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trlProps/ctrlProp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hsvfls01\public\Collaboration\Marketing\Publishing\2018-19\ScotPHO\Triple I\Phase 2\3 - During\Proofs\Spreadsheets\"/>
    </mc:Choice>
  </mc:AlternateContent>
  <bookViews>
    <workbookView xWindow="0" yWindow="0" windowWidth="9820" windowHeight="5050" tabRatio="774"/>
  </bookViews>
  <sheets>
    <sheet name="Introduction" sheetId="63" r:id="rId1"/>
    <sheet name="User Guide" sheetId="64" r:id="rId2"/>
    <sheet name="Options" sheetId="21" r:id="rId3"/>
    <sheet name="Results" sheetId="57" r:id="rId4"/>
    <sheet name="Evidence" sheetId="38" r:id="rId5"/>
    <sheet name="SHEETS TO BE HIDDEN -&gt;" sheetId="50" state="hidden" r:id="rId6"/>
    <sheet name="Calculations" sheetId="12" state="hidden" r:id="rId7"/>
    <sheet name="Inequalities" sheetId="23" state="hidden" r:id="rId8"/>
    <sheet name="Population 2016" sheetId="37" state="hidden" r:id="rId9"/>
    <sheet name="Lists" sheetId="26" state="hidden" r:id="rId10"/>
    <sheet name="Demographic data" sheetId="47" state="hidden" r:id="rId11"/>
    <sheet name="Health outcome totals 2016" sheetId="48" state="hidden" r:id="rId12"/>
    <sheet name="Prevalence Rates" sheetId="39" state="hidden" r:id="rId13"/>
    <sheet name="Population at Risk" sheetId="10" state="hidden" r:id="rId14"/>
    <sheet name="Pop2016fraction" sheetId="42" state="hidden" r:id="rId15"/>
    <sheet name="Pop2016fractionQ1" sheetId="44" state="hidden" r:id="rId16"/>
    <sheet name="Pop2016fractionQ1&amp;2" sheetId="45" state="hidden" r:id="rId17"/>
    <sheet name="PARfraction" sheetId="43" state="hidden" r:id="rId18"/>
    <sheet name="Targeting" sheetId="8" state="hidden" r:id="rId19"/>
  </sheets>
  <functionGroups builtInGroupCount="18"/>
  <definedNames>
    <definedName name="_ftn1" localSheetId="0">Introduction!$B$49</definedName>
    <definedName name="_ftnref1" localSheetId="0">Introduction!$B$45</definedName>
  </definedNames>
  <calcPr calcId="152511"/>
</workbook>
</file>

<file path=xl/calcChain.xml><?xml version="1.0" encoding="utf-8"?>
<calcChain xmlns="http://schemas.openxmlformats.org/spreadsheetml/2006/main">
  <c r="B3" i="23" l="1"/>
  <c r="D60" i="43" l="1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AQ64" i="43"/>
  <c r="AR64" i="43"/>
  <c r="AS64" i="43"/>
  <c r="AT64" i="43"/>
  <c r="AU64" i="43"/>
  <c r="AV64" i="43"/>
  <c r="AW64" i="43"/>
  <c r="AX64" i="43"/>
  <c r="AY64" i="43"/>
  <c r="AZ64" i="43"/>
  <c r="BA64" i="43"/>
  <c r="BB64" i="43"/>
  <c r="BC64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AD65" i="43"/>
  <c r="AE65" i="43"/>
  <c r="AF65" i="43"/>
  <c r="AG65" i="43"/>
  <c r="AH65" i="43"/>
  <c r="AI65" i="43"/>
  <c r="AJ65" i="43"/>
  <c r="AK65" i="43"/>
  <c r="AL65" i="43"/>
  <c r="AM65" i="43"/>
  <c r="AN65" i="43"/>
  <c r="AO65" i="43"/>
  <c r="AP65" i="43"/>
  <c r="AQ65" i="43"/>
  <c r="AR65" i="43"/>
  <c r="AS65" i="43"/>
  <c r="AT65" i="43"/>
  <c r="AU65" i="43"/>
  <c r="AV65" i="43"/>
  <c r="AW65" i="43"/>
  <c r="AX65" i="43"/>
  <c r="AY65" i="43"/>
  <c r="AZ65" i="43"/>
  <c r="BA65" i="43"/>
  <c r="BB65" i="43"/>
  <c r="BC65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AA66" i="43"/>
  <c r="AB66" i="43"/>
  <c r="AC66" i="43"/>
  <c r="AD66" i="43"/>
  <c r="AE66" i="43"/>
  <c r="AF66" i="43"/>
  <c r="AG66" i="43"/>
  <c r="AH66" i="43"/>
  <c r="AI66" i="43"/>
  <c r="AJ66" i="43"/>
  <c r="AK66" i="43"/>
  <c r="AL66" i="43"/>
  <c r="AM66" i="43"/>
  <c r="AN66" i="43"/>
  <c r="AO66" i="43"/>
  <c r="AP66" i="43"/>
  <c r="AQ66" i="43"/>
  <c r="AR66" i="43"/>
  <c r="AS66" i="43"/>
  <c r="AT66" i="43"/>
  <c r="AU66" i="43"/>
  <c r="AV66" i="43"/>
  <c r="AW66" i="43"/>
  <c r="AX66" i="43"/>
  <c r="AY66" i="43"/>
  <c r="AZ66" i="43"/>
  <c r="BA66" i="43"/>
  <c r="BB66" i="43"/>
  <c r="BC66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AA67" i="43"/>
  <c r="AB67" i="43"/>
  <c r="AC67" i="43"/>
  <c r="AD67" i="43"/>
  <c r="AE67" i="43"/>
  <c r="AF67" i="43"/>
  <c r="AG67" i="43"/>
  <c r="AH67" i="43"/>
  <c r="AI67" i="43"/>
  <c r="AJ67" i="43"/>
  <c r="AK67" i="43"/>
  <c r="AL67" i="43"/>
  <c r="AM67" i="43"/>
  <c r="AN67" i="43"/>
  <c r="AO67" i="43"/>
  <c r="AP67" i="43"/>
  <c r="AQ67" i="43"/>
  <c r="AR67" i="43"/>
  <c r="AS67" i="43"/>
  <c r="AT67" i="43"/>
  <c r="AU67" i="43"/>
  <c r="AV67" i="43"/>
  <c r="AW67" i="43"/>
  <c r="AX67" i="43"/>
  <c r="AY67" i="43"/>
  <c r="AZ67" i="43"/>
  <c r="BA67" i="43"/>
  <c r="BB67" i="43"/>
  <c r="BC67" i="43"/>
  <c r="D68" i="43"/>
  <c r="E68" i="43"/>
  <c r="F68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AE68" i="43"/>
  <c r="AF68" i="43"/>
  <c r="AG68" i="43"/>
  <c r="AH68" i="43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AW68" i="43"/>
  <c r="AX68" i="43"/>
  <c r="AY68" i="43"/>
  <c r="AZ68" i="43"/>
  <c r="BA68" i="43"/>
  <c r="BB68" i="43"/>
  <c r="BC68" i="43"/>
  <c r="D69" i="43"/>
  <c r="E69" i="43"/>
  <c r="F69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Y69" i="43"/>
  <c r="Z69" i="43"/>
  <c r="AA69" i="43"/>
  <c r="AB69" i="43"/>
  <c r="AC69" i="43"/>
  <c r="AD69" i="43"/>
  <c r="AE69" i="43"/>
  <c r="AF69" i="43"/>
  <c r="AG69" i="43"/>
  <c r="AH69" i="43"/>
  <c r="AI69" i="43"/>
  <c r="AJ69" i="43"/>
  <c r="AK69" i="43"/>
  <c r="AL69" i="43"/>
  <c r="AM69" i="43"/>
  <c r="AN69" i="43"/>
  <c r="AO69" i="43"/>
  <c r="AP69" i="43"/>
  <c r="AQ69" i="43"/>
  <c r="AR69" i="43"/>
  <c r="AS69" i="43"/>
  <c r="AT69" i="43"/>
  <c r="AU69" i="43"/>
  <c r="AV69" i="43"/>
  <c r="AW69" i="43"/>
  <c r="AX69" i="43"/>
  <c r="AY69" i="43"/>
  <c r="AZ69" i="43"/>
  <c r="BA69" i="43"/>
  <c r="BB69" i="43"/>
  <c r="BC69" i="43"/>
  <c r="D70" i="43"/>
  <c r="E70" i="43"/>
  <c r="F70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X70" i="43"/>
  <c r="Y70" i="43"/>
  <c r="Z70" i="43"/>
  <c r="AA70" i="43"/>
  <c r="AB70" i="43"/>
  <c r="AC70" i="43"/>
  <c r="AD70" i="43"/>
  <c r="AE70" i="43"/>
  <c r="AF70" i="43"/>
  <c r="AG70" i="43"/>
  <c r="AH70" i="43"/>
  <c r="AI70" i="43"/>
  <c r="AJ70" i="43"/>
  <c r="AK70" i="43"/>
  <c r="AL70" i="43"/>
  <c r="AM70" i="43"/>
  <c r="AN70" i="43"/>
  <c r="AO70" i="43"/>
  <c r="AP70" i="43"/>
  <c r="AQ70" i="43"/>
  <c r="AR70" i="43"/>
  <c r="AS70" i="43"/>
  <c r="AT70" i="43"/>
  <c r="AU70" i="43"/>
  <c r="AV70" i="43"/>
  <c r="AW70" i="43"/>
  <c r="AX70" i="43"/>
  <c r="AY70" i="43"/>
  <c r="AZ70" i="43"/>
  <c r="BA70" i="43"/>
  <c r="BB70" i="43"/>
  <c r="BC70" i="43"/>
  <c r="D71" i="43"/>
  <c r="E71" i="43"/>
  <c r="F71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AA71" i="43"/>
  <c r="AB71" i="43"/>
  <c r="AC71" i="43"/>
  <c r="AD71" i="43"/>
  <c r="AE71" i="43"/>
  <c r="AF71" i="43"/>
  <c r="AG71" i="43"/>
  <c r="AH71" i="43"/>
  <c r="AI71" i="43"/>
  <c r="AJ71" i="43"/>
  <c r="AK71" i="43"/>
  <c r="AL71" i="43"/>
  <c r="AM71" i="43"/>
  <c r="AN71" i="43"/>
  <c r="AO71" i="43"/>
  <c r="AP71" i="43"/>
  <c r="AQ71" i="43"/>
  <c r="AR71" i="43"/>
  <c r="AS71" i="43"/>
  <c r="AT71" i="43"/>
  <c r="AU71" i="43"/>
  <c r="AV71" i="43"/>
  <c r="AW71" i="43"/>
  <c r="AX71" i="43"/>
  <c r="AY71" i="43"/>
  <c r="AZ71" i="43"/>
  <c r="BA71" i="43"/>
  <c r="BB71" i="43"/>
  <c r="BC71" i="43"/>
  <c r="D72" i="43"/>
  <c r="E72" i="43"/>
  <c r="F72" i="43"/>
  <c r="G72" i="43"/>
  <c r="H72" i="43"/>
  <c r="I72" i="43"/>
  <c r="J72" i="43"/>
  <c r="K72" i="43"/>
  <c r="L72" i="43"/>
  <c r="M72" i="43"/>
  <c r="N72" i="43"/>
  <c r="O72" i="43"/>
  <c r="P72" i="43"/>
  <c r="Q72" i="43"/>
  <c r="R72" i="43"/>
  <c r="S72" i="43"/>
  <c r="T72" i="43"/>
  <c r="U72" i="43"/>
  <c r="V72" i="43"/>
  <c r="W72" i="43"/>
  <c r="X72" i="43"/>
  <c r="Y72" i="43"/>
  <c r="Z72" i="43"/>
  <c r="AA72" i="43"/>
  <c r="AB72" i="43"/>
  <c r="AC72" i="43"/>
  <c r="AD72" i="43"/>
  <c r="AE72" i="43"/>
  <c r="AF72" i="43"/>
  <c r="AG72" i="43"/>
  <c r="AH72" i="43"/>
  <c r="AI72" i="43"/>
  <c r="AJ72" i="43"/>
  <c r="AK72" i="43"/>
  <c r="AL72" i="43"/>
  <c r="AM72" i="43"/>
  <c r="AN72" i="43"/>
  <c r="AO72" i="43"/>
  <c r="AP72" i="43"/>
  <c r="AQ72" i="43"/>
  <c r="AR72" i="43"/>
  <c r="AS72" i="43"/>
  <c r="AT72" i="43"/>
  <c r="AU72" i="43"/>
  <c r="AV72" i="43"/>
  <c r="AW72" i="43"/>
  <c r="AX72" i="43"/>
  <c r="AY72" i="43"/>
  <c r="AZ72" i="43"/>
  <c r="BA72" i="43"/>
  <c r="BB72" i="43"/>
  <c r="BC72" i="43"/>
  <c r="D73" i="43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AE73" i="43"/>
  <c r="AF73" i="43"/>
  <c r="AG73" i="43"/>
  <c r="AH73" i="43"/>
  <c r="AI73" i="43"/>
  <c r="AJ73" i="43"/>
  <c r="AK73" i="43"/>
  <c r="AL73" i="43"/>
  <c r="AM73" i="43"/>
  <c r="AN73" i="43"/>
  <c r="AO73" i="43"/>
  <c r="AP73" i="43"/>
  <c r="AQ73" i="43"/>
  <c r="AR73" i="43"/>
  <c r="AS73" i="43"/>
  <c r="AT73" i="43"/>
  <c r="AU73" i="43"/>
  <c r="AV73" i="43"/>
  <c r="AW73" i="43"/>
  <c r="AX73" i="43"/>
  <c r="AY73" i="43"/>
  <c r="AZ73" i="43"/>
  <c r="BA73" i="43"/>
  <c r="BB73" i="43"/>
  <c r="BC73" i="43"/>
  <c r="D74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AE74" i="43"/>
  <c r="AF74" i="43"/>
  <c r="AG74" i="43"/>
  <c r="AH74" i="43"/>
  <c r="AI74" i="43"/>
  <c r="AJ74" i="43"/>
  <c r="AK74" i="43"/>
  <c r="AL74" i="43"/>
  <c r="AM74" i="43"/>
  <c r="AN74" i="43"/>
  <c r="AO74" i="43"/>
  <c r="AP74" i="43"/>
  <c r="AQ74" i="43"/>
  <c r="AR74" i="43"/>
  <c r="AS74" i="43"/>
  <c r="AT74" i="43"/>
  <c r="AU74" i="43"/>
  <c r="AV74" i="43"/>
  <c r="AW74" i="43"/>
  <c r="AX74" i="43"/>
  <c r="AY74" i="43"/>
  <c r="AZ74" i="43"/>
  <c r="BA74" i="43"/>
  <c r="BB74" i="43"/>
  <c r="BC74" i="43"/>
  <c r="D75" i="43"/>
  <c r="E75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AA75" i="43"/>
  <c r="AB75" i="43"/>
  <c r="AC75" i="43"/>
  <c r="AD75" i="43"/>
  <c r="AE75" i="43"/>
  <c r="AF75" i="43"/>
  <c r="AG75" i="43"/>
  <c r="AH75" i="43"/>
  <c r="AI75" i="43"/>
  <c r="AJ75" i="43"/>
  <c r="AK75" i="43"/>
  <c r="AL75" i="43"/>
  <c r="AM75" i="43"/>
  <c r="AN75" i="43"/>
  <c r="AO75" i="43"/>
  <c r="AP75" i="43"/>
  <c r="AQ75" i="43"/>
  <c r="AR75" i="43"/>
  <c r="AS75" i="43"/>
  <c r="AT75" i="43"/>
  <c r="AU75" i="43"/>
  <c r="AV75" i="43"/>
  <c r="AW75" i="43"/>
  <c r="AX75" i="43"/>
  <c r="AY75" i="43"/>
  <c r="AZ75" i="43"/>
  <c r="BA75" i="43"/>
  <c r="BB75" i="43"/>
  <c r="BC75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T76" i="43"/>
  <c r="U76" i="43"/>
  <c r="V76" i="43"/>
  <c r="W76" i="43"/>
  <c r="X76" i="43"/>
  <c r="Y76" i="43"/>
  <c r="Z76" i="43"/>
  <c r="AA76" i="43"/>
  <c r="AB76" i="43"/>
  <c r="AC76" i="43"/>
  <c r="AD76" i="43"/>
  <c r="AE76" i="43"/>
  <c r="AF76" i="43"/>
  <c r="AG76" i="43"/>
  <c r="AH76" i="43"/>
  <c r="AI76" i="43"/>
  <c r="AJ76" i="43"/>
  <c r="AK76" i="43"/>
  <c r="AL76" i="43"/>
  <c r="AM76" i="43"/>
  <c r="AN76" i="43"/>
  <c r="AO76" i="43"/>
  <c r="AP76" i="43"/>
  <c r="AQ76" i="43"/>
  <c r="AR76" i="43"/>
  <c r="AS76" i="43"/>
  <c r="AT76" i="43"/>
  <c r="AU76" i="43"/>
  <c r="AV76" i="43"/>
  <c r="AW76" i="43"/>
  <c r="AX76" i="43"/>
  <c r="AY76" i="43"/>
  <c r="AZ76" i="43"/>
  <c r="BA76" i="43"/>
  <c r="BB76" i="43"/>
  <c r="BC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AA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AO77" i="43"/>
  <c r="AP77" i="43"/>
  <c r="AQ77" i="43"/>
  <c r="AR77" i="43"/>
  <c r="AS77" i="43"/>
  <c r="AT77" i="43"/>
  <c r="AU77" i="43"/>
  <c r="AV77" i="43"/>
  <c r="AW77" i="43"/>
  <c r="AX77" i="43"/>
  <c r="AY77" i="43"/>
  <c r="AZ77" i="43"/>
  <c r="BA77" i="43"/>
  <c r="BB77" i="43"/>
  <c r="BC77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Y78" i="43"/>
  <c r="Z78" i="43"/>
  <c r="AA78" i="43"/>
  <c r="AB78" i="43"/>
  <c r="AC78" i="43"/>
  <c r="AD78" i="43"/>
  <c r="AE78" i="43"/>
  <c r="AF78" i="43"/>
  <c r="AG78" i="43"/>
  <c r="AH78" i="43"/>
  <c r="AI78" i="43"/>
  <c r="AJ78" i="43"/>
  <c r="AK78" i="43"/>
  <c r="AL78" i="43"/>
  <c r="AM78" i="43"/>
  <c r="AN78" i="43"/>
  <c r="AO78" i="43"/>
  <c r="AP78" i="43"/>
  <c r="AQ78" i="43"/>
  <c r="AR78" i="43"/>
  <c r="AS78" i="43"/>
  <c r="AT78" i="43"/>
  <c r="AU78" i="43"/>
  <c r="AV78" i="43"/>
  <c r="AW78" i="43"/>
  <c r="AX78" i="43"/>
  <c r="AY78" i="43"/>
  <c r="AZ78" i="43"/>
  <c r="BA78" i="43"/>
  <c r="BB78" i="43"/>
  <c r="BC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Y79" i="43"/>
  <c r="Z79" i="43"/>
  <c r="AA79" i="43"/>
  <c r="AB79" i="43"/>
  <c r="AC79" i="43"/>
  <c r="AD79" i="43"/>
  <c r="AE79" i="43"/>
  <c r="AF79" i="43"/>
  <c r="AG79" i="43"/>
  <c r="AH79" i="43"/>
  <c r="AI79" i="43"/>
  <c r="AJ79" i="43"/>
  <c r="AK79" i="43"/>
  <c r="AL79" i="43"/>
  <c r="AM79" i="43"/>
  <c r="AN79" i="43"/>
  <c r="AO79" i="43"/>
  <c r="AP79" i="43"/>
  <c r="AQ79" i="43"/>
  <c r="AR79" i="43"/>
  <c r="AS79" i="43"/>
  <c r="AT79" i="43"/>
  <c r="AU79" i="43"/>
  <c r="AV79" i="43"/>
  <c r="AW79" i="43"/>
  <c r="AX79" i="43"/>
  <c r="AY79" i="43"/>
  <c r="AZ79" i="43"/>
  <c r="BA79" i="43"/>
  <c r="BB79" i="43"/>
  <c r="BC79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T80" i="43"/>
  <c r="U80" i="43"/>
  <c r="V80" i="43"/>
  <c r="W80" i="43"/>
  <c r="X80" i="43"/>
  <c r="Y80" i="43"/>
  <c r="Z80" i="43"/>
  <c r="AA80" i="43"/>
  <c r="AB80" i="43"/>
  <c r="AC80" i="43"/>
  <c r="AD80" i="43"/>
  <c r="AE80" i="43"/>
  <c r="AF80" i="43"/>
  <c r="AG80" i="43"/>
  <c r="AH80" i="43"/>
  <c r="AI80" i="43"/>
  <c r="AJ80" i="43"/>
  <c r="AK80" i="43"/>
  <c r="AL80" i="43"/>
  <c r="AM80" i="43"/>
  <c r="AN80" i="43"/>
  <c r="AO80" i="43"/>
  <c r="AP80" i="43"/>
  <c r="AQ80" i="43"/>
  <c r="AR80" i="43"/>
  <c r="AS80" i="43"/>
  <c r="AT80" i="43"/>
  <c r="AU80" i="43"/>
  <c r="AV80" i="43"/>
  <c r="AW80" i="43"/>
  <c r="AX80" i="43"/>
  <c r="AY80" i="43"/>
  <c r="AZ80" i="43"/>
  <c r="BA80" i="43"/>
  <c r="BB80" i="43"/>
  <c r="BC80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T81" i="43"/>
  <c r="U81" i="43"/>
  <c r="V81" i="43"/>
  <c r="W81" i="43"/>
  <c r="X81" i="43"/>
  <c r="Y81" i="43"/>
  <c r="Z81" i="43"/>
  <c r="AA81" i="43"/>
  <c r="AB81" i="43"/>
  <c r="AC81" i="43"/>
  <c r="AD81" i="43"/>
  <c r="AE81" i="43"/>
  <c r="AF81" i="43"/>
  <c r="AG81" i="43"/>
  <c r="AH81" i="43"/>
  <c r="AI81" i="43"/>
  <c r="AJ81" i="43"/>
  <c r="AK81" i="43"/>
  <c r="AL81" i="43"/>
  <c r="AM81" i="43"/>
  <c r="AN81" i="43"/>
  <c r="AO81" i="43"/>
  <c r="AP81" i="43"/>
  <c r="AQ81" i="43"/>
  <c r="AR81" i="43"/>
  <c r="AS81" i="43"/>
  <c r="AT81" i="43"/>
  <c r="AU81" i="43"/>
  <c r="AV81" i="43"/>
  <c r="AW81" i="43"/>
  <c r="AX81" i="43"/>
  <c r="AY81" i="43"/>
  <c r="AZ81" i="43"/>
  <c r="BA81" i="43"/>
  <c r="BB81" i="43"/>
  <c r="BC81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Y82" i="43"/>
  <c r="Z82" i="43"/>
  <c r="AA82" i="43"/>
  <c r="AB82" i="43"/>
  <c r="AC82" i="43"/>
  <c r="AD82" i="43"/>
  <c r="AE82" i="43"/>
  <c r="AF82" i="43"/>
  <c r="AG82" i="43"/>
  <c r="AH82" i="43"/>
  <c r="AI82" i="43"/>
  <c r="AJ82" i="43"/>
  <c r="AK82" i="43"/>
  <c r="AL82" i="43"/>
  <c r="AM82" i="43"/>
  <c r="AN82" i="43"/>
  <c r="AO82" i="43"/>
  <c r="AP82" i="43"/>
  <c r="AQ82" i="43"/>
  <c r="AR82" i="43"/>
  <c r="AS82" i="43"/>
  <c r="AT82" i="43"/>
  <c r="AU82" i="43"/>
  <c r="AV82" i="43"/>
  <c r="AW82" i="43"/>
  <c r="AX82" i="43"/>
  <c r="AY82" i="43"/>
  <c r="AZ82" i="43"/>
  <c r="BA82" i="43"/>
  <c r="BB82" i="43"/>
  <c r="BC82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T83" i="43"/>
  <c r="U83" i="43"/>
  <c r="V83" i="43"/>
  <c r="W83" i="43"/>
  <c r="X83" i="43"/>
  <c r="Y83" i="43"/>
  <c r="Z83" i="43"/>
  <c r="AA83" i="43"/>
  <c r="AB83" i="43"/>
  <c r="AC83" i="43"/>
  <c r="AD83" i="43"/>
  <c r="AE83" i="43"/>
  <c r="AF83" i="43"/>
  <c r="AG83" i="43"/>
  <c r="AH83" i="43"/>
  <c r="AI83" i="43"/>
  <c r="AJ83" i="43"/>
  <c r="AK83" i="43"/>
  <c r="AL83" i="43"/>
  <c r="AM83" i="43"/>
  <c r="AN83" i="43"/>
  <c r="AO83" i="43"/>
  <c r="AP83" i="43"/>
  <c r="AQ83" i="43"/>
  <c r="AR83" i="43"/>
  <c r="AS83" i="43"/>
  <c r="AT83" i="43"/>
  <c r="AU83" i="43"/>
  <c r="AV83" i="43"/>
  <c r="AW83" i="43"/>
  <c r="AX83" i="43"/>
  <c r="AY83" i="43"/>
  <c r="AZ83" i="43"/>
  <c r="BA83" i="43"/>
  <c r="BB83" i="43"/>
  <c r="BC83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T84" i="43"/>
  <c r="U84" i="43"/>
  <c r="V84" i="43"/>
  <c r="W84" i="43"/>
  <c r="X84" i="43"/>
  <c r="Y84" i="43"/>
  <c r="Z84" i="43"/>
  <c r="AA84" i="43"/>
  <c r="AB84" i="43"/>
  <c r="AC84" i="43"/>
  <c r="AD84" i="43"/>
  <c r="AE84" i="43"/>
  <c r="AF84" i="43"/>
  <c r="AG84" i="43"/>
  <c r="AH84" i="43"/>
  <c r="AI84" i="43"/>
  <c r="AJ84" i="43"/>
  <c r="AK84" i="43"/>
  <c r="AL84" i="43"/>
  <c r="AM84" i="43"/>
  <c r="AN84" i="43"/>
  <c r="AO84" i="43"/>
  <c r="AP84" i="43"/>
  <c r="AQ84" i="43"/>
  <c r="AR84" i="43"/>
  <c r="AS84" i="43"/>
  <c r="AT84" i="43"/>
  <c r="AU84" i="43"/>
  <c r="AV84" i="43"/>
  <c r="AW84" i="43"/>
  <c r="AX84" i="43"/>
  <c r="AY84" i="43"/>
  <c r="AZ84" i="43"/>
  <c r="BA84" i="43"/>
  <c r="BB84" i="43"/>
  <c r="BC84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T85" i="43"/>
  <c r="U85" i="43"/>
  <c r="V85" i="43"/>
  <c r="W85" i="43"/>
  <c r="X85" i="43"/>
  <c r="Y85" i="43"/>
  <c r="Z85" i="43"/>
  <c r="AA85" i="43"/>
  <c r="AB85" i="43"/>
  <c r="AC85" i="43"/>
  <c r="AD85" i="43"/>
  <c r="AE85" i="43"/>
  <c r="AF85" i="43"/>
  <c r="AG85" i="43"/>
  <c r="AH85" i="43"/>
  <c r="AI85" i="43"/>
  <c r="AJ85" i="43"/>
  <c r="AK85" i="43"/>
  <c r="AL85" i="43"/>
  <c r="AM85" i="43"/>
  <c r="AN85" i="43"/>
  <c r="AO85" i="43"/>
  <c r="AP85" i="43"/>
  <c r="AQ85" i="43"/>
  <c r="AR85" i="43"/>
  <c r="AS85" i="43"/>
  <c r="AT85" i="43"/>
  <c r="AU85" i="43"/>
  <c r="AV85" i="43"/>
  <c r="AW85" i="43"/>
  <c r="AX85" i="43"/>
  <c r="AY85" i="43"/>
  <c r="AZ85" i="43"/>
  <c r="BA85" i="43"/>
  <c r="BB85" i="43"/>
  <c r="BC85" i="43"/>
  <c r="D86" i="43"/>
  <c r="E86" i="43"/>
  <c r="F86" i="43"/>
  <c r="G86" i="43"/>
  <c r="H86" i="43"/>
  <c r="I86" i="43"/>
  <c r="J86" i="43"/>
  <c r="K86" i="43"/>
  <c r="L86" i="43"/>
  <c r="M86" i="43"/>
  <c r="N86" i="43"/>
  <c r="O86" i="43"/>
  <c r="P86" i="43"/>
  <c r="Q86" i="43"/>
  <c r="R86" i="43"/>
  <c r="S86" i="43"/>
  <c r="T86" i="43"/>
  <c r="U86" i="43"/>
  <c r="V86" i="43"/>
  <c r="W86" i="43"/>
  <c r="X86" i="43"/>
  <c r="Y86" i="43"/>
  <c r="Z86" i="43"/>
  <c r="AA86" i="43"/>
  <c r="AB86" i="43"/>
  <c r="AC86" i="43"/>
  <c r="AD86" i="43"/>
  <c r="AE86" i="43"/>
  <c r="AF86" i="43"/>
  <c r="AG86" i="43"/>
  <c r="AH86" i="43"/>
  <c r="AI86" i="43"/>
  <c r="AJ86" i="43"/>
  <c r="AK86" i="43"/>
  <c r="AL86" i="43"/>
  <c r="AM86" i="43"/>
  <c r="AN86" i="43"/>
  <c r="AO86" i="43"/>
  <c r="AP86" i="43"/>
  <c r="AQ86" i="43"/>
  <c r="AR86" i="43"/>
  <c r="AS86" i="43"/>
  <c r="AT86" i="43"/>
  <c r="AU86" i="43"/>
  <c r="AV86" i="43"/>
  <c r="AW86" i="43"/>
  <c r="AX86" i="43"/>
  <c r="AY86" i="43"/>
  <c r="AZ86" i="43"/>
  <c r="BA86" i="43"/>
  <c r="BB86" i="43"/>
  <c r="BC86" i="43"/>
  <c r="D87" i="43"/>
  <c r="E87" i="43"/>
  <c r="F87" i="43"/>
  <c r="G87" i="43"/>
  <c r="H87" i="43"/>
  <c r="I87" i="43"/>
  <c r="J87" i="43"/>
  <c r="K87" i="43"/>
  <c r="L87" i="43"/>
  <c r="M87" i="43"/>
  <c r="N87" i="43"/>
  <c r="O87" i="43"/>
  <c r="P87" i="43"/>
  <c r="Q87" i="43"/>
  <c r="R87" i="43"/>
  <c r="S87" i="43"/>
  <c r="T87" i="43"/>
  <c r="U87" i="43"/>
  <c r="V87" i="43"/>
  <c r="W87" i="43"/>
  <c r="X87" i="43"/>
  <c r="Y87" i="43"/>
  <c r="Z87" i="43"/>
  <c r="AA87" i="43"/>
  <c r="AB87" i="43"/>
  <c r="AC87" i="43"/>
  <c r="AD87" i="43"/>
  <c r="AE87" i="43"/>
  <c r="AF87" i="43"/>
  <c r="AG87" i="43"/>
  <c r="AH87" i="43"/>
  <c r="AI87" i="43"/>
  <c r="AJ87" i="43"/>
  <c r="AK87" i="43"/>
  <c r="AL87" i="43"/>
  <c r="AM87" i="43"/>
  <c r="AN87" i="43"/>
  <c r="AO87" i="43"/>
  <c r="AP87" i="43"/>
  <c r="AQ87" i="43"/>
  <c r="AR87" i="43"/>
  <c r="AS87" i="43"/>
  <c r="AT87" i="43"/>
  <c r="AU87" i="43"/>
  <c r="AV87" i="43"/>
  <c r="AW87" i="43"/>
  <c r="AX87" i="43"/>
  <c r="AY87" i="43"/>
  <c r="AZ87" i="43"/>
  <c r="BA87" i="43"/>
  <c r="BB87" i="43"/>
  <c r="BC87" i="43"/>
  <c r="D88" i="43"/>
  <c r="E88" i="43"/>
  <c r="F88" i="43"/>
  <c r="G88" i="43"/>
  <c r="H88" i="43"/>
  <c r="I88" i="43"/>
  <c r="J88" i="43"/>
  <c r="K88" i="43"/>
  <c r="L88" i="43"/>
  <c r="M88" i="43"/>
  <c r="N88" i="43"/>
  <c r="O88" i="43"/>
  <c r="P88" i="43"/>
  <c r="Q88" i="43"/>
  <c r="R88" i="43"/>
  <c r="S88" i="43"/>
  <c r="T88" i="43"/>
  <c r="U88" i="43"/>
  <c r="V88" i="43"/>
  <c r="W88" i="43"/>
  <c r="X88" i="43"/>
  <c r="Y88" i="43"/>
  <c r="Z88" i="43"/>
  <c r="AA88" i="43"/>
  <c r="AB88" i="43"/>
  <c r="AC88" i="43"/>
  <c r="AD88" i="43"/>
  <c r="AE88" i="43"/>
  <c r="AF88" i="43"/>
  <c r="AG88" i="43"/>
  <c r="AH88" i="43"/>
  <c r="AI88" i="43"/>
  <c r="AJ88" i="43"/>
  <c r="AK88" i="43"/>
  <c r="AL88" i="43"/>
  <c r="AM88" i="43"/>
  <c r="AN88" i="43"/>
  <c r="AO88" i="43"/>
  <c r="AP88" i="43"/>
  <c r="AQ88" i="43"/>
  <c r="AR88" i="43"/>
  <c r="AS88" i="43"/>
  <c r="AT88" i="43"/>
  <c r="AU88" i="43"/>
  <c r="AV88" i="43"/>
  <c r="AW88" i="43"/>
  <c r="AX88" i="43"/>
  <c r="AY88" i="43"/>
  <c r="AZ88" i="43"/>
  <c r="BA88" i="43"/>
  <c r="BB88" i="43"/>
  <c r="BC88" i="43"/>
  <c r="D89" i="43"/>
  <c r="E89" i="43"/>
  <c r="F89" i="43"/>
  <c r="G89" i="43"/>
  <c r="H89" i="43"/>
  <c r="I89" i="43"/>
  <c r="J89" i="43"/>
  <c r="K89" i="43"/>
  <c r="L89" i="43"/>
  <c r="M89" i="43"/>
  <c r="N89" i="43"/>
  <c r="O89" i="43"/>
  <c r="P89" i="43"/>
  <c r="Q89" i="43"/>
  <c r="R89" i="43"/>
  <c r="S89" i="43"/>
  <c r="T89" i="43"/>
  <c r="U89" i="43"/>
  <c r="V89" i="43"/>
  <c r="W89" i="43"/>
  <c r="X89" i="43"/>
  <c r="Y89" i="43"/>
  <c r="Z89" i="43"/>
  <c r="AA89" i="43"/>
  <c r="AB89" i="43"/>
  <c r="AC89" i="43"/>
  <c r="AD89" i="43"/>
  <c r="AE89" i="43"/>
  <c r="AF89" i="43"/>
  <c r="AG89" i="43"/>
  <c r="AH89" i="43"/>
  <c r="AI89" i="43"/>
  <c r="AJ89" i="43"/>
  <c r="AK89" i="43"/>
  <c r="AL89" i="43"/>
  <c r="AM89" i="43"/>
  <c r="AN89" i="43"/>
  <c r="AO89" i="43"/>
  <c r="AP89" i="43"/>
  <c r="AQ89" i="43"/>
  <c r="AR89" i="43"/>
  <c r="AS89" i="43"/>
  <c r="AT89" i="43"/>
  <c r="AU89" i="43"/>
  <c r="AV89" i="43"/>
  <c r="AW89" i="43"/>
  <c r="AX89" i="43"/>
  <c r="AY89" i="43"/>
  <c r="AZ89" i="43"/>
  <c r="BA89" i="43"/>
  <c r="BB89" i="43"/>
  <c r="BC89" i="43"/>
  <c r="D90" i="43"/>
  <c r="E90" i="43"/>
  <c r="F90" i="43"/>
  <c r="G90" i="43"/>
  <c r="H90" i="43"/>
  <c r="I90" i="43"/>
  <c r="J90" i="43"/>
  <c r="K90" i="43"/>
  <c r="L90" i="43"/>
  <c r="M90" i="43"/>
  <c r="N90" i="43"/>
  <c r="O90" i="43"/>
  <c r="P90" i="43"/>
  <c r="Q90" i="43"/>
  <c r="R90" i="43"/>
  <c r="S90" i="43"/>
  <c r="T90" i="43"/>
  <c r="U90" i="43"/>
  <c r="V90" i="43"/>
  <c r="W90" i="43"/>
  <c r="X90" i="43"/>
  <c r="Y90" i="43"/>
  <c r="Z90" i="43"/>
  <c r="AA90" i="43"/>
  <c r="AB90" i="43"/>
  <c r="AC90" i="43"/>
  <c r="AD90" i="43"/>
  <c r="AE90" i="43"/>
  <c r="AF90" i="43"/>
  <c r="AG90" i="43"/>
  <c r="AH90" i="43"/>
  <c r="AI90" i="43"/>
  <c r="AJ90" i="43"/>
  <c r="AK90" i="43"/>
  <c r="AL90" i="43"/>
  <c r="AM90" i="43"/>
  <c r="AN90" i="43"/>
  <c r="AO90" i="43"/>
  <c r="AP90" i="43"/>
  <c r="AQ90" i="43"/>
  <c r="AR90" i="43"/>
  <c r="AS90" i="43"/>
  <c r="AT90" i="43"/>
  <c r="AU90" i="43"/>
  <c r="AV90" i="43"/>
  <c r="AW90" i="43"/>
  <c r="AX90" i="43"/>
  <c r="AY90" i="43"/>
  <c r="AZ90" i="43"/>
  <c r="BA90" i="43"/>
  <c r="BB90" i="43"/>
  <c r="BC90" i="43"/>
  <c r="D91" i="43"/>
  <c r="E91" i="43"/>
  <c r="F91" i="43"/>
  <c r="G91" i="43"/>
  <c r="H91" i="43"/>
  <c r="I91" i="43"/>
  <c r="J91" i="43"/>
  <c r="K91" i="43"/>
  <c r="L91" i="43"/>
  <c r="M91" i="43"/>
  <c r="N91" i="43"/>
  <c r="O91" i="43"/>
  <c r="P91" i="43"/>
  <c r="Q91" i="43"/>
  <c r="R91" i="43"/>
  <c r="S91" i="43"/>
  <c r="T91" i="43"/>
  <c r="U91" i="43"/>
  <c r="V91" i="43"/>
  <c r="W91" i="43"/>
  <c r="X91" i="43"/>
  <c r="Y91" i="43"/>
  <c r="Z91" i="43"/>
  <c r="AA91" i="43"/>
  <c r="AB91" i="43"/>
  <c r="AC91" i="43"/>
  <c r="AD91" i="43"/>
  <c r="AE91" i="43"/>
  <c r="AF91" i="43"/>
  <c r="AG91" i="43"/>
  <c r="AH91" i="43"/>
  <c r="AI91" i="43"/>
  <c r="AJ91" i="43"/>
  <c r="AK91" i="43"/>
  <c r="AL91" i="43"/>
  <c r="AM91" i="43"/>
  <c r="AN91" i="43"/>
  <c r="AO91" i="43"/>
  <c r="AP91" i="43"/>
  <c r="AQ91" i="43"/>
  <c r="AR91" i="43"/>
  <c r="AS91" i="43"/>
  <c r="AT91" i="43"/>
  <c r="AU91" i="43"/>
  <c r="AV91" i="43"/>
  <c r="AW91" i="43"/>
  <c r="AX91" i="43"/>
  <c r="AY91" i="43"/>
  <c r="AZ91" i="43"/>
  <c r="BA91" i="43"/>
  <c r="BB91" i="43"/>
  <c r="BC91" i="43"/>
  <c r="D92" i="43"/>
  <c r="E92" i="43"/>
  <c r="F92" i="43"/>
  <c r="G92" i="43"/>
  <c r="H92" i="43"/>
  <c r="I92" i="43"/>
  <c r="J92" i="43"/>
  <c r="K92" i="43"/>
  <c r="L92" i="43"/>
  <c r="M92" i="43"/>
  <c r="N92" i="43"/>
  <c r="O92" i="43"/>
  <c r="P92" i="43"/>
  <c r="Q92" i="43"/>
  <c r="R92" i="43"/>
  <c r="S92" i="43"/>
  <c r="T92" i="43"/>
  <c r="U92" i="43"/>
  <c r="V92" i="43"/>
  <c r="W92" i="43"/>
  <c r="X92" i="43"/>
  <c r="Y92" i="43"/>
  <c r="Z92" i="43"/>
  <c r="AA92" i="43"/>
  <c r="AB92" i="43"/>
  <c r="AC92" i="43"/>
  <c r="AD92" i="43"/>
  <c r="AE92" i="43"/>
  <c r="AF92" i="43"/>
  <c r="AG92" i="43"/>
  <c r="AH92" i="43"/>
  <c r="AI92" i="43"/>
  <c r="AJ92" i="43"/>
  <c r="AK92" i="43"/>
  <c r="AL92" i="43"/>
  <c r="AM92" i="43"/>
  <c r="AN92" i="43"/>
  <c r="AO92" i="43"/>
  <c r="AP92" i="43"/>
  <c r="AQ92" i="43"/>
  <c r="AR92" i="43"/>
  <c r="AS92" i="43"/>
  <c r="AT92" i="43"/>
  <c r="AU92" i="43"/>
  <c r="AV92" i="43"/>
  <c r="AW92" i="43"/>
  <c r="AX92" i="43"/>
  <c r="AY92" i="43"/>
  <c r="AZ92" i="43"/>
  <c r="BA92" i="43"/>
  <c r="BB92" i="43"/>
  <c r="BC92" i="43"/>
  <c r="D93" i="43"/>
  <c r="E93" i="43"/>
  <c r="F93" i="43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Y93" i="43"/>
  <c r="Z93" i="43"/>
  <c r="AA93" i="43"/>
  <c r="AB93" i="43"/>
  <c r="AC93" i="43"/>
  <c r="AD93" i="43"/>
  <c r="AE93" i="43"/>
  <c r="AF93" i="43"/>
  <c r="AG93" i="43"/>
  <c r="AH93" i="43"/>
  <c r="AI93" i="43"/>
  <c r="AJ93" i="43"/>
  <c r="AK93" i="43"/>
  <c r="AL93" i="43"/>
  <c r="AM93" i="43"/>
  <c r="AN93" i="43"/>
  <c r="AO93" i="43"/>
  <c r="AP93" i="43"/>
  <c r="AQ93" i="43"/>
  <c r="AR93" i="43"/>
  <c r="AS93" i="43"/>
  <c r="AT93" i="43"/>
  <c r="AU93" i="43"/>
  <c r="AV93" i="43"/>
  <c r="AW93" i="43"/>
  <c r="AX93" i="43"/>
  <c r="AY93" i="43"/>
  <c r="AZ93" i="43"/>
  <c r="BA93" i="43"/>
  <c r="BB93" i="43"/>
  <c r="BC93" i="43"/>
  <c r="D94" i="43"/>
  <c r="E94" i="43"/>
  <c r="F94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Y94" i="43"/>
  <c r="Z94" i="43"/>
  <c r="AA94" i="43"/>
  <c r="AB94" i="43"/>
  <c r="AC94" i="43"/>
  <c r="AD94" i="43"/>
  <c r="AE94" i="43"/>
  <c r="AF94" i="43"/>
  <c r="AG94" i="43"/>
  <c r="AH94" i="43"/>
  <c r="AI94" i="43"/>
  <c r="AJ94" i="43"/>
  <c r="AK94" i="43"/>
  <c r="AL94" i="43"/>
  <c r="AM94" i="43"/>
  <c r="AN94" i="43"/>
  <c r="AO94" i="43"/>
  <c r="AP94" i="43"/>
  <c r="AQ94" i="43"/>
  <c r="AR94" i="43"/>
  <c r="AS94" i="43"/>
  <c r="AT94" i="43"/>
  <c r="AU94" i="43"/>
  <c r="AV94" i="43"/>
  <c r="AW94" i="43"/>
  <c r="AX94" i="43"/>
  <c r="AY94" i="43"/>
  <c r="AZ94" i="43"/>
  <c r="BA94" i="43"/>
  <c r="BB94" i="43"/>
  <c r="BC94" i="43"/>
  <c r="D95" i="43"/>
  <c r="E95" i="43"/>
  <c r="F95" i="43"/>
  <c r="G95" i="43"/>
  <c r="H95" i="43"/>
  <c r="I95" i="43"/>
  <c r="J95" i="43"/>
  <c r="K95" i="43"/>
  <c r="L95" i="43"/>
  <c r="M95" i="43"/>
  <c r="N95" i="43"/>
  <c r="O95" i="43"/>
  <c r="P95" i="43"/>
  <c r="Q95" i="43"/>
  <c r="R95" i="43"/>
  <c r="S95" i="43"/>
  <c r="T95" i="43"/>
  <c r="U95" i="43"/>
  <c r="V95" i="43"/>
  <c r="W95" i="43"/>
  <c r="X95" i="43"/>
  <c r="Y95" i="43"/>
  <c r="Z95" i="43"/>
  <c r="AA95" i="43"/>
  <c r="AB95" i="43"/>
  <c r="AC95" i="43"/>
  <c r="AD95" i="43"/>
  <c r="AE95" i="43"/>
  <c r="AF95" i="43"/>
  <c r="AG95" i="43"/>
  <c r="AH95" i="43"/>
  <c r="AI95" i="43"/>
  <c r="AJ95" i="43"/>
  <c r="AK95" i="43"/>
  <c r="AL95" i="43"/>
  <c r="AM95" i="43"/>
  <c r="AN95" i="43"/>
  <c r="AO95" i="43"/>
  <c r="AP95" i="43"/>
  <c r="AQ95" i="43"/>
  <c r="AR95" i="43"/>
  <c r="AS95" i="43"/>
  <c r="AT95" i="43"/>
  <c r="AU95" i="43"/>
  <c r="AV95" i="43"/>
  <c r="AW95" i="43"/>
  <c r="AX95" i="43"/>
  <c r="AY95" i="43"/>
  <c r="AZ95" i="43"/>
  <c r="BA95" i="43"/>
  <c r="BB95" i="43"/>
  <c r="BC95" i="43"/>
  <c r="D96" i="43"/>
  <c r="E96" i="43"/>
  <c r="F96" i="43"/>
  <c r="G96" i="43"/>
  <c r="H96" i="43"/>
  <c r="I96" i="43"/>
  <c r="J96" i="43"/>
  <c r="K96" i="43"/>
  <c r="L96" i="43"/>
  <c r="M96" i="43"/>
  <c r="N96" i="43"/>
  <c r="O96" i="43"/>
  <c r="P96" i="43"/>
  <c r="Q96" i="43"/>
  <c r="R96" i="43"/>
  <c r="S96" i="43"/>
  <c r="T96" i="43"/>
  <c r="U96" i="43"/>
  <c r="V96" i="43"/>
  <c r="W96" i="43"/>
  <c r="X96" i="43"/>
  <c r="Y96" i="43"/>
  <c r="Z96" i="43"/>
  <c r="AA96" i="43"/>
  <c r="AB96" i="43"/>
  <c r="AC96" i="43"/>
  <c r="AD96" i="43"/>
  <c r="AE96" i="43"/>
  <c r="AF96" i="43"/>
  <c r="AG96" i="43"/>
  <c r="AH96" i="43"/>
  <c r="AI96" i="43"/>
  <c r="AJ96" i="43"/>
  <c r="AK96" i="43"/>
  <c r="AL96" i="43"/>
  <c r="AM96" i="43"/>
  <c r="AN96" i="43"/>
  <c r="AO96" i="43"/>
  <c r="AP96" i="43"/>
  <c r="AQ96" i="43"/>
  <c r="AR96" i="43"/>
  <c r="AS96" i="43"/>
  <c r="AT96" i="43"/>
  <c r="AU96" i="43"/>
  <c r="AV96" i="43"/>
  <c r="AW96" i="43"/>
  <c r="AX96" i="43"/>
  <c r="AY96" i="43"/>
  <c r="AZ96" i="43"/>
  <c r="BA96" i="43"/>
  <c r="BB96" i="43"/>
  <c r="BC96" i="43"/>
  <c r="D97" i="43"/>
  <c r="E97" i="43"/>
  <c r="F97" i="43"/>
  <c r="G97" i="43"/>
  <c r="H97" i="43"/>
  <c r="I97" i="43"/>
  <c r="J97" i="43"/>
  <c r="K97" i="43"/>
  <c r="L97" i="43"/>
  <c r="M97" i="43"/>
  <c r="N97" i="43"/>
  <c r="O97" i="43"/>
  <c r="P97" i="43"/>
  <c r="Q97" i="43"/>
  <c r="R97" i="43"/>
  <c r="S97" i="43"/>
  <c r="T97" i="43"/>
  <c r="U97" i="43"/>
  <c r="V97" i="43"/>
  <c r="W97" i="43"/>
  <c r="X97" i="43"/>
  <c r="Y97" i="43"/>
  <c r="Z97" i="43"/>
  <c r="AA97" i="43"/>
  <c r="AB97" i="43"/>
  <c r="AC97" i="43"/>
  <c r="AD97" i="43"/>
  <c r="AE97" i="43"/>
  <c r="AF97" i="43"/>
  <c r="AG97" i="43"/>
  <c r="AH97" i="43"/>
  <c r="AI97" i="43"/>
  <c r="AJ97" i="43"/>
  <c r="AK97" i="43"/>
  <c r="AL97" i="43"/>
  <c r="AM97" i="43"/>
  <c r="AN97" i="43"/>
  <c r="AO97" i="43"/>
  <c r="AP97" i="43"/>
  <c r="AQ97" i="43"/>
  <c r="AR97" i="43"/>
  <c r="AS97" i="43"/>
  <c r="AT97" i="43"/>
  <c r="AU97" i="43"/>
  <c r="AV97" i="43"/>
  <c r="AW97" i="43"/>
  <c r="AX97" i="43"/>
  <c r="AY97" i="43"/>
  <c r="AZ97" i="43"/>
  <c r="BA97" i="43"/>
  <c r="BB97" i="43"/>
  <c r="BC97" i="43"/>
  <c r="D98" i="43"/>
  <c r="E98" i="43"/>
  <c r="F98" i="43"/>
  <c r="G98" i="43"/>
  <c r="H98" i="43"/>
  <c r="I98" i="43"/>
  <c r="J98" i="43"/>
  <c r="K98" i="43"/>
  <c r="L98" i="43"/>
  <c r="M98" i="43"/>
  <c r="N98" i="43"/>
  <c r="O98" i="43"/>
  <c r="P98" i="43"/>
  <c r="Q98" i="43"/>
  <c r="R98" i="43"/>
  <c r="S98" i="43"/>
  <c r="T98" i="43"/>
  <c r="U98" i="43"/>
  <c r="V98" i="43"/>
  <c r="W98" i="43"/>
  <c r="X98" i="43"/>
  <c r="Y98" i="43"/>
  <c r="Z98" i="43"/>
  <c r="AA98" i="43"/>
  <c r="AB98" i="43"/>
  <c r="AC98" i="43"/>
  <c r="AD98" i="43"/>
  <c r="AE98" i="43"/>
  <c r="AF98" i="43"/>
  <c r="AG98" i="43"/>
  <c r="AH98" i="43"/>
  <c r="AI98" i="43"/>
  <c r="AJ98" i="43"/>
  <c r="AK98" i="43"/>
  <c r="AL98" i="43"/>
  <c r="AM98" i="43"/>
  <c r="AN98" i="43"/>
  <c r="AO98" i="43"/>
  <c r="AP98" i="43"/>
  <c r="AQ98" i="43"/>
  <c r="AR98" i="43"/>
  <c r="AS98" i="43"/>
  <c r="AT98" i="43"/>
  <c r="AU98" i="43"/>
  <c r="AV98" i="43"/>
  <c r="AW98" i="43"/>
  <c r="AX98" i="43"/>
  <c r="AY98" i="43"/>
  <c r="AZ98" i="43"/>
  <c r="BA98" i="43"/>
  <c r="BB98" i="43"/>
  <c r="BC98" i="43"/>
  <c r="D99" i="43"/>
  <c r="E99" i="43"/>
  <c r="F99" i="43"/>
  <c r="G99" i="43"/>
  <c r="H99" i="43"/>
  <c r="I99" i="43"/>
  <c r="J99" i="43"/>
  <c r="K99" i="43"/>
  <c r="L99" i="43"/>
  <c r="M99" i="43"/>
  <c r="N99" i="43"/>
  <c r="O99" i="43"/>
  <c r="P99" i="43"/>
  <c r="Q99" i="43"/>
  <c r="R99" i="43"/>
  <c r="S99" i="43"/>
  <c r="T99" i="43"/>
  <c r="U99" i="43"/>
  <c r="V99" i="43"/>
  <c r="W99" i="43"/>
  <c r="X99" i="43"/>
  <c r="Y99" i="43"/>
  <c r="Z99" i="43"/>
  <c r="AA99" i="43"/>
  <c r="AB99" i="43"/>
  <c r="AC99" i="43"/>
  <c r="AD99" i="43"/>
  <c r="AE99" i="43"/>
  <c r="AF99" i="43"/>
  <c r="AG99" i="43"/>
  <c r="AH99" i="43"/>
  <c r="AI99" i="43"/>
  <c r="AJ99" i="43"/>
  <c r="AK99" i="43"/>
  <c r="AL99" i="43"/>
  <c r="AM99" i="43"/>
  <c r="AN99" i="43"/>
  <c r="AO99" i="43"/>
  <c r="AP99" i="43"/>
  <c r="AQ99" i="43"/>
  <c r="AR99" i="43"/>
  <c r="AS99" i="43"/>
  <c r="AT99" i="43"/>
  <c r="AU99" i="43"/>
  <c r="AV99" i="43"/>
  <c r="AW99" i="43"/>
  <c r="AX99" i="43"/>
  <c r="AY99" i="43"/>
  <c r="AZ99" i="43"/>
  <c r="BA99" i="43"/>
  <c r="BB99" i="43"/>
  <c r="BC99" i="43"/>
  <c r="D100" i="43"/>
  <c r="E100" i="43"/>
  <c r="F100" i="43"/>
  <c r="G100" i="43"/>
  <c r="H100" i="43"/>
  <c r="I100" i="43"/>
  <c r="J100" i="43"/>
  <c r="K100" i="43"/>
  <c r="L100" i="43"/>
  <c r="M100" i="43"/>
  <c r="N100" i="43"/>
  <c r="O100" i="43"/>
  <c r="P100" i="43"/>
  <c r="Q100" i="43"/>
  <c r="R100" i="43"/>
  <c r="S100" i="43"/>
  <c r="T100" i="43"/>
  <c r="U100" i="43"/>
  <c r="V100" i="43"/>
  <c r="W100" i="43"/>
  <c r="X100" i="43"/>
  <c r="Y100" i="43"/>
  <c r="Z100" i="43"/>
  <c r="AA100" i="43"/>
  <c r="AB100" i="43"/>
  <c r="AC100" i="43"/>
  <c r="AD100" i="43"/>
  <c r="AE100" i="43"/>
  <c r="AF100" i="43"/>
  <c r="AG100" i="43"/>
  <c r="AH100" i="43"/>
  <c r="AI100" i="43"/>
  <c r="AJ100" i="43"/>
  <c r="AK100" i="43"/>
  <c r="AL100" i="43"/>
  <c r="AM100" i="43"/>
  <c r="AN100" i="43"/>
  <c r="AO100" i="43"/>
  <c r="AP100" i="43"/>
  <c r="AQ100" i="43"/>
  <c r="AR100" i="43"/>
  <c r="AS100" i="43"/>
  <c r="AT100" i="43"/>
  <c r="AU100" i="43"/>
  <c r="AV100" i="43"/>
  <c r="AW100" i="43"/>
  <c r="AX100" i="43"/>
  <c r="AY100" i="43"/>
  <c r="AZ100" i="43"/>
  <c r="BA100" i="43"/>
  <c r="BB100" i="43"/>
  <c r="BC100" i="43"/>
  <c r="D101" i="43"/>
  <c r="E101" i="43"/>
  <c r="F101" i="43"/>
  <c r="G101" i="43"/>
  <c r="H101" i="43"/>
  <c r="I101" i="43"/>
  <c r="J101" i="43"/>
  <c r="K101" i="43"/>
  <c r="L101" i="43"/>
  <c r="M101" i="43"/>
  <c r="N101" i="43"/>
  <c r="O101" i="43"/>
  <c r="P101" i="43"/>
  <c r="Q101" i="43"/>
  <c r="R101" i="43"/>
  <c r="S101" i="43"/>
  <c r="T101" i="43"/>
  <c r="U101" i="43"/>
  <c r="V101" i="43"/>
  <c r="W101" i="43"/>
  <c r="X101" i="43"/>
  <c r="Y101" i="43"/>
  <c r="Z101" i="43"/>
  <c r="AA101" i="43"/>
  <c r="AB101" i="43"/>
  <c r="AC101" i="43"/>
  <c r="AD101" i="43"/>
  <c r="AE101" i="43"/>
  <c r="AF101" i="43"/>
  <c r="AG101" i="43"/>
  <c r="AH101" i="43"/>
  <c r="AI101" i="43"/>
  <c r="AJ101" i="43"/>
  <c r="AK101" i="43"/>
  <c r="AL101" i="43"/>
  <c r="AM101" i="43"/>
  <c r="AN101" i="43"/>
  <c r="AO101" i="43"/>
  <c r="AP101" i="43"/>
  <c r="AQ101" i="43"/>
  <c r="AR101" i="43"/>
  <c r="AS101" i="43"/>
  <c r="AT101" i="43"/>
  <c r="AU101" i="43"/>
  <c r="AV101" i="43"/>
  <c r="AW101" i="43"/>
  <c r="AX101" i="43"/>
  <c r="AY101" i="43"/>
  <c r="AZ101" i="43"/>
  <c r="BA101" i="43"/>
  <c r="BB101" i="43"/>
  <c r="BC101" i="43"/>
  <c r="D102" i="43"/>
  <c r="E102" i="43"/>
  <c r="F102" i="43"/>
  <c r="G102" i="43"/>
  <c r="H102" i="43"/>
  <c r="I102" i="43"/>
  <c r="J102" i="43"/>
  <c r="K102" i="43"/>
  <c r="L102" i="43"/>
  <c r="M102" i="43"/>
  <c r="N102" i="43"/>
  <c r="O102" i="43"/>
  <c r="P102" i="43"/>
  <c r="Q102" i="43"/>
  <c r="R102" i="43"/>
  <c r="S102" i="43"/>
  <c r="T102" i="43"/>
  <c r="U102" i="43"/>
  <c r="V102" i="43"/>
  <c r="W102" i="43"/>
  <c r="X102" i="43"/>
  <c r="Y102" i="43"/>
  <c r="Z102" i="43"/>
  <c r="AA102" i="43"/>
  <c r="AB102" i="43"/>
  <c r="AC102" i="43"/>
  <c r="AD102" i="43"/>
  <c r="AE102" i="43"/>
  <c r="AF102" i="43"/>
  <c r="AG102" i="43"/>
  <c r="AH102" i="43"/>
  <c r="AI102" i="43"/>
  <c r="AJ102" i="43"/>
  <c r="AK102" i="43"/>
  <c r="AL102" i="43"/>
  <c r="AM102" i="43"/>
  <c r="AN102" i="43"/>
  <c r="AO102" i="43"/>
  <c r="AP102" i="43"/>
  <c r="AQ102" i="43"/>
  <c r="AR102" i="43"/>
  <c r="AS102" i="43"/>
  <c r="AT102" i="43"/>
  <c r="AU102" i="43"/>
  <c r="AV102" i="43"/>
  <c r="AW102" i="43"/>
  <c r="AX102" i="43"/>
  <c r="AY102" i="43"/>
  <c r="AZ102" i="43"/>
  <c r="BA102" i="43"/>
  <c r="BB102" i="43"/>
  <c r="BC102" i="43"/>
  <c r="D103" i="43"/>
  <c r="E103" i="43"/>
  <c r="F103" i="43"/>
  <c r="G103" i="43"/>
  <c r="H103" i="43"/>
  <c r="I103" i="43"/>
  <c r="J103" i="43"/>
  <c r="K103" i="43"/>
  <c r="L103" i="43"/>
  <c r="M103" i="43"/>
  <c r="N103" i="43"/>
  <c r="O103" i="43"/>
  <c r="P103" i="43"/>
  <c r="Q103" i="43"/>
  <c r="R103" i="43"/>
  <c r="S103" i="43"/>
  <c r="T103" i="43"/>
  <c r="U103" i="43"/>
  <c r="V103" i="43"/>
  <c r="W103" i="43"/>
  <c r="X103" i="43"/>
  <c r="Y103" i="43"/>
  <c r="Z103" i="43"/>
  <c r="AA103" i="43"/>
  <c r="AB103" i="43"/>
  <c r="AC103" i="43"/>
  <c r="AD103" i="43"/>
  <c r="AE103" i="43"/>
  <c r="AF103" i="43"/>
  <c r="AG103" i="43"/>
  <c r="AH103" i="43"/>
  <c r="AI103" i="43"/>
  <c r="AJ103" i="43"/>
  <c r="AK103" i="43"/>
  <c r="AL103" i="43"/>
  <c r="AM103" i="43"/>
  <c r="AN103" i="43"/>
  <c r="AO103" i="43"/>
  <c r="AP103" i="43"/>
  <c r="AQ103" i="43"/>
  <c r="AR103" i="43"/>
  <c r="AS103" i="43"/>
  <c r="AT103" i="43"/>
  <c r="AU103" i="43"/>
  <c r="AV103" i="43"/>
  <c r="AW103" i="43"/>
  <c r="AX103" i="43"/>
  <c r="AY103" i="43"/>
  <c r="AZ103" i="43"/>
  <c r="BA103" i="43"/>
  <c r="BB103" i="43"/>
  <c r="BC103" i="43"/>
  <c r="D104" i="43"/>
  <c r="E104" i="43"/>
  <c r="F104" i="43"/>
  <c r="G104" i="43"/>
  <c r="H104" i="43"/>
  <c r="I104" i="43"/>
  <c r="J104" i="43"/>
  <c r="K104" i="43"/>
  <c r="L104" i="43"/>
  <c r="M104" i="43"/>
  <c r="N104" i="43"/>
  <c r="O104" i="43"/>
  <c r="P104" i="43"/>
  <c r="Q104" i="43"/>
  <c r="R104" i="43"/>
  <c r="S104" i="43"/>
  <c r="T104" i="43"/>
  <c r="U104" i="43"/>
  <c r="V104" i="43"/>
  <c r="W104" i="43"/>
  <c r="X104" i="43"/>
  <c r="Y104" i="43"/>
  <c r="Z104" i="43"/>
  <c r="AA104" i="43"/>
  <c r="AB104" i="43"/>
  <c r="AC104" i="43"/>
  <c r="AD104" i="43"/>
  <c r="AE104" i="43"/>
  <c r="AF104" i="43"/>
  <c r="AG104" i="43"/>
  <c r="AH104" i="43"/>
  <c r="AI104" i="43"/>
  <c r="AJ104" i="43"/>
  <c r="AK104" i="43"/>
  <c r="AL104" i="43"/>
  <c r="AM104" i="43"/>
  <c r="AN104" i="43"/>
  <c r="AO104" i="43"/>
  <c r="AP104" i="43"/>
  <c r="AQ104" i="43"/>
  <c r="AR104" i="43"/>
  <c r="AS104" i="43"/>
  <c r="AT104" i="43"/>
  <c r="AU104" i="43"/>
  <c r="AV104" i="43"/>
  <c r="AW104" i="43"/>
  <c r="AX104" i="43"/>
  <c r="AY104" i="43"/>
  <c r="AZ104" i="43"/>
  <c r="BA104" i="43"/>
  <c r="BB104" i="43"/>
  <c r="BC104" i="43"/>
  <c r="D105" i="43"/>
  <c r="E105" i="43"/>
  <c r="F105" i="43"/>
  <c r="G105" i="43"/>
  <c r="H105" i="43"/>
  <c r="I105" i="43"/>
  <c r="J105" i="43"/>
  <c r="K105" i="43"/>
  <c r="L105" i="43"/>
  <c r="M105" i="43"/>
  <c r="N105" i="43"/>
  <c r="O105" i="43"/>
  <c r="P105" i="43"/>
  <c r="Q105" i="43"/>
  <c r="R105" i="43"/>
  <c r="S105" i="43"/>
  <c r="T105" i="43"/>
  <c r="U105" i="43"/>
  <c r="V105" i="43"/>
  <c r="W105" i="43"/>
  <c r="X105" i="43"/>
  <c r="Y105" i="43"/>
  <c r="Z105" i="43"/>
  <c r="AA105" i="43"/>
  <c r="AB105" i="43"/>
  <c r="AC105" i="43"/>
  <c r="AD105" i="43"/>
  <c r="AE105" i="43"/>
  <c r="AF105" i="43"/>
  <c r="AG105" i="43"/>
  <c r="AH105" i="43"/>
  <c r="AI105" i="43"/>
  <c r="AJ105" i="43"/>
  <c r="AK105" i="43"/>
  <c r="AL105" i="43"/>
  <c r="AM105" i="43"/>
  <c r="AN105" i="43"/>
  <c r="AO105" i="43"/>
  <c r="AP105" i="43"/>
  <c r="AQ105" i="43"/>
  <c r="AR105" i="43"/>
  <c r="AS105" i="43"/>
  <c r="AT105" i="43"/>
  <c r="AU105" i="43"/>
  <c r="AV105" i="43"/>
  <c r="AW105" i="43"/>
  <c r="AX105" i="43"/>
  <c r="AY105" i="43"/>
  <c r="AZ105" i="43"/>
  <c r="BA105" i="43"/>
  <c r="BB105" i="43"/>
  <c r="BC105" i="43"/>
  <c r="D106" i="43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Y106" i="43"/>
  <c r="Z106" i="43"/>
  <c r="AA106" i="43"/>
  <c r="AB106" i="43"/>
  <c r="AC106" i="43"/>
  <c r="AD106" i="43"/>
  <c r="AE106" i="43"/>
  <c r="AF106" i="43"/>
  <c r="AG106" i="43"/>
  <c r="AH106" i="43"/>
  <c r="AI106" i="43"/>
  <c r="AJ106" i="43"/>
  <c r="AK106" i="43"/>
  <c r="AL106" i="43"/>
  <c r="AM106" i="43"/>
  <c r="AN106" i="43"/>
  <c r="AO106" i="43"/>
  <c r="AP106" i="43"/>
  <c r="AQ106" i="43"/>
  <c r="AR106" i="43"/>
  <c r="AS106" i="43"/>
  <c r="AT106" i="43"/>
  <c r="AU106" i="43"/>
  <c r="AV106" i="43"/>
  <c r="AW106" i="43"/>
  <c r="AX106" i="43"/>
  <c r="AY106" i="43"/>
  <c r="AZ106" i="43"/>
  <c r="BA106" i="43"/>
  <c r="BB106" i="43"/>
  <c r="BC106" i="43"/>
  <c r="D107" i="43"/>
  <c r="E107" i="43"/>
  <c r="F107" i="43"/>
  <c r="G107" i="43"/>
  <c r="H107" i="43"/>
  <c r="I107" i="43"/>
  <c r="J107" i="43"/>
  <c r="K107" i="43"/>
  <c r="L107" i="43"/>
  <c r="M107" i="43"/>
  <c r="N107" i="43"/>
  <c r="O107" i="43"/>
  <c r="P107" i="43"/>
  <c r="Q107" i="43"/>
  <c r="R107" i="43"/>
  <c r="S107" i="43"/>
  <c r="T107" i="43"/>
  <c r="U107" i="43"/>
  <c r="V107" i="43"/>
  <c r="W107" i="43"/>
  <c r="X107" i="43"/>
  <c r="Y107" i="43"/>
  <c r="Z107" i="43"/>
  <c r="AA107" i="43"/>
  <c r="AB107" i="43"/>
  <c r="AC107" i="43"/>
  <c r="AD107" i="43"/>
  <c r="AE107" i="43"/>
  <c r="AF107" i="43"/>
  <c r="AG107" i="43"/>
  <c r="AH107" i="43"/>
  <c r="AI107" i="43"/>
  <c r="AJ107" i="43"/>
  <c r="AK107" i="43"/>
  <c r="AL107" i="43"/>
  <c r="AM107" i="43"/>
  <c r="AN107" i="43"/>
  <c r="AO107" i="43"/>
  <c r="AP107" i="43"/>
  <c r="AQ107" i="43"/>
  <c r="AR107" i="43"/>
  <c r="AS107" i="43"/>
  <c r="AT107" i="43"/>
  <c r="AU107" i="43"/>
  <c r="AV107" i="43"/>
  <c r="AW107" i="43"/>
  <c r="AX107" i="43"/>
  <c r="AY107" i="43"/>
  <c r="AZ107" i="43"/>
  <c r="BA107" i="43"/>
  <c r="BB107" i="43"/>
  <c r="BC107" i="43"/>
  <c r="D108" i="43"/>
  <c r="E108" i="43"/>
  <c r="F108" i="43"/>
  <c r="G108" i="43"/>
  <c r="H108" i="43"/>
  <c r="I108" i="43"/>
  <c r="J108" i="43"/>
  <c r="K108" i="43"/>
  <c r="L108" i="43"/>
  <c r="M108" i="43"/>
  <c r="N108" i="43"/>
  <c r="O108" i="43"/>
  <c r="P108" i="43"/>
  <c r="Q108" i="43"/>
  <c r="R108" i="43"/>
  <c r="S108" i="43"/>
  <c r="T108" i="43"/>
  <c r="U108" i="43"/>
  <c r="V108" i="43"/>
  <c r="W108" i="43"/>
  <c r="X108" i="43"/>
  <c r="Y108" i="43"/>
  <c r="Z108" i="43"/>
  <c r="AA108" i="43"/>
  <c r="AB108" i="43"/>
  <c r="AC108" i="43"/>
  <c r="AD108" i="43"/>
  <c r="AE108" i="43"/>
  <c r="AF108" i="43"/>
  <c r="AG108" i="43"/>
  <c r="AH108" i="43"/>
  <c r="AI108" i="43"/>
  <c r="AJ108" i="43"/>
  <c r="AK108" i="43"/>
  <c r="AL108" i="43"/>
  <c r="AM108" i="43"/>
  <c r="AN108" i="43"/>
  <c r="AO108" i="43"/>
  <c r="AP108" i="43"/>
  <c r="AQ108" i="43"/>
  <c r="AR108" i="43"/>
  <c r="AS108" i="43"/>
  <c r="AT108" i="43"/>
  <c r="AU108" i="43"/>
  <c r="AV108" i="43"/>
  <c r="AW108" i="43"/>
  <c r="AX108" i="43"/>
  <c r="AY108" i="43"/>
  <c r="AZ108" i="43"/>
  <c r="BA108" i="43"/>
  <c r="BB108" i="43"/>
  <c r="BC108" i="43"/>
  <c r="D109" i="43"/>
  <c r="E109" i="43"/>
  <c r="F109" i="43"/>
  <c r="G109" i="43"/>
  <c r="H109" i="43"/>
  <c r="I109" i="43"/>
  <c r="J109" i="43"/>
  <c r="K109" i="43"/>
  <c r="L109" i="43"/>
  <c r="M109" i="43"/>
  <c r="N109" i="43"/>
  <c r="O109" i="43"/>
  <c r="P109" i="43"/>
  <c r="Q109" i="43"/>
  <c r="R109" i="43"/>
  <c r="S109" i="43"/>
  <c r="T109" i="43"/>
  <c r="U109" i="43"/>
  <c r="V109" i="43"/>
  <c r="W109" i="43"/>
  <c r="X109" i="43"/>
  <c r="Y109" i="43"/>
  <c r="Z109" i="43"/>
  <c r="AA109" i="43"/>
  <c r="AB109" i="43"/>
  <c r="AC109" i="43"/>
  <c r="AD109" i="43"/>
  <c r="AE109" i="43"/>
  <c r="AF109" i="43"/>
  <c r="AG109" i="43"/>
  <c r="AH109" i="43"/>
  <c r="AI109" i="43"/>
  <c r="AJ109" i="43"/>
  <c r="AK109" i="43"/>
  <c r="AL109" i="43"/>
  <c r="AM109" i="43"/>
  <c r="AN109" i="43"/>
  <c r="AO109" i="43"/>
  <c r="AP109" i="43"/>
  <c r="AQ109" i="43"/>
  <c r="AR109" i="43"/>
  <c r="AS109" i="43"/>
  <c r="AT109" i="43"/>
  <c r="AU109" i="43"/>
  <c r="AV109" i="43"/>
  <c r="AW109" i="43"/>
  <c r="AX109" i="43"/>
  <c r="AY109" i="43"/>
  <c r="AZ109" i="43"/>
  <c r="BA109" i="43"/>
  <c r="BB109" i="43"/>
  <c r="BC109" i="43"/>
  <c r="D110" i="43"/>
  <c r="E110" i="43"/>
  <c r="F110" i="43"/>
  <c r="G110" i="43"/>
  <c r="H110" i="43"/>
  <c r="I110" i="43"/>
  <c r="J110" i="43"/>
  <c r="K110" i="43"/>
  <c r="L110" i="43"/>
  <c r="M110" i="43"/>
  <c r="N110" i="43"/>
  <c r="O110" i="43"/>
  <c r="P110" i="43"/>
  <c r="Q110" i="43"/>
  <c r="R110" i="43"/>
  <c r="S110" i="43"/>
  <c r="T110" i="43"/>
  <c r="U110" i="43"/>
  <c r="V110" i="43"/>
  <c r="W110" i="43"/>
  <c r="X110" i="43"/>
  <c r="Y110" i="43"/>
  <c r="Z110" i="43"/>
  <c r="AA110" i="43"/>
  <c r="AB110" i="43"/>
  <c r="AC110" i="43"/>
  <c r="AD110" i="43"/>
  <c r="AE110" i="43"/>
  <c r="AF110" i="43"/>
  <c r="AG110" i="43"/>
  <c r="AH110" i="43"/>
  <c r="AI110" i="43"/>
  <c r="AJ110" i="43"/>
  <c r="AK110" i="43"/>
  <c r="AL110" i="43"/>
  <c r="AM110" i="43"/>
  <c r="AN110" i="43"/>
  <c r="AO110" i="43"/>
  <c r="AP110" i="43"/>
  <c r="AQ110" i="43"/>
  <c r="AR110" i="43"/>
  <c r="AS110" i="43"/>
  <c r="AT110" i="43"/>
  <c r="AU110" i="43"/>
  <c r="AV110" i="43"/>
  <c r="AW110" i="43"/>
  <c r="AX110" i="43"/>
  <c r="AY110" i="43"/>
  <c r="AZ110" i="43"/>
  <c r="BA110" i="43"/>
  <c r="BB110" i="43"/>
  <c r="BC110" i="43"/>
  <c r="D111" i="43"/>
  <c r="E111" i="43"/>
  <c r="F111" i="43"/>
  <c r="G111" i="43"/>
  <c r="H111" i="43"/>
  <c r="I111" i="43"/>
  <c r="J111" i="43"/>
  <c r="K111" i="43"/>
  <c r="L111" i="43"/>
  <c r="M111" i="43"/>
  <c r="N111" i="43"/>
  <c r="O111" i="43"/>
  <c r="P111" i="43"/>
  <c r="Q111" i="43"/>
  <c r="R111" i="43"/>
  <c r="S111" i="43"/>
  <c r="T111" i="43"/>
  <c r="U111" i="43"/>
  <c r="V111" i="43"/>
  <c r="W111" i="43"/>
  <c r="X111" i="43"/>
  <c r="Y111" i="43"/>
  <c r="Z111" i="43"/>
  <c r="AA111" i="43"/>
  <c r="AB111" i="43"/>
  <c r="AC111" i="43"/>
  <c r="AD111" i="43"/>
  <c r="AE111" i="43"/>
  <c r="AF111" i="43"/>
  <c r="AG111" i="43"/>
  <c r="AH111" i="43"/>
  <c r="AI111" i="43"/>
  <c r="AJ111" i="43"/>
  <c r="AK111" i="43"/>
  <c r="AL111" i="43"/>
  <c r="AM111" i="43"/>
  <c r="AN111" i="43"/>
  <c r="AO111" i="43"/>
  <c r="AP111" i="43"/>
  <c r="AQ111" i="43"/>
  <c r="AR111" i="43"/>
  <c r="AS111" i="43"/>
  <c r="AT111" i="43"/>
  <c r="AU111" i="43"/>
  <c r="AV111" i="43"/>
  <c r="AW111" i="43"/>
  <c r="AX111" i="43"/>
  <c r="AY111" i="43"/>
  <c r="AZ111" i="43"/>
  <c r="BA111" i="43"/>
  <c r="BB111" i="43"/>
  <c r="BC111" i="43"/>
  <c r="D112" i="43"/>
  <c r="E112" i="43"/>
  <c r="F112" i="43"/>
  <c r="G112" i="43"/>
  <c r="H112" i="43"/>
  <c r="I112" i="43"/>
  <c r="J112" i="43"/>
  <c r="K112" i="43"/>
  <c r="L112" i="43"/>
  <c r="M112" i="43"/>
  <c r="N112" i="43"/>
  <c r="O112" i="43"/>
  <c r="P112" i="43"/>
  <c r="Q112" i="43"/>
  <c r="R112" i="43"/>
  <c r="S112" i="43"/>
  <c r="T112" i="43"/>
  <c r="U112" i="43"/>
  <c r="V112" i="43"/>
  <c r="W112" i="43"/>
  <c r="X112" i="43"/>
  <c r="Y112" i="43"/>
  <c r="Z112" i="43"/>
  <c r="AA112" i="43"/>
  <c r="AB112" i="43"/>
  <c r="AC112" i="43"/>
  <c r="AD112" i="43"/>
  <c r="AE112" i="43"/>
  <c r="AF112" i="43"/>
  <c r="AG112" i="43"/>
  <c r="AH112" i="43"/>
  <c r="AI112" i="43"/>
  <c r="AJ112" i="43"/>
  <c r="AK112" i="43"/>
  <c r="AL112" i="43"/>
  <c r="AM112" i="43"/>
  <c r="AN112" i="43"/>
  <c r="AO112" i="43"/>
  <c r="AP112" i="43"/>
  <c r="AQ112" i="43"/>
  <c r="AR112" i="43"/>
  <c r="AS112" i="43"/>
  <c r="AT112" i="43"/>
  <c r="AU112" i="43"/>
  <c r="AV112" i="43"/>
  <c r="AW112" i="43"/>
  <c r="AX112" i="43"/>
  <c r="AY112" i="43"/>
  <c r="AZ112" i="43"/>
  <c r="BA112" i="43"/>
  <c r="BB112" i="43"/>
  <c r="BC112" i="43"/>
  <c r="D113" i="43"/>
  <c r="E113" i="43"/>
  <c r="F113" i="43"/>
  <c r="G113" i="43"/>
  <c r="H113" i="43"/>
  <c r="I113" i="43"/>
  <c r="J113" i="43"/>
  <c r="K113" i="43"/>
  <c r="L113" i="43"/>
  <c r="M113" i="43"/>
  <c r="N113" i="43"/>
  <c r="O113" i="43"/>
  <c r="P113" i="43"/>
  <c r="Q113" i="43"/>
  <c r="R113" i="43"/>
  <c r="S113" i="43"/>
  <c r="T113" i="43"/>
  <c r="U113" i="43"/>
  <c r="V113" i="43"/>
  <c r="W113" i="43"/>
  <c r="X113" i="43"/>
  <c r="Y113" i="43"/>
  <c r="Z113" i="43"/>
  <c r="AA113" i="43"/>
  <c r="AB113" i="43"/>
  <c r="AC113" i="43"/>
  <c r="AD113" i="43"/>
  <c r="AE113" i="43"/>
  <c r="AF113" i="43"/>
  <c r="AG113" i="43"/>
  <c r="AH113" i="43"/>
  <c r="AI113" i="43"/>
  <c r="AJ113" i="43"/>
  <c r="AK113" i="43"/>
  <c r="AL113" i="43"/>
  <c r="AM113" i="43"/>
  <c r="AN113" i="43"/>
  <c r="AO113" i="43"/>
  <c r="AP113" i="43"/>
  <c r="AQ113" i="43"/>
  <c r="AR113" i="43"/>
  <c r="AS113" i="43"/>
  <c r="AT113" i="43"/>
  <c r="AU113" i="43"/>
  <c r="AV113" i="43"/>
  <c r="AW113" i="43"/>
  <c r="AX113" i="43"/>
  <c r="AY113" i="43"/>
  <c r="AZ113" i="43"/>
  <c r="BA113" i="43"/>
  <c r="BB113" i="43"/>
  <c r="BC113" i="43"/>
  <c r="D114" i="43"/>
  <c r="E114" i="43"/>
  <c r="F114" i="43"/>
  <c r="G114" i="43"/>
  <c r="H114" i="43"/>
  <c r="I114" i="43"/>
  <c r="J114" i="43"/>
  <c r="K114" i="43"/>
  <c r="L114" i="43"/>
  <c r="M114" i="43"/>
  <c r="N114" i="43"/>
  <c r="O114" i="43"/>
  <c r="P114" i="43"/>
  <c r="Q114" i="43"/>
  <c r="R114" i="43"/>
  <c r="S114" i="43"/>
  <c r="T114" i="43"/>
  <c r="U114" i="43"/>
  <c r="V114" i="43"/>
  <c r="W114" i="43"/>
  <c r="X114" i="43"/>
  <c r="Y114" i="43"/>
  <c r="Z114" i="43"/>
  <c r="AA114" i="43"/>
  <c r="AB114" i="43"/>
  <c r="AC114" i="43"/>
  <c r="AD114" i="43"/>
  <c r="AE114" i="43"/>
  <c r="AF114" i="43"/>
  <c r="AG114" i="43"/>
  <c r="AH114" i="43"/>
  <c r="AI114" i="43"/>
  <c r="AJ114" i="43"/>
  <c r="AK114" i="43"/>
  <c r="AL114" i="43"/>
  <c r="AM114" i="43"/>
  <c r="AN114" i="43"/>
  <c r="AO114" i="43"/>
  <c r="AP114" i="43"/>
  <c r="AQ114" i="43"/>
  <c r="AR114" i="43"/>
  <c r="AS114" i="43"/>
  <c r="AT114" i="43"/>
  <c r="AU114" i="43"/>
  <c r="AV114" i="43"/>
  <c r="AW114" i="43"/>
  <c r="AX114" i="43"/>
  <c r="AY114" i="43"/>
  <c r="AZ114" i="43"/>
  <c r="BA114" i="43"/>
  <c r="BB114" i="43"/>
  <c r="BC114" i="43"/>
  <c r="D115" i="43"/>
  <c r="E115" i="43"/>
  <c r="F115" i="43"/>
  <c r="G115" i="43"/>
  <c r="H115" i="43"/>
  <c r="I115" i="43"/>
  <c r="J115" i="43"/>
  <c r="K115" i="43"/>
  <c r="L115" i="43"/>
  <c r="M115" i="43"/>
  <c r="N115" i="43"/>
  <c r="O115" i="43"/>
  <c r="P115" i="43"/>
  <c r="Q115" i="43"/>
  <c r="R115" i="43"/>
  <c r="S115" i="43"/>
  <c r="T115" i="43"/>
  <c r="U115" i="43"/>
  <c r="V115" i="43"/>
  <c r="W115" i="43"/>
  <c r="X115" i="43"/>
  <c r="Y115" i="43"/>
  <c r="Z115" i="43"/>
  <c r="AA115" i="43"/>
  <c r="AB115" i="43"/>
  <c r="AC115" i="43"/>
  <c r="AD115" i="43"/>
  <c r="AE115" i="43"/>
  <c r="AF115" i="43"/>
  <c r="AG115" i="43"/>
  <c r="AH115" i="43"/>
  <c r="AI115" i="43"/>
  <c r="AJ115" i="43"/>
  <c r="AK115" i="43"/>
  <c r="AL115" i="43"/>
  <c r="AM115" i="43"/>
  <c r="AN115" i="43"/>
  <c r="AO115" i="43"/>
  <c r="AP115" i="43"/>
  <c r="AQ115" i="43"/>
  <c r="AR115" i="43"/>
  <c r="AS115" i="43"/>
  <c r="AT115" i="43"/>
  <c r="AU115" i="43"/>
  <c r="AV115" i="43"/>
  <c r="AW115" i="43"/>
  <c r="AX115" i="43"/>
  <c r="AY115" i="43"/>
  <c r="AZ115" i="43"/>
  <c r="BA115" i="43"/>
  <c r="BB115" i="43"/>
  <c r="BC115" i="43"/>
  <c r="D116" i="43"/>
  <c r="E116" i="43"/>
  <c r="F116" i="43"/>
  <c r="G116" i="43"/>
  <c r="H116" i="43"/>
  <c r="I116" i="43"/>
  <c r="J116" i="43"/>
  <c r="K116" i="43"/>
  <c r="L116" i="43"/>
  <c r="M116" i="43"/>
  <c r="N116" i="43"/>
  <c r="O116" i="43"/>
  <c r="P116" i="43"/>
  <c r="Q116" i="43"/>
  <c r="R116" i="43"/>
  <c r="S116" i="43"/>
  <c r="T116" i="43"/>
  <c r="U116" i="43"/>
  <c r="V116" i="43"/>
  <c r="W116" i="43"/>
  <c r="X116" i="43"/>
  <c r="Y116" i="43"/>
  <c r="Z116" i="43"/>
  <c r="AA116" i="43"/>
  <c r="AB116" i="43"/>
  <c r="AC116" i="43"/>
  <c r="AD116" i="43"/>
  <c r="AE116" i="43"/>
  <c r="AF116" i="43"/>
  <c r="AG116" i="43"/>
  <c r="AH116" i="43"/>
  <c r="AI116" i="43"/>
  <c r="AJ116" i="43"/>
  <c r="AK116" i="43"/>
  <c r="AL116" i="43"/>
  <c r="AM116" i="43"/>
  <c r="AN116" i="43"/>
  <c r="AO116" i="43"/>
  <c r="AP116" i="43"/>
  <c r="AQ116" i="43"/>
  <c r="AR116" i="43"/>
  <c r="AS116" i="43"/>
  <c r="AT116" i="43"/>
  <c r="AU116" i="43"/>
  <c r="AV116" i="43"/>
  <c r="AW116" i="43"/>
  <c r="AX116" i="43"/>
  <c r="AY116" i="43"/>
  <c r="AZ116" i="43"/>
  <c r="BA116" i="43"/>
  <c r="BB116" i="43"/>
  <c r="BC116" i="43"/>
  <c r="D117" i="43"/>
  <c r="E117" i="43"/>
  <c r="F117" i="43"/>
  <c r="G117" i="43"/>
  <c r="H117" i="43"/>
  <c r="I117" i="43"/>
  <c r="J117" i="43"/>
  <c r="K117" i="43"/>
  <c r="L117" i="43"/>
  <c r="M117" i="43"/>
  <c r="N117" i="43"/>
  <c r="O117" i="43"/>
  <c r="P117" i="43"/>
  <c r="Q117" i="43"/>
  <c r="R117" i="43"/>
  <c r="S117" i="43"/>
  <c r="T117" i="43"/>
  <c r="U117" i="43"/>
  <c r="V117" i="43"/>
  <c r="W117" i="43"/>
  <c r="X117" i="43"/>
  <c r="Y117" i="43"/>
  <c r="Z117" i="43"/>
  <c r="AA117" i="43"/>
  <c r="AB117" i="43"/>
  <c r="AC117" i="43"/>
  <c r="AD117" i="43"/>
  <c r="AE117" i="43"/>
  <c r="AF117" i="43"/>
  <c r="AG117" i="43"/>
  <c r="AH117" i="43"/>
  <c r="AI117" i="43"/>
  <c r="AJ117" i="43"/>
  <c r="AK117" i="43"/>
  <c r="AL117" i="43"/>
  <c r="AM117" i="43"/>
  <c r="AN117" i="43"/>
  <c r="AO117" i="43"/>
  <c r="AP117" i="43"/>
  <c r="AQ117" i="43"/>
  <c r="AR117" i="43"/>
  <c r="AS117" i="43"/>
  <c r="AT117" i="43"/>
  <c r="AU117" i="43"/>
  <c r="AV117" i="43"/>
  <c r="AW117" i="43"/>
  <c r="AX117" i="43"/>
  <c r="AY117" i="43"/>
  <c r="AZ117" i="43"/>
  <c r="BA117" i="43"/>
  <c r="BB117" i="43"/>
  <c r="BC117" i="43"/>
  <c r="D118" i="43"/>
  <c r="E118" i="43"/>
  <c r="F118" i="43"/>
  <c r="G118" i="43"/>
  <c r="H118" i="43"/>
  <c r="I118" i="43"/>
  <c r="J118" i="43"/>
  <c r="K118" i="43"/>
  <c r="L118" i="43"/>
  <c r="M118" i="43"/>
  <c r="N118" i="43"/>
  <c r="O118" i="43"/>
  <c r="P118" i="43"/>
  <c r="Q118" i="43"/>
  <c r="R118" i="43"/>
  <c r="S118" i="43"/>
  <c r="T118" i="43"/>
  <c r="U118" i="43"/>
  <c r="V118" i="43"/>
  <c r="W118" i="43"/>
  <c r="X118" i="43"/>
  <c r="Y118" i="43"/>
  <c r="Z118" i="43"/>
  <c r="AA118" i="43"/>
  <c r="AB118" i="43"/>
  <c r="AC118" i="43"/>
  <c r="AD118" i="43"/>
  <c r="AE118" i="43"/>
  <c r="AF118" i="43"/>
  <c r="AG118" i="43"/>
  <c r="AH118" i="43"/>
  <c r="AI118" i="43"/>
  <c r="AJ118" i="43"/>
  <c r="AK118" i="43"/>
  <c r="AL118" i="43"/>
  <c r="AM118" i="43"/>
  <c r="AN118" i="43"/>
  <c r="AO118" i="43"/>
  <c r="AP118" i="43"/>
  <c r="AQ118" i="43"/>
  <c r="AR118" i="43"/>
  <c r="AS118" i="43"/>
  <c r="AT118" i="43"/>
  <c r="AU118" i="43"/>
  <c r="AV118" i="43"/>
  <c r="AW118" i="43"/>
  <c r="AX118" i="43"/>
  <c r="AY118" i="43"/>
  <c r="AZ118" i="43"/>
  <c r="BA118" i="43"/>
  <c r="BB118" i="43"/>
  <c r="BC118" i="43"/>
  <c r="D119" i="43"/>
  <c r="E119" i="43"/>
  <c r="F119" i="43"/>
  <c r="G119" i="43"/>
  <c r="H119" i="43"/>
  <c r="I119" i="43"/>
  <c r="J119" i="43"/>
  <c r="K119" i="43"/>
  <c r="L119" i="43"/>
  <c r="M119" i="43"/>
  <c r="N119" i="43"/>
  <c r="O119" i="43"/>
  <c r="P119" i="43"/>
  <c r="Q119" i="43"/>
  <c r="R119" i="43"/>
  <c r="S119" i="43"/>
  <c r="T119" i="43"/>
  <c r="U119" i="43"/>
  <c r="V119" i="43"/>
  <c r="W119" i="43"/>
  <c r="X119" i="43"/>
  <c r="Y119" i="43"/>
  <c r="Z119" i="43"/>
  <c r="AA119" i="43"/>
  <c r="AB119" i="43"/>
  <c r="AC119" i="43"/>
  <c r="AD119" i="43"/>
  <c r="AE119" i="43"/>
  <c r="AF119" i="43"/>
  <c r="AG119" i="43"/>
  <c r="AH119" i="43"/>
  <c r="AI119" i="43"/>
  <c r="AJ119" i="43"/>
  <c r="AK119" i="43"/>
  <c r="AL119" i="43"/>
  <c r="AM119" i="43"/>
  <c r="AN119" i="43"/>
  <c r="AO119" i="43"/>
  <c r="AP119" i="43"/>
  <c r="AQ119" i="43"/>
  <c r="AR119" i="43"/>
  <c r="AS119" i="43"/>
  <c r="AT119" i="43"/>
  <c r="AU119" i="43"/>
  <c r="AV119" i="43"/>
  <c r="AW119" i="43"/>
  <c r="AX119" i="43"/>
  <c r="AY119" i="43"/>
  <c r="AZ119" i="43"/>
  <c r="BA119" i="43"/>
  <c r="BB119" i="43"/>
  <c r="BC119" i="43"/>
  <c r="D120" i="43"/>
  <c r="E120" i="43"/>
  <c r="F120" i="43"/>
  <c r="G120" i="43"/>
  <c r="H120" i="43"/>
  <c r="I120" i="43"/>
  <c r="J120" i="43"/>
  <c r="K120" i="43"/>
  <c r="L120" i="43"/>
  <c r="M120" i="43"/>
  <c r="N120" i="43"/>
  <c r="O120" i="43"/>
  <c r="P120" i="43"/>
  <c r="Q120" i="43"/>
  <c r="R120" i="43"/>
  <c r="S120" i="43"/>
  <c r="T120" i="43"/>
  <c r="U120" i="43"/>
  <c r="V120" i="43"/>
  <c r="W120" i="43"/>
  <c r="X120" i="43"/>
  <c r="Y120" i="43"/>
  <c r="Z120" i="43"/>
  <c r="AA120" i="43"/>
  <c r="AB120" i="43"/>
  <c r="AC120" i="43"/>
  <c r="AD120" i="43"/>
  <c r="AE120" i="43"/>
  <c r="AF120" i="43"/>
  <c r="AG120" i="43"/>
  <c r="AH120" i="43"/>
  <c r="AI120" i="43"/>
  <c r="AJ120" i="43"/>
  <c r="AK120" i="43"/>
  <c r="AL120" i="43"/>
  <c r="AM120" i="43"/>
  <c r="AN120" i="43"/>
  <c r="AO120" i="43"/>
  <c r="AP120" i="43"/>
  <c r="AQ120" i="43"/>
  <c r="AR120" i="43"/>
  <c r="AS120" i="43"/>
  <c r="AT120" i="43"/>
  <c r="AU120" i="43"/>
  <c r="AV120" i="43"/>
  <c r="AW120" i="43"/>
  <c r="AX120" i="43"/>
  <c r="AY120" i="43"/>
  <c r="AZ120" i="43"/>
  <c r="BA120" i="43"/>
  <c r="BB120" i="43"/>
  <c r="BC120" i="43"/>
  <c r="D121" i="43"/>
  <c r="E121" i="43"/>
  <c r="F121" i="43"/>
  <c r="G121" i="43"/>
  <c r="H121" i="43"/>
  <c r="I121" i="43"/>
  <c r="J121" i="43"/>
  <c r="K121" i="43"/>
  <c r="L121" i="43"/>
  <c r="M121" i="43"/>
  <c r="N121" i="43"/>
  <c r="O121" i="43"/>
  <c r="P121" i="43"/>
  <c r="Q121" i="43"/>
  <c r="R121" i="43"/>
  <c r="S121" i="43"/>
  <c r="T121" i="43"/>
  <c r="U121" i="43"/>
  <c r="V121" i="43"/>
  <c r="W121" i="43"/>
  <c r="X121" i="43"/>
  <c r="Y121" i="43"/>
  <c r="Z121" i="43"/>
  <c r="AA121" i="43"/>
  <c r="AB121" i="43"/>
  <c r="AC121" i="43"/>
  <c r="AD121" i="43"/>
  <c r="AE121" i="43"/>
  <c r="AF121" i="43"/>
  <c r="AG121" i="43"/>
  <c r="AH121" i="43"/>
  <c r="AI121" i="43"/>
  <c r="AJ121" i="43"/>
  <c r="AK121" i="43"/>
  <c r="AL121" i="43"/>
  <c r="AM121" i="43"/>
  <c r="AN121" i="43"/>
  <c r="AO121" i="43"/>
  <c r="AP121" i="43"/>
  <c r="AQ121" i="43"/>
  <c r="AR121" i="43"/>
  <c r="AS121" i="43"/>
  <c r="AT121" i="43"/>
  <c r="AU121" i="43"/>
  <c r="AV121" i="43"/>
  <c r="AW121" i="43"/>
  <c r="AX121" i="43"/>
  <c r="AY121" i="43"/>
  <c r="AZ121" i="43"/>
  <c r="BA121" i="43"/>
  <c r="BB121" i="43"/>
  <c r="BC121" i="43"/>
  <c r="D122" i="43"/>
  <c r="E122" i="43"/>
  <c r="F122" i="43"/>
  <c r="G122" i="43"/>
  <c r="H122" i="43"/>
  <c r="I122" i="43"/>
  <c r="J122" i="43"/>
  <c r="K122" i="43"/>
  <c r="L122" i="43"/>
  <c r="M122" i="43"/>
  <c r="N122" i="43"/>
  <c r="O122" i="43"/>
  <c r="P122" i="43"/>
  <c r="Q122" i="43"/>
  <c r="R122" i="43"/>
  <c r="S122" i="43"/>
  <c r="T122" i="43"/>
  <c r="U122" i="43"/>
  <c r="V122" i="43"/>
  <c r="W122" i="43"/>
  <c r="X122" i="43"/>
  <c r="Y122" i="43"/>
  <c r="Z122" i="43"/>
  <c r="AA122" i="43"/>
  <c r="AB122" i="43"/>
  <c r="AC122" i="43"/>
  <c r="AD122" i="43"/>
  <c r="AE122" i="43"/>
  <c r="AF122" i="43"/>
  <c r="AG122" i="43"/>
  <c r="AH122" i="43"/>
  <c r="AI122" i="43"/>
  <c r="AJ122" i="43"/>
  <c r="AK122" i="43"/>
  <c r="AL122" i="43"/>
  <c r="AM122" i="43"/>
  <c r="AN122" i="43"/>
  <c r="AO122" i="43"/>
  <c r="AP122" i="43"/>
  <c r="AQ122" i="43"/>
  <c r="AR122" i="43"/>
  <c r="AS122" i="43"/>
  <c r="AT122" i="43"/>
  <c r="AU122" i="43"/>
  <c r="AV122" i="43"/>
  <c r="AW122" i="43"/>
  <c r="AX122" i="43"/>
  <c r="AY122" i="43"/>
  <c r="AZ122" i="43"/>
  <c r="BA122" i="43"/>
  <c r="BB122" i="43"/>
  <c r="BC122" i="43"/>
  <c r="D123" i="43"/>
  <c r="E123" i="43"/>
  <c r="F123" i="43"/>
  <c r="G123" i="43"/>
  <c r="H123" i="43"/>
  <c r="I123" i="43"/>
  <c r="J123" i="43"/>
  <c r="K123" i="43"/>
  <c r="L123" i="43"/>
  <c r="M123" i="43"/>
  <c r="N123" i="43"/>
  <c r="O123" i="43"/>
  <c r="P123" i="43"/>
  <c r="Q123" i="43"/>
  <c r="R123" i="43"/>
  <c r="S123" i="43"/>
  <c r="T123" i="43"/>
  <c r="U123" i="43"/>
  <c r="V123" i="43"/>
  <c r="W123" i="43"/>
  <c r="X123" i="43"/>
  <c r="Y123" i="43"/>
  <c r="Z123" i="43"/>
  <c r="AA123" i="43"/>
  <c r="AB123" i="43"/>
  <c r="AC123" i="43"/>
  <c r="AD123" i="43"/>
  <c r="AE123" i="43"/>
  <c r="AF123" i="43"/>
  <c r="AG123" i="43"/>
  <c r="AH123" i="43"/>
  <c r="AI123" i="43"/>
  <c r="AJ123" i="43"/>
  <c r="AK123" i="43"/>
  <c r="AL123" i="43"/>
  <c r="AM123" i="43"/>
  <c r="AN123" i="43"/>
  <c r="AO123" i="43"/>
  <c r="AP123" i="43"/>
  <c r="AQ123" i="43"/>
  <c r="AR123" i="43"/>
  <c r="AS123" i="43"/>
  <c r="AT123" i="43"/>
  <c r="AU123" i="43"/>
  <c r="AV123" i="43"/>
  <c r="AW123" i="43"/>
  <c r="AX123" i="43"/>
  <c r="AY123" i="43"/>
  <c r="AZ123" i="43"/>
  <c r="BA123" i="43"/>
  <c r="BB123" i="43"/>
  <c r="BC123" i="43"/>
  <c r="D124" i="43"/>
  <c r="E124" i="43"/>
  <c r="F124" i="43"/>
  <c r="G124" i="43"/>
  <c r="H124" i="43"/>
  <c r="I124" i="43"/>
  <c r="J124" i="43"/>
  <c r="K124" i="43"/>
  <c r="L124" i="43"/>
  <c r="M124" i="43"/>
  <c r="N124" i="43"/>
  <c r="O124" i="43"/>
  <c r="P124" i="43"/>
  <c r="Q124" i="43"/>
  <c r="R124" i="43"/>
  <c r="S124" i="43"/>
  <c r="T124" i="43"/>
  <c r="U124" i="43"/>
  <c r="V124" i="43"/>
  <c r="W124" i="43"/>
  <c r="X124" i="43"/>
  <c r="Y124" i="43"/>
  <c r="Z124" i="43"/>
  <c r="AA124" i="43"/>
  <c r="AB124" i="43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AT124" i="43"/>
  <c r="AU124" i="43"/>
  <c r="AV124" i="43"/>
  <c r="AW124" i="43"/>
  <c r="AX124" i="43"/>
  <c r="AY124" i="43"/>
  <c r="AZ124" i="43"/>
  <c r="BA124" i="43"/>
  <c r="BB124" i="43"/>
  <c r="BC124" i="43"/>
  <c r="D125" i="43"/>
  <c r="E125" i="43"/>
  <c r="F125" i="43"/>
  <c r="G125" i="43"/>
  <c r="H125" i="43"/>
  <c r="I125" i="43"/>
  <c r="J125" i="43"/>
  <c r="K125" i="43"/>
  <c r="L125" i="43"/>
  <c r="M125" i="43"/>
  <c r="N125" i="43"/>
  <c r="O125" i="43"/>
  <c r="P125" i="43"/>
  <c r="Q125" i="43"/>
  <c r="R125" i="43"/>
  <c r="S125" i="43"/>
  <c r="T125" i="43"/>
  <c r="U125" i="43"/>
  <c r="V125" i="43"/>
  <c r="W125" i="43"/>
  <c r="X125" i="43"/>
  <c r="Y125" i="43"/>
  <c r="Z125" i="43"/>
  <c r="AA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AT125" i="43"/>
  <c r="AU125" i="43"/>
  <c r="AV125" i="43"/>
  <c r="AW125" i="43"/>
  <c r="AX125" i="43"/>
  <c r="AY125" i="43"/>
  <c r="AZ125" i="43"/>
  <c r="BA125" i="43"/>
  <c r="BB125" i="43"/>
  <c r="BC125" i="43"/>
  <c r="D126" i="43"/>
  <c r="E126" i="43"/>
  <c r="F126" i="43"/>
  <c r="G126" i="43"/>
  <c r="H126" i="43"/>
  <c r="I126" i="43"/>
  <c r="J126" i="43"/>
  <c r="K126" i="43"/>
  <c r="L126" i="43"/>
  <c r="M126" i="43"/>
  <c r="N126" i="43"/>
  <c r="O126" i="43"/>
  <c r="P126" i="43"/>
  <c r="Q126" i="43"/>
  <c r="R126" i="43"/>
  <c r="S126" i="43"/>
  <c r="T126" i="43"/>
  <c r="U126" i="43"/>
  <c r="V126" i="43"/>
  <c r="W126" i="43"/>
  <c r="X126" i="43"/>
  <c r="Y126" i="43"/>
  <c r="Z126" i="43"/>
  <c r="AA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AT126" i="43"/>
  <c r="AU126" i="43"/>
  <c r="AV126" i="43"/>
  <c r="AW126" i="43"/>
  <c r="AX126" i="43"/>
  <c r="AY126" i="43"/>
  <c r="AZ126" i="43"/>
  <c r="BA126" i="43"/>
  <c r="BB126" i="43"/>
  <c r="BC126" i="43"/>
  <c r="D127" i="43"/>
  <c r="E127" i="43"/>
  <c r="F127" i="43"/>
  <c r="G127" i="43"/>
  <c r="H127" i="43"/>
  <c r="I127" i="43"/>
  <c r="J127" i="43"/>
  <c r="K127" i="43"/>
  <c r="L127" i="43"/>
  <c r="M127" i="43"/>
  <c r="N127" i="43"/>
  <c r="O127" i="43"/>
  <c r="P127" i="43"/>
  <c r="Q127" i="43"/>
  <c r="R127" i="43"/>
  <c r="S127" i="43"/>
  <c r="T127" i="43"/>
  <c r="U127" i="43"/>
  <c r="V127" i="43"/>
  <c r="W127" i="43"/>
  <c r="X127" i="43"/>
  <c r="Y127" i="43"/>
  <c r="Z127" i="43"/>
  <c r="AA127" i="43"/>
  <c r="AB127" i="43"/>
  <c r="AC127" i="43"/>
  <c r="AD127" i="43"/>
  <c r="AE127" i="43"/>
  <c r="AF127" i="43"/>
  <c r="AG127" i="43"/>
  <c r="AH127" i="43"/>
  <c r="AI127" i="43"/>
  <c r="AJ127" i="43"/>
  <c r="AK127" i="43"/>
  <c r="AL127" i="43"/>
  <c r="AM127" i="43"/>
  <c r="AN127" i="43"/>
  <c r="AO127" i="43"/>
  <c r="AP127" i="43"/>
  <c r="AQ127" i="43"/>
  <c r="AR127" i="43"/>
  <c r="AS127" i="43"/>
  <c r="AT127" i="43"/>
  <c r="AU127" i="43"/>
  <c r="AV127" i="43"/>
  <c r="AW127" i="43"/>
  <c r="AX127" i="43"/>
  <c r="AY127" i="43"/>
  <c r="AZ127" i="43"/>
  <c r="BA127" i="43"/>
  <c r="BB127" i="43"/>
  <c r="BC127" i="43"/>
  <c r="D128" i="43"/>
  <c r="E128" i="43"/>
  <c r="F128" i="43"/>
  <c r="G128" i="43"/>
  <c r="H128" i="43"/>
  <c r="I128" i="43"/>
  <c r="J128" i="43"/>
  <c r="K128" i="43"/>
  <c r="L128" i="43"/>
  <c r="M128" i="43"/>
  <c r="N128" i="43"/>
  <c r="O128" i="43"/>
  <c r="P128" i="43"/>
  <c r="Q128" i="43"/>
  <c r="R128" i="43"/>
  <c r="S128" i="43"/>
  <c r="T128" i="43"/>
  <c r="U128" i="43"/>
  <c r="V128" i="43"/>
  <c r="W128" i="43"/>
  <c r="X128" i="43"/>
  <c r="Y128" i="43"/>
  <c r="Z128" i="43"/>
  <c r="AA128" i="43"/>
  <c r="AB128" i="43"/>
  <c r="AC128" i="43"/>
  <c r="AD128" i="43"/>
  <c r="AE128" i="43"/>
  <c r="AF128" i="43"/>
  <c r="AG128" i="43"/>
  <c r="AH128" i="43"/>
  <c r="AI128" i="43"/>
  <c r="AJ128" i="43"/>
  <c r="AK128" i="43"/>
  <c r="AL128" i="43"/>
  <c r="AM128" i="43"/>
  <c r="AN128" i="43"/>
  <c r="AO128" i="43"/>
  <c r="AP128" i="43"/>
  <c r="AQ128" i="43"/>
  <c r="AR128" i="43"/>
  <c r="AS128" i="43"/>
  <c r="AT128" i="43"/>
  <c r="AU128" i="43"/>
  <c r="AV128" i="43"/>
  <c r="AW128" i="43"/>
  <c r="AX128" i="43"/>
  <c r="AY128" i="43"/>
  <c r="AZ128" i="43"/>
  <c r="BA128" i="43"/>
  <c r="BB128" i="43"/>
  <c r="BC128" i="43"/>
  <c r="D129" i="43"/>
  <c r="E129" i="43"/>
  <c r="F129" i="43"/>
  <c r="G129" i="43"/>
  <c r="H129" i="43"/>
  <c r="I129" i="43"/>
  <c r="J129" i="43"/>
  <c r="K129" i="43"/>
  <c r="L129" i="43"/>
  <c r="M129" i="43"/>
  <c r="N129" i="43"/>
  <c r="O129" i="43"/>
  <c r="P129" i="43"/>
  <c r="Q129" i="43"/>
  <c r="R129" i="43"/>
  <c r="S129" i="43"/>
  <c r="T129" i="43"/>
  <c r="U129" i="43"/>
  <c r="V129" i="43"/>
  <c r="W129" i="43"/>
  <c r="X129" i="43"/>
  <c r="Y129" i="43"/>
  <c r="Z129" i="43"/>
  <c r="AA129" i="43"/>
  <c r="AB129" i="43"/>
  <c r="AC129" i="43"/>
  <c r="AD129" i="43"/>
  <c r="AE129" i="43"/>
  <c r="AF129" i="43"/>
  <c r="AG129" i="43"/>
  <c r="AH129" i="43"/>
  <c r="AI129" i="43"/>
  <c r="AJ129" i="43"/>
  <c r="AK129" i="43"/>
  <c r="AL129" i="43"/>
  <c r="AM129" i="43"/>
  <c r="AN129" i="43"/>
  <c r="AO129" i="43"/>
  <c r="AP129" i="43"/>
  <c r="AQ129" i="43"/>
  <c r="AR129" i="43"/>
  <c r="AS129" i="43"/>
  <c r="AT129" i="43"/>
  <c r="AU129" i="43"/>
  <c r="AV129" i="43"/>
  <c r="AW129" i="43"/>
  <c r="AX129" i="43"/>
  <c r="AY129" i="43"/>
  <c r="AZ129" i="43"/>
  <c r="BA129" i="43"/>
  <c r="BB129" i="43"/>
  <c r="BC129" i="43"/>
  <c r="D130" i="43"/>
  <c r="E130" i="43"/>
  <c r="F130" i="43"/>
  <c r="G130" i="43"/>
  <c r="H130" i="43"/>
  <c r="I130" i="43"/>
  <c r="J130" i="43"/>
  <c r="K130" i="43"/>
  <c r="L130" i="43"/>
  <c r="M130" i="43"/>
  <c r="N130" i="43"/>
  <c r="O130" i="43"/>
  <c r="P130" i="43"/>
  <c r="Q130" i="43"/>
  <c r="R130" i="43"/>
  <c r="S130" i="43"/>
  <c r="T130" i="43"/>
  <c r="U130" i="43"/>
  <c r="V130" i="43"/>
  <c r="W130" i="43"/>
  <c r="X130" i="43"/>
  <c r="Y130" i="43"/>
  <c r="Z130" i="43"/>
  <c r="AA130" i="43"/>
  <c r="AB130" i="43"/>
  <c r="AC130" i="43"/>
  <c r="AD130" i="43"/>
  <c r="AE130" i="43"/>
  <c r="AF130" i="43"/>
  <c r="AG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AT130" i="43"/>
  <c r="AU130" i="43"/>
  <c r="AV130" i="43"/>
  <c r="AW130" i="43"/>
  <c r="AX130" i="43"/>
  <c r="AY130" i="43"/>
  <c r="AZ130" i="43"/>
  <c r="BA130" i="43"/>
  <c r="BB130" i="43"/>
  <c r="BC130" i="43"/>
  <c r="D131" i="43"/>
  <c r="E131" i="43"/>
  <c r="F131" i="43"/>
  <c r="G131" i="43"/>
  <c r="H131" i="43"/>
  <c r="I131" i="43"/>
  <c r="J131" i="43"/>
  <c r="K131" i="43"/>
  <c r="L131" i="43"/>
  <c r="M131" i="43"/>
  <c r="N131" i="43"/>
  <c r="O131" i="43"/>
  <c r="P131" i="43"/>
  <c r="Q131" i="43"/>
  <c r="R131" i="43"/>
  <c r="S131" i="43"/>
  <c r="T131" i="43"/>
  <c r="U131" i="43"/>
  <c r="V131" i="43"/>
  <c r="W131" i="43"/>
  <c r="X131" i="43"/>
  <c r="Y131" i="43"/>
  <c r="Z131" i="43"/>
  <c r="AA131" i="43"/>
  <c r="AB131" i="43"/>
  <c r="AC131" i="43"/>
  <c r="AD131" i="43"/>
  <c r="AE131" i="43"/>
  <c r="AF131" i="43"/>
  <c r="AG131" i="43"/>
  <c r="AH131" i="43"/>
  <c r="AI131" i="43"/>
  <c r="AJ131" i="43"/>
  <c r="AK131" i="43"/>
  <c r="AL131" i="43"/>
  <c r="AM131" i="43"/>
  <c r="AN131" i="43"/>
  <c r="AO131" i="43"/>
  <c r="AP131" i="43"/>
  <c r="AQ131" i="43"/>
  <c r="AR131" i="43"/>
  <c r="AS131" i="43"/>
  <c r="AT131" i="43"/>
  <c r="AU131" i="43"/>
  <c r="AV131" i="43"/>
  <c r="AW131" i="43"/>
  <c r="AX131" i="43"/>
  <c r="AY131" i="43"/>
  <c r="AZ131" i="43"/>
  <c r="BA131" i="43"/>
  <c r="BB131" i="43"/>
  <c r="BC131" i="43"/>
  <c r="D132" i="43"/>
  <c r="E132" i="43"/>
  <c r="F132" i="43"/>
  <c r="G132" i="43"/>
  <c r="H132" i="43"/>
  <c r="I132" i="43"/>
  <c r="J132" i="43"/>
  <c r="K132" i="43"/>
  <c r="L132" i="43"/>
  <c r="M132" i="43"/>
  <c r="N132" i="43"/>
  <c r="O132" i="43"/>
  <c r="P132" i="43"/>
  <c r="Q132" i="43"/>
  <c r="R132" i="43"/>
  <c r="S132" i="43"/>
  <c r="T132" i="43"/>
  <c r="U132" i="43"/>
  <c r="V132" i="43"/>
  <c r="W132" i="43"/>
  <c r="X132" i="43"/>
  <c r="Y132" i="43"/>
  <c r="Z132" i="43"/>
  <c r="AA132" i="43"/>
  <c r="AB132" i="43"/>
  <c r="AC132" i="43"/>
  <c r="AD132" i="43"/>
  <c r="AE132" i="43"/>
  <c r="AF132" i="43"/>
  <c r="AG132" i="43"/>
  <c r="AH132" i="43"/>
  <c r="AI132" i="43"/>
  <c r="AJ132" i="43"/>
  <c r="AK132" i="43"/>
  <c r="AL132" i="43"/>
  <c r="AM132" i="43"/>
  <c r="AN132" i="43"/>
  <c r="AO132" i="43"/>
  <c r="AP132" i="43"/>
  <c r="AQ132" i="43"/>
  <c r="AR132" i="43"/>
  <c r="AS132" i="43"/>
  <c r="AT132" i="43"/>
  <c r="AU132" i="43"/>
  <c r="AV132" i="43"/>
  <c r="AW132" i="43"/>
  <c r="AX132" i="43"/>
  <c r="AY132" i="43"/>
  <c r="AZ132" i="43"/>
  <c r="BA132" i="43"/>
  <c r="BB132" i="43"/>
  <c r="BC132" i="43"/>
  <c r="D133" i="43"/>
  <c r="E133" i="43"/>
  <c r="F133" i="43"/>
  <c r="G133" i="43"/>
  <c r="H133" i="43"/>
  <c r="I133" i="43"/>
  <c r="J133" i="43"/>
  <c r="K133" i="43"/>
  <c r="L133" i="43"/>
  <c r="M133" i="43"/>
  <c r="N133" i="43"/>
  <c r="O133" i="43"/>
  <c r="P133" i="43"/>
  <c r="Q133" i="43"/>
  <c r="R133" i="43"/>
  <c r="S133" i="43"/>
  <c r="T133" i="43"/>
  <c r="U133" i="43"/>
  <c r="V133" i="43"/>
  <c r="W133" i="43"/>
  <c r="X133" i="43"/>
  <c r="Y133" i="43"/>
  <c r="Z133" i="43"/>
  <c r="AA133" i="43"/>
  <c r="AB133" i="43"/>
  <c r="AC133" i="43"/>
  <c r="AD133" i="43"/>
  <c r="AE133" i="43"/>
  <c r="AF133" i="43"/>
  <c r="AG133" i="43"/>
  <c r="AH133" i="43"/>
  <c r="AI133" i="43"/>
  <c r="AJ133" i="43"/>
  <c r="AK133" i="43"/>
  <c r="AL133" i="43"/>
  <c r="AM133" i="43"/>
  <c r="AN133" i="43"/>
  <c r="AO133" i="43"/>
  <c r="AP133" i="43"/>
  <c r="AQ133" i="43"/>
  <c r="AR133" i="43"/>
  <c r="AS133" i="43"/>
  <c r="AT133" i="43"/>
  <c r="AU133" i="43"/>
  <c r="AV133" i="43"/>
  <c r="AW133" i="43"/>
  <c r="AX133" i="43"/>
  <c r="AY133" i="43"/>
  <c r="AZ133" i="43"/>
  <c r="BA133" i="43"/>
  <c r="BB133" i="43"/>
  <c r="BC133" i="43"/>
  <c r="D134" i="43"/>
  <c r="E134" i="43"/>
  <c r="F134" i="43"/>
  <c r="G134" i="43"/>
  <c r="H134" i="43"/>
  <c r="I134" i="43"/>
  <c r="J134" i="43"/>
  <c r="K134" i="43"/>
  <c r="L134" i="43"/>
  <c r="M134" i="43"/>
  <c r="N134" i="43"/>
  <c r="O134" i="43"/>
  <c r="P134" i="43"/>
  <c r="Q134" i="43"/>
  <c r="R134" i="43"/>
  <c r="S134" i="43"/>
  <c r="T134" i="43"/>
  <c r="U134" i="43"/>
  <c r="V134" i="43"/>
  <c r="W134" i="43"/>
  <c r="X134" i="43"/>
  <c r="Y134" i="43"/>
  <c r="Z134" i="43"/>
  <c r="AA134" i="43"/>
  <c r="AB134" i="43"/>
  <c r="AC134" i="43"/>
  <c r="AD134" i="43"/>
  <c r="AE134" i="43"/>
  <c r="AF134" i="43"/>
  <c r="AG134" i="43"/>
  <c r="AH134" i="43"/>
  <c r="AI134" i="43"/>
  <c r="AJ134" i="43"/>
  <c r="AK134" i="43"/>
  <c r="AL134" i="43"/>
  <c r="AM134" i="43"/>
  <c r="AN134" i="43"/>
  <c r="AO134" i="43"/>
  <c r="AP134" i="43"/>
  <c r="AQ134" i="43"/>
  <c r="AR134" i="43"/>
  <c r="AS134" i="43"/>
  <c r="AT134" i="43"/>
  <c r="AU134" i="43"/>
  <c r="AV134" i="43"/>
  <c r="AW134" i="43"/>
  <c r="AX134" i="43"/>
  <c r="AY134" i="43"/>
  <c r="AZ134" i="43"/>
  <c r="BA134" i="43"/>
  <c r="BB134" i="43"/>
  <c r="BC134" i="43"/>
  <c r="D135" i="43"/>
  <c r="E135" i="43"/>
  <c r="F135" i="43"/>
  <c r="G135" i="43"/>
  <c r="H135" i="43"/>
  <c r="I135" i="43"/>
  <c r="J135" i="43"/>
  <c r="K135" i="43"/>
  <c r="L135" i="43"/>
  <c r="M135" i="43"/>
  <c r="N135" i="43"/>
  <c r="O135" i="43"/>
  <c r="P135" i="43"/>
  <c r="Q135" i="43"/>
  <c r="R135" i="43"/>
  <c r="S135" i="43"/>
  <c r="T135" i="43"/>
  <c r="U135" i="43"/>
  <c r="V135" i="43"/>
  <c r="W135" i="43"/>
  <c r="X135" i="43"/>
  <c r="Y135" i="43"/>
  <c r="Z135" i="43"/>
  <c r="AA135" i="43"/>
  <c r="AB135" i="43"/>
  <c r="AC135" i="43"/>
  <c r="AD135" i="43"/>
  <c r="AE135" i="43"/>
  <c r="AF135" i="43"/>
  <c r="AG135" i="43"/>
  <c r="AH135" i="43"/>
  <c r="AI135" i="43"/>
  <c r="AJ135" i="43"/>
  <c r="AK135" i="43"/>
  <c r="AL135" i="43"/>
  <c r="AM135" i="43"/>
  <c r="AN135" i="43"/>
  <c r="AO135" i="43"/>
  <c r="AP135" i="43"/>
  <c r="AQ135" i="43"/>
  <c r="AR135" i="43"/>
  <c r="AS135" i="43"/>
  <c r="AT135" i="43"/>
  <c r="AU135" i="43"/>
  <c r="AV135" i="43"/>
  <c r="AW135" i="43"/>
  <c r="AX135" i="43"/>
  <c r="AY135" i="43"/>
  <c r="AZ135" i="43"/>
  <c r="BA135" i="43"/>
  <c r="BB135" i="43"/>
  <c r="BC135" i="43"/>
  <c r="D136" i="43"/>
  <c r="E136" i="43"/>
  <c r="F136" i="43"/>
  <c r="G136" i="43"/>
  <c r="H136" i="43"/>
  <c r="I136" i="43"/>
  <c r="J136" i="43"/>
  <c r="K136" i="43"/>
  <c r="L136" i="43"/>
  <c r="M136" i="43"/>
  <c r="N136" i="43"/>
  <c r="O136" i="43"/>
  <c r="P136" i="43"/>
  <c r="Q136" i="43"/>
  <c r="R136" i="43"/>
  <c r="S136" i="43"/>
  <c r="T136" i="43"/>
  <c r="U136" i="43"/>
  <c r="V136" i="43"/>
  <c r="W136" i="43"/>
  <c r="X136" i="43"/>
  <c r="Y136" i="43"/>
  <c r="Z136" i="43"/>
  <c r="AA136" i="43"/>
  <c r="AB136" i="43"/>
  <c r="AC136" i="43"/>
  <c r="AD136" i="43"/>
  <c r="AE136" i="43"/>
  <c r="AF136" i="43"/>
  <c r="AG136" i="43"/>
  <c r="AH136" i="43"/>
  <c r="AI136" i="43"/>
  <c r="AJ136" i="43"/>
  <c r="AK136" i="43"/>
  <c r="AL136" i="43"/>
  <c r="AM136" i="43"/>
  <c r="AN136" i="43"/>
  <c r="AO136" i="43"/>
  <c r="AP136" i="43"/>
  <c r="AQ136" i="43"/>
  <c r="AR136" i="43"/>
  <c r="AS136" i="43"/>
  <c r="AT136" i="43"/>
  <c r="AU136" i="43"/>
  <c r="AV136" i="43"/>
  <c r="AW136" i="43"/>
  <c r="AX136" i="43"/>
  <c r="AY136" i="43"/>
  <c r="AZ136" i="43"/>
  <c r="BA136" i="43"/>
  <c r="BB136" i="43"/>
  <c r="BC136" i="43"/>
  <c r="D137" i="43"/>
  <c r="E137" i="43"/>
  <c r="F137" i="43"/>
  <c r="G137" i="43"/>
  <c r="H137" i="43"/>
  <c r="I137" i="43"/>
  <c r="J137" i="43"/>
  <c r="K137" i="43"/>
  <c r="L137" i="43"/>
  <c r="M137" i="43"/>
  <c r="N137" i="43"/>
  <c r="O137" i="43"/>
  <c r="P137" i="43"/>
  <c r="Q137" i="43"/>
  <c r="R137" i="43"/>
  <c r="S137" i="43"/>
  <c r="T137" i="43"/>
  <c r="U137" i="43"/>
  <c r="V137" i="43"/>
  <c r="W137" i="43"/>
  <c r="X137" i="43"/>
  <c r="Y137" i="43"/>
  <c r="Z137" i="43"/>
  <c r="AA137" i="43"/>
  <c r="AB137" i="43"/>
  <c r="AC137" i="43"/>
  <c r="AD137" i="43"/>
  <c r="AE137" i="43"/>
  <c r="AF137" i="43"/>
  <c r="AG137" i="43"/>
  <c r="AH137" i="43"/>
  <c r="AI137" i="43"/>
  <c r="AJ137" i="43"/>
  <c r="AK137" i="43"/>
  <c r="AL137" i="43"/>
  <c r="AM137" i="43"/>
  <c r="AN137" i="43"/>
  <c r="AO137" i="43"/>
  <c r="AP137" i="43"/>
  <c r="AQ137" i="43"/>
  <c r="AR137" i="43"/>
  <c r="AS137" i="43"/>
  <c r="AT137" i="43"/>
  <c r="AU137" i="43"/>
  <c r="AV137" i="43"/>
  <c r="AW137" i="43"/>
  <c r="AX137" i="43"/>
  <c r="AY137" i="43"/>
  <c r="AZ137" i="43"/>
  <c r="BA137" i="43"/>
  <c r="BB137" i="43"/>
  <c r="BC137" i="43"/>
  <c r="D138" i="43"/>
  <c r="E138" i="43"/>
  <c r="F138" i="43"/>
  <c r="G138" i="43"/>
  <c r="H138" i="43"/>
  <c r="I138" i="43"/>
  <c r="J138" i="43"/>
  <c r="K138" i="43"/>
  <c r="L138" i="43"/>
  <c r="M138" i="43"/>
  <c r="N138" i="43"/>
  <c r="O138" i="43"/>
  <c r="P138" i="43"/>
  <c r="Q138" i="43"/>
  <c r="R138" i="43"/>
  <c r="S138" i="43"/>
  <c r="T138" i="43"/>
  <c r="U138" i="43"/>
  <c r="V138" i="43"/>
  <c r="W138" i="43"/>
  <c r="X138" i="43"/>
  <c r="Y138" i="43"/>
  <c r="Z138" i="43"/>
  <c r="AA138" i="43"/>
  <c r="AB138" i="43"/>
  <c r="AC138" i="43"/>
  <c r="AD138" i="43"/>
  <c r="AE138" i="43"/>
  <c r="AF138" i="43"/>
  <c r="AG138" i="43"/>
  <c r="AH138" i="43"/>
  <c r="AI138" i="43"/>
  <c r="AJ138" i="43"/>
  <c r="AK138" i="43"/>
  <c r="AL138" i="43"/>
  <c r="AM138" i="43"/>
  <c r="AN138" i="43"/>
  <c r="AO138" i="43"/>
  <c r="AP138" i="43"/>
  <c r="AQ138" i="43"/>
  <c r="AR138" i="43"/>
  <c r="AS138" i="43"/>
  <c r="AT138" i="43"/>
  <c r="AU138" i="43"/>
  <c r="AV138" i="43"/>
  <c r="AW138" i="43"/>
  <c r="AX138" i="43"/>
  <c r="AY138" i="43"/>
  <c r="AZ138" i="43"/>
  <c r="BA138" i="43"/>
  <c r="BB138" i="43"/>
  <c r="BC138" i="43"/>
  <c r="D139" i="43"/>
  <c r="E139" i="43"/>
  <c r="F139" i="43"/>
  <c r="G139" i="43"/>
  <c r="H139" i="43"/>
  <c r="I139" i="43"/>
  <c r="J139" i="43"/>
  <c r="K139" i="43"/>
  <c r="L139" i="43"/>
  <c r="M139" i="43"/>
  <c r="N139" i="43"/>
  <c r="O139" i="43"/>
  <c r="P139" i="43"/>
  <c r="Q139" i="43"/>
  <c r="R139" i="43"/>
  <c r="S139" i="43"/>
  <c r="T139" i="43"/>
  <c r="U139" i="43"/>
  <c r="V139" i="43"/>
  <c r="W139" i="43"/>
  <c r="X139" i="43"/>
  <c r="Y139" i="43"/>
  <c r="Z139" i="43"/>
  <c r="AA139" i="43"/>
  <c r="AB139" i="43"/>
  <c r="AC139" i="43"/>
  <c r="AD139" i="43"/>
  <c r="AE139" i="43"/>
  <c r="AF139" i="43"/>
  <c r="AG139" i="43"/>
  <c r="AH139" i="43"/>
  <c r="AI139" i="43"/>
  <c r="AJ139" i="43"/>
  <c r="AK139" i="43"/>
  <c r="AL139" i="43"/>
  <c r="AM139" i="43"/>
  <c r="AN139" i="43"/>
  <c r="AO139" i="43"/>
  <c r="AP139" i="43"/>
  <c r="AQ139" i="43"/>
  <c r="AR139" i="43"/>
  <c r="AS139" i="43"/>
  <c r="AT139" i="43"/>
  <c r="AU139" i="43"/>
  <c r="AV139" i="43"/>
  <c r="AW139" i="43"/>
  <c r="AX139" i="43"/>
  <c r="AY139" i="43"/>
  <c r="AZ139" i="43"/>
  <c r="BA139" i="43"/>
  <c r="BB139" i="43"/>
  <c r="BC139" i="43"/>
  <c r="D140" i="43"/>
  <c r="E140" i="43"/>
  <c r="F140" i="43"/>
  <c r="G140" i="43"/>
  <c r="H140" i="43"/>
  <c r="I140" i="43"/>
  <c r="J140" i="43"/>
  <c r="K140" i="43"/>
  <c r="L140" i="43"/>
  <c r="M140" i="43"/>
  <c r="N140" i="43"/>
  <c r="O140" i="43"/>
  <c r="P140" i="43"/>
  <c r="Q140" i="43"/>
  <c r="R140" i="43"/>
  <c r="S140" i="43"/>
  <c r="T140" i="43"/>
  <c r="U140" i="43"/>
  <c r="V140" i="43"/>
  <c r="W140" i="43"/>
  <c r="X140" i="43"/>
  <c r="Y140" i="43"/>
  <c r="Z140" i="43"/>
  <c r="AA140" i="43"/>
  <c r="AB140" i="43"/>
  <c r="AC140" i="43"/>
  <c r="AD140" i="43"/>
  <c r="AE140" i="43"/>
  <c r="AF140" i="43"/>
  <c r="AG140" i="43"/>
  <c r="AH140" i="43"/>
  <c r="AI140" i="43"/>
  <c r="AJ140" i="43"/>
  <c r="AK140" i="43"/>
  <c r="AL140" i="43"/>
  <c r="AM140" i="43"/>
  <c r="AN140" i="43"/>
  <c r="AO140" i="43"/>
  <c r="AP140" i="43"/>
  <c r="AQ140" i="43"/>
  <c r="AR140" i="43"/>
  <c r="AS140" i="43"/>
  <c r="AT140" i="43"/>
  <c r="AU140" i="43"/>
  <c r="AV140" i="43"/>
  <c r="AW140" i="43"/>
  <c r="AX140" i="43"/>
  <c r="AY140" i="43"/>
  <c r="AZ140" i="43"/>
  <c r="BA140" i="43"/>
  <c r="BB140" i="43"/>
  <c r="BC140" i="43"/>
  <c r="D141" i="43"/>
  <c r="E141" i="43"/>
  <c r="F141" i="43"/>
  <c r="G141" i="43"/>
  <c r="H141" i="43"/>
  <c r="I141" i="43"/>
  <c r="J141" i="43"/>
  <c r="K141" i="43"/>
  <c r="L141" i="43"/>
  <c r="M141" i="43"/>
  <c r="N141" i="43"/>
  <c r="O141" i="43"/>
  <c r="P141" i="43"/>
  <c r="Q141" i="43"/>
  <c r="R141" i="43"/>
  <c r="S141" i="43"/>
  <c r="T141" i="43"/>
  <c r="U141" i="43"/>
  <c r="V141" i="43"/>
  <c r="W141" i="43"/>
  <c r="X141" i="43"/>
  <c r="Y141" i="43"/>
  <c r="Z141" i="43"/>
  <c r="AA141" i="43"/>
  <c r="AB141" i="43"/>
  <c r="AC141" i="43"/>
  <c r="AD141" i="43"/>
  <c r="AE141" i="43"/>
  <c r="AF141" i="43"/>
  <c r="AG141" i="43"/>
  <c r="AH141" i="43"/>
  <c r="AI141" i="43"/>
  <c r="AJ141" i="43"/>
  <c r="AK141" i="43"/>
  <c r="AL141" i="43"/>
  <c r="AM141" i="43"/>
  <c r="AN141" i="43"/>
  <c r="AO141" i="43"/>
  <c r="AP141" i="43"/>
  <c r="AQ141" i="43"/>
  <c r="AR141" i="43"/>
  <c r="AS141" i="43"/>
  <c r="AT141" i="43"/>
  <c r="AU141" i="43"/>
  <c r="AV141" i="43"/>
  <c r="AW141" i="43"/>
  <c r="AX141" i="43"/>
  <c r="AY141" i="43"/>
  <c r="AZ141" i="43"/>
  <c r="BA141" i="43"/>
  <c r="BB141" i="43"/>
  <c r="BC141" i="43"/>
  <c r="D142" i="43"/>
  <c r="E142" i="43"/>
  <c r="F142" i="43"/>
  <c r="G142" i="43"/>
  <c r="H142" i="43"/>
  <c r="I142" i="43"/>
  <c r="J142" i="43"/>
  <c r="K142" i="43"/>
  <c r="L142" i="43"/>
  <c r="M142" i="43"/>
  <c r="N142" i="43"/>
  <c r="O142" i="43"/>
  <c r="P142" i="43"/>
  <c r="Q142" i="43"/>
  <c r="R142" i="43"/>
  <c r="S142" i="43"/>
  <c r="T142" i="43"/>
  <c r="U142" i="43"/>
  <c r="V142" i="43"/>
  <c r="W142" i="43"/>
  <c r="X142" i="43"/>
  <c r="Y142" i="43"/>
  <c r="Z142" i="43"/>
  <c r="AA142" i="43"/>
  <c r="AB142" i="43"/>
  <c r="AC142" i="43"/>
  <c r="AD142" i="43"/>
  <c r="AE142" i="43"/>
  <c r="AF142" i="43"/>
  <c r="AG142" i="43"/>
  <c r="AH142" i="43"/>
  <c r="AI142" i="43"/>
  <c r="AJ142" i="43"/>
  <c r="AK142" i="43"/>
  <c r="AL142" i="43"/>
  <c r="AM142" i="43"/>
  <c r="AN142" i="43"/>
  <c r="AO142" i="43"/>
  <c r="AP142" i="43"/>
  <c r="AQ142" i="43"/>
  <c r="AR142" i="43"/>
  <c r="AS142" i="43"/>
  <c r="AT142" i="43"/>
  <c r="AU142" i="43"/>
  <c r="AV142" i="43"/>
  <c r="AW142" i="43"/>
  <c r="AX142" i="43"/>
  <c r="AY142" i="43"/>
  <c r="AZ142" i="43"/>
  <c r="BA142" i="43"/>
  <c r="BB142" i="43"/>
  <c r="BC142" i="43"/>
  <c r="D143" i="43"/>
  <c r="E143" i="43"/>
  <c r="F143" i="43"/>
  <c r="G143" i="43"/>
  <c r="H143" i="43"/>
  <c r="I143" i="43"/>
  <c r="J143" i="43"/>
  <c r="K143" i="43"/>
  <c r="L143" i="43"/>
  <c r="M143" i="43"/>
  <c r="N143" i="43"/>
  <c r="O143" i="43"/>
  <c r="P143" i="43"/>
  <c r="Q143" i="43"/>
  <c r="R143" i="43"/>
  <c r="S143" i="43"/>
  <c r="T143" i="43"/>
  <c r="U143" i="43"/>
  <c r="V143" i="43"/>
  <c r="W143" i="43"/>
  <c r="X143" i="43"/>
  <c r="Y143" i="43"/>
  <c r="Z143" i="43"/>
  <c r="AA143" i="43"/>
  <c r="AB143" i="43"/>
  <c r="AC143" i="43"/>
  <c r="AD143" i="43"/>
  <c r="AE143" i="43"/>
  <c r="AF143" i="43"/>
  <c r="AG143" i="43"/>
  <c r="AH143" i="43"/>
  <c r="AI143" i="43"/>
  <c r="AJ143" i="43"/>
  <c r="AK143" i="43"/>
  <c r="AL143" i="43"/>
  <c r="AM143" i="43"/>
  <c r="AN143" i="43"/>
  <c r="AO143" i="43"/>
  <c r="AP143" i="43"/>
  <c r="AQ143" i="43"/>
  <c r="AR143" i="43"/>
  <c r="AS143" i="43"/>
  <c r="AT143" i="43"/>
  <c r="AU143" i="43"/>
  <c r="AV143" i="43"/>
  <c r="AW143" i="43"/>
  <c r="AX143" i="43"/>
  <c r="AY143" i="43"/>
  <c r="AZ143" i="43"/>
  <c r="BA143" i="43"/>
  <c r="BB143" i="43"/>
  <c r="BC143" i="43"/>
  <c r="D144" i="43"/>
  <c r="E144" i="43"/>
  <c r="F144" i="43"/>
  <c r="G144" i="43"/>
  <c r="H144" i="43"/>
  <c r="I144" i="43"/>
  <c r="J144" i="43"/>
  <c r="K144" i="43"/>
  <c r="L144" i="43"/>
  <c r="M144" i="43"/>
  <c r="N144" i="43"/>
  <c r="O144" i="43"/>
  <c r="P144" i="43"/>
  <c r="Q144" i="43"/>
  <c r="R144" i="43"/>
  <c r="S144" i="43"/>
  <c r="T144" i="43"/>
  <c r="U144" i="43"/>
  <c r="V144" i="43"/>
  <c r="W144" i="43"/>
  <c r="X144" i="43"/>
  <c r="Y144" i="43"/>
  <c r="Z144" i="43"/>
  <c r="AA144" i="43"/>
  <c r="AB144" i="43"/>
  <c r="AC144" i="43"/>
  <c r="AD144" i="43"/>
  <c r="AE144" i="43"/>
  <c r="AF144" i="43"/>
  <c r="AG144" i="43"/>
  <c r="AH144" i="43"/>
  <c r="AI144" i="43"/>
  <c r="AJ144" i="43"/>
  <c r="AK144" i="43"/>
  <c r="AL144" i="43"/>
  <c r="AM144" i="43"/>
  <c r="AN144" i="43"/>
  <c r="AO144" i="43"/>
  <c r="AP144" i="43"/>
  <c r="AQ144" i="43"/>
  <c r="AR144" i="43"/>
  <c r="AS144" i="43"/>
  <c r="AT144" i="43"/>
  <c r="AU144" i="43"/>
  <c r="AV144" i="43"/>
  <c r="AW144" i="43"/>
  <c r="AX144" i="43"/>
  <c r="AY144" i="43"/>
  <c r="AZ144" i="43"/>
  <c r="BA144" i="43"/>
  <c r="BB144" i="43"/>
  <c r="BC144" i="43"/>
  <c r="D145" i="43"/>
  <c r="E145" i="43"/>
  <c r="F145" i="43"/>
  <c r="G145" i="43"/>
  <c r="H145" i="43"/>
  <c r="I145" i="43"/>
  <c r="J145" i="43"/>
  <c r="K145" i="43"/>
  <c r="L145" i="43"/>
  <c r="M145" i="43"/>
  <c r="N145" i="43"/>
  <c r="O145" i="43"/>
  <c r="P145" i="43"/>
  <c r="Q145" i="43"/>
  <c r="R145" i="43"/>
  <c r="S145" i="43"/>
  <c r="T145" i="43"/>
  <c r="U145" i="43"/>
  <c r="V145" i="43"/>
  <c r="W145" i="43"/>
  <c r="X145" i="43"/>
  <c r="Y145" i="43"/>
  <c r="Z145" i="43"/>
  <c r="AA145" i="43"/>
  <c r="AB145" i="43"/>
  <c r="AC145" i="43"/>
  <c r="AD145" i="43"/>
  <c r="AE145" i="43"/>
  <c r="AF145" i="43"/>
  <c r="AG145" i="43"/>
  <c r="AH145" i="43"/>
  <c r="AI145" i="43"/>
  <c r="AJ145" i="43"/>
  <c r="AK145" i="43"/>
  <c r="AL145" i="43"/>
  <c r="AM145" i="43"/>
  <c r="AN145" i="43"/>
  <c r="AO145" i="43"/>
  <c r="AP145" i="43"/>
  <c r="AQ145" i="43"/>
  <c r="AR145" i="43"/>
  <c r="AS145" i="43"/>
  <c r="AT145" i="43"/>
  <c r="AU145" i="43"/>
  <c r="AV145" i="43"/>
  <c r="AW145" i="43"/>
  <c r="AX145" i="43"/>
  <c r="AY145" i="43"/>
  <c r="AZ145" i="43"/>
  <c r="BA145" i="43"/>
  <c r="BB145" i="43"/>
  <c r="BC145" i="43"/>
  <c r="D146" i="43"/>
  <c r="E146" i="43"/>
  <c r="F146" i="43"/>
  <c r="G146" i="43"/>
  <c r="H146" i="43"/>
  <c r="I146" i="43"/>
  <c r="J146" i="43"/>
  <c r="K146" i="43"/>
  <c r="L146" i="43"/>
  <c r="M146" i="43"/>
  <c r="N146" i="43"/>
  <c r="O146" i="43"/>
  <c r="P146" i="43"/>
  <c r="Q146" i="43"/>
  <c r="R146" i="43"/>
  <c r="S146" i="43"/>
  <c r="T146" i="43"/>
  <c r="U146" i="43"/>
  <c r="V146" i="43"/>
  <c r="W146" i="43"/>
  <c r="X146" i="43"/>
  <c r="Y146" i="43"/>
  <c r="Z146" i="43"/>
  <c r="AA146" i="43"/>
  <c r="AB146" i="43"/>
  <c r="AC146" i="43"/>
  <c r="AD146" i="43"/>
  <c r="AE146" i="43"/>
  <c r="AF146" i="43"/>
  <c r="AG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AT146" i="43"/>
  <c r="AU146" i="43"/>
  <c r="AV146" i="43"/>
  <c r="AW146" i="43"/>
  <c r="AX146" i="43"/>
  <c r="AY146" i="43"/>
  <c r="AZ146" i="43"/>
  <c r="BA146" i="43"/>
  <c r="BB146" i="43"/>
  <c r="BC146" i="43"/>
  <c r="D147" i="43"/>
  <c r="E147" i="43"/>
  <c r="F147" i="43"/>
  <c r="G147" i="43"/>
  <c r="H147" i="43"/>
  <c r="I147" i="43"/>
  <c r="J147" i="43"/>
  <c r="K147" i="43"/>
  <c r="L147" i="43"/>
  <c r="M147" i="43"/>
  <c r="N147" i="43"/>
  <c r="O147" i="43"/>
  <c r="P147" i="43"/>
  <c r="Q147" i="43"/>
  <c r="R147" i="43"/>
  <c r="S147" i="43"/>
  <c r="T147" i="43"/>
  <c r="U147" i="43"/>
  <c r="V147" i="43"/>
  <c r="W147" i="43"/>
  <c r="X147" i="43"/>
  <c r="Y147" i="43"/>
  <c r="Z147" i="43"/>
  <c r="AA147" i="43"/>
  <c r="AB147" i="43"/>
  <c r="AC147" i="43"/>
  <c r="AD147" i="43"/>
  <c r="AE147" i="43"/>
  <c r="AF147" i="43"/>
  <c r="AG147" i="43"/>
  <c r="AH147" i="43"/>
  <c r="AI147" i="43"/>
  <c r="AJ147" i="43"/>
  <c r="AK147" i="43"/>
  <c r="AL147" i="43"/>
  <c r="AM147" i="43"/>
  <c r="AN147" i="43"/>
  <c r="AO147" i="43"/>
  <c r="AP147" i="43"/>
  <c r="AQ147" i="43"/>
  <c r="AR147" i="43"/>
  <c r="AS147" i="43"/>
  <c r="AT147" i="43"/>
  <c r="AU147" i="43"/>
  <c r="AV147" i="43"/>
  <c r="AW147" i="43"/>
  <c r="AX147" i="43"/>
  <c r="AY147" i="43"/>
  <c r="AZ147" i="43"/>
  <c r="BA147" i="43"/>
  <c r="BB147" i="43"/>
  <c r="BC147" i="43"/>
  <c r="D148" i="43"/>
  <c r="E148" i="43"/>
  <c r="F148" i="43"/>
  <c r="G148" i="43"/>
  <c r="H148" i="43"/>
  <c r="I148" i="43"/>
  <c r="J148" i="43"/>
  <c r="K148" i="43"/>
  <c r="L148" i="43"/>
  <c r="M148" i="43"/>
  <c r="N148" i="43"/>
  <c r="O148" i="43"/>
  <c r="P148" i="43"/>
  <c r="Q148" i="43"/>
  <c r="R148" i="43"/>
  <c r="S148" i="43"/>
  <c r="T148" i="43"/>
  <c r="U148" i="43"/>
  <c r="V148" i="43"/>
  <c r="W148" i="43"/>
  <c r="X148" i="43"/>
  <c r="Y148" i="43"/>
  <c r="Z148" i="43"/>
  <c r="AA148" i="43"/>
  <c r="AB148" i="43"/>
  <c r="AC148" i="43"/>
  <c r="AD148" i="43"/>
  <c r="AE148" i="43"/>
  <c r="AF148" i="43"/>
  <c r="AG148" i="43"/>
  <c r="AH148" i="43"/>
  <c r="AI148" i="43"/>
  <c r="AJ148" i="43"/>
  <c r="AK148" i="43"/>
  <c r="AL148" i="43"/>
  <c r="AM148" i="43"/>
  <c r="AN148" i="43"/>
  <c r="AO148" i="43"/>
  <c r="AP148" i="43"/>
  <c r="AQ148" i="43"/>
  <c r="AR148" i="43"/>
  <c r="AS148" i="43"/>
  <c r="AT148" i="43"/>
  <c r="AU148" i="43"/>
  <c r="AV148" i="43"/>
  <c r="AW148" i="43"/>
  <c r="AX148" i="43"/>
  <c r="AY148" i="43"/>
  <c r="AZ148" i="43"/>
  <c r="BA148" i="43"/>
  <c r="BB148" i="43"/>
  <c r="BC148" i="43"/>
  <c r="D149" i="43"/>
  <c r="E149" i="43"/>
  <c r="F149" i="43"/>
  <c r="G149" i="43"/>
  <c r="H149" i="43"/>
  <c r="I149" i="43"/>
  <c r="J149" i="43"/>
  <c r="K149" i="43"/>
  <c r="L149" i="43"/>
  <c r="M149" i="43"/>
  <c r="N149" i="43"/>
  <c r="O149" i="43"/>
  <c r="P149" i="43"/>
  <c r="Q149" i="43"/>
  <c r="R149" i="43"/>
  <c r="S149" i="43"/>
  <c r="T149" i="43"/>
  <c r="U149" i="43"/>
  <c r="V149" i="43"/>
  <c r="W149" i="43"/>
  <c r="X149" i="43"/>
  <c r="Y149" i="43"/>
  <c r="Z149" i="43"/>
  <c r="AA149" i="43"/>
  <c r="AB149" i="43"/>
  <c r="AC149" i="43"/>
  <c r="AD149" i="43"/>
  <c r="AE149" i="43"/>
  <c r="AF149" i="43"/>
  <c r="AG149" i="43"/>
  <c r="AH149" i="43"/>
  <c r="AI149" i="43"/>
  <c r="AJ149" i="43"/>
  <c r="AK149" i="43"/>
  <c r="AL149" i="43"/>
  <c r="AM149" i="43"/>
  <c r="AN149" i="43"/>
  <c r="AO149" i="43"/>
  <c r="AP149" i="43"/>
  <c r="AQ149" i="43"/>
  <c r="AR149" i="43"/>
  <c r="AS149" i="43"/>
  <c r="AT149" i="43"/>
  <c r="AU149" i="43"/>
  <c r="AV149" i="43"/>
  <c r="AW149" i="43"/>
  <c r="AX149" i="43"/>
  <c r="AY149" i="43"/>
  <c r="AZ149" i="43"/>
  <c r="BA149" i="43"/>
  <c r="BB149" i="43"/>
  <c r="BC149" i="43"/>
  <c r="D150" i="43"/>
  <c r="E150" i="43"/>
  <c r="F150" i="43"/>
  <c r="G150" i="43"/>
  <c r="H150" i="43"/>
  <c r="I150" i="43"/>
  <c r="J150" i="43"/>
  <c r="K150" i="43"/>
  <c r="L150" i="43"/>
  <c r="M150" i="43"/>
  <c r="N150" i="43"/>
  <c r="O150" i="43"/>
  <c r="P150" i="43"/>
  <c r="Q150" i="43"/>
  <c r="R150" i="43"/>
  <c r="S150" i="43"/>
  <c r="T150" i="43"/>
  <c r="U150" i="43"/>
  <c r="V150" i="43"/>
  <c r="W150" i="43"/>
  <c r="X150" i="43"/>
  <c r="Y150" i="43"/>
  <c r="Z150" i="43"/>
  <c r="AA150" i="43"/>
  <c r="AB150" i="43"/>
  <c r="AC150" i="43"/>
  <c r="AD150" i="43"/>
  <c r="AE150" i="43"/>
  <c r="AF150" i="43"/>
  <c r="AG150" i="43"/>
  <c r="AH150" i="43"/>
  <c r="AI150" i="43"/>
  <c r="AJ150" i="43"/>
  <c r="AK150" i="43"/>
  <c r="AL150" i="43"/>
  <c r="AM150" i="43"/>
  <c r="AN150" i="43"/>
  <c r="AO150" i="43"/>
  <c r="AP150" i="43"/>
  <c r="AQ150" i="43"/>
  <c r="AR150" i="43"/>
  <c r="AS150" i="43"/>
  <c r="AT150" i="43"/>
  <c r="AU150" i="43"/>
  <c r="AV150" i="43"/>
  <c r="AW150" i="43"/>
  <c r="AX150" i="43"/>
  <c r="AY150" i="43"/>
  <c r="AZ150" i="43"/>
  <c r="BA150" i="43"/>
  <c r="BB150" i="43"/>
  <c r="BC150" i="43"/>
  <c r="D151" i="43"/>
  <c r="E151" i="43"/>
  <c r="F151" i="43"/>
  <c r="G151" i="43"/>
  <c r="H151" i="43"/>
  <c r="I151" i="43"/>
  <c r="J151" i="43"/>
  <c r="K151" i="43"/>
  <c r="L151" i="43"/>
  <c r="M151" i="43"/>
  <c r="N151" i="43"/>
  <c r="O151" i="43"/>
  <c r="P151" i="43"/>
  <c r="Q151" i="43"/>
  <c r="R151" i="43"/>
  <c r="S151" i="43"/>
  <c r="T151" i="43"/>
  <c r="U151" i="43"/>
  <c r="V151" i="43"/>
  <c r="W151" i="43"/>
  <c r="X151" i="43"/>
  <c r="Y151" i="43"/>
  <c r="Z151" i="43"/>
  <c r="AA151" i="43"/>
  <c r="AB151" i="43"/>
  <c r="AC151" i="43"/>
  <c r="AD151" i="43"/>
  <c r="AE151" i="43"/>
  <c r="AF151" i="43"/>
  <c r="AG151" i="43"/>
  <c r="AH151" i="43"/>
  <c r="AI151" i="43"/>
  <c r="AJ151" i="43"/>
  <c r="AK151" i="43"/>
  <c r="AL151" i="43"/>
  <c r="AM151" i="43"/>
  <c r="AN151" i="43"/>
  <c r="AO151" i="43"/>
  <c r="AP151" i="43"/>
  <c r="AQ151" i="43"/>
  <c r="AR151" i="43"/>
  <c r="AS151" i="43"/>
  <c r="AT151" i="43"/>
  <c r="AU151" i="43"/>
  <c r="AV151" i="43"/>
  <c r="AW151" i="43"/>
  <c r="AX151" i="43"/>
  <c r="AY151" i="43"/>
  <c r="AZ151" i="43"/>
  <c r="BA151" i="43"/>
  <c r="BB151" i="43"/>
  <c r="BC151" i="43"/>
  <c r="D152" i="43"/>
  <c r="E152" i="43"/>
  <c r="F152" i="43"/>
  <c r="G152" i="43"/>
  <c r="H152" i="43"/>
  <c r="I152" i="43"/>
  <c r="J152" i="43"/>
  <c r="K152" i="43"/>
  <c r="L152" i="43"/>
  <c r="M152" i="43"/>
  <c r="N152" i="43"/>
  <c r="O152" i="43"/>
  <c r="P152" i="43"/>
  <c r="Q152" i="43"/>
  <c r="R152" i="43"/>
  <c r="S152" i="43"/>
  <c r="T152" i="43"/>
  <c r="U152" i="43"/>
  <c r="V152" i="43"/>
  <c r="W152" i="43"/>
  <c r="X152" i="43"/>
  <c r="Y152" i="43"/>
  <c r="Z152" i="43"/>
  <c r="AA152" i="43"/>
  <c r="AB152" i="43"/>
  <c r="AC152" i="43"/>
  <c r="AD152" i="43"/>
  <c r="AE152" i="43"/>
  <c r="AF152" i="43"/>
  <c r="AG152" i="43"/>
  <c r="AH152" i="43"/>
  <c r="AI152" i="43"/>
  <c r="AJ152" i="43"/>
  <c r="AK152" i="43"/>
  <c r="AL152" i="43"/>
  <c r="AM152" i="43"/>
  <c r="AN152" i="43"/>
  <c r="AO152" i="43"/>
  <c r="AP152" i="43"/>
  <c r="AQ152" i="43"/>
  <c r="AR152" i="43"/>
  <c r="AS152" i="43"/>
  <c r="AT152" i="43"/>
  <c r="AU152" i="43"/>
  <c r="AV152" i="43"/>
  <c r="AW152" i="43"/>
  <c r="AX152" i="43"/>
  <c r="AY152" i="43"/>
  <c r="AZ152" i="43"/>
  <c r="BA152" i="43"/>
  <c r="BB152" i="43"/>
  <c r="BC152" i="43"/>
  <c r="D153" i="43"/>
  <c r="E153" i="43"/>
  <c r="F153" i="43"/>
  <c r="G153" i="43"/>
  <c r="H153" i="43"/>
  <c r="I153" i="43"/>
  <c r="J153" i="43"/>
  <c r="K153" i="43"/>
  <c r="L153" i="43"/>
  <c r="M153" i="43"/>
  <c r="N153" i="43"/>
  <c r="O153" i="43"/>
  <c r="P153" i="43"/>
  <c r="Q153" i="43"/>
  <c r="R153" i="43"/>
  <c r="S153" i="43"/>
  <c r="T153" i="43"/>
  <c r="U153" i="43"/>
  <c r="V153" i="43"/>
  <c r="W153" i="43"/>
  <c r="X153" i="43"/>
  <c r="Y153" i="43"/>
  <c r="Z153" i="43"/>
  <c r="AA153" i="43"/>
  <c r="AB153" i="43"/>
  <c r="AC153" i="43"/>
  <c r="AD153" i="43"/>
  <c r="AE153" i="43"/>
  <c r="AF153" i="43"/>
  <c r="AG153" i="43"/>
  <c r="AH153" i="43"/>
  <c r="AI153" i="43"/>
  <c r="AJ153" i="43"/>
  <c r="AK153" i="43"/>
  <c r="AL153" i="43"/>
  <c r="AM153" i="43"/>
  <c r="AN153" i="43"/>
  <c r="AO153" i="43"/>
  <c r="AP153" i="43"/>
  <c r="AQ153" i="43"/>
  <c r="AR153" i="43"/>
  <c r="AS153" i="43"/>
  <c r="AT153" i="43"/>
  <c r="AU153" i="43"/>
  <c r="AV153" i="43"/>
  <c r="AW153" i="43"/>
  <c r="AX153" i="43"/>
  <c r="AY153" i="43"/>
  <c r="AZ153" i="43"/>
  <c r="BA153" i="43"/>
  <c r="BB153" i="43"/>
  <c r="BC153" i="43"/>
  <c r="D154" i="43"/>
  <c r="E154" i="43"/>
  <c r="F154" i="43"/>
  <c r="G154" i="43"/>
  <c r="H154" i="43"/>
  <c r="I154" i="43"/>
  <c r="J154" i="43"/>
  <c r="K154" i="43"/>
  <c r="L154" i="43"/>
  <c r="M154" i="43"/>
  <c r="N154" i="43"/>
  <c r="O154" i="43"/>
  <c r="P154" i="43"/>
  <c r="Q154" i="43"/>
  <c r="R154" i="43"/>
  <c r="S154" i="43"/>
  <c r="T154" i="43"/>
  <c r="U154" i="43"/>
  <c r="V154" i="43"/>
  <c r="W154" i="43"/>
  <c r="X154" i="43"/>
  <c r="Y154" i="43"/>
  <c r="Z154" i="43"/>
  <c r="AA154" i="43"/>
  <c r="AB154" i="43"/>
  <c r="AC154" i="43"/>
  <c r="AD154" i="43"/>
  <c r="AE154" i="43"/>
  <c r="AF154" i="43"/>
  <c r="AG154" i="43"/>
  <c r="AH154" i="43"/>
  <c r="AI154" i="43"/>
  <c r="AJ154" i="43"/>
  <c r="AK154" i="43"/>
  <c r="AL154" i="43"/>
  <c r="AM154" i="43"/>
  <c r="AN154" i="43"/>
  <c r="AO154" i="43"/>
  <c r="AP154" i="43"/>
  <c r="AQ154" i="43"/>
  <c r="AR154" i="43"/>
  <c r="AS154" i="43"/>
  <c r="AT154" i="43"/>
  <c r="AU154" i="43"/>
  <c r="AV154" i="43"/>
  <c r="AW154" i="43"/>
  <c r="AX154" i="43"/>
  <c r="AY154" i="43"/>
  <c r="AZ154" i="43"/>
  <c r="BA154" i="43"/>
  <c r="BB154" i="43"/>
  <c r="BC154" i="43"/>
  <c r="D155" i="43"/>
  <c r="E155" i="43"/>
  <c r="F155" i="43"/>
  <c r="G155" i="43"/>
  <c r="H155" i="43"/>
  <c r="I155" i="43"/>
  <c r="J155" i="43"/>
  <c r="K155" i="43"/>
  <c r="L155" i="43"/>
  <c r="M155" i="43"/>
  <c r="N155" i="43"/>
  <c r="O155" i="43"/>
  <c r="P155" i="43"/>
  <c r="Q155" i="43"/>
  <c r="R155" i="43"/>
  <c r="S155" i="43"/>
  <c r="T155" i="43"/>
  <c r="U155" i="43"/>
  <c r="V155" i="43"/>
  <c r="W155" i="43"/>
  <c r="X155" i="43"/>
  <c r="Y155" i="43"/>
  <c r="Z155" i="43"/>
  <c r="AA155" i="43"/>
  <c r="AB155" i="43"/>
  <c r="AC155" i="43"/>
  <c r="AD155" i="43"/>
  <c r="AE155" i="43"/>
  <c r="AF155" i="43"/>
  <c r="AG155" i="43"/>
  <c r="AH155" i="43"/>
  <c r="AI155" i="43"/>
  <c r="AJ155" i="43"/>
  <c r="AK155" i="43"/>
  <c r="AL155" i="43"/>
  <c r="AM155" i="43"/>
  <c r="AN155" i="43"/>
  <c r="AO155" i="43"/>
  <c r="AP155" i="43"/>
  <c r="AQ155" i="43"/>
  <c r="AR155" i="43"/>
  <c r="AS155" i="43"/>
  <c r="AT155" i="43"/>
  <c r="AU155" i="43"/>
  <c r="AV155" i="43"/>
  <c r="AW155" i="43"/>
  <c r="AX155" i="43"/>
  <c r="AY155" i="43"/>
  <c r="AZ155" i="43"/>
  <c r="BA155" i="43"/>
  <c r="BB155" i="43"/>
  <c r="BC155" i="43"/>
  <c r="D156" i="43"/>
  <c r="E156" i="43"/>
  <c r="F156" i="43"/>
  <c r="G156" i="43"/>
  <c r="H156" i="43"/>
  <c r="I156" i="43"/>
  <c r="J156" i="43"/>
  <c r="K156" i="43"/>
  <c r="L156" i="43"/>
  <c r="M156" i="43"/>
  <c r="N156" i="43"/>
  <c r="O156" i="43"/>
  <c r="P156" i="43"/>
  <c r="Q156" i="43"/>
  <c r="R156" i="43"/>
  <c r="S156" i="43"/>
  <c r="T156" i="43"/>
  <c r="U156" i="43"/>
  <c r="V156" i="43"/>
  <c r="W156" i="43"/>
  <c r="X156" i="43"/>
  <c r="Y156" i="43"/>
  <c r="Z156" i="43"/>
  <c r="AA156" i="43"/>
  <c r="AB156" i="43"/>
  <c r="AC156" i="43"/>
  <c r="AD156" i="43"/>
  <c r="AE156" i="43"/>
  <c r="AF156" i="43"/>
  <c r="AG156" i="43"/>
  <c r="AH156" i="43"/>
  <c r="AI156" i="43"/>
  <c r="AJ156" i="43"/>
  <c r="AK156" i="43"/>
  <c r="AL156" i="43"/>
  <c r="AM156" i="43"/>
  <c r="AN156" i="43"/>
  <c r="AO156" i="43"/>
  <c r="AP156" i="43"/>
  <c r="AQ156" i="43"/>
  <c r="AR156" i="43"/>
  <c r="AS156" i="43"/>
  <c r="AT156" i="43"/>
  <c r="AU156" i="43"/>
  <c r="AV156" i="43"/>
  <c r="AW156" i="43"/>
  <c r="AX156" i="43"/>
  <c r="AY156" i="43"/>
  <c r="AZ156" i="43"/>
  <c r="BA156" i="43"/>
  <c r="BB156" i="43"/>
  <c r="BC156" i="43"/>
  <c r="D157" i="43"/>
  <c r="E157" i="43"/>
  <c r="F157" i="43"/>
  <c r="G157" i="43"/>
  <c r="H157" i="43"/>
  <c r="I157" i="43"/>
  <c r="J157" i="43"/>
  <c r="K157" i="43"/>
  <c r="L157" i="43"/>
  <c r="M157" i="43"/>
  <c r="N157" i="43"/>
  <c r="O157" i="43"/>
  <c r="P157" i="43"/>
  <c r="Q157" i="43"/>
  <c r="R157" i="43"/>
  <c r="S157" i="43"/>
  <c r="T157" i="43"/>
  <c r="U157" i="43"/>
  <c r="V157" i="43"/>
  <c r="W157" i="43"/>
  <c r="X157" i="43"/>
  <c r="Y157" i="43"/>
  <c r="Z157" i="43"/>
  <c r="AA157" i="43"/>
  <c r="AB157" i="43"/>
  <c r="AC157" i="43"/>
  <c r="AD157" i="43"/>
  <c r="AE157" i="43"/>
  <c r="AF157" i="43"/>
  <c r="AG157" i="43"/>
  <c r="AH157" i="43"/>
  <c r="AI157" i="43"/>
  <c r="AJ157" i="43"/>
  <c r="AK157" i="43"/>
  <c r="AL157" i="43"/>
  <c r="AM157" i="43"/>
  <c r="AN157" i="43"/>
  <c r="AO157" i="43"/>
  <c r="AP157" i="43"/>
  <c r="AQ157" i="43"/>
  <c r="AR157" i="43"/>
  <c r="AS157" i="43"/>
  <c r="AT157" i="43"/>
  <c r="AU157" i="43"/>
  <c r="AV157" i="43"/>
  <c r="AW157" i="43"/>
  <c r="AX157" i="43"/>
  <c r="AY157" i="43"/>
  <c r="AZ157" i="43"/>
  <c r="BA157" i="43"/>
  <c r="BB157" i="43"/>
  <c r="BC157" i="43"/>
  <c r="D158" i="43"/>
  <c r="E158" i="43"/>
  <c r="F158" i="43"/>
  <c r="G158" i="43"/>
  <c r="H158" i="43"/>
  <c r="I158" i="43"/>
  <c r="J158" i="43"/>
  <c r="K158" i="43"/>
  <c r="L158" i="43"/>
  <c r="M158" i="43"/>
  <c r="N158" i="43"/>
  <c r="O158" i="43"/>
  <c r="P158" i="43"/>
  <c r="Q158" i="43"/>
  <c r="R158" i="43"/>
  <c r="S158" i="43"/>
  <c r="T158" i="43"/>
  <c r="U158" i="43"/>
  <c r="V158" i="43"/>
  <c r="W158" i="43"/>
  <c r="X158" i="43"/>
  <c r="Y158" i="43"/>
  <c r="Z158" i="43"/>
  <c r="AA158" i="43"/>
  <c r="AB158" i="43"/>
  <c r="AC158" i="43"/>
  <c r="AD158" i="43"/>
  <c r="AE158" i="43"/>
  <c r="AF158" i="43"/>
  <c r="AG158" i="43"/>
  <c r="AH158" i="43"/>
  <c r="AI158" i="43"/>
  <c r="AJ158" i="43"/>
  <c r="AK158" i="43"/>
  <c r="AL158" i="43"/>
  <c r="AM158" i="43"/>
  <c r="AN158" i="43"/>
  <c r="AO158" i="43"/>
  <c r="AP158" i="43"/>
  <c r="AQ158" i="43"/>
  <c r="AR158" i="43"/>
  <c r="AS158" i="43"/>
  <c r="AT158" i="43"/>
  <c r="AU158" i="43"/>
  <c r="AV158" i="43"/>
  <c r="AW158" i="43"/>
  <c r="AX158" i="43"/>
  <c r="AY158" i="43"/>
  <c r="AZ158" i="43"/>
  <c r="BA158" i="43"/>
  <c r="BB158" i="43"/>
  <c r="BC158" i="43"/>
  <c r="D159" i="43"/>
  <c r="E159" i="43"/>
  <c r="F159" i="43"/>
  <c r="G159" i="43"/>
  <c r="H159" i="43"/>
  <c r="I159" i="43"/>
  <c r="J159" i="43"/>
  <c r="K159" i="43"/>
  <c r="L159" i="43"/>
  <c r="M159" i="43"/>
  <c r="N159" i="43"/>
  <c r="O159" i="43"/>
  <c r="P159" i="43"/>
  <c r="Q159" i="43"/>
  <c r="R159" i="43"/>
  <c r="S159" i="43"/>
  <c r="T159" i="43"/>
  <c r="U159" i="43"/>
  <c r="V159" i="43"/>
  <c r="W159" i="43"/>
  <c r="X159" i="43"/>
  <c r="Y159" i="43"/>
  <c r="Z159" i="43"/>
  <c r="AA159" i="43"/>
  <c r="AB159" i="43"/>
  <c r="AC159" i="43"/>
  <c r="AD159" i="43"/>
  <c r="AE159" i="43"/>
  <c r="AF159" i="43"/>
  <c r="AG159" i="43"/>
  <c r="AH159" i="43"/>
  <c r="AI159" i="43"/>
  <c r="AJ159" i="43"/>
  <c r="AK159" i="43"/>
  <c r="AL159" i="43"/>
  <c r="AM159" i="43"/>
  <c r="AN159" i="43"/>
  <c r="AO159" i="43"/>
  <c r="AP159" i="43"/>
  <c r="AQ159" i="43"/>
  <c r="AR159" i="43"/>
  <c r="AS159" i="43"/>
  <c r="AT159" i="43"/>
  <c r="AU159" i="43"/>
  <c r="AV159" i="43"/>
  <c r="AW159" i="43"/>
  <c r="AX159" i="43"/>
  <c r="AY159" i="43"/>
  <c r="AZ159" i="43"/>
  <c r="BA159" i="43"/>
  <c r="BB159" i="43"/>
  <c r="BC159" i="43"/>
  <c r="D160" i="43"/>
  <c r="E160" i="43"/>
  <c r="F160" i="43"/>
  <c r="G160" i="43"/>
  <c r="H160" i="43"/>
  <c r="I160" i="43"/>
  <c r="J160" i="43"/>
  <c r="K160" i="43"/>
  <c r="L160" i="43"/>
  <c r="M160" i="43"/>
  <c r="N160" i="43"/>
  <c r="O160" i="43"/>
  <c r="P160" i="43"/>
  <c r="Q160" i="43"/>
  <c r="R160" i="43"/>
  <c r="S160" i="43"/>
  <c r="T160" i="43"/>
  <c r="U160" i="43"/>
  <c r="V160" i="43"/>
  <c r="W160" i="43"/>
  <c r="X160" i="43"/>
  <c r="Y160" i="43"/>
  <c r="Z160" i="43"/>
  <c r="AA160" i="43"/>
  <c r="AB160" i="43"/>
  <c r="AC160" i="43"/>
  <c r="AD160" i="43"/>
  <c r="AE160" i="43"/>
  <c r="AF160" i="43"/>
  <c r="AG160" i="43"/>
  <c r="AH160" i="43"/>
  <c r="AI160" i="43"/>
  <c r="AJ160" i="43"/>
  <c r="AK160" i="43"/>
  <c r="AL160" i="43"/>
  <c r="AM160" i="43"/>
  <c r="AN160" i="43"/>
  <c r="AO160" i="43"/>
  <c r="AP160" i="43"/>
  <c r="AQ160" i="43"/>
  <c r="AR160" i="43"/>
  <c r="AS160" i="43"/>
  <c r="AT160" i="43"/>
  <c r="AU160" i="43"/>
  <c r="AV160" i="43"/>
  <c r="AW160" i="43"/>
  <c r="AX160" i="43"/>
  <c r="AY160" i="43"/>
  <c r="AZ160" i="43"/>
  <c r="BA160" i="43"/>
  <c r="BB160" i="43"/>
  <c r="BC160" i="43"/>
  <c r="D161" i="43"/>
  <c r="E161" i="43"/>
  <c r="F161" i="43"/>
  <c r="G161" i="43"/>
  <c r="H161" i="43"/>
  <c r="I161" i="43"/>
  <c r="J161" i="43"/>
  <c r="K161" i="43"/>
  <c r="L161" i="43"/>
  <c r="M161" i="43"/>
  <c r="N161" i="43"/>
  <c r="O161" i="43"/>
  <c r="P161" i="43"/>
  <c r="Q161" i="43"/>
  <c r="R161" i="43"/>
  <c r="S161" i="43"/>
  <c r="T161" i="43"/>
  <c r="U161" i="43"/>
  <c r="V161" i="43"/>
  <c r="W161" i="43"/>
  <c r="X161" i="43"/>
  <c r="Y161" i="43"/>
  <c r="Z161" i="43"/>
  <c r="AA161" i="43"/>
  <c r="AB161" i="43"/>
  <c r="AC161" i="43"/>
  <c r="AD161" i="43"/>
  <c r="AE161" i="43"/>
  <c r="AF161" i="43"/>
  <c r="AG161" i="43"/>
  <c r="AH161" i="43"/>
  <c r="AI161" i="43"/>
  <c r="AJ161" i="43"/>
  <c r="AK161" i="43"/>
  <c r="AL161" i="43"/>
  <c r="AM161" i="43"/>
  <c r="AN161" i="43"/>
  <c r="AO161" i="43"/>
  <c r="AP161" i="43"/>
  <c r="AQ161" i="43"/>
  <c r="AR161" i="43"/>
  <c r="AS161" i="43"/>
  <c r="AT161" i="43"/>
  <c r="AU161" i="43"/>
  <c r="AV161" i="43"/>
  <c r="AW161" i="43"/>
  <c r="AX161" i="43"/>
  <c r="AY161" i="43"/>
  <c r="AZ161" i="43"/>
  <c r="BA161" i="43"/>
  <c r="BB161" i="43"/>
  <c r="BC161" i="43"/>
  <c r="D162" i="43"/>
  <c r="E162" i="43"/>
  <c r="F162" i="43"/>
  <c r="G162" i="43"/>
  <c r="H162" i="43"/>
  <c r="I162" i="43"/>
  <c r="J162" i="43"/>
  <c r="K162" i="43"/>
  <c r="L162" i="43"/>
  <c r="M162" i="43"/>
  <c r="N162" i="43"/>
  <c r="O162" i="43"/>
  <c r="P162" i="43"/>
  <c r="Q162" i="43"/>
  <c r="R162" i="43"/>
  <c r="S162" i="43"/>
  <c r="T162" i="43"/>
  <c r="U162" i="43"/>
  <c r="V162" i="43"/>
  <c r="W162" i="43"/>
  <c r="X162" i="43"/>
  <c r="Y162" i="43"/>
  <c r="Z162" i="43"/>
  <c r="AA162" i="43"/>
  <c r="AB162" i="43"/>
  <c r="AC162" i="43"/>
  <c r="AD162" i="43"/>
  <c r="AE162" i="43"/>
  <c r="AF162" i="43"/>
  <c r="AG162" i="43"/>
  <c r="AH162" i="43"/>
  <c r="AI162" i="43"/>
  <c r="AJ162" i="43"/>
  <c r="AK162" i="43"/>
  <c r="AL162" i="43"/>
  <c r="AM162" i="43"/>
  <c r="AN162" i="43"/>
  <c r="AO162" i="43"/>
  <c r="AP162" i="43"/>
  <c r="AQ162" i="43"/>
  <c r="AR162" i="43"/>
  <c r="AS162" i="43"/>
  <c r="AT162" i="43"/>
  <c r="AU162" i="43"/>
  <c r="AV162" i="43"/>
  <c r="AW162" i="43"/>
  <c r="AX162" i="43"/>
  <c r="AY162" i="43"/>
  <c r="AZ162" i="43"/>
  <c r="BA162" i="43"/>
  <c r="BB162" i="43"/>
  <c r="BC162" i="43"/>
  <c r="D163" i="43"/>
  <c r="E163" i="43"/>
  <c r="F163" i="43"/>
  <c r="G163" i="43"/>
  <c r="H163" i="43"/>
  <c r="I163" i="43"/>
  <c r="J163" i="43"/>
  <c r="K163" i="43"/>
  <c r="L163" i="43"/>
  <c r="M163" i="43"/>
  <c r="N163" i="43"/>
  <c r="O163" i="43"/>
  <c r="P163" i="43"/>
  <c r="Q163" i="43"/>
  <c r="R163" i="43"/>
  <c r="S163" i="43"/>
  <c r="T163" i="43"/>
  <c r="U163" i="43"/>
  <c r="V163" i="43"/>
  <c r="W163" i="43"/>
  <c r="X163" i="43"/>
  <c r="Y163" i="43"/>
  <c r="Z163" i="43"/>
  <c r="AA163" i="43"/>
  <c r="AB163" i="43"/>
  <c r="AC163" i="43"/>
  <c r="AD163" i="43"/>
  <c r="AE163" i="43"/>
  <c r="AF163" i="43"/>
  <c r="AG163" i="43"/>
  <c r="AH163" i="43"/>
  <c r="AI163" i="43"/>
  <c r="AJ163" i="43"/>
  <c r="AK163" i="43"/>
  <c r="AL163" i="43"/>
  <c r="AM163" i="43"/>
  <c r="AN163" i="43"/>
  <c r="AO163" i="43"/>
  <c r="AP163" i="43"/>
  <c r="AQ163" i="43"/>
  <c r="AR163" i="43"/>
  <c r="AS163" i="43"/>
  <c r="AT163" i="43"/>
  <c r="AU163" i="43"/>
  <c r="AV163" i="43"/>
  <c r="AW163" i="43"/>
  <c r="AX163" i="43"/>
  <c r="AY163" i="43"/>
  <c r="AZ163" i="43"/>
  <c r="BA163" i="43"/>
  <c r="BB163" i="43"/>
  <c r="BC163" i="43"/>
  <c r="D164" i="43"/>
  <c r="E164" i="43"/>
  <c r="F164" i="43"/>
  <c r="G164" i="43"/>
  <c r="H164" i="43"/>
  <c r="I164" i="43"/>
  <c r="J164" i="43"/>
  <c r="K164" i="43"/>
  <c r="L164" i="43"/>
  <c r="M164" i="43"/>
  <c r="N164" i="43"/>
  <c r="O164" i="43"/>
  <c r="P164" i="43"/>
  <c r="Q164" i="43"/>
  <c r="R164" i="43"/>
  <c r="S164" i="43"/>
  <c r="T164" i="43"/>
  <c r="U164" i="43"/>
  <c r="V164" i="43"/>
  <c r="W164" i="43"/>
  <c r="X164" i="43"/>
  <c r="Y164" i="43"/>
  <c r="Z164" i="43"/>
  <c r="AA164" i="43"/>
  <c r="AB164" i="43"/>
  <c r="AC164" i="43"/>
  <c r="AD164" i="43"/>
  <c r="AE164" i="43"/>
  <c r="AF164" i="43"/>
  <c r="AG164" i="43"/>
  <c r="AH164" i="43"/>
  <c r="AI164" i="43"/>
  <c r="AJ164" i="43"/>
  <c r="AK164" i="43"/>
  <c r="AL164" i="43"/>
  <c r="AM164" i="43"/>
  <c r="AN164" i="43"/>
  <c r="AO164" i="43"/>
  <c r="AP164" i="43"/>
  <c r="AQ164" i="43"/>
  <c r="AR164" i="43"/>
  <c r="AS164" i="43"/>
  <c r="AT164" i="43"/>
  <c r="AU164" i="43"/>
  <c r="AV164" i="43"/>
  <c r="AW164" i="43"/>
  <c r="AX164" i="43"/>
  <c r="AY164" i="43"/>
  <c r="AZ164" i="43"/>
  <c r="BA164" i="43"/>
  <c r="BB164" i="43"/>
  <c r="BC164" i="43"/>
  <c r="D165" i="43"/>
  <c r="E165" i="43"/>
  <c r="F165" i="43"/>
  <c r="G165" i="43"/>
  <c r="H165" i="43"/>
  <c r="I165" i="43"/>
  <c r="J165" i="43"/>
  <c r="K165" i="43"/>
  <c r="L165" i="43"/>
  <c r="M165" i="43"/>
  <c r="N165" i="43"/>
  <c r="O165" i="43"/>
  <c r="P165" i="43"/>
  <c r="Q165" i="43"/>
  <c r="R165" i="43"/>
  <c r="S165" i="43"/>
  <c r="T165" i="43"/>
  <c r="U165" i="43"/>
  <c r="V165" i="43"/>
  <c r="W165" i="43"/>
  <c r="X165" i="43"/>
  <c r="Y165" i="43"/>
  <c r="Z165" i="43"/>
  <c r="AA165" i="43"/>
  <c r="AB165" i="43"/>
  <c r="AC165" i="43"/>
  <c r="AD165" i="43"/>
  <c r="AE165" i="43"/>
  <c r="AF165" i="43"/>
  <c r="AG165" i="43"/>
  <c r="AH165" i="43"/>
  <c r="AI165" i="43"/>
  <c r="AJ165" i="43"/>
  <c r="AK165" i="43"/>
  <c r="AL165" i="43"/>
  <c r="AM165" i="43"/>
  <c r="AN165" i="43"/>
  <c r="AO165" i="43"/>
  <c r="AP165" i="43"/>
  <c r="AQ165" i="43"/>
  <c r="AR165" i="43"/>
  <c r="AS165" i="43"/>
  <c r="AT165" i="43"/>
  <c r="AU165" i="43"/>
  <c r="AV165" i="43"/>
  <c r="AW165" i="43"/>
  <c r="AX165" i="43"/>
  <c r="AY165" i="43"/>
  <c r="AZ165" i="43"/>
  <c r="BA165" i="43"/>
  <c r="BB165" i="43"/>
  <c r="BC165" i="43"/>
  <c r="D166" i="43"/>
  <c r="E166" i="43"/>
  <c r="F166" i="43"/>
  <c r="G166" i="43"/>
  <c r="H166" i="43"/>
  <c r="I166" i="43"/>
  <c r="J166" i="43"/>
  <c r="K166" i="43"/>
  <c r="L166" i="43"/>
  <c r="M166" i="43"/>
  <c r="N166" i="43"/>
  <c r="O166" i="43"/>
  <c r="P166" i="43"/>
  <c r="Q166" i="43"/>
  <c r="R166" i="43"/>
  <c r="S166" i="43"/>
  <c r="T166" i="43"/>
  <c r="U166" i="43"/>
  <c r="V166" i="43"/>
  <c r="W166" i="43"/>
  <c r="X166" i="43"/>
  <c r="Y166" i="43"/>
  <c r="Z166" i="43"/>
  <c r="AA166" i="43"/>
  <c r="AB166" i="43"/>
  <c r="AC166" i="43"/>
  <c r="AD166" i="43"/>
  <c r="AE166" i="43"/>
  <c r="AF166" i="43"/>
  <c r="AG166" i="43"/>
  <c r="AH166" i="43"/>
  <c r="AI166" i="43"/>
  <c r="AJ166" i="43"/>
  <c r="AK166" i="43"/>
  <c r="AL166" i="43"/>
  <c r="AM166" i="43"/>
  <c r="AN166" i="43"/>
  <c r="AO166" i="43"/>
  <c r="AP166" i="43"/>
  <c r="AQ166" i="43"/>
  <c r="AR166" i="43"/>
  <c r="AS166" i="43"/>
  <c r="AT166" i="43"/>
  <c r="AU166" i="43"/>
  <c r="AV166" i="43"/>
  <c r="AW166" i="43"/>
  <c r="AX166" i="43"/>
  <c r="AY166" i="43"/>
  <c r="AZ166" i="43"/>
  <c r="BA166" i="43"/>
  <c r="BB166" i="43"/>
  <c r="BC166" i="43"/>
  <c r="D167" i="43"/>
  <c r="E167" i="43"/>
  <c r="F167" i="43"/>
  <c r="G167" i="43"/>
  <c r="H167" i="43"/>
  <c r="I167" i="43"/>
  <c r="J167" i="43"/>
  <c r="K167" i="43"/>
  <c r="L167" i="43"/>
  <c r="M167" i="43"/>
  <c r="N167" i="43"/>
  <c r="O167" i="43"/>
  <c r="P167" i="43"/>
  <c r="Q167" i="43"/>
  <c r="R167" i="43"/>
  <c r="S167" i="43"/>
  <c r="T167" i="43"/>
  <c r="U167" i="43"/>
  <c r="V167" i="43"/>
  <c r="W167" i="43"/>
  <c r="X167" i="43"/>
  <c r="Y167" i="43"/>
  <c r="Z167" i="43"/>
  <c r="AA167" i="43"/>
  <c r="AB167" i="43"/>
  <c r="AC167" i="43"/>
  <c r="AD167" i="43"/>
  <c r="AE167" i="43"/>
  <c r="AF167" i="43"/>
  <c r="AG167" i="43"/>
  <c r="AH167" i="43"/>
  <c r="AI167" i="43"/>
  <c r="AJ167" i="43"/>
  <c r="AK167" i="43"/>
  <c r="AL167" i="43"/>
  <c r="AM167" i="43"/>
  <c r="AN167" i="43"/>
  <c r="AO167" i="43"/>
  <c r="AP167" i="43"/>
  <c r="AQ167" i="43"/>
  <c r="AR167" i="43"/>
  <c r="AS167" i="43"/>
  <c r="AT167" i="43"/>
  <c r="AU167" i="43"/>
  <c r="AV167" i="43"/>
  <c r="AW167" i="43"/>
  <c r="AX167" i="43"/>
  <c r="AY167" i="43"/>
  <c r="AZ167" i="43"/>
  <c r="BA167" i="43"/>
  <c r="BB167" i="43"/>
  <c r="BC167" i="43"/>
  <c r="D168" i="43"/>
  <c r="E168" i="43"/>
  <c r="F168" i="43"/>
  <c r="G168" i="43"/>
  <c r="H168" i="43"/>
  <c r="I168" i="43"/>
  <c r="J168" i="43"/>
  <c r="K168" i="43"/>
  <c r="L168" i="43"/>
  <c r="M168" i="43"/>
  <c r="N168" i="43"/>
  <c r="O168" i="43"/>
  <c r="P168" i="43"/>
  <c r="Q168" i="43"/>
  <c r="R168" i="43"/>
  <c r="S168" i="43"/>
  <c r="T168" i="43"/>
  <c r="U168" i="43"/>
  <c r="V168" i="43"/>
  <c r="W168" i="43"/>
  <c r="X168" i="43"/>
  <c r="Y168" i="43"/>
  <c r="Z168" i="43"/>
  <c r="AA168" i="43"/>
  <c r="AB168" i="43"/>
  <c r="AC168" i="43"/>
  <c r="AD168" i="43"/>
  <c r="AE168" i="43"/>
  <c r="AF168" i="43"/>
  <c r="AG168" i="43"/>
  <c r="AH168" i="43"/>
  <c r="AI168" i="43"/>
  <c r="AJ168" i="43"/>
  <c r="AK168" i="43"/>
  <c r="AL168" i="43"/>
  <c r="AM168" i="43"/>
  <c r="AN168" i="43"/>
  <c r="AO168" i="43"/>
  <c r="AP168" i="43"/>
  <c r="AQ168" i="43"/>
  <c r="AR168" i="43"/>
  <c r="AS168" i="43"/>
  <c r="AT168" i="43"/>
  <c r="AU168" i="43"/>
  <c r="AV168" i="43"/>
  <c r="AW168" i="43"/>
  <c r="AX168" i="43"/>
  <c r="AY168" i="43"/>
  <c r="AZ168" i="43"/>
  <c r="BA168" i="43"/>
  <c r="BB168" i="43"/>
  <c r="BC168" i="43"/>
  <c r="D169" i="43"/>
  <c r="E169" i="43"/>
  <c r="F169" i="43"/>
  <c r="G169" i="43"/>
  <c r="H169" i="43"/>
  <c r="I169" i="43"/>
  <c r="J169" i="43"/>
  <c r="K169" i="43"/>
  <c r="L169" i="43"/>
  <c r="M169" i="43"/>
  <c r="N169" i="43"/>
  <c r="O169" i="43"/>
  <c r="P169" i="43"/>
  <c r="Q169" i="43"/>
  <c r="R169" i="43"/>
  <c r="S169" i="43"/>
  <c r="T169" i="43"/>
  <c r="U169" i="43"/>
  <c r="V169" i="43"/>
  <c r="W169" i="43"/>
  <c r="X169" i="43"/>
  <c r="Y169" i="43"/>
  <c r="Z169" i="43"/>
  <c r="AA169" i="43"/>
  <c r="AB169" i="43"/>
  <c r="AC169" i="43"/>
  <c r="AD169" i="43"/>
  <c r="AE169" i="43"/>
  <c r="AF169" i="43"/>
  <c r="AG169" i="43"/>
  <c r="AH169" i="43"/>
  <c r="AI169" i="43"/>
  <c r="AJ169" i="43"/>
  <c r="AK169" i="43"/>
  <c r="AL169" i="43"/>
  <c r="AM169" i="43"/>
  <c r="AN169" i="43"/>
  <c r="AO169" i="43"/>
  <c r="AP169" i="43"/>
  <c r="AQ169" i="43"/>
  <c r="AR169" i="43"/>
  <c r="AS169" i="43"/>
  <c r="AT169" i="43"/>
  <c r="AU169" i="43"/>
  <c r="AV169" i="43"/>
  <c r="AW169" i="43"/>
  <c r="AX169" i="43"/>
  <c r="AY169" i="43"/>
  <c r="AZ169" i="43"/>
  <c r="BA169" i="43"/>
  <c r="BB169" i="43"/>
  <c r="BC169" i="43"/>
  <c r="D170" i="43"/>
  <c r="E170" i="43"/>
  <c r="F170" i="43"/>
  <c r="G170" i="43"/>
  <c r="H170" i="43"/>
  <c r="I170" i="43"/>
  <c r="J170" i="43"/>
  <c r="K170" i="43"/>
  <c r="L170" i="43"/>
  <c r="M170" i="43"/>
  <c r="N170" i="43"/>
  <c r="O170" i="43"/>
  <c r="P170" i="43"/>
  <c r="Q170" i="43"/>
  <c r="R170" i="43"/>
  <c r="S170" i="43"/>
  <c r="T170" i="43"/>
  <c r="U170" i="43"/>
  <c r="V170" i="43"/>
  <c r="W170" i="43"/>
  <c r="X170" i="43"/>
  <c r="Y170" i="43"/>
  <c r="Z170" i="43"/>
  <c r="AA170" i="43"/>
  <c r="AB170" i="43"/>
  <c r="AC170" i="43"/>
  <c r="AD170" i="43"/>
  <c r="AE170" i="43"/>
  <c r="AF170" i="43"/>
  <c r="AG170" i="43"/>
  <c r="AH170" i="43"/>
  <c r="AI170" i="43"/>
  <c r="AJ170" i="43"/>
  <c r="AK170" i="43"/>
  <c r="AL170" i="43"/>
  <c r="AM170" i="43"/>
  <c r="AN170" i="43"/>
  <c r="AO170" i="43"/>
  <c r="AP170" i="43"/>
  <c r="AQ170" i="43"/>
  <c r="AR170" i="43"/>
  <c r="AS170" i="43"/>
  <c r="AT170" i="43"/>
  <c r="AU170" i="43"/>
  <c r="AV170" i="43"/>
  <c r="AW170" i="43"/>
  <c r="AX170" i="43"/>
  <c r="AY170" i="43"/>
  <c r="AZ170" i="43"/>
  <c r="BA170" i="43"/>
  <c r="BB170" i="43"/>
  <c r="BC170" i="43"/>
  <c r="D171" i="43"/>
  <c r="E171" i="43"/>
  <c r="F171" i="43"/>
  <c r="G171" i="43"/>
  <c r="H171" i="43"/>
  <c r="I171" i="43"/>
  <c r="J171" i="43"/>
  <c r="K171" i="43"/>
  <c r="L171" i="43"/>
  <c r="M171" i="43"/>
  <c r="N171" i="43"/>
  <c r="O171" i="43"/>
  <c r="P171" i="43"/>
  <c r="Q171" i="43"/>
  <c r="R171" i="43"/>
  <c r="S171" i="43"/>
  <c r="T171" i="43"/>
  <c r="U171" i="43"/>
  <c r="V171" i="43"/>
  <c r="W171" i="43"/>
  <c r="X171" i="43"/>
  <c r="Y171" i="43"/>
  <c r="Z171" i="43"/>
  <c r="AA171" i="43"/>
  <c r="AB171" i="43"/>
  <c r="AC171" i="43"/>
  <c r="AD171" i="43"/>
  <c r="AE171" i="43"/>
  <c r="AF171" i="43"/>
  <c r="AG171" i="43"/>
  <c r="AH171" i="43"/>
  <c r="AI171" i="43"/>
  <c r="AJ171" i="43"/>
  <c r="AK171" i="43"/>
  <c r="AL171" i="43"/>
  <c r="AM171" i="43"/>
  <c r="AN171" i="43"/>
  <c r="AO171" i="43"/>
  <c r="AP171" i="43"/>
  <c r="AQ171" i="43"/>
  <c r="AR171" i="43"/>
  <c r="AS171" i="43"/>
  <c r="AT171" i="43"/>
  <c r="AU171" i="43"/>
  <c r="AV171" i="43"/>
  <c r="AW171" i="43"/>
  <c r="AX171" i="43"/>
  <c r="AY171" i="43"/>
  <c r="AZ171" i="43"/>
  <c r="BA171" i="43"/>
  <c r="BB171" i="43"/>
  <c r="BC171" i="43"/>
  <c r="D172" i="43"/>
  <c r="E172" i="43"/>
  <c r="F172" i="43"/>
  <c r="G172" i="43"/>
  <c r="H172" i="43"/>
  <c r="I172" i="43"/>
  <c r="J172" i="43"/>
  <c r="K172" i="43"/>
  <c r="L172" i="43"/>
  <c r="M172" i="43"/>
  <c r="N172" i="43"/>
  <c r="O172" i="43"/>
  <c r="P172" i="43"/>
  <c r="Q172" i="43"/>
  <c r="R172" i="43"/>
  <c r="S172" i="43"/>
  <c r="T172" i="43"/>
  <c r="U172" i="43"/>
  <c r="V172" i="43"/>
  <c r="W172" i="43"/>
  <c r="X172" i="43"/>
  <c r="Y172" i="43"/>
  <c r="Z172" i="43"/>
  <c r="AA172" i="43"/>
  <c r="AB172" i="43"/>
  <c r="AC172" i="43"/>
  <c r="AD172" i="43"/>
  <c r="AE172" i="43"/>
  <c r="AF172" i="43"/>
  <c r="AG172" i="43"/>
  <c r="AH172" i="43"/>
  <c r="AI172" i="43"/>
  <c r="AJ172" i="43"/>
  <c r="AK172" i="43"/>
  <c r="AL172" i="43"/>
  <c r="AM172" i="43"/>
  <c r="AN172" i="43"/>
  <c r="AO172" i="43"/>
  <c r="AP172" i="43"/>
  <c r="AQ172" i="43"/>
  <c r="AR172" i="43"/>
  <c r="AS172" i="43"/>
  <c r="AT172" i="43"/>
  <c r="AU172" i="43"/>
  <c r="AV172" i="43"/>
  <c r="AW172" i="43"/>
  <c r="AX172" i="43"/>
  <c r="AY172" i="43"/>
  <c r="AZ172" i="43"/>
  <c r="BA172" i="43"/>
  <c r="BB172" i="43"/>
  <c r="BC172" i="43"/>
  <c r="D173" i="43"/>
  <c r="E173" i="43"/>
  <c r="F173" i="43"/>
  <c r="G173" i="43"/>
  <c r="H173" i="43"/>
  <c r="I173" i="43"/>
  <c r="J173" i="43"/>
  <c r="K173" i="43"/>
  <c r="L173" i="43"/>
  <c r="M173" i="43"/>
  <c r="N173" i="43"/>
  <c r="O173" i="43"/>
  <c r="P173" i="43"/>
  <c r="Q173" i="43"/>
  <c r="R173" i="43"/>
  <c r="S173" i="43"/>
  <c r="T173" i="43"/>
  <c r="U173" i="43"/>
  <c r="V173" i="43"/>
  <c r="W173" i="43"/>
  <c r="X173" i="43"/>
  <c r="Y173" i="43"/>
  <c r="Z173" i="43"/>
  <c r="AA173" i="43"/>
  <c r="AB173" i="43"/>
  <c r="AC173" i="43"/>
  <c r="AD173" i="43"/>
  <c r="AE173" i="43"/>
  <c r="AF173" i="43"/>
  <c r="AG173" i="43"/>
  <c r="AH173" i="43"/>
  <c r="AI173" i="43"/>
  <c r="AJ173" i="43"/>
  <c r="AK173" i="43"/>
  <c r="AL173" i="43"/>
  <c r="AM173" i="43"/>
  <c r="AN173" i="43"/>
  <c r="AO173" i="43"/>
  <c r="AP173" i="43"/>
  <c r="AQ173" i="43"/>
  <c r="AR173" i="43"/>
  <c r="AS173" i="43"/>
  <c r="AT173" i="43"/>
  <c r="AU173" i="43"/>
  <c r="AV173" i="43"/>
  <c r="AW173" i="43"/>
  <c r="AX173" i="43"/>
  <c r="AY173" i="43"/>
  <c r="AZ173" i="43"/>
  <c r="BA173" i="43"/>
  <c r="BB173" i="43"/>
  <c r="BC173" i="43"/>
  <c r="D174" i="43"/>
  <c r="E174" i="43"/>
  <c r="F174" i="43"/>
  <c r="G174" i="43"/>
  <c r="H174" i="43"/>
  <c r="I174" i="43"/>
  <c r="J174" i="43"/>
  <c r="K174" i="43"/>
  <c r="L174" i="43"/>
  <c r="M174" i="43"/>
  <c r="N174" i="43"/>
  <c r="O174" i="43"/>
  <c r="P174" i="43"/>
  <c r="Q174" i="43"/>
  <c r="R174" i="43"/>
  <c r="S174" i="43"/>
  <c r="T174" i="43"/>
  <c r="U174" i="43"/>
  <c r="V174" i="43"/>
  <c r="W174" i="43"/>
  <c r="X174" i="43"/>
  <c r="Y174" i="43"/>
  <c r="Z174" i="43"/>
  <c r="AA174" i="43"/>
  <c r="AB174" i="43"/>
  <c r="AC174" i="43"/>
  <c r="AD174" i="43"/>
  <c r="AE174" i="43"/>
  <c r="AF174" i="43"/>
  <c r="AG174" i="43"/>
  <c r="AH174" i="43"/>
  <c r="AI174" i="43"/>
  <c r="AJ174" i="43"/>
  <c r="AK174" i="43"/>
  <c r="AL174" i="43"/>
  <c r="AM174" i="43"/>
  <c r="AN174" i="43"/>
  <c r="AO174" i="43"/>
  <c r="AP174" i="43"/>
  <c r="AQ174" i="43"/>
  <c r="AR174" i="43"/>
  <c r="AS174" i="43"/>
  <c r="AT174" i="43"/>
  <c r="AU174" i="43"/>
  <c r="AV174" i="43"/>
  <c r="AW174" i="43"/>
  <c r="AX174" i="43"/>
  <c r="AY174" i="43"/>
  <c r="AZ174" i="43"/>
  <c r="BA174" i="43"/>
  <c r="BB174" i="43"/>
  <c r="BC174" i="43"/>
  <c r="D175" i="43"/>
  <c r="E175" i="43"/>
  <c r="F175" i="43"/>
  <c r="G175" i="43"/>
  <c r="H175" i="43"/>
  <c r="I175" i="43"/>
  <c r="J175" i="43"/>
  <c r="K175" i="43"/>
  <c r="L175" i="43"/>
  <c r="M175" i="43"/>
  <c r="N175" i="43"/>
  <c r="O175" i="43"/>
  <c r="P175" i="43"/>
  <c r="Q175" i="43"/>
  <c r="R175" i="43"/>
  <c r="S175" i="43"/>
  <c r="T175" i="43"/>
  <c r="U175" i="43"/>
  <c r="V175" i="43"/>
  <c r="W175" i="43"/>
  <c r="X175" i="43"/>
  <c r="Y175" i="43"/>
  <c r="Z175" i="43"/>
  <c r="AA175" i="43"/>
  <c r="AB175" i="43"/>
  <c r="AC175" i="43"/>
  <c r="AD175" i="43"/>
  <c r="AE175" i="43"/>
  <c r="AF175" i="43"/>
  <c r="AG175" i="43"/>
  <c r="AH175" i="43"/>
  <c r="AI175" i="43"/>
  <c r="AJ175" i="43"/>
  <c r="AK175" i="43"/>
  <c r="AL175" i="43"/>
  <c r="AM175" i="43"/>
  <c r="AN175" i="43"/>
  <c r="AO175" i="43"/>
  <c r="AP175" i="43"/>
  <c r="AQ175" i="43"/>
  <c r="AR175" i="43"/>
  <c r="AS175" i="43"/>
  <c r="AT175" i="43"/>
  <c r="AU175" i="43"/>
  <c r="AV175" i="43"/>
  <c r="AW175" i="43"/>
  <c r="AX175" i="43"/>
  <c r="AY175" i="43"/>
  <c r="AZ175" i="43"/>
  <c r="BA175" i="43"/>
  <c r="BB175" i="43"/>
  <c r="BC175" i="43"/>
  <c r="D176" i="43"/>
  <c r="E176" i="43"/>
  <c r="F176" i="43"/>
  <c r="G176" i="43"/>
  <c r="H176" i="43"/>
  <c r="I176" i="43"/>
  <c r="J176" i="43"/>
  <c r="K176" i="43"/>
  <c r="L176" i="43"/>
  <c r="M176" i="43"/>
  <c r="N176" i="43"/>
  <c r="O176" i="43"/>
  <c r="P176" i="43"/>
  <c r="Q176" i="43"/>
  <c r="R176" i="43"/>
  <c r="S176" i="43"/>
  <c r="T176" i="43"/>
  <c r="U176" i="43"/>
  <c r="V176" i="43"/>
  <c r="W176" i="43"/>
  <c r="X176" i="43"/>
  <c r="Y176" i="43"/>
  <c r="Z176" i="43"/>
  <c r="AA176" i="43"/>
  <c r="AB176" i="43"/>
  <c r="AC176" i="43"/>
  <c r="AD176" i="43"/>
  <c r="AE176" i="43"/>
  <c r="AF176" i="43"/>
  <c r="AG176" i="43"/>
  <c r="AH176" i="43"/>
  <c r="AI176" i="43"/>
  <c r="AJ176" i="43"/>
  <c r="AK176" i="43"/>
  <c r="AL176" i="43"/>
  <c r="AM176" i="43"/>
  <c r="AN176" i="43"/>
  <c r="AO176" i="43"/>
  <c r="AP176" i="43"/>
  <c r="AQ176" i="43"/>
  <c r="AR176" i="43"/>
  <c r="AS176" i="43"/>
  <c r="AT176" i="43"/>
  <c r="AU176" i="43"/>
  <c r="AV176" i="43"/>
  <c r="AW176" i="43"/>
  <c r="AX176" i="43"/>
  <c r="AY176" i="43"/>
  <c r="AZ176" i="43"/>
  <c r="BA176" i="43"/>
  <c r="BB176" i="43"/>
  <c r="BC176" i="43"/>
  <c r="D177" i="43"/>
  <c r="E177" i="43"/>
  <c r="F177" i="43"/>
  <c r="G177" i="43"/>
  <c r="H177" i="43"/>
  <c r="I177" i="43"/>
  <c r="J177" i="43"/>
  <c r="K177" i="43"/>
  <c r="L177" i="43"/>
  <c r="M177" i="43"/>
  <c r="N177" i="43"/>
  <c r="O177" i="43"/>
  <c r="P177" i="43"/>
  <c r="Q177" i="43"/>
  <c r="R177" i="43"/>
  <c r="S177" i="43"/>
  <c r="T177" i="43"/>
  <c r="U177" i="43"/>
  <c r="V177" i="43"/>
  <c r="W177" i="43"/>
  <c r="X177" i="43"/>
  <c r="Y177" i="43"/>
  <c r="Z177" i="43"/>
  <c r="AA177" i="43"/>
  <c r="AB177" i="43"/>
  <c r="AC177" i="43"/>
  <c r="AD177" i="43"/>
  <c r="AE177" i="43"/>
  <c r="AF177" i="43"/>
  <c r="AG177" i="43"/>
  <c r="AH177" i="43"/>
  <c r="AI177" i="43"/>
  <c r="AJ177" i="43"/>
  <c r="AK177" i="43"/>
  <c r="AL177" i="43"/>
  <c r="AM177" i="43"/>
  <c r="AN177" i="43"/>
  <c r="AO177" i="43"/>
  <c r="AP177" i="43"/>
  <c r="AQ177" i="43"/>
  <c r="AR177" i="43"/>
  <c r="AS177" i="43"/>
  <c r="AT177" i="43"/>
  <c r="AU177" i="43"/>
  <c r="AV177" i="43"/>
  <c r="AW177" i="43"/>
  <c r="AX177" i="43"/>
  <c r="AY177" i="43"/>
  <c r="AZ177" i="43"/>
  <c r="BA177" i="43"/>
  <c r="BB177" i="43"/>
  <c r="BC177" i="43"/>
  <c r="D178" i="43"/>
  <c r="E178" i="43"/>
  <c r="F178" i="43"/>
  <c r="G178" i="43"/>
  <c r="H178" i="43"/>
  <c r="I178" i="43"/>
  <c r="J178" i="43"/>
  <c r="K178" i="43"/>
  <c r="L178" i="43"/>
  <c r="M178" i="43"/>
  <c r="N178" i="43"/>
  <c r="O178" i="43"/>
  <c r="P178" i="43"/>
  <c r="Q178" i="43"/>
  <c r="R178" i="43"/>
  <c r="S178" i="43"/>
  <c r="T178" i="43"/>
  <c r="U178" i="43"/>
  <c r="V178" i="43"/>
  <c r="W178" i="43"/>
  <c r="X178" i="43"/>
  <c r="Y178" i="43"/>
  <c r="Z178" i="43"/>
  <c r="AA178" i="43"/>
  <c r="AB178" i="43"/>
  <c r="AC178" i="43"/>
  <c r="AD178" i="43"/>
  <c r="AE178" i="43"/>
  <c r="AF178" i="43"/>
  <c r="AG178" i="43"/>
  <c r="AH178" i="43"/>
  <c r="AI178" i="43"/>
  <c r="AJ178" i="43"/>
  <c r="AK178" i="43"/>
  <c r="AL178" i="43"/>
  <c r="AM178" i="43"/>
  <c r="AN178" i="43"/>
  <c r="AO178" i="43"/>
  <c r="AP178" i="43"/>
  <c r="AQ178" i="43"/>
  <c r="AR178" i="43"/>
  <c r="AS178" i="43"/>
  <c r="AT178" i="43"/>
  <c r="AU178" i="43"/>
  <c r="AV178" i="43"/>
  <c r="AW178" i="43"/>
  <c r="AX178" i="43"/>
  <c r="AY178" i="43"/>
  <c r="AZ178" i="43"/>
  <c r="BA178" i="43"/>
  <c r="BB178" i="43"/>
  <c r="BC178" i="43"/>
  <c r="D179" i="43"/>
  <c r="E179" i="43"/>
  <c r="F179" i="43"/>
  <c r="G179" i="43"/>
  <c r="H179" i="43"/>
  <c r="I179" i="43"/>
  <c r="J179" i="43"/>
  <c r="K179" i="43"/>
  <c r="L179" i="43"/>
  <c r="M179" i="43"/>
  <c r="N179" i="43"/>
  <c r="O179" i="43"/>
  <c r="P179" i="43"/>
  <c r="Q179" i="43"/>
  <c r="R179" i="43"/>
  <c r="S179" i="43"/>
  <c r="T179" i="43"/>
  <c r="U179" i="43"/>
  <c r="V179" i="43"/>
  <c r="W179" i="43"/>
  <c r="X179" i="43"/>
  <c r="Y179" i="43"/>
  <c r="Z179" i="43"/>
  <c r="AA179" i="43"/>
  <c r="AB179" i="43"/>
  <c r="AC179" i="43"/>
  <c r="AD179" i="43"/>
  <c r="AE179" i="43"/>
  <c r="AF179" i="43"/>
  <c r="AG179" i="43"/>
  <c r="AH179" i="43"/>
  <c r="AI179" i="43"/>
  <c r="AJ179" i="43"/>
  <c r="AK179" i="43"/>
  <c r="AL179" i="43"/>
  <c r="AM179" i="43"/>
  <c r="AN179" i="43"/>
  <c r="AO179" i="43"/>
  <c r="AP179" i="43"/>
  <c r="AQ179" i="43"/>
  <c r="AR179" i="43"/>
  <c r="AS179" i="43"/>
  <c r="AT179" i="43"/>
  <c r="AU179" i="43"/>
  <c r="AV179" i="43"/>
  <c r="AW179" i="43"/>
  <c r="AX179" i="43"/>
  <c r="AY179" i="43"/>
  <c r="AZ179" i="43"/>
  <c r="BA179" i="43"/>
  <c r="BB179" i="43"/>
  <c r="BC179" i="43"/>
  <c r="D180" i="43"/>
  <c r="E180" i="43"/>
  <c r="F180" i="43"/>
  <c r="G180" i="43"/>
  <c r="H180" i="43"/>
  <c r="I180" i="43"/>
  <c r="J180" i="43"/>
  <c r="K180" i="43"/>
  <c r="L180" i="43"/>
  <c r="M180" i="43"/>
  <c r="N180" i="43"/>
  <c r="O180" i="43"/>
  <c r="P180" i="43"/>
  <c r="Q180" i="43"/>
  <c r="R180" i="43"/>
  <c r="S180" i="43"/>
  <c r="T180" i="43"/>
  <c r="U180" i="43"/>
  <c r="V180" i="43"/>
  <c r="W180" i="43"/>
  <c r="X180" i="43"/>
  <c r="Y180" i="43"/>
  <c r="Z180" i="43"/>
  <c r="AA180" i="43"/>
  <c r="AB180" i="43"/>
  <c r="AC180" i="43"/>
  <c r="AD180" i="43"/>
  <c r="AE180" i="43"/>
  <c r="AF180" i="43"/>
  <c r="AG180" i="43"/>
  <c r="AH180" i="43"/>
  <c r="AI180" i="43"/>
  <c r="AJ180" i="43"/>
  <c r="AK180" i="43"/>
  <c r="AL180" i="43"/>
  <c r="AM180" i="43"/>
  <c r="AN180" i="43"/>
  <c r="AO180" i="43"/>
  <c r="AP180" i="43"/>
  <c r="AQ180" i="43"/>
  <c r="AR180" i="43"/>
  <c r="AS180" i="43"/>
  <c r="AT180" i="43"/>
  <c r="AU180" i="43"/>
  <c r="AV180" i="43"/>
  <c r="AW180" i="43"/>
  <c r="AX180" i="43"/>
  <c r="AY180" i="43"/>
  <c r="AZ180" i="43"/>
  <c r="BA180" i="43"/>
  <c r="BB180" i="43"/>
  <c r="BC180" i="43"/>
  <c r="D181" i="43"/>
  <c r="E181" i="43"/>
  <c r="F181" i="43"/>
  <c r="G181" i="43"/>
  <c r="H181" i="43"/>
  <c r="I181" i="43"/>
  <c r="J181" i="43"/>
  <c r="K181" i="43"/>
  <c r="L181" i="43"/>
  <c r="M181" i="43"/>
  <c r="N181" i="43"/>
  <c r="O181" i="43"/>
  <c r="P181" i="43"/>
  <c r="Q181" i="43"/>
  <c r="R181" i="43"/>
  <c r="S181" i="43"/>
  <c r="T181" i="43"/>
  <c r="U181" i="43"/>
  <c r="V181" i="43"/>
  <c r="W181" i="43"/>
  <c r="X181" i="43"/>
  <c r="Y181" i="43"/>
  <c r="Z181" i="43"/>
  <c r="AA181" i="43"/>
  <c r="AB181" i="43"/>
  <c r="AC181" i="43"/>
  <c r="AD181" i="43"/>
  <c r="AE181" i="43"/>
  <c r="AF181" i="43"/>
  <c r="AG181" i="43"/>
  <c r="AH181" i="43"/>
  <c r="AI181" i="43"/>
  <c r="AJ181" i="43"/>
  <c r="AK181" i="43"/>
  <c r="AL181" i="43"/>
  <c r="AM181" i="43"/>
  <c r="AN181" i="43"/>
  <c r="AO181" i="43"/>
  <c r="AP181" i="43"/>
  <c r="AQ181" i="43"/>
  <c r="AR181" i="43"/>
  <c r="AS181" i="43"/>
  <c r="AT181" i="43"/>
  <c r="AU181" i="43"/>
  <c r="AV181" i="43"/>
  <c r="AW181" i="43"/>
  <c r="AX181" i="43"/>
  <c r="AY181" i="43"/>
  <c r="AZ181" i="43"/>
  <c r="BA181" i="43"/>
  <c r="BB181" i="43"/>
  <c r="BC181" i="43"/>
  <c r="D182" i="43"/>
  <c r="E182" i="43"/>
  <c r="F182" i="43"/>
  <c r="G182" i="43"/>
  <c r="H182" i="43"/>
  <c r="I182" i="43"/>
  <c r="J182" i="43"/>
  <c r="K182" i="43"/>
  <c r="L182" i="43"/>
  <c r="M182" i="43"/>
  <c r="N182" i="43"/>
  <c r="O182" i="43"/>
  <c r="P182" i="43"/>
  <c r="Q182" i="43"/>
  <c r="R182" i="43"/>
  <c r="S182" i="43"/>
  <c r="T182" i="43"/>
  <c r="U182" i="43"/>
  <c r="V182" i="43"/>
  <c r="W182" i="43"/>
  <c r="X182" i="43"/>
  <c r="Y182" i="43"/>
  <c r="Z182" i="43"/>
  <c r="AA182" i="43"/>
  <c r="AB182" i="43"/>
  <c r="AC182" i="43"/>
  <c r="AD182" i="43"/>
  <c r="AE182" i="43"/>
  <c r="AF182" i="43"/>
  <c r="AG182" i="43"/>
  <c r="AH182" i="43"/>
  <c r="AI182" i="43"/>
  <c r="AJ182" i="43"/>
  <c r="AK182" i="43"/>
  <c r="AL182" i="43"/>
  <c r="AM182" i="43"/>
  <c r="AN182" i="43"/>
  <c r="AO182" i="43"/>
  <c r="AP182" i="43"/>
  <c r="AQ182" i="43"/>
  <c r="AR182" i="43"/>
  <c r="AS182" i="43"/>
  <c r="AT182" i="43"/>
  <c r="AU182" i="43"/>
  <c r="AV182" i="43"/>
  <c r="AW182" i="43"/>
  <c r="AX182" i="43"/>
  <c r="AY182" i="43"/>
  <c r="AZ182" i="43"/>
  <c r="BA182" i="43"/>
  <c r="BB182" i="43"/>
  <c r="BC182" i="43"/>
  <c r="D183" i="43"/>
  <c r="E183" i="43"/>
  <c r="F183" i="43"/>
  <c r="G183" i="43"/>
  <c r="H183" i="43"/>
  <c r="I183" i="43"/>
  <c r="J183" i="43"/>
  <c r="K183" i="43"/>
  <c r="L183" i="43"/>
  <c r="M183" i="43"/>
  <c r="N183" i="43"/>
  <c r="O183" i="43"/>
  <c r="P183" i="43"/>
  <c r="Q183" i="43"/>
  <c r="R183" i="43"/>
  <c r="S183" i="43"/>
  <c r="T183" i="43"/>
  <c r="U183" i="43"/>
  <c r="V183" i="43"/>
  <c r="W183" i="43"/>
  <c r="X183" i="43"/>
  <c r="Y183" i="43"/>
  <c r="Z183" i="43"/>
  <c r="AA183" i="43"/>
  <c r="AB183" i="43"/>
  <c r="AC183" i="43"/>
  <c r="AD183" i="43"/>
  <c r="AE183" i="43"/>
  <c r="AF183" i="43"/>
  <c r="AG183" i="43"/>
  <c r="AH183" i="43"/>
  <c r="AI183" i="43"/>
  <c r="AJ183" i="43"/>
  <c r="AK183" i="43"/>
  <c r="AL183" i="43"/>
  <c r="AM183" i="43"/>
  <c r="AN183" i="43"/>
  <c r="AO183" i="43"/>
  <c r="AP183" i="43"/>
  <c r="AQ183" i="43"/>
  <c r="AR183" i="43"/>
  <c r="AS183" i="43"/>
  <c r="AT183" i="43"/>
  <c r="AU183" i="43"/>
  <c r="AV183" i="43"/>
  <c r="AW183" i="43"/>
  <c r="AX183" i="43"/>
  <c r="AY183" i="43"/>
  <c r="AZ183" i="43"/>
  <c r="BA183" i="43"/>
  <c r="BB183" i="43"/>
  <c r="BC183" i="43"/>
  <c r="D184" i="43"/>
  <c r="E184" i="43"/>
  <c r="F184" i="43"/>
  <c r="G184" i="43"/>
  <c r="H184" i="43"/>
  <c r="I184" i="43"/>
  <c r="J184" i="43"/>
  <c r="K184" i="43"/>
  <c r="L184" i="43"/>
  <c r="M184" i="43"/>
  <c r="N184" i="43"/>
  <c r="O184" i="43"/>
  <c r="P184" i="43"/>
  <c r="Q184" i="43"/>
  <c r="R184" i="43"/>
  <c r="S184" i="43"/>
  <c r="T184" i="43"/>
  <c r="U184" i="43"/>
  <c r="V184" i="43"/>
  <c r="W184" i="43"/>
  <c r="X184" i="43"/>
  <c r="Y184" i="43"/>
  <c r="Z184" i="43"/>
  <c r="AA184" i="43"/>
  <c r="AB184" i="43"/>
  <c r="AC184" i="43"/>
  <c r="AD184" i="43"/>
  <c r="AE184" i="43"/>
  <c r="AF184" i="43"/>
  <c r="AG184" i="43"/>
  <c r="AH184" i="43"/>
  <c r="AI184" i="43"/>
  <c r="AJ184" i="43"/>
  <c r="AK184" i="43"/>
  <c r="AL184" i="43"/>
  <c r="AM184" i="43"/>
  <c r="AN184" i="43"/>
  <c r="AO184" i="43"/>
  <c r="AP184" i="43"/>
  <c r="AQ184" i="43"/>
  <c r="AR184" i="43"/>
  <c r="AS184" i="43"/>
  <c r="AT184" i="43"/>
  <c r="AU184" i="43"/>
  <c r="AV184" i="43"/>
  <c r="AW184" i="43"/>
  <c r="AX184" i="43"/>
  <c r="AY184" i="43"/>
  <c r="AZ184" i="43"/>
  <c r="BA184" i="43"/>
  <c r="BB184" i="43"/>
  <c r="BC184" i="43"/>
  <c r="D185" i="43"/>
  <c r="E185" i="43"/>
  <c r="F185" i="43"/>
  <c r="G185" i="43"/>
  <c r="H185" i="43"/>
  <c r="I185" i="43"/>
  <c r="J185" i="43"/>
  <c r="K185" i="43"/>
  <c r="L185" i="43"/>
  <c r="M185" i="43"/>
  <c r="N185" i="43"/>
  <c r="O185" i="43"/>
  <c r="P185" i="43"/>
  <c r="Q185" i="43"/>
  <c r="R185" i="43"/>
  <c r="S185" i="43"/>
  <c r="T185" i="43"/>
  <c r="U185" i="43"/>
  <c r="V185" i="43"/>
  <c r="W185" i="43"/>
  <c r="X185" i="43"/>
  <c r="Y185" i="43"/>
  <c r="Z185" i="43"/>
  <c r="AA185" i="43"/>
  <c r="AB185" i="43"/>
  <c r="AC185" i="43"/>
  <c r="AD185" i="43"/>
  <c r="AE185" i="43"/>
  <c r="AF185" i="43"/>
  <c r="AG185" i="43"/>
  <c r="AH185" i="43"/>
  <c r="AI185" i="43"/>
  <c r="AJ185" i="43"/>
  <c r="AK185" i="43"/>
  <c r="AL185" i="43"/>
  <c r="AM185" i="43"/>
  <c r="AN185" i="43"/>
  <c r="AO185" i="43"/>
  <c r="AP185" i="43"/>
  <c r="AQ185" i="43"/>
  <c r="AR185" i="43"/>
  <c r="AS185" i="43"/>
  <c r="AT185" i="43"/>
  <c r="AU185" i="43"/>
  <c r="AV185" i="43"/>
  <c r="AW185" i="43"/>
  <c r="AX185" i="43"/>
  <c r="AY185" i="43"/>
  <c r="AZ185" i="43"/>
  <c r="BA185" i="43"/>
  <c r="BB185" i="43"/>
  <c r="BC185" i="43"/>
  <c r="D186" i="43"/>
  <c r="E186" i="43"/>
  <c r="F186" i="43"/>
  <c r="G186" i="43"/>
  <c r="H186" i="43"/>
  <c r="I186" i="43"/>
  <c r="J186" i="43"/>
  <c r="K186" i="43"/>
  <c r="L186" i="43"/>
  <c r="M186" i="43"/>
  <c r="N186" i="43"/>
  <c r="O186" i="43"/>
  <c r="P186" i="43"/>
  <c r="Q186" i="43"/>
  <c r="R186" i="43"/>
  <c r="S186" i="43"/>
  <c r="T186" i="43"/>
  <c r="U186" i="43"/>
  <c r="V186" i="43"/>
  <c r="W186" i="43"/>
  <c r="X186" i="43"/>
  <c r="Y186" i="43"/>
  <c r="Z186" i="43"/>
  <c r="AA186" i="43"/>
  <c r="AB186" i="43"/>
  <c r="AC186" i="43"/>
  <c r="AD186" i="43"/>
  <c r="AE186" i="43"/>
  <c r="AF186" i="43"/>
  <c r="AG186" i="43"/>
  <c r="AH186" i="43"/>
  <c r="AI186" i="43"/>
  <c r="AJ186" i="43"/>
  <c r="AK186" i="43"/>
  <c r="AL186" i="43"/>
  <c r="AM186" i="43"/>
  <c r="AN186" i="43"/>
  <c r="AO186" i="43"/>
  <c r="AP186" i="43"/>
  <c r="AQ186" i="43"/>
  <c r="AR186" i="43"/>
  <c r="AS186" i="43"/>
  <c r="AT186" i="43"/>
  <c r="AU186" i="43"/>
  <c r="AV186" i="43"/>
  <c r="AW186" i="43"/>
  <c r="AX186" i="43"/>
  <c r="AY186" i="43"/>
  <c r="AZ186" i="43"/>
  <c r="BA186" i="43"/>
  <c r="BB186" i="43"/>
  <c r="BC186" i="43"/>
  <c r="D187" i="43"/>
  <c r="E187" i="43"/>
  <c r="F187" i="43"/>
  <c r="G187" i="43"/>
  <c r="H187" i="43"/>
  <c r="I187" i="43"/>
  <c r="J187" i="43"/>
  <c r="K187" i="43"/>
  <c r="L187" i="43"/>
  <c r="M187" i="43"/>
  <c r="N187" i="43"/>
  <c r="O187" i="43"/>
  <c r="P187" i="43"/>
  <c r="Q187" i="43"/>
  <c r="R187" i="43"/>
  <c r="S187" i="43"/>
  <c r="T187" i="43"/>
  <c r="U187" i="43"/>
  <c r="V187" i="43"/>
  <c r="W187" i="43"/>
  <c r="X187" i="43"/>
  <c r="Y187" i="43"/>
  <c r="Z187" i="43"/>
  <c r="AA187" i="43"/>
  <c r="AB187" i="43"/>
  <c r="AC187" i="43"/>
  <c r="AD187" i="43"/>
  <c r="AE187" i="43"/>
  <c r="AF187" i="43"/>
  <c r="AG187" i="43"/>
  <c r="AH187" i="43"/>
  <c r="AI187" i="43"/>
  <c r="AJ187" i="43"/>
  <c r="AK187" i="43"/>
  <c r="AL187" i="43"/>
  <c r="AM187" i="43"/>
  <c r="AN187" i="43"/>
  <c r="AO187" i="43"/>
  <c r="AP187" i="43"/>
  <c r="AQ187" i="43"/>
  <c r="AR187" i="43"/>
  <c r="AS187" i="43"/>
  <c r="AT187" i="43"/>
  <c r="AU187" i="43"/>
  <c r="AV187" i="43"/>
  <c r="AW187" i="43"/>
  <c r="AX187" i="43"/>
  <c r="AY187" i="43"/>
  <c r="AZ187" i="43"/>
  <c r="BA187" i="43"/>
  <c r="BB187" i="43"/>
  <c r="BC187" i="43"/>
  <c r="D188" i="43"/>
  <c r="E188" i="43"/>
  <c r="F188" i="43"/>
  <c r="G188" i="43"/>
  <c r="H188" i="43"/>
  <c r="I188" i="43"/>
  <c r="J188" i="43"/>
  <c r="K188" i="43"/>
  <c r="L188" i="43"/>
  <c r="M188" i="43"/>
  <c r="N188" i="43"/>
  <c r="O188" i="43"/>
  <c r="P188" i="43"/>
  <c r="Q188" i="43"/>
  <c r="R188" i="43"/>
  <c r="S188" i="43"/>
  <c r="T188" i="43"/>
  <c r="U188" i="43"/>
  <c r="V188" i="43"/>
  <c r="W188" i="43"/>
  <c r="X188" i="43"/>
  <c r="Y188" i="43"/>
  <c r="Z188" i="43"/>
  <c r="AA188" i="43"/>
  <c r="AB188" i="43"/>
  <c r="AC188" i="43"/>
  <c r="AD188" i="43"/>
  <c r="AE188" i="43"/>
  <c r="AF188" i="43"/>
  <c r="AG188" i="43"/>
  <c r="AH188" i="43"/>
  <c r="AI188" i="43"/>
  <c r="AJ188" i="43"/>
  <c r="AK188" i="43"/>
  <c r="AL188" i="43"/>
  <c r="AM188" i="43"/>
  <c r="AN188" i="43"/>
  <c r="AO188" i="43"/>
  <c r="AP188" i="43"/>
  <c r="AQ188" i="43"/>
  <c r="AR188" i="43"/>
  <c r="AS188" i="43"/>
  <c r="AT188" i="43"/>
  <c r="AU188" i="43"/>
  <c r="AV188" i="43"/>
  <c r="AW188" i="43"/>
  <c r="AX188" i="43"/>
  <c r="AY188" i="43"/>
  <c r="AZ188" i="43"/>
  <c r="BA188" i="43"/>
  <c r="BB188" i="43"/>
  <c r="BC188" i="43"/>
  <c r="D189" i="43"/>
  <c r="E189" i="43"/>
  <c r="F189" i="43"/>
  <c r="G189" i="43"/>
  <c r="H189" i="43"/>
  <c r="I189" i="43"/>
  <c r="J189" i="43"/>
  <c r="K189" i="43"/>
  <c r="L189" i="43"/>
  <c r="M189" i="43"/>
  <c r="N189" i="43"/>
  <c r="O189" i="43"/>
  <c r="P189" i="43"/>
  <c r="Q189" i="43"/>
  <c r="R189" i="43"/>
  <c r="S189" i="43"/>
  <c r="T189" i="43"/>
  <c r="U189" i="43"/>
  <c r="V189" i="43"/>
  <c r="W189" i="43"/>
  <c r="X189" i="43"/>
  <c r="Y189" i="43"/>
  <c r="Z189" i="43"/>
  <c r="AA189" i="43"/>
  <c r="AB189" i="43"/>
  <c r="AC189" i="43"/>
  <c r="AD189" i="43"/>
  <c r="AE189" i="43"/>
  <c r="AF189" i="43"/>
  <c r="AG189" i="43"/>
  <c r="AH189" i="43"/>
  <c r="AI189" i="43"/>
  <c r="AJ189" i="43"/>
  <c r="AK189" i="43"/>
  <c r="AL189" i="43"/>
  <c r="AM189" i="43"/>
  <c r="AN189" i="43"/>
  <c r="AO189" i="43"/>
  <c r="AP189" i="43"/>
  <c r="AQ189" i="43"/>
  <c r="AR189" i="43"/>
  <c r="AS189" i="43"/>
  <c r="AT189" i="43"/>
  <c r="AU189" i="43"/>
  <c r="AV189" i="43"/>
  <c r="AW189" i="43"/>
  <c r="AX189" i="43"/>
  <c r="AY189" i="43"/>
  <c r="AZ189" i="43"/>
  <c r="BA189" i="43"/>
  <c r="BB189" i="43"/>
  <c r="BC189" i="43"/>
  <c r="D190" i="43"/>
  <c r="E190" i="43"/>
  <c r="F190" i="43"/>
  <c r="G190" i="43"/>
  <c r="H190" i="43"/>
  <c r="I190" i="43"/>
  <c r="J190" i="43"/>
  <c r="K190" i="43"/>
  <c r="L190" i="43"/>
  <c r="M190" i="43"/>
  <c r="N190" i="43"/>
  <c r="O190" i="43"/>
  <c r="P190" i="43"/>
  <c r="Q190" i="43"/>
  <c r="R190" i="43"/>
  <c r="S190" i="43"/>
  <c r="T190" i="43"/>
  <c r="U190" i="43"/>
  <c r="V190" i="43"/>
  <c r="W190" i="43"/>
  <c r="X190" i="43"/>
  <c r="Y190" i="43"/>
  <c r="Z190" i="43"/>
  <c r="AA190" i="43"/>
  <c r="AB190" i="43"/>
  <c r="AC190" i="43"/>
  <c r="AD190" i="43"/>
  <c r="AE190" i="43"/>
  <c r="AF190" i="43"/>
  <c r="AG190" i="43"/>
  <c r="AH190" i="43"/>
  <c r="AI190" i="43"/>
  <c r="AJ190" i="43"/>
  <c r="AK190" i="43"/>
  <c r="AL190" i="43"/>
  <c r="AM190" i="43"/>
  <c r="AN190" i="43"/>
  <c r="AO190" i="43"/>
  <c r="AP190" i="43"/>
  <c r="AQ190" i="43"/>
  <c r="AR190" i="43"/>
  <c r="AS190" i="43"/>
  <c r="AT190" i="43"/>
  <c r="AU190" i="43"/>
  <c r="AV190" i="43"/>
  <c r="AW190" i="43"/>
  <c r="AX190" i="43"/>
  <c r="AY190" i="43"/>
  <c r="AZ190" i="43"/>
  <c r="BA190" i="43"/>
  <c r="BB190" i="43"/>
  <c r="BC190" i="43"/>
  <c r="D191" i="43"/>
  <c r="E191" i="43"/>
  <c r="F191" i="43"/>
  <c r="G191" i="43"/>
  <c r="H191" i="43"/>
  <c r="I191" i="43"/>
  <c r="J191" i="43"/>
  <c r="K191" i="43"/>
  <c r="L191" i="43"/>
  <c r="M191" i="43"/>
  <c r="N191" i="43"/>
  <c r="O191" i="43"/>
  <c r="P191" i="43"/>
  <c r="Q191" i="43"/>
  <c r="R191" i="43"/>
  <c r="S191" i="43"/>
  <c r="T191" i="43"/>
  <c r="U191" i="43"/>
  <c r="V191" i="43"/>
  <c r="W191" i="43"/>
  <c r="X191" i="43"/>
  <c r="Y191" i="43"/>
  <c r="Z191" i="43"/>
  <c r="AA191" i="43"/>
  <c r="AB191" i="43"/>
  <c r="AC191" i="43"/>
  <c r="AD191" i="43"/>
  <c r="AE191" i="43"/>
  <c r="AF191" i="43"/>
  <c r="AG191" i="43"/>
  <c r="AH191" i="43"/>
  <c r="AI191" i="43"/>
  <c r="AJ191" i="43"/>
  <c r="AK191" i="43"/>
  <c r="AL191" i="43"/>
  <c r="AM191" i="43"/>
  <c r="AN191" i="43"/>
  <c r="AO191" i="43"/>
  <c r="AP191" i="43"/>
  <c r="AQ191" i="43"/>
  <c r="AR191" i="43"/>
  <c r="AS191" i="43"/>
  <c r="AT191" i="43"/>
  <c r="AU191" i="43"/>
  <c r="AV191" i="43"/>
  <c r="AW191" i="43"/>
  <c r="AX191" i="43"/>
  <c r="AY191" i="43"/>
  <c r="AZ191" i="43"/>
  <c r="BA191" i="43"/>
  <c r="BB191" i="43"/>
  <c r="BC191" i="43"/>
  <c r="D192" i="43"/>
  <c r="E192" i="43"/>
  <c r="F192" i="43"/>
  <c r="G192" i="43"/>
  <c r="H192" i="43"/>
  <c r="I192" i="43"/>
  <c r="J192" i="43"/>
  <c r="K192" i="43"/>
  <c r="L192" i="43"/>
  <c r="M192" i="43"/>
  <c r="N192" i="43"/>
  <c r="O192" i="43"/>
  <c r="P192" i="43"/>
  <c r="Q192" i="43"/>
  <c r="R192" i="43"/>
  <c r="S192" i="43"/>
  <c r="T192" i="43"/>
  <c r="U192" i="43"/>
  <c r="V192" i="43"/>
  <c r="W192" i="43"/>
  <c r="X192" i="43"/>
  <c r="Y192" i="43"/>
  <c r="Z192" i="43"/>
  <c r="AA192" i="43"/>
  <c r="AB192" i="43"/>
  <c r="AC192" i="43"/>
  <c r="AD192" i="43"/>
  <c r="AE192" i="43"/>
  <c r="AF192" i="43"/>
  <c r="AG192" i="43"/>
  <c r="AH192" i="43"/>
  <c r="AI192" i="43"/>
  <c r="AJ192" i="43"/>
  <c r="AK192" i="43"/>
  <c r="AL192" i="43"/>
  <c r="AM192" i="43"/>
  <c r="AN192" i="43"/>
  <c r="AO192" i="43"/>
  <c r="AP192" i="43"/>
  <c r="AQ192" i="43"/>
  <c r="AR192" i="43"/>
  <c r="AS192" i="43"/>
  <c r="AT192" i="43"/>
  <c r="AU192" i="43"/>
  <c r="AV192" i="43"/>
  <c r="AW192" i="43"/>
  <c r="AX192" i="43"/>
  <c r="AY192" i="43"/>
  <c r="AZ192" i="43"/>
  <c r="BA192" i="43"/>
  <c r="BB192" i="43"/>
  <c r="BC192" i="43"/>
  <c r="D193" i="43"/>
  <c r="E193" i="43"/>
  <c r="F193" i="43"/>
  <c r="G193" i="43"/>
  <c r="H193" i="43"/>
  <c r="I193" i="43"/>
  <c r="J193" i="43"/>
  <c r="K193" i="43"/>
  <c r="L193" i="43"/>
  <c r="M193" i="43"/>
  <c r="N193" i="43"/>
  <c r="O193" i="43"/>
  <c r="P193" i="43"/>
  <c r="Q193" i="43"/>
  <c r="R193" i="43"/>
  <c r="S193" i="43"/>
  <c r="T193" i="43"/>
  <c r="U193" i="43"/>
  <c r="V193" i="43"/>
  <c r="W193" i="43"/>
  <c r="X193" i="43"/>
  <c r="Y193" i="43"/>
  <c r="Z193" i="43"/>
  <c r="AA193" i="43"/>
  <c r="AB193" i="43"/>
  <c r="AC193" i="43"/>
  <c r="AD193" i="43"/>
  <c r="AE193" i="43"/>
  <c r="AF193" i="43"/>
  <c r="AG193" i="43"/>
  <c r="AH193" i="43"/>
  <c r="AI193" i="43"/>
  <c r="AJ193" i="43"/>
  <c r="AK193" i="43"/>
  <c r="AL193" i="43"/>
  <c r="AM193" i="43"/>
  <c r="AN193" i="43"/>
  <c r="AO193" i="43"/>
  <c r="AP193" i="43"/>
  <c r="AQ193" i="43"/>
  <c r="AR193" i="43"/>
  <c r="AS193" i="43"/>
  <c r="AT193" i="43"/>
  <c r="AU193" i="43"/>
  <c r="AV193" i="43"/>
  <c r="AW193" i="43"/>
  <c r="AX193" i="43"/>
  <c r="AY193" i="43"/>
  <c r="AZ193" i="43"/>
  <c r="BA193" i="43"/>
  <c r="BB193" i="43"/>
  <c r="BC193" i="43"/>
  <c r="D194" i="43"/>
  <c r="E194" i="43"/>
  <c r="F194" i="43"/>
  <c r="G194" i="43"/>
  <c r="H194" i="43"/>
  <c r="I194" i="43"/>
  <c r="J194" i="43"/>
  <c r="K194" i="43"/>
  <c r="L194" i="43"/>
  <c r="M194" i="43"/>
  <c r="N194" i="43"/>
  <c r="O194" i="43"/>
  <c r="P194" i="43"/>
  <c r="Q194" i="43"/>
  <c r="R194" i="43"/>
  <c r="S194" i="43"/>
  <c r="T194" i="43"/>
  <c r="U194" i="43"/>
  <c r="V194" i="43"/>
  <c r="W194" i="43"/>
  <c r="X194" i="43"/>
  <c r="Y194" i="43"/>
  <c r="Z194" i="43"/>
  <c r="AA194" i="43"/>
  <c r="AB194" i="43"/>
  <c r="AC194" i="43"/>
  <c r="AD194" i="43"/>
  <c r="AE194" i="43"/>
  <c r="AF194" i="43"/>
  <c r="AG194" i="43"/>
  <c r="AH194" i="43"/>
  <c r="AI194" i="43"/>
  <c r="AJ194" i="43"/>
  <c r="AK194" i="43"/>
  <c r="AL194" i="43"/>
  <c r="AM194" i="43"/>
  <c r="AN194" i="43"/>
  <c r="AO194" i="43"/>
  <c r="AP194" i="43"/>
  <c r="AQ194" i="43"/>
  <c r="AR194" i="43"/>
  <c r="AS194" i="43"/>
  <c r="AT194" i="43"/>
  <c r="AU194" i="43"/>
  <c r="AV194" i="43"/>
  <c r="AW194" i="43"/>
  <c r="AX194" i="43"/>
  <c r="AY194" i="43"/>
  <c r="AZ194" i="43"/>
  <c r="BA194" i="43"/>
  <c r="BB194" i="43"/>
  <c r="BC194" i="43"/>
  <c r="D195" i="43"/>
  <c r="E195" i="43"/>
  <c r="F195" i="43"/>
  <c r="G195" i="43"/>
  <c r="H195" i="43"/>
  <c r="I195" i="43"/>
  <c r="J195" i="43"/>
  <c r="K195" i="43"/>
  <c r="L195" i="43"/>
  <c r="M195" i="43"/>
  <c r="N195" i="43"/>
  <c r="O195" i="43"/>
  <c r="P195" i="43"/>
  <c r="Q195" i="43"/>
  <c r="R195" i="43"/>
  <c r="S195" i="43"/>
  <c r="T195" i="43"/>
  <c r="U195" i="43"/>
  <c r="V195" i="43"/>
  <c r="W195" i="43"/>
  <c r="X195" i="43"/>
  <c r="Y195" i="43"/>
  <c r="Z195" i="43"/>
  <c r="AA195" i="43"/>
  <c r="AB195" i="43"/>
  <c r="AC195" i="43"/>
  <c r="AD195" i="43"/>
  <c r="AE195" i="43"/>
  <c r="AF195" i="43"/>
  <c r="AG195" i="43"/>
  <c r="AH195" i="43"/>
  <c r="AI195" i="43"/>
  <c r="AJ195" i="43"/>
  <c r="AK195" i="43"/>
  <c r="AL195" i="43"/>
  <c r="AM195" i="43"/>
  <c r="AN195" i="43"/>
  <c r="AO195" i="43"/>
  <c r="AP195" i="43"/>
  <c r="AQ195" i="43"/>
  <c r="AR195" i="43"/>
  <c r="AS195" i="43"/>
  <c r="AT195" i="43"/>
  <c r="AU195" i="43"/>
  <c r="AV195" i="43"/>
  <c r="AW195" i="43"/>
  <c r="AX195" i="43"/>
  <c r="AY195" i="43"/>
  <c r="AZ195" i="43"/>
  <c r="BA195" i="43"/>
  <c r="BB195" i="43"/>
  <c r="BC195" i="43"/>
  <c r="D196" i="43"/>
  <c r="E196" i="43"/>
  <c r="F196" i="43"/>
  <c r="G196" i="43"/>
  <c r="H196" i="43"/>
  <c r="I196" i="43"/>
  <c r="J196" i="43"/>
  <c r="K196" i="43"/>
  <c r="L196" i="43"/>
  <c r="M196" i="43"/>
  <c r="N196" i="43"/>
  <c r="O196" i="43"/>
  <c r="P196" i="43"/>
  <c r="Q196" i="43"/>
  <c r="R196" i="43"/>
  <c r="S196" i="43"/>
  <c r="T196" i="43"/>
  <c r="U196" i="43"/>
  <c r="V196" i="43"/>
  <c r="W196" i="43"/>
  <c r="X196" i="43"/>
  <c r="Y196" i="43"/>
  <c r="Z196" i="43"/>
  <c r="AA196" i="43"/>
  <c r="AB196" i="43"/>
  <c r="AC196" i="43"/>
  <c r="AD196" i="43"/>
  <c r="AE196" i="43"/>
  <c r="AF196" i="43"/>
  <c r="AG196" i="43"/>
  <c r="AH196" i="43"/>
  <c r="AI196" i="43"/>
  <c r="AJ196" i="43"/>
  <c r="AK196" i="43"/>
  <c r="AL196" i="43"/>
  <c r="AM196" i="43"/>
  <c r="AN196" i="43"/>
  <c r="AO196" i="43"/>
  <c r="AP196" i="43"/>
  <c r="AQ196" i="43"/>
  <c r="AR196" i="43"/>
  <c r="AS196" i="43"/>
  <c r="AT196" i="43"/>
  <c r="AU196" i="43"/>
  <c r="AV196" i="43"/>
  <c r="AW196" i="43"/>
  <c r="AX196" i="43"/>
  <c r="AY196" i="43"/>
  <c r="AZ196" i="43"/>
  <c r="BA196" i="43"/>
  <c r="BB196" i="43"/>
  <c r="BC196" i="43"/>
  <c r="D197" i="43"/>
  <c r="E197" i="43"/>
  <c r="F197" i="43"/>
  <c r="G197" i="43"/>
  <c r="H197" i="43"/>
  <c r="I197" i="43"/>
  <c r="J197" i="43"/>
  <c r="K197" i="43"/>
  <c r="L197" i="43"/>
  <c r="M197" i="43"/>
  <c r="N197" i="43"/>
  <c r="O197" i="43"/>
  <c r="P197" i="43"/>
  <c r="Q197" i="43"/>
  <c r="R197" i="43"/>
  <c r="S197" i="43"/>
  <c r="T197" i="43"/>
  <c r="U197" i="43"/>
  <c r="V197" i="43"/>
  <c r="W197" i="43"/>
  <c r="X197" i="43"/>
  <c r="Y197" i="43"/>
  <c r="Z197" i="43"/>
  <c r="AA197" i="43"/>
  <c r="AB197" i="43"/>
  <c r="AC197" i="43"/>
  <c r="AD197" i="43"/>
  <c r="AE197" i="43"/>
  <c r="AF197" i="43"/>
  <c r="AG197" i="43"/>
  <c r="AH197" i="43"/>
  <c r="AI197" i="43"/>
  <c r="AJ197" i="43"/>
  <c r="AK197" i="43"/>
  <c r="AL197" i="43"/>
  <c r="AM197" i="43"/>
  <c r="AN197" i="43"/>
  <c r="AO197" i="43"/>
  <c r="AP197" i="43"/>
  <c r="AQ197" i="43"/>
  <c r="AR197" i="43"/>
  <c r="AS197" i="43"/>
  <c r="AT197" i="43"/>
  <c r="AU197" i="43"/>
  <c r="AV197" i="43"/>
  <c r="AW197" i="43"/>
  <c r="AX197" i="43"/>
  <c r="AY197" i="43"/>
  <c r="AZ197" i="43"/>
  <c r="BA197" i="43"/>
  <c r="BB197" i="43"/>
  <c r="BC197" i="43"/>
  <c r="D198" i="43"/>
  <c r="E198" i="43"/>
  <c r="F198" i="43"/>
  <c r="G198" i="43"/>
  <c r="H198" i="43"/>
  <c r="I198" i="43"/>
  <c r="J198" i="43"/>
  <c r="K198" i="43"/>
  <c r="L198" i="43"/>
  <c r="M198" i="43"/>
  <c r="N198" i="43"/>
  <c r="O198" i="43"/>
  <c r="P198" i="43"/>
  <c r="Q198" i="43"/>
  <c r="R198" i="43"/>
  <c r="S198" i="43"/>
  <c r="T198" i="43"/>
  <c r="U198" i="43"/>
  <c r="V198" i="43"/>
  <c r="W198" i="43"/>
  <c r="X198" i="43"/>
  <c r="Y198" i="43"/>
  <c r="Z198" i="43"/>
  <c r="AA198" i="43"/>
  <c r="AB198" i="43"/>
  <c r="AC198" i="43"/>
  <c r="AD198" i="43"/>
  <c r="AE198" i="43"/>
  <c r="AF198" i="43"/>
  <c r="AG198" i="43"/>
  <c r="AH198" i="43"/>
  <c r="AI198" i="43"/>
  <c r="AJ198" i="43"/>
  <c r="AK198" i="43"/>
  <c r="AL198" i="43"/>
  <c r="AM198" i="43"/>
  <c r="AN198" i="43"/>
  <c r="AO198" i="43"/>
  <c r="AP198" i="43"/>
  <c r="AQ198" i="43"/>
  <c r="AR198" i="43"/>
  <c r="AS198" i="43"/>
  <c r="AT198" i="43"/>
  <c r="AU198" i="43"/>
  <c r="AV198" i="43"/>
  <c r="AW198" i="43"/>
  <c r="AX198" i="43"/>
  <c r="AY198" i="43"/>
  <c r="AZ198" i="43"/>
  <c r="BA198" i="43"/>
  <c r="BB198" i="43"/>
  <c r="BC198" i="43"/>
  <c r="D199" i="43"/>
  <c r="E199" i="43"/>
  <c r="F199" i="43"/>
  <c r="G199" i="43"/>
  <c r="H199" i="43"/>
  <c r="I199" i="43"/>
  <c r="J199" i="43"/>
  <c r="K199" i="43"/>
  <c r="L199" i="43"/>
  <c r="M199" i="43"/>
  <c r="N199" i="43"/>
  <c r="O199" i="43"/>
  <c r="P199" i="43"/>
  <c r="Q199" i="43"/>
  <c r="R199" i="43"/>
  <c r="S199" i="43"/>
  <c r="T199" i="43"/>
  <c r="U199" i="43"/>
  <c r="V199" i="43"/>
  <c r="W199" i="43"/>
  <c r="X199" i="43"/>
  <c r="Y199" i="43"/>
  <c r="Z199" i="43"/>
  <c r="AA199" i="43"/>
  <c r="AB199" i="43"/>
  <c r="AC199" i="43"/>
  <c r="AD199" i="43"/>
  <c r="AE199" i="43"/>
  <c r="AF199" i="43"/>
  <c r="AG199" i="43"/>
  <c r="AH199" i="43"/>
  <c r="AI199" i="43"/>
  <c r="AJ199" i="43"/>
  <c r="AK199" i="43"/>
  <c r="AL199" i="43"/>
  <c r="AM199" i="43"/>
  <c r="AN199" i="43"/>
  <c r="AO199" i="43"/>
  <c r="AP199" i="43"/>
  <c r="AQ199" i="43"/>
  <c r="AR199" i="43"/>
  <c r="AS199" i="43"/>
  <c r="AT199" i="43"/>
  <c r="AU199" i="43"/>
  <c r="AV199" i="43"/>
  <c r="AW199" i="43"/>
  <c r="AX199" i="43"/>
  <c r="AY199" i="43"/>
  <c r="AZ199" i="43"/>
  <c r="BA199" i="43"/>
  <c r="BB199" i="43"/>
  <c r="BC199" i="43"/>
  <c r="D200" i="43"/>
  <c r="E200" i="43"/>
  <c r="F200" i="43"/>
  <c r="G200" i="43"/>
  <c r="H200" i="43"/>
  <c r="I200" i="43"/>
  <c r="J200" i="43"/>
  <c r="K200" i="43"/>
  <c r="L200" i="43"/>
  <c r="M200" i="43"/>
  <c r="N200" i="43"/>
  <c r="O200" i="43"/>
  <c r="P200" i="43"/>
  <c r="Q200" i="43"/>
  <c r="R200" i="43"/>
  <c r="S200" i="43"/>
  <c r="T200" i="43"/>
  <c r="U200" i="43"/>
  <c r="V200" i="43"/>
  <c r="W200" i="43"/>
  <c r="X200" i="43"/>
  <c r="Y200" i="43"/>
  <c r="Z200" i="43"/>
  <c r="AA200" i="43"/>
  <c r="AB200" i="43"/>
  <c r="AC200" i="43"/>
  <c r="AD200" i="43"/>
  <c r="AE200" i="43"/>
  <c r="AF200" i="43"/>
  <c r="AG200" i="43"/>
  <c r="AH200" i="43"/>
  <c r="AI200" i="43"/>
  <c r="AJ200" i="43"/>
  <c r="AK200" i="43"/>
  <c r="AL200" i="43"/>
  <c r="AM200" i="43"/>
  <c r="AN200" i="43"/>
  <c r="AO200" i="43"/>
  <c r="AP200" i="43"/>
  <c r="AQ200" i="43"/>
  <c r="AR200" i="43"/>
  <c r="AS200" i="43"/>
  <c r="AT200" i="43"/>
  <c r="AU200" i="43"/>
  <c r="AV200" i="43"/>
  <c r="AW200" i="43"/>
  <c r="AX200" i="43"/>
  <c r="AY200" i="43"/>
  <c r="AZ200" i="43"/>
  <c r="BA200" i="43"/>
  <c r="BB200" i="43"/>
  <c r="BC200" i="43"/>
  <c r="D201" i="43"/>
  <c r="E201" i="43"/>
  <c r="F201" i="43"/>
  <c r="G201" i="43"/>
  <c r="H201" i="43"/>
  <c r="I201" i="43"/>
  <c r="J201" i="43"/>
  <c r="K201" i="43"/>
  <c r="L201" i="43"/>
  <c r="M201" i="43"/>
  <c r="N201" i="43"/>
  <c r="O201" i="43"/>
  <c r="P201" i="43"/>
  <c r="Q201" i="43"/>
  <c r="R201" i="43"/>
  <c r="S201" i="43"/>
  <c r="T201" i="43"/>
  <c r="U201" i="43"/>
  <c r="V201" i="43"/>
  <c r="W201" i="43"/>
  <c r="X201" i="43"/>
  <c r="Y201" i="43"/>
  <c r="Z201" i="43"/>
  <c r="AA201" i="43"/>
  <c r="AB201" i="43"/>
  <c r="AC201" i="43"/>
  <c r="AD201" i="43"/>
  <c r="AE201" i="43"/>
  <c r="AF201" i="43"/>
  <c r="AG201" i="43"/>
  <c r="AH201" i="43"/>
  <c r="AI201" i="43"/>
  <c r="AJ201" i="43"/>
  <c r="AK201" i="43"/>
  <c r="AL201" i="43"/>
  <c r="AM201" i="43"/>
  <c r="AN201" i="43"/>
  <c r="AO201" i="43"/>
  <c r="AP201" i="43"/>
  <c r="AQ201" i="43"/>
  <c r="AR201" i="43"/>
  <c r="AS201" i="43"/>
  <c r="AT201" i="43"/>
  <c r="AU201" i="43"/>
  <c r="AV201" i="43"/>
  <c r="AW201" i="43"/>
  <c r="AX201" i="43"/>
  <c r="AY201" i="43"/>
  <c r="AZ201" i="43"/>
  <c r="BA201" i="43"/>
  <c r="BB201" i="43"/>
  <c r="BC201" i="43"/>
  <c r="D202" i="43"/>
  <c r="E202" i="43"/>
  <c r="F202" i="43"/>
  <c r="G202" i="43"/>
  <c r="H202" i="43"/>
  <c r="I202" i="43"/>
  <c r="J202" i="43"/>
  <c r="K202" i="43"/>
  <c r="L202" i="43"/>
  <c r="M202" i="43"/>
  <c r="N202" i="43"/>
  <c r="O202" i="43"/>
  <c r="P202" i="43"/>
  <c r="Q202" i="43"/>
  <c r="R202" i="43"/>
  <c r="S202" i="43"/>
  <c r="T202" i="43"/>
  <c r="U202" i="43"/>
  <c r="V202" i="43"/>
  <c r="W202" i="43"/>
  <c r="X202" i="43"/>
  <c r="Y202" i="43"/>
  <c r="Z202" i="43"/>
  <c r="AA202" i="43"/>
  <c r="AB202" i="43"/>
  <c r="AC202" i="43"/>
  <c r="AD202" i="43"/>
  <c r="AE202" i="43"/>
  <c r="AF202" i="43"/>
  <c r="AG202" i="43"/>
  <c r="AH202" i="43"/>
  <c r="AI202" i="43"/>
  <c r="AJ202" i="43"/>
  <c r="AK202" i="43"/>
  <c r="AL202" i="43"/>
  <c r="AM202" i="43"/>
  <c r="AN202" i="43"/>
  <c r="AO202" i="43"/>
  <c r="AP202" i="43"/>
  <c r="AQ202" i="43"/>
  <c r="AR202" i="43"/>
  <c r="AS202" i="43"/>
  <c r="AT202" i="43"/>
  <c r="AU202" i="43"/>
  <c r="AV202" i="43"/>
  <c r="AW202" i="43"/>
  <c r="AX202" i="43"/>
  <c r="AY202" i="43"/>
  <c r="AZ202" i="43"/>
  <c r="BA202" i="43"/>
  <c r="BB202" i="43"/>
  <c r="BC202" i="43"/>
  <c r="D203" i="43"/>
  <c r="E203" i="43"/>
  <c r="F203" i="43"/>
  <c r="G203" i="43"/>
  <c r="H203" i="43"/>
  <c r="I203" i="43"/>
  <c r="J203" i="43"/>
  <c r="K203" i="43"/>
  <c r="L203" i="43"/>
  <c r="M203" i="43"/>
  <c r="N203" i="43"/>
  <c r="O203" i="43"/>
  <c r="P203" i="43"/>
  <c r="Q203" i="43"/>
  <c r="R203" i="43"/>
  <c r="S203" i="43"/>
  <c r="T203" i="43"/>
  <c r="U203" i="43"/>
  <c r="V203" i="43"/>
  <c r="W203" i="43"/>
  <c r="X203" i="43"/>
  <c r="Y203" i="43"/>
  <c r="Z203" i="43"/>
  <c r="AA203" i="43"/>
  <c r="AB203" i="43"/>
  <c r="AC203" i="43"/>
  <c r="AD203" i="43"/>
  <c r="AE203" i="43"/>
  <c r="AF203" i="43"/>
  <c r="AG203" i="43"/>
  <c r="AH203" i="43"/>
  <c r="AI203" i="43"/>
  <c r="AJ203" i="43"/>
  <c r="AK203" i="43"/>
  <c r="AL203" i="43"/>
  <c r="AM203" i="43"/>
  <c r="AN203" i="43"/>
  <c r="AO203" i="43"/>
  <c r="AP203" i="43"/>
  <c r="AQ203" i="43"/>
  <c r="AR203" i="43"/>
  <c r="AS203" i="43"/>
  <c r="AT203" i="43"/>
  <c r="AU203" i="43"/>
  <c r="AV203" i="43"/>
  <c r="AW203" i="43"/>
  <c r="AX203" i="43"/>
  <c r="AY203" i="43"/>
  <c r="AZ203" i="43"/>
  <c r="BA203" i="43"/>
  <c r="BB203" i="43"/>
  <c r="BC203" i="43"/>
  <c r="D204" i="43"/>
  <c r="E204" i="43"/>
  <c r="F204" i="43"/>
  <c r="G204" i="43"/>
  <c r="H204" i="43"/>
  <c r="I204" i="43"/>
  <c r="J204" i="43"/>
  <c r="K204" i="43"/>
  <c r="L204" i="43"/>
  <c r="M204" i="43"/>
  <c r="N204" i="43"/>
  <c r="O204" i="43"/>
  <c r="P204" i="43"/>
  <c r="Q204" i="43"/>
  <c r="R204" i="43"/>
  <c r="S204" i="43"/>
  <c r="T204" i="43"/>
  <c r="U204" i="43"/>
  <c r="V204" i="43"/>
  <c r="W204" i="43"/>
  <c r="X204" i="43"/>
  <c r="Y204" i="43"/>
  <c r="Z204" i="43"/>
  <c r="AA204" i="43"/>
  <c r="AB204" i="43"/>
  <c r="AC204" i="43"/>
  <c r="AD204" i="43"/>
  <c r="AE204" i="43"/>
  <c r="AF204" i="43"/>
  <c r="AG204" i="43"/>
  <c r="AH204" i="43"/>
  <c r="AI204" i="43"/>
  <c r="AJ204" i="43"/>
  <c r="AK204" i="43"/>
  <c r="AL204" i="43"/>
  <c r="AM204" i="43"/>
  <c r="AN204" i="43"/>
  <c r="AO204" i="43"/>
  <c r="AP204" i="43"/>
  <c r="AQ204" i="43"/>
  <c r="AR204" i="43"/>
  <c r="AS204" i="43"/>
  <c r="AT204" i="43"/>
  <c r="AU204" i="43"/>
  <c r="AV204" i="43"/>
  <c r="AW204" i="43"/>
  <c r="AX204" i="43"/>
  <c r="AY204" i="43"/>
  <c r="AZ204" i="43"/>
  <c r="BA204" i="43"/>
  <c r="BB204" i="43"/>
  <c r="BC204" i="43"/>
  <c r="D205" i="43"/>
  <c r="E205" i="43"/>
  <c r="F205" i="43"/>
  <c r="G205" i="43"/>
  <c r="H205" i="43"/>
  <c r="I205" i="43"/>
  <c r="J205" i="43"/>
  <c r="K205" i="43"/>
  <c r="L205" i="43"/>
  <c r="M205" i="43"/>
  <c r="N205" i="43"/>
  <c r="O205" i="43"/>
  <c r="P205" i="43"/>
  <c r="Q205" i="43"/>
  <c r="R205" i="43"/>
  <c r="S205" i="43"/>
  <c r="T205" i="43"/>
  <c r="U205" i="43"/>
  <c r="V205" i="43"/>
  <c r="W205" i="43"/>
  <c r="X205" i="43"/>
  <c r="Y205" i="43"/>
  <c r="Z205" i="43"/>
  <c r="AA205" i="43"/>
  <c r="AB205" i="43"/>
  <c r="AC205" i="43"/>
  <c r="AD205" i="43"/>
  <c r="AE205" i="43"/>
  <c r="AF205" i="43"/>
  <c r="AG205" i="43"/>
  <c r="AH205" i="43"/>
  <c r="AI205" i="43"/>
  <c r="AJ205" i="43"/>
  <c r="AK205" i="43"/>
  <c r="AL205" i="43"/>
  <c r="AM205" i="43"/>
  <c r="AN205" i="43"/>
  <c r="AO205" i="43"/>
  <c r="AP205" i="43"/>
  <c r="AQ205" i="43"/>
  <c r="AR205" i="43"/>
  <c r="AS205" i="43"/>
  <c r="AT205" i="43"/>
  <c r="AU205" i="43"/>
  <c r="AV205" i="43"/>
  <c r="AW205" i="43"/>
  <c r="AX205" i="43"/>
  <c r="AY205" i="43"/>
  <c r="AZ205" i="43"/>
  <c r="BA205" i="43"/>
  <c r="BB205" i="43"/>
  <c r="BC205" i="43"/>
  <c r="D206" i="43"/>
  <c r="E206" i="43"/>
  <c r="F206" i="43"/>
  <c r="G206" i="43"/>
  <c r="H206" i="43"/>
  <c r="I206" i="43"/>
  <c r="J206" i="43"/>
  <c r="K206" i="43"/>
  <c r="L206" i="43"/>
  <c r="M206" i="43"/>
  <c r="N206" i="43"/>
  <c r="O206" i="43"/>
  <c r="P206" i="43"/>
  <c r="Q206" i="43"/>
  <c r="R206" i="43"/>
  <c r="S206" i="43"/>
  <c r="T206" i="43"/>
  <c r="U206" i="43"/>
  <c r="V206" i="43"/>
  <c r="W206" i="43"/>
  <c r="X206" i="43"/>
  <c r="Y206" i="43"/>
  <c r="Z206" i="43"/>
  <c r="AA206" i="43"/>
  <c r="AB206" i="43"/>
  <c r="AC206" i="43"/>
  <c r="AD206" i="43"/>
  <c r="AE206" i="43"/>
  <c r="AF206" i="43"/>
  <c r="AG206" i="43"/>
  <c r="AH206" i="43"/>
  <c r="AI206" i="43"/>
  <c r="AJ206" i="43"/>
  <c r="AK206" i="43"/>
  <c r="AL206" i="43"/>
  <c r="AM206" i="43"/>
  <c r="AN206" i="43"/>
  <c r="AO206" i="43"/>
  <c r="AP206" i="43"/>
  <c r="AQ206" i="43"/>
  <c r="AR206" i="43"/>
  <c r="AS206" i="43"/>
  <c r="AT206" i="43"/>
  <c r="AU206" i="43"/>
  <c r="AV206" i="43"/>
  <c r="AW206" i="43"/>
  <c r="AX206" i="43"/>
  <c r="AY206" i="43"/>
  <c r="AZ206" i="43"/>
  <c r="BA206" i="43"/>
  <c r="BB206" i="43"/>
  <c r="BC206" i="43"/>
  <c r="D207" i="43"/>
  <c r="E207" i="43"/>
  <c r="F207" i="43"/>
  <c r="G207" i="43"/>
  <c r="H207" i="43"/>
  <c r="I207" i="43"/>
  <c r="J207" i="43"/>
  <c r="K207" i="43"/>
  <c r="L207" i="43"/>
  <c r="M207" i="43"/>
  <c r="N207" i="43"/>
  <c r="O207" i="43"/>
  <c r="P207" i="43"/>
  <c r="Q207" i="43"/>
  <c r="R207" i="43"/>
  <c r="S207" i="43"/>
  <c r="T207" i="43"/>
  <c r="U207" i="43"/>
  <c r="V207" i="43"/>
  <c r="W207" i="43"/>
  <c r="X207" i="43"/>
  <c r="Y207" i="43"/>
  <c r="Z207" i="43"/>
  <c r="AA207" i="43"/>
  <c r="AB207" i="43"/>
  <c r="AC207" i="43"/>
  <c r="AD207" i="43"/>
  <c r="AE207" i="43"/>
  <c r="AF207" i="43"/>
  <c r="AG207" i="43"/>
  <c r="AH207" i="43"/>
  <c r="AI207" i="43"/>
  <c r="AJ207" i="43"/>
  <c r="AK207" i="43"/>
  <c r="AL207" i="43"/>
  <c r="AM207" i="43"/>
  <c r="AN207" i="43"/>
  <c r="AO207" i="43"/>
  <c r="AP207" i="43"/>
  <c r="AQ207" i="43"/>
  <c r="AR207" i="43"/>
  <c r="AS207" i="43"/>
  <c r="AT207" i="43"/>
  <c r="AU207" i="43"/>
  <c r="AV207" i="43"/>
  <c r="AW207" i="43"/>
  <c r="AX207" i="43"/>
  <c r="AY207" i="43"/>
  <c r="AZ207" i="43"/>
  <c r="BA207" i="43"/>
  <c r="BB207" i="43"/>
  <c r="BC207" i="43"/>
  <c r="D208" i="43"/>
  <c r="E208" i="43"/>
  <c r="F208" i="43"/>
  <c r="G208" i="43"/>
  <c r="H208" i="43"/>
  <c r="I208" i="43"/>
  <c r="J208" i="43"/>
  <c r="K208" i="43"/>
  <c r="L208" i="43"/>
  <c r="M208" i="43"/>
  <c r="N208" i="43"/>
  <c r="O208" i="43"/>
  <c r="P208" i="43"/>
  <c r="Q208" i="43"/>
  <c r="R208" i="43"/>
  <c r="S208" i="43"/>
  <c r="T208" i="43"/>
  <c r="U208" i="43"/>
  <c r="V208" i="43"/>
  <c r="W208" i="43"/>
  <c r="X208" i="43"/>
  <c r="Y208" i="43"/>
  <c r="Z208" i="43"/>
  <c r="AA208" i="43"/>
  <c r="AB208" i="43"/>
  <c r="AC208" i="43"/>
  <c r="AD208" i="43"/>
  <c r="AE208" i="43"/>
  <c r="AF208" i="43"/>
  <c r="AG208" i="43"/>
  <c r="AH208" i="43"/>
  <c r="AI208" i="43"/>
  <c r="AJ208" i="43"/>
  <c r="AK208" i="43"/>
  <c r="AL208" i="43"/>
  <c r="AM208" i="43"/>
  <c r="AN208" i="43"/>
  <c r="AO208" i="43"/>
  <c r="AP208" i="43"/>
  <c r="AQ208" i="43"/>
  <c r="AR208" i="43"/>
  <c r="AS208" i="43"/>
  <c r="AT208" i="43"/>
  <c r="AU208" i="43"/>
  <c r="AV208" i="43"/>
  <c r="AW208" i="43"/>
  <c r="AX208" i="43"/>
  <c r="AY208" i="43"/>
  <c r="AZ208" i="43"/>
  <c r="BA208" i="43"/>
  <c r="BB208" i="43"/>
  <c r="BC208" i="43"/>
  <c r="D209" i="43"/>
  <c r="E209" i="43"/>
  <c r="F209" i="43"/>
  <c r="G209" i="43"/>
  <c r="H209" i="43"/>
  <c r="I209" i="43"/>
  <c r="J209" i="43"/>
  <c r="K209" i="43"/>
  <c r="L209" i="43"/>
  <c r="M209" i="43"/>
  <c r="N209" i="43"/>
  <c r="O209" i="43"/>
  <c r="P209" i="43"/>
  <c r="Q209" i="43"/>
  <c r="R209" i="43"/>
  <c r="S209" i="43"/>
  <c r="T209" i="43"/>
  <c r="U209" i="43"/>
  <c r="V209" i="43"/>
  <c r="W209" i="43"/>
  <c r="X209" i="43"/>
  <c r="Y209" i="43"/>
  <c r="Z209" i="43"/>
  <c r="AA209" i="43"/>
  <c r="AB209" i="43"/>
  <c r="AC209" i="43"/>
  <c r="AD209" i="43"/>
  <c r="AE209" i="43"/>
  <c r="AF209" i="43"/>
  <c r="AG209" i="43"/>
  <c r="AH209" i="43"/>
  <c r="AI209" i="43"/>
  <c r="AJ209" i="43"/>
  <c r="AK209" i="43"/>
  <c r="AL209" i="43"/>
  <c r="AM209" i="43"/>
  <c r="AN209" i="43"/>
  <c r="AO209" i="43"/>
  <c r="AP209" i="43"/>
  <c r="AQ209" i="43"/>
  <c r="AR209" i="43"/>
  <c r="AS209" i="43"/>
  <c r="AT209" i="43"/>
  <c r="AU209" i="43"/>
  <c r="AV209" i="43"/>
  <c r="AW209" i="43"/>
  <c r="AX209" i="43"/>
  <c r="AY209" i="43"/>
  <c r="AZ209" i="43"/>
  <c r="BA209" i="43"/>
  <c r="BB209" i="43"/>
  <c r="BC209" i="43"/>
  <c r="D210" i="43"/>
  <c r="E210" i="43"/>
  <c r="F210" i="43"/>
  <c r="G210" i="43"/>
  <c r="H210" i="43"/>
  <c r="I210" i="43"/>
  <c r="J210" i="43"/>
  <c r="K210" i="43"/>
  <c r="L210" i="43"/>
  <c r="M210" i="43"/>
  <c r="N210" i="43"/>
  <c r="O210" i="43"/>
  <c r="P210" i="43"/>
  <c r="Q210" i="43"/>
  <c r="R210" i="43"/>
  <c r="S210" i="43"/>
  <c r="T210" i="43"/>
  <c r="U210" i="43"/>
  <c r="V210" i="43"/>
  <c r="W210" i="43"/>
  <c r="X210" i="43"/>
  <c r="Y210" i="43"/>
  <c r="Z210" i="43"/>
  <c r="AA210" i="43"/>
  <c r="AB210" i="43"/>
  <c r="AC210" i="43"/>
  <c r="AD210" i="43"/>
  <c r="AE210" i="43"/>
  <c r="AF210" i="43"/>
  <c r="AG210" i="43"/>
  <c r="AH210" i="43"/>
  <c r="AI210" i="43"/>
  <c r="AJ210" i="43"/>
  <c r="AK210" i="43"/>
  <c r="AL210" i="43"/>
  <c r="AM210" i="43"/>
  <c r="AN210" i="43"/>
  <c r="AO210" i="43"/>
  <c r="AP210" i="43"/>
  <c r="AQ210" i="43"/>
  <c r="AR210" i="43"/>
  <c r="AS210" i="43"/>
  <c r="AT210" i="43"/>
  <c r="AU210" i="43"/>
  <c r="AV210" i="43"/>
  <c r="AW210" i="43"/>
  <c r="AX210" i="43"/>
  <c r="AY210" i="43"/>
  <c r="AZ210" i="43"/>
  <c r="BA210" i="43"/>
  <c r="BB210" i="43"/>
  <c r="BC210" i="43"/>
  <c r="D211" i="43"/>
  <c r="E211" i="43"/>
  <c r="F211" i="43"/>
  <c r="G211" i="43"/>
  <c r="H211" i="43"/>
  <c r="I211" i="43"/>
  <c r="J211" i="43"/>
  <c r="K211" i="43"/>
  <c r="L211" i="43"/>
  <c r="M211" i="43"/>
  <c r="N211" i="43"/>
  <c r="O211" i="43"/>
  <c r="P211" i="43"/>
  <c r="Q211" i="43"/>
  <c r="R211" i="43"/>
  <c r="S211" i="43"/>
  <c r="T211" i="43"/>
  <c r="U211" i="43"/>
  <c r="V211" i="43"/>
  <c r="W211" i="43"/>
  <c r="X211" i="43"/>
  <c r="Y211" i="43"/>
  <c r="Z211" i="43"/>
  <c r="AA211" i="43"/>
  <c r="AB211" i="43"/>
  <c r="AC211" i="43"/>
  <c r="AD211" i="43"/>
  <c r="AE211" i="43"/>
  <c r="AF211" i="43"/>
  <c r="AG211" i="43"/>
  <c r="AH211" i="43"/>
  <c r="AI211" i="43"/>
  <c r="AJ211" i="43"/>
  <c r="AK211" i="43"/>
  <c r="AL211" i="43"/>
  <c r="AM211" i="43"/>
  <c r="AN211" i="43"/>
  <c r="AO211" i="43"/>
  <c r="AP211" i="43"/>
  <c r="AQ211" i="43"/>
  <c r="AR211" i="43"/>
  <c r="AS211" i="43"/>
  <c r="AT211" i="43"/>
  <c r="AU211" i="43"/>
  <c r="AV211" i="43"/>
  <c r="AW211" i="43"/>
  <c r="AX211" i="43"/>
  <c r="AY211" i="43"/>
  <c r="AZ211" i="43"/>
  <c r="BA211" i="43"/>
  <c r="BB211" i="43"/>
  <c r="BC211" i="43"/>
  <c r="D212" i="43"/>
  <c r="E212" i="43"/>
  <c r="F212" i="43"/>
  <c r="G212" i="43"/>
  <c r="H212" i="43"/>
  <c r="I212" i="43"/>
  <c r="J212" i="43"/>
  <c r="K212" i="43"/>
  <c r="L212" i="43"/>
  <c r="M212" i="43"/>
  <c r="N212" i="43"/>
  <c r="O212" i="43"/>
  <c r="P212" i="43"/>
  <c r="Q212" i="43"/>
  <c r="R212" i="43"/>
  <c r="S212" i="43"/>
  <c r="T212" i="43"/>
  <c r="U212" i="43"/>
  <c r="V212" i="43"/>
  <c r="W212" i="43"/>
  <c r="X212" i="43"/>
  <c r="Y212" i="43"/>
  <c r="Z212" i="43"/>
  <c r="AA212" i="43"/>
  <c r="AB212" i="43"/>
  <c r="AC212" i="43"/>
  <c r="AD212" i="43"/>
  <c r="AE212" i="43"/>
  <c r="AF212" i="43"/>
  <c r="AG212" i="43"/>
  <c r="AH212" i="43"/>
  <c r="AI212" i="43"/>
  <c r="AJ212" i="43"/>
  <c r="AK212" i="43"/>
  <c r="AL212" i="43"/>
  <c r="AM212" i="43"/>
  <c r="AN212" i="43"/>
  <c r="AO212" i="43"/>
  <c r="AP212" i="43"/>
  <c r="AQ212" i="43"/>
  <c r="AR212" i="43"/>
  <c r="AS212" i="43"/>
  <c r="AT212" i="43"/>
  <c r="AU212" i="43"/>
  <c r="AV212" i="43"/>
  <c r="AW212" i="43"/>
  <c r="AX212" i="43"/>
  <c r="AY212" i="43"/>
  <c r="AZ212" i="43"/>
  <c r="BA212" i="43"/>
  <c r="BB212" i="43"/>
  <c r="BC212" i="43"/>
  <c r="D213" i="43"/>
  <c r="E213" i="43"/>
  <c r="F213" i="43"/>
  <c r="G213" i="43"/>
  <c r="H213" i="43"/>
  <c r="I213" i="43"/>
  <c r="J213" i="43"/>
  <c r="K213" i="43"/>
  <c r="L213" i="43"/>
  <c r="M213" i="43"/>
  <c r="N213" i="43"/>
  <c r="O213" i="43"/>
  <c r="P213" i="43"/>
  <c r="Q213" i="43"/>
  <c r="R213" i="43"/>
  <c r="S213" i="43"/>
  <c r="T213" i="43"/>
  <c r="U213" i="43"/>
  <c r="V213" i="43"/>
  <c r="W213" i="43"/>
  <c r="X213" i="43"/>
  <c r="Y213" i="43"/>
  <c r="Z213" i="43"/>
  <c r="AA213" i="43"/>
  <c r="AB213" i="43"/>
  <c r="AC213" i="43"/>
  <c r="AD213" i="43"/>
  <c r="AE213" i="43"/>
  <c r="AF213" i="43"/>
  <c r="AG213" i="43"/>
  <c r="AH213" i="43"/>
  <c r="AI213" i="43"/>
  <c r="AJ213" i="43"/>
  <c r="AK213" i="43"/>
  <c r="AL213" i="43"/>
  <c r="AM213" i="43"/>
  <c r="AN213" i="43"/>
  <c r="AO213" i="43"/>
  <c r="AP213" i="43"/>
  <c r="AQ213" i="43"/>
  <c r="AR213" i="43"/>
  <c r="AS213" i="43"/>
  <c r="AT213" i="43"/>
  <c r="AU213" i="43"/>
  <c r="AV213" i="43"/>
  <c r="AW213" i="43"/>
  <c r="AX213" i="43"/>
  <c r="AY213" i="43"/>
  <c r="AZ213" i="43"/>
  <c r="BA213" i="43"/>
  <c r="BB213" i="43"/>
  <c r="BC213" i="43"/>
  <c r="D214" i="43"/>
  <c r="E214" i="43"/>
  <c r="F214" i="43"/>
  <c r="G214" i="43"/>
  <c r="H214" i="43"/>
  <c r="I214" i="43"/>
  <c r="J214" i="43"/>
  <c r="K214" i="43"/>
  <c r="L214" i="43"/>
  <c r="M214" i="43"/>
  <c r="N214" i="43"/>
  <c r="O214" i="43"/>
  <c r="P214" i="43"/>
  <c r="Q214" i="43"/>
  <c r="R214" i="43"/>
  <c r="S214" i="43"/>
  <c r="T214" i="43"/>
  <c r="U214" i="43"/>
  <c r="V214" i="43"/>
  <c r="W214" i="43"/>
  <c r="X214" i="43"/>
  <c r="Y214" i="43"/>
  <c r="Z214" i="43"/>
  <c r="AA214" i="43"/>
  <c r="AB214" i="43"/>
  <c r="AC214" i="43"/>
  <c r="AD214" i="43"/>
  <c r="AE214" i="43"/>
  <c r="AF214" i="43"/>
  <c r="AG214" i="43"/>
  <c r="AH214" i="43"/>
  <c r="AI214" i="43"/>
  <c r="AJ214" i="43"/>
  <c r="AK214" i="43"/>
  <c r="AL214" i="43"/>
  <c r="AM214" i="43"/>
  <c r="AN214" i="43"/>
  <c r="AO214" i="43"/>
  <c r="AP214" i="43"/>
  <c r="AQ214" i="43"/>
  <c r="AR214" i="43"/>
  <c r="AS214" i="43"/>
  <c r="AT214" i="43"/>
  <c r="AU214" i="43"/>
  <c r="AV214" i="43"/>
  <c r="AW214" i="43"/>
  <c r="AX214" i="43"/>
  <c r="AY214" i="43"/>
  <c r="AZ214" i="43"/>
  <c r="BA214" i="43"/>
  <c r="BB214" i="43"/>
  <c r="BC214" i="43"/>
  <c r="D215" i="43"/>
  <c r="E215" i="43"/>
  <c r="F215" i="43"/>
  <c r="G215" i="43"/>
  <c r="H215" i="43"/>
  <c r="I215" i="43"/>
  <c r="J215" i="43"/>
  <c r="K215" i="43"/>
  <c r="L215" i="43"/>
  <c r="M215" i="43"/>
  <c r="N215" i="43"/>
  <c r="O215" i="43"/>
  <c r="P215" i="43"/>
  <c r="Q215" i="43"/>
  <c r="R215" i="43"/>
  <c r="S215" i="43"/>
  <c r="T215" i="43"/>
  <c r="U215" i="43"/>
  <c r="V215" i="43"/>
  <c r="W215" i="43"/>
  <c r="X215" i="43"/>
  <c r="Y215" i="43"/>
  <c r="Z215" i="43"/>
  <c r="AA215" i="43"/>
  <c r="AB215" i="43"/>
  <c r="AC215" i="43"/>
  <c r="AD215" i="43"/>
  <c r="AE215" i="43"/>
  <c r="AF215" i="43"/>
  <c r="AG215" i="43"/>
  <c r="AH215" i="43"/>
  <c r="AI215" i="43"/>
  <c r="AJ215" i="43"/>
  <c r="AK215" i="43"/>
  <c r="AL215" i="43"/>
  <c r="AM215" i="43"/>
  <c r="AN215" i="43"/>
  <c r="AO215" i="43"/>
  <c r="AP215" i="43"/>
  <c r="AQ215" i="43"/>
  <c r="AR215" i="43"/>
  <c r="AS215" i="43"/>
  <c r="AT215" i="43"/>
  <c r="AU215" i="43"/>
  <c r="AV215" i="43"/>
  <c r="AW215" i="43"/>
  <c r="AX215" i="43"/>
  <c r="AY215" i="43"/>
  <c r="AZ215" i="43"/>
  <c r="BA215" i="43"/>
  <c r="BB215" i="43"/>
  <c r="BC215" i="43"/>
  <c r="D216" i="43"/>
  <c r="E216" i="43"/>
  <c r="F216" i="43"/>
  <c r="G216" i="43"/>
  <c r="H216" i="43"/>
  <c r="I216" i="43"/>
  <c r="J216" i="43"/>
  <c r="K216" i="43"/>
  <c r="L216" i="43"/>
  <c r="M216" i="43"/>
  <c r="N216" i="43"/>
  <c r="O216" i="43"/>
  <c r="P216" i="43"/>
  <c r="Q216" i="43"/>
  <c r="R216" i="43"/>
  <c r="S216" i="43"/>
  <c r="T216" i="43"/>
  <c r="U216" i="43"/>
  <c r="V216" i="43"/>
  <c r="W216" i="43"/>
  <c r="X216" i="43"/>
  <c r="Y216" i="43"/>
  <c r="Z216" i="43"/>
  <c r="AA216" i="43"/>
  <c r="AB216" i="43"/>
  <c r="AC216" i="43"/>
  <c r="AD216" i="43"/>
  <c r="AE216" i="43"/>
  <c r="AF216" i="43"/>
  <c r="AG216" i="43"/>
  <c r="AH216" i="43"/>
  <c r="AI216" i="43"/>
  <c r="AJ216" i="43"/>
  <c r="AK216" i="43"/>
  <c r="AL216" i="43"/>
  <c r="AM216" i="43"/>
  <c r="AN216" i="43"/>
  <c r="AO216" i="43"/>
  <c r="AP216" i="43"/>
  <c r="AQ216" i="43"/>
  <c r="AR216" i="43"/>
  <c r="AS216" i="43"/>
  <c r="AT216" i="43"/>
  <c r="AU216" i="43"/>
  <c r="AV216" i="43"/>
  <c r="AW216" i="43"/>
  <c r="AX216" i="43"/>
  <c r="AY216" i="43"/>
  <c r="AZ216" i="43"/>
  <c r="BA216" i="43"/>
  <c r="BB216" i="43"/>
  <c r="BC216" i="43"/>
  <c r="D217" i="43"/>
  <c r="E217" i="43"/>
  <c r="F217" i="43"/>
  <c r="G217" i="43"/>
  <c r="H217" i="43"/>
  <c r="I217" i="43"/>
  <c r="J217" i="43"/>
  <c r="K217" i="43"/>
  <c r="L217" i="43"/>
  <c r="M217" i="43"/>
  <c r="N217" i="43"/>
  <c r="O217" i="43"/>
  <c r="P217" i="43"/>
  <c r="Q217" i="43"/>
  <c r="R217" i="43"/>
  <c r="S217" i="43"/>
  <c r="T217" i="43"/>
  <c r="U217" i="43"/>
  <c r="V217" i="43"/>
  <c r="W217" i="43"/>
  <c r="X217" i="43"/>
  <c r="Y217" i="43"/>
  <c r="Z217" i="43"/>
  <c r="AA217" i="43"/>
  <c r="AB217" i="43"/>
  <c r="AC217" i="43"/>
  <c r="AD217" i="43"/>
  <c r="AE217" i="43"/>
  <c r="AF217" i="43"/>
  <c r="AG217" i="43"/>
  <c r="AH217" i="43"/>
  <c r="AI217" i="43"/>
  <c r="AJ217" i="43"/>
  <c r="AK217" i="43"/>
  <c r="AL217" i="43"/>
  <c r="AM217" i="43"/>
  <c r="AN217" i="43"/>
  <c r="AO217" i="43"/>
  <c r="AP217" i="43"/>
  <c r="AQ217" i="43"/>
  <c r="AR217" i="43"/>
  <c r="AS217" i="43"/>
  <c r="AT217" i="43"/>
  <c r="AU217" i="43"/>
  <c r="AV217" i="43"/>
  <c r="AW217" i="43"/>
  <c r="AX217" i="43"/>
  <c r="AY217" i="43"/>
  <c r="AZ217" i="43"/>
  <c r="BA217" i="43"/>
  <c r="BB217" i="43"/>
  <c r="BC217" i="43"/>
  <c r="D218" i="43"/>
  <c r="E218" i="43"/>
  <c r="F218" i="43"/>
  <c r="G218" i="43"/>
  <c r="H218" i="43"/>
  <c r="I218" i="43"/>
  <c r="J218" i="43"/>
  <c r="K218" i="43"/>
  <c r="L218" i="43"/>
  <c r="M218" i="43"/>
  <c r="N218" i="43"/>
  <c r="O218" i="43"/>
  <c r="P218" i="43"/>
  <c r="Q218" i="43"/>
  <c r="R218" i="43"/>
  <c r="S218" i="43"/>
  <c r="T218" i="43"/>
  <c r="U218" i="43"/>
  <c r="V218" i="43"/>
  <c r="W218" i="43"/>
  <c r="X218" i="43"/>
  <c r="Y218" i="43"/>
  <c r="Z218" i="43"/>
  <c r="AA218" i="43"/>
  <c r="AB218" i="43"/>
  <c r="AC218" i="43"/>
  <c r="AD218" i="43"/>
  <c r="AE218" i="43"/>
  <c r="AF218" i="43"/>
  <c r="AG218" i="43"/>
  <c r="AH218" i="43"/>
  <c r="AI218" i="43"/>
  <c r="AJ218" i="43"/>
  <c r="AK218" i="43"/>
  <c r="AL218" i="43"/>
  <c r="AM218" i="43"/>
  <c r="AN218" i="43"/>
  <c r="AO218" i="43"/>
  <c r="AP218" i="43"/>
  <c r="AQ218" i="43"/>
  <c r="AR218" i="43"/>
  <c r="AS218" i="43"/>
  <c r="AT218" i="43"/>
  <c r="AU218" i="43"/>
  <c r="AV218" i="43"/>
  <c r="AW218" i="43"/>
  <c r="AX218" i="43"/>
  <c r="AY218" i="43"/>
  <c r="AZ218" i="43"/>
  <c r="BA218" i="43"/>
  <c r="BB218" i="43"/>
  <c r="BC218" i="43"/>
  <c r="D219" i="43"/>
  <c r="E219" i="43"/>
  <c r="F219" i="43"/>
  <c r="G219" i="43"/>
  <c r="H219" i="43"/>
  <c r="I219" i="43"/>
  <c r="J219" i="43"/>
  <c r="K219" i="43"/>
  <c r="L219" i="43"/>
  <c r="M219" i="43"/>
  <c r="N219" i="43"/>
  <c r="O219" i="43"/>
  <c r="P219" i="43"/>
  <c r="Q219" i="43"/>
  <c r="R219" i="43"/>
  <c r="S219" i="43"/>
  <c r="T219" i="43"/>
  <c r="U219" i="43"/>
  <c r="V219" i="43"/>
  <c r="W219" i="43"/>
  <c r="X219" i="43"/>
  <c r="Y219" i="43"/>
  <c r="Z219" i="43"/>
  <c r="AA219" i="43"/>
  <c r="AB219" i="43"/>
  <c r="AC219" i="43"/>
  <c r="AD219" i="43"/>
  <c r="AE219" i="43"/>
  <c r="AF219" i="43"/>
  <c r="AG219" i="43"/>
  <c r="AH219" i="43"/>
  <c r="AI219" i="43"/>
  <c r="AJ219" i="43"/>
  <c r="AK219" i="43"/>
  <c r="AL219" i="43"/>
  <c r="AM219" i="43"/>
  <c r="AN219" i="43"/>
  <c r="AO219" i="43"/>
  <c r="AP219" i="43"/>
  <c r="AQ219" i="43"/>
  <c r="AR219" i="43"/>
  <c r="AS219" i="43"/>
  <c r="AT219" i="43"/>
  <c r="AU219" i="43"/>
  <c r="AV219" i="43"/>
  <c r="AW219" i="43"/>
  <c r="AX219" i="43"/>
  <c r="AY219" i="43"/>
  <c r="AZ219" i="43"/>
  <c r="BA219" i="43"/>
  <c r="BB219" i="43"/>
  <c r="BC219" i="43"/>
  <c r="D220" i="43"/>
  <c r="E220" i="43"/>
  <c r="F220" i="43"/>
  <c r="G220" i="43"/>
  <c r="H220" i="43"/>
  <c r="I220" i="43"/>
  <c r="J220" i="43"/>
  <c r="K220" i="43"/>
  <c r="L220" i="43"/>
  <c r="M220" i="43"/>
  <c r="N220" i="43"/>
  <c r="O220" i="43"/>
  <c r="P220" i="43"/>
  <c r="Q220" i="43"/>
  <c r="R220" i="43"/>
  <c r="S220" i="43"/>
  <c r="T220" i="43"/>
  <c r="U220" i="43"/>
  <c r="V220" i="43"/>
  <c r="W220" i="43"/>
  <c r="X220" i="43"/>
  <c r="Y220" i="43"/>
  <c r="Z220" i="43"/>
  <c r="AA220" i="43"/>
  <c r="AB220" i="43"/>
  <c r="AC220" i="43"/>
  <c r="AD220" i="43"/>
  <c r="AE220" i="43"/>
  <c r="AF220" i="43"/>
  <c r="AG220" i="43"/>
  <c r="AH220" i="43"/>
  <c r="AI220" i="43"/>
  <c r="AJ220" i="43"/>
  <c r="AK220" i="43"/>
  <c r="AL220" i="43"/>
  <c r="AM220" i="43"/>
  <c r="AN220" i="43"/>
  <c r="AO220" i="43"/>
  <c r="AP220" i="43"/>
  <c r="AQ220" i="43"/>
  <c r="AR220" i="43"/>
  <c r="AS220" i="43"/>
  <c r="AT220" i="43"/>
  <c r="AU220" i="43"/>
  <c r="AV220" i="43"/>
  <c r="AW220" i="43"/>
  <c r="AX220" i="43"/>
  <c r="AY220" i="43"/>
  <c r="AZ220" i="43"/>
  <c r="BA220" i="43"/>
  <c r="BB220" i="43"/>
  <c r="BC220" i="43"/>
  <c r="D221" i="43"/>
  <c r="E221" i="43"/>
  <c r="F221" i="43"/>
  <c r="G221" i="43"/>
  <c r="H221" i="43"/>
  <c r="I221" i="43"/>
  <c r="J221" i="43"/>
  <c r="K221" i="43"/>
  <c r="L221" i="43"/>
  <c r="M221" i="43"/>
  <c r="N221" i="43"/>
  <c r="O221" i="43"/>
  <c r="P221" i="43"/>
  <c r="Q221" i="43"/>
  <c r="R221" i="43"/>
  <c r="S221" i="43"/>
  <c r="T221" i="43"/>
  <c r="U221" i="43"/>
  <c r="V221" i="43"/>
  <c r="W221" i="43"/>
  <c r="X221" i="43"/>
  <c r="Y221" i="43"/>
  <c r="Z221" i="43"/>
  <c r="AA221" i="43"/>
  <c r="AB221" i="43"/>
  <c r="AC221" i="43"/>
  <c r="AD221" i="43"/>
  <c r="AE221" i="43"/>
  <c r="AF221" i="43"/>
  <c r="AG221" i="43"/>
  <c r="AH221" i="43"/>
  <c r="AI221" i="43"/>
  <c r="AJ221" i="43"/>
  <c r="AK221" i="43"/>
  <c r="AL221" i="43"/>
  <c r="AM221" i="43"/>
  <c r="AN221" i="43"/>
  <c r="AO221" i="43"/>
  <c r="AP221" i="43"/>
  <c r="AQ221" i="43"/>
  <c r="AR221" i="43"/>
  <c r="AS221" i="43"/>
  <c r="AT221" i="43"/>
  <c r="AU221" i="43"/>
  <c r="AV221" i="43"/>
  <c r="AW221" i="43"/>
  <c r="AX221" i="43"/>
  <c r="AY221" i="43"/>
  <c r="AZ221" i="43"/>
  <c r="BA221" i="43"/>
  <c r="BB221" i="43"/>
  <c r="BC221" i="43"/>
  <c r="D222" i="43"/>
  <c r="E222" i="43"/>
  <c r="F222" i="43"/>
  <c r="G222" i="43"/>
  <c r="H222" i="43"/>
  <c r="I222" i="43"/>
  <c r="J222" i="43"/>
  <c r="K222" i="43"/>
  <c r="L222" i="43"/>
  <c r="M222" i="43"/>
  <c r="N222" i="43"/>
  <c r="O222" i="43"/>
  <c r="P222" i="43"/>
  <c r="Q222" i="43"/>
  <c r="R222" i="43"/>
  <c r="S222" i="43"/>
  <c r="T222" i="43"/>
  <c r="U222" i="43"/>
  <c r="V222" i="43"/>
  <c r="W222" i="43"/>
  <c r="X222" i="43"/>
  <c r="Y222" i="43"/>
  <c r="Z222" i="43"/>
  <c r="AA222" i="43"/>
  <c r="AB222" i="43"/>
  <c r="AC222" i="43"/>
  <c r="AD222" i="43"/>
  <c r="AE222" i="43"/>
  <c r="AF222" i="43"/>
  <c r="AG222" i="43"/>
  <c r="AH222" i="43"/>
  <c r="AI222" i="43"/>
  <c r="AJ222" i="43"/>
  <c r="AK222" i="43"/>
  <c r="AL222" i="43"/>
  <c r="AM222" i="43"/>
  <c r="AN222" i="43"/>
  <c r="AO222" i="43"/>
  <c r="AP222" i="43"/>
  <c r="AQ222" i="43"/>
  <c r="AR222" i="43"/>
  <c r="AS222" i="43"/>
  <c r="AT222" i="43"/>
  <c r="AU222" i="43"/>
  <c r="AV222" i="43"/>
  <c r="AW222" i="43"/>
  <c r="AX222" i="43"/>
  <c r="AY222" i="43"/>
  <c r="AZ222" i="43"/>
  <c r="BA222" i="43"/>
  <c r="BB222" i="43"/>
  <c r="BC222" i="43"/>
  <c r="D223" i="43"/>
  <c r="E223" i="43"/>
  <c r="F223" i="43"/>
  <c r="G223" i="43"/>
  <c r="H223" i="43"/>
  <c r="I223" i="43"/>
  <c r="J223" i="43"/>
  <c r="K223" i="43"/>
  <c r="L223" i="43"/>
  <c r="M223" i="43"/>
  <c r="N223" i="43"/>
  <c r="O223" i="43"/>
  <c r="P223" i="43"/>
  <c r="Q223" i="43"/>
  <c r="R223" i="43"/>
  <c r="S223" i="43"/>
  <c r="T223" i="43"/>
  <c r="U223" i="43"/>
  <c r="V223" i="43"/>
  <c r="W223" i="43"/>
  <c r="X223" i="43"/>
  <c r="Y223" i="43"/>
  <c r="Z223" i="43"/>
  <c r="AA223" i="43"/>
  <c r="AB223" i="43"/>
  <c r="AC223" i="43"/>
  <c r="AD223" i="43"/>
  <c r="AE223" i="43"/>
  <c r="AF223" i="43"/>
  <c r="AG223" i="43"/>
  <c r="AH223" i="43"/>
  <c r="AI223" i="43"/>
  <c r="AJ223" i="43"/>
  <c r="AK223" i="43"/>
  <c r="AL223" i="43"/>
  <c r="AM223" i="43"/>
  <c r="AN223" i="43"/>
  <c r="AO223" i="43"/>
  <c r="AP223" i="43"/>
  <c r="AQ223" i="43"/>
  <c r="AR223" i="43"/>
  <c r="AS223" i="43"/>
  <c r="AT223" i="43"/>
  <c r="AU223" i="43"/>
  <c r="AV223" i="43"/>
  <c r="AW223" i="43"/>
  <c r="AX223" i="43"/>
  <c r="AY223" i="43"/>
  <c r="AZ223" i="43"/>
  <c r="BA223" i="43"/>
  <c r="BB223" i="43"/>
  <c r="BC223" i="43"/>
  <c r="D224" i="43"/>
  <c r="E224" i="43"/>
  <c r="F224" i="43"/>
  <c r="G224" i="43"/>
  <c r="H224" i="43"/>
  <c r="I224" i="43"/>
  <c r="J224" i="43"/>
  <c r="K224" i="43"/>
  <c r="L224" i="43"/>
  <c r="M224" i="43"/>
  <c r="N224" i="43"/>
  <c r="O224" i="43"/>
  <c r="P224" i="43"/>
  <c r="Q224" i="43"/>
  <c r="R224" i="43"/>
  <c r="S224" i="43"/>
  <c r="T224" i="43"/>
  <c r="U224" i="43"/>
  <c r="V224" i="43"/>
  <c r="W224" i="43"/>
  <c r="X224" i="43"/>
  <c r="Y224" i="43"/>
  <c r="Z224" i="43"/>
  <c r="AA224" i="43"/>
  <c r="AB224" i="43"/>
  <c r="AC224" i="43"/>
  <c r="AD224" i="43"/>
  <c r="AE224" i="43"/>
  <c r="AF224" i="43"/>
  <c r="AG224" i="43"/>
  <c r="AH224" i="43"/>
  <c r="AI224" i="43"/>
  <c r="AJ224" i="43"/>
  <c r="AK224" i="43"/>
  <c r="AL224" i="43"/>
  <c r="AM224" i="43"/>
  <c r="AN224" i="43"/>
  <c r="AO224" i="43"/>
  <c r="AP224" i="43"/>
  <c r="AQ224" i="43"/>
  <c r="AR224" i="43"/>
  <c r="AS224" i="43"/>
  <c r="AT224" i="43"/>
  <c r="AU224" i="43"/>
  <c r="AV224" i="43"/>
  <c r="AW224" i="43"/>
  <c r="AX224" i="43"/>
  <c r="AY224" i="43"/>
  <c r="AZ224" i="43"/>
  <c r="BA224" i="43"/>
  <c r="BB224" i="43"/>
  <c r="BC224" i="43"/>
  <c r="D225" i="43"/>
  <c r="E225" i="43"/>
  <c r="F225" i="43"/>
  <c r="G225" i="43"/>
  <c r="H225" i="43"/>
  <c r="I225" i="43"/>
  <c r="J225" i="43"/>
  <c r="K225" i="43"/>
  <c r="L225" i="43"/>
  <c r="M225" i="43"/>
  <c r="N225" i="43"/>
  <c r="O225" i="43"/>
  <c r="P225" i="43"/>
  <c r="Q225" i="43"/>
  <c r="R225" i="43"/>
  <c r="S225" i="43"/>
  <c r="T225" i="43"/>
  <c r="U225" i="43"/>
  <c r="V225" i="43"/>
  <c r="W225" i="43"/>
  <c r="X225" i="43"/>
  <c r="Y225" i="43"/>
  <c r="Z225" i="43"/>
  <c r="AA225" i="43"/>
  <c r="AB225" i="43"/>
  <c r="AC225" i="43"/>
  <c r="AD225" i="43"/>
  <c r="AE225" i="43"/>
  <c r="AF225" i="43"/>
  <c r="AG225" i="43"/>
  <c r="AH225" i="43"/>
  <c r="AI225" i="43"/>
  <c r="AJ225" i="43"/>
  <c r="AK225" i="43"/>
  <c r="AL225" i="43"/>
  <c r="AM225" i="43"/>
  <c r="AN225" i="43"/>
  <c r="AO225" i="43"/>
  <c r="AP225" i="43"/>
  <c r="AQ225" i="43"/>
  <c r="AR225" i="43"/>
  <c r="AS225" i="43"/>
  <c r="AT225" i="43"/>
  <c r="AU225" i="43"/>
  <c r="AV225" i="43"/>
  <c r="AW225" i="43"/>
  <c r="AX225" i="43"/>
  <c r="AY225" i="43"/>
  <c r="AZ225" i="43"/>
  <c r="BA225" i="43"/>
  <c r="BB225" i="43"/>
  <c r="BC225" i="43"/>
  <c r="D226" i="43"/>
  <c r="E226" i="43"/>
  <c r="F226" i="43"/>
  <c r="G226" i="43"/>
  <c r="H226" i="43"/>
  <c r="I226" i="43"/>
  <c r="J226" i="43"/>
  <c r="K226" i="43"/>
  <c r="L226" i="43"/>
  <c r="M226" i="43"/>
  <c r="N226" i="43"/>
  <c r="O226" i="43"/>
  <c r="P226" i="43"/>
  <c r="Q226" i="43"/>
  <c r="R226" i="43"/>
  <c r="S226" i="43"/>
  <c r="T226" i="43"/>
  <c r="U226" i="43"/>
  <c r="V226" i="43"/>
  <c r="W226" i="43"/>
  <c r="X226" i="43"/>
  <c r="Y226" i="43"/>
  <c r="Z226" i="43"/>
  <c r="AA226" i="43"/>
  <c r="AB226" i="43"/>
  <c r="AC226" i="43"/>
  <c r="AD226" i="43"/>
  <c r="AE226" i="43"/>
  <c r="AF226" i="43"/>
  <c r="AG226" i="43"/>
  <c r="AH226" i="43"/>
  <c r="AI226" i="43"/>
  <c r="AJ226" i="43"/>
  <c r="AK226" i="43"/>
  <c r="AL226" i="43"/>
  <c r="AM226" i="43"/>
  <c r="AN226" i="43"/>
  <c r="AO226" i="43"/>
  <c r="AP226" i="43"/>
  <c r="AQ226" i="43"/>
  <c r="AR226" i="43"/>
  <c r="AS226" i="43"/>
  <c r="AT226" i="43"/>
  <c r="AU226" i="43"/>
  <c r="AV226" i="43"/>
  <c r="AW226" i="43"/>
  <c r="AX226" i="43"/>
  <c r="AY226" i="43"/>
  <c r="AZ226" i="43"/>
  <c r="BA226" i="43"/>
  <c r="BB226" i="43"/>
  <c r="BC226" i="43"/>
  <c r="D227" i="43"/>
  <c r="E227" i="43"/>
  <c r="F227" i="43"/>
  <c r="G227" i="43"/>
  <c r="H227" i="43"/>
  <c r="I227" i="43"/>
  <c r="J227" i="43"/>
  <c r="K227" i="43"/>
  <c r="L227" i="43"/>
  <c r="M227" i="43"/>
  <c r="N227" i="43"/>
  <c r="O227" i="43"/>
  <c r="P227" i="43"/>
  <c r="Q227" i="43"/>
  <c r="R227" i="43"/>
  <c r="S227" i="43"/>
  <c r="T227" i="43"/>
  <c r="U227" i="43"/>
  <c r="V227" i="43"/>
  <c r="W227" i="43"/>
  <c r="X227" i="43"/>
  <c r="Y227" i="43"/>
  <c r="Z227" i="43"/>
  <c r="AA227" i="43"/>
  <c r="AB227" i="43"/>
  <c r="AC227" i="43"/>
  <c r="AD227" i="43"/>
  <c r="AE227" i="43"/>
  <c r="AF227" i="43"/>
  <c r="AG227" i="43"/>
  <c r="AH227" i="43"/>
  <c r="AI227" i="43"/>
  <c r="AJ227" i="43"/>
  <c r="AK227" i="43"/>
  <c r="AL227" i="43"/>
  <c r="AM227" i="43"/>
  <c r="AN227" i="43"/>
  <c r="AO227" i="43"/>
  <c r="AP227" i="43"/>
  <c r="AQ227" i="43"/>
  <c r="AR227" i="43"/>
  <c r="AS227" i="43"/>
  <c r="AT227" i="43"/>
  <c r="AU227" i="43"/>
  <c r="AV227" i="43"/>
  <c r="AW227" i="43"/>
  <c r="AX227" i="43"/>
  <c r="AY227" i="43"/>
  <c r="AZ227" i="43"/>
  <c r="BA227" i="43"/>
  <c r="BB227" i="43"/>
  <c r="BC227" i="43"/>
  <c r="D228" i="43"/>
  <c r="E228" i="43"/>
  <c r="F228" i="43"/>
  <c r="G228" i="43"/>
  <c r="H228" i="43"/>
  <c r="I228" i="43"/>
  <c r="J228" i="43"/>
  <c r="K228" i="43"/>
  <c r="L228" i="43"/>
  <c r="M228" i="43"/>
  <c r="N228" i="43"/>
  <c r="O228" i="43"/>
  <c r="P228" i="43"/>
  <c r="Q228" i="43"/>
  <c r="R228" i="43"/>
  <c r="S228" i="43"/>
  <c r="T228" i="43"/>
  <c r="U228" i="43"/>
  <c r="V228" i="43"/>
  <c r="W228" i="43"/>
  <c r="X228" i="43"/>
  <c r="Y228" i="43"/>
  <c r="Z228" i="43"/>
  <c r="AA228" i="43"/>
  <c r="AB228" i="43"/>
  <c r="AC228" i="43"/>
  <c r="AD228" i="43"/>
  <c r="AE228" i="43"/>
  <c r="AF228" i="43"/>
  <c r="AG228" i="43"/>
  <c r="AH228" i="43"/>
  <c r="AI228" i="43"/>
  <c r="AJ228" i="43"/>
  <c r="AK228" i="43"/>
  <c r="AL228" i="43"/>
  <c r="AM228" i="43"/>
  <c r="AN228" i="43"/>
  <c r="AO228" i="43"/>
  <c r="AP228" i="43"/>
  <c r="AQ228" i="43"/>
  <c r="AR228" i="43"/>
  <c r="AS228" i="43"/>
  <c r="AT228" i="43"/>
  <c r="AU228" i="43"/>
  <c r="AV228" i="43"/>
  <c r="AW228" i="43"/>
  <c r="AX228" i="43"/>
  <c r="AY228" i="43"/>
  <c r="AZ228" i="43"/>
  <c r="BA228" i="43"/>
  <c r="BB228" i="43"/>
  <c r="BC228" i="43"/>
  <c r="D229" i="43"/>
  <c r="E229" i="43"/>
  <c r="F229" i="43"/>
  <c r="G229" i="43"/>
  <c r="H229" i="43"/>
  <c r="I229" i="43"/>
  <c r="J229" i="43"/>
  <c r="K229" i="43"/>
  <c r="L229" i="43"/>
  <c r="M229" i="43"/>
  <c r="N229" i="43"/>
  <c r="O229" i="43"/>
  <c r="P229" i="43"/>
  <c r="Q229" i="43"/>
  <c r="R229" i="43"/>
  <c r="S229" i="43"/>
  <c r="T229" i="43"/>
  <c r="U229" i="43"/>
  <c r="V229" i="43"/>
  <c r="W229" i="43"/>
  <c r="X229" i="43"/>
  <c r="Y229" i="43"/>
  <c r="Z229" i="43"/>
  <c r="AA229" i="43"/>
  <c r="AB229" i="43"/>
  <c r="AC229" i="43"/>
  <c r="AD229" i="43"/>
  <c r="AE229" i="43"/>
  <c r="AF229" i="43"/>
  <c r="AG229" i="43"/>
  <c r="AH229" i="43"/>
  <c r="AI229" i="43"/>
  <c r="AJ229" i="43"/>
  <c r="AK229" i="43"/>
  <c r="AL229" i="43"/>
  <c r="AM229" i="43"/>
  <c r="AN229" i="43"/>
  <c r="AO229" i="43"/>
  <c r="AP229" i="43"/>
  <c r="AQ229" i="43"/>
  <c r="AR229" i="43"/>
  <c r="AS229" i="43"/>
  <c r="AT229" i="43"/>
  <c r="AU229" i="43"/>
  <c r="AV229" i="43"/>
  <c r="AW229" i="43"/>
  <c r="AX229" i="43"/>
  <c r="AY229" i="43"/>
  <c r="AZ229" i="43"/>
  <c r="BA229" i="43"/>
  <c r="BB229" i="43"/>
  <c r="BC229" i="43"/>
  <c r="D230" i="43"/>
  <c r="E230" i="43"/>
  <c r="F230" i="43"/>
  <c r="G230" i="43"/>
  <c r="H230" i="43"/>
  <c r="I230" i="43"/>
  <c r="J230" i="43"/>
  <c r="K230" i="43"/>
  <c r="L230" i="43"/>
  <c r="M230" i="43"/>
  <c r="N230" i="43"/>
  <c r="O230" i="43"/>
  <c r="P230" i="43"/>
  <c r="Q230" i="43"/>
  <c r="R230" i="43"/>
  <c r="S230" i="43"/>
  <c r="T230" i="43"/>
  <c r="U230" i="43"/>
  <c r="V230" i="43"/>
  <c r="W230" i="43"/>
  <c r="X230" i="43"/>
  <c r="Y230" i="43"/>
  <c r="Z230" i="43"/>
  <c r="AA230" i="43"/>
  <c r="AB230" i="43"/>
  <c r="AC230" i="43"/>
  <c r="AD230" i="43"/>
  <c r="AE230" i="43"/>
  <c r="AF230" i="43"/>
  <c r="AG230" i="43"/>
  <c r="AH230" i="43"/>
  <c r="AI230" i="43"/>
  <c r="AJ230" i="43"/>
  <c r="AK230" i="43"/>
  <c r="AL230" i="43"/>
  <c r="AM230" i="43"/>
  <c r="AN230" i="43"/>
  <c r="AO230" i="43"/>
  <c r="AP230" i="43"/>
  <c r="AQ230" i="43"/>
  <c r="AR230" i="43"/>
  <c r="AS230" i="43"/>
  <c r="AT230" i="43"/>
  <c r="AU230" i="43"/>
  <c r="AV230" i="43"/>
  <c r="AW230" i="43"/>
  <c r="AX230" i="43"/>
  <c r="AY230" i="43"/>
  <c r="AZ230" i="43"/>
  <c r="BA230" i="43"/>
  <c r="BB230" i="43"/>
  <c r="BC230" i="43"/>
  <c r="D231" i="43"/>
  <c r="E231" i="43"/>
  <c r="F231" i="43"/>
  <c r="G231" i="43"/>
  <c r="H231" i="43"/>
  <c r="I231" i="43"/>
  <c r="J231" i="43"/>
  <c r="K231" i="43"/>
  <c r="L231" i="43"/>
  <c r="M231" i="43"/>
  <c r="N231" i="43"/>
  <c r="O231" i="43"/>
  <c r="P231" i="43"/>
  <c r="Q231" i="43"/>
  <c r="R231" i="43"/>
  <c r="S231" i="43"/>
  <c r="T231" i="43"/>
  <c r="U231" i="43"/>
  <c r="V231" i="43"/>
  <c r="W231" i="43"/>
  <c r="X231" i="43"/>
  <c r="Y231" i="43"/>
  <c r="Z231" i="43"/>
  <c r="AA231" i="43"/>
  <c r="AB231" i="43"/>
  <c r="AC231" i="43"/>
  <c r="AD231" i="43"/>
  <c r="AE231" i="43"/>
  <c r="AF231" i="43"/>
  <c r="AG231" i="43"/>
  <c r="AH231" i="43"/>
  <c r="AI231" i="43"/>
  <c r="AJ231" i="43"/>
  <c r="AK231" i="43"/>
  <c r="AL231" i="43"/>
  <c r="AM231" i="43"/>
  <c r="AN231" i="43"/>
  <c r="AO231" i="43"/>
  <c r="AP231" i="43"/>
  <c r="AQ231" i="43"/>
  <c r="AR231" i="43"/>
  <c r="AS231" i="43"/>
  <c r="AT231" i="43"/>
  <c r="AU231" i="43"/>
  <c r="AV231" i="43"/>
  <c r="AW231" i="43"/>
  <c r="AX231" i="43"/>
  <c r="AY231" i="43"/>
  <c r="AZ231" i="43"/>
  <c r="BA231" i="43"/>
  <c r="BB231" i="43"/>
  <c r="BC231" i="43"/>
  <c r="D232" i="43"/>
  <c r="E232" i="43"/>
  <c r="F232" i="43"/>
  <c r="G232" i="43"/>
  <c r="H232" i="43"/>
  <c r="I232" i="43"/>
  <c r="J232" i="43"/>
  <c r="K232" i="43"/>
  <c r="L232" i="43"/>
  <c r="M232" i="43"/>
  <c r="N232" i="43"/>
  <c r="O232" i="43"/>
  <c r="P232" i="43"/>
  <c r="Q232" i="43"/>
  <c r="R232" i="43"/>
  <c r="S232" i="43"/>
  <c r="T232" i="43"/>
  <c r="U232" i="43"/>
  <c r="V232" i="43"/>
  <c r="W232" i="43"/>
  <c r="X232" i="43"/>
  <c r="Y232" i="43"/>
  <c r="Z232" i="43"/>
  <c r="AA232" i="43"/>
  <c r="AB232" i="43"/>
  <c r="AC232" i="43"/>
  <c r="AD232" i="43"/>
  <c r="AE232" i="43"/>
  <c r="AF232" i="43"/>
  <c r="AG232" i="43"/>
  <c r="AH232" i="43"/>
  <c r="AI232" i="43"/>
  <c r="AJ232" i="43"/>
  <c r="AK232" i="43"/>
  <c r="AL232" i="43"/>
  <c r="AM232" i="43"/>
  <c r="AN232" i="43"/>
  <c r="AO232" i="43"/>
  <c r="AP232" i="43"/>
  <c r="AQ232" i="43"/>
  <c r="AR232" i="43"/>
  <c r="AS232" i="43"/>
  <c r="AT232" i="43"/>
  <c r="AU232" i="43"/>
  <c r="AV232" i="43"/>
  <c r="AW232" i="43"/>
  <c r="AX232" i="43"/>
  <c r="AY232" i="43"/>
  <c r="AZ232" i="43"/>
  <c r="BA232" i="43"/>
  <c r="BB232" i="43"/>
  <c r="BC232" i="43"/>
  <c r="D233" i="43"/>
  <c r="E233" i="43"/>
  <c r="F233" i="43"/>
  <c r="G233" i="43"/>
  <c r="H233" i="43"/>
  <c r="I233" i="43"/>
  <c r="J233" i="43"/>
  <c r="K233" i="43"/>
  <c r="L233" i="43"/>
  <c r="M233" i="43"/>
  <c r="N233" i="43"/>
  <c r="O233" i="43"/>
  <c r="P233" i="43"/>
  <c r="Q233" i="43"/>
  <c r="R233" i="43"/>
  <c r="S233" i="43"/>
  <c r="T233" i="43"/>
  <c r="U233" i="43"/>
  <c r="V233" i="43"/>
  <c r="W233" i="43"/>
  <c r="X233" i="43"/>
  <c r="Y233" i="43"/>
  <c r="Z233" i="43"/>
  <c r="AA233" i="43"/>
  <c r="AB233" i="43"/>
  <c r="AC233" i="43"/>
  <c r="AD233" i="43"/>
  <c r="AE233" i="43"/>
  <c r="AF233" i="43"/>
  <c r="AG233" i="43"/>
  <c r="AH233" i="43"/>
  <c r="AI233" i="43"/>
  <c r="AJ233" i="43"/>
  <c r="AK233" i="43"/>
  <c r="AL233" i="43"/>
  <c r="AM233" i="43"/>
  <c r="AN233" i="43"/>
  <c r="AO233" i="43"/>
  <c r="AP233" i="43"/>
  <c r="AQ233" i="43"/>
  <c r="AR233" i="43"/>
  <c r="AS233" i="43"/>
  <c r="AT233" i="43"/>
  <c r="AU233" i="43"/>
  <c r="AV233" i="43"/>
  <c r="AW233" i="43"/>
  <c r="AX233" i="43"/>
  <c r="AY233" i="43"/>
  <c r="AZ233" i="43"/>
  <c r="BA233" i="43"/>
  <c r="BB233" i="43"/>
  <c r="BC233" i="43"/>
  <c r="D234" i="43"/>
  <c r="E234" i="43"/>
  <c r="F234" i="43"/>
  <c r="G234" i="43"/>
  <c r="H234" i="43"/>
  <c r="I234" i="43"/>
  <c r="J234" i="43"/>
  <c r="K234" i="43"/>
  <c r="L234" i="43"/>
  <c r="M234" i="43"/>
  <c r="N234" i="43"/>
  <c r="O234" i="43"/>
  <c r="P234" i="43"/>
  <c r="Q234" i="43"/>
  <c r="R234" i="43"/>
  <c r="S234" i="43"/>
  <c r="T234" i="43"/>
  <c r="U234" i="43"/>
  <c r="V234" i="43"/>
  <c r="W234" i="43"/>
  <c r="X234" i="43"/>
  <c r="Y234" i="43"/>
  <c r="Z234" i="43"/>
  <c r="AA234" i="43"/>
  <c r="AB234" i="43"/>
  <c r="AC234" i="43"/>
  <c r="AD234" i="43"/>
  <c r="AE234" i="43"/>
  <c r="AF234" i="43"/>
  <c r="AG234" i="43"/>
  <c r="AH234" i="43"/>
  <c r="AI234" i="43"/>
  <c r="AJ234" i="43"/>
  <c r="AK234" i="43"/>
  <c r="AL234" i="43"/>
  <c r="AM234" i="43"/>
  <c r="AN234" i="43"/>
  <c r="AO234" i="43"/>
  <c r="AP234" i="43"/>
  <c r="AQ234" i="43"/>
  <c r="AR234" i="43"/>
  <c r="AS234" i="43"/>
  <c r="AT234" i="43"/>
  <c r="AU234" i="43"/>
  <c r="AV234" i="43"/>
  <c r="AW234" i="43"/>
  <c r="AX234" i="43"/>
  <c r="AY234" i="43"/>
  <c r="AZ234" i="43"/>
  <c r="BA234" i="43"/>
  <c r="BB234" i="43"/>
  <c r="BC234" i="43"/>
  <c r="D235" i="43"/>
  <c r="E235" i="43"/>
  <c r="F235" i="43"/>
  <c r="G235" i="43"/>
  <c r="H235" i="43"/>
  <c r="I235" i="43"/>
  <c r="J235" i="43"/>
  <c r="K235" i="43"/>
  <c r="L235" i="43"/>
  <c r="M235" i="43"/>
  <c r="N235" i="43"/>
  <c r="O235" i="43"/>
  <c r="P235" i="43"/>
  <c r="Q235" i="43"/>
  <c r="R235" i="43"/>
  <c r="S235" i="43"/>
  <c r="T235" i="43"/>
  <c r="U235" i="43"/>
  <c r="V235" i="43"/>
  <c r="W235" i="43"/>
  <c r="X235" i="43"/>
  <c r="Y235" i="43"/>
  <c r="Z235" i="43"/>
  <c r="AA235" i="43"/>
  <c r="AB235" i="43"/>
  <c r="AC235" i="43"/>
  <c r="AD235" i="43"/>
  <c r="AE235" i="43"/>
  <c r="AF235" i="43"/>
  <c r="AG235" i="43"/>
  <c r="AH235" i="43"/>
  <c r="AI235" i="43"/>
  <c r="AJ235" i="43"/>
  <c r="AK235" i="43"/>
  <c r="AL235" i="43"/>
  <c r="AM235" i="43"/>
  <c r="AN235" i="43"/>
  <c r="AO235" i="43"/>
  <c r="AP235" i="43"/>
  <c r="AQ235" i="43"/>
  <c r="AR235" i="43"/>
  <c r="AS235" i="43"/>
  <c r="AT235" i="43"/>
  <c r="AU235" i="43"/>
  <c r="AV235" i="43"/>
  <c r="AW235" i="43"/>
  <c r="AX235" i="43"/>
  <c r="AY235" i="43"/>
  <c r="AZ235" i="43"/>
  <c r="BA235" i="43"/>
  <c r="BB235" i="43"/>
  <c r="BC235" i="43"/>
  <c r="D236" i="43"/>
  <c r="E236" i="43"/>
  <c r="F236" i="43"/>
  <c r="G236" i="43"/>
  <c r="H236" i="43"/>
  <c r="I236" i="43"/>
  <c r="J236" i="43"/>
  <c r="K236" i="43"/>
  <c r="L236" i="43"/>
  <c r="M236" i="43"/>
  <c r="N236" i="43"/>
  <c r="O236" i="43"/>
  <c r="P236" i="43"/>
  <c r="Q236" i="43"/>
  <c r="R236" i="43"/>
  <c r="S236" i="43"/>
  <c r="T236" i="43"/>
  <c r="U236" i="43"/>
  <c r="V236" i="43"/>
  <c r="W236" i="43"/>
  <c r="X236" i="43"/>
  <c r="Y236" i="43"/>
  <c r="Z236" i="43"/>
  <c r="AA236" i="43"/>
  <c r="AB236" i="43"/>
  <c r="AC236" i="43"/>
  <c r="AD236" i="43"/>
  <c r="AE236" i="43"/>
  <c r="AF236" i="43"/>
  <c r="AG236" i="43"/>
  <c r="AH236" i="43"/>
  <c r="AI236" i="43"/>
  <c r="AJ236" i="43"/>
  <c r="AK236" i="43"/>
  <c r="AL236" i="43"/>
  <c r="AM236" i="43"/>
  <c r="AN236" i="43"/>
  <c r="AO236" i="43"/>
  <c r="AP236" i="43"/>
  <c r="AQ236" i="43"/>
  <c r="AR236" i="43"/>
  <c r="AS236" i="43"/>
  <c r="AT236" i="43"/>
  <c r="AU236" i="43"/>
  <c r="AV236" i="43"/>
  <c r="AW236" i="43"/>
  <c r="AX236" i="43"/>
  <c r="AY236" i="43"/>
  <c r="AZ236" i="43"/>
  <c r="BA236" i="43"/>
  <c r="BB236" i="43"/>
  <c r="BC236" i="43"/>
  <c r="D237" i="43"/>
  <c r="E237" i="43"/>
  <c r="F237" i="43"/>
  <c r="G237" i="43"/>
  <c r="H237" i="43"/>
  <c r="I237" i="43"/>
  <c r="J237" i="43"/>
  <c r="K237" i="43"/>
  <c r="L237" i="43"/>
  <c r="M237" i="43"/>
  <c r="N237" i="43"/>
  <c r="O237" i="43"/>
  <c r="P237" i="43"/>
  <c r="Q237" i="43"/>
  <c r="R237" i="43"/>
  <c r="S237" i="43"/>
  <c r="T237" i="43"/>
  <c r="U237" i="43"/>
  <c r="V237" i="43"/>
  <c r="W237" i="43"/>
  <c r="X237" i="43"/>
  <c r="Y237" i="43"/>
  <c r="Z237" i="43"/>
  <c r="AA237" i="43"/>
  <c r="AB237" i="43"/>
  <c r="AC237" i="43"/>
  <c r="AD237" i="43"/>
  <c r="AE237" i="43"/>
  <c r="AF237" i="43"/>
  <c r="AG237" i="43"/>
  <c r="AH237" i="43"/>
  <c r="AI237" i="43"/>
  <c r="AJ237" i="43"/>
  <c r="AK237" i="43"/>
  <c r="AL237" i="43"/>
  <c r="AM237" i="43"/>
  <c r="AN237" i="43"/>
  <c r="AO237" i="43"/>
  <c r="AP237" i="43"/>
  <c r="AQ237" i="43"/>
  <c r="AR237" i="43"/>
  <c r="AS237" i="43"/>
  <c r="AT237" i="43"/>
  <c r="AU237" i="43"/>
  <c r="AV237" i="43"/>
  <c r="AW237" i="43"/>
  <c r="AX237" i="43"/>
  <c r="AY237" i="43"/>
  <c r="AZ237" i="43"/>
  <c r="BA237" i="43"/>
  <c r="BB237" i="43"/>
  <c r="BC237" i="43"/>
  <c r="D238" i="43"/>
  <c r="E238" i="43"/>
  <c r="F238" i="43"/>
  <c r="G238" i="43"/>
  <c r="H238" i="43"/>
  <c r="I238" i="43"/>
  <c r="J238" i="43"/>
  <c r="K238" i="43"/>
  <c r="L238" i="43"/>
  <c r="M238" i="43"/>
  <c r="N238" i="43"/>
  <c r="O238" i="43"/>
  <c r="P238" i="43"/>
  <c r="Q238" i="43"/>
  <c r="R238" i="43"/>
  <c r="S238" i="43"/>
  <c r="T238" i="43"/>
  <c r="U238" i="43"/>
  <c r="V238" i="43"/>
  <c r="W238" i="43"/>
  <c r="X238" i="43"/>
  <c r="Y238" i="43"/>
  <c r="Z238" i="43"/>
  <c r="AA238" i="43"/>
  <c r="AB238" i="43"/>
  <c r="AC238" i="43"/>
  <c r="AD238" i="43"/>
  <c r="AE238" i="43"/>
  <c r="AF238" i="43"/>
  <c r="AG238" i="43"/>
  <c r="AH238" i="43"/>
  <c r="AI238" i="43"/>
  <c r="AJ238" i="43"/>
  <c r="AK238" i="43"/>
  <c r="AL238" i="43"/>
  <c r="AM238" i="43"/>
  <c r="AN238" i="43"/>
  <c r="AO238" i="43"/>
  <c r="AP238" i="43"/>
  <c r="AQ238" i="43"/>
  <c r="AR238" i="43"/>
  <c r="AS238" i="43"/>
  <c r="AT238" i="43"/>
  <c r="AU238" i="43"/>
  <c r="AV238" i="43"/>
  <c r="AW238" i="43"/>
  <c r="AX238" i="43"/>
  <c r="AY238" i="43"/>
  <c r="AZ238" i="43"/>
  <c r="BA238" i="43"/>
  <c r="BB238" i="43"/>
  <c r="BC238" i="43"/>
  <c r="D239" i="43"/>
  <c r="E239" i="43"/>
  <c r="F239" i="43"/>
  <c r="G239" i="43"/>
  <c r="H239" i="43"/>
  <c r="I239" i="43"/>
  <c r="J239" i="43"/>
  <c r="K239" i="43"/>
  <c r="L239" i="43"/>
  <c r="M239" i="43"/>
  <c r="N239" i="43"/>
  <c r="O239" i="43"/>
  <c r="P239" i="43"/>
  <c r="Q239" i="43"/>
  <c r="R239" i="43"/>
  <c r="S239" i="43"/>
  <c r="T239" i="43"/>
  <c r="U239" i="43"/>
  <c r="V239" i="43"/>
  <c r="W239" i="43"/>
  <c r="X239" i="43"/>
  <c r="Y239" i="43"/>
  <c r="Z239" i="43"/>
  <c r="AA239" i="43"/>
  <c r="AB239" i="43"/>
  <c r="AC239" i="43"/>
  <c r="AD239" i="43"/>
  <c r="AE239" i="43"/>
  <c r="AF239" i="43"/>
  <c r="AG239" i="43"/>
  <c r="AH239" i="43"/>
  <c r="AI239" i="43"/>
  <c r="AJ239" i="43"/>
  <c r="AK239" i="43"/>
  <c r="AL239" i="43"/>
  <c r="AM239" i="43"/>
  <c r="AN239" i="43"/>
  <c r="AO239" i="43"/>
  <c r="AP239" i="43"/>
  <c r="AQ239" i="43"/>
  <c r="AR239" i="43"/>
  <c r="AS239" i="43"/>
  <c r="AT239" i="43"/>
  <c r="AU239" i="43"/>
  <c r="AV239" i="43"/>
  <c r="AW239" i="43"/>
  <c r="AX239" i="43"/>
  <c r="AY239" i="43"/>
  <c r="AZ239" i="43"/>
  <c r="BA239" i="43"/>
  <c r="BB239" i="43"/>
  <c r="BC239" i="43"/>
  <c r="D240" i="43"/>
  <c r="E240" i="43"/>
  <c r="F240" i="43"/>
  <c r="G240" i="43"/>
  <c r="H240" i="43"/>
  <c r="I240" i="43"/>
  <c r="J240" i="43"/>
  <c r="K240" i="43"/>
  <c r="L240" i="43"/>
  <c r="M240" i="43"/>
  <c r="N240" i="43"/>
  <c r="O240" i="43"/>
  <c r="P240" i="43"/>
  <c r="Q240" i="43"/>
  <c r="R240" i="43"/>
  <c r="S240" i="43"/>
  <c r="T240" i="43"/>
  <c r="U240" i="43"/>
  <c r="V240" i="43"/>
  <c r="W240" i="43"/>
  <c r="X240" i="43"/>
  <c r="Y240" i="43"/>
  <c r="Z240" i="43"/>
  <c r="AA240" i="43"/>
  <c r="AB240" i="43"/>
  <c r="AC240" i="43"/>
  <c r="AD240" i="43"/>
  <c r="AE240" i="43"/>
  <c r="AF240" i="43"/>
  <c r="AG240" i="43"/>
  <c r="AH240" i="43"/>
  <c r="AI240" i="43"/>
  <c r="AJ240" i="43"/>
  <c r="AK240" i="43"/>
  <c r="AL240" i="43"/>
  <c r="AM240" i="43"/>
  <c r="AN240" i="43"/>
  <c r="AO240" i="43"/>
  <c r="AP240" i="43"/>
  <c r="AQ240" i="43"/>
  <c r="AR240" i="43"/>
  <c r="AS240" i="43"/>
  <c r="AT240" i="43"/>
  <c r="AU240" i="43"/>
  <c r="AV240" i="43"/>
  <c r="AW240" i="43"/>
  <c r="AX240" i="43"/>
  <c r="AY240" i="43"/>
  <c r="AZ240" i="43"/>
  <c r="BA240" i="43"/>
  <c r="BB240" i="43"/>
  <c r="BC240" i="43"/>
  <c r="D241" i="43"/>
  <c r="E241" i="43"/>
  <c r="F241" i="43"/>
  <c r="G241" i="43"/>
  <c r="H241" i="43"/>
  <c r="I241" i="43"/>
  <c r="J241" i="43"/>
  <c r="K241" i="43"/>
  <c r="L241" i="43"/>
  <c r="M241" i="43"/>
  <c r="N241" i="43"/>
  <c r="O241" i="43"/>
  <c r="P241" i="43"/>
  <c r="Q241" i="43"/>
  <c r="R241" i="43"/>
  <c r="S241" i="43"/>
  <c r="T241" i="43"/>
  <c r="U241" i="43"/>
  <c r="V241" i="43"/>
  <c r="W241" i="43"/>
  <c r="X241" i="43"/>
  <c r="Y241" i="43"/>
  <c r="Z241" i="43"/>
  <c r="AA241" i="43"/>
  <c r="AB241" i="43"/>
  <c r="AC241" i="43"/>
  <c r="AD241" i="43"/>
  <c r="AE241" i="43"/>
  <c r="AF241" i="43"/>
  <c r="AG241" i="43"/>
  <c r="AH241" i="43"/>
  <c r="AI241" i="43"/>
  <c r="AJ241" i="43"/>
  <c r="AK241" i="43"/>
  <c r="AL241" i="43"/>
  <c r="AM241" i="43"/>
  <c r="AN241" i="43"/>
  <c r="AO241" i="43"/>
  <c r="AP241" i="43"/>
  <c r="AQ241" i="43"/>
  <c r="AR241" i="43"/>
  <c r="AS241" i="43"/>
  <c r="AT241" i="43"/>
  <c r="AU241" i="43"/>
  <c r="AV241" i="43"/>
  <c r="AW241" i="43"/>
  <c r="AX241" i="43"/>
  <c r="AY241" i="43"/>
  <c r="AZ241" i="43"/>
  <c r="BA241" i="43"/>
  <c r="BB241" i="43"/>
  <c r="BC241" i="43"/>
  <c r="D242" i="43"/>
  <c r="E242" i="43"/>
  <c r="F242" i="43"/>
  <c r="G242" i="43"/>
  <c r="H242" i="43"/>
  <c r="I242" i="43"/>
  <c r="J242" i="43"/>
  <c r="K242" i="43"/>
  <c r="L242" i="43"/>
  <c r="M242" i="43"/>
  <c r="N242" i="43"/>
  <c r="O242" i="43"/>
  <c r="P242" i="43"/>
  <c r="Q242" i="43"/>
  <c r="R242" i="43"/>
  <c r="S242" i="43"/>
  <c r="T242" i="43"/>
  <c r="U242" i="43"/>
  <c r="V242" i="43"/>
  <c r="W242" i="43"/>
  <c r="X242" i="43"/>
  <c r="Y242" i="43"/>
  <c r="Z242" i="43"/>
  <c r="AA242" i="43"/>
  <c r="AB242" i="43"/>
  <c r="AC242" i="43"/>
  <c r="AD242" i="43"/>
  <c r="AE242" i="43"/>
  <c r="AF242" i="43"/>
  <c r="AG242" i="43"/>
  <c r="AH242" i="43"/>
  <c r="AI242" i="43"/>
  <c r="AJ242" i="43"/>
  <c r="AK242" i="43"/>
  <c r="AL242" i="43"/>
  <c r="AM242" i="43"/>
  <c r="AN242" i="43"/>
  <c r="AO242" i="43"/>
  <c r="AP242" i="43"/>
  <c r="AQ242" i="43"/>
  <c r="AR242" i="43"/>
  <c r="AS242" i="43"/>
  <c r="AT242" i="43"/>
  <c r="AU242" i="43"/>
  <c r="AV242" i="43"/>
  <c r="AW242" i="43"/>
  <c r="AX242" i="43"/>
  <c r="AY242" i="43"/>
  <c r="AZ242" i="43"/>
  <c r="BA242" i="43"/>
  <c r="BB242" i="43"/>
  <c r="BC242" i="43"/>
  <c r="D243" i="43"/>
  <c r="E243" i="43"/>
  <c r="F243" i="43"/>
  <c r="G243" i="43"/>
  <c r="H243" i="43"/>
  <c r="I243" i="43"/>
  <c r="J243" i="43"/>
  <c r="K243" i="43"/>
  <c r="L243" i="43"/>
  <c r="M243" i="43"/>
  <c r="N243" i="43"/>
  <c r="O243" i="43"/>
  <c r="P243" i="43"/>
  <c r="Q243" i="43"/>
  <c r="R243" i="43"/>
  <c r="S243" i="43"/>
  <c r="T243" i="43"/>
  <c r="U243" i="43"/>
  <c r="V243" i="43"/>
  <c r="W243" i="43"/>
  <c r="X243" i="43"/>
  <c r="Y243" i="43"/>
  <c r="Z243" i="43"/>
  <c r="AA243" i="43"/>
  <c r="AB243" i="43"/>
  <c r="AC243" i="43"/>
  <c r="AD243" i="43"/>
  <c r="AE243" i="43"/>
  <c r="AF243" i="43"/>
  <c r="AG243" i="43"/>
  <c r="AH243" i="43"/>
  <c r="AI243" i="43"/>
  <c r="AJ243" i="43"/>
  <c r="AK243" i="43"/>
  <c r="AL243" i="43"/>
  <c r="AM243" i="43"/>
  <c r="AN243" i="43"/>
  <c r="AO243" i="43"/>
  <c r="AP243" i="43"/>
  <c r="AQ243" i="43"/>
  <c r="AR243" i="43"/>
  <c r="AS243" i="43"/>
  <c r="AT243" i="43"/>
  <c r="AU243" i="43"/>
  <c r="AV243" i="43"/>
  <c r="AW243" i="43"/>
  <c r="AX243" i="43"/>
  <c r="AY243" i="43"/>
  <c r="AZ243" i="43"/>
  <c r="BA243" i="43"/>
  <c r="BB243" i="43"/>
  <c r="BC243" i="43"/>
  <c r="D244" i="43"/>
  <c r="E244" i="43"/>
  <c r="F244" i="43"/>
  <c r="G244" i="43"/>
  <c r="H244" i="43"/>
  <c r="I244" i="43"/>
  <c r="J244" i="43"/>
  <c r="K244" i="43"/>
  <c r="L244" i="43"/>
  <c r="M244" i="43"/>
  <c r="N244" i="43"/>
  <c r="O244" i="43"/>
  <c r="P244" i="43"/>
  <c r="Q244" i="43"/>
  <c r="R244" i="43"/>
  <c r="S244" i="43"/>
  <c r="T244" i="43"/>
  <c r="U244" i="43"/>
  <c r="V244" i="43"/>
  <c r="W244" i="43"/>
  <c r="X244" i="43"/>
  <c r="Y244" i="43"/>
  <c r="Z244" i="43"/>
  <c r="AA244" i="43"/>
  <c r="AB244" i="43"/>
  <c r="AC244" i="43"/>
  <c r="AD244" i="43"/>
  <c r="AE244" i="43"/>
  <c r="AF244" i="43"/>
  <c r="AG244" i="43"/>
  <c r="AH244" i="43"/>
  <c r="AI244" i="43"/>
  <c r="AJ244" i="43"/>
  <c r="AK244" i="43"/>
  <c r="AL244" i="43"/>
  <c r="AM244" i="43"/>
  <c r="AN244" i="43"/>
  <c r="AO244" i="43"/>
  <c r="AP244" i="43"/>
  <c r="AQ244" i="43"/>
  <c r="AR244" i="43"/>
  <c r="AS244" i="43"/>
  <c r="AT244" i="43"/>
  <c r="AU244" i="43"/>
  <c r="AV244" i="43"/>
  <c r="AW244" i="43"/>
  <c r="AX244" i="43"/>
  <c r="AY244" i="43"/>
  <c r="AZ244" i="43"/>
  <c r="BA244" i="43"/>
  <c r="BB244" i="43"/>
  <c r="BC244" i="43"/>
  <c r="D245" i="43"/>
  <c r="E245" i="43"/>
  <c r="F245" i="43"/>
  <c r="G245" i="43"/>
  <c r="H245" i="43"/>
  <c r="I245" i="43"/>
  <c r="J245" i="43"/>
  <c r="K245" i="43"/>
  <c r="L245" i="43"/>
  <c r="M245" i="43"/>
  <c r="N245" i="43"/>
  <c r="O245" i="43"/>
  <c r="P245" i="43"/>
  <c r="Q245" i="43"/>
  <c r="R245" i="43"/>
  <c r="S245" i="43"/>
  <c r="T245" i="43"/>
  <c r="U245" i="43"/>
  <c r="V245" i="43"/>
  <c r="W245" i="43"/>
  <c r="X245" i="43"/>
  <c r="Y245" i="43"/>
  <c r="Z245" i="43"/>
  <c r="AA245" i="43"/>
  <c r="AB245" i="43"/>
  <c r="AC245" i="43"/>
  <c r="AD245" i="43"/>
  <c r="AE245" i="43"/>
  <c r="AF245" i="43"/>
  <c r="AG245" i="43"/>
  <c r="AH245" i="43"/>
  <c r="AI245" i="43"/>
  <c r="AJ245" i="43"/>
  <c r="AK245" i="43"/>
  <c r="AL245" i="43"/>
  <c r="AM245" i="43"/>
  <c r="AN245" i="43"/>
  <c r="AO245" i="43"/>
  <c r="AP245" i="43"/>
  <c r="AQ245" i="43"/>
  <c r="AR245" i="43"/>
  <c r="AS245" i="43"/>
  <c r="AT245" i="43"/>
  <c r="AU245" i="43"/>
  <c r="AV245" i="43"/>
  <c r="AW245" i="43"/>
  <c r="AX245" i="43"/>
  <c r="AY245" i="43"/>
  <c r="AZ245" i="43"/>
  <c r="BA245" i="43"/>
  <c r="BB245" i="43"/>
  <c r="BC245" i="43"/>
  <c r="D246" i="43"/>
  <c r="E246" i="43"/>
  <c r="F246" i="43"/>
  <c r="G246" i="43"/>
  <c r="H246" i="43"/>
  <c r="I246" i="43"/>
  <c r="J246" i="43"/>
  <c r="K246" i="43"/>
  <c r="L246" i="43"/>
  <c r="M246" i="43"/>
  <c r="N246" i="43"/>
  <c r="O246" i="43"/>
  <c r="P246" i="43"/>
  <c r="Q246" i="43"/>
  <c r="R246" i="43"/>
  <c r="S246" i="43"/>
  <c r="T246" i="43"/>
  <c r="U246" i="43"/>
  <c r="V246" i="43"/>
  <c r="W246" i="43"/>
  <c r="X246" i="43"/>
  <c r="Y246" i="43"/>
  <c r="Z246" i="43"/>
  <c r="AA246" i="43"/>
  <c r="AB246" i="43"/>
  <c r="AC246" i="43"/>
  <c r="AD246" i="43"/>
  <c r="AE246" i="43"/>
  <c r="AF246" i="43"/>
  <c r="AG246" i="43"/>
  <c r="AH246" i="43"/>
  <c r="AI246" i="43"/>
  <c r="AJ246" i="43"/>
  <c r="AK246" i="43"/>
  <c r="AL246" i="43"/>
  <c r="AM246" i="43"/>
  <c r="AN246" i="43"/>
  <c r="AO246" i="43"/>
  <c r="AP246" i="43"/>
  <c r="AQ246" i="43"/>
  <c r="AR246" i="43"/>
  <c r="AS246" i="43"/>
  <c r="AT246" i="43"/>
  <c r="AU246" i="43"/>
  <c r="AV246" i="43"/>
  <c r="AW246" i="43"/>
  <c r="AX246" i="43"/>
  <c r="AY246" i="43"/>
  <c r="AZ246" i="43"/>
  <c r="BA246" i="43"/>
  <c r="BB246" i="43"/>
  <c r="BC246" i="43"/>
  <c r="D247" i="43"/>
  <c r="E247" i="43"/>
  <c r="F247" i="43"/>
  <c r="G247" i="43"/>
  <c r="H247" i="43"/>
  <c r="I247" i="43"/>
  <c r="J247" i="43"/>
  <c r="K247" i="43"/>
  <c r="L247" i="43"/>
  <c r="M247" i="43"/>
  <c r="N247" i="43"/>
  <c r="O247" i="43"/>
  <c r="P247" i="43"/>
  <c r="Q247" i="43"/>
  <c r="R247" i="43"/>
  <c r="S247" i="43"/>
  <c r="T247" i="43"/>
  <c r="U247" i="43"/>
  <c r="V247" i="43"/>
  <c r="W247" i="43"/>
  <c r="X247" i="43"/>
  <c r="Y247" i="43"/>
  <c r="Z247" i="43"/>
  <c r="AA247" i="43"/>
  <c r="AB247" i="43"/>
  <c r="AC247" i="43"/>
  <c r="AD247" i="43"/>
  <c r="AE247" i="43"/>
  <c r="AF247" i="43"/>
  <c r="AG247" i="43"/>
  <c r="AH247" i="43"/>
  <c r="AI247" i="43"/>
  <c r="AJ247" i="43"/>
  <c r="AK247" i="43"/>
  <c r="AL247" i="43"/>
  <c r="AM247" i="43"/>
  <c r="AN247" i="43"/>
  <c r="AO247" i="43"/>
  <c r="AP247" i="43"/>
  <c r="AQ247" i="43"/>
  <c r="AR247" i="43"/>
  <c r="AS247" i="43"/>
  <c r="AT247" i="43"/>
  <c r="AU247" i="43"/>
  <c r="AV247" i="43"/>
  <c r="AW247" i="43"/>
  <c r="AX247" i="43"/>
  <c r="AY247" i="43"/>
  <c r="AZ247" i="43"/>
  <c r="BA247" i="43"/>
  <c r="BB247" i="43"/>
  <c r="BC247" i="43"/>
  <c r="D248" i="43"/>
  <c r="E248" i="43"/>
  <c r="F248" i="43"/>
  <c r="G248" i="43"/>
  <c r="H248" i="43"/>
  <c r="I248" i="43"/>
  <c r="J248" i="43"/>
  <c r="K248" i="43"/>
  <c r="L248" i="43"/>
  <c r="M248" i="43"/>
  <c r="N248" i="43"/>
  <c r="O248" i="43"/>
  <c r="P248" i="43"/>
  <c r="Q248" i="43"/>
  <c r="R248" i="43"/>
  <c r="S248" i="43"/>
  <c r="T248" i="43"/>
  <c r="U248" i="43"/>
  <c r="V248" i="43"/>
  <c r="W248" i="43"/>
  <c r="X248" i="43"/>
  <c r="Y248" i="43"/>
  <c r="Z248" i="43"/>
  <c r="AA248" i="43"/>
  <c r="AB248" i="43"/>
  <c r="AC248" i="43"/>
  <c r="AD248" i="43"/>
  <c r="AE248" i="43"/>
  <c r="AF248" i="43"/>
  <c r="AG248" i="43"/>
  <c r="AH248" i="43"/>
  <c r="AI248" i="43"/>
  <c r="AJ248" i="43"/>
  <c r="AK248" i="43"/>
  <c r="AL248" i="43"/>
  <c r="AM248" i="43"/>
  <c r="AN248" i="43"/>
  <c r="AO248" i="43"/>
  <c r="AP248" i="43"/>
  <c r="AQ248" i="43"/>
  <c r="AR248" i="43"/>
  <c r="AS248" i="43"/>
  <c r="AT248" i="43"/>
  <c r="AU248" i="43"/>
  <c r="AV248" i="43"/>
  <c r="AW248" i="43"/>
  <c r="AX248" i="43"/>
  <c r="AY248" i="43"/>
  <c r="AZ248" i="43"/>
  <c r="BA248" i="43"/>
  <c r="BB248" i="43"/>
  <c r="BC248" i="43"/>
  <c r="D249" i="43"/>
  <c r="E249" i="43"/>
  <c r="F249" i="43"/>
  <c r="G249" i="43"/>
  <c r="H249" i="43"/>
  <c r="I249" i="43"/>
  <c r="J249" i="43"/>
  <c r="K249" i="43"/>
  <c r="L249" i="43"/>
  <c r="M249" i="43"/>
  <c r="N249" i="43"/>
  <c r="O249" i="43"/>
  <c r="P249" i="43"/>
  <c r="Q249" i="43"/>
  <c r="R249" i="43"/>
  <c r="S249" i="43"/>
  <c r="T249" i="43"/>
  <c r="U249" i="43"/>
  <c r="V249" i="43"/>
  <c r="W249" i="43"/>
  <c r="X249" i="43"/>
  <c r="Y249" i="43"/>
  <c r="Z249" i="43"/>
  <c r="AA249" i="43"/>
  <c r="AB249" i="43"/>
  <c r="AC249" i="43"/>
  <c r="AD249" i="43"/>
  <c r="AE249" i="43"/>
  <c r="AF249" i="43"/>
  <c r="AG249" i="43"/>
  <c r="AH249" i="43"/>
  <c r="AI249" i="43"/>
  <c r="AJ249" i="43"/>
  <c r="AK249" i="43"/>
  <c r="AL249" i="43"/>
  <c r="AM249" i="43"/>
  <c r="AN249" i="43"/>
  <c r="AO249" i="43"/>
  <c r="AP249" i="43"/>
  <c r="AQ249" i="43"/>
  <c r="AR249" i="43"/>
  <c r="AS249" i="43"/>
  <c r="AT249" i="43"/>
  <c r="AU249" i="43"/>
  <c r="AV249" i="43"/>
  <c r="AW249" i="43"/>
  <c r="AX249" i="43"/>
  <c r="AY249" i="43"/>
  <c r="AZ249" i="43"/>
  <c r="BA249" i="43"/>
  <c r="BB249" i="43"/>
  <c r="BC249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C104" i="43"/>
  <c r="C105" i="43"/>
  <c r="C106" i="43"/>
  <c r="C107" i="43"/>
  <c r="C108" i="43"/>
  <c r="C109" i="43"/>
  <c r="C110" i="43"/>
  <c r="C111" i="43"/>
  <c r="C112" i="43"/>
  <c r="C113" i="43"/>
  <c r="C114" i="43"/>
  <c r="C115" i="43"/>
  <c r="C116" i="43"/>
  <c r="C117" i="43"/>
  <c r="C118" i="43"/>
  <c r="C119" i="43"/>
  <c r="C120" i="43"/>
  <c r="C121" i="43"/>
  <c r="C122" i="43"/>
  <c r="C123" i="43"/>
  <c r="C124" i="43"/>
  <c r="C125" i="43"/>
  <c r="C126" i="43"/>
  <c r="C127" i="43"/>
  <c r="C128" i="43"/>
  <c r="C129" i="43"/>
  <c r="C130" i="43"/>
  <c r="C131" i="43"/>
  <c r="C132" i="43"/>
  <c r="C133" i="43"/>
  <c r="C134" i="43"/>
  <c r="C135" i="43"/>
  <c r="C136" i="43"/>
  <c r="C137" i="43"/>
  <c r="C138" i="43"/>
  <c r="C139" i="43"/>
  <c r="C140" i="43"/>
  <c r="C141" i="43"/>
  <c r="C142" i="43"/>
  <c r="C143" i="43"/>
  <c r="C144" i="43"/>
  <c r="C145" i="43"/>
  <c r="C146" i="43"/>
  <c r="C147" i="43"/>
  <c r="C148" i="43"/>
  <c r="C149" i="43"/>
  <c r="C150" i="43"/>
  <c r="C151" i="43"/>
  <c r="C152" i="43"/>
  <c r="C153" i="43"/>
  <c r="C154" i="43"/>
  <c r="C155" i="43"/>
  <c r="C156" i="43"/>
  <c r="C157" i="43"/>
  <c r="C158" i="43"/>
  <c r="C159" i="43"/>
  <c r="C160" i="43"/>
  <c r="C161" i="43"/>
  <c r="C162" i="43"/>
  <c r="C163" i="43"/>
  <c r="C164" i="43"/>
  <c r="C165" i="43"/>
  <c r="C166" i="43"/>
  <c r="C167" i="43"/>
  <c r="C168" i="43"/>
  <c r="C169" i="43"/>
  <c r="C170" i="43"/>
  <c r="C171" i="43"/>
  <c r="C172" i="43"/>
  <c r="C173" i="43"/>
  <c r="C174" i="43"/>
  <c r="C175" i="43"/>
  <c r="C176" i="43"/>
  <c r="C177" i="43"/>
  <c r="C178" i="43"/>
  <c r="C179" i="43"/>
  <c r="C180" i="43"/>
  <c r="C181" i="43"/>
  <c r="C182" i="43"/>
  <c r="C183" i="43"/>
  <c r="C184" i="43"/>
  <c r="C185" i="43"/>
  <c r="C186" i="43"/>
  <c r="C187" i="43"/>
  <c r="C188" i="43"/>
  <c r="C189" i="43"/>
  <c r="C190" i="43"/>
  <c r="C191" i="43"/>
  <c r="C192" i="43"/>
  <c r="C193" i="43"/>
  <c r="C194" i="43"/>
  <c r="C195" i="43"/>
  <c r="C196" i="43"/>
  <c r="C197" i="43"/>
  <c r="C198" i="43"/>
  <c r="C199" i="43"/>
  <c r="C200" i="43"/>
  <c r="C201" i="43"/>
  <c r="C202" i="43"/>
  <c r="C203" i="43"/>
  <c r="C204" i="43"/>
  <c r="C205" i="43"/>
  <c r="C206" i="43"/>
  <c r="C207" i="43"/>
  <c r="C208" i="43"/>
  <c r="C209" i="43"/>
  <c r="C210" i="43"/>
  <c r="C211" i="43"/>
  <c r="C212" i="43"/>
  <c r="C213" i="43"/>
  <c r="C214" i="43"/>
  <c r="C215" i="43"/>
  <c r="C216" i="43"/>
  <c r="C217" i="43"/>
  <c r="C218" i="43"/>
  <c r="C219" i="43"/>
  <c r="C220" i="43"/>
  <c r="C221" i="43"/>
  <c r="C222" i="43"/>
  <c r="C223" i="43"/>
  <c r="C224" i="43"/>
  <c r="C225" i="43"/>
  <c r="C226" i="43"/>
  <c r="C227" i="43"/>
  <c r="C228" i="43"/>
  <c r="C229" i="43"/>
  <c r="C230" i="43"/>
  <c r="C231" i="43"/>
  <c r="C232" i="43"/>
  <c r="C233" i="43"/>
  <c r="C234" i="43"/>
  <c r="C235" i="43"/>
  <c r="C236" i="43"/>
  <c r="C237" i="43"/>
  <c r="C238" i="43"/>
  <c r="C239" i="43"/>
  <c r="C240" i="43"/>
  <c r="C241" i="43"/>
  <c r="C242" i="43"/>
  <c r="C243" i="43"/>
  <c r="C244" i="43"/>
  <c r="C245" i="43"/>
  <c r="C246" i="43"/>
  <c r="C247" i="43"/>
  <c r="C248" i="43"/>
  <c r="C249" i="43"/>
  <c r="C60" i="43"/>
  <c r="D60" i="45"/>
  <c r="E60" i="45"/>
  <c r="F60" i="45"/>
  <c r="G60" i="45"/>
  <c r="H60" i="45"/>
  <c r="I60" i="45"/>
  <c r="J60" i="45"/>
  <c r="K60" i="45"/>
  <c r="L60" i="45"/>
  <c r="M60" i="45"/>
  <c r="N60" i="45"/>
  <c r="O60" i="45"/>
  <c r="P60" i="45"/>
  <c r="Q60" i="45"/>
  <c r="R60" i="45"/>
  <c r="S60" i="45"/>
  <c r="T60" i="45"/>
  <c r="U60" i="45"/>
  <c r="V60" i="45"/>
  <c r="W60" i="45"/>
  <c r="X60" i="45"/>
  <c r="Y60" i="45"/>
  <c r="Z60" i="45"/>
  <c r="AA60" i="45"/>
  <c r="AB60" i="45"/>
  <c r="AC60" i="45"/>
  <c r="AD60" i="45"/>
  <c r="AE60" i="45"/>
  <c r="AF60" i="45"/>
  <c r="AG60" i="45"/>
  <c r="AH60" i="45"/>
  <c r="AI60" i="45"/>
  <c r="AJ60" i="45"/>
  <c r="AK60" i="45"/>
  <c r="AL60" i="45"/>
  <c r="AM60" i="45"/>
  <c r="AN60" i="45"/>
  <c r="AO60" i="45"/>
  <c r="AP60" i="45"/>
  <c r="AQ60" i="45"/>
  <c r="AR60" i="45"/>
  <c r="AS60" i="45"/>
  <c r="AT60" i="45"/>
  <c r="AU60" i="45"/>
  <c r="AV60" i="45"/>
  <c r="AW60" i="45"/>
  <c r="AX60" i="45"/>
  <c r="AY60" i="45"/>
  <c r="AZ60" i="45"/>
  <c r="BA60" i="45"/>
  <c r="BB60" i="45"/>
  <c r="BC60" i="45"/>
  <c r="D61" i="45"/>
  <c r="E61" i="45"/>
  <c r="F61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Z61" i="45"/>
  <c r="AA61" i="45"/>
  <c r="AB61" i="45"/>
  <c r="AC61" i="45"/>
  <c r="AD61" i="45"/>
  <c r="AE61" i="45"/>
  <c r="AF61" i="45"/>
  <c r="AG61" i="45"/>
  <c r="AH61" i="45"/>
  <c r="AI61" i="45"/>
  <c r="AJ61" i="45"/>
  <c r="AK61" i="45"/>
  <c r="AL61" i="45"/>
  <c r="AM61" i="45"/>
  <c r="AN61" i="45"/>
  <c r="AO61" i="45"/>
  <c r="AP61" i="45"/>
  <c r="AQ61" i="45"/>
  <c r="AR61" i="45"/>
  <c r="AS61" i="45"/>
  <c r="AT61" i="45"/>
  <c r="AU61" i="45"/>
  <c r="AV61" i="45"/>
  <c r="AW61" i="45"/>
  <c r="AX61" i="45"/>
  <c r="AY61" i="45"/>
  <c r="AZ61" i="45"/>
  <c r="BA61" i="45"/>
  <c r="BB61" i="45"/>
  <c r="BC61" i="45"/>
  <c r="D62" i="45"/>
  <c r="E62" i="45"/>
  <c r="F62" i="45"/>
  <c r="G62" i="45"/>
  <c r="H62" i="45"/>
  <c r="I62" i="45"/>
  <c r="J62" i="45"/>
  <c r="K62" i="45"/>
  <c r="L62" i="45"/>
  <c r="M62" i="45"/>
  <c r="N62" i="45"/>
  <c r="O62" i="45"/>
  <c r="P62" i="45"/>
  <c r="Q62" i="45"/>
  <c r="R62" i="45"/>
  <c r="S62" i="45"/>
  <c r="T62" i="45"/>
  <c r="U62" i="45"/>
  <c r="V62" i="45"/>
  <c r="W62" i="45"/>
  <c r="X62" i="45"/>
  <c r="Y62" i="45"/>
  <c r="Z62" i="45"/>
  <c r="AA62" i="45"/>
  <c r="AB62" i="45"/>
  <c r="AC62" i="45"/>
  <c r="AD62" i="45"/>
  <c r="AE62" i="45"/>
  <c r="AF62" i="45"/>
  <c r="AG62" i="45"/>
  <c r="AH62" i="45"/>
  <c r="AI62" i="45"/>
  <c r="AJ62" i="45"/>
  <c r="AK62" i="45"/>
  <c r="AL62" i="45"/>
  <c r="AM62" i="45"/>
  <c r="AN62" i="45"/>
  <c r="AO62" i="45"/>
  <c r="AP62" i="45"/>
  <c r="AQ62" i="45"/>
  <c r="AR62" i="45"/>
  <c r="AS62" i="45"/>
  <c r="AT62" i="45"/>
  <c r="AU62" i="45"/>
  <c r="AV62" i="45"/>
  <c r="AW62" i="45"/>
  <c r="AX62" i="45"/>
  <c r="AY62" i="45"/>
  <c r="AZ62" i="45"/>
  <c r="BA62" i="45"/>
  <c r="BB62" i="45"/>
  <c r="BC62" i="45"/>
  <c r="D63" i="45"/>
  <c r="E63" i="45"/>
  <c r="F63" i="45"/>
  <c r="G63" i="45"/>
  <c r="H63" i="45"/>
  <c r="I63" i="45"/>
  <c r="J63" i="45"/>
  <c r="K63" i="45"/>
  <c r="L63" i="45"/>
  <c r="M63" i="45"/>
  <c r="N63" i="45"/>
  <c r="O63" i="45"/>
  <c r="P63" i="45"/>
  <c r="Q63" i="45"/>
  <c r="R63" i="45"/>
  <c r="S63" i="45"/>
  <c r="T63" i="45"/>
  <c r="U63" i="45"/>
  <c r="V63" i="45"/>
  <c r="W63" i="45"/>
  <c r="X63" i="45"/>
  <c r="Y63" i="45"/>
  <c r="Z63" i="45"/>
  <c r="AA63" i="45"/>
  <c r="AB63" i="45"/>
  <c r="AC63" i="45"/>
  <c r="AD63" i="45"/>
  <c r="AE63" i="45"/>
  <c r="AF63" i="45"/>
  <c r="AG63" i="45"/>
  <c r="AH63" i="45"/>
  <c r="AI63" i="45"/>
  <c r="AJ63" i="45"/>
  <c r="AK63" i="45"/>
  <c r="AL63" i="45"/>
  <c r="AM63" i="45"/>
  <c r="AN63" i="45"/>
  <c r="AO63" i="45"/>
  <c r="AP63" i="45"/>
  <c r="AQ63" i="45"/>
  <c r="AR63" i="45"/>
  <c r="AS63" i="45"/>
  <c r="AT63" i="45"/>
  <c r="AU63" i="45"/>
  <c r="AV63" i="45"/>
  <c r="AW63" i="45"/>
  <c r="AX63" i="45"/>
  <c r="AY63" i="45"/>
  <c r="AZ63" i="45"/>
  <c r="BA63" i="45"/>
  <c r="BB63" i="45"/>
  <c r="BC63" i="45"/>
  <c r="D64" i="45"/>
  <c r="E64" i="45"/>
  <c r="F64" i="45"/>
  <c r="G64" i="45"/>
  <c r="H64" i="45"/>
  <c r="I64" i="45"/>
  <c r="J64" i="45"/>
  <c r="K64" i="45"/>
  <c r="L64" i="45"/>
  <c r="M64" i="45"/>
  <c r="N64" i="45"/>
  <c r="O64" i="45"/>
  <c r="P64" i="45"/>
  <c r="Q64" i="45"/>
  <c r="R64" i="45"/>
  <c r="S64" i="45"/>
  <c r="T64" i="45"/>
  <c r="U64" i="45"/>
  <c r="V64" i="45"/>
  <c r="W64" i="45"/>
  <c r="X64" i="45"/>
  <c r="Y64" i="45"/>
  <c r="Z64" i="45"/>
  <c r="AA64" i="45"/>
  <c r="AB64" i="45"/>
  <c r="AC64" i="45"/>
  <c r="AD64" i="45"/>
  <c r="AE64" i="45"/>
  <c r="AF64" i="45"/>
  <c r="AG64" i="45"/>
  <c r="AH64" i="45"/>
  <c r="AI64" i="45"/>
  <c r="AJ64" i="45"/>
  <c r="AK64" i="45"/>
  <c r="AL64" i="45"/>
  <c r="AM64" i="45"/>
  <c r="AN64" i="45"/>
  <c r="AO64" i="45"/>
  <c r="AP64" i="45"/>
  <c r="AQ64" i="45"/>
  <c r="AR64" i="45"/>
  <c r="AS64" i="45"/>
  <c r="AT64" i="45"/>
  <c r="AU64" i="45"/>
  <c r="AV64" i="45"/>
  <c r="AW64" i="45"/>
  <c r="AX64" i="45"/>
  <c r="AY64" i="45"/>
  <c r="AZ64" i="45"/>
  <c r="BA64" i="45"/>
  <c r="BB64" i="45"/>
  <c r="BC64" i="45"/>
  <c r="D65" i="45"/>
  <c r="E65" i="45"/>
  <c r="F65" i="45"/>
  <c r="G65" i="45"/>
  <c r="H65" i="45"/>
  <c r="I65" i="45"/>
  <c r="J65" i="45"/>
  <c r="K65" i="45"/>
  <c r="L65" i="45"/>
  <c r="M65" i="45"/>
  <c r="N65" i="45"/>
  <c r="O65" i="45"/>
  <c r="P65" i="45"/>
  <c r="Q65" i="45"/>
  <c r="R65" i="45"/>
  <c r="S65" i="45"/>
  <c r="T65" i="45"/>
  <c r="U65" i="45"/>
  <c r="V65" i="45"/>
  <c r="W65" i="45"/>
  <c r="X65" i="45"/>
  <c r="Y65" i="45"/>
  <c r="Z65" i="45"/>
  <c r="AA65" i="45"/>
  <c r="AB65" i="45"/>
  <c r="AC65" i="45"/>
  <c r="AD65" i="45"/>
  <c r="AE65" i="45"/>
  <c r="AF65" i="45"/>
  <c r="AG65" i="45"/>
  <c r="AH65" i="45"/>
  <c r="AI65" i="45"/>
  <c r="AJ65" i="45"/>
  <c r="AK65" i="45"/>
  <c r="AL65" i="45"/>
  <c r="AM65" i="45"/>
  <c r="AN65" i="45"/>
  <c r="AO65" i="45"/>
  <c r="AP65" i="45"/>
  <c r="AQ65" i="45"/>
  <c r="AR65" i="45"/>
  <c r="AS65" i="45"/>
  <c r="AT65" i="45"/>
  <c r="AU65" i="45"/>
  <c r="AV65" i="45"/>
  <c r="AW65" i="45"/>
  <c r="AX65" i="45"/>
  <c r="AY65" i="45"/>
  <c r="AZ65" i="45"/>
  <c r="BA65" i="45"/>
  <c r="BB65" i="45"/>
  <c r="BC65" i="45"/>
  <c r="D66" i="45"/>
  <c r="E66" i="45"/>
  <c r="F66" i="45"/>
  <c r="G66" i="45"/>
  <c r="H66" i="45"/>
  <c r="I66" i="45"/>
  <c r="J66" i="45"/>
  <c r="K66" i="45"/>
  <c r="L66" i="45"/>
  <c r="M66" i="45"/>
  <c r="N66" i="45"/>
  <c r="O66" i="45"/>
  <c r="P66" i="45"/>
  <c r="Q66" i="45"/>
  <c r="R66" i="45"/>
  <c r="S66" i="45"/>
  <c r="T66" i="45"/>
  <c r="U66" i="45"/>
  <c r="V66" i="45"/>
  <c r="W66" i="45"/>
  <c r="X66" i="45"/>
  <c r="Y66" i="45"/>
  <c r="Z66" i="45"/>
  <c r="AA66" i="45"/>
  <c r="AB66" i="45"/>
  <c r="AC66" i="45"/>
  <c r="AD66" i="45"/>
  <c r="AE66" i="45"/>
  <c r="AF66" i="45"/>
  <c r="AG66" i="45"/>
  <c r="AH66" i="45"/>
  <c r="AI66" i="45"/>
  <c r="AJ66" i="45"/>
  <c r="AK66" i="45"/>
  <c r="AL66" i="45"/>
  <c r="AM66" i="45"/>
  <c r="AN66" i="45"/>
  <c r="AO66" i="45"/>
  <c r="AP66" i="45"/>
  <c r="AQ66" i="45"/>
  <c r="AR66" i="45"/>
  <c r="AS66" i="45"/>
  <c r="AT66" i="45"/>
  <c r="AU66" i="45"/>
  <c r="AV66" i="45"/>
  <c r="AW66" i="45"/>
  <c r="AX66" i="45"/>
  <c r="AY66" i="45"/>
  <c r="AZ66" i="45"/>
  <c r="BA66" i="45"/>
  <c r="BB66" i="45"/>
  <c r="BC66" i="45"/>
  <c r="D67" i="45"/>
  <c r="E67" i="45"/>
  <c r="F67" i="45"/>
  <c r="G67" i="45"/>
  <c r="H67" i="45"/>
  <c r="I67" i="45"/>
  <c r="J67" i="45"/>
  <c r="K67" i="45"/>
  <c r="L67" i="45"/>
  <c r="M67" i="45"/>
  <c r="N67" i="45"/>
  <c r="O67" i="45"/>
  <c r="P67" i="45"/>
  <c r="Q67" i="45"/>
  <c r="R67" i="45"/>
  <c r="S67" i="45"/>
  <c r="T67" i="45"/>
  <c r="U67" i="45"/>
  <c r="V67" i="45"/>
  <c r="W67" i="45"/>
  <c r="X67" i="45"/>
  <c r="Y67" i="45"/>
  <c r="Z67" i="45"/>
  <c r="AA67" i="45"/>
  <c r="AB67" i="45"/>
  <c r="AC67" i="45"/>
  <c r="AD67" i="45"/>
  <c r="AE67" i="45"/>
  <c r="AF67" i="45"/>
  <c r="AG67" i="45"/>
  <c r="AH67" i="45"/>
  <c r="AI67" i="45"/>
  <c r="AJ67" i="45"/>
  <c r="AK67" i="45"/>
  <c r="AL67" i="45"/>
  <c r="AM67" i="45"/>
  <c r="AN67" i="45"/>
  <c r="AO67" i="45"/>
  <c r="AP67" i="45"/>
  <c r="AQ67" i="45"/>
  <c r="AR67" i="45"/>
  <c r="AS67" i="45"/>
  <c r="AT67" i="45"/>
  <c r="AU67" i="45"/>
  <c r="AV67" i="45"/>
  <c r="AW67" i="45"/>
  <c r="AX67" i="45"/>
  <c r="AY67" i="45"/>
  <c r="AZ67" i="45"/>
  <c r="BA67" i="45"/>
  <c r="BB67" i="45"/>
  <c r="BC67" i="45"/>
  <c r="D68" i="45"/>
  <c r="E68" i="45"/>
  <c r="F68" i="45"/>
  <c r="G68" i="45"/>
  <c r="H68" i="45"/>
  <c r="I68" i="45"/>
  <c r="J68" i="45"/>
  <c r="K68" i="45"/>
  <c r="L68" i="45"/>
  <c r="M68" i="45"/>
  <c r="N68" i="45"/>
  <c r="O68" i="45"/>
  <c r="P68" i="45"/>
  <c r="Q68" i="45"/>
  <c r="R68" i="45"/>
  <c r="S68" i="45"/>
  <c r="T68" i="45"/>
  <c r="U68" i="45"/>
  <c r="V68" i="45"/>
  <c r="W68" i="45"/>
  <c r="X68" i="45"/>
  <c r="Y68" i="45"/>
  <c r="Z68" i="45"/>
  <c r="AA68" i="45"/>
  <c r="AB68" i="45"/>
  <c r="AC68" i="45"/>
  <c r="AD68" i="45"/>
  <c r="AE68" i="45"/>
  <c r="AF68" i="45"/>
  <c r="AG68" i="45"/>
  <c r="AH68" i="45"/>
  <c r="AI68" i="45"/>
  <c r="AJ68" i="45"/>
  <c r="AK68" i="45"/>
  <c r="AL68" i="45"/>
  <c r="AM68" i="45"/>
  <c r="AN68" i="45"/>
  <c r="AO68" i="45"/>
  <c r="AP68" i="45"/>
  <c r="AQ68" i="45"/>
  <c r="AR68" i="45"/>
  <c r="AS68" i="45"/>
  <c r="AT68" i="45"/>
  <c r="AU68" i="45"/>
  <c r="AV68" i="45"/>
  <c r="AW68" i="45"/>
  <c r="AX68" i="45"/>
  <c r="AY68" i="45"/>
  <c r="AZ68" i="45"/>
  <c r="BA68" i="45"/>
  <c r="BB68" i="45"/>
  <c r="BC68" i="45"/>
  <c r="D69" i="45"/>
  <c r="E69" i="45"/>
  <c r="F69" i="45"/>
  <c r="G69" i="45"/>
  <c r="H69" i="45"/>
  <c r="I69" i="45"/>
  <c r="J69" i="45"/>
  <c r="K69" i="45"/>
  <c r="L69" i="45"/>
  <c r="M69" i="45"/>
  <c r="N69" i="45"/>
  <c r="O69" i="45"/>
  <c r="P69" i="45"/>
  <c r="Q69" i="45"/>
  <c r="R69" i="45"/>
  <c r="S69" i="45"/>
  <c r="T69" i="45"/>
  <c r="U69" i="45"/>
  <c r="V69" i="45"/>
  <c r="W69" i="45"/>
  <c r="X69" i="45"/>
  <c r="Y69" i="45"/>
  <c r="Z69" i="45"/>
  <c r="AA69" i="45"/>
  <c r="AB69" i="45"/>
  <c r="AC69" i="45"/>
  <c r="AD69" i="45"/>
  <c r="AE69" i="45"/>
  <c r="AF69" i="45"/>
  <c r="AG69" i="45"/>
  <c r="AH69" i="45"/>
  <c r="AI69" i="45"/>
  <c r="AJ69" i="45"/>
  <c r="AK69" i="45"/>
  <c r="AL69" i="45"/>
  <c r="AM69" i="45"/>
  <c r="AN69" i="45"/>
  <c r="AO69" i="45"/>
  <c r="AP69" i="45"/>
  <c r="AQ69" i="45"/>
  <c r="AR69" i="45"/>
  <c r="AS69" i="45"/>
  <c r="AT69" i="45"/>
  <c r="AU69" i="45"/>
  <c r="AV69" i="45"/>
  <c r="AW69" i="45"/>
  <c r="AX69" i="45"/>
  <c r="AY69" i="45"/>
  <c r="AZ69" i="45"/>
  <c r="BA69" i="45"/>
  <c r="BB69" i="45"/>
  <c r="BC69" i="45"/>
  <c r="D70" i="45"/>
  <c r="E70" i="45"/>
  <c r="F70" i="45"/>
  <c r="G70" i="45"/>
  <c r="H70" i="45"/>
  <c r="I70" i="45"/>
  <c r="J70" i="45"/>
  <c r="K70" i="45"/>
  <c r="L70" i="45"/>
  <c r="M70" i="45"/>
  <c r="N70" i="45"/>
  <c r="O70" i="45"/>
  <c r="P70" i="45"/>
  <c r="Q70" i="45"/>
  <c r="R70" i="45"/>
  <c r="S70" i="45"/>
  <c r="T70" i="45"/>
  <c r="U70" i="45"/>
  <c r="V70" i="45"/>
  <c r="W70" i="45"/>
  <c r="X70" i="45"/>
  <c r="Y70" i="45"/>
  <c r="Z70" i="45"/>
  <c r="AA70" i="45"/>
  <c r="AB70" i="45"/>
  <c r="AC70" i="45"/>
  <c r="AD70" i="45"/>
  <c r="AE70" i="45"/>
  <c r="AF70" i="45"/>
  <c r="AG70" i="45"/>
  <c r="AH70" i="45"/>
  <c r="AI70" i="45"/>
  <c r="AJ70" i="45"/>
  <c r="AK70" i="45"/>
  <c r="AL70" i="45"/>
  <c r="AM70" i="45"/>
  <c r="AN70" i="45"/>
  <c r="AO70" i="45"/>
  <c r="AP70" i="45"/>
  <c r="AQ70" i="45"/>
  <c r="AR70" i="45"/>
  <c r="AS70" i="45"/>
  <c r="AT70" i="45"/>
  <c r="AU70" i="45"/>
  <c r="AV70" i="45"/>
  <c r="AW70" i="45"/>
  <c r="AX70" i="45"/>
  <c r="AY70" i="45"/>
  <c r="AZ70" i="45"/>
  <c r="BA70" i="45"/>
  <c r="BB70" i="45"/>
  <c r="BC70" i="45"/>
  <c r="D71" i="45"/>
  <c r="E71" i="45"/>
  <c r="F71" i="45"/>
  <c r="G71" i="45"/>
  <c r="H71" i="45"/>
  <c r="I71" i="45"/>
  <c r="J71" i="45"/>
  <c r="K71" i="45"/>
  <c r="L71" i="45"/>
  <c r="M71" i="45"/>
  <c r="N71" i="45"/>
  <c r="O71" i="45"/>
  <c r="P71" i="45"/>
  <c r="Q71" i="45"/>
  <c r="R71" i="45"/>
  <c r="S71" i="45"/>
  <c r="T71" i="45"/>
  <c r="U71" i="45"/>
  <c r="V71" i="45"/>
  <c r="W71" i="45"/>
  <c r="X71" i="45"/>
  <c r="Y71" i="45"/>
  <c r="Z71" i="45"/>
  <c r="AA71" i="45"/>
  <c r="AB71" i="45"/>
  <c r="AC71" i="45"/>
  <c r="AD71" i="45"/>
  <c r="AE71" i="45"/>
  <c r="AF71" i="45"/>
  <c r="AG71" i="45"/>
  <c r="AH71" i="45"/>
  <c r="AI71" i="45"/>
  <c r="AJ71" i="45"/>
  <c r="AK71" i="45"/>
  <c r="AL71" i="45"/>
  <c r="AM71" i="45"/>
  <c r="AN71" i="45"/>
  <c r="AO71" i="45"/>
  <c r="AP71" i="45"/>
  <c r="AQ71" i="45"/>
  <c r="AR71" i="45"/>
  <c r="AS71" i="45"/>
  <c r="AT71" i="45"/>
  <c r="AU71" i="45"/>
  <c r="AV71" i="45"/>
  <c r="AW71" i="45"/>
  <c r="AX71" i="45"/>
  <c r="AY71" i="45"/>
  <c r="AZ71" i="45"/>
  <c r="BA71" i="45"/>
  <c r="BB71" i="45"/>
  <c r="BC71" i="45"/>
  <c r="D72" i="45"/>
  <c r="E72" i="45"/>
  <c r="F72" i="45"/>
  <c r="G72" i="45"/>
  <c r="H72" i="45"/>
  <c r="I72" i="45"/>
  <c r="J72" i="45"/>
  <c r="K72" i="45"/>
  <c r="L72" i="45"/>
  <c r="M72" i="45"/>
  <c r="N72" i="45"/>
  <c r="O72" i="45"/>
  <c r="P72" i="45"/>
  <c r="Q72" i="45"/>
  <c r="R72" i="45"/>
  <c r="S72" i="45"/>
  <c r="T72" i="45"/>
  <c r="U72" i="45"/>
  <c r="V72" i="45"/>
  <c r="W72" i="45"/>
  <c r="X72" i="45"/>
  <c r="Y72" i="45"/>
  <c r="Z72" i="45"/>
  <c r="AA72" i="45"/>
  <c r="AB72" i="45"/>
  <c r="AC72" i="45"/>
  <c r="AD72" i="45"/>
  <c r="AE72" i="45"/>
  <c r="AF72" i="45"/>
  <c r="AG72" i="45"/>
  <c r="AH72" i="45"/>
  <c r="AI72" i="45"/>
  <c r="AJ72" i="45"/>
  <c r="AK72" i="45"/>
  <c r="AL72" i="45"/>
  <c r="AM72" i="45"/>
  <c r="AN72" i="45"/>
  <c r="AO72" i="45"/>
  <c r="AP72" i="45"/>
  <c r="AQ72" i="45"/>
  <c r="AR72" i="45"/>
  <c r="AS72" i="45"/>
  <c r="AT72" i="45"/>
  <c r="AU72" i="45"/>
  <c r="AV72" i="45"/>
  <c r="AW72" i="45"/>
  <c r="AX72" i="45"/>
  <c r="AY72" i="45"/>
  <c r="AZ72" i="45"/>
  <c r="BA72" i="45"/>
  <c r="BB72" i="45"/>
  <c r="BC72" i="45"/>
  <c r="D73" i="45"/>
  <c r="E73" i="45"/>
  <c r="F73" i="45"/>
  <c r="G73" i="45"/>
  <c r="H73" i="45"/>
  <c r="I73" i="45"/>
  <c r="J73" i="45"/>
  <c r="K73" i="45"/>
  <c r="L73" i="45"/>
  <c r="M73" i="45"/>
  <c r="N73" i="45"/>
  <c r="O73" i="45"/>
  <c r="P73" i="45"/>
  <c r="Q73" i="45"/>
  <c r="R73" i="45"/>
  <c r="S73" i="45"/>
  <c r="T73" i="45"/>
  <c r="U73" i="45"/>
  <c r="V73" i="45"/>
  <c r="W73" i="45"/>
  <c r="X73" i="45"/>
  <c r="Y73" i="45"/>
  <c r="Z73" i="45"/>
  <c r="AA73" i="45"/>
  <c r="AB73" i="45"/>
  <c r="AC73" i="45"/>
  <c r="AD73" i="45"/>
  <c r="AE73" i="45"/>
  <c r="AF73" i="45"/>
  <c r="AG73" i="45"/>
  <c r="AH73" i="45"/>
  <c r="AI73" i="45"/>
  <c r="AJ73" i="45"/>
  <c r="AK73" i="45"/>
  <c r="AL73" i="45"/>
  <c r="AM73" i="45"/>
  <c r="AN73" i="45"/>
  <c r="AO73" i="45"/>
  <c r="AP73" i="45"/>
  <c r="AQ73" i="45"/>
  <c r="AR73" i="45"/>
  <c r="AS73" i="45"/>
  <c r="AT73" i="45"/>
  <c r="AU73" i="45"/>
  <c r="AV73" i="45"/>
  <c r="AW73" i="45"/>
  <c r="AX73" i="45"/>
  <c r="AY73" i="45"/>
  <c r="AZ73" i="45"/>
  <c r="BA73" i="45"/>
  <c r="BB73" i="45"/>
  <c r="BC73" i="45"/>
  <c r="D74" i="45"/>
  <c r="E74" i="45"/>
  <c r="F74" i="45"/>
  <c r="G74" i="45"/>
  <c r="H74" i="45"/>
  <c r="I74" i="45"/>
  <c r="J74" i="45"/>
  <c r="K74" i="45"/>
  <c r="L74" i="45"/>
  <c r="M74" i="45"/>
  <c r="N74" i="45"/>
  <c r="O74" i="45"/>
  <c r="P74" i="45"/>
  <c r="Q74" i="45"/>
  <c r="R74" i="45"/>
  <c r="S74" i="45"/>
  <c r="T74" i="45"/>
  <c r="U74" i="45"/>
  <c r="V74" i="45"/>
  <c r="W74" i="45"/>
  <c r="X74" i="45"/>
  <c r="Y74" i="45"/>
  <c r="Z74" i="45"/>
  <c r="AA74" i="45"/>
  <c r="AB74" i="45"/>
  <c r="AC74" i="45"/>
  <c r="AD74" i="45"/>
  <c r="AE74" i="45"/>
  <c r="AF74" i="45"/>
  <c r="AG74" i="45"/>
  <c r="AH74" i="45"/>
  <c r="AI74" i="45"/>
  <c r="AJ74" i="45"/>
  <c r="AK74" i="45"/>
  <c r="AL74" i="45"/>
  <c r="AM74" i="45"/>
  <c r="AN74" i="45"/>
  <c r="AO74" i="45"/>
  <c r="AP74" i="45"/>
  <c r="AQ74" i="45"/>
  <c r="AR74" i="45"/>
  <c r="AS74" i="45"/>
  <c r="AT74" i="45"/>
  <c r="AU74" i="45"/>
  <c r="AV74" i="45"/>
  <c r="AW74" i="45"/>
  <c r="AX74" i="45"/>
  <c r="AY74" i="45"/>
  <c r="AZ74" i="45"/>
  <c r="BA74" i="45"/>
  <c r="BB74" i="45"/>
  <c r="BC74" i="45"/>
  <c r="D75" i="45"/>
  <c r="E75" i="45"/>
  <c r="F75" i="45"/>
  <c r="G75" i="45"/>
  <c r="H75" i="45"/>
  <c r="I75" i="45"/>
  <c r="J75" i="45"/>
  <c r="K75" i="45"/>
  <c r="L75" i="45"/>
  <c r="M75" i="45"/>
  <c r="N75" i="45"/>
  <c r="O75" i="45"/>
  <c r="P75" i="45"/>
  <c r="Q75" i="45"/>
  <c r="R75" i="45"/>
  <c r="S75" i="45"/>
  <c r="T75" i="45"/>
  <c r="U75" i="45"/>
  <c r="V75" i="45"/>
  <c r="W75" i="45"/>
  <c r="X75" i="45"/>
  <c r="Y75" i="45"/>
  <c r="Z75" i="45"/>
  <c r="AA75" i="45"/>
  <c r="AB75" i="45"/>
  <c r="AC75" i="45"/>
  <c r="AD75" i="45"/>
  <c r="AE75" i="45"/>
  <c r="AF75" i="45"/>
  <c r="AG75" i="45"/>
  <c r="AH75" i="45"/>
  <c r="AI75" i="45"/>
  <c r="AJ75" i="45"/>
  <c r="AK75" i="45"/>
  <c r="AL75" i="45"/>
  <c r="AM75" i="45"/>
  <c r="AN75" i="45"/>
  <c r="AO75" i="45"/>
  <c r="AP75" i="45"/>
  <c r="AQ75" i="45"/>
  <c r="AR75" i="45"/>
  <c r="AS75" i="45"/>
  <c r="AT75" i="45"/>
  <c r="AU75" i="45"/>
  <c r="AV75" i="45"/>
  <c r="AW75" i="45"/>
  <c r="AX75" i="45"/>
  <c r="AY75" i="45"/>
  <c r="AZ75" i="45"/>
  <c r="BA75" i="45"/>
  <c r="BB75" i="45"/>
  <c r="BC75" i="45"/>
  <c r="D76" i="45"/>
  <c r="E76" i="45"/>
  <c r="F76" i="45"/>
  <c r="G76" i="45"/>
  <c r="H76" i="45"/>
  <c r="I76" i="45"/>
  <c r="J76" i="45"/>
  <c r="K76" i="45"/>
  <c r="L76" i="45"/>
  <c r="M76" i="45"/>
  <c r="N76" i="45"/>
  <c r="O76" i="45"/>
  <c r="P76" i="45"/>
  <c r="Q76" i="45"/>
  <c r="R76" i="45"/>
  <c r="S76" i="45"/>
  <c r="T76" i="45"/>
  <c r="U76" i="45"/>
  <c r="V76" i="45"/>
  <c r="W76" i="45"/>
  <c r="X76" i="45"/>
  <c r="Y76" i="45"/>
  <c r="Z76" i="45"/>
  <c r="AA76" i="45"/>
  <c r="AB76" i="45"/>
  <c r="AC76" i="45"/>
  <c r="AD76" i="45"/>
  <c r="AE76" i="45"/>
  <c r="AF76" i="45"/>
  <c r="AG76" i="45"/>
  <c r="AH76" i="45"/>
  <c r="AI76" i="45"/>
  <c r="AJ76" i="45"/>
  <c r="AK76" i="45"/>
  <c r="AL76" i="45"/>
  <c r="AM76" i="45"/>
  <c r="AN76" i="45"/>
  <c r="AO76" i="45"/>
  <c r="AP76" i="45"/>
  <c r="AQ76" i="45"/>
  <c r="AR76" i="45"/>
  <c r="AS76" i="45"/>
  <c r="AT76" i="45"/>
  <c r="AU76" i="45"/>
  <c r="AV76" i="45"/>
  <c r="AW76" i="45"/>
  <c r="AX76" i="45"/>
  <c r="AY76" i="45"/>
  <c r="AZ76" i="45"/>
  <c r="BA76" i="45"/>
  <c r="BB76" i="45"/>
  <c r="BC76" i="45"/>
  <c r="D77" i="45"/>
  <c r="E77" i="45"/>
  <c r="F77" i="45"/>
  <c r="G77" i="45"/>
  <c r="H77" i="45"/>
  <c r="I77" i="45"/>
  <c r="J77" i="45"/>
  <c r="K77" i="45"/>
  <c r="L77" i="45"/>
  <c r="M77" i="45"/>
  <c r="N77" i="45"/>
  <c r="O77" i="45"/>
  <c r="P77" i="45"/>
  <c r="Q77" i="45"/>
  <c r="R77" i="45"/>
  <c r="S77" i="45"/>
  <c r="T77" i="45"/>
  <c r="U77" i="45"/>
  <c r="V77" i="45"/>
  <c r="W77" i="45"/>
  <c r="X77" i="45"/>
  <c r="Y77" i="45"/>
  <c r="Z77" i="45"/>
  <c r="AA77" i="45"/>
  <c r="AB77" i="45"/>
  <c r="AC77" i="45"/>
  <c r="AD77" i="45"/>
  <c r="AE77" i="45"/>
  <c r="AF77" i="45"/>
  <c r="AG77" i="45"/>
  <c r="AH77" i="45"/>
  <c r="AI77" i="45"/>
  <c r="AJ77" i="45"/>
  <c r="AK77" i="45"/>
  <c r="AL77" i="45"/>
  <c r="AM77" i="45"/>
  <c r="AN77" i="45"/>
  <c r="AO77" i="45"/>
  <c r="AP77" i="45"/>
  <c r="AQ77" i="45"/>
  <c r="AR77" i="45"/>
  <c r="AS77" i="45"/>
  <c r="AT77" i="45"/>
  <c r="AU77" i="45"/>
  <c r="AV77" i="45"/>
  <c r="AW77" i="45"/>
  <c r="AX77" i="45"/>
  <c r="AY77" i="45"/>
  <c r="AZ77" i="45"/>
  <c r="BA77" i="45"/>
  <c r="BB77" i="45"/>
  <c r="BC77" i="45"/>
  <c r="D78" i="45"/>
  <c r="E78" i="45"/>
  <c r="F78" i="45"/>
  <c r="G78" i="45"/>
  <c r="H78" i="45"/>
  <c r="I78" i="45"/>
  <c r="J78" i="45"/>
  <c r="K78" i="45"/>
  <c r="L78" i="45"/>
  <c r="M78" i="45"/>
  <c r="N78" i="45"/>
  <c r="O78" i="45"/>
  <c r="P78" i="45"/>
  <c r="Q78" i="45"/>
  <c r="R78" i="45"/>
  <c r="S78" i="45"/>
  <c r="T78" i="45"/>
  <c r="U78" i="45"/>
  <c r="V78" i="45"/>
  <c r="W78" i="45"/>
  <c r="X78" i="45"/>
  <c r="Y78" i="45"/>
  <c r="Z78" i="45"/>
  <c r="AA78" i="45"/>
  <c r="AB78" i="45"/>
  <c r="AC78" i="45"/>
  <c r="AD78" i="45"/>
  <c r="AE78" i="45"/>
  <c r="AF78" i="45"/>
  <c r="AG78" i="45"/>
  <c r="AH78" i="45"/>
  <c r="AI78" i="45"/>
  <c r="AJ78" i="45"/>
  <c r="AK78" i="45"/>
  <c r="AL78" i="45"/>
  <c r="AM78" i="45"/>
  <c r="AN78" i="45"/>
  <c r="AO78" i="45"/>
  <c r="AP78" i="45"/>
  <c r="AQ78" i="45"/>
  <c r="AR78" i="45"/>
  <c r="AS78" i="45"/>
  <c r="AT78" i="45"/>
  <c r="AU78" i="45"/>
  <c r="AV78" i="45"/>
  <c r="AW78" i="45"/>
  <c r="AX78" i="45"/>
  <c r="AY78" i="45"/>
  <c r="AZ78" i="45"/>
  <c r="BA78" i="45"/>
  <c r="BB78" i="45"/>
  <c r="BC78" i="45"/>
  <c r="D79" i="45"/>
  <c r="E79" i="45"/>
  <c r="F79" i="45"/>
  <c r="G79" i="45"/>
  <c r="H79" i="45"/>
  <c r="I79" i="45"/>
  <c r="J79" i="45"/>
  <c r="K79" i="45"/>
  <c r="L79" i="45"/>
  <c r="M79" i="45"/>
  <c r="N79" i="45"/>
  <c r="O79" i="45"/>
  <c r="P79" i="45"/>
  <c r="Q79" i="45"/>
  <c r="R79" i="45"/>
  <c r="S79" i="45"/>
  <c r="T79" i="45"/>
  <c r="U79" i="45"/>
  <c r="V79" i="45"/>
  <c r="W79" i="45"/>
  <c r="X79" i="45"/>
  <c r="Y79" i="45"/>
  <c r="Z79" i="45"/>
  <c r="AA79" i="45"/>
  <c r="AB79" i="45"/>
  <c r="AC79" i="45"/>
  <c r="AD79" i="45"/>
  <c r="AE79" i="45"/>
  <c r="AF79" i="45"/>
  <c r="AG79" i="45"/>
  <c r="AH79" i="45"/>
  <c r="AI79" i="45"/>
  <c r="AJ79" i="45"/>
  <c r="AK79" i="45"/>
  <c r="AL79" i="45"/>
  <c r="AM79" i="45"/>
  <c r="AN79" i="45"/>
  <c r="AO79" i="45"/>
  <c r="AP79" i="45"/>
  <c r="AQ79" i="45"/>
  <c r="AR79" i="45"/>
  <c r="AS79" i="45"/>
  <c r="AT79" i="45"/>
  <c r="AU79" i="45"/>
  <c r="AV79" i="45"/>
  <c r="AW79" i="45"/>
  <c r="AX79" i="45"/>
  <c r="AY79" i="45"/>
  <c r="AZ79" i="45"/>
  <c r="BA79" i="45"/>
  <c r="BB79" i="45"/>
  <c r="BC79" i="45"/>
  <c r="D80" i="45"/>
  <c r="E80" i="45"/>
  <c r="F80" i="45"/>
  <c r="G80" i="45"/>
  <c r="H80" i="45"/>
  <c r="I80" i="45"/>
  <c r="J80" i="45"/>
  <c r="K80" i="45"/>
  <c r="L80" i="45"/>
  <c r="M80" i="45"/>
  <c r="N80" i="45"/>
  <c r="O80" i="45"/>
  <c r="P80" i="45"/>
  <c r="Q80" i="45"/>
  <c r="R80" i="45"/>
  <c r="S80" i="45"/>
  <c r="T80" i="45"/>
  <c r="U80" i="45"/>
  <c r="V80" i="45"/>
  <c r="W80" i="45"/>
  <c r="X80" i="45"/>
  <c r="Y80" i="45"/>
  <c r="Z80" i="45"/>
  <c r="AA80" i="45"/>
  <c r="AB80" i="45"/>
  <c r="AC80" i="45"/>
  <c r="AD80" i="45"/>
  <c r="AE80" i="45"/>
  <c r="AF80" i="45"/>
  <c r="AG80" i="45"/>
  <c r="AH80" i="45"/>
  <c r="AI80" i="45"/>
  <c r="AJ80" i="45"/>
  <c r="AK80" i="45"/>
  <c r="AL80" i="45"/>
  <c r="AM80" i="45"/>
  <c r="AN80" i="45"/>
  <c r="AO80" i="45"/>
  <c r="AP80" i="45"/>
  <c r="AQ80" i="45"/>
  <c r="AR80" i="45"/>
  <c r="AS80" i="45"/>
  <c r="AT80" i="45"/>
  <c r="AU80" i="45"/>
  <c r="AV80" i="45"/>
  <c r="AW80" i="45"/>
  <c r="AX80" i="45"/>
  <c r="AY80" i="45"/>
  <c r="AZ80" i="45"/>
  <c r="BA80" i="45"/>
  <c r="BB80" i="45"/>
  <c r="BC80" i="45"/>
  <c r="D81" i="45"/>
  <c r="E81" i="45"/>
  <c r="F81" i="45"/>
  <c r="G81" i="45"/>
  <c r="H81" i="45"/>
  <c r="I81" i="45"/>
  <c r="J81" i="45"/>
  <c r="K81" i="45"/>
  <c r="L81" i="45"/>
  <c r="M81" i="45"/>
  <c r="N81" i="45"/>
  <c r="O81" i="45"/>
  <c r="P81" i="45"/>
  <c r="Q81" i="45"/>
  <c r="R81" i="45"/>
  <c r="S81" i="45"/>
  <c r="T81" i="45"/>
  <c r="U81" i="45"/>
  <c r="V81" i="45"/>
  <c r="W81" i="45"/>
  <c r="X81" i="45"/>
  <c r="Y81" i="45"/>
  <c r="Z81" i="45"/>
  <c r="AA81" i="45"/>
  <c r="AB81" i="45"/>
  <c r="AC81" i="45"/>
  <c r="AD81" i="45"/>
  <c r="AE81" i="45"/>
  <c r="AF81" i="45"/>
  <c r="AG81" i="45"/>
  <c r="AH81" i="45"/>
  <c r="AI81" i="45"/>
  <c r="AJ81" i="45"/>
  <c r="AK81" i="45"/>
  <c r="AL81" i="45"/>
  <c r="AM81" i="45"/>
  <c r="AN81" i="45"/>
  <c r="AO81" i="45"/>
  <c r="AP81" i="45"/>
  <c r="AQ81" i="45"/>
  <c r="AR81" i="45"/>
  <c r="AS81" i="45"/>
  <c r="AT81" i="45"/>
  <c r="AU81" i="45"/>
  <c r="AV81" i="45"/>
  <c r="AW81" i="45"/>
  <c r="AX81" i="45"/>
  <c r="AY81" i="45"/>
  <c r="AZ81" i="45"/>
  <c r="BA81" i="45"/>
  <c r="BB81" i="45"/>
  <c r="BC81" i="45"/>
  <c r="D82" i="45"/>
  <c r="E82" i="45"/>
  <c r="F82" i="45"/>
  <c r="G82" i="45"/>
  <c r="H82" i="45"/>
  <c r="I82" i="45"/>
  <c r="J82" i="45"/>
  <c r="K82" i="45"/>
  <c r="L82" i="45"/>
  <c r="M82" i="45"/>
  <c r="N82" i="45"/>
  <c r="O82" i="45"/>
  <c r="P82" i="45"/>
  <c r="Q82" i="45"/>
  <c r="R82" i="45"/>
  <c r="S82" i="45"/>
  <c r="T82" i="45"/>
  <c r="U82" i="45"/>
  <c r="V82" i="45"/>
  <c r="W82" i="45"/>
  <c r="X82" i="45"/>
  <c r="Y82" i="45"/>
  <c r="Z82" i="45"/>
  <c r="AA82" i="45"/>
  <c r="AB82" i="45"/>
  <c r="AC82" i="45"/>
  <c r="AD82" i="45"/>
  <c r="AE82" i="45"/>
  <c r="AF82" i="45"/>
  <c r="AG82" i="45"/>
  <c r="AH82" i="45"/>
  <c r="AI82" i="45"/>
  <c r="AJ82" i="45"/>
  <c r="AK82" i="45"/>
  <c r="AL82" i="45"/>
  <c r="AM82" i="45"/>
  <c r="AN82" i="45"/>
  <c r="AO82" i="45"/>
  <c r="AP82" i="45"/>
  <c r="AQ82" i="45"/>
  <c r="AR82" i="45"/>
  <c r="AS82" i="45"/>
  <c r="AT82" i="45"/>
  <c r="AU82" i="45"/>
  <c r="AV82" i="45"/>
  <c r="AW82" i="45"/>
  <c r="AX82" i="45"/>
  <c r="AY82" i="45"/>
  <c r="AZ82" i="45"/>
  <c r="BA82" i="45"/>
  <c r="BB82" i="45"/>
  <c r="BC82" i="45"/>
  <c r="D83" i="45"/>
  <c r="E83" i="45"/>
  <c r="F83" i="45"/>
  <c r="G83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T83" i="45"/>
  <c r="U83" i="45"/>
  <c r="V83" i="45"/>
  <c r="W83" i="45"/>
  <c r="X83" i="45"/>
  <c r="Y83" i="45"/>
  <c r="Z83" i="45"/>
  <c r="AA83" i="45"/>
  <c r="AB83" i="45"/>
  <c r="AC83" i="45"/>
  <c r="AD83" i="45"/>
  <c r="AE83" i="45"/>
  <c r="AF83" i="45"/>
  <c r="AG83" i="45"/>
  <c r="AH83" i="45"/>
  <c r="AI83" i="45"/>
  <c r="AJ83" i="45"/>
  <c r="AK83" i="45"/>
  <c r="AL83" i="45"/>
  <c r="AM83" i="45"/>
  <c r="AN83" i="45"/>
  <c r="AO83" i="45"/>
  <c r="AP83" i="45"/>
  <c r="AQ83" i="45"/>
  <c r="AR83" i="45"/>
  <c r="AS83" i="45"/>
  <c r="AT83" i="45"/>
  <c r="AU83" i="45"/>
  <c r="AV83" i="45"/>
  <c r="AW83" i="45"/>
  <c r="AX83" i="45"/>
  <c r="AY83" i="45"/>
  <c r="AZ83" i="45"/>
  <c r="BA83" i="45"/>
  <c r="BB83" i="45"/>
  <c r="BC83" i="45"/>
  <c r="D84" i="45"/>
  <c r="E84" i="45"/>
  <c r="F84" i="45"/>
  <c r="G84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T84" i="45"/>
  <c r="U84" i="45"/>
  <c r="V84" i="45"/>
  <c r="W84" i="45"/>
  <c r="X84" i="45"/>
  <c r="Y84" i="45"/>
  <c r="Z84" i="45"/>
  <c r="AA84" i="45"/>
  <c r="AB84" i="45"/>
  <c r="AC84" i="45"/>
  <c r="AD84" i="45"/>
  <c r="AE84" i="45"/>
  <c r="AF84" i="45"/>
  <c r="AG84" i="45"/>
  <c r="AH84" i="45"/>
  <c r="AI84" i="45"/>
  <c r="AJ84" i="45"/>
  <c r="AK84" i="45"/>
  <c r="AL84" i="45"/>
  <c r="AM84" i="45"/>
  <c r="AN84" i="45"/>
  <c r="AO84" i="45"/>
  <c r="AP84" i="45"/>
  <c r="AQ84" i="45"/>
  <c r="AR84" i="45"/>
  <c r="AS84" i="45"/>
  <c r="AT84" i="45"/>
  <c r="AU84" i="45"/>
  <c r="AV84" i="45"/>
  <c r="AW84" i="45"/>
  <c r="AX84" i="45"/>
  <c r="AY84" i="45"/>
  <c r="AZ84" i="45"/>
  <c r="BA84" i="45"/>
  <c r="BB84" i="45"/>
  <c r="BC84" i="45"/>
  <c r="D85" i="45"/>
  <c r="E85" i="45"/>
  <c r="F85" i="45"/>
  <c r="G85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T85" i="45"/>
  <c r="U85" i="45"/>
  <c r="V85" i="45"/>
  <c r="W85" i="45"/>
  <c r="X85" i="45"/>
  <c r="Y85" i="45"/>
  <c r="Z85" i="45"/>
  <c r="AA85" i="45"/>
  <c r="AB85" i="45"/>
  <c r="AC85" i="45"/>
  <c r="AD85" i="45"/>
  <c r="AE85" i="45"/>
  <c r="AF85" i="45"/>
  <c r="AG85" i="45"/>
  <c r="AH85" i="45"/>
  <c r="AI85" i="45"/>
  <c r="AJ85" i="45"/>
  <c r="AK85" i="45"/>
  <c r="AL85" i="45"/>
  <c r="AM85" i="45"/>
  <c r="AN85" i="45"/>
  <c r="AO85" i="45"/>
  <c r="AP85" i="45"/>
  <c r="AQ85" i="45"/>
  <c r="AR85" i="45"/>
  <c r="AS85" i="45"/>
  <c r="AT85" i="45"/>
  <c r="AU85" i="45"/>
  <c r="AV85" i="45"/>
  <c r="AW85" i="45"/>
  <c r="AX85" i="45"/>
  <c r="AY85" i="45"/>
  <c r="AZ85" i="45"/>
  <c r="BA85" i="45"/>
  <c r="BB85" i="45"/>
  <c r="BC85" i="45"/>
  <c r="D86" i="45"/>
  <c r="E86" i="45"/>
  <c r="F86" i="45"/>
  <c r="G86" i="45"/>
  <c r="H86" i="45"/>
  <c r="I86" i="45"/>
  <c r="J86" i="45"/>
  <c r="K86" i="45"/>
  <c r="L86" i="45"/>
  <c r="M86" i="45"/>
  <c r="N86" i="45"/>
  <c r="O86" i="45"/>
  <c r="P86" i="45"/>
  <c r="Q86" i="45"/>
  <c r="R86" i="45"/>
  <c r="S86" i="45"/>
  <c r="T86" i="45"/>
  <c r="U86" i="45"/>
  <c r="V86" i="45"/>
  <c r="W86" i="45"/>
  <c r="X86" i="45"/>
  <c r="Y86" i="45"/>
  <c r="Z86" i="45"/>
  <c r="AA86" i="45"/>
  <c r="AB86" i="45"/>
  <c r="AC86" i="45"/>
  <c r="AD86" i="45"/>
  <c r="AE86" i="45"/>
  <c r="AF86" i="45"/>
  <c r="AG86" i="45"/>
  <c r="AH86" i="45"/>
  <c r="AI86" i="45"/>
  <c r="AJ86" i="45"/>
  <c r="AK86" i="45"/>
  <c r="AL86" i="45"/>
  <c r="AM86" i="45"/>
  <c r="AN86" i="45"/>
  <c r="AO86" i="45"/>
  <c r="AP86" i="45"/>
  <c r="AQ86" i="45"/>
  <c r="AR86" i="45"/>
  <c r="AS86" i="45"/>
  <c r="AT86" i="45"/>
  <c r="AU86" i="45"/>
  <c r="AV86" i="45"/>
  <c r="AW86" i="45"/>
  <c r="AX86" i="45"/>
  <c r="AY86" i="45"/>
  <c r="AZ86" i="45"/>
  <c r="BA86" i="45"/>
  <c r="BB86" i="45"/>
  <c r="BC86" i="45"/>
  <c r="D87" i="45"/>
  <c r="E87" i="45"/>
  <c r="F87" i="45"/>
  <c r="G87" i="45"/>
  <c r="H87" i="45"/>
  <c r="I87" i="45"/>
  <c r="J87" i="45"/>
  <c r="K87" i="45"/>
  <c r="L87" i="45"/>
  <c r="M87" i="45"/>
  <c r="N87" i="45"/>
  <c r="O87" i="45"/>
  <c r="P87" i="45"/>
  <c r="Q87" i="45"/>
  <c r="R87" i="45"/>
  <c r="S87" i="45"/>
  <c r="T87" i="45"/>
  <c r="U87" i="45"/>
  <c r="V87" i="45"/>
  <c r="W87" i="45"/>
  <c r="X87" i="45"/>
  <c r="Y87" i="45"/>
  <c r="Z87" i="45"/>
  <c r="AA87" i="45"/>
  <c r="AB87" i="45"/>
  <c r="AC87" i="45"/>
  <c r="AD87" i="45"/>
  <c r="AE87" i="45"/>
  <c r="AF87" i="45"/>
  <c r="AG87" i="45"/>
  <c r="AH87" i="45"/>
  <c r="AI87" i="45"/>
  <c r="AJ87" i="45"/>
  <c r="AK87" i="45"/>
  <c r="AL87" i="45"/>
  <c r="AM87" i="45"/>
  <c r="AN87" i="45"/>
  <c r="AO87" i="45"/>
  <c r="AP87" i="45"/>
  <c r="AQ87" i="45"/>
  <c r="AR87" i="45"/>
  <c r="AS87" i="45"/>
  <c r="AT87" i="45"/>
  <c r="AU87" i="45"/>
  <c r="AV87" i="45"/>
  <c r="AW87" i="45"/>
  <c r="AX87" i="45"/>
  <c r="AY87" i="45"/>
  <c r="AZ87" i="45"/>
  <c r="BA87" i="45"/>
  <c r="BB87" i="45"/>
  <c r="BC87" i="45"/>
  <c r="D88" i="45"/>
  <c r="E88" i="45"/>
  <c r="F88" i="45"/>
  <c r="G88" i="45"/>
  <c r="H88" i="45"/>
  <c r="I88" i="45"/>
  <c r="J88" i="45"/>
  <c r="K88" i="45"/>
  <c r="L88" i="45"/>
  <c r="M88" i="45"/>
  <c r="N88" i="45"/>
  <c r="O88" i="45"/>
  <c r="P88" i="45"/>
  <c r="Q88" i="45"/>
  <c r="R88" i="45"/>
  <c r="S88" i="45"/>
  <c r="T88" i="45"/>
  <c r="U88" i="45"/>
  <c r="V88" i="45"/>
  <c r="W88" i="45"/>
  <c r="X88" i="45"/>
  <c r="Y88" i="45"/>
  <c r="Z88" i="45"/>
  <c r="AA88" i="45"/>
  <c r="AB88" i="45"/>
  <c r="AC88" i="45"/>
  <c r="AD88" i="45"/>
  <c r="AE88" i="45"/>
  <c r="AF88" i="45"/>
  <c r="AG88" i="45"/>
  <c r="AH88" i="45"/>
  <c r="AI88" i="45"/>
  <c r="AJ88" i="45"/>
  <c r="AK88" i="45"/>
  <c r="AL88" i="45"/>
  <c r="AM88" i="45"/>
  <c r="AN88" i="45"/>
  <c r="AO88" i="45"/>
  <c r="AP88" i="45"/>
  <c r="AQ88" i="45"/>
  <c r="AR88" i="45"/>
  <c r="AS88" i="45"/>
  <c r="AT88" i="45"/>
  <c r="AU88" i="45"/>
  <c r="AV88" i="45"/>
  <c r="AW88" i="45"/>
  <c r="AX88" i="45"/>
  <c r="AY88" i="45"/>
  <c r="AZ88" i="45"/>
  <c r="BA88" i="45"/>
  <c r="BB88" i="45"/>
  <c r="BC88" i="45"/>
  <c r="D89" i="45"/>
  <c r="E89" i="45"/>
  <c r="F89" i="45"/>
  <c r="G89" i="45"/>
  <c r="H89" i="45"/>
  <c r="I89" i="45"/>
  <c r="J89" i="45"/>
  <c r="K89" i="45"/>
  <c r="L89" i="45"/>
  <c r="M89" i="45"/>
  <c r="N89" i="45"/>
  <c r="O89" i="45"/>
  <c r="P89" i="45"/>
  <c r="Q89" i="45"/>
  <c r="R89" i="45"/>
  <c r="S89" i="45"/>
  <c r="T89" i="45"/>
  <c r="U89" i="45"/>
  <c r="V89" i="45"/>
  <c r="W89" i="45"/>
  <c r="X89" i="45"/>
  <c r="Y89" i="45"/>
  <c r="Z89" i="45"/>
  <c r="AA89" i="45"/>
  <c r="AB89" i="45"/>
  <c r="AC89" i="45"/>
  <c r="AD89" i="45"/>
  <c r="AE89" i="45"/>
  <c r="AF89" i="45"/>
  <c r="AG89" i="45"/>
  <c r="AH89" i="45"/>
  <c r="AI89" i="45"/>
  <c r="AJ89" i="45"/>
  <c r="AK89" i="45"/>
  <c r="AL89" i="45"/>
  <c r="AM89" i="45"/>
  <c r="AN89" i="45"/>
  <c r="AO89" i="45"/>
  <c r="AP89" i="45"/>
  <c r="AQ89" i="45"/>
  <c r="AR89" i="45"/>
  <c r="AS89" i="45"/>
  <c r="AT89" i="45"/>
  <c r="AU89" i="45"/>
  <c r="AV89" i="45"/>
  <c r="AW89" i="45"/>
  <c r="AX89" i="45"/>
  <c r="AY89" i="45"/>
  <c r="AZ89" i="45"/>
  <c r="BA89" i="45"/>
  <c r="BB89" i="45"/>
  <c r="BC89" i="45"/>
  <c r="D90" i="45"/>
  <c r="E90" i="45"/>
  <c r="F90" i="45"/>
  <c r="G90" i="45"/>
  <c r="H90" i="45"/>
  <c r="I90" i="45"/>
  <c r="J90" i="45"/>
  <c r="K90" i="45"/>
  <c r="L90" i="45"/>
  <c r="M90" i="45"/>
  <c r="N90" i="45"/>
  <c r="O90" i="45"/>
  <c r="P90" i="45"/>
  <c r="Q90" i="45"/>
  <c r="R90" i="45"/>
  <c r="S90" i="45"/>
  <c r="T90" i="45"/>
  <c r="U90" i="45"/>
  <c r="V90" i="45"/>
  <c r="W90" i="45"/>
  <c r="X90" i="45"/>
  <c r="Y90" i="45"/>
  <c r="Z90" i="45"/>
  <c r="AA90" i="45"/>
  <c r="AB90" i="45"/>
  <c r="AC90" i="45"/>
  <c r="AD90" i="45"/>
  <c r="AE90" i="45"/>
  <c r="AF90" i="45"/>
  <c r="AG90" i="45"/>
  <c r="AH90" i="45"/>
  <c r="AI90" i="45"/>
  <c r="AJ90" i="45"/>
  <c r="AK90" i="45"/>
  <c r="AL90" i="45"/>
  <c r="AM90" i="45"/>
  <c r="AN90" i="45"/>
  <c r="AO90" i="45"/>
  <c r="AP90" i="45"/>
  <c r="AQ90" i="45"/>
  <c r="AR90" i="45"/>
  <c r="AS90" i="45"/>
  <c r="AT90" i="45"/>
  <c r="AU90" i="45"/>
  <c r="AV90" i="45"/>
  <c r="AW90" i="45"/>
  <c r="AX90" i="45"/>
  <c r="AY90" i="45"/>
  <c r="AZ90" i="45"/>
  <c r="BA90" i="45"/>
  <c r="BB90" i="45"/>
  <c r="BC90" i="45"/>
  <c r="D91" i="45"/>
  <c r="E91" i="45"/>
  <c r="F91" i="45"/>
  <c r="G91" i="45"/>
  <c r="H91" i="45"/>
  <c r="I91" i="45"/>
  <c r="J91" i="45"/>
  <c r="K91" i="45"/>
  <c r="L91" i="45"/>
  <c r="M91" i="45"/>
  <c r="N91" i="45"/>
  <c r="O91" i="45"/>
  <c r="P91" i="45"/>
  <c r="Q91" i="45"/>
  <c r="R91" i="45"/>
  <c r="S91" i="45"/>
  <c r="T91" i="45"/>
  <c r="U91" i="45"/>
  <c r="V91" i="45"/>
  <c r="W91" i="45"/>
  <c r="X91" i="45"/>
  <c r="Y91" i="45"/>
  <c r="Z91" i="45"/>
  <c r="AA91" i="45"/>
  <c r="AB91" i="45"/>
  <c r="AC91" i="45"/>
  <c r="AD91" i="45"/>
  <c r="AE91" i="45"/>
  <c r="AF91" i="45"/>
  <c r="AG91" i="45"/>
  <c r="AH91" i="45"/>
  <c r="AI91" i="45"/>
  <c r="AJ91" i="45"/>
  <c r="AK91" i="45"/>
  <c r="AL91" i="45"/>
  <c r="AM91" i="45"/>
  <c r="AN91" i="45"/>
  <c r="AO91" i="45"/>
  <c r="AP91" i="45"/>
  <c r="AQ91" i="45"/>
  <c r="AR91" i="45"/>
  <c r="AS91" i="45"/>
  <c r="AT91" i="45"/>
  <c r="AU91" i="45"/>
  <c r="AV91" i="45"/>
  <c r="AW91" i="45"/>
  <c r="AX91" i="45"/>
  <c r="AY91" i="45"/>
  <c r="AZ91" i="45"/>
  <c r="BA91" i="45"/>
  <c r="BB91" i="45"/>
  <c r="BC91" i="45"/>
  <c r="D92" i="45"/>
  <c r="E92" i="45"/>
  <c r="F92" i="45"/>
  <c r="G92" i="45"/>
  <c r="H92" i="45"/>
  <c r="I92" i="45"/>
  <c r="J92" i="45"/>
  <c r="K92" i="45"/>
  <c r="L92" i="45"/>
  <c r="M92" i="45"/>
  <c r="N92" i="45"/>
  <c r="O92" i="45"/>
  <c r="P92" i="45"/>
  <c r="Q92" i="45"/>
  <c r="R92" i="45"/>
  <c r="S92" i="45"/>
  <c r="T92" i="45"/>
  <c r="U92" i="45"/>
  <c r="V92" i="45"/>
  <c r="W92" i="45"/>
  <c r="X92" i="45"/>
  <c r="Y92" i="45"/>
  <c r="Z92" i="45"/>
  <c r="AA92" i="45"/>
  <c r="AB92" i="45"/>
  <c r="AC92" i="45"/>
  <c r="AD92" i="45"/>
  <c r="AE92" i="45"/>
  <c r="AF92" i="45"/>
  <c r="AG92" i="45"/>
  <c r="AH92" i="45"/>
  <c r="AI92" i="45"/>
  <c r="AJ92" i="45"/>
  <c r="AK92" i="45"/>
  <c r="AL92" i="45"/>
  <c r="AM92" i="45"/>
  <c r="AN92" i="45"/>
  <c r="AO92" i="45"/>
  <c r="AP92" i="45"/>
  <c r="AQ92" i="45"/>
  <c r="AR92" i="45"/>
  <c r="AS92" i="45"/>
  <c r="AT92" i="45"/>
  <c r="AU92" i="45"/>
  <c r="AV92" i="45"/>
  <c r="AW92" i="45"/>
  <c r="AX92" i="45"/>
  <c r="AY92" i="45"/>
  <c r="AZ92" i="45"/>
  <c r="BA92" i="45"/>
  <c r="BB92" i="45"/>
  <c r="BC92" i="45"/>
  <c r="D93" i="45"/>
  <c r="E93" i="45"/>
  <c r="F93" i="45"/>
  <c r="G93" i="45"/>
  <c r="H93" i="45"/>
  <c r="I93" i="45"/>
  <c r="J93" i="45"/>
  <c r="K93" i="45"/>
  <c r="L93" i="45"/>
  <c r="M93" i="45"/>
  <c r="N93" i="45"/>
  <c r="O93" i="45"/>
  <c r="P93" i="45"/>
  <c r="Q93" i="45"/>
  <c r="R93" i="45"/>
  <c r="S93" i="45"/>
  <c r="T93" i="45"/>
  <c r="U93" i="45"/>
  <c r="V93" i="45"/>
  <c r="W93" i="45"/>
  <c r="X93" i="45"/>
  <c r="Y93" i="45"/>
  <c r="Z93" i="45"/>
  <c r="AA93" i="45"/>
  <c r="AB93" i="45"/>
  <c r="AC93" i="45"/>
  <c r="AD93" i="45"/>
  <c r="AE93" i="45"/>
  <c r="AF93" i="45"/>
  <c r="AG93" i="45"/>
  <c r="AH93" i="45"/>
  <c r="AI93" i="45"/>
  <c r="AJ93" i="45"/>
  <c r="AK93" i="45"/>
  <c r="AL93" i="45"/>
  <c r="AM93" i="45"/>
  <c r="AN93" i="45"/>
  <c r="AO93" i="45"/>
  <c r="AP93" i="45"/>
  <c r="AQ93" i="45"/>
  <c r="AR93" i="45"/>
  <c r="AS93" i="45"/>
  <c r="AT93" i="45"/>
  <c r="AU93" i="45"/>
  <c r="AV93" i="45"/>
  <c r="AW93" i="45"/>
  <c r="AX93" i="45"/>
  <c r="AY93" i="45"/>
  <c r="AZ93" i="45"/>
  <c r="BA93" i="45"/>
  <c r="BB93" i="45"/>
  <c r="BC93" i="45"/>
  <c r="D94" i="45"/>
  <c r="E94" i="45"/>
  <c r="F94" i="45"/>
  <c r="G94" i="45"/>
  <c r="H94" i="45"/>
  <c r="I94" i="45"/>
  <c r="J94" i="45"/>
  <c r="K94" i="45"/>
  <c r="L94" i="45"/>
  <c r="M94" i="45"/>
  <c r="N94" i="45"/>
  <c r="O94" i="45"/>
  <c r="P94" i="45"/>
  <c r="Q94" i="45"/>
  <c r="R94" i="45"/>
  <c r="S94" i="45"/>
  <c r="T94" i="45"/>
  <c r="U94" i="45"/>
  <c r="V94" i="45"/>
  <c r="W94" i="45"/>
  <c r="X94" i="45"/>
  <c r="Y94" i="45"/>
  <c r="Z94" i="45"/>
  <c r="AA94" i="45"/>
  <c r="AB94" i="45"/>
  <c r="AC94" i="45"/>
  <c r="AD94" i="45"/>
  <c r="AE94" i="45"/>
  <c r="AF94" i="45"/>
  <c r="AG94" i="45"/>
  <c r="AH94" i="45"/>
  <c r="AI94" i="45"/>
  <c r="AJ94" i="45"/>
  <c r="AK94" i="45"/>
  <c r="AL94" i="45"/>
  <c r="AM94" i="45"/>
  <c r="AN94" i="45"/>
  <c r="AO94" i="45"/>
  <c r="AP94" i="45"/>
  <c r="AQ94" i="45"/>
  <c r="AR94" i="45"/>
  <c r="AS94" i="45"/>
  <c r="AT94" i="45"/>
  <c r="AU94" i="45"/>
  <c r="AV94" i="45"/>
  <c r="AW94" i="45"/>
  <c r="AX94" i="45"/>
  <c r="AY94" i="45"/>
  <c r="AZ94" i="45"/>
  <c r="BA94" i="45"/>
  <c r="BB94" i="45"/>
  <c r="BC94" i="45"/>
  <c r="D95" i="45"/>
  <c r="E95" i="45"/>
  <c r="F95" i="45"/>
  <c r="G95" i="45"/>
  <c r="H95" i="45"/>
  <c r="I95" i="45"/>
  <c r="J95" i="45"/>
  <c r="K95" i="45"/>
  <c r="L95" i="45"/>
  <c r="M95" i="45"/>
  <c r="N95" i="45"/>
  <c r="O95" i="45"/>
  <c r="P95" i="45"/>
  <c r="Q95" i="45"/>
  <c r="R95" i="45"/>
  <c r="S95" i="45"/>
  <c r="T95" i="45"/>
  <c r="U95" i="45"/>
  <c r="V95" i="45"/>
  <c r="W95" i="45"/>
  <c r="X95" i="45"/>
  <c r="Y95" i="45"/>
  <c r="Z95" i="45"/>
  <c r="AA95" i="45"/>
  <c r="AB95" i="45"/>
  <c r="AC95" i="45"/>
  <c r="AD95" i="45"/>
  <c r="AE95" i="45"/>
  <c r="AF95" i="45"/>
  <c r="AG95" i="45"/>
  <c r="AH95" i="45"/>
  <c r="AI95" i="45"/>
  <c r="AJ95" i="45"/>
  <c r="AK95" i="45"/>
  <c r="AL95" i="45"/>
  <c r="AM95" i="45"/>
  <c r="AN95" i="45"/>
  <c r="AO95" i="45"/>
  <c r="AP95" i="45"/>
  <c r="AQ95" i="45"/>
  <c r="AR95" i="45"/>
  <c r="AS95" i="45"/>
  <c r="AT95" i="45"/>
  <c r="AU95" i="45"/>
  <c r="AV95" i="45"/>
  <c r="AW95" i="45"/>
  <c r="AX95" i="45"/>
  <c r="AY95" i="45"/>
  <c r="AZ95" i="45"/>
  <c r="BA95" i="45"/>
  <c r="BB95" i="45"/>
  <c r="BC95" i="45"/>
  <c r="D96" i="45"/>
  <c r="E96" i="45"/>
  <c r="F96" i="45"/>
  <c r="G96" i="45"/>
  <c r="H96" i="45"/>
  <c r="I96" i="45"/>
  <c r="J96" i="45"/>
  <c r="K96" i="45"/>
  <c r="L96" i="45"/>
  <c r="M96" i="45"/>
  <c r="N96" i="45"/>
  <c r="O96" i="45"/>
  <c r="P96" i="45"/>
  <c r="Q96" i="45"/>
  <c r="R96" i="45"/>
  <c r="S96" i="45"/>
  <c r="T96" i="45"/>
  <c r="U96" i="45"/>
  <c r="V96" i="45"/>
  <c r="W96" i="45"/>
  <c r="X96" i="45"/>
  <c r="Y96" i="45"/>
  <c r="Z96" i="45"/>
  <c r="AA96" i="45"/>
  <c r="AB96" i="45"/>
  <c r="AC96" i="45"/>
  <c r="AD96" i="45"/>
  <c r="AE96" i="45"/>
  <c r="AF96" i="45"/>
  <c r="AG96" i="45"/>
  <c r="AH96" i="45"/>
  <c r="AI96" i="45"/>
  <c r="AJ96" i="45"/>
  <c r="AK96" i="45"/>
  <c r="AL96" i="45"/>
  <c r="AM96" i="45"/>
  <c r="AN96" i="45"/>
  <c r="AO96" i="45"/>
  <c r="AP96" i="45"/>
  <c r="AQ96" i="45"/>
  <c r="AR96" i="45"/>
  <c r="AS96" i="45"/>
  <c r="AT96" i="45"/>
  <c r="AU96" i="45"/>
  <c r="AV96" i="45"/>
  <c r="AW96" i="45"/>
  <c r="AX96" i="45"/>
  <c r="AY96" i="45"/>
  <c r="AZ96" i="45"/>
  <c r="BA96" i="45"/>
  <c r="BB96" i="45"/>
  <c r="BC96" i="45"/>
  <c r="D97" i="45"/>
  <c r="E97" i="45"/>
  <c r="F97" i="45"/>
  <c r="G97" i="45"/>
  <c r="H97" i="45"/>
  <c r="I97" i="45"/>
  <c r="J97" i="45"/>
  <c r="K97" i="45"/>
  <c r="L97" i="45"/>
  <c r="M97" i="45"/>
  <c r="N97" i="45"/>
  <c r="O97" i="45"/>
  <c r="P97" i="45"/>
  <c r="Q97" i="45"/>
  <c r="R97" i="45"/>
  <c r="S97" i="45"/>
  <c r="T97" i="45"/>
  <c r="U97" i="45"/>
  <c r="V97" i="45"/>
  <c r="W97" i="45"/>
  <c r="X97" i="45"/>
  <c r="Y97" i="45"/>
  <c r="Z97" i="45"/>
  <c r="AA97" i="45"/>
  <c r="AB97" i="45"/>
  <c r="AC97" i="45"/>
  <c r="AD97" i="45"/>
  <c r="AE97" i="45"/>
  <c r="AF97" i="45"/>
  <c r="AG97" i="45"/>
  <c r="AH97" i="45"/>
  <c r="AI97" i="45"/>
  <c r="AJ97" i="45"/>
  <c r="AK97" i="45"/>
  <c r="AL97" i="45"/>
  <c r="AM97" i="45"/>
  <c r="AN97" i="45"/>
  <c r="AO97" i="45"/>
  <c r="AP97" i="45"/>
  <c r="AQ97" i="45"/>
  <c r="AR97" i="45"/>
  <c r="AS97" i="45"/>
  <c r="AT97" i="45"/>
  <c r="AU97" i="45"/>
  <c r="AV97" i="45"/>
  <c r="AW97" i="45"/>
  <c r="AX97" i="45"/>
  <c r="AY97" i="45"/>
  <c r="AZ97" i="45"/>
  <c r="BA97" i="45"/>
  <c r="BB97" i="45"/>
  <c r="BC97" i="45"/>
  <c r="D98" i="45"/>
  <c r="E98" i="45"/>
  <c r="F98" i="45"/>
  <c r="G98" i="45"/>
  <c r="H98" i="45"/>
  <c r="I98" i="45"/>
  <c r="J98" i="45"/>
  <c r="K98" i="45"/>
  <c r="L98" i="45"/>
  <c r="M98" i="45"/>
  <c r="N98" i="45"/>
  <c r="O98" i="45"/>
  <c r="P98" i="45"/>
  <c r="Q98" i="45"/>
  <c r="R98" i="45"/>
  <c r="S98" i="45"/>
  <c r="T98" i="45"/>
  <c r="U98" i="45"/>
  <c r="V98" i="45"/>
  <c r="W98" i="45"/>
  <c r="X98" i="45"/>
  <c r="Y98" i="45"/>
  <c r="Z98" i="45"/>
  <c r="AA98" i="45"/>
  <c r="AB98" i="45"/>
  <c r="AC98" i="45"/>
  <c r="AD98" i="45"/>
  <c r="AE98" i="45"/>
  <c r="AF98" i="45"/>
  <c r="AG98" i="45"/>
  <c r="AH98" i="45"/>
  <c r="AI98" i="45"/>
  <c r="AJ98" i="45"/>
  <c r="AK98" i="45"/>
  <c r="AL98" i="45"/>
  <c r="AM98" i="45"/>
  <c r="AN98" i="45"/>
  <c r="AO98" i="45"/>
  <c r="AP98" i="45"/>
  <c r="AQ98" i="45"/>
  <c r="AR98" i="45"/>
  <c r="AS98" i="45"/>
  <c r="AT98" i="45"/>
  <c r="AU98" i="45"/>
  <c r="AV98" i="45"/>
  <c r="AW98" i="45"/>
  <c r="AX98" i="45"/>
  <c r="AY98" i="45"/>
  <c r="AZ98" i="45"/>
  <c r="BA98" i="45"/>
  <c r="BB98" i="45"/>
  <c r="BC98" i="45"/>
  <c r="D99" i="45"/>
  <c r="E99" i="45"/>
  <c r="F99" i="45"/>
  <c r="G99" i="45"/>
  <c r="H99" i="45"/>
  <c r="I99" i="45"/>
  <c r="J99" i="45"/>
  <c r="K99" i="45"/>
  <c r="L99" i="45"/>
  <c r="M99" i="45"/>
  <c r="N99" i="45"/>
  <c r="O99" i="45"/>
  <c r="P99" i="45"/>
  <c r="Q99" i="45"/>
  <c r="R99" i="45"/>
  <c r="S99" i="45"/>
  <c r="T99" i="45"/>
  <c r="U99" i="45"/>
  <c r="V99" i="45"/>
  <c r="W99" i="45"/>
  <c r="X99" i="45"/>
  <c r="Y99" i="45"/>
  <c r="Z99" i="45"/>
  <c r="AA99" i="45"/>
  <c r="AB99" i="45"/>
  <c r="AC99" i="45"/>
  <c r="AD99" i="45"/>
  <c r="AE99" i="45"/>
  <c r="AF99" i="45"/>
  <c r="AG99" i="45"/>
  <c r="AH99" i="45"/>
  <c r="AI99" i="45"/>
  <c r="AJ99" i="45"/>
  <c r="AK99" i="45"/>
  <c r="AL99" i="45"/>
  <c r="AM99" i="45"/>
  <c r="AN99" i="45"/>
  <c r="AO99" i="45"/>
  <c r="AP99" i="45"/>
  <c r="AQ99" i="45"/>
  <c r="AR99" i="45"/>
  <c r="AS99" i="45"/>
  <c r="AT99" i="45"/>
  <c r="AU99" i="45"/>
  <c r="AV99" i="45"/>
  <c r="AW99" i="45"/>
  <c r="AX99" i="45"/>
  <c r="AY99" i="45"/>
  <c r="AZ99" i="45"/>
  <c r="BA99" i="45"/>
  <c r="BB99" i="45"/>
  <c r="BC99" i="45"/>
  <c r="D100" i="45"/>
  <c r="E100" i="45"/>
  <c r="F100" i="45"/>
  <c r="G100" i="45"/>
  <c r="H100" i="45"/>
  <c r="I100" i="45"/>
  <c r="J100" i="45"/>
  <c r="K100" i="45"/>
  <c r="L100" i="45"/>
  <c r="M100" i="45"/>
  <c r="N100" i="45"/>
  <c r="O100" i="45"/>
  <c r="P100" i="45"/>
  <c r="Q100" i="45"/>
  <c r="R100" i="45"/>
  <c r="S100" i="45"/>
  <c r="T100" i="45"/>
  <c r="U100" i="45"/>
  <c r="V100" i="45"/>
  <c r="W100" i="45"/>
  <c r="X100" i="45"/>
  <c r="Y100" i="45"/>
  <c r="Z100" i="45"/>
  <c r="AA100" i="45"/>
  <c r="AB100" i="45"/>
  <c r="AC100" i="45"/>
  <c r="AD100" i="45"/>
  <c r="AE100" i="45"/>
  <c r="AF100" i="45"/>
  <c r="AG100" i="45"/>
  <c r="AH100" i="45"/>
  <c r="AI100" i="45"/>
  <c r="AJ100" i="45"/>
  <c r="AK100" i="45"/>
  <c r="AL100" i="45"/>
  <c r="AM100" i="45"/>
  <c r="AN100" i="45"/>
  <c r="AO100" i="45"/>
  <c r="AP100" i="45"/>
  <c r="AQ100" i="45"/>
  <c r="AR100" i="45"/>
  <c r="AS100" i="45"/>
  <c r="AT100" i="45"/>
  <c r="AU100" i="45"/>
  <c r="AV100" i="45"/>
  <c r="AW100" i="45"/>
  <c r="AX100" i="45"/>
  <c r="AY100" i="45"/>
  <c r="AZ100" i="45"/>
  <c r="BA100" i="45"/>
  <c r="BB100" i="45"/>
  <c r="BC100" i="45"/>
  <c r="D101" i="45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Y101" i="45"/>
  <c r="Z101" i="45"/>
  <c r="AA101" i="45"/>
  <c r="AB101" i="45"/>
  <c r="AC101" i="45"/>
  <c r="AD101" i="45"/>
  <c r="AE101" i="45"/>
  <c r="AF101" i="45"/>
  <c r="AG101" i="45"/>
  <c r="AH101" i="45"/>
  <c r="AI101" i="45"/>
  <c r="AJ101" i="45"/>
  <c r="AK101" i="45"/>
  <c r="AL101" i="45"/>
  <c r="AM101" i="45"/>
  <c r="AN101" i="45"/>
  <c r="AO101" i="45"/>
  <c r="AP101" i="45"/>
  <c r="AQ101" i="45"/>
  <c r="AR101" i="45"/>
  <c r="AS101" i="45"/>
  <c r="AT101" i="45"/>
  <c r="AU101" i="45"/>
  <c r="AV101" i="45"/>
  <c r="AW101" i="45"/>
  <c r="AX101" i="45"/>
  <c r="AY101" i="45"/>
  <c r="AZ101" i="45"/>
  <c r="BA101" i="45"/>
  <c r="BB101" i="45"/>
  <c r="BC101" i="45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D105" i="45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D109" i="45"/>
  <c r="E109" i="45"/>
  <c r="F109" i="45"/>
  <c r="G109" i="45"/>
  <c r="H109" i="45"/>
  <c r="I109" i="45"/>
  <c r="J109" i="45"/>
  <c r="K109" i="45"/>
  <c r="L109" i="45"/>
  <c r="M109" i="45"/>
  <c r="N109" i="45"/>
  <c r="O109" i="45"/>
  <c r="P109" i="45"/>
  <c r="Q109" i="45"/>
  <c r="R109" i="45"/>
  <c r="S109" i="45"/>
  <c r="T109" i="45"/>
  <c r="U109" i="45"/>
  <c r="V109" i="45"/>
  <c r="W109" i="45"/>
  <c r="X109" i="45"/>
  <c r="Y109" i="45"/>
  <c r="Z109" i="45"/>
  <c r="AA109" i="45"/>
  <c r="AB109" i="45"/>
  <c r="AC109" i="45"/>
  <c r="AD109" i="45"/>
  <c r="AE109" i="45"/>
  <c r="AF109" i="45"/>
  <c r="AG109" i="45"/>
  <c r="AH109" i="45"/>
  <c r="AI109" i="45"/>
  <c r="AJ109" i="45"/>
  <c r="AK109" i="45"/>
  <c r="AL109" i="45"/>
  <c r="AM109" i="45"/>
  <c r="AN109" i="45"/>
  <c r="AO109" i="45"/>
  <c r="AP109" i="45"/>
  <c r="AQ109" i="45"/>
  <c r="AR109" i="45"/>
  <c r="AS109" i="45"/>
  <c r="AT109" i="45"/>
  <c r="AU109" i="45"/>
  <c r="AV109" i="45"/>
  <c r="AW109" i="45"/>
  <c r="AX109" i="45"/>
  <c r="AY109" i="45"/>
  <c r="AZ109" i="45"/>
  <c r="BA109" i="45"/>
  <c r="BB109" i="45"/>
  <c r="BC109" i="45"/>
  <c r="D110" i="45"/>
  <c r="E110" i="45"/>
  <c r="F110" i="45"/>
  <c r="G110" i="45"/>
  <c r="H110" i="45"/>
  <c r="I110" i="45"/>
  <c r="J110" i="45"/>
  <c r="K110" i="45"/>
  <c r="L110" i="45"/>
  <c r="M110" i="45"/>
  <c r="N110" i="45"/>
  <c r="O110" i="45"/>
  <c r="P110" i="45"/>
  <c r="Q110" i="45"/>
  <c r="R110" i="45"/>
  <c r="S110" i="45"/>
  <c r="T110" i="45"/>
  <c r="U110" i="45"/>
  <c r="V110" i="45"/>
  <c r="W110" i="45"/>
  <c r="X110" i="45"/>
  <c r="Y110" i="45"/>
  <c r="Z110" i="45"/>
  <c r="AA110" i="45"/>
  <c r="AB110" i="45"/>
  <c r="AC110" i="45"/>
  <c r="AD110" i="45"/>
  <c r="AE110" i="45"/>
  <c r="AF110" i="45"/>
  <c r="AG110" i="45"/>
  <c r="AH110" i="45"/>
  <c r="AI110" i="45"/>
  <c r="AJ110" i="45"/>
  <c r="AK110" i="45"/>
  <c r="AL110" i="45"/>
  <c r="AM110" i="45"/>
  <c r="AN110" i="45"/>
  <c r="AO110" i="45"/>
  <c r="AP110" i="45"/>
  <c r="AQ110" i="45"/>
  <c r="AR110" i="45"/>
  <c r="AS110" i="45"/>
  <c r="AT110" i="45"/>
  <c r="AU110" i="45"/>
  <c r="AV110" i="45"/>
  <c r="AW110" i="45"/>
  <c r="AX110" i="45"/>
  <c r="AY110" i="45"/>
  <c r="AZ110" i="45"/>
  <c r="BA110" i="45"/>
  <c r="BB110" i="45"/>
  <c r="BC110" i="45"/>
  <c r="D111" i="45"/>
  <c r="E111" i="45"/>
  <c r="F111" i="45"/>
  <c r="G111" i="45"/>
  <c r="H111" i="45"/>
  <c r="I111" i="45"/>
  <c r="J111" i="45"/>
  <c r="K111" i="45"/>
  <c r="L111" i="45"/>
  <c r="M111" i="45"/>
  <c r="N111" i="45"/>
  <c r="O111" i="45"/>
  <c r="P111" i="45"/>
  <c r="Q111" i="45"/>
  <c r="R111" i="45"/>
  <c r="S111" i="45"/>
  <c r="T111" i="45"/>
  <c r="U111" i="45"/>
  <c r="V111" i="45"/>
  <c r="W111" i="45"/>
  <c r="X111" i="45"/>
  <c r="Y111" i="45"/>
  <c r="Z111" i="45"/>
  <c r="AA111" i="45"/>
  <c r="AB111" i="45"/>
  <c r="AC111" i="45"/>
  <c r="AD111" i="45"/>
  <c r="AE111" i="45"/>
  <c r="AF111" i="45"/>
  <c r="AG111" i="45"/>
  <c r="AH111" i="45"/>
  <c r="AI111" i="45"/>
  <c r="AJ111" i="45"/>
  <c r="AK111" i="45"/>
  <c r="AL111" i="45"/>
  <c r="AM111" i="45"/>
  <c r="AN111" i="45"/>
  <c r="AO111" i="45"/>
  <c r="AP111" i="45"/>
  <c r="AQ111" i="45"/>
  <c r="AR111" i="45"/>
  <c r="AS111" i="45"/>
  <c r="AT111" i="45"/>
  <c r="AU111" i="45"/>
  <c r="AV111" i="45"/>
  <c r="AW111" i="45"/>
  <c r="AX111" i="45"/>
  <c r="AY111" i="45"/>
  <c r="AZ111" i="45"/>
  <c r="BA111" i="45"/>
  <c r="BB111" i="45"/>
  <c r="BC111" i="45"/>
  <c r="D112" i="45"/>
  <c r="E112" i="45"/>
  <c r="F112" i="45"/>
  <c r="G112" i="45"/>
  <c r="H112" i="45"/>
  <c r="I112" i="45"/>
  <c r="J112" i="45"/>
  <c r="K112" i="45"/>
  <c r="L112" i="45"/>
  <c r="M112" i="45"/>
  <c r="N112" i="45"/>
  <c r="O112" i="45"/>
  <c r="P112" i="45"/>
  <c r="Q112" i="45"/>
  <c r="R112" i="45"/>
  <c r="S112" i="45"/>
  <c r="T112" i="45"/>
  <c r="U112" i="45"/>
  <c r="V112" i="45"/>
  <c r="W112" i="45"/>
  <c r="X112" i="45"/>
  <c r="Y112" i="45"/>
  <c r="Z112" i="45"/>
  <c r="AA112" i="45"/>
  <c r="AB112" i="45"/>
  <c r="AC112" i="45"/>
  <c r="AD112" i="45"/>
  <c r="AE112" i="45"/>
  <c r="AF112" i="45"/>
  <c r="AG112" i="45"/>
  <c r="AH112" i="45"/>
  <c r="AI112" i="45"/>
  <c r="AJ112" i="45"/>
  <c r="AK112" i="45"/>
  <c r="AL112" i="45"/>
  <c r="AM112" i="45"/>
  <c r="AN112" i="45"/>
  <c r="AO112" i="45"/>
  <c r="AP112" i="45"/>
  <c r="AQ112" i="45"/>
  <c r="AR112" i="45"/>
  <c r="AS112" i="45"/>
  <c r="AT112" i="45"/>
  <c r="AU112" i="45"/>
  <c r="AV112" i="45"/>
  <c r="AW112" i="45"/>
  <c r="AX112" i="45"/>
  <c r="AY112" i="45"/>
  <c r="AZ112" i="45"/>
  <c r="BA112" i="45"/>
  <c r="BB112" i="45"/>
  <c r="BC112" i="45"/>
  <c r="D113" i="45"/>
  <c r="E113" i="45"/>
  <c r="F113" i="45"/>
  <c r="G113" i="45"/>
  <c r="H113" i="45"/>
  <c r="I113" i="45"/>
  <c r="J113" i="45"/>
  <c r="K113" i="45"/>
  <c r="L113" i="45"/>
  <c r="M113" i="45"/>
  <c r="N113" i="45"/>
  <c r="O113" i="45"/>
  <c r="P113" i="45"/>
  <c r="Q113" i="45"/>
  <c r="R113" i="45"/>
  <c r="S113" i="45"/>
  <c r="T113" i="45"/>
  <c r="U113" i="45"/>
  <c r="V113" i="45"/>
  <c r="W113" i="45"/>
  <c r="X113" i="45"/>
  <c r="Y113" i="45"/>
  <c r="Z113" i="45"/>
  <c r="AA113" i="45"/>
  <c r="AB113" i="45"/>
  <c r="AC113" i="45"/>
  <c r="AD113" i="45"/>
  <c r="AE113" i="45"/>
  <c r="AF113" i="45"/>
  <c r="AG113" i="45"/>
  <c r="AH113" i="45"/>
  <c r="AI113" i="45"/>
  <c r="AJ113" i="45"/>
  <c r="AK113" i="45"/>
  <c r="AL113" i="45"/>
  <c r="AM113" i="45"/>
  <c r="AN113" i="45"/>
  <c r="AO113" i="45"/>
  <c r="AP113" i="45"/>
  <c r="AQ113" i="45"/>
  <c r="AR113" i="45"/>
  <c r="AS113" i="45"/>
  <c r="AT113" i="45"/>
  <c r="AU113" i="45"/>
  <c r="AV113" i="45"/>
  <c r="AW113" i="45"/>
  <c r="AX113" i="45"/>
  <c r="AY113" i="45"/>
  <c r="AZ113" i="45"/>
  <c r="BA113" i="45"/>
  <c r="BB113" i="45"/>
  <c r="BC113" i="45"/>
  <c r="D114" i="45"/>
  <c r="E114" i="45"/>
  <c r="F114" i="45"/>
  <c r="G114" i="45"/>
  <c r="H114" i="45"/>
  <c r="I114" i="45"/>
  <c r="J114" i="45"/>
  <c r="K114" i="45"/>
  <c r="L114" i="45"/>
  <c r="M114" i="45"/>
  <c r="N114" i="45"/>
  <c r="O114" i="45"/>
  <c r="P114" i="45"/>
  <c r="Q114" i="45"/>
  <c r="R114" i="45"/>
  <c r="S114" i="45"/>
  <c r="T114" i="45"/>
  <c r="U114" i="45"/>
  <c r="V114" i="45"/>
  <c r="W114" i="45"/>
  <c r="X114" i="45"/>
  <c r="Y114" i="45"/>
  <c r="Z114" i="45"/>
  <c r="AA114" i="45"/>
  <c r="AB114" i="45"/>
  <c r="AC114" i="45"/>
  <c r="AD114" i="45"/>
  <c r="AE114" i="45"/>
  <c r="AF114" i="45"/>
  <c r="AG114" i="45"/>
  <c r="AH114" i="45"/>
  <c r="AI114" i="45"/>
  <c r="AJ114" i="45"/>
  <c r="AK114" i="45"/>
  <c r="AL114" i="45"/>
  <c r="AM114" i="45"/>
  <c r="AN114" i="45"/>
  <c r="AO114" i="45"/>
  <c r="AP114" i="45"/>
  <c r="AQ114" i="45"/>
  <c r="AR114" i="45"/>
  <c r="AS114" i="45"/>
  <c r="AT114" i="45"/>
  <c r="AU114" i="45"/>
  <c r="AV114" i="45"/>
  <c r="AW114" i="45"/>
  <c r="AX114" i="45"/>
  <c r="AY114" i="45"/>
  <c r="AZ114" i="45"/>
  <c r="BA114" i="45"/>
  <c r="BB114" i="45"/>
  <c r="BC114" i="45"/>
  <c r="D115" i="45"/>
  <c r="E115" i="45"/>
  <c r="F115" i="45"/>
  <c r="G115" i="45"/>
  <c r="H115" i="45"/>
  <c r="I115" i="45"/>
  <c r="J115" i="45"/>
  <c r="K115" i="45"/>
  <c r="L115" i="45"/>
  <c r="M115" i="45"/>
  <c r="N115" i="45"/>
  <c r="O115" i="45"/>
  <c r="P115" i="45"/>
  <c r="Q115" i="45"/>
  <c r="R115" i="45"/>
  <c r="S115" i="45"/>
  <c r="T115" i="45"/>
  <c r="U115" i="45"/>
  <c r="V115" i="45"/>
  <c r="W115" i="45"/>
  <c r="X115" i="45"/>
  <c r="Y115" i="45"/>
  <c r="Z115" i="45"/>
  <c r="AA115" i="45"/>
  <c r="AB115" i="45"/>
  <c r="AC115" i="45"/>
  <c r="AD115" i="45"/>
  <c r="AE115" i="45"/>
  <c r="AF115" i="45"/>
  <c r="AG115" i="45"/>
  <c r="AH115" i="45"/>
  <c r="AI115" i="45"/>
  <c r="AJ115" i="45"/>
  <c r="AK115" i="45"/>
  <c r="AL115" i="45"/>
  <c r="AM115" i="45"/>
  <c r="AN115" i="45"/>
  <c r="AO115" i="45"/>
  <c r="AP115" i="45"/>
  <c r="AQ115" i="45"/>
  <c r="AR115" i="45"/>
  <c r="AS115" i="45"/>
  <c r="AT115" i="45"/>
  <c r="AU115" i="45"/>
  <c r="AV115" i="45"/>
  <c r="AW115" i="45"/>
  <c r="AX115" i="45"/>
  <c r="AY115" i="45"/>
  <c r="AZ115" i="45"/>
  <c r="BA115" i="45"/>
  <c r="BB115" i="45"/>
  <c r="BC115" i="45"/>
  <c r="D116" i="45"/>
  <c r="E116" i="45"/>
  <c r="F116" i="45"/>
  <c r="G116" i="45"/>
  <c r="H116" i="45"/>
  <c r="I116" i="45"/>
  <c r="J116" i="45"/>
  <c r="K116" i="45"/>
  <c r="L116" i="45"/>
  <c r="M116" i="45"/>
  <c r="N116" i="45"/>
  <c r="O116" i="45"/>
  <c r="P116" i="45"/>
  <c r="Q116" i="45"/>
  <c r="R116" i="45"/>
  <c r="S116" i="45"/>
  <c r="T116" i="45"/>
  <c r="U116" i="45"/>
  <c r="V116" i="45"/>
  <c r="W116" i="45"/>
  <c r="X116" i="45"/>
  <c r="Y116" i="45"/>
  <c r="Z116" i="45"/>
  <c r="AA116" i="45"/>
  <c r="AB116" i="45"/>
  <c r="AC116" i="45"/>
  <c r="AD116" i="45"/>
  <c r="AE116" i="45"/>
  <c r="AF116" i="45"/>
  <c r="AG116" i="45"/>
  <c r="AH116" i="45"/>
  <c r="AI116" i="45"/>
  <c r="AJ116" i="45"/>
  <c r="AK116" i="45"/>
  <c r="AL116" i="45"/>
  <c r="AM116" i="45"/>
  <c r="AN116" i="45"/>
  <c r="AO116" i="45"/>
  <c r="AP116" i="45"/>
  <c r="AQ116" i="45"/>
  <c r="AR116" i="45"/>
  <c r="AS116" i="45"/>
  <c r="AT116" i="45"/>
  <c r="AU116" i="45"/>
  <c r="AV116" i="45"/>
  <c r="AW116" i="45"/>
  <c r="AX116" i="45"/>
  <c r="AY116" i="45"/>
  <c r="AZ116" i="45"/>
  <c r="BA116" i="45"/>
  <c r="BB116" i="45"/>
  <c r="BC116" i="45"/>
  <c r="D117" i="45"/>
  <c r="E117" i="45"/>
  <c r="F117" i="45"/>
  <c r="G117" i="45"/>
  <c r="H117" i="45"/>
  <c r="I117" i="45"/>
  <c r="J117" i="45"/>
  <c r="K117" i="45"/>
  <c r="L117" i="45"/>
  <c r="M117" i="45"/>
  <c r="N117" i="45"/>
  <c r="O117" i="45"/>
  <c r="P117" i="45"/>
  <c r="Q117" i="45"/>
  <c r="R117" i="45"/>
  <c r="S117" i="45"/>
  <c r="T117" i="45"/>
  <c r="U117" i="45"/>
  <c r="V117" i="45"/>
  <c r="W117" i="45"/>
  <c r="X117" i="45"/>
  <c r="Y117" i="45"/>
  <c r="Z117" i="45"/>
  <c r="AA117" i="45"/>
  <c r="AB117" i="45"/>
  <c r="AC117" i="45"/>
  <c r="AD117" i="45"/>
  <c r="AE117" i="45"/>
  <c r="AF117" i="45"/>
  <c r="AG117" i="45"/>
  <c r="AH117" i="45"/>
  <c r="AI117" i="45"/>
  <c r="AJ117" i="45"/>
  <c r="AK117" i="45"/>
  <c r="AL117" i="45"/>
  <c r="AM117" i="45"/>
  <c r="AN117" i="45"/>
  <c r="AO117" i="45"/>
  <c r="AP117" i="45"/>
  <c r="AQ117" i="45"/>
  <c r="AR117" i="45"/>
  <c r="AS117" i="45"/>
  <c r="AT117" i="45"/>
  <c r="AU117" i="45"/>
  <c r="AV117" i="45"/>
  <c r="AW117" i="45"/>
  <c r="AX117" i="45"/>
  <c r="AY117" i="45"/>
  <c r="AZ117" i="45"/>
  <c r="BA117" i="45"/>
  <c r="BB117" i="45"/>
  <c r="BC117" i="45"/>
  <c r="D118" i="45"/>
  <c r="E118" i="45"/>
  <c r="F118" i="45"/>
  <c r="G118" i="45"/>
  <c r="H118" i="45"/>
  <c r="I118" i="45"/>
  <c r="J118" i="45"/>
  <c r="K118" i="45"/>
  <c r="L118" i="45"/>
  <c r="M118" i="45"/>
  <c r="N118" i="45"/>
  <c r="O118" i="45"/>
  <c r="P118" i="45"/>
  <c r="Q118" i="45"/>
  <c r="R118" i="45"/>
  <c r="S118" i="45"/>
  <c r="T118" i="45"/>
  <c r="U118" i="45"/>
  <c r="V118" i="45"/>
  <c r="W118" i="45"/>
  <c r="X118" i="45"/>
  <c r="Y118" i="45"/>
  <c r="Z118" i="45"/>
  <c r="AA118" i="45"/>
  <c r="AB118" i="45"/>
  <c r="AC118" i="45"/>
  <c r="AD118" i="45"/>
  <c r="AE118" i="45"/>
  <c r="AF118" i="45"/>
  <c r="AG118" i="45"/>
  <c r="AH118" i="45"/>
  <c r="AI118" i="45"/>
  <c r="AJ118" i="45"/>
  <c r="AK118" i="45"/>
  <c r="AL118" i="45"/>
  <c r="AM118" i="45"/>
  <c r="AN118" i="45"/>
  <c r="AO118" i="45"/>
  <c r="AP118" i="45"/>
  <c r="AQ118" i="45"/>
  <c r="AR118" i="45"/>
  <c r="AS118" i="45"/>
  <c r="AT118" i="45"/>
  <c r="AU118" i="45"/>
  <c r="AV118" i="45"/>
  <c r="AW118" i="45"/>
  <c r="AX118" i="45"/>
  <c r="AY118" i="45"/>
  <c r="AZ118" i="45"/>
  <c r="BA118" i="45"/>
  <c r="BB118" i="45"/>
  <c r="BC118" i="45"/>
  <c r="D119" i="45"/>
  <c r="E119" i="45"/>
  <c r="F119" i="45"/>
  <c r="G119" i="45"/>
  <c r="H119" i="45"/>
  <c r="I119" i="45"/>
  <c r="J119" i="45"/>
  <c r="K119" i="45"/>
  <c r="L119" i="45"/>
  <c r="M119" i="45"/>
  <c r="N119" i="45"/>
  <c r="O119" i="45"/>
  <c r="P119" i="45"/>
  <c r="Q119" i="45"/>
  <c r="R119" i="45"/>
  <c r="S119" i="45"/>
  <c r="T119" i="45"/>
  <c r="U119" i="45"/>
  <c r="V119" i="45"/>
  <c r="W119" i="45"/>
  <c r="X119" i="45"/>
  <c r="Y119" i="45"/>
  <c r="Z119" i="45"/>
  <c r="AA119" i="45"/>
  <c r="AB119" i="45"/>
  <c r="AC119" i="45"/>
  <c r="AD119" i="45"/>
  <c r="AE119" i="45"/>
  <c r="AF119" i="45"/>
  <c r="AG119" i="45"/>
  <c r="AH119" i="45"/>
  <c r="AI119" i="45"/>
  <c r="AJ119" i="45"/>
  <c r="AK119" i="45"/>
  <c r="AL119" i="45"/>
  <c r="AM119" i="45"/>
  <c r="AN119" i="45"/>
  <c r="AO119" i="45"/>
  <c r="AP119" i="45"/>
  <c r="AQ119" i="45"/>
  <c r="AR119" i="45"/>
  <c r="AS119" i="45"/>
  <c r="AT119" i="45"/>
  <c r="AU119" i="45"/>
  <c r="AV119" i="45"/>
  <c r="AW119" i="45"/>
  <c r="AX119" i="45"/>
  <c r="AY119" i="45"/>
  <c r="AZ119" i="45"/>
  <c r="BA119" i="45"/>
  <c r="BB119" i="45"/>
  <c r="BC119" i="45"/>
  <c r="D120" i="45"/>
  <c r="E120" i="45"/>
  <c r="F120" i="45"/>
  <c r="G120" i="45"/>
  <c r="H120" i="45"/>
  <c r="I120" i="45"/>
  <c r="J120" i="45"/>
  <c r="K120" i="45"/>
  <c r="L120" i="45"/>
  <c r="M120" i="45"/>
  <c r="N120" i="45"/>
  <c r="O120" i="45"/>
  <c r="P120" i="45"/>
  <c r="Q120" i="45"/>
  <c r="R120" i="45"/>
  <c r="S120" i="45"/>
  <c r="T120" i="45"/>
  <c r="U120" i="45"/>
  <c r="V120" i="45"/>
  <c r="W120" i="45"/>
  <c r="X120" i="45"/>
  <c r="Y120" i="45"/>
  <c r="Z120" i="45"/>
  <c r="AA120" i="45"/>
  <c r="AB120" i="45"/>
  <c r="AC120" i="45"/>
  <c r="AD120" i="45"/>
  <c r="AE120" i="45"/>
  <c r="AF120" i="45"/>
  <c r="AG120" i="45"/>
  <c r="AH120" i="45"/>
  <c r="AI120" i="45"/>
  <c r="AJ120" i="45"/>
  <c r="AK120" i="45"/>
  <c r="AL120" i="45"/>
  <c r="AM120" i="45"/>
  <c r="AN120" i="45"/>
  <c r="AO120" i="45"/>
  <c r="AP120" i="45"/>
  <c r="AQ120" i="45"/>
  <c r="AR120" i="45"/>
  <c r="AS120" i="45"/>
  <c r="AT120" i="45"/>
  <c r="AU120" i="45"/>
  <c r="AV120" i="45"/>
  <c r="AW120" i="45"/>
  <c r="AX120" i="45"/>
  <c r="AY120" i="45"/>
  <c r="AZ120" i="45"/>
  <c r="BA120" i="45"/>
  <c r="BB120" i="45"/>
  <c r="BC120" i="45"/>
  <c r="D121" i="45"/>
  <c r="E121" i="45"/>
  <c r="F121" i="45"/>
  <c r="G121" i="45"/>
  <c r="H121" i="45"/>
  <c r="I121" i="45"/>
  <c r="J121" i="45"/>
  <c r="K121" i="45"/>
  <c r="L121" i="45"/>
  <c r="M121" i="45"/>
  <c r="N121" i="45"/>
  <c r="O121" i="45"/>
  <c r="P121" i="45"/>
  <c r="Q121" i="45"/>
  <c r="R121" i="45"/>
  <c r="S121" i="45"/>
  <c r="T121" i="45"/>
  <c r="U121" i="45"/>
  <c r="V121" i="45"/>
  <c r="W121" i="45"/>
  <c r="X121" i="45"/>
  <c r="Y121" i="45"/>
  <c r="Z121" i="45"/>
  <c r="AA121" i="45"/>
  <c r="AB121" i="45"/>
  <c r="AC121" i="45"/>
  <c r="AD121" i="45"/>
  <c r="AE121" i="45"/>
  <c r="AF121" i="45"/>
  <c r="AG121" i="45"/>
  <c r="AH121" i="45"/>
  <c r="AI121" i="45"/>
  <c r="AJ121" i="45"/>
  <c r="AK121" i="45"/>
  <c r="AL121" i="45"/>
  <c r="AM121" i="45"/>
  <c r="AN121" i="45"/>
  <c r="AO121" i="45"/>
  <c r="AP121" i="45"/>
  <c r="AQ121" i="45"/>
  <c r="AR121" i="45"/>
  <c r="AS121" i="45"/>
  <c r="AT121" i="45"/>
  <c r="AU121" i="45"/>
  <c r="AV121" i="45"/>
  <c r="AW121" i="45"/>
  <c r="AX121" i="45"/>
  <c r="AY121" i="45"/>
  <c r="AZ121" i="45"/>
  <c r="BA121" i="45"/>
  <c r="BB121" i="45"/>
  <c r="BC121" i="45"/>
  <c r="D122" i="45"/>
  <c r="E122" i="45"/>
  <c r="F122" i="45"/>
  <c r="G122" i="45"/>
  <c r="H122" i="45"/>
  <c r="I122" i="45"/>
  <c r="J122" i="45"/>
  <c r="K122" i="45"/>
  <c r="L122" i="45"/>
  <c r="M122" i="45"/>
  <c r="N122" i="45"/>
  <c r="O122" i="45"/>
  <c r="P122" i="45"/>
  <c r="Q122" i="45"/>
  <c r="R122" i="45"/>
  <c r="S122" i="45"/>
  <c r="T122" i="45"/>
  <c r="U122" i="45"/>
  <c r="V122" i="45"/>
  <c r="W122" i="45"/>
  <c r="X122" i="45"/>
  <c r="Y122" i="45"/>
  <c r="Z122" i="45"/>
  <c r="AA122" i="45"/>
  <c r="AB122" i="45"/>
  <c r="AC122" i="45"/>
  <c r="AD122" i="45"/>
  <c r="AE122" i="45"/>
  <c r="AF122" i="45"/>
  <c r="AG122" i="45"/>
  <c r="AH122" i="45"/>
  <c r="AI122" i="45"/>
  <c r="AJ122" i="45"/>
  <c r="AK122" i="45"/>
  <c r="AL122" i="45"/>
  <c r="AM122" i="45"/>
  <c r="AN122" i="45"/>
  <c r="AO122" i="45"/>
  <c r="AP122" i="45"/>
  <c r="AQ122" i="45"/>
  <c r="AR122" i="45"/>
  <c r="AS122" i="45"/>
  <c r="AT122" i="45"/>
  <c r="AU122" i="45"/>
  <c r="AV122" i="45"/>
  <c r="AW122" i="45"/>
  <c r="AX122" i="45"/>
  <c r="AY122" i="45"/>
  <c r="AZ122" i="45"/>
  <c r="BA122" i="45"/>
  <c r="BB122" i="45"/>
  <c r="BC122" i="45"/>
  <c r="D123" i="45"/>
  <c r="E123" i="45"/>
  <c r="F123" i="45"/>
  <c r="G123" i="45"/>
  <c r="H123" i="45"/>
  <c r="I123" i="45"/>
  <c r="J123" i="45"/>
  <c r="K123" i="45"/>
  <c r="L123" i="45"/>
  <c r="M123" i="45"/>
  <c r="N123" i="45"/>
  <c r="O123" i="45"/>
  <c r="P123" i="45"/>
  <c r="Q123" i="45"/>
  <c r="R123" i="45"/>
  <c r="S123" i="45"/>
  <c r="T123" i="45"/>
  <c r="U123" i="45"/>
  <c r="V123" i="45"/>
  <c r="W123" i="45"/>
  <c r="X123" i="45"/>
  <c r="Y123" i="45"/>
  <c r="Z123" i="45"/>
  <c r="AA123" i="45"/>
  <c r="AB123" i="45"/>
  <c r="AC123" i="45"/>
  <c r="AD123" i="45"/>
  <c r="AE123" i="45"/>
  <c r="AF123" i="45"/>
  <c r="AG123" i="45"/>
  <c r="AH123" i="45"/>
  <c r="AI123" i="45"/>
  <c r="AJ123" i="45"/>
  <c r="AK123" i="45"/>
  <c r="AL123" i="45"/>
  <c r="AM123" i="45"/>
  <c r="AN123" i="45"/>
  <c r="AO123" i="45"/>
  <c r="AP123" i="45"/>
  <c r="AQ123" i="45"/>
  <c r="AR123" i="45"/>
  <c r="AS123" i="45"/>
  <c r="AT123" i="45"/>
  <c r="AU123" i="45"/>
  <c r="AV123" i="45"/>
  <c r="AW123" i="45"/>
  <c r="AX123" i="45"/>
  <c r="AY123" i="45"/>
  <c r="AZ123" i="45"/>
  <c r="BA123" i="45"/>
  <c r="BB123" i="45"/>
  <c r="BC123" i="45"/>
  <c r="D124" i="45"/>
  <c r="E124" i="45"/>
  <c r="F124" i="45"/>
  <c r="G124" i="45"/>
  <c r="H124" i="45"/>
  <c r="I124" i="45"/>
  <c r="J124" i="45"/>
  <c r="K124" i="45"/>
  <c r="L124" i="45"/>
  <c r="M124" i="45"/>
  <c r="N124" i="45"/>
  <c r="O124" i="45"/>
  <c r="P124" i="45"/>
  <c r="Q124" i="45"/>
  <c r="R124" i="45"/>
  <c r="S124" i="45"/>
  <c r="T124" i="45"/>
  <c r="U124" i="45"/>
  <c r="V124" i="45"/>
  <c r="W124" i="45"/>
  <c r="X124" i="45"/>
  <c r="Y124" i="45"/>
  <c r="Z124" i="45"/>
  <c r="AA124" i="45"/>
  <c r="AB124" i="45"/>
  <c r="AC124" i="45"/>
  <c r="AD124" i="45"/>
  <c r="AE124" i="45"/>
  <c r="AF124" i="45"/>
  <c r="AG124" i="45"/>
  <c r="AH124" i="45"/>
  <c r="AI124" i="45"/>
  <c r="AJ124" i="45"/>
  <c r="AK124" i="45"/>
  <c r="AL124" i="45"/>
  <c r="AM124" i="45"/>
  <c r="AN124" i="45"/>
  <c r="AO124" i="45"/>
  <c r="AP124" i="45"/>
  <c r="AQ124" i="45"/>
  <c r="AR124" i="45"/>
  <c r="AS124" i="45"/>
  <c r="AT124" i="45"/>
  <c r="AU124" i="45"/>
  <c r="AV124" i="45"/>
  <c r="AW124" i="45"/>
  <c r="AX124" i="45"/>
  <c r="AY124" i="45"/>
  <c r="AZ124" i="45"/>
  <c r="BA124" i="45"/>
  <c r="BB124" i="45"/>
  <c r="BC124" i="45"/>
  <c r="D125" i="45"/>
  <c r="E125" i="45"/>
  <c r="F125" i="45"/>
  <c r="G125" i="45"/>
  <c r="H125" i="45"/>
  <c r="I125" i="45"/>
  <c r="J125" i="45"/>
  <c r="K125" i="45"/>
  <c r="L125" i="45"/>
  <c r="M125" i="45"/>
  <c r="N125" i="45"/>
  <c r="O125" i="45"/>
  <c r="P125" i="45"/>
  <c r="Q125" i="45"/>
  <c r="R125" i="45"/>
  <c r="S125" i="45"/>
  <c r="T125" i="45"/>
  <c r="U125" i="45"/>
  <c r="V125" i="45"/>
  <c r="W125" i="45"/>
  <c r="X125" i="45"/>
  <c r="Y125" i="45"/>
  <c r="Z125" i="45"/>
  <c r="AA125" i="45"/>
  <c r="AB125" i="45"/>
  <c r="AC125" i="45"/>
  <c r="AD125" i="45"/>
  <c r="AE125" i="45"/>
  <c r="AF125" i="45"/>
  <c r="AG125" i="45"/>
  <c r="AH125" i="45"/>
  <c r="AI125" i="45"/>
  <c r="AJ125" i="45"/>
  <c r="AK125" i="45"/>
  <c r="AL125" i="45"/>
  <c r="AM125" i="45"/>
  <c r="AN125" i="45"/>
  <c r="AO125" i="45"/>
  <c r="AP125" i="45"/>
  <c r="AQ125" i="45"/>
  <c r="AR125" i="45"/>
  <c r="AS125" i="45"/>
  <c r="AT125" i="45"/>
  <c r="AU125" i="45"/>
  <c r="AV125" i="45"/>
  <c r="AW125" i="45"/>
  <c r="AX125" i="45"/>
  <c r="AY125" i="45"/>
  <c r="AZ125" i="45"/>
  <c r="BA125" i="45"/>
  <c r="BB125" i="45"/>
  <c r="BC125" i="45"/>
  <c r="D126" i="45"/>
  <c r="E126" i="45"/>
  <c r="F126" i="45"/>
  <c r="G126" i="45"/>
  <c r="H126" i="45"/>
  <c r="I126" i="45"/>
  <c r="J126" i="45"/>
  <c r="K126" i="45"/>
  <c r="L126" i="45"/>
  <c r="M126" i="45"/>
  <c r="N126" i="45"/>
  <c r="O126" i="45"/>
  <c r="P126" i="45"/>
  <c r="Q126" i="45"/>
  <c r="R126" i="45"/>
  <c r="S126" i="45"/>
  <c r="T126" i="45"/>
  <c r="U126" i="45"/>
  <c r="V126" i="45"/>
  <c r="W126" i="45"/>
  <c r="X126" i="45"/>
  <c r="Y126" i="45"/>
  <c r="Z126" i="45"/>
  <c r="AA126" i="45"/>
  <c r="AB126" i="45"/>
  <c r="AC126" i="45"/>
  <c r="AD126" i="45"/>
  <c r="AE126" i="45"/>
  <c r="AF126" i="45"/>
  <c r="AG126" i="45"/>
  <c r="AH126" i="45"/>
  <c r="AI126" i="45"/>
  <c r="AJ126" i="45"/>
  <c r="AK126" i="45"/>
  <c r="AL126" i="45"/>
  <c r="AM126" i="45"/>
  <c r="AN126" i="45"/>
  <c r="AO126" i="45"/>
  <c r="AP126" i="45"/>
  <c r="AQ126" i="45"/>
  <c r="AR126" i="45"/>
  <c r="AS126" i="45"/>
  <c r="AT126" i="45"/>
  <c r="AU126" i="45"/>
  <c r="AV126" i="45"/>
  <c r="AW126" i="45"/>
  <c r="AX126" i="45"/>
  <c r="AY126" i="45"/>
  <c r="AZ126" i="45"/>
  <c r="BA126" i="45"/>
  <c r="BB126" i="45"/>
  <c r="BC126" i="45"/>
  <c r="D127" i="45"/>
  <c r="E127" i="45"/>
  <c r="F127" i="45"/>
  <c r="G127" i="45"/>
  <c r="H127" i="45"/>
  <c r="I127" i="45"/>
  <c r="J127" i="45"/>
  <c r="K127" i="45"/>
  <c r="L127" i="45"/>
  <c r="M127" i="45"/>
  <c r="N127" i="45"/>
  <c r="O127" i="45"/>
  <c r="P127" i="45"/>
  <c r="Q127" i="45"/>
  <c r="R127" i="45"/>
  <c r="S127" i="45"/>
  <c r="T127" i="45"/>
  <c r="U127" i="45"/>
  <c r="V127" i="45"/>
  <c r="W127" i="45"/>
  <c r="X127" i="45"/>
  <c r="Y127" i="45"/>
  <c r="Z127" i="45"/>
  <c r="AA127" i="45"/>
  <c r="AB127" i="45"/>
  <c r="AC127" i="45"/>
  <c r="AD127" i="45"/>
  <c r="AE127" i="45"/>
  <c r="AF127" i="45"/>
  <c r="AG127" i="45"/>
  <c r="AH127" i="45"/>
  <c r="AI127" i="45"/>
  <c r="AJ127" i="45"/>
  <c r="AK127" i="45"/>
  <c r="AL127" i="45"/>
  <c r="AM127" i="45"/>
  <c r="AN127" i="45"/>
  <c r="AO127" i="45"/>
  <c r="AP127" i="45"/>
  <c r="AQ127" i="45"/>
  <c r="AR127" i="45"/>
  <c r="AS127" i="45"/>
  <c r="AT127" i="45"/>
  <c r="AU127" i="45"/>
  <c r="AV127" i="45"/>
  <c r="AW127" i="45"/>
  <c r="AX127" i="45"/>
  <c r="AY127" i="45"/>
  <c r="AZ127" i="45"/>
  <c r="BA127" i="45"/>
  <c r="BB127" i="45"/>
  <c r="BC127" i="45"/>
  <c r="D128" i="45"/>
  <c r="E128" i="45"/>
  <c r="F128" i="45"/>
  <c r="G128" i="45"/>
  <c r="H128" i="45"/>
  <c r="I128" i="45"/>
  <c r="J128" i="45"/>
  <c r="K128" i="45"/>
  <c r="L128" i="45"/>
  <c r="M128" i="45"/>
  <c r="N128" i="45"/>
  <c r="O128" i="45"/>
  <c r="P128" i="45"/>
  <c r="Q128" i="45"/>
  <c r="R128" i="45"/>
  <c r="S128" i="45"/>
  <c r="T128" i="45"/>
  <c r="U128" i="45"/>
  <c r="V128" i="45"/>
  <c r="W128" i="45"/>
  <c r="X128" i="45"/>
  <c r="Y128" i="45"/>
  <c r="Z128" i="45"/>
  <c r="AA128" i="45"/>
  <c r="AB128" i="45"/>
  <c r="AC128" i="45"/>
  <c r="AD128" i="45"/>
  <c r="AE128" i="45"/>
  <c r="AF128" i="45"/>
  <c r="AG128" i="45"/>
  <c r="AH128" i="45"/>
  <c r="AI128" i="45"/>
  <c r="AJ128" i="45"/>
  <c r="AK128" i="45"/>
  <c r="AL128" i="45"/>
  <c r="AM128" i="45"/>
  <c r="AN128" i="45"/>
  <c r="AO128" i="45"/>
  <c r="AP128" i="45"/>
  <c r="AQ128" i="45"/>
  <c r="AR128" i="45"/>
  <c r="AS128" i="45"/>
  <c r="AT128" i="45"/>
  <c r="AU128" i="45"/>
  <c r="AV128" i="45"/>
  <c r="AW128" i="45"/>
  <c r="AX128" i="45"/>
  <c r="AY128" i="45"/>
  <c r="AZ128" i="45"/>
  <c r="BA128" i="45"/>
  <c r="BB128" i="45"/>
  <c r="BC128" i="45"/>
  <c r="D129" i="45"/>
  <c r="E129" i="45"/>
  <c r="F129" i="45"/>
  <c r="G129" i="45"/>
  <c r="H129" i="45"/>
  <c r="I129" i="45"/>
  <c r="J129" i="45"/>
  <c r="K129" i="45"/>
  <c r="L129" i="45"/>
  <c r="M129" i="45"/>
  <c r="N129" i="45"/>
  <c r="O129" i="45"/>
  <c r="P129" i="45"/>
  <c r="Q129" i="45"/>
  <c r="R129" i="45"/>
  <c r="S129" i="45"/>
  <c r="T129" i="45"/>
  <c r="U129" i="45"/>
  <c r="V129" i="45"/>
  <c r="W129" i="45"/>
  <c r="X129" i="45"/>
  <c r="Y129" i="45"/>
  <c r="Z129" i="45"/>
  <c r="AA129" i="45"/>
  <c r="AB129" i="45"/>
  <c r="AC129" i="45"/>
  <c r="AD129" i="45"/>
  <c r="AE129" i="45"/>
  <c r="AF129" i="45"/>
  <c r="AG129" i="45"/>
  <c r="AH129" i="45"/>
  <c r="AI129" i="45"/>
  <c r="AJ129" i="45"/>
  <c r="AK129" i="45"/>
  <c r="AL129" i="45"/>
  <c r="AM129" i="45"/>
  <c r="AN129" i="45"/>
  <c r="AO129" i="45"/>
  <c r="AP129" i="45"/>
  <c r="AQ129" i="45"/>
  <c r="AR129" i="45"/>
  <c r="AS129" i="45"/>
  <c r="AT129" i="45"/>
  <c r="AU129" i="45"/>
  <c r="AV129" i="45"/>
  <c r="AW129" i="45"/>
  <c r="AX129" i="45"/>
  <c r="AY129" i="45"/>
  <c r="AZ129" i="45"/>
  <c r="BA129" i="45"/>
  <c r="BB129" i="45"/>
  <c r="BC129" i="45"/>
  <c r="D130" i="45"/>
  <c r="E130" i="45"/>
  <c r="F130" i="45"/>
  <c r="G130" i="45"/>
  <c r="H130" i="45"/>
  <c r="I130" i="45"/>
  <c r="J130" i="45"/>
  <c r="K130" i="45"/>
  <c r="L130" i="45"/>
  <c r="M130" i="45"/>
  <c r="N130" i="45"/>
  <c r="O130" i="45"/>
  <c r="P130" i="45"/>
  <c r="Q130" i="45"/>
  <c r="R130" i="45"/>
  <c r="S130" i="45"/>
  <c r="T130" i="45"/>
  <c r="U130" i="45"/>
  <c r="V130" i="45"/>
  <c r="W130" i="45"/>
  <c r="X130" i="45"/>
  <c r="Y130" i="45"/>
  <c r="Z130" i="45"/>
  <c r="AA130" i="45"/>
  <c r="AB130" i="45"/>
  <c r="AC130" i="45"/>
  <c r="AD130" i="45"/>
  <c r="AE130" i="45"/>
  <c r="AF130" i="45"/>
  <c r="AG130" i="45"/>
  <c r="AH130" i="45"/>
  <c r="AI130" i="45"/>
  <c r="AJ130" i="45"/>
  <c r="AK130" i="45"/>
  <c r="AL130" i="45"/>
  <c r="AM130" i="45"/>
  <c r="AN130" i="45"/>
  <c r="AO130" i="45"/>
  <c r="AP130" i="45"/>
  <c r="AQ130" i="45"/>
  <c r="AR130" i="45"/>
  <c r="AS130" i="45"/>
  <c r="AT130" i="45"/>
  <c r="AU130" i="45"/>
  <c r="AV130" i="45"/>
  <c r="AW130" i="45"/>
  <c r="AX130" i="45"/>
  <c r="AY130" i="45"/>
  <c r="AZ130" i="45"/>
  <c r="BA130" i="45"/>
  <c r="BB130" i="45"/>
  <c r="BC130" i="45"/>
  <c r="D131" i="45"/>
  <c r="E131" i="45"/>
  <c r="F131" i="45"/>
  <c r="G131" i="45"/>
  <c r="H131" i="45"/>
  <c r="I131" i="45"/>
  <c r="J131" i="45"/>
  <c r="K131" i="45"/>
  <c r="L131" i="45"/>
  <c r="M131" i="45"/>
  <c r="N131" i="45"/>
  <c r="O131" i="45"/>
  <c r="P131" i="45"/>
  <c r="Q131" i="45"/>
  <c r="R131" i="45"/>
  <c r="S131" i="45"/>
  <c r="T131" i="45"/>
  <c r="U131" i="45"/>
  <c r="V131" i="45"/>
  <c r="W131" i="45"/>
  <c r="X131" i="45"/>
  <c r="Y131" i="45"/>
  <c r="Z131" i="45"/>
  <c r="AA131" i="45"/>
  <c r="AB131" i="45"/>
  <c r="AC131" i="45"/>
  <c r="AD131" i="45"/>
  <c r="AE131" i="45"/>
  <c r="AF131" i="45"/>
  <c r="AG131" i="45"/>
  <c r="AH131" i="45"/>
  <c r="AI131" i="45"/>
  <c r="AJ131" i="45"/>
  <c r="AK131" i="45"/>
  <c r="AL131" i="45"/>
  <c r="AM131" i="45"/>
  <c r="AN131" i="45"/>
  <c r="AO131" i="45"/>
  <c r="AP131" i="45"/>
  <c r="AQ131" i="45"/>
  <c r="AR131" i="45"/>
  <c r="AS131" i="45"/>
  <c r="AT131" i="45"/>
  <c r="AU131" i="45"/>
  <c r="AV131" i="45"/>
  <c r="AW131" i="45"/>
  <c r="AX131" i="45"/>
  <c r="AY131" i="45"/>
  <c r="AZ131" i="45"/>
  <c r="BA131" i="45"/>
  <c r="BB131" i="45"/>
  <c r="BC131" i="45"/>
  <c r="D132" i="45"/>
  <c r="E132" i="45"/>
  <c r="F132" i="45"/>
  <c r="G132" i="45"/>
  <c r="H132" i="45"/>
  <c r="I132" i="45"/>
  <c r="J132" i="45"/>
  <c r="K132" i="45"/>
  <c r="L132" i="45"/>
  <c r="M132" i="45"/>
  <c r="N132" i="45"/>
  <c r="O132" i="45"/>
  <c r="P132" i="45"/>
  <c r="Q132" i="45"/>
  <c r="R132" i="45"/>
  <c r="S132" i="45"/>
  <c r="T132" i="45"/>
  <c r="U132" i="45"/>
  <c r="V132" i="45"/>
  <c r="W132" i="45"/>
  <c r="X132" i="45"/>
  <c r="Y132" i="45"/>
  <c r="Z132" i="45"/>
  <c r="AA132" i="45"/>
  <c r="AB132" i="45"/>
  <c r="AC132" i="45"/>
  <c r="AD132" i="45"/>
  <c r="AE132" i="45"/>
  <c r="AF132" i="45"/>
  <c r="AG132" i="45"/>
  <c r="AH132" i="45"/>
  <c r="AI132" i="45"/>
  <c r="AJ132" i="45"/>
  <c r="AK132" i="45"/>
  <c r="AL132" i="45"/>
  <c r="AM132" i="45"/>
  <c r="AN132" i="45"/>
  <c r="AO132" i="45"/>
  <c r="AP132" i="45"/>
  <c r="AQ132" i="45"/>
  <c r="AR132" i="45"/>
  <c r="AS132" i="45"/>
  <c r="AT132" i="45"/>
  <c r="AU132" i="45"/>
  <c r="AV132" i="45"/>
  <c r="AW132" i="45"/>
  <c r="AX132" i="45"/>
  <c r="AY132" i="45"/>
  <c r="AZ132" i="45"/>
  <c r="BA132" i="45"/>
  <c r="BB132" i="45"/>
  <c r="BC132" i="45"/>
  <c r="D133" i="45"/>
  <c r="E133" i="45"/>
  <c r="F133" i="45"/>
  <c r="G133" i="45"/>
  <c r="H133" i="45"/>
  <c r="I133" i="45"/>
  <c r="J133" i="45"/>
  <c r="K133" i="45"/>
  <c r="L133" i="45"/>
  <c r="M133" i="45"/>
  <c r="N133" i="45"/>
  <c r="O133" i="45"/>
  <c r="P133" i="45"/>
  <c r="Q133" i="45"/>
  <c r="R133" i="45"/>
  <c r="S133" i="45"/>
  <c r="T133" i="45"/>
  <c r="U133" i="45"/>
  <c r="V133" i="45"/>
  <c r="W133" i="45"/>
  <c r="X133" i="45"/>
  <c r="Y133" i="45"/>
  <c r="Z133" i="45"/>
  <c r="AA133" i="45"/>
  <c r="AB133" i="45"/>
  <c r="AC133" i="45"/>
  <c r="AD133" i="45"/>
  <c r="AE133" i="45"/>
  <c r="AF133" i="45"/>
  <c r="AG133" i="45"/>
  <c r="AH133" i="45"/>
  <c r="AI133" i="45"/>
  <c r="AJ133" i="45"/>
  <c r="AK133" i="45"/>
  <c r="AL133" i="45"/>
  <c r="AM133" i="45"/>
  <c r="AN133" i="45"/>
  <c r="AO133" i="45"/>
  <c r="AP133" i="45"/>
  <c r="AQ133" i="45"/>
  <c r="AR133" i="45"/>
  <c r="AS133" i="45"/>
  <c r="AT133" i="45"/>
  <c r="AU133" i="45"/>
  <c r="AV133" i="45"/>
  <c r="AW133" i="45"/>
  <c r="AX133" i="45"/>
  <c r="AY133" i="45"/>
  <c r="AZ133" i="45"/>
  <c r="BA133" i="45"/>
  <c r="BB133" i="45"/>
  <c r="BC133" i="45"/>
  <c r="D134" i="45"/>
  <c r="E134" i="45"/>
  <c r="F134" i="45"/>
  <c r="G134" i="45"/>
  <c r="H134" i="45"/>
  <c r="I134" i="45"/>
  <c r="J134" i="45"/>
  <c r="K134" i="45"/>
  <c r="L134" i="45"/>
  <c r="M134" i="45"/>
  <c r="N134" i="45"/>
  <c r="O134" i="45"/>
  <c r="P134" i="45"/>
  <c r="Q134" i="45"/>
  <c r="R134" i="45"/>
  <c r="S134" i="45"/>
  <c r="T134" i="45"/>
  <c r="U134" i="45"/>
  <c r="V134" i="45"/>
  <c r="W134" i="45"/>
  <c r="X134" i="45"/>
  <c r="Y134" i="45"/>
  <c r="Z134" i="45"/>
  <c r="AA134" i="45"/>
  <c r="AB134" i="45"/>
  <c r="AC134" i="45"/>
  <c r="AD134" i="45"/>
  <c r="AE134" i="45"/>
  <c r="AF134" i="45"/>
  <c r="AG134" i="45"/>
  <c r="AH134" i="45"/>
  <c r="AI134" i="45"/>
  <c r="AJ134" i="45"/>
  <c r="AK134" i="45"/>
  <c r="AL134" i="45"/>
  <c r="AM134" i="45"/>
  <c r="AN134" i="45"/>
  <c r="AO134" i="45"/>
  <c r="AP134" i="45"/>
  <c r="AQ134" i="45"/>
  <c r="AR134" i="45"/>
  <c r="AS134" i="45"/>
  <c r="AT134" i="45"/>
  <c r="AU134" i="45"/>
  <c r="AV134" i="45"/>
  <c r="AW134" i="45"/>
  <c r="AX134" i="45"/>
  <c r="AY134" i="45"/>
  <c r="AZ134" i="45"/>
  <c r="BA134" i="45"/>
  <c r="BB134" i="45"/>
  <c r="BC134" i="45"/>
  <c r="D135" i="45"/>
  <c r="E135" i="45"/>
  <c r="F135" i="45"/>
  <c r="G135" i="45"/>
  <c r="H135" i="45"/>
  <c r="I135" i="45"/>
  <c r="J135" i="45"/>
  <c r="K135" i="45"/>
  <c r="L135" i="45"/>
  <c r="M135" i="45"/>
  <c r="N135" i="45"/>
  <c r="O135" i="45"/>
  <c r="P135" i="45"/>
  <c r="Q135" i="45"/>
  <c r="R135" i="45"/>
  <c r="S135" i="45"/>
  <c r="T135" i="45"/>
  <c r="U135" i="45"/>
  <c r="V135" i="45"/>
  <c r="W135" i="45"/>
  <c r="X135" i="45"/>
  <c r="Y135" i="45"/>
  <c r="Z135" i="45"/>
  <c r="AA135" i="45"/>
  <c r="AB135" i="45"/>
  <c r="AC135" i="45"/>
  <c r="AD135" i="45"/>
  <c r="AE135" i="45"/>
  <c r="AF135" i="45"/>
  <c r="AG135" i="45"/>
  <c r="AH135" i="45"/>
  <c r="AI135" i="45"/>
  <c r="AJ135" i="45"/>
  <c r="AK135" i="45"/>
  <c r="AL135" i="45"/>
  <c r="AM135" i="45"/>
  <c r="AN135" i="45"/>
  <c r="AO135" i="45"/>
  <c r="AP135" i="45"/>
  <c r="AQ135" i="45"/>
  <c r="AR135" i="45"/>
  <c r="AS135" i="45"/>
  <c r="AT135" i="45"/>
  <c r="AU135" i="45"/>
  <c r="AV135" i="45"/>
  <c r="AW135" i="45"/>
  <c r="AX135" i="45"/>
  <c r="AY135" i="45"/>
  <c r="AZ135" i="45"/>
  <c r="BA135" i="45"/>
  <c r="BB135" i="45"/>
  <c r="BC135" i="45"/>
  <c r="C135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60" i="45"/>
  <c r="D60" i="44"/>
  <c r="E60" i="44"/>
  <c r="F60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AA60" i="44"/>
  <c r="AB60" i="44"/>
  <c r="AC60" i="44"/>
  <c r="AD60" i="44"/>
  <c r="AE60" i="44"/>
  <c r="AF60" i="44"/>
  <c r="AG60" i="44"/>
  <c r="AH60" i="44"/>
  <c r="AI60" i="44"/>
  <c r="AJ60" i="44"/>
  <c r="AK60" i="44"/>
  <c r="AL60" i="44"/>
  <c r="AM60" i="44"/>
  <c r="AN60" i="44"/>
  <c r="AO60" i="44"/>
  <c r="AP60" i="44"/>
  <c r="AQ60" i="44"/>
  <c r="AR60" i="44"/>
  <c r="AS60" i="44"/>
  <c r="AT60" i="44"/>
  <c r="AU60" i="44"/>
  <c r="AV60" i="44"/>
  <c r="AW60" i="44"/>
  <c r="AX60" i="44"/>
  <c r="AY60" i="44"/>
  <c r="AZ60" i="44"/>
  <c r="BA60" i="44"/>
  <c r="BB60" i="44"/>
  <c r="BC60" i="44"/>
  <c r="D61" i="44"/>
  <c r="E61" i="44"/>
  <c r="F61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AE61" i="44"/>
  <c r="AF61" i="44"/>
  <c r="AG61" i="44"/>
  <c r="AH61" i="44"/>
  <c r="AI61" i="44"/>
  <c r="AJ61" i="44"/>
  <c r="AK61" i="44"/>
  <c r="AL61" i="44"/>
  <c r="AM61" i="44"/>
  <c r="AN61" i="44"/>
  <c r="AO61" i="44"/>
  <c r="AP61" i="44"/>
  <c r="AQ61" i="44"/>
  <c r="AR61" i="44"/>
  <c r="AS61" i="44"/>
  <c r="AT61" i="44"/>
  <c r="AU61" i="44"/>
  <c r="AV61" i="44"/>
  <c r="AW61" i="44"/>
  <c r="AX61" i="44"/>
  <c r="AY61" i="44"/>
  <c r="AZ61" i="44"/>
  <c r="BA61" i="44"/>
  <c r="BB61" i="44"/>
  <c r="BC61" i="44"/>
  <c r="D62" i="44"/>
  <c r="E62" i="44"/>
  <c r="F62" i="44"/>
  <c r="G62" i="44"/>
  <c r="H62" i="44"/>
  <c r="I62" i="44"/>
  <c r="J62" i="44"/>
  <c r="K62" i="44"/>
  <c r="L62" i="44"/>
  <c r="M62" i="44"/>
  <c r="N62" i="44"/>
  <c r="O62" i="44"/>
  <c r="P62" i="44"/>
  <c r="Q62" i="44"/>
  <c r="R62" i="44"/>
  <c r="S62" i="44"/>
  <c r="T62" i="44"/>
  <c r="U62" i="44"/>
  <c r="V62" i="44"/>
  <c r="W62" i="44"/>
  <c r="X62" i="44"/>
  <c r="Y62" i="44"/>
  <c r="Z62" i="44"/>
  <c r="AA62" i="44"/>
  <c r="AB62" i="44"/>
  <c r="AC62" i="44"/>
  <c r="AD62" i="44"/>
  <c r="AE62" i="44"/>
  <c r="AF62" i="44"/>
  <c r="AG62" i="44"/>
  <c r="AH62" i="44"/>
  <c r="AI62" i="44"/>
  <c r="AJ62" i="44"/>
  <c r="AK62" i="44"/>
  <c r="AL62" i="44"/>
  <c r="AM62" i="44"/>
  <c r="AN62" i="44"/>
  <c r="AO62" i="44"/>
  <c r="AP62" i="44"/>
  <c r="AQ62" i="44"/>
  <c r="AR62" i="44"/>
  <c r="AS62" i="44"/>
  <c r="AT62" i="44"/>
  <c r="AU62" i="44"/>
  <c r="AV62" i="44"/>
  <c r="AW62" i="44"/>
  <c r="AX62" i="44"/>
  <c r="AY62" i="44"/>
  <c r="AZ62" i="44"/>
  <c r="BA62" i="44"/>
  <c r="BB62" i="44"/>
  <c r="BC62" i="44"/>
  <c r="D63" i="44"/>
  <c r="E63" i="44"/>
  <c r="F63" i="44"/>
  <c r="G63" i="44"/>
  <c r="H63" i="44"/>
  <c r="I63" i="44"/>
  <c r="J63" i="44"/>
  <c r="K63" i="44"/>
  <c r="L63" i="44"/>
  <c r="M63" i="44"/>
  <c r="N63" i="44"/>
  <c r="O63" i="44"/>
  <c r="P63" i="44"/>
  <c r="Q63" i="44"/>
  <c r="R63" i="44"/>
  <c r="S63" i="44"/>
  <c r="T63" i="44"/>
  <c r="U63" i="44"/>
  <c r="V63" i="44"/>
  <c r="W63" i="44"/>
  <c r="X63" i="44"/>
  <c r="Y63" i="44"/>
  <c r="Z63" i="44"/>
  <c r="AA63" i="44"/>
  <c r="AB63" i="44"/>
  <c r="AC63" i="44"/>
  <c r="AD63" i="44"/>
  <c r="AE63" i="44"/>
  <c r="AF63" i="44"/>
  <c r="AG63" i="44"/>
  <c r="AH63" i="44"/>
  <c r="AI63" i="44"/>
  <c r="AJ63" i="44"/>
  <c r="AK63" i="44"/>
  <c r="AL63" i="44"/>
  <c r="AM63" i="44"/>
  <c r="AN63" i="44"/>
  <c r="AO63" i="44"/>
  <c r="AP63" i="44"/>
  <c r="AQ63" i="44"/>
  <c r="AR63" i="44"/>
  <c r="AS63" i="44"/>
  <c r="AT63" i="44"/>
  <c r="AU63" i="44"/>
  <c r="AV63" i="44"/>
  <c r="AW63" i="44"/>
  <c r="AX63" i="44"/>
  <c r="AY63" i="44"/>
  <c r="AZ63" i="44"/>
  <c r="BA63" i="44"/>
  <c r="BB63" i="44"/>
  <c r="BC63" i="44"/>
  <c r="D64" i="44"/>
  <c r="E64" i="44"/>
  <c r="F64" i="44"/>
  <c r="G64" i="44"/>
  <c r="H64" i="44"/>
  <c r="I64" i="44"/>
  <c r="J64" i="44"/>
  <c r="K64" i="44"/>
  <c r="L64" i="44"/>
  <c r="M64" i="44"/>
  <c r="N64" i="44"/>
  <c r="O64" i="44"/>
  <c r="P64" i="44"/>
  <c r="Q64" i="44"/>
  <c r="R64" i="44"/>
  <c r="S64" i="44"/>
  <c r="T64" i="44"/>
  <c r="U64" i="44"/>
  <c r="V64" i="44"/>
  <c r="W64" i="44"/>
  <c r="X64" i="44"/>
  <c r="Y64" i="44"/>
  <c r="Z64" i="44"/>
  <c r="AA64" i="44"/>
  <c r="AB64" i="44"/>
  <c r="AC64" i="44"/>
  <c r="AD64" i="44"/>
  <c r="AE64" i="44"/>
  <c r="AF64" i="44"/>
  <c r="AG64" i="44"/>
  <c r="AH64" i="44"/>
  <c r="AI64" i="44"/>
  <c r="AJ64" i="44"/>
  <c r="AK64" i="44"/>
  <c r="AL64" i="44"/>
  <c r="AM64" i="44"/>
  <c r="AN64" i="44"/>
  <c r="AO64" i="44"/>
  <c r="AP64" i="44"/>
  <c r="AQ64" i="44"/>
  <c r="AR64" i="44"/>
  <c r="AS64" i="44"/>
  <c r="AT64" i="44"/>
  <c r="AU64" i="44"/>
  <c r="AV64" i="44"/>
  <c r="AW64" i="44"/>
  <c r="AX64" i="44"/>
  <c r="AY64" i="44"/>
  <c r="AZ64" i="44"/>
  <c r="BA64" i="44"/>
  <c r="BB64" i="44"/>
  <c r="BC64" i="44"/>
  <c r="D65" i="44"/>
  <c r="E65" i="44"/>
  <c r="F65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AA65" i="44"/>
  <c r="AB65" i="44"/>
  <c r="AC65" i="44"/>
  <c r="AD65" i="44"/>
  <c r="AE65" i="44"/>
  <c r="AF65" i="44"/>
  <c r="AG65" i="44"/>
  <c r="AH65" i="44"/>
  <c r="AI65" i="44"/>
  <c r="AJ65" i="44"/>
  <c r="AK65" i="44"/>
  <c r="AL65" i="44"/>
  <c r="AM65" i="44"/>
  <c r="AN65" i="44"/>
  <c r="AO65" i="44"/>
  <c r="AP65" i="44"/>
  <c r="AQ65" i="44"/>
  <c r="AR65" i="44"/>
  <c r="AS65" i="44"/>
  <c r="AT65" i="44"/>
  <c r="AU65" i="44"/>
  <c r="AV65" i="44"/>
  <c r="AW65" i="44"/>
  <c r="AX65" i="44"/>
  <c r="AY65" i="44"/>
  <c r="AZ65" i="44"/>
  <c r="BA65" i="44"/>
  <c r="BB65" i="44"/>
  <c r="BC65" i="44"/>
  <c r="D66" i="44"/>
  <c r="E66" i="44"/>
  <c r="F66" i="44"/>
  <c r="G66" i="44"/>
  <c r="H66" i="44"/>
  <c r="I66" i="44"/>
  <c r="J66" i="44"/>
  <c r="K66" i="44"/>
  <c r="L66" i="44"/>
  <c r="M66" i="44"/>
  <c r="N66" i="44"/>
  <c r="O66" i="44"/>
  <c r="P66" i="44"/>
  <c r="Q66" i="44"/>
  <c r="R66" i="44"/>
  <c r="S66" i="44"/>
  <c r="T66" i="44"/>
  <c r="U66" i="44"/>
  <c r="V66" i="44"/>
  <c r="W66" i="44"/>
  <c r="X66" i="44"/>
  <c r="Y66" i="44"/>
  <c r="Z66" i="44"/>
  <c r="AA66" i="44"/>
  <c r="AB66" i="44"/>
  <c r="AC66" i="44"/>
  <c r="AD66" i="44"/>
  <c r="AE66" i="44"/>
  <c r="AF66" i="44"/>
  <c r="AG66" i="44"/>
  <c r="AH66" i="44"/>
  <c r="AI66" i="44"/>
  <c r="AJ66" i="44"/>
  <c r="AK66" i="44"/>
  <c r="AL66" i="44"/>
  <c r="AM66" i="44"/>
  <c r="AN66" i="44"/>
  <c r="AO66" i="44"/>
  <c r="AP66" i="44"/>
  <c r="AQ66" i="44"/>
  <c r="AR66" i="44"/>
  <c r="AS66" i="44"/>
  <c r="AT66" i="44"/>
  <c r="AU66" i="44"/>
  <c r="AV66" i="44"/>
  <c r="AW66" i="44"/>
  <c r="AX66" i="44"/>
  <c r="AY66" i="44"/>
  <c r="AZ66" i="44"/>
  <c r="BA66" i="44"/>
  <c r="BB66" i="44"/>
  <c r="BC66" i="44"/>
  <c r="D67" i="44"/>
  <c r="E67" i="44"/>
  <c r="F67" i="44"/>
  <c r="G67" i="44"/>
  <c r="H67" i="44"/>
  <c r="I67" i="44"/>
  <c r="J67" i="44"/>
  <c r="K67" i="44"/>
  <c r="L67" i="44"/>
  <c r="M67" i="44"/>
  <c r="N67" i="44"/>
  <c r="O67" i="44"/>
  <c r="P67" i="44"/>
  <c r="Q67" i="44"/>
  <c r="R67" i="44"/>
  <c r="S67" i="44"/>
  <c r="T67" i="44"/>
  <c r="U67" i="44"/>
  <c r="V67" i="44"/>
  <c r="W67" i="44"/>
  <c r="X67" i="44"/>
  <c r="Y67" i="44"/>
  <c r="Z67" i="44"/>
  <c r="AA67" i="44"/>
  <c r="AB67" i="44"/>
  <c r="AC67" i="44"/>
  <c r="AD67" i="44"/>
  <c r="AE67" i="44"/>
  <c r="AF67" i="44"/>
  <c r="AG67" i="44"/>
  <c r="AH67" i="44"/>
  <c r="AI67" i="44"/>
  <c r="AJ67" i="44"/>
  <c r="AK67" i="44"/>
  <c r="AL67" i="44"/>
  <c r="AM67" i="44"/>
  <c r="AN67" i="44"/>
  <c r="AO67" i="44"/>
  <c r="AP67" i="44"/>
  <c r="AQ67" i="44"/>
  <c r="AR67" i="44"/>
  <c r="AS67" i="44"/>
  <c r="AT67" i="44"/>
  <c r="AU67" i="44"/>
  <c r="AV67" i="44"/>
  <c r="AW67" i="44"/>
  <c r="AX67" i="44"/>
  <c r="AY67" i="44"/>
  <c r="AZ67" i="44"/>
  <c r="BA67" i="44"/>
  <c r="BB67" i="44"/>
  <c r="BC67" i="44"/>
  <c r="D68" i="44"/>
  <c r="E68" i="44"/>
  <c r="F68" i="44"/>
  <c r="G68" i="44"/>
  <c r="H68" i="44"/>
  <c r="I68" i="44"/>
  <c r="J68" i="44"/>
  <c r="K68" i="44"/>
  <c r="L68" i="44"/>
  <c r="M68" i="44"/>
  <c r="N68" i="44"/>
  <c r="O68" i="44"/>
  <c r="P68" i="44"/>
  <c r="Q68" i="44"/>
  <c r="R68" i="44"/>
  <c r="S68" i="44"/>
  <c r="T68" i="44"/>
  <c r="U68" i="44"/>
  <c r="V68" i="44"/>
  <c r="W68" i="44"/>
  <c r="X68" i="44"/>
  <c r="Y68" i="44"/>
  <c r="Z68" i="44"/>
  <c r="AA68" i="44"/>
  <c r="AB68" i="44"/>
  <c r="AC68" i="44"/>
  <c r="AD68" i="44"/>
  <c r="AE68" i="44"/>
  <c r="AF68" i="44"/>
  <c r="AG68" i="44"/>
  <c r="AH68" i="44"/>
  <c r="AI68" i="44"/>
  <c r="AJ68" i="44"/>
  <c r="AK68" i="44"/>
  <c r="AL68" i="44"/>
  <c r="AM68" i="44"/>
  <c r="AN68" i="44"/>
  <c r="AO68" i="44"/>
  <c r="AP68" i="44"/>
  <c r="AQ68" i="44"/>
  <c r="AR68" i="44"/>
  <c r="AS68" i="44"/>
  <c r="AT68" i="44"/>
  <c r="AU68" i="44"/>
  <c r="AV68" i="44"/>
  <c r="AW68" i="44"/>
  <c r="AX68" i="44"/>
  <c r="AY68" i="44"/>
  <c r="AZ68" i="44"/>
  <c r="BA68" i="44"/>
  <c r="BB68" i="44"/>
  <c r="BC68" i="44"/>
  <c r="D69" i="44"/>
  <c r="E69" i="44"/>
  <c r="F69" i="44"/>
  <c r="G69" i="44"/>
  <c r="H69" i="44"/>
  <c r="I69" i="44"/>
  <c r="J69" i="44"/>
  <c r="K69" i="44"/>
  <c r="L69" i="44"/>
  <c r="M69" i="44"/>
  <c r="N69" i="44"/>
  <c r="O69" i="44"/>
  <c r="P69" i="44"/>
  <c r="Q69" i="44"/>
  <c r="R69" i="44"/>
  <c r="S69" i="44"/>
  <c r="T69" i="44"/>
  <c r="U69" i="44"/>
  <c r="V69" i="44"/>
  <c r="W69" i="44"/>
  <c r="X69" i="44"/>
  <c r="Y69" i="44"/>
  <c r="Z69" i="44"/>
  <c r="AA69" i="44"/>
  <c r="AB69" i="44"/>
  <c r="AC69" i="44"/>
  <c r="AD69" i="44"/>
  <c r="AE69" i="44"/>
  <c r="AF69" i="44"/>
  <c r="AG69" i="44"/>
  <c r="AH69" i="44"/>
  <c r="AI69" i="44"/>
  <c r="AJ69" i="44"/>
  <c r="AK69" i="44"/>
  <c r="AL69" i="44"/>
  <c r="AM69" i="44"/>
  <c r="AN69" i="44"/>
  <c r="AO69" i="44"/>
  <c r="AP69" i="44"/>
  <c r="AQ69" i="44"/>
  <c r="AR69" i="44"/>
  <c r="AS69" i="44"/>
  <c r="AT69" i="44"/>
  <c r="AU69" i="44"/>
  <c r="AV69" i="44"/>
  <c r="AW69" i="44"/>
  <c r="AX69" i="44"/>
  <c r="AY69" i="44"/>
  <c r="AZ69" i="44"/>
  <c r="BA69" i="44"/>
  <c r="BB69" i="44"/>
  <c r="BC69" i="44"/>
  <c r="D70" i="44"/>
  <c r="E70" i="44"/>
  <c r="F70" i="44"/>
  <c r="G70" i="44"/>
  <c r="H70" i="44"/>
  <c r="I70" i="44"/>
  <c r="J70" i="44"/>
  <c r="K70" i="44"/>
  <c r="L70" i="44"/>
  <c r="M70" i="44"/>
  <c r="N70" i="44"/>
  <c r="O70" i="44"/>
  <c r="P70" i="44"/>
  <c r="Q70" i="44"/>
  <c r="R70" i="44"/>
  <c r="S70" i="44"/>
  <c r="T70" i="44"/>
  <c r="U70" i="44"/>
  <c r="V70" i="44"/>
  <c r="W70" i="44"/>
  <c r="X70" i="44"/>
  <c r="Y70" i="44"/>
  <c r="Z70" i="44"/>
  <c r="AA70" i="44"/>
  <c r="AB70" i="44"/>
  <c r="AC70" i="44"/>
  <c r="AD70" i="44"/>
  <c r="AE70" i="44"/>
  <c r="AF70" i="44"/>
  <c r="AG70" i="44"/>
  <c r="AH70" i="44"/>
  <c r="AI70" i="44"/>
  <c r="AJ70" i="44"/>
  <c r="AK70" i="44"/>
  <c r="AL70" i="44"/>
  <c r="AM70" i="44"/>
  <c r="AN70" i="44"/>
  <c r="AO70" i="44"/>
  <c r="AP70" i="44"/>
  <c r="AQ70" i="44"/>
  <c r="AR70" i="44"/>
  <c r="AS70" i="44"/>
  <c r="AT70" i="44"/>
  <c r="AU70" i="44"/>
  <c r="AV70" i="44"/>
  <c r="AW70" i="44"/>
  <c r="AX70" i="44"/>
  <c r="AY70" i="44"/>
  <c r="AZ70" i="44"/>
  <c r="BA70" i="44"/>
  <c r="BB70" i="44"/>
  <c r="BC70" i="44"/>
  <c r="D71" i="44"/>
  <c r="E71" i="44"/>
  <c r="F71" i="44"/>
  <c r="G71" i="44"/>
  <c r="H71" i="44"/>
  <c r="I71" i="44"/>
  <c r="J71" i="44"/>
  <c r="K71" i="44"/>
  <c r="L71" i="44"/>
  <c r="M71" i="44"/>
  <c r="N71" i="44"/>
  <c r="O71" i="44"/>
  <c r="P71" i="44"/>
  <c r="Q71" i="44"/>
  <c r="R71" i="44"/>
  <c r="S71" i="44"/>
  <c r="T71" i="44"/>
  <c r="U71" i="44"/>
  <c r="V71" i="44"/>
  <c r="W71" i="44"/>
  <c r="X71" i="44"/>
  <c r="Y71" i="44"/>
  <c r="Z71" i="44"/>
  <c r="AA71" i="44"/>
  <c r="AB71" i="44"/>
  <c r="AC71" i="44"/>
  <c r="AD71" i="44"/>
  <c r="AE71" i="44"/>
  <c r="AF71" i="44"/>
  <c r="AG71" i="44"/>
  <c r="AH71" i="44"/>
  <c r="AI71" i="44"/>
  <c r="AJ71" i="44"/>
  <c r="AK71" i="44"/>
  <c r="AL71" i="44"/>
  <c r="AM71" i="44"/>
  <c r="AN71" i="44"/>
  <c r="AO71" i="44"/>
  <c r="AP71" i="44"/>
  <c r="AQ71" i="44"/>
  <c r="AR71" i="44"/>
  <c r="AS71" i="44"/>
  <c r="AT71" i="44"/>
  <c r="AU71" i="44"/>
  <c r="AV71" i="44"/>
  <c r="AW71" i="44"/>
  <c r="AX71" i="44"/>
  <c r="AY71" i="44"/>
  <c r="AZ71" i="44"/>
  <c r="BA71" i="44"/>
  <c r="BB71" i="44"/>
  <c r="BC71" i="44"/>
  <c r="D72" i="44"/>
  <c r="E72" i="44"/>
  <c r="F72" i="44"/>
  <c r="G72" i="44"/>
  <c r="H72" i="44"/>
  <c r="I72" i="44"/>
  <c r="J72" i="44"/>
  <c r="K72" i="44"/>
  <c r="L72" i="44"/>
  <c r="M72" i="44"/>
  <c r="N72" i="44"/>
  <c r="O72" i="44"/>
  <c r="P72" i="44"/>
  <c r="Q72" i="44"/>
  <c r="R72" i="44"/>
  <c r="S72" i="44"/>
  <c r="T72" i="44"/>
  <c r="U72" i="44"/>
  <c r="V72" i="44"/>
  <c r="W72" i="44"/>
  <c r="X72" i="44"/>
  <c r="Y72" i="44"/>
  <c r="Z72" i="44"/>
  <c r="AA72" i="44"/>
  <c r="AB72" i="44"/>
  <c r="AC72" i="44"/>
  <c r="AD72" i="44"/>
  <c r="AE72" i="44"/>
  <c r="AF72" i="44"/>
  <c r="AG72" i="44"/>
  <c r="AH72" i="44"/>
  <c r="AI72" i="44"/>
  <c r="AJ72" i="44"/>
  <c r="AK72" i="44"/>
  <c r="AL72" i="44"/>
  <c r="AM72" i="44"/>
  <c r="AN72" i="44"/>
  <c r="AO72" i="44"/>
  <c r="AP72" i="44"/>
  <c r="AQ72" i="44"/>
  <c r="AR72" i="44"/>
  <c r="AS72" i="44"/>
  <c r="AT72" i="44"/>
  <c r="AU72" i="44"/>
  <c r="AV72" i="44"/>
  <c r="AW72" i="44"/>
  <c r="AX72" i="44"/>
  <c r="AY72" i="44"/>
  <c r="AZ72" i="44"/>
  <c r="BA72" i="44"/>
  <c r="BB72" i="44"/>
  <c r="BC72" i="44"/>
  <c r="D73" i="44"/>
  <c r="E73" i="44"/>
  <c r="F73" i="44"/>
  <c r="G73" i="44"/>
  <c r="H73" i="44"/>
  <c r="I73" i="44"/>
  <c r="J73" i="44"/>
  <c r="K73" i="44"/>
  <c r="L73" i="44"/>
  <c r="M73" i="44"/>
  <c r="N73" i="44"/>
  <c r="O73" i="44"/>
  <c r="P73" i="44"/>
  <c r="Q73" i="44"/>
  <c r="R73" i="44"/>
  <c r="S73" i="44"/>
  <c r="T73" i="44"/>
  <c r="U73" i="44"/>
  <c r="V73" i="44"/>
  <c r="W73" i="44"/>
  <c r="X73" i="44"/>
  <c r="Y73" i="44"/>
  <c r="Z73" i="44"/>
  <c r="AA73" i="44"/>
  <c r="AB73" i="44"/>
  <c r="AC73" i="44"/>
  <c r="AD73" i="44"/>
  <c r="AE73" i="44"/>
  <c r="AF73" i="44"/>
  <c r="AG73" i="44"/>
  <c r="AH73" i="44"/>
  <c r="AI73" i="44"/>
  <c r="AJ73" i="44"/>
  <c r="AK73" i="44"/>
  <c r="AL73" i="44"/>
  <c r="AM73" i="44"/>
  <c r="AN73" i="44"/>
  <c r="AO73" i="44"/>
  <c r="AP73" i="44"/>
  <c r="AQ73" i="44"/>
  <c r="AR73" i="44"/>
  <c r="AS73" i="44"/>
  <c r="AT73" i="44"/>
  <c r="AU73" i="44"/>
  <c r="AV73" i="44"/>
  <c r="AW73" i="44"/>
  <c r="AX73" i="44"/>
  <c r="AY73" i="44"/>
  <c r="AZ73" i="44"/>
  <c r="BA73" i="44"/>
  <c r="BB73" i="44"/>
  <c r="BC73" i="44"/>
  <c r="D74" i="44"/>
  <c r="E74" i="44"/>
  <c r="F74" i="44"/>
  <c r="G74" i="44"/>
  <c r="H74" i="44"/>
  <c r="I74" i="44"/>
  <c r="J74" i="44"/>
  <c r="K74" i="44"/>
  <c r="L74" i="44"/>
  <c r="M74" i="44"/>
  <c r="N74" i="44"/>
  <c r="O74" i="44"/>
  <c r="P74" i="44"/>
  <c r="Q74" i="44"/>
  <c r="R74" i="44"/>
  <c r="S74" i="44"/>
  <c r="T74" i="44"/>
  <c r="U74" i="44"/>
  <c r="V74" i="44"/>
  <c r="W74" i="44"/>
  <c r="X74" i="44"/>
  <c r="Y74" i="44"/>
  <c r="Z74" i="44"/>
  <c r="AA74" i="44"/>
  <c r="AB74" i="44"/>
  <c r="AC74" i="44"/>
  <c r="AD74" i="44"/>
  <c r="AE74" i="44"/>
  <c r="AF74" i="44"/>
  <c r="AG74" i="44"/>
  <c r="AH74" i="44"/>
  <c r="AI74" i="44"/>
  <c r="AJ74" i="44"/>
  <c r="AK74" i="44"/>
  <c r="AL74" i="44"/>
  <c r="AM74" i="44"/>
  <c r="AN74" i="44"/>
  <c r="AO74" i="44"/>
  <c r="AP74" i="44"/>
  <c r="AQ74" i="44"/>
  <c r="AR74" i="44"/>
  <c r="AS74" i="44"/>
  <c r="AT74" i="44"/>
  <c r="AU74" i="44"/>
  <c r="AV74" i="44"/>
  <c r="AW74" i="44"/>
  <c r="AX74" i="44"/>
  <c r="AY74" i="44"/>
  <c r="AZ74" i="44"/>
  <c r="BA74" i="44"/>
  <c r="BB74" i="44"/>
  <c r="BC74" i="44"/>
  <c r="D75" i="44"/>
  <c r="E75" i="44"/>
  <c r="F75" i="44"/>
  <c r="G75" i="44"/>
  <c r="H75" i="44"/>
  <c r="I75" i="44"/>
  <c r="J75" i="44"/>
  <c r="K75" i="44"/>
  <c r="L75" i="44"/>
  <c r="M75" i="44"/>
  <c r="N75" i="44"/>
  <c r="O75" i="44"/>
  <c r="P75" i="44"/>
  <c r="Q75" i="44"/>
  <c r="R75" i="44"/>
  <c r="S75" i="44"/>
  <c r="T75" i="44"/>
  <c r="U75" i="44"/>
  <c r="V75" i="44"/>
  <c r="W75" i="44"/>
  <c r="X75" i="44"/>
  <c r="Y75" i="44"/>
  <c r="Z75" i="44"/>
  <c r="AA75" i="44"/>
  <c r="AB75" i="44"/>
  <c r="AC75" i="44"/>
  <c r="AD75" i="44"/>
  <c r="AE75" i="44"/>
  <c r="AF75" i="44"/>
  <c r="AG75" i="44"/>
  <c r="AH75" i="44"/>
  <c r="AI75" i="44"/>
  <c r="AJ75" i="44"/>
  <c r="AK75" i="44"/>
  <c r="AL75" i="44"/>
  <c r="AM75" i="44"/>
  <c r="AN75" i="44"/>
  <c r="AO75" i="44"/>
  <c r="AP75" i="44"/>
  <c r="AQ75" i="44"/>
  <c r="AR75" i="44"/>
  <c r="AS75" i="44"/>
  <c r="AT75" i="44"/>
  <c r="AU75" i="44"/>
  <c r="AV75" i="44"/>
  <c r="AW75" i="44"/>
  <c r="AX75" i="44"/>
  <c r="AY75" i="44"/>
  <c r="AZ75" i="44"/>
  <c r="BA75" i="44"/>
  <c r="BB75" i="44"/>
  <c r="BC75" i="44"/>
  <c r="D76" i="44"/>
  <c r="E76" i="44"/>
  <c r="F76" i="44"/>
  <c r="G76" i="44"/>
  <c r="H76" i="44"/>
  <c r="I76" i="44"/>
  <c r="J76" i="44"/>
  <c r="K76" i="44"/>
  <c r="L76" i="44"/>
  <c r="M76" i="44"/>
  <c r="N76" i="44"/>
  <c r="O76" i="44"/>
  <c r="P76" i="44"/>
  <c r="Q76" i="44"/>
  <c r="R76" i="44"/>
  <c r="S76" i="44"/>
  <c r="T76" i="44"/>
  <c r="U76" i="44"/>
  <c r="V76" i="44"/>
  <c r="W76" i="44"/>
  <c r="X76" i="44"/>
  <c r="Y76" i="44"/>
  <c r="Z76" i="44"/>
  <c r="AA76" i="44"/>
  <c r="AB76" i="44"/>
  <c r="AC76" i="44"/>
  <c r="AD76" i="44"/>
  <c r="AE76" i="44"/>
  <c r="AF76" i="44"/>
  <c r="AG76" i="44"/>
  <c r="AH76" i="44"/>
  <c r="AI76" i="44"/>
  <c r="AJ76" i="44"/>
  <c r="AK76" i="44"/>
  <c r="AL76" i="44"/>
  <c r="AM76" i="44"/>
  <c r="AN76" i="44"/>
  <c r="AO76" i="44"/>
  <c r="AP76" i="44"/>
  <c r="AQ76" i="44"/>
  <c r="AR76" i="44"/>
  <c r="AS76" i="44"/>
  <c r="AT76" i="44"/>
  <c r="AU76" i="44"/>
  <c r="AV76" i="44"/>
  <c r="AW76" i="44"/>
  <c r="AX76" i="44"/>
  <c r="AY76" i="44"/>
  <c r="AZ76" i="44"/>
  <c r="BA76" i="44"/>
  <c r="BB76" i="44"/>
  <c r="BC76" i="44"/>
  <c r="D77" i="44"/>
  <c r="E77" i="44"/>
  <c r="F77" i="44"/>
  <c r="G77" i="44"/>
  <c r="H77" i="44"/>
  <c r="I77" i="44"/>
  <c r="J77" i="44"/>
  <c r="K77" i="44"/>
  <c r="L77" i="44"/>
  <c r="M77" i="44"/>
  <c r="N77" i="44"/>
  <c r="O77" i="44"/>
  <c r="P77" i="44"/>
  <c r="Q77" i="44"/>
  <c r="R77" i="44"/>
  <c r="S77" i="44"/>
  <c r="T77" i="44"/>
  <c r="U77" i="44"/>
  <c r="V77" i="44"/>
  <c r="W77" i="44"/>
  <c r="X77" i="44"/>
  <c r="Y77" i="44"/>
  <c r="Z77" i="44"/>
  <c r="AA77" i="44"/>
  <c r="AB77" i="44"/>
  <c r="AC77" i="44"/>
  <c r="AD77" i="44"/>
  <c r="AE77" i="44"/>
  <c r="AF77" i="44"/>
  <c r="AG77" i="44"/>
  <c r="AH77" i="44"/>
  <c r="AI77" i="44"/>
  <c r="AJ77" i="44"/>
  <c r="AK77" i="44"/>
  <c r="AL77" i="44"/>
  <c r="AM77" i="44"/>
  <c r="AN77" i="44"/>
  <c r="AO77" i="44"/>
  <c r="AP77" i="44"/>
  <c r="AQ77" i="44"/>
  <c r="AR77" i="44"/>
  <c r="AS77" i="44"/>
  <c r="AT77" i="44"/>
  <c r="AU77" i="44"/>
  <c r="AV77" i="44"/>
  <c r="AW77" i="44"/>
  <c r="AX77" i="44"/>
  <c r="AY77" i="44"/>
  <c r="AZ77" i="44"/>
  <c r="BA77" i="44"/>
  <c r="BB77" i="44"/>
  <c r="BC77" i="44"/>
  <c r="D78" i="44"/>
  <c r="E78" i="44"/>
  <c r="F78" i="44"/>
  <c r="G78" i="44"/>
  <c r="H78" i="44"/>
  <c r="I78" i="44"/>
  <c r="J78" i="44"/>
  <c r="K78" i="44"/>
  <c r="L78" i="44"/>
  <c r="M78" i="44"/>
  <c r="N78" i="44"/>
  <c r="O78" i="44"/>
  <c r="P78" i="44"/>
  <c r="Q78" i="44"/>
  <c r="R78" i="44"/>
  <c r="S78" i="44"/>
  <c r="T78" i="44"/>
  <c r="U78" i="44"/>
  <c r="V78" i="44"/>
  <c r="W78" i="44"/>
  <c r="X78" i="44"/>
  <c r="Y78" i="44"/>
  <c r="Z78" i="44"/>
  <c r="AA78" i="44"/>
  <c r="AB78" i="44"/>
  <c r="AC78" i="44"/>
  <c r="AD78" i="44"/>
  <c r="AE78" i="44"/>
  <c r="AF78" i="44"/>
  <c r="AG78" i="44"/>
  <c r="AH78" i="44"/>
  <c r="AI78" i="44"/>
  <c r="AJ78" i="44"/>
  <c r="AK78" i="44"/>
  <c r="AL78" i="44"/>
  <c r="AM78" i="44"/>
  <c r="AN78" i="44"/>
  <c r="AO78" i="44"/>
  <c r="AP78" i="44"/>
  <c r="AQ78" i="44"/>
  <c r="AR78" i="44"/>
  <c r="AS78" i="44"/>
  <c r="AT78" i="44"/>
  <c r="AU78" i="44"/>
  <c r="AV78" i="44"/>
  <c r="AW78" i="44"/>
  <c r="AX78" i="44"/>
  <c r="AY78" i="44"/>
  <c r="AZ78" i="44"/>
  <c r="BA78" i="44"/>
  <c r="BB78" i="44"/>
  <c r="BC78" i="44"/>
  <c r="D79" i="44"/>
  <c r="E79" i="44"/>
  <c r="F79" i="44"/>
  <c r="G79" i="44"/>
  <c r="H79" i="44"/>
  <c r="I79" i="44"/>
  <c r="J79" i="44"/>
  <c r="K79" i="44"/>
  <c r="L79" i="44"/>
  <c r="M79" i="44"/>
  <c r="N79" i="44"/>
  <c r="O79" i="44"/>
  <c r="P79" i="44"/>
  <c r="Q79" i="44"/>
  <c r="R79" i="44"/>
  <c r="S79" i="44"/>
  <c r="T79" i="44"/>
  <c r="U79" i="44"/>
  <c r="V79" i="44"/>
  <c r="W79" i="44"/>
  <c r="X79" i="44"/>
  <c r="Y79" i="44"/>
  <c r="Z79" i="44"/>
  <c r="AA79" i="44"/>
  <c r="AB79" i="44"/>
  <c r="AC79" i="44"/>
  <c r="AD79" i="44"/>
  <c r="AE79" i="44"/>
  <c r="AF79" i="44"/>
  <c r="AG79" i="44"/>
  <c r="AH79" i="44"/>
  <c r="AI79" i="44"/>
  <c r="AJ79" i="44"/>
  <c r="AK79" i="44"/>
  <c r="AL79" i="44"/>
  <c r="AM79" i="44"/>
  <c r="AN79" i="44"/>
  <c r="AO79" i="44"/>
  <c r="AP79" i="44"/>
  <c r="AQ79" i="44"/>
  <c r="AR79" i="44"/>
  <c r="AS79" i="44"/>
  <c r="AT79" i="44"/>
  <c r="AU79" i="44"/>
  <c r="AV79" i="44"/>
  <c r="AW79" i="44"/>
  <c r="AX79" i="44"/>
  <c r="AY79" i="44"/>
  <c r="AZ79" i="44"/>
  <c r="BA79" i="44"/>
  <c r="BB79" i="44"/>
  <c r="BC79" i="44"/>
  <c r="D80" i="44"/>
  <c r="E80" i="44"/>
  <c r="F80" i="44"/>
  <c r="G80" i="44"/>
  <c r="H80" i="44"/>
  <c r="I80" i="44"/>
  <c r="J80" i="44"/>
  <c r="K80" i="44"/>
  <c r="L80" i="44"/>
  <c r="M80" i="44"/>
  <c r="N80" i="44"/>
  <c r="O80" i="44"/>
  <c r="P80" i="44"/>
  <c r="Q80" i="44"/>
  <c r="R80" i="44"/>
  <c r="S80" i="44"/>
  <c r="T80" i="44"/>
  <c r="U80" i="44"/>
  <c r="V80" i="44"/>
  <c r="W80" i="44"/>
  <c r="X80" i="44"/>
  <c r="Y80" i="44"/>
  <c r="Z80" i="44"/>
  <c r="AA80" i="44"/>
  <c r="AB80" i="44"/>
  <c r="AC80" i="44"/>
  <c r="AD80" i="44"/>
  <c r="AE80" i="44"/>
  <c r="AF80" i="44"/>
  <c r="AG80" i="44"/>
  <c r="AH80" i="44"/>
  <c r="AI80" i="44"/>
  <c r="AJ80" i="44"/>
  <c r="AK80" i="44"/>
  <c r="AL80" i="44"/>
  <c r="AM80" i="44"/>
  <c r="AN80" i="44"/>
  <c r="AO80" i="44"/>
  <c r="AP80" i="44"/>
  <c r="AQ80" i="44"/>
  <c r="AR80" i="44"/>
  <c r="AS80" i="44"/>
  <c r="AT80" i="44"/>
  <c r="AU80" i="44"/>
  <c r="AV80" i="44"/>
  <c r="AW80" i="44"/>
  <c r="AX80" i="44"/>
  <c r="AY80" i="44"/>
  <c r="AZ80" i="44"/>
  <c r="BA80" i="44"/>
  <c r="BB80" i="44"/>
  <c r="BC80" i="44"/>
  <c r="D81" i="44"/>
  <c r="E81" i="44"/>
  <c r="F81" i="44"/>
  <c r="G81" i="44"/>
  <c r="H81" i="44"/>
  <c r="I81" i="44"/>
  <c r="J81" i="44"/>
  <c r="K81" i="44"/>
  <c r="L81" i="44"/>
  <c r="M81" i="44"/>
  <c r="N81" i="44"/>
  <c r="O81" i="44"/>
  <c r="P81" i="44"/>
  <c r="Q81" i="44"/>
  <c r="R81" i="44"/>
  <c r="S81" i="44"/>
  <c r="T81" i="44"/>
  <c r="U81" i="44"/>
  <c r="V81" i="44"/>
  <c r="W81" i="44"/>
  <c r="X81" i="44"/>
  <c r="Y81" i="44"/>
  <c r="Z81" i="44"/>
  <c r="AA81" i="44"/>
  <c r="AB81" i="44"/>
  <c r="AC81" i="44"/>
  <c r="AD81" i="44"/>
  <c r="AE81" i="44"/>
  <c r="AF81" i="44"/>
  <c r="AG81" i="44"/>
  <c r="AH81" i="44"/>
  <c r="AI81" i="44"/>
  <c r="AJ81" i="44"/>
  <c r="AK81" i="44"/>
  <c r="AL81" i="44"/>
  <c r="AM81" i="44"/>
  <c r="AN81" i="44"/>
  <c r="AO81" i="44"/>
  <c r="AP81" i="44"/>
  <c r="AQ81" i="44"/>
  <c r="AR81" i="44"/>
  <c r="AS81" i="44"/>
  <c r="AT81" i="44"/>
  <c r="AU81" i="44"/>
  <c r="AV81" i="44"/>
  <c r="AW81" i="44"/>
  <c r="AX81" i="44"/>
  <c r="AY81" i="44"/>
  <c r="AZ81" i="44"/>
  <c r="BA81" i="44"/>
  <c r="BB81" i="44"/>
  <c r="BC81" i="44"/>
  <c r="D82" i="44"/>
  <c r="E82" i="44"/>
  <c r="F82" i="44"/>
  <c r="G82" i="44"/>
  <c r="H82" i="44"/>
  <c r="I82" i="44"/>
  <c r="J82" i="44"/>
  <c r="K82" i="44"/>
  <c r="L82" i="44"/>
  <c r="M82" i="44"/>
  <c r="N82" i="44"/>
  <c r="O82" i="44"/>
  <c r="P82" i="44"/>
  <c r="Q82" i="44"/>
  <c r="R82" i="44"/>
  <c r="S82" i="44"/>
  <c r="T82" i="44"/>
  <c r="U82" i="44"/>
  <c r="V82" i="44"/>
  <c r="W82" i="44"/>
  <c r="X82" i="44"/>
  <c r="Y82" i="44"/>
  <c r="Z82" i="44"/>
  <c r="AA82" i="44"/>
  <c r="AB82" i="44"/>
  <c r="AC82" i="44"/>
  <c r="AD82" i="44"/>
  <c r="AE82" i="44"/>
  <c r="AF82" i="44"/>
  <c r="AG82" i="44"/>
  <c r="AH82" i="44"/>
  <c r="AI82" i="44"/>
  <c r="AJ82" i="44"/>
  <c r="AK82" i="44"/>
  <c r="AL82" i="44"/>
  <c r="AM82" i="44"/>
  <c r="AN82" i="44"/>
  <c r="AO82" i="44"/>
  <c r="AP82" i="44"/>
  <c r="AQ82" i="44"/>
  <c r="AR82" i="44"/>
  <c r="AS82" i="44"/>
  <c r="AT82" i="44"/>
  <c r="AU82" i="44"/>
  <c r="AV82" i="44"/>
  <c r="AW82" i="44"/>
  <c r="AX82" i="44"/>
  <c r="AY82" i="44"/>
  <c r="AZ82" i="44"/>
  <c r="BA82" i="44"/>
  <c r="BB82" i="44"/>
  <c r="BC82" i="44"/>
  <c r="D83" i="44"/>
  <c r="E83" i="44"/>
  <c r="F83" i="44"/>
  <c r="G83" i="44"/>
  <c r="H83" i="44"/>
  <c r="I83" i="44"/>
  <c r="J83" i="44"/>
  <c r="K83" i="44"/>
  <c r="L83" i="44"/>
  <c r="M83" i="44"/>
  <c r="N83" i="44"/>
  <c r="O83" i="44"/>
  <c r="P83" i="44"/>
  <c r="Q83" i="44"/>
  <c r="R83" i="44"/>
  <c r="S83" i="44"/>
  <c r="T83" i="44"/>
  <c r="U83" i="44"/>
  <c r="V83" i="44"/>
  <c r="W83" i="44"/>
  <c r="X83" i="44"/>
  <c r="Y83" i="44"/>
  <c r="Z83" i="44"/>
  <c r="AA83" i="44"/>
  <c r="AB83" i="44"/>
  <c r="AC83" i="44"/>
  <c r="AD83" i="44"/>
  <c r="AE83" i="44"/>
  <c r="AF83" i="44"/>
  <c r="AG83" i="44"/>
  <c r="AH83" i="44"/>
  <c r="AI83" i="44"/>
  <c r="AJ83" i="44"/>
  <c r="AK83" i="44"/>
  <c r="AL83" i="44"/>
  <c r="AM83" i="44"/>
  <c r="AN83" i="44"/>
  <c r="AO83" i="44"/>
  <c r="AP83" i="44"/>
  <c r="AQ83" i="44"/>
  <c r="AR83" i="44"/>
  <c r="AS83" i="44"/>
  <c r="AT83" i="44"/>
  <c r="AU83" i="44"/>
  <c r="AV83" i="44"/>
  <c r="AW83" i="44"/>
  <c r="AX83" i="44"/>
  <c r="AY83" i="44"/>
  <c r="AZ83" i="44"/>
  <c r="BA83" i="44"/>
  <c r="BB83" i="44"/>
  <c r="BC83" i="44"/>
  <c r="D84" i="44"/>
  <c r="E84" i="44"/>
  <c r="F84" i="44"/>
  <c r="G84" i="44"/>
  <c r="H84" i="44"/>
  <c r="I84" i="44"/>
  <c r="J84" i="44"/>
  <c r="K84" i="44"/>
  <c r="L84" i="44"/>
  <c r="M84" i="44"/>
  <c r="N84" i="44"/>
  <c r="O84" i="44"/>
  <c r="P84" i="44"/>
  <c r="Q84" i="44"/>
  <c r="R84" i="44"/>
  <c r="S84" i="44"/>
  <c r="T84" i="44"/>
  <c r="U84" i="44"/>
  <c r="V84" i="44"/>
  <c r="W84" i="44"/>
  <c r="X84" i="44"/>
  <c r="Y84" i="44"/>
  <c r="Z84" i="44"/>
  <c r="AA84" i="44"/>
  <c r="AB84" i="44"/>
  <c r="AC84" i="44"/>
  <c r="AD84" i="44"/>
  <c r="AE84" i="44"/>
  <c r="AF84" i="44"/>
  <c r="AG84" i="44"/>
  <c r="AH84" i="44"/>
  <c r="AI84" i="44"/>
  <c r="AJ84" i="44"/>
  <c r="AK84" i="44"/>
  <c r="AL84" i="44"/>
  <c r="AM84" i="44"/>
  <c r="AN84" i="44"/>
  <c r="AO84" i="44"/>
  <c r="AP84" i="44"/>
  <c r="AQ84" i="44"/>
  <c r="AR84" i="44"/>
  <c r="AS84" i="44"/>
  <c r="AT84" i="44"/>
  <c r="AU84" i="44"/>
  <c r="AV84" i="44"/>
  <c r="AW84" i="44"/>
  <c r="AX84" i="44"/>
  <c r="AY84" i="44"/>
  <c r="AZ84" i="44"/>
  <c r="BA84" i="44"/>
  <c r="BB84" i="44"/>
  <c r="BC84" i="44"/>
  <c r="D85" i="44"/>
  <c r="E85" i="44"/>
  <c r="F85" i="44"/>
  <c r="G85" i="44"/>
  <c r="H85" i="44"/>
  <c r="I85" i="44"/>
  <c r="J85" i="44"/>
  <c r="K85" i="44"/>
  <c r="L85" i="44"/>
  <c r="M85" i="44"/>
  <c r="N85" i="44"/>
  <c r="O85" i="44"/>
  <c r="P85" i="44"/>
  <c r="Q85" i="44"/>
  <c r="R85" i="44"/>
  <c r="S85" i="44"/>
  <c r="T85" i="44"/>
  <c r="U85" i="44"/>
  <c r="V85" i="44"/>
  <c r="W85" i="44"/>
  <c r="X85" i="44"/>
  <c r="Y85" i="44"/>
  <c r="Z85" i="44"/>
  <c r="AA85" i="44"/>
  <c r="AB85" i="44"/>
  <c r="AC85" i="44"/>
  <c r="AD85" i="44"/>
  <c r="AE85" i="44"/>
  <c r="AF85" i="44"/>
  <c r="AG85" i="44"/>
  <c r="AH85" i="44"/>
  <c r="AI85" i="44"/>
  <c r="AJ85" i="44"/>
  <c r="AK85" i="44"/>
  <c r="AL85" i="44"/>
  <c r="AM85" i="44"/>
  <c r="AN85" i="44"/>
  <c r="AO85" i="44"/>
  <c r="AP85" i="44"/>
  <c r="AQ85" i="44"/>
  <c r="AR85" i="44"/>
  <c r="AS85" i="44"/>
  <c r="AT85" i="44"/>
  <c r="AU85" i="44"/>
  <c r="AV85" i="44"/>
  <c r="AW85" i="44"/>
  <c r="AX85" i="44"/>
  <c r="AY85" i="44"/>
  <c r="AZ85" i="44"/>
  <c r="BA85" i="44"/>
  <c r="BB85" i="44"/>
  <c r="BC85" i="44"/>
  <c r="D86" i="44"/>
  <c r="E86" i="44"/>
  <c r="F86" i="44"/>
  <c r="G86" i="44"/>
  <c r="H86" i="44"/>
  <c r="I86" i="44"/>
  <c r="J86" i="44"/>
  <c r="K86" i="44"/>
  <c r="L86" i="44"/>
  <c r="M86" i="44"/>
  <c r="N86" i="44"/>
  <c r="O86" i="44"/>
  <c r="P86" i="44"/>
  <c r="Q86" i="44"/>
  <c r="R86" i="44"/>
  <c r="S86" i="44"/>
  <c r="T86" i="44"/>
  <c r="U86" i="44"/>
  <c r="V86" i="44"/>
  <c r="W86" i="44"/>
  <c r="X86" i="44"/>
  <c r="Y86" i="44"/>
  <c r="Z86" i="44"/>
  <c r="AA86" i="44"/>
  <c r="AB86" i="44"/>
  <c r="AC86" i="44"/>
  <c r="AD86" i="44"/>
  <c r="AE86" i="44"/>
  <c r="AF86" i="44"/>
  <c r="AG86" i="44"/>
  <c r="AH86" i="44"/>
  <c r="AI86" i="44"/>
  <c r="AJ86" i="44"/>
  <c r="AK86" i="44"/>
  <c r="AL86" i="44"/>
  <c r="AM86" i="44"/>
  <c r="AN86" i="44"/>
  <c r="AO86" i="44"/>
  <c r="AP86" i="44"/>
  <c r="AQ86" i="44"/>
  <c r="AR86" i="44"/>
  <c r="AS86" i="44"/>
  <c r="AT86" i="44"/>
  <c r="AU86" i="44"/>
  <c r="AV86" i="44"/>
  <c r="AW86" i="44"/>
  <c r="AX86" i="44"/>
  <c r="AY86" i="44"/>
  <c r="AZ86" i="44"/>
  <c r="BA86" i="44"/>
  <c r="BB86" i="44"/>
  <c r="BC86" i="44"/>
  <c r="D87" i="44"/>
  <c r="E87" i="44"/>
  <c r="F87" i="44"/>
  <c r="G87" i="44"/>
  <c r="H87" i="44"/>
  <c r="I87" i="44"/>
  <c r="J87" i="44"/>
  <c r="K87" i="44"/>
  <c r="L87" i="44"/>
  <c r="M87" i="44"/>
  <c r="N87" i="44"/>
  <c r="O87" i="44"/>
  <c r="P87" i="44"/>
  <c r="Q87" i="44"/>
  <c r="R87" i="44"/>
  <c r="S87" i="44"/>
  <c r="T87" i="44"/>
  <c r="U87" i="44"/>
  <c r="V87" i="44"/>
  <c r="W87" i="44"/>
  <c r="X87" i="44"/>
  <c r="Y87" i="44"/>
  <c r="Z87" i="44"/>
  <c r="AA87" i="44"/>
  <c r="AB87" i="44"/>
  <c r="AC87" i="44"/>
  <c r="AD87" i="44"/>
  <c r="AE87" i="44"/>
  <c r="AF87" i="44"/>
  <c r="AG87" i="44"/>
  <c r="AH87" i="44"/>
  <c r="AI87" i="44"/>
  <c r="AJ87" i="44"/>
  <c r="AK87" i="44"/>
  <c r="AL87" i="44"/>
  <c r="AM87" i="44"/>
  <c r="AN87" i="44"/>
  <c r="AO87" i="44"/>
  <c r="AP87" i="44"/>
  <c r="AQ87" i="44"/>
  <c r="AR87" i="44"/>
  <c r="AS87" i="44"/>
  <c r="AT87" i="44"/>
  <c r="AU87" i="44"/>
  <c r="AV87" i="44"/>
  <c r="AW87" i="44"/>
  <c r="AX87" i="44"/>
  <c r="AY87" i="44"/>
  <c r="AZ87" i="44"/>
  <c r="BA87" i="44"/>
  <c r="BB87" i="44"/>
  <c r="BC87" i="44"/>
  <c r="D88" i="44"/>
  <c r="E88" i="44"/>
  <c r="F88" i="44"/>
  <c r="G88" i="44"/>
  <c r="H88" i="44"/>
  <c r="I88" i="44"/>
  <c r="J88" i="44"/>
  <c r="K88" i="44"/>
  <c r="L88" i="44"/>
  <c r="M88" i="44"/>
  <c r="N88" i="44"/>
  <c r="O88" i="44"/>
  <c r="P88" i="44"/>
  <c r="Q88" i="44"/>
  <c r="R88" i="44"/>
  <c r="S88" i="44"/>
  <c r="T88" i="44"/>
  <c r="U88" i="44"/>
  <c r="V88" i="44"/>
  <c r="W88" i="44"/>
  <c r="X88" i="44"/>
  <c r="Y88" i="44"/>
  <c r="Z88" i="44"/>
  <c r="AA88" i="44"/>
  <c r="AB88" i="44"/>
  <c r="AC88" i="44"/>
  <c r="AD88" i="44"/>
  <c r="AE88" i="44"/>
  <c r="AF88" i="44"/>
  <c r="AG88" i="44"/>
  <c r="AH88" i="44"/>
  <c r="AI88" i="44"/>
  <c r="AJ88" i="44"/>
  <c r="AK88" i="44"/>
  <c r="AL88" i="44"/>
  <c r="AM88" i="44"/>
  <c r="AN88" i="44"/>
  <c r="AO88" i="44"/>
  <c r="AP88" i="44"/>
  <c r="AQ88" i="44"/>
  <c r="AR88" i="44"/>
  <c r="AS88" i="44"/>
  <c r="AT88" i="44"/>
  <c r="AU88" i="44"/>
  <c r="AV88" i="44"/>
  <c r="AW88" i="44"/>
  <c r="AX88" i="44"/>
  <c r="AY88" i="44"/>
  <c r="AZ88" i="44"/>
  <c r="BA88" i="44"/>
  <c r="BB88" i="44"/>
  <c r="BC88" i="44"/>
  <c r="D89" i="44"/>
  <c r="E89" i="44"/>
  <c r="F89" i="44"/>
  <c r="G89" i="44"/>
  <c r="H89" i="44"/>
  <c r="I89" i="44"/>
  <c r="J89" i="44"/>
  <c r="K89" i="44"/>
  <c r="L89" i="44"/>
  <c r="M89" i="44"/>
  <c r="N89" i="44"/>
  <c r="O89" i="44"/>
  <c r="P89" i="44"/>
  <c r="Q89" i="44"/>
  <c r="R89" i="44"/>
  <c r="S89" i="44"/>
  <c r="T89" i="44"/>
  <c r="U89" i="44"/>
  <c r="V89" i="44"/>
  <c r="W89" i="44"/>
  <c r="X89" i="44"/>
  <c r="Y89" i="44"/>
  <c r="Z89" i="44"/>
  <c r="AA89" i="44"/>
  <c r="AB89" i="44"/>
  <c r="AC89" i="44"/>
  <c r="AD89" i="44"/>
  <c r="AE89" i="44"/>
  <c r="AF89" i="44"/>
  <c r="AG89" i="44"/>
  <c r="AH89" i="44"/>
  <c r="AI89" i="44"/>
  <c r="AJ89" i="44"/>
  <c r="AK89" i="44"/>
  <c r="AL89" i="44"/>
  <c r="AM89" i="44"/>
  <c r="AN89" i="44"/>
  <c r="AO89" i="44"/>
  <c r="AP89" i="44"/>
  <c r="AQ89" i="44"/>
  <c r="AR89" i="44"/>
  <c r="AS89" i="44"/>
  <c r="AT89" i="44"/>
  <c r="AU89" i="44"/>
  <c r="AV89" i="44"/>
  <c r="AW89" i="44"/>
  <c r="AX89" i="44"/>
  <c r="AY89" i="44"/>
  <c r="AZ89" i="44"/>
  <c r="BA89" i="44"/>
  <c r="BB89" i="44"/>
  <c r="BC89" i="44"/>
  <c r="D90" i="44"/>
  <c r="E90" i="44"/>
  <c r="F90" i="44"/>
  <c r="G90" i="44"/>
  <c r="H90" i="44"/>
  <c r="I90" i="44"/>
  <c r="J90" i="44"/>
  <c r="K90" i="44"/>
  <c r="L90" i="44"/>
  <c r="M90" i="44"/>
  <c r="N90" i="44"/>
  <c r="O90" i="44"/>
  <c r="P90" i="44"/>
  <c r="Q90" i="44"/>
  <c r="R90" i="44"/>
  <c r="S90" i="44"/>
  <c r="T90" i="44"/>
  <c r="U90" i="44"/>
  <c r="V90" i="44"/>
  <c r="W90" i="44"/>
  <c r="X90" i="44"/>
  <c r="Y90" i="44"/>
  <c r="Z90" i="44"/>
  <c r="AA90" i="44"/>
  <c r="AB90" i="44"/>
  <c r="AC90" i="44"/>
  <c r="AD90" i="44"/>
  <c r="AE90" i="44"/>
  <c r="AF90" i="44"/>
  <c r="AG90" i="44"/>
  <c r="AH90" i="44"/>
  <c r="AI90" i="44"/>
  <c r="AJ90" i="44"/>
  <c r="AK90" i="44"/>
  <c r="AL90" i="44"/>
  <c r="AM90" i="44"/>
  <c r="AN90" i="44"/>
  <c r="AO90" i="44"/>
  <c r="AP90" i="44"/>
  <c r="AQ90" i="44"/>
  <c r="AR90" i="44"/>
  <c r="AS90" i="44"/>
  <c r="AT90" i="44"/>
  <c r="AU90" i="44"/>
  <c r="AV90" i="44"/>
  <c r="AW90" i="44"/>
  <c r="AX90" i="44"/>
  <c r="AY90" i="44"/>
  <c r="AZ90" i="44"/>
  <c r="BA90" i="44"/>
  <c r="BB90" i="44"/>
  <c r="BC90" i="44"/>
  <c r="D91" i="44"/>
  <c r="E91" i="44"/>
  <c r="F91" i="44"/>
  <c r="G91" i="44"/>
  <c r="H91" i="44"/>
  <c r="I91" i="44"/>
  <c r="J91" i="44"/>
  <c r="K91" i="44"/>
  <c r="L91" i="44"/>
  <c r="M91" i="44"/>
  <c r="N91" i="44"/>
  <c r="O91" i="44"/>
  <c r="P91" i="44"/>
  <c r="Q91" i="44"/>
  <c r="R91" i="44"/>
  <c r="S91" i="44"/>
  <c r="T91" i="44"/>
  <c r="U91" i="44"/>
  <c r="V91" i="44"/>
  <c r="W91" i="44"/>
  <c r="X91" i="44"/>
  <c r="Y91" i="44"/>
  <c r="Z91" i="44"/>
  <c r="AA91" i="44"/>
  <c r="AB91" i="44"/>
  <c r="AC91" i="44"/>
  <c r="AD91" i="44"/>
  <c r="AE91" i="44"/>
  <c r="AF91" i="44"/>
  <c r="AG91" i="44"/>
  <c r="AH91" i="44"/>
  <c r="AI91" i="44"/>
  <c r="AJ91" i="44"/>
  <c r="AK91" i="44"/>
  <c r="AL91" i="44"/>
  <c r="AM91" i="44"/>
  <c r="AN91" i="44"/>
  <c r="AO91" i="44"/>
  <c r="AP91" i="44"/>
  <c r="AQ91" i="44"/>
  <c r="AR91" i="44"/>
  <c r="AS91" i="44"/>
  <c r="AT91" i="44"/>
  <c r="AU91" i="44"/>
  <c r="AV91" i="44"/>
  <c r="AW91" i="44"/>
  <c r="AX91" i="44"/>
  <c r="AY91" i="44"/>
  <c r="AZ91" i="44"/>
  <c r="BA91" i="44"/>
  <c r="BB91" i="44"/>
  <c r="BC91" i="44"/>
  <c r="D92" i="44"/>
  <c r="E92" i="44"/>
  <c r="F92" i="44"/>
  <c r="G92" i="44"/>
  <c r="H92" i="44"/>
  <c r="I92" i="44"/>
  <c r="J92" i="44"/>
  <c r="K92" i="44"/>
  <c r="L92" i="44"/>
  <c r="M92" i="44"/>
  <c r="N92" i="44"/>
  <c r="O92" i="44"/>
  <c r="P92" i="44"/>
  <c r="Q92" i="44"/>
  <c r="R92" i="44"/>
  <c r="S92" i="44"/>
  <c r="T92" i="44"/>
  <c r="U92" i="44"/>
  <c r="V92" i="44"/>
  <c r="W92" i="44"/>
  <c r="X92" i="44"/>
  <c r="Y92" i="44"/>
  <c r="Z92" i="44"/>
  <c r="AA92" i="44"/>
  <c r="AB92" i="44"/>
  <c r="AC92" i="44"/>
  <c r="AD92" i="44"/>
  <c r="AE92" i="44"/>
  <c r="AF92" i="44"/>
  <c r="AG92" i="44"/>
  <c r="AH92" i="44"/>
  <c r="AI92" i="44"/>
  <c r="AJ92" i="44"/>
  <c r="AK92" i="44"/>
  <c r="AL92" i="44"/>
  <c r="AM92" i="44"/>
  <c r="AN92" i="44"/>
  <c r="AO92" i="44"/>
  <c r="AP92" i="44"/>
  <c r="AQ92" i="44"/>
  <c r="AR92" i="44"/>
  <c r="AS92" i="44"/>
  <c r="AT92" i="44"/>
  <c r="AU92" i="44"/>
  <c r="AV92" i="44"/>
  <c r="AW92" i="44"/>
  <c r="AX92" i="44"/>
  <c r="AY92" i="44"/>
  <c r="AZ92" i="44"/>
  <c r="BA92" i="44"/>
  <c r="BB92" i="44"/>
  <c r="BC92" i="44"/>
  <c r="D93" i="44"/>
  <c r="E93" i="44"/>
  <c r="F93" i="44"/>
  <c r="G93" i="44"/>
  <c r="H93" i="44"/>
  <c r="I93" i="44"/>
  <c r="J93" i="44"/>
  <c r="K93" i="44"/>
  <c r="L93" i="44"/>
  <c r="M93" i="44"/>
  <c r="N93" i="44"/>
  <c r="O93" i="44"/>
  <c r="P93" i="44"/>
  <c r="Q93" i="44"/>
  <c r="R93" i="44"/>
  <c r="S93" i="44"/>
  <c r="T93" i="44"/>
  <c r="U93" i="44"/>
  <c r="V93" i="44"/>
  <c r="W93" i="44"/>
  <c r="X93" i="44"/>
  <c r="Y93" i="44"/>
  <c r="Z93" i="44"/>
  <c r="AA93" i="44"/>
  <c r="AB93" i="44"/>
  <c r="AC93" i="44"/>
  <c r="AD93" i="44"/>
  <c r="AE93" i="44"/>
  <c r="AF93" i="44"/>
  <c r="AG93" i="44"/>
  <c r="AH93" i="44"/>
  <c r="AI93" i="44"/>
  <c r="AJ93" i="44"/>
  <c r="AK93" i="44"/>
  <c r="AL93" i="44"/>
  <c r="AM93" i="44"/>
  <c r="AN93" i="44"/>
  <c r="AO93" i="44"/>
  <c r="AP93" i="44"/>
  <c r="AQ93" i="44"/>
  <c r="AR93" i="44"/>
  <c r="AS93" i="44"/>
  <c r="AT93" i="44"/>
  <c r="AU93" i="44"/>
  <c r="AV93" i="44"/>
  <c r="AW93" i="44"/>
  <c r="AX93" i="44"/>
  <c r="AY93" i="44"/>
  <c r="AZ93" i="44"/>
  <c r="BA93" i="44"/>
  <c r="BB93" i="44"/>
  <c r="BC93" i="44"/>
  <c r="D94" i="44"/>
  <c r="E94" i="44"/>
  <c r="F94" i="44"/>
  <c r="G94" i="44"/>
  <c r="H94" i="44"/>
  <c r="I94" i="44"/>
  <c r="J94" i="44"/>
  <c r="K94" i="44"/>
  <c r="L94" i="44"/>
  <c r="M94" i="44"/>
  <c r="N94" i="44"/>
  <c r="O94" i="44"/>
  <c r="P94" i="44"/>
  <c r="Q94" i="44"/>
  <c r="R94" i="44"/>
  <c r="S94" i="44"/>
  <c r="T94" i="44"/>
  <c r="U94" i="44"/>
  <c r="V94" i="44"/>
  <c r="W94" i="44"/>
  <c r="X94" i="44"/>
  <c r="Y94" i="44"/>
  <c r="Z94" i="44"/>
  <c r="AA94" i="44"/>
  <c r="AB94" i="44"/>
  <c r="AC94" i="44"/>
  <c r="AD94" i="44"/>
  <c r="AE94" i="44"/>
  <c r="AF94" i="44"/>
  <c r="AG94" i="44"/>
  <c r="AH94" i="44"/>
  <c r="AI94" i="44"/>
  <c r="AJ94" i="44"/>
  <c r="AK94" i="44"/>
  <c r="AL94" i="44"/>
  <c r="AM94" i="44"/>
  <c r="AN94" i="44"/>
  <c r="AO94" i="44"/>
  <c r="AP94" i="44"/>
  <c r="AQ94" i="44"/>
  <c r="AR94" i="44"/>
  <c r="AS94" i="44"/>
  <c r="AT94" i="44"/>
  <c r="AU94" i="44"/>
  <c r="AV94" i="44"/>
  <c r="AW94" i="44"/>
  <c r="AX94" i="44"/>
  <c r="AY94" i="44"/>
  <c r="AZ94" i="44"/>
  <c r="BA94" i="44"/>
  <c r="BB94" i="44"/>
  <c r="BC94" i="44"/>
  <c r="D95" i="44"/>
  <c r="E95" i="44"/>
  <c r="F95" i="44"/>
  <c r="G95" i="44"/>
  <c r="H95" i="44"/>
  <c r="I95" i="44"/>
  <c r="J95" i="44"/>
  <c r="K95" i="44"/>
  <c r="L95" i="44"/>
  <c r="M95" i="44"/>
  <c r="N95" i="44"/>
  <c r="O95" i="44"/>
  <c r="P95" i="44"/>
  <c r="Q95" i="44"/>
  <c r="R95" i="44"/>
  <c r="S95" i="44"/>
  <c r="T95" i="44"/>
  <c r="U95" i="44"/>
  <c r="V95" i="44"/>
  <c r="W95" i="44"/>
  <c r="X95" i="44"/>
  <c r="Y95" i="44"/>
  <c r="Z95" i="44"/>
  <c r="AA95" i="44"/>
  <c r="AB95" i="44"/>
  <c r="AC95" i="44"/>
  <c r="AD95" i="44"/>
  <c r="AE95" i="44"/>
  <c r="AF95" i="44"/>
  <c r="AG95" i="44"/>
  <c r="AH95" i="44"/>
  <c r="AI95" i="44"/>
  <c r="AJ95" i="44"/>
  <c r="AK95" i="44"/>
  <c r="AL95" i="44"/>
  <c r="AM95" i="44"/>
  <c r="AN95" i="44"/>
  <c r="AO95" i="44"/>
  <c r="AP95" i="44"/>
  <c r="AQ95" i="44"/>
  <c r="AR95" i="44"/>
  <c r="AS95" i="44"/>
  <c r="AT95" i="44"/>
  <c r="AU95" i="44"/>
  <c r="AV95" i="44"/>
  <c r="AW95" i="44"/>
  <c r="AX95" i="44"/>
  <c r="AY95" i="44"/>
  <c r="AZ95" i="44"/>
  <c r="BA95" i="44"/>
  <c r="BB95" i="44"/>
  <c r="BC95" i="44"/>
  <c r="D96" i="44"/>
  <c r="E96" i="44"/>
  <c r="F96" i="44"/>
  <c r="G96" i="44"/>
  <c r="H96" i="44"/>
  <c r="I96" i="44"/>
  <c r="J96" i="44"/>
  <c r="K96" i="44"/>
  <c r="L96" i="44"/>
  <c r="M96" i="44"/>
  <c r="N96" i="44"/>
  <c r="O96" i="44"/>
  <c r="P96" i="44"/>
  <c r="Q96" i="44"/>
  <c r="R96" i="44"/>
  <c r="S96" i="44"/>
  <c r="T96" i="44"/>
  <c r="U96" i="44"/>
  <c r="V96" i="44"/>
  <c r="W96" i="44"/>
  <c r="X96" i="44"/>
  <c r="Y96" i="44"/>
  <c r="Z96" i="44"/>
  <c r="AA96" i="44"/>
  <c r="AB96" i="44"/>
  <c r="AC96" i="44"/>
  <c r="AD96" i="44"/>
  <c r="AE96" i="44"/>
  <c r="AF96" i="44"/>
  <c r="AG96" i="44"/>
  <c r="AH96" i="44"/>
  <c r="AI96" i="44"/>
  <c r="AJ96" i="44"/>
  <c r="AK96" i="44"/>
  <c r="AL96" i="44"/>
  <c r="AM96" i="44"/>
  <c r="AN96" i="44"/>
  <c r="AO96" i="44"/>
  <c r="AP96" i="44"/>
  <c r="AQ96" i="44"/>
  <c r="AR96" i="44"/>
  <c r="AS96" i="44"/>
  <c r="AT96" i="44"/>
  <c r="AU96" i="44"/>
  <c r="AV96" i="44"/>
  <c r="AW96" i="44"/>
  <c r="AX96" i="44"/>
  <c r="AY96" i="44"/>
  <c r="AZ96" i="44"/>
  <c r="BA96" i="44"/>
  <c r="BB96" i="44"/>
  <c r="BC96" i="44"/>
  <c r="D97" i="44"/>
  <c r="E97" i="44"/>
  <c r="F97" i="44"/>
  <c r="G97" i="44"/>
  <c r="H97" i="44"/>
  <c r="I97" i="44"/>
  <c r="J97" i="44"/>
  <c r="K97" i="44"/>
  <c r="L97" i="44"/>
  <c r="M97" i="44"/>
  <c r="N97" i="44"/>
  <c r="O97" i="44"/>
  <c r="P97" i="44"/>
  <c r="Q97" i="44"/>
  <c r="R97" i="44"/>
  <c r="S97" i="44"/>
  <c r="T97" i="44"/>
  <c r="U97" i="44"/>
  <c r="V97" i="44"/>
  <c r="W97" i="44"/>
  <c r="X97" i="44"/>
  <c r="Y97" i="44"/>
  <c r="Z97" i="44"/>
  <c r="AA97" i="44"/>
  <c r="AB97" i="44"/>
  <c r="AC97" i="44"/>
  <c r="AD97" i="44"/>
  <c r="AE97" i="44"/>
  <c r="AF97" i="44"/>
  <c r="AG97" i="44"/>
  <c r="AH97" i="44"/>
  <c r="AI97" i="44"/>
  <c r="AJ97" i="44"/>
  <c r="AK97" i="44"/>
  <c r="AL97" i="44"/>
  <c r="AM97" i="44"/>
  <c r="AN97" i="44"/>
  <c r="AO97" i="44"/>
  <c r="AP97" i="44"/>
  <c r="AQ97" i="44"/>
  <c r="AR97" i="44"/>
  <c r="AS97" i="44"/>
  <c r="AT97" i="44"/>
  <c r="AU97" i="44"/>
  <c r="AV97" i="44"/>
  <c r="AW97" i="44"/>
  <c r="AX97" i="44"/>
  <c r="AY97" i="44"/>
  <c r="AZ97" i="44"/>
  <c r="BA97" i="44"/>
  <c r="BB97" i="44"/>
  <c r="BC97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60" i="44"/>
  <c r="D5" i="42"/>
  <c r="E5" i="42"/>
  <c r="F5" i="42"/>
  <c r="G5" i="42"/>
  <c r="H5" i="42"/>
  <c r="I5" i="42"/>
  <c r="J5" i="42"/>
  <c r="K5" i="42"/>
  <c r="L5" i="42"/>
  <c r="M5" i="42"/>
  <c r="N5" i="42"/>
  <c r="O5" i="42"/>
  <c r="P5" i="42"/>
  <c r="Q5" i="42"/>
  <c r="R5" i="42"/>
  <c r="S5" i="42"/>
  <c r="T5" i="42"/>
  <c r="U5" i="42"/>
  <c r="V5" i="42"/>
  <c r="W5" i="42"/>
  <c r="X5" i="42"/>
  <c r="Y5" i="42"/>
  <c r="Z5" i="42"/>
  <c r="AA5" i="42"/>
  <c r="AB5" i="42"/>
  <c r="AC5" i="42"/>
  <c r="AD5" i="42"/>
  <c r="AE5" i="42"/>
  <c r="AF5" i="42"/>
  <c r="AG5" i="42"/>
  <c r="AH5" i="42"/>
  <c r="AI5" i="42"/>
  <c r="AJ5" i="42"/>
  <c r="AK5" i="42"/>
  <c r="AL5" i="42"/>
  <c r="AM5" i="42"/>
  <c r="AN5" i="42"/>
  <c r="AO5" i="42"/>
  <c r="AP5" i="42"/>
  <c r="AQ5" i="42"/>
  <c r="AR5" i="42"/>
  <c r="AS5" i="42"/>
  <c r="AT5" i="42"/>
  <c r="AU5" i="42"/>
  <c r="AV5" i="42"/>
  <c r="AW5" i="42"/>
  <c r="AX5" i="42"/>
  <c r="AY5" i="42"/>
  <c r="AZ5" i="42"/>
  <c r="BA5" i="42"/>
  <c r="BB5" i="42"/>
  <c r="BC5" i="42"/>
  <c r="D6" i="42"/>
  <c r="E6" i="42"/>
  <c r="F6" i="42"/>
  <c r="G6" i="42"/>
  <c r="H6" i="42"/>
  <c r="I6" i="42"/>
  <c r="J6" i="42"/>
  <c r="K6" i="42"/>
  <c r="L6" i="42"/>
  <c r="M6" i="42"/>
  <c r="N6" i="42"/>
  <c r="O6" i="42"/>
  <c r="P6" i="42"/>
  <c r="Q6" i="42"/>
  <c r="R6" i="42"/>
  <c r="S6" i="42"/>
  <c r="T6" i="42"/>
  <c r="U6" i="42"/>
  <c r="V6" i="42"/>
  <c r="W6" i="42"/>
  <c r="X6" i="42"/>
  <c r="Y6" i="42"/>
  <c r="Z6" i="42"/>
  <c r="AA6" i="42"/>
  <c r="AB6" i="42"/>
  <c r="AC6" i="42"/>
  <c r="AD6" i="42"/>
  <c r="AE6" i="42"/>
  <c r="AF6" i="42"/>
  <c r="AG6" i="42"/>
  <c r="AH6" i="42"/>
  <c r="AI6" i="42"/>
  <c r="AJ6" i="42"/>
  <c r="AK6" i="42"/>
  <c r="AL6" i="42"/>
  <c r="AM6" i="42"/>
  <c r="AN6" i="42"/>
  <c r="AO6" i="42"/>
  <c r="AP6" i="42"/>
  <c r="AQ6" i="42"/>
  <c r="AR6" i="42"/>
  <c r="AS6" i="42"/>
  <c r="AT6" i="42"/>
  <c r="AU6" i="42"/>
  <c r="AV6" i="42"/>
  <c r="AW6" i="42"/>
  <c r="AX6" i="42"/>
  <c r="AY6" i="42"/>
  <c r="AZ6" i="42"/>
  <c r="BA6" i="42"/>
  <c r="BB6" i="42"/>
  <c r="BC6" i="42"/>
  <c r="D7" i="42"/>
  <c r="E7" i="42"/>
  <c r="F7" i="42"/>
  <c r="G7" i="42"/>
  <c r="H7" i="42"/>
  <c r="I7" i="42"/>
  <c r="J7" i="42"/>
  <c r="K7" i="42"/>
  <c r="L7" i="42"/>
  <c r="M7" i="42"/>
  <c r="N7" i="42"/>
  <c r="O7" i="42"/>
  <c r="P7" i="42"/>
  <c r="Q7" i="42"/>
  <c r="R7" i="42"/>
  <c r="S7" i="42"/>
  <c r="T7" i="42"/>
  <c r="U7" i="42"/>
  <c r="V7" i="42"/>
  <c r="W7" i="42"/>
  <c r="X7" i="42"/>
  <c r="Y7" i="42"/>
  <c r="Z7" i="42"/>
  <c r="AA7" i="42"/>
  <c r="AB7" i="42"/>
  <c r="AC7" i="42"/>
  <c r="AD7" i="42"/>
  <c r="AE7" i="42"/>
  <c r="AF7" i="42"/>
  <c r="AG7" i="42"/>
  <c r="AH7" i="42"/>
  <c r="AI7" i="42"/>
  <c r="AJ7" i="42"/>
  <c r="AK7" i="42"/>
  <c r="AL7" i="42"/>
  <c r="AM7" i="42"/>
  <c r="AN7" i="42"/>
  <c r="AO7" i="42"/>
  <c r="AP7" i="42"/>
  <c r="AQ7" i="42"/>
  <c r="AR7" i="42"/>
  <c r="AS7" i="42"/>
  <c r="AT7" i="42"/>
  <c r="AU7" i="42"/>
  <c r="AV7" i="42"/>
  <c r="AW7" i="42"/>
  <c r="AX7" i="42"/>
  <c r="AY7" i="42"/>
  <c r="AZ7" i="42"/>
  <c r="BA7" i="42"/>
  <c r="BB7" i="42"/>
  <c r="BC7" i="42"/>
  <c r="D8" i="42"/>
  <c r="E8" i="42"/>
  <c r="F8" i="42"/>
  <c r="G8" i="42"/>
  <c r="H8" i="42"/>
  <c r="I8" i="42"/>
  <c r="J8" i="42"/>
  <c r="K8" i="42"/>
  <c r="L8" i="42"/>
  <c r="M8" i="42"/>
  <c r="N8" i="42"/>
  <c r="O8" i="42"/>
  <c r="P8" i="42"/>
  <c r="Q8" i="42"/>
  <c r="R8" i="42"/>
  <c r="S8" i="42"/>
  <c r="T8" i="42"/>
  <c r="U8" i="42"/>
  <c r="V8" i="42"/>
  <c r="W8" i="42"/>
  <c r="X8" i="42"/>
  <c r="Y8" i="42"/>
  <c r="Z8" i="42"/>
  <c r="AA8" i="42"/>
  <c r="AB8" i="42"/>
  <c r="AC8" i="42"/>
  <c r="AD8" i="42"/>
  <c r="AE8" i="42"/>
  <c r="AF8" i="42"/>
  <c r="AG8" i="42"/>
  <c r="AH8" i="42"/>
  <c r="AI8" i="42"/>
  <c r="AJ8" i="42"/>
  <c r="AK8" i="42"/>
  <c r="AL8" i="42"/>
  <c r="AM8" i="42"/>
  <c r="AN8" i="42"/>
  <c r="AO8" i="42"/>
  <c r="AP8" i="42"/>
  <c r="AQ8" i="42"/>
  <c r="AR8" i="42"/>
  <c r="AS8" i="42"/>
  <c r="AT8" i="42"/>
  <c r="AU8" i="42"/>
  <c r="AV8" i="42"/>
  <c r="AW8" i="42"/>
  <c r="AX8" i="42"/>
  <c r="AY8" i="42"/>
  <c r="AZ8" i="42"/>
  <c r="BA8" i="42"/>
  <c r="BB8" i="42"/>
  <c r="BC8" i="42"/>
  <c r="D9" i="42"/>
  <c r="E9" i="42"/>
  <c r="F9" i="42"/>
  <c r="G9" i="42"/>
  <c r="H9" i="42"/>
  <c r="I9" i="42"/>
  <c r="J9" i="42"/>
  <c r="K9" i="42"/>
  <c r="L9" i="42"/>
  <c r="M9" i="42"/>
  <c r="N9" i="42"/>
  <c r="O9" i="42"/>
  <c r="P9" i="42"/>
  <c r="Q9" i="42"/>
  <c r="R9" i="42"/>
  <c r="S9" i="42"/>
  <c r="T9" i="42"/>
  <c r="U9" i="42"/>
  <c r="V9" i="42"/>
  <c r="W9" i="42"/>
  <c r="X9" i="42"/>
  <c r="Y9" i="42"/>
  <c r="Z9" i="42"/>
  <c r="AA9" i="42"/>
  <c r="AB9" i="42"/>
  <c r="AC9" i="42"/>
  <c r="AD9" i="42"/>
  <c r="AE9" i="42"/>
  <c r="AF9" i="42"/>
  <c r="AG9" i="42"/>
  <c r="AH9" i="42"/>
  <c r="AI9" i="42"/>
  <c r="AJ9" i="42"/>
  <c r="AK9" i="42"/>
  <c r="AL9" i="42"/>
  <c r="AM9" i="42"/>
  <c r="AN9" i="42"/>
  <c r="AO9" i="42"/>
  <c r="AP9" i="42"/>
  <c r="AQ9" i="42"/>
  <c r="AR9" i="42"/>
  <c r="AS9" i="42"/>
  <c r="AT9" i="42"/>
  <c r="AU9" i="42"/>
  <c r="AV9" i="42"/>
  <c r="AW9" i="42"/>
  <c r="AX9" i="42"/>
  <c r="AY9" i="42"/>
  <c r="AZ9" i="42"/>
  <c r="BA9" i="42"/>
  <c r="BB9" i="42"/>
  <c r="BC9" i="42"/>
  <c r="D10" i="42"/>
  <c r="E10" i="42"/>
  <c r="F10" i="42"/>
  <c r="G10" i="42"/>
  <c r="H10" i="42"/>
  <c r="I10" i="42"/>
  <c r="J10" i="42"/>
  <c r="K10" i="42"/>
  <c r="L10" i="42"/>
  <c r="M10" i="42"/>
  <c r="N10" i="42"/>
  <c r="O10" i="42"/>
  <c r="P10" i="42"/>
  <c r="Q10" i="42"/>
  <c r="R10" i="42"/>
  <c r="S10" i="42"/>
  <c r="T10" i="42"/>
  <c r="U10" i="42"/>
  <c r="V10" i="42"/>
  <c r="W10" i="42"/>
  <c r="X10" i="42"/>
  <c r="Y10" i="42"/>
  <c r="Z10" i="42"/>
  <c r="AA10" i="42"/>
  <c r="AB10" i="42"/>
  <c r="AC10" i="42"/>
  <c r="AD10" i="42"/>
  <c r="AE10" i="42"/>
  <c r="AF10" i="42"/>
  <c r="AG10" i="42"/>
  <c r="AH10" i="42"/>
  <c r="AI10" i="42"/>
  <c r="AJ10" i="42"/>
  <c r="AK10" i="42"/>
  <c r="AL10" i="42"/>
  <c r="AM10" i="42"/>
  <c r="AN10" i="42"/>
  <c r="AO10" i="42"/>
  <c r="AP10" i="42"/>
  <c r="AQ10" i="42"/>
  <c r="AR10" i="42"/>
  <c r="AS10" i="42"/>
  <c r="AT10" i="42"/>
  <c r="AU10" i="42"/>
  <c r="AV10" i="42"/>
  <c r="AW10" i="42"/>
  <c r="AX10" i="42"/>
  <c r="AY10" i="42"/>
  <c r="AZ10" i="42"/>
  <c r="BA10" i="42"/>
  <c r="BB10" i="42"/>
  <c r="BC10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D13" i="42"/>
  <c r="E13" i="42"/>
  <c r="F13" i="42"/>
  <c r="G13" i="42"/>
  <c r="H13" i="42"/>
  <c r="I13" i="42"/>
  <c r="J13" i="42"/>
  <c r="K13" i="42"/>
  <c r="L13" i="42"/>
  <c r="M13" i="42"/>
  <c r="N13" i="42"/>
  <c r="O13" i="42"/>
  <c r="P13" i="42"/>
  <c r="Q13" i="42"/>
  <c r="R13" i="42"/>
  <c r="S13" i="42"/>
  <c r="T13" i="42"/>
  <c r="U13" i="42"/>
  <c r="V13" i="42"/>
  <c r="W13" i="42"/>
  <c r="X13" i="42"/>
  <c r="Y13" i="42"/>
  <c r="Z13" i="42"/>
  <c r="AA13" i="42"/>
  <c r="AB13" i="42"/>
  <c r="AC13" i="42"/>
  <c r="AD13" i="42"/>
  <c r="AE13" i="42"/>
  <c r="AF13" i="42"/>
  <c r="AG13" i="42"/>
  <c r="AH13" i="42"/>
  <c r="AI13" i="42"/>
  <c r="AJ13" i="42"/>
  <c r="AK13" i="42"/>
  <c r="AL13" i="42"/>
  <c r="AM13" i="42"/>
  <c r="AN13" i="42"/>
  <c r="AO13" i="42"/>
  <c r="AP13" i="42"/>
  <c r="AQ13" i="42"/>
  <c r="AR13" i="42"/>
  <c r="AS13" i="42"/>
  <c r="AT13" i="42"/>
  <c r="AU13" i="42"/>
  <c r="AV13" i="42"/>
  <c r="AW13" i="42"/>
  <c r="AX13" i="42"/>
  <c r="AY13" i="42"/>
  <c r="AZ13" i="42"/>
  <c r="BA13" i="42"/>
  <c r="BB13" i="42"/>
  <c r="BC13" i="42"/>
  <c r="D14" i="42"/>
  <c r="E14" i="42"/>
  <c r="F14" i="42"/>
  <c r="G14" i="42"/>
  <c r="H14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D15" i="42"/>
  <c r="E15" i="42"/>
  <c r="F15" i="42"/>
  <c r="G15" i="42"/>
  <c r="H15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D16" i="42"/>
  <c r="E16" i="42"/>
  <c r="F16" i="42"/>
  <c r="G16" i="42"/>
  <c r="H16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D18" i="42"/>
  <c r="E18" i="42"/>
  <c r="F18" i="42"/>
  <c r="G18" i="42"/>
  <c r="H18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D19" i="42"/>
  <c r="E19" i="42"/>
  <c r="F19" i="42"/>
  <c r="G19" i="42"/>
  <c r="H19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D20" i="42"/>
  <c r="E20" i="42"/>
  <c r="F20" i="42"/>
  <c r="G20" i="42"/>
  <c r="H20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D22" i="42"/>
  <c r="E22" i="42"/>
  <c r="F22" i="42"/>
  <c r="G22" i="42"/>
  <c r="H22" i="42"/>
  <c r="I22" i="42"/>
  <c r="J22" i="42"/>
  <c r="K22" i="42"/>
  <c r="L22" i="42"/>
  <c r="M22" i="42"/>
  <c r="N22" i="42"/>
  <c r="O22" i="42"/>
  <c r="P22" i="42"/>
  <c r="Q22" i="42"/>
  <c r="R22" i="42"/>
  <c r="S22" i="42"/>
  <c r="T22" i="42"/>
  <c r="U22" i="42"/>
  <c r="V22" i="42"/>
  <c r="W22" i="42"/>
  <c r="X22" i="42"/>
  <c r="Y22" i="42"/>
  <c r="Z22" i="42"/>
  <c r="AA22" i="42"/>
  <c r="AB22" i="42"/>
  <c r="AC22" i="42"/>
  <c r="AD22" i="42"/>
  <c r="AE22" i="42"/>
  <c r="AF22" i="42"/>
  <c r="AG22" i="42"/>
  <c r="AH22" i="42"/>
  <c r="AI22" i="42"/>
  <c r="AJ22" i="42"/>
  <c r="AK22" i="42"/>
  <c r="AL22" i="42"/>
  <c r="AM22" i="42"/>
  <c r="AN22" i="42"/>
  <c r="AO22" i="42"/>
  <c r="AP22" i="42"/>
  <c r="AQ22" i="42"/>
  <c r="AR22" i="42"/>
  <c r="AS22" i="42"/>
  <c r="AT22" i="42"/>
  <c r="AU22" i="42"/>
  <c r="AV22" i="42"/>
  <c r="AW22" i="42"/>
  <c r="AX22" i="42"/>
  <c r="AY22" i="42"/>
  <c r="AZ22" i="42"/>
  <c r="BA22" i="42"/>
  <c r="BB22" i="42"/>
  <c r="BC22" i="42"/>
  <c r="D23" i="42"/>
  <c r="E23" i="42"/>
  <c r="F23" i="42"/>
  <c r="G23" i="42"/>
  <c r="H23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D24" i="42"/>
  <c r="E24" i="42"/>
  <c r="F24" i="42"/>
  <c r="G24" i="42"/>
  <c r="H24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D25" i="42"/>
  <c r="E25" i="42"/>
  <c r="F25" i="42"/>
  <c r="G25" i="42"/>
  <c r="H25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D26" i="42"/>
  <c r="E26" i="42"/>
  <c r="F26" i="42"/>
  <c r="G26" i="42"/>
  <c r="H26" i="42"/>
  <c r="I26" i="42"/>
  <c r="J26" i="42"/>
  <c r="K26" i="42"/>
  <c r="L26" i="42"/>
  <c r="M26" i="42"/>
  <c r="N26" i="42"/>
  <c r="O26" i="42"/>
  <c r="P26" i="42"/>
  <c r="Q26" i="42"/>
  <c r="R26" i="42"/>
  <c r="S26" i="42"/>
  <c r="T26" i="42"/>
  <c r="U26" i="42"/>
  <c r="V26" i="42"/>
  <c r="W26" i="42"/>
  <c r="X26" i="42"/>
  <c r="Y26" i="42"/>
  <c r="Z26" i="42"/>
  <c r="AA26" i="42"/>
  <c r="AB26" i="42"/>
  <c r="AC26" i="42"/>
  <c r="AD26" i="42"/>
  <c r="AE26" i="42"/>
  <c r="AF26" i="42"/>
  <c r="AG26" i="42"/>
  <c r="AH26" i="42"/>
  <c r="AI26" i="42"/>
  <c r="AJ26" i="42"/>
  <c r="AK26" i="42"/>
  <c r="AL26" i="42"/>
  <c r="AM26" i="42"/>
  <c r="AN26" i="42"/>
  <c r="AO26" i="42"/>
  <c r="AP26" i="42"/>
  <c r="AQ26" i="42"/>
  <c r="AR26" i="42"/>
  <c r="AS26" i="42"/>
  <c r="AT26" i="42"/>
  <c r="AU26" i="42"/>
  <c r="AV26" i="42"/>
  <c r="AW26" i="42"/>
  <c r="AX26" i="42"/>
  <c r="AY26" i="42"/>
  <c r="AZ26" i="42"/>
  <c r="BA26" i="42"/>
  <c r="BB26" i="42"/>
  <c r="BC26" i="42"/>
  <c r="D27" i="42"/>
  <c r="E27" i="42"/>
  <c r="F27" i="42"/>
  <c r="G27" i="42"/>
  <c r="H27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D28" i="42"/>
  <c r="E28" i="42"/>
  <c r="F28" i="42"/>
  <c r="G28" i="42"/>
  <c r="H28" i="42"/>
  <c r="I28" i="42"/>
  <c r="J28" i="42"/>
  <c r="K28" i="42"/>
  <c r="L28" i="42"/>
  <c r="M28" i="42"/>
  <c r="N28" i="42"/>
  <c r="O28" i="42"/>
  <c r="P28" i="42"/>
  <c r="Q28" i="42"/>
  <c r="R28" i="42"/>
  <c r="S28" i="42"/>
  <c r="T28" i="42"/>
  <c r="U28" i="42"/>
  <c r="V28" i="42"/>
  <c r="W28" i="42"/>
  <c r="X28" i="42"/>
  <c r="Y28" i="42"/>
  <c r="Z28" i="42"/>
  <c r="AA28" i="42"/>
  <c r="AB28" i="42"/>
  <c r="AC28" i="42"/>
  <c r="AD28" i="42"/>
  <c r="AE28" i="42"/>
  <c r="AF28" i="42"/>
  <c r="AG28" i="42"/>
  <c r="AH28" i="42"/>
  <c r="AI28" i="42"/>
  <c r="AJ28" i="42"/>
  <c r="AK28" i="42"/>
  <c r="AL28" i="42"/>
  <c r="AM28" i="42"/>
  <c r="AN28" i="42"/>
  <c r="AO28" i="42"/>
  <c r="AP28" i="42"/>
  <c r="AQ28" i="42"/>
  <c r="AR28" i="42"/>
  <c r="AS28" i="42"/>
  <c r="AT28" i="42"/>
  <c r="AU28" i="42"/>
  <c r="AV28" i="42"/>
  <c r="AW28" i="42"/>
  <c r="AX28" i="42"/>
  <c r="AY28" i="42"/>
  <c r="AZ28" i="42"/>
  <c r="BA28" i="42"/>
  <c r="BB28" i="42"/>
  <c r="BC28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D30" i="42"/>
  <c r="E30" i="42"/>
  <c r="F30" i="42"/>
  <c r="G30" i="42"/>
  <c r="H30" i="42"/>
  <c r="I30" i="42"/>
  <c r="J30" i="42"/>
  <c r="K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D31" i="42"/>
  <c r="E31" i="42"/>
  <c r="F31" i="42"/>
  <c r="G31" i="42"/>
  <c r="H31" i="42"/>
  <c r="I31" i="42"/>
  <c r="J31" i="42"/>
  <c r="K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D32" i="42"/>
  <c r="E32" i="42"/>
  <c r="F32" i="42"/>
  <c r="G32" i="42"/>
  <c r="H32" i="42"/>
  <c r="I32" i="42"/>
  <c r="J32" i="42"/>
  <c r="K32" i="42"/>
  <c r="L32" i="42"/>
  <c r="M32" i="42"/>
  <c r="N32" i="42"/>
  <c r="O32" i="42"/>
  <c r="P32" i="42"/>
  <c r="Q32" i="42"/>
  <c r="R32" i="42"/>
  <c r="S32" i="42"/>
  <c r="T32" i="42"/>
  <c r="U32" i="42"/>
  <c r="V32" i="42"/>
  <c r="W32" i="42"/>
  <c r="X32" i="42"/>
  <c r="Y32" i="42"/>
  <c r="Z32" i="42"/>
  <c r="AA32" i="42"/>
  <c r="AB32" i="42"/>
  <c r="AC32" i="42"/>
  <c r="AD32" i="42"/>
  <c r="AE32" i="42"/>
  <c r="AF32" i="42"/>
  <c r="AG32" i="42"/>
  <c r="AH32" i="42"/>
  <c r="AI32" i="42"/>
  <c r="AJ32" i="42"/>
  <c r="AK32" i="42"/>
  <c r="AL32" i="42"/>
  <c r="AM32" i="42"/>
  <c r="AN32" i="42"/>
  <c r="AO32" i="42"/>
  <c r="AP32" i="42"/>
  <c r="AQ32" i="42"/>
  <c r="AR32" i="42"/>
  <c r="AS32" i="42"/>
  <c r="AT32" i="42"/>
  <c r="AU32" i="42"/>
  <c r="AV32" i="42"/>
  <c r="AW32" i="42"/>
  <c r="AX32" i="42"/>
  <c r="AY32" i="42"/>
  <c r="AZ32" i="42"/>
  <c r="BA32" i="42"/>
  <c r="BB32" i="42"/>
  <c r="BC32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D36" i="42"/>
  <c r="E36" i="42"/>
  <c r="F36" i="42"/>
  <c r="G36" i="42"/>
  <c r="H36" i="42"/>
  <c r="I36" i="42"/>
  <c r="J36" i="42"/>
  <c r="K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AA36" i="42"/>
  <c r="AB36" i="42"/>
  <c r="AC36" i="42"/>
  <c r="AD36" i="42"/>
  <c r="AE36" i="42"/>
  <c r="AF36" i="42"/>
  <c r="AG36" i="42"/>
  <c r="AH36" i="42"/>
  <c r="AI36" i="42"/>
  <c r="AJ36" i="42"/>
  <c r="AK36" i="42"/>
  <c r="AL36" i="42"/>
  <c r="AM36" i="42"/>
  <c r="AN36" i="42"/>
  <c r="AO36" i="42"/>
  <c r="AP36" i="42"/>
  <c r="AQ36" i="42"/>
  <c r="AR36" i="42"/>
  <c r="AS36" i="42"/>
  <c r="AT36" i="42"/>
  <c r="AU36" i="42"/>
  <c r="AV36" i="42"/>
  <c r="AW36" i="42"/>
  <c r="AX36" i="42"/>
  <c r="AY36" i="42"/>
  <c r="AZ36" i="42"/>
  <c r="BA36" i="42"/>
  <c r="BB36" i="42"/>
  <c r="BC36" i="42"/>
  <c r="D37" i="42"/>
  <c r="E37" i="42"/>
  <c r="F37" i="42"/>
  <c r="G37" i="42"/>
  <c r="H37" i="42"/>
  <c r="I37" i="42"/>
  <c r="J37" i="42"/>
  <c r="K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AA37" i="42"/>
  <c r="AB37" i="42"/>
  <c r="AC37" i="42"/>
  <c r="AD37" i="42"/>
  <c r="AE37" i="42"/>
  <c r="AF37" i="42"/>
  <c r="AG37" i="42"/>
  <c r="AH37" i="42"/>
  <c r="AI37" i="42"/>
  <c r="AJ37" i="42"/>
  <c r="AK37" i="42"/>
  <c r="AL37" i="42"/>
  <c r="AM37" i="42"/>
  <c r="AN37" i="42"/>
  <c r="AO37" i="42"/>
  <c r="AP37" i="42"/>
  <c r="AQ37" i="42"/>
  <c r="AR37" i="42"/>
  <c r="AS37" i="42"/>
  <c r="AT37" i="42"/>
  <c r="AU37" i="42"/>
  <c r="AV37" i="42"/>
  <c r="AW37" i="42"/>
  <c r="AX37" i="42"/>
  <c r="AY37" i="42"/>
  <c r="AZ37" i="42"/>
  <c r="BA37" i="42"/>
  <c r="BB37" i="42"/>
  <c r="BC37" i="42"/>
  <c r="D38" i="42"/>
  <c r="E38" i="42"/>
  <c r="F38" i="42"/>
  <c r="G38" i="42"/>
  <c r="H38" i="42"/>
  <c r="I38" i="42"/>
  <c r="J38" i="42"/>
  <c r="K38" i="42"/>
  <c r="L38" i="42"/>
  <c r="M38" i="42"/>
  <c r="N38" i="42"/>
  <c r="O38" i="42"/>
  <c r="P38" i="42"/>
  <c r="Q38" i="42"/>
  <c r="R38" i="42"/>
  <c r="S38" i="42"/>
  <c r="T38" i="42"/>
  <c r="U38" i="42"/>
  <c r="V38" i="42"/>
  <c r="W38" i="42"/>
  <c r="X38" i="42"/>
  <c r="Y38" i="42"/>
  <c r="Z38" i="42"/>
  <c r="AA38" i="42"/>
  <c r="AB38" i="42"/>
  <c r="AC38" i="42"/>
  <c r="AD38" i="42"/>
  <c r="AE38" i="42"/>
  <c r="AF38" i="42"/>
  <c r="AG38" i="42"/>
  <c r="AH38" i="42"/>
  <c r="AI38" i="42"/>
  <c r="AJ38" i="42"/>
  <c r="AK38" i="42"/>
  <c r="AL38" i="42"/>
  <c r="AM38" i="42"/>
  <c r="AN38" i="42"/>
  <c r="AO38" i="42"/>
  <c r="AP38" i="42"/>
  <c r="AQ38" i="42"/>
  <c r="AR38" i="42"/>
  <c r="AS38" i="42"/>
  <c r="AT38" i="42"/>
  <c r="AU38" i="42"/>
  <c r="AV38" i="42"/>
  <c r="AW38" i="42"/>
  <c r="AX38" i="42"/>
  <c r="AY38" i="42"/>
  <c r="AZ38" i="42"/>
  <c r="BA38" i="42"/>
  <c r="BB38" i="42"/>
  <c r="BC38" i="42"/>
  <c r="D39" i="42"/>
  <c r="E39" i="42"/>
  <c r="F39" i="42"/>
  <c r="G39" i="42"/>
  <c r="H39" i="42"/>
  <c r="I39" i="42"/>
  <c r="J39" i="42"/>
  <c r="K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AA39" i="42"/>
  <c r="AB39" i="42"/>
  <c r="AC39" i="42"/>
  <c r="AD39" i="42"/>
  <c r="AE39" i="42"/>
  <c r="AF39" i="42"/>
  <c r="AG39" i="42"/>
  <c r="AH39" i="42"/>
  <c r="AI39" i="42"/>
  <c r="AJ39" i="42"/>
  <c r="AK39" i="42"/>
  <c r="AL39" i="42"/>
  <c r="AM39" i="42"/>
  <c r="AN39" i="42"/>
  <c r="AO39" i="42"/>
  <c r="AP39" i="42"/>
  <c r="AQ39" i="42"/>
  <c r="AR39" i="42"/>
  <c r="AS39" i="42"/>
  <c r="AT39" i="42"/>
  <c r="AU39" i="42"/>
  <c r="AV39" i="42"/>
  <c r="AW39" i="42"/>
  <c r="AX39" i="42"/>
  <c r="AY39" i="42"/>
  <c r="AZ39" i="42"/>
  <c r="BA39" i="42"/>
  <c r="BB39" i="42"/>
  <c r="BC39" i="42"/>
  <c r="D40" i="42"/>
  <c r="E40" i="42"/>
  <c r="F40" i="42"/>
  <c r="G40" i="42"/>
  <c r="H40" i="42"/>
  <c r="I40" i="42"/>
  <c r="J40" i="42"/>
  <c r="K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AA40" i="42"/>
  <c r="AB40" i="42"/>
  <c r="AC40" i="42"/>
  <c r="AD40" i="42"/>
  <c r="AE40" i="42"/>
  <c r="AF40" i="42"/>
  <c r="AG40" i="42"/>
  <c r="AH40" i="42"/>
  <c r="AI40" i="42"/>
  <c r="AJ40" i="42"/>
  <c r="AK40" i="42"/>
  <c r="AL40" i="42"/>
  <c r="AM40" i="42"/>
  <c r="AN40" i="42"/>
  <c r="AO40" i="42"/>
  <c r="AP40" i="42"/>
  <c r="AQ40" i="42"/>
  <c r="AR40" i="42"/>
  <c r="AS40" i="42"/>
  <c r="AT40" i="42"/>
  <c r="AU40" i="42"/>
  <c r="AV40" i="42"/>
  <c r="AW40" i="42"/>
  <c r="AX40" i="42"/>
  <c r="AY40" i="42"/>
  <c r="AZ40" i="42"/>
  <c r="BA40" i="42"/>
  <c r="BB40" i="42"/>
  <c r="BC40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P41" i="42"/>
  <c r="Q41" i="42"/>
  <c r="R41" i="42"/>
  <c r="S41" i="42"/>
  <c r="T41" i="42"/>
  <c r="U41" i="42"/>
  <c r="V41" i="42"/>
  <c r="W41" i="42"/>
  <c r="X41" i="42"/>
  <c r="Y41" i="42"/>
  <c r="Z41" i="42"/>
  <c r="AA41" i="42"/>
  <c r="AB41" i="42"/>
  <c r="AC41" i="42"/>
  <c r="AD41" i="42"/>
  <c r="AE41" i="42"/>
  <c r="AF41" i="42"/>
  <c r="AG41" i="42"/>
  <c r="AH41" i="42"/>
  <c r="AI41" i="42"/>
  <c r="AJ41" i="42"/>
  <c r="AK41" i="42"/>
  <c r="AL41" i="42"/>
  <c r="AM41" i="42"/>
  <c r="AN41" i="42"/>
  <c r="AO41" i="42"/>
  <c r="AP41" i="42"/>
  <c r="AQ41" i="42"/>
  <c r="AR41" i="42"/>
  <c r="AS41" i="42"/>
  <c r="AT41" i="42"/>
  <c r="AU41" i="42"/>
  <c r="AV41" i="42"/>
  <c r="AW41" i="42"/>
  <c r="AX41" i="42"/>
  <c r="AY41" i="42"/>
  <c r="AZ41" i="42"/>
  <c r="BA41" i="42"/>
  <c r="BB41" i="42"/>
  <c r="BC41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P42" i="42"/>
  <c r="Q42" i="42"/>
  <c r="R42" i="42"/>
  <c r="S42" i="42"/>
  <c r="T42" i="42"/>
  <c r="U42" i="42"/>
  <c r="V42" i="42"/>
  <c r="W42" i="42"/>
  <c r="X42" i="42"/>
  <c r="Y42" i="42"/>
  <c r="Z42" i="42"/>
  <c r="AA42" i="42"/>
  <c r="AB42" i="42"/>
  <c r="AC42" i="42"/>
  <c r="AD42" i="42"/>
  <c r="AE42" i="42"/>
  <c r="AF42" i="42"/>
  <c r="AG42" i="42"/>
  <c r="AH42" i="42"/>
  <c r="AI42" i="42"/>
  <c r="AJ42" i="42"/>
  <c r="AK42" i="42"/>
  <c r="AL42" i="42"/>
  <c r="AM42" i="42"/>
  <c r="AN42" i="42"/>
  <c r="AO42" i="42"/>
  <c r="AP42" i="42"/>
  <c r="AQ42" i="42"/>
  <c r="AR42" i="42"/>
  <c r="AS42" i="42"/>
  <c r="AT42" i="42"/>
  <c r="AU42" i="42"/>
  <c r="AV42" i="42"/>
  <c r="AW42" i="42"/>
  <c r="AX42" i="42"/>
  <c r="AY42" i="42"/>
  <c r="AZ42" i="42"/>
  <c r="BA42" i="42"/>
  <c r="BB42" i="42"/>
  <c r="BC42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P44" i="42"/>
  <c r="Q44" i="42"/>
  <c r="R44" i="42"/>
  <c r="S44" i="42"/>
  <c r="T44" i="42"/>
  <c r="U44" i="42"/>
  <c r="V44" i="42"/>
  <c r="W44" i="42"/>
  <c r="X44" i="42"/>
  <c r="Y44" i="42"/>
  <c r="Z44" i="42"/>
  <c r="AA44" i="42"/>
  <c r="AB44" i="42"/>
  <c r="AC44" i="42"/>
  <c r="AD44" i="42"/>
  <c r="AE44" i="42"/>
  <c r="AF44" i="42"/>
  <c r="AG44" i="42"/>
  <c r="AH44" i="42"/>
  <c r="AI44" i="42"/>
  <c r="AJ44" i="42"/>
  <c r="AK44" i="42"/>
  <c r="AL44" i="42"/>
  <c r="AM44" i="42"/>
  <c r="AN44" i="42"/>
  <c r="AO44" i="42"/>
  <c r="AP44" i="42"/>
  <c r="AQ44" i="42"/>
  <c r="AR44" i="42"/>
  <c r="AS44" i="42"/>
  <c r="AT44" i="42"/>
  <c r="AU44" i="42"/>
  <c r="AV44" i="42"/>
  <c r="AW44" i="42"/>
  <c r="AX44" i="42"/>
  <c r="AY44" i="42"/>
  <c r="AZ44" i="42"/>
  <c r="BA44" i="42"/>
  <c r="BB44" i="42"/>
  <c r="BC44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P45" i="42"/>
  <c r="Q45" i="42"/>
  <c r="R45" i="42"/>
  <c r="S45" i="42"/>
  <c r="T45" i="42"/>
  <c r="U45" i="42"/>
  <c r="V45" i="42"/>
  <c r="W45" i="42"/>
  <c r="X45" i="42"/>
  <c r="Y45" i="42"/>
  <c r="Z45" i="42"/>
  <c r="AA45" i="42"/>
  <c r="AB45" i="42"/>
  <c r="AC45" i="42"/>
  <c r="AD45" i="42"/>
  <c r="AE45" i="42"/>
  <c r="AF45" i="42"/>
  <c r="AG45" i="42"/>
  <c r="AH45" i="42"/>
  <c r="AI45" i="42"/>
  <c r="AJ45" i="42"/>
  <c r="AK45" i="42"/>
  <c r="AL45" i="42"/>
  <c r="AM45" i="42"/>
  <c r="AN45" i="42"/>
  <c r="AO45" i="42"/>
  <c r="AP45" i="42"/>
  <c r="AQ45" i="42"/>
  <c r="AR45" i="42"/>
  <c r="AS45" i="42"/>
  <c r="AT45" i="42"/>
  <c r="AU45" i="42"/>
  <c r="AV45" i="42"/>
  <c r="AW45" i="42"/>
  <c r="AX45" i="42"/>
  <c r="AY45" i="42"/>
  <c r="AZ45" i="42"/>
  <c r="BA45" i="42"/>
  <c r="BB45" i="42"/>
  <c r="BC45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P46" i="42"/>
  <c r="Q46" i="42"/>
  <c r="R46" i="42"/>
  <c r="S46" i="42"/>
  <c r="T46" i="42"/>
  <c r="U46" i="42"/>
  <c r="V46" i="42"/>
  <c r="W46" i="42"/>
  <c r="X46" i="42"/>
  <c r="Y46" i="42"/>
  <c r="Z46" i="42"/>
  <c r="AA46" i="42"/>
  <c r="AB46" i="42"/>
  <c r="AC46" i="42"/>
  <c r="AD46" i="42"/>
  <c r="AE46" i="42"/>
  <c r="AF46" i="42"/>
  <c r="AG46" i="42"/>
  <c r="AH46" i="42"/>
  <c r="AI46" i="42"/>
  <c r="AJ46" i="42"/>
  <c r="AK46" i="42"/>
  <c r="AL46" i="42"/>
  <c r="AM46" i="42"/>
  <c r="AN46" i="42"/>
  <c r="AO46" i="42"/>
  <c r="AP46" i="42"/>
  <c r="AQ46" i="42"/>
  <c r="AR46" i="42"/>
  <c r="AS46" i="42"/>
  <c r="AT46" i="42"/>
  <c r="AU46" i="42"/>
  <c r="AV46" i="42"/>
  <c r="AW46" i="42"/>
  <c r="AX46" i="42"/>
  <c r="AY46" i="42"/>
  <c r="AZ46" i="42"/>
  <c r="BA46" i="42"/>
  <c r="BB46" i="42"/>
  <c r="BC46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P47" i="42"/>
  <c r="Q47" i="42"/>
  <c r="R47" i="42"/>
  <c r="S47" i="42"/>
  <c r="T47" i="42"/>
  <c r="U47" i="42"/>
  <c r="V47" i="42"/>
  <c r="W47" i="42"/>
  <c r="X47" i="42"/>
  <c r="Y47" i="42"/>
  <c r="Z47" i="42"/>
  <c r="AA47" i="42"/>
  <c r="AB47" i="42"/>
  <c r="AC47" i="42"/>
  <c r="AD47" i="42"/>
  <c r="AE47" i="42"/>
  <c r="AF47" i="42"/>
  <c r="AG47" i="42"/>
  <c r="AH47" i="42"/>
  <c r="AI47" i="42"/>
  <c r="AJ47" i="42"/>
  <c r="AK47" i="42"/>
  <c r="AL47" i="42"/>
  <c r="AM47" i="42"/>
  <c r="AN47" i="42"/>
  <c r="AO47" i="42"/>
  <c r="AP47" i="42"/>
  <c r="AQ47" i="42"/>
  <c r="AR47" i="42"/>
  <c r="AS47" i="42"/>
  <c r="AT47" i="42"/>
  <c r="AU47" i="42"/>
  <c r="AV47" i="42"/>
  <c r="AW47" i="42"/>
  <c r="AX47" i="42"/>
  <c r="AY47" i="42"/>
  <c r="AZ47" i="42"/>
  <c r="BA47" i="42"/>
  <c r="BB47" i="42"/>
  <c r="BC47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P48" i="42"/>
  <c r="Q48" i="42"/>
  <c r="R48" i="42"/>
  <c r="S48" i="42"/>
  <c r="T48" i="42"/>
  <c r="U48" i="42"/>
  <c r="V48" i="42"/>
  <c r="W48" i="42"/>
  <c r="X48" i="42"/>
  <c r="Y48" i="42"/>
  <c r="Z48" i="42"/>
  <c r="AA48" i="42"/>
  <c r="AB48" i="42"/>
  <c r="AC48" i="42"/>
  <c r="AD48" i="42"/>
  <c r="AE48" i="42"/>
  <c r="AF48" i="42"/>
  <c r="AG48" i="42"/>
  <c r="AH48" i="42"/>
  <c r="AI48" i="42"/>
  <c r="AJ48" i="42"/>
  <c r="AK48" i="42"/>
  <c r="AL48" i="42"/>
  <c r="AM48" i="42"/>
  <c r="AN48" i="42"/>
  <c r="AO48" i="42"/>
  <c r="AP48" i="42"/>
  <c r="AQ48" i="42"/>
  <c r="AR48" i="42"/>
  <c r="AS48" i="42"/>
  <c r="AT48" i="42"/>
  <c r="AU48" i="42"/>
  <c r="AV48" i="42"/>
  <c r="AW48" i="42"/>
  <c r="AX48" i="42"/>
  <c r="AY48" i="42"/>
  <c r="AZ48" i="42"/>
  <c r="BA48" i="42"/>
  <c r="BB48" i="42"/>
  <c r="BC48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AA49" i="42"/>
  <c r="AB49" i="42"/>
  <c r="AC49" i="42"/>
  <c r="AD49" i="42"/>
  <c r="AE49" i="42"/>
  <c r="AF49" i="42"/>
  <c r="AG49" i="42"/>
  <c r="AH49" i="42"/>
  <c r="AI49" i="42"/>
  <c r="AJ49" i="42"/>
  <c r="AK49" i="42"/>
  <c r="AL49" i="42"/>
  <c r="AM49" i="42"/>
  <c r="AN49" i="42"/>
  <c r="AO49" i="42"/>
  <c r="AP49" i="42"/>
  <c r="AQ49" i="42"/>
  <c r="AR49" i="42"/>
  <c r="AS49" i="42"/>
  <c r="AT49" i="42"/>
  <c r="AU49" i="42"/>
  <c r="AV49" i="42"/>
  <c r="AW49" i="42"/>
  <c r="AX49" i="42"/>
  <c r="AY49" i="42"/>
  <c r="AZ49" i="42"/>
  <c r="BA49" i="42"/>
  <c r="BB49" i="42"/>
  <c r="BC49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AA50" i="42"/>
  <c r="AB50" i="42"/>
  <c r="AC50" i="42"/>
  <c r="AD50" i="42"/>
  <c r="AE50" i="42"/>
  <c r="AF50" i="42"/>
  <c r="AG50" i="42"/>
  <c r="AH50" i="42"/>
  <c r="AI50" i="42"/>
  <c r="AJ50" i="42"/>
  <c r="AK50" i="42"/>
  <c r="AL50" i="42"/>
  <c r="AM50" i="42"/>
  <c r="AN50" i="42"/>
  <c r="AO50" i="42"/>
  <c r="AP50" i="42"/>
  <c r="AQ50" i="42"/>
  <c r="AR50" i="42"/>
  <c r="AS50" i="42"/>
  <c r="AT50" i="42"/>
  <c r="AU50" i="42"/>
  <c r="AV50" i="42"/>
  <c r="AW50" i="42"/>
  <c r="AX50" i="42"/>
  <c r="AY50" i="42"/>
  <c r="AZ50" i="42"/>
  <c r="BA50" i="42"/>
  <c r="BB50" i="42"/>
  <c r="BC50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P51" i="42"/>
  <c r="Q51" i="42"/>
  <c r="R51" i="42"/>
  <c r="S51" i="42"/>
  <c r="T51" i="42"/>
  <c r="U51" i="42"/>
  <c r="V51" i="42"/>
  <c r="W51" i="42"/>
  <c r="X51" i="42"/>
  <c r="Y51" i="42"/>
  <c r="Z51" i="42"/>
  <c r="AA51" i="42"/>
  <c r="AB51" i="42"/>
  <c r="AC51" i="42"/>
  <c r="AD51" i="42"/>
  <c r="AE51" i="42"/>
  <c r="AF51" i="42"/>
  <c r="AG51" i="42"/>
  <c r="AH51" i="42"/>
  <c r="AI51" i="42"/>
  <c r="AJ51" i="42"/>
  <c r="AK51" i="42"/>
  <c r="AL51" i="42"/>
  <c r="AM51" i="42"/>
  <c r="AN51" i="42"/>
  <c r="AO51" i="42"/>
  <c r="AP51" i="42"/>
  <c r="AQ51" i="42"/>
  <c r="AR51" i="42"/>
  <c r="AS51" i="42"/>
  <c r="AT51" i="42"/>
  <c r="AU51" i="42"/>
  <c r="AV51" i="42"/>
  <c r="AW51" i="42"/>
  <c r="AX51" i="42"/>
  <c r="AY51" i="42"/>
  <c r="AZ51" i="42"/>
  <c r="BA51" i="42"/>
  <c r="BB51" i="42"/>
  <c r="BC51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P52" i="42"/>
  <c r="Q52" i="42"/>
  <c r="R52" i="42"/>
  <c r="S52" i="42"/>
  <c r="T52" i="42"/>
  <c r="U52" i="42"/>
  <c r="V52" i="42"/>
  <c r="W52" i="42"/>
  <c r="X52" i="42"/>
  <c r="Y52" i="42"/>
  <c r="Z52" i="42"/>
  <c r="AA52" i="42"/>
  <c r="AB52" i="42"/>
  <c r="AC52" i="42"/>
  <c r="AD52" i="42"/>
  <c r="AE52" i="42"/>
  <c r="AF52" i="42"/>
  <c r="AG52" i="42"/>
  <c r="AH52" i="42"/>
  <c r="AI52" i="42"/>
  <c r="AJ52" i="42"/>
  <c r="AK52" i="42"/>
  <c r="AL52" i="42"/>
  <c r="AM52" i="42"/>
  <c r="AN52" i="42"/>
  <c r="AO52" i="42"/>
  <c r="AP52" i="42"/>
  <c r="AQ52" i="42"/>
  <c r="AR52" i="42"/>
  <c r="AS52" i="42"/>
  <c r="AT52" i="42"/>
  <c r="AU52" i="42"/>
  <c r="AV52" i="42"/>
  <c r="AW52" i="42"/>
  <c r="AX52" i="42"/>
  <c r="AY52" i="42"/>
  <c r="AZ52" i="42"/>
  <c r="BA52" i="42"/>
  <c r="BB52" i="42"/>
  <c r="BC52" i="42"/>
  <c r="D53" i="42"/>
  <c r="E53" i="42"/>
  <c r="F53" i="42"/>
  <c r="G53" i="42"/>
  <c r="H53" i="42"/>
  <c r="I53" i="42"/>
  <c r="J53" i="42"/>
  <c r="K53" i="42"/>
  <c r="L53" i="42"/>
  <c r="M53" i="42"/>
  <c r="N53" i="42"/>
  <c r="O53" i="42"/>
  <c r="P53" i="42"/>
  <c r="Q53" i="42"/>
  <c r="R53" i="42"/>
  <c r="S53" i="42"/>
  <c r="T53" i="42"/>
  <c r="U53" i="42"/>
  <c r="V53" i="42"/>
  <c r="W53" i="42"/>
  <c r="X53" i="42"/>
  <c r="Y53" i="42"/>
  <c r="Z53" i="42"/>
  <c r="AA53" i="42"/>
  <c r="AB53" i="42"/>
  <c r="AC53" i="42"/>
  <c r="AD53" i="42"/>
  <c r="AE53" i="42"/>
  <c r="AF53" i="42"/>
  <c r="AG53" i="42"/>
  <c r="AH53" i="42"/>
  <c r="AI53" i="42"/>
  <c r="AJ53" i="42"/>
  <c r="AK53" i="42"/>
  <c r="AL53" i="42"/>
  <c r="AM53" i="42"/>
  <c r="AN53" i="42"/>
  <c r="AO53" i="42"/>
  <c r="AP53" i="42"/>
  <c r="AQ53" i="42"/>
  <c r="AR53" i="42"/>
  <c r="AS53" i="42"/>
  <c r="AT53" i="42"/>
  <c r="AU53" i="42"/>
  <c r="AV53" i="42"/>
  <c r="AW53" i="42"/>
  <c r="AX53" i="42"/>
  <c r="AY53" i="42"/>
  <c r="AZ53" i="42"/>
  <c r="BA53" i="42"/>
  <c r="BB53" i="42"/>
  <c r="BC53" i="42"/>
  <c r="D54" i="42"/>
  <c r="E54" i="42"/>
  <c r="F54" i="42"/>
  <c r="G54" i="42"/>
  <c r="H54" i="42"/>
  <c r="I54" i="42"/>
  <c r="J54" i="42"/>
  <c r="K54" i="42"/>
  <c r="L54" i="42"/>
  <c r="M54" i="42"/>
  <c r="N54" i="42"/>
  <c r="O54" i="42"/>
  <c r="P54" i="42"/>
  <c r="Q54" i="42"/>
  <c r="R54" i="42"/>
  <c r="S54" i="42"/>
  <c r="T54" i="42"/>
  <c r="U54" i="42"/>
  <c r="V54" i="42"/>
  <c r="W54" i="42"/>
  <c r="X54" i="42"/>
  <c r="Y54" i="42"/>
  <c r="Z54" i="42"/>
  <c r="AA54" i="42"/>
  <c r="AB54" i="42"/>
  <c r="AC54" i="42"/>
  <c r="AD54" i="42"/>
  <c r="AE54" i="42"/>
  <c r="AF54" i="42"/>
  <c r="AG54" i="42"/>
  <c r="AH54" i="42"/>
  <c r="AI54" i="42"/>
  <c r="AJ54" i="42"/>
  <c r="AK54" i="42"/>
  <c r="AL54" i="42"/>
  <c r="AM54" i="42"/>
  <c r="AN54" i="42"/>
  <c r="AO54" i="42"/>
  <c r="AP54" i="42"/>
  <c r="AQ54" i="42"/>
  <c r="AR54" i="42"/>
  <c r="AS54" i="42"/>
  <c r="AT54" i="42"/>
  <c r="AU54" i="42"/>
  <c r="AV54" i="42"/>
  <c r="AW54" i="42"/>
  <c r="AX54" i="42"/>
  <c r="AY54" i="42"/>
  <c r="AZ54" i="42"/>
  <c r="BA54" i="42"/>
  <c r="BB54" i="42"/>
  <c r="BC54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P55" i="42"/>
  <c r="Q55" i="42"/>
  <c r="R55" i="42"/>
  <c r="S55" i="42"/>
  <c r="T55" i="42"/>
  <c r="U55" i="42"/>
  <c r="V55" i="42"/>
  <c r="W55" i="42"/>
  <c r="X55" i="42"/>
  <c r="Y55" i="42"/>
  <c r="Z55" i="42"/>
  <c r="AA55" i="42"/>
  <c r="AB55" i="42"/>
  <c r="AC55" i="42"/>
  <c r="AD55" i="42"/>
  <c r="AE55" i="42"/>
  <c r="AF55" i="42"/>
  <c r="AG55" i="42"/>
  <c r="AH55" i="42"/>
  <c r="AI55" i="42"/>
  <c r="AJ55" i="42"/>
  <c r="AK55" i="42"/>
  <c r="AL55" i="42"/>
  <c r="AM55" i="42"/>
  <c r="AN55" i="42"/>
  <c r="AO55" i="42"/>
  <c r="AP55" i="42"/>
  <c r="AQ55" i="42"/>
  <c r="AR55" i="42"/>
  <c r="AS55" i="42"/>
  <c r="AT55" i="42"/>
  <c r="AU55" i="42"/>
  <c r="AV55" i="42"/>
  <c r="AW55" i="42"/>
  <c r="AX55" i="42"/>
  <c r="AY55" i="42"/>
  <c r="AZ55" i="42"/>
  <c r="BA55" i="42"/>
  <c r="BB55" i="42"/>
  <c r="BC55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P56" i="42"/>
  <c r="Q56" i="42"/>
  <c r="R56" i="42"/>
  <c r="S56" i="42"/>
  <c r="T56" i="42"/>
  <c r="U56" i="42"/>
  <c r="V56" i="42"/>
  <c r="W56" i="42"/>
  <c r="X56" i="42"/>
  <c r="Y56" i="42"/>
  <c r="Z56" i="42"/>
  <c r="AA56" i="42"/>
  <c r="AB56" i="42"/>
  <c r="AC56" i="42"/>
  <c r="AD56" i="42"/>
  <c r="AE56" i="42"/>
  <c r="AF56" i="42"/>
  <c r="AG56" i="42"/>
  <c r="AH56" i="42"/>
  <c r="AI56" i="42"/>
  <c r="AJ56" i="42"/>
  <c r="AK56" i="42"/>
  <c r="AL56" i="42"/>
  <c r="AM56" i="42"/>
  <c r="AN56" i="42"/>
  <c r="AO56" i="42"/>
  <c r="AP56" i="42"/>
  <c r="AQ56" i="42"/>
  <c r="AR56" i="42"/>
  <c r="AS56" i="42"/>
  <c r="AT56" i="42"/>
  <c r="AU56" i="42"/>
  <c r="AV56" i="42"/>
  <c r="AW56" i="42"/>
  <c r="AX56" i="42"/>
  <c r="AY56" i="42"/>
  <c r="AZ56" i="42"/>
  <c r="BA56" i="42"/>
  <c r="BB56" i="42"/>
  <c r="BC56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P57" i="42"/>
  <c r="Q57" i="42"/>
  <c r="R57" i="42"/>
  <c r="S57" i="42"/>
  <c r="T57" i="42"/>
  <c r="U57" i="42"/>
  <c r="V57" i="42"/>
  <c r="W57" i="42"/>
  <c r="X57" i="42"/>
  <c r="Y57" i="42"/>
  <c r="Z57" i="42"/>
  <c r="AA57" i="42"/>
  <c r="AB57" i="42"/>
  <c r="AC57" i="42"/>
  <c r="AD57" i="42"/>
  <c r="AE57" i="42"/>
  <c r="AF57" i="42"/>
  <c r="AG57" i="42"/>
  <c r="AH57" i="42"/>
  <c r="AI57" i="42"/>
  <c r="AJ57" i="42"/>
  <c r="AK57" i="42"/>
  <c r="AL57" i="42"/>
  <c r="AM57" i="42"/>
  <c r="AN57" i="42"/>
  <c r="AO57" i="42"/>
  <c r="AP57" i="42"/>
  <c r="AQ57" i="42"/>
  <c r="AR57" i="42"/>
  <c r="AS57" i="42"/>
  <c r="AT57" i="42"/>
  <c r="AU57" i="42"/>
  <c r="AV57" i="42"/>
  <c r="AW57" i="42"/>
  <c r="AX57" i="42"/>
  <c r="AY57" i="42"/>
  <c r="AZ57" i="42"/>
  <c r="BA57" i="42"/>
  <c r="BB57" i="42"/>
  <c r="BC57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P58" i="42"/>
  <c r="Q58" i="42"/>
  <c r="R58" i="42"/>
  <c r="S58" i="42"/>
  <c r="T58" i="42"/>
  <c r="U58" i="42"/>
  <c r="V58" i="42"/>
  <c r="W58" i="42"/>
  <c r="X58" i="42"/>
  <c r="Y58" i="42"/>
  <c r="Z58" i="42"/>
  <c r="AA58" i="42"/>
  <c r="AB58" i="42"/>
  <c r="AC58" i="42"/>
  <c r="AD58" i="42"/>
  <c r="AE58" i="42"/>
  <c r="AF58" i="42"/>
  <c r="AG58" i="42"/>
  <c r="AH58" i="42"/>
  <c r="AI58" i="42"/>
  <c r="AJ58" i="42"/>
  <c r="AK58" i="42"/>
  <c r="AL58" i="42"/>
  <c r="AM58" i="42"/>
  <c r="AN58" i="42"/>
  <c r="AO58" i="42"/>
  <c r="AP58" i="42"/>
  <c r="AQ58" i="42"/>
  <c r="AR58" i="42"/>
  <c r="AS58" i="42"/>
  <c r="AT58" i="42"/>
  <c r="AU58" i="42"/>
  <c r="AV58" i="42"/>
  <c r="AW58" i="42"/>
  <c r="AX58" i="42"/>
  <c r="AY58" i="42"/>
  <c r="AZ58" i="42"/>
  <c r="BA58" i="42"/>
  <c r="BB58" i="42"/>
  <c r="BC58" i="42"/>
  <c r="D59" i="42"/>
  <c r="E59" i="42"/>
  <c r="F59" i="42"/>
  <c r="G59" i="42"/>
  <c r="H59" i="42"/>
  <c r="I59" i="42"/>
  <c r="J59" i="42"/>
  <c r="K59" i="42"/>
  <c r="L59" i="42"/>
  <c r="M59" i="42"/>
  <c r="N59" i="42"/>
  <c r="O59" i="42"/>
  <c r="P59" i="42"/>
  <c r="Q59" i="42"/>
  <c r="R59" i="42"/>
  <c r="S59" i="42"/>
  <c r="T59" i="42"/>
  <c r="U59" i="42"/>
  <c r="V59" i="42"/>
  <c r="W59" i="42"/>
  <c r="X59" i="42"/>
  <c r="Y59" i="42"/>
  <c r="Z59" i="42"/>
  <c r="AA59" i="42"/>
  <c r="AB59" i="42"/>
  <c r="AC59" i="42"/>
  <c r="AD59" i="42"/>
  <c r="AE59" i="42"/>
  <c r="AF59" i="42"/>
  <c r="AG59" i="42"/>
  <c r="AH59" i="42"/>
  <c r="AI59" i="42"/>
  <c r="AJ59" i="42"/>
  <c r="AK59" i="42"/>
  <c r="AL59" i="42"/>
  <c r="AM59" i="42"/>
  <c r="AN59" i="42"/>
  <c r="AO59" i="42"/>
  <c r="AP59" i="42"/>
  <c r="AQ59" i="42"/>
  <c r="AR59" i="42"/>
  <c r="AS59" i="42"/>
  <c r="AT59" i="42"/>
  <c r="AU59" i="42"/>
  <c r="AV59" i="42"/>
  <c r="AW59" i="42"/>
  <c r="AX59" i="42"/>
  <c r="AY59" i="42"/>
  <c r="AZ59" i="42"/>
  <c r="BA59" i="42"/>
  <c r="BB59" i="42"/>
  <c r="BC59" i="42"/>
  <c r="D60" i="42"/>
  <c r="E60" i="42"/>
  <c r="F60" i="42"/>
  <c r="G60" i="42"/>
  <c r="H60" i="42"/>
  <c r="I60" i="42"/>
  <c r="J60" i="42"/>
  <c r="K60" i="42"/>
  <c r="L60" i="42"/>
  <c r="M60" i="42"/>
  <c r="N60" i="42"/>
  <c r="O60" i="42"/>
  <c r="P60" i="42"/>
  <c r="Q60" i="42"/>
  <c r="R60" i="42"/>
  <c r="S60" i="42"/>
  <c r="T60" i="42"/>
  <c r="U60" i="42"/>
  <c r="V60" i="42"/>
  <c r="W60" i="42"/>
  <c r="X60" i="42"/>
  <c r="Y60" i="42"/>
  <c r="Z60" i="42"/>
  <c r="AA60" i="42"/>
  <c r="AB60" i="42"/>
  <c r="AC60" i="42"/>
  <c r="AD60" i="42"/>
  <c r="AE60" i="42"/>
  <c r="AF60" i="42"/>
  <c r="AG60" i="42"/>
  <c r="AH60" i="42"/>
  <c r="AI60" i="42"/>
  <c r="AJ60" i="42"/>
  <c r="AK60" i="42"/>
  <c r="AL60" i="42"/>
  <c r="AM60" i="42"/>
  <c r="AN60" i="42"/>
  <c r="AO60" i="42"/>
  <c r="AP60" i="42"/>
  <c r="AQ60" i="42"/>
  <c r="AR60" i="42"/>
  <c r="AS60" i="42"/>
  <c r="AT60" i="42"/>
  <c r="AU60" i="42"/>
  <c r="AV60" i="42"/>
  <c r="AW60" i="42"/>
  <c r="AX60" i="42"/>
  <c r="AY60" i="42"/>
  <c r="AZ60" i="42"/>
  <c r="BA60" i="42"/>
  <c r="BB60" i="42"/>
  <c r="BC60" i="42"/>
  <c r="D61" i="42"/>
  <c r="E61" i="42"/>
  <c r="F61" i="42"/>
  <c r="G61" i="42"/>
  <c r="H61" i="42"/>
  <c r="I61" i="42"/>
  <c r="J61" i="42"/>
  <c r="K61" i="42"/>
  <c r="L61" i="42"/>
  <c r="M61" i="42"/>
  <c r="N61" i="42"/>
  <c r="O61" i="42"/>
  <c r="P61" i="42"/>
  <c r="Q61" i="42"/>
  <c r="R61" i="42"/>
  <c r="S61" i="42"/>
  <c r="T61" i="42"/>
  <c r="U61" i="42"/>
  <c r="V61" i="42"/>
  <c r="W61" i="42"/>
  <c r="X61" i="42"/>
  <c r="Y61" i="42"/>
  <c r="Z61" i="42"/>
  <c r="AA61" i="42"/>
  <c r="AB61" i="42"/>
  <c r="AC61" i="42"/>
  <c r="AD61" i="42"/>
  <c r="AE61" i="42"/>
  <c r="AF61" i="42"/>
  <c r="AG61" i="42"/>
  <c r="AH61" i="42"/>
  <c r="AI61" i="42"/>
  <c r="AJ61" i="42"/>
  <c r="AK61" i="42"/>
  <c r="AL61" i="42"/>
  <c r="AM61" i="42"/>
  <c r="AN61" i="42"/>
  <c r="AO61" i="42"/>
  <c r="AP61" i="42"/>
  <c r="AQ61" i="42"/>
  <c r="AR61" i="42"/>
  <c r="AS61" i="42"/>
  <c r="AT61" i="42"/>
  <c r="AU61" i="42"/>
  <c r="AV61" i="42"/>
  <c r="AW61" i="42"/>
  <c r="AX61" i="42"/>
  <c r="AY61" i="42"/>
  <c r="AZ61" i="42"/>
  <c r="BA61" i="42"/>
  <c r="BB61" i="42"/>
  <c r="BC61" i="42"/>
  <c r="D62" i="42"/>
  <c r="E62" i="42"/>
  <c r="F62" i="42"/>
  <c r="G62" i="42"/>
  <c r="H62" i="42"/>
  <c r="I62" i="42"/>
  <c r="J62" i="42"/>
  <c r="K62" i="42"/>
  <c r="L62" i="42"/>
  <c r="M62" i="42"/>
  <c r="N62" i="42"/>
  <c r="O62" i="42"/>
  <c r="P62" i="42"/>
  <c r="Q62" i="42"/>
  <c r="R62" i="42"/>
  <c r="S62" i="42"/>
  <c r="T62" i="42"/>
  <c r="U62" i="42"/>
  <c r="V62" i="42"/>
  <c r="W62" i="42"/>
  <c r="X62" i="42"/>
  <c r="Y62" i="42"/>
  <c r="Z62" i="42"/>
  <c r="AA62" i="42"/>
  <c r="AB62" i="42"/>
  <c r="AC62" i="42"/>
  <c r="AD62" i="42"/>
  <c r="AE62" i="42"/>
  <c r="AF62" i="42"/>
  <c r="AG62" i="42"/>
  <c r="AH62" i="42"/>
  <c r="AI62" i="42"/>
  <c r="AJ62" i="42"/>
  <c r="AK62" i="42"/>
  <c r="AL62" i="42"/>
  <c r="AM62" i="42"/>
  <c r="AN62" i="42"/>
  <c r="AO62" i="42"/>
  <c r="AP62" i="42"/>
  <c r="AQ62" i="42"/>
  <c r="AR62" i="42"/>
  <c r="AS62" i="42"/>
  <c r="AT62" i="42"/>
  <c r="AU62" i="42"/>
  <c r="AV62" i="42"/>
  <c r="AW62" i="42"/>
  <c r="AX62" i="42"/>
  <c r="AY62" i="42"/>
  <c r="AZ62" i="42"/>
  <c r="BA62" i="42"/>
  <c r="BB62" i="42"/>
  <c r="BC62" i="42"/>
  <c r="D63" i="42"/>
  <c r="E63" i="42"/>
  <c r="F63" i="42"/>
  <c r="G63" i="42"/>
  <c r="H63" i="42"/>
  <c r="I63" i="42"/>
  <c r="J63" i="42"/>
  <c r="K63" i="42"/>
  <c r="L63" i="42"/>
  <c r="M63" i="42"/>
  <c r="N63" i="42"/>
  <c r="O63" i="42"/>
  <c r="P63" i="42"/>
  <c r="Q63" i="42"/>
  <c r="R63" i="42"/>
  <c r="S63" i="42"/>
  <c r="T63" i="42"/>
  <c r="U63" i="42"/>
  <c r="V63" i="42"/>
  <c r="W63" i="42"/>
  <c r="X63" i="42"/>
  <c r="Y63" i="42"/>
  <c r="Z63" i="42"/>
  <c r="AA63" i="42"/>
  <c r="AB63" i="42"/>
  <c r="AC63" i="42"/>
  <c r="AD63" i="42"/>
  <c r="AE63" i="42"/>
  <c r="AF63" i="42"/>
  <c r="AG63" i="42"/>
  <c r="AH63" i="42"/>
  <c r="AI63" i="42"/>
  <c r="AJ63" i="42"/>
  <c r="AK63" i="42"/>
  <c r="AL63" i="42"/>
  <c r="AM63" i="42"/>
  <c r="AN63" i="42"/>
  <c r="AO63" i="42"/>
  <c r="AP63" i="42"/>
  <c r="AQ63" i="42"/>
  <c r="AR63" i="42"/>
  <c r="AS63" i="42"/>
  <c r="AT63" i="42"/>
  <c r="AU63" i="42"/>
  <c r="AV63" i="42"/>
  <c r="AW63" i="42"/>
  <c r="AX63" i="42"/>
  <c r="AY63" i="42"/>
  <c r="AZ63" i="42"/>
  <c r="BA63" i="42"/>
  <c r="BB63" i="42"/>
  <c r="BC63" i="42"/>
  <c r="D64" i="42"/>
  <c r="E64" i="42"/>
  <c r="F64" i="42"/>
  <c r="G64" i="42"/>
  <c r="H64" i="42"/>
  <c r="I64" i="42"/>
  <c r="J64" i="42"/>
  <c r="K64" i="42"/>
  <c r="L64" i="42"/>
  <c r="M64" i="42"/>
  <c r="N64" i="42"/>
  <c r="O64" i="42"/>
  <c r="P64" i="42"/>
  <c r="Q64" i="42"/>
  <c r="R64" i="42"/>
  <c r="S64" i="42"/>
  <c r="T64" i="42"/>
  <c r="U64" i="42"/>
  <c r="V64" i="42"/>
  <c r="W64" i="42"/>
  <c r="X64" i="42"/>
  <c r="Y64" i="42"/>
  <c r="Z64" i="42"/>
  <c r="AA64" i="42"/>
  <c r="AB64" i="42"/>
  <c r="AC64" i="42"/>
  <c r="AD64" i="42"/>
  <c r="AE64" i="42"/>
  <c r="AF64" i="42"/>
  <c r="AG64" i="42"/>
  <c r="AH64" i="42"/>
  <c r="AI64" i="42"/>
  <c r="AJ64" i="42"/>
  <c r="AK64" i="42"/>
  <c r="AL64" i="42"/>
  <c r="AM64" i="42"/>
  <c r="AN64" i="42"/>
  <c r="AO64" i="42"/>
  <c r="AP64" i="42"/>
  <c r="AQ64" i="42"/>
  <c r="AR64" i="42"/>
  <c r="AS64" i="42"/>
  <c r="AT64" i="42"/>
  <c r="AU64" i="42"/>
  <c r="AV64" i="42"/>
  <c r="AW64" i="42"/>
  <c r="AX64" i="42"/>
  <c r="AY64" i="42"/>
  <c r="AZ64" i="42"/>
  <c r="BA64" i="42"/>
  <c r="BB64" i="42"/>
  <c r="BC64" i="42"/>
  <c r="D65" i="42"/>
  <c r="E65" i="42"/>
  <c r="F65" i="42"/>
  <c r="G65" i="42"/>
  <c r="H65" i="42"/>
  <c r="I65" i="42"/>
  <c r="J65" i="42"/>
  <c r="K65" i="42"/>
  <c r="L65" i="42"/>
  <c r="M65" i="42"/>
  <c r="N65" i="42"/>
  <c r="O65" i="42"/>
  <c r="P65" i="42"/>
  <c r="Q65" i="42"/>
  <c r="R65" i="42"/>
  <c r="S65" i="42"/>
  <c r="T65" i="42"/>
  <c r="U65" i="42"/>
  <c r="V65" i="42"/>
  <c r="W65" i="42"/>
  <c r="X65" i="42"/>
  <c r="Y65" i="42"/>
  <c r="Z65" i="42"/>
  <c r="AA65" i="42"/>
  <c r="AB65" i="42"/>
  <c r="AC65" i="42"/>
  <c r="AD65" i="42"/>
  <c r="AE65" i="42"/>
  <c r="AF65" i="42"/>
  <c r="AG65" i="42"/>
  <c r="AH65" i="42"/>
  <c r="AI65" i="42"/>
  <c r="AJ65" i="42"/>
  <c r="AK65" i="42"/>
  <c r="AL65" i="42"/>
  <c r="AM65" i="42"/>
  <c r="AN65" i="42"/>
  <c r="AO65" i="42"/>
  <c r="AP65" i="42"/>
  <c r="AQ65" i="42"/>
  <c r="AR65" i="42"/>
  <c r="AS65" i="42"/>
  <c r="AT65" i="42"/>
  <c r="AU65" i="42"/>
  <c r="AV65" i="42"/>
  <c r="AW65" i="42"/>
  <c r="AX65" i="42"/>
  <c r="AY65" i="42"/>
  <c r="AZ65" i="42"/>
  <c r="BA65" i="42"/>
  <c r="BB65" i="42"/>
  <c r="BC65" i="42"/>
  <c r="D66" i="42"/>
  <c r="E66" i="42"/>
  <c r="F66" i="42"/>
  <c r="G66" i="42"/>
  <c r="H66" i="42"/>
  <c r="I66" i="42"/>
  <c r="J66" i="42"/>
  <c r="K66" i="42"/>
  <c r="L66" i="42"/>
  <c r="M66" i="42"/>
  <c r="N66" i="42"/>
  <c r="O66" i="42"/>
  <c r="P66" i="42"/>
  <c r="Q66" i="42"/>
  <c r="R66" i="42"/>
  <c r="S66" i="42"/>
  <c r="T66" i="42"/>
  <c r="U66" i="42"/>
  <c r="V66" i="42"/>
  <c r="W66" i="42"/>
  <c r="X66" i="42"/>
  <c r="Y66" i="42"/>
  <c r="Z66" i="42"/>
  <c r="AA66" i="42"/>
  <c r="AB66" i="42"/>
  <c r="AC66" i="42"/>
  <c r="AD66" i="42"/>
  <c r="AE66" i="42"/>
  <c r="AF66" i="42"/>
  <c r="AG66" i="42"/>
  <c r="AH66" i="42"/>
  <c r="AI66" i="42"/>
  <c r="AJ66" i="42"/>
  <c r="AK66" i="42"/>
  <c r="AL66" i="42"/>
  <c r="AM66" i="42"/>
  <c r="AN66" i="42"/>
  <c r="AO66" i="42"/>
  <c r="AP66" i="42"/>
  <c r="AQ66" i="42"/>
  <c r="AR66" i="42"/>
  <c r="AS66" i="42"/>
  <c r="AT66" i="42"/>
  <c r="AU66" i="42"/>
  <c r="AV66" i="42"/>
  <c r="AW66" i="42"/>
  <c r="AX66" i="42"/>
  <c r="AY66" i="42"/>
  <c r="AZ66" i="42"/>
  <c r="BA66" i="42"/>
  <c r="BB66" i="42"/>
  <c r="BC66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P67" i="42"/>
  <c r="Q67" i="42"/>
  <c r="R67" i="42"/>
  <c r="S67" i="42"/>
  <c r="T67" i="42"/>
  <c r="U67" i="42"/>
  <c r="V67" i="42"/>
  <c r="W67" i="42"/>
  <c r="X67" i="42"/>
  <c r="Y67" i="42"/>
  <c r="Z67" i="42"/>
  <c r="AA67" i="42"/>
  <c r="AB67" i="42"/>
  <c r="AC67" i="42"/>
  <c r="AD67" i="42"/>
  <c r="AE67" i="42"/>
  <c r="AF67" i="42"/>
  <c r="AG67" i="42"/>
  <c r="AH67" i="42"/>
  <c r="AI67" i="42"/>
  <c r="AJ67" i="42"/>
  <c r="AK67" i="42"/>
  <c r="AL67" i="42"/>
  <c r="AM67" i="42"/>
  <c r="AN67" i="42"/>
  <c r="AO67" i="42"/>
  <c r="AP67" i="42"/>
  <c r="AQ67" i="42"/>
  <c r="AR67" i="42"/>
  <c r="AS67" i="42"/>
  <c r="AT67" i="42"/>
  <c r="AU67" i="42"/>
  <c r="AV67" i="42"/>
  <c r="AW67" i="42"/>
  <c r="AX67" i="42"/>
  <c r="AY67" i="42"/>
  <c r="AZ67" i="42"/>
  <c r="BA67" i="42"/>
  <c r="BB67" i="42"/>
  <c r="BC67" i="42"/>
  <c r="D68" i="42"/>
  <c r="E68" i="42"/>
  <c r="F68" i="42"/>
  <c r="G68" i="42"/>
  <c r="H68" i="42"/>
  <c r="I68" i="42"/>
  <c r="J68" i="42"/>
  <c r="K68" i="42"/>
  <c r="L68" i="42"/>
  <c r="M68" i="42"/>
  <c r="N68" i="42"/>
  <c r="O68" i="42"/>
  <c r="P68" i="42"/>
  <c r="Q68" i="42"/>
  <c r="R68" i="42"/>
  <c r="S68" i="42"/>
  <c r="T68" i="42"/>
  <c r="U68" i="42"/>
  <c r="V68" i="42"/>
  <c r="W68" i="42"/>
  <c r="X68" i="42"/>
  <c r="Y68" i="42"/>
  <c r="Z68" i="42"/>
  <c r="AA68" i="42"/>
  <c r="AB68" i="42"/>
  <c r="AC68" i="42"/>
  <c r="AD68" i="42"/>
  <c r="AE68" i="42"/>
  <c r="AF68" i="42"/>
  <c r="AG68" i="42"/>
  <c r="AH68" i="42"/>
  <c r="AI68" i="42"/>
  <c r="AJ68" i="42"/>
  <c r="AK68" i="42"/>
  <c r="AL68" i="42"/>
  <c r="AM68" i="42"/>
  <c r="AN68" i="42"/>
  <c r="AO68" i="42"/>
  <c r="AP68" i="42"/>
  <c r="AQ68" i="42"/>
  <c r="AR68" i="42"/>
  <c r="AS68" i="42"/>
  <c r="AT68" i="42"/>
  <c r="AU68" i="42"/>
  <c r="AV68" i="42"/>
  <c r="AW68" i="42"/>
  <c r="AX68" i="42"/>
  <c r="AY68" i="42"/>
  <c r="AZ68" i="42"/>
  <c r="BA68" i="42"/>
  <c r="BB68" i="42"/>
  <c r="BC68" i="42"/>
  <c r="D69" i="42"/>
  <c r="E69" i="42"/>
  <c r="F69" i="42"/>
  <c r="G69" i="42"/>
  <c r="H69" i="42"/>
  <c r="I69" i="42"/>
  <c r="J69" i="42"/>
  <c r="K69" i="42"/>
  <c r="L69" i="42"/>
  <c r="M69" i="42"/>
  <c r="N69" i="42"/>
  <c r="O69" i="42"/>
  <c r="P69" i="42"/>
  <c r="Q69" i="42"/>
  <c r="R69" i="42"/>
  <c r="S69" i="42"/>
  <c r="T69" i="42"/>
  <c r="U69" i="42"/>
  <c r="V69" i="42"/>
  <c r="W69" i="42"/>
  <c r="X69" i="42"/>
  <c r="Y69" i="42"/>
  <c r="Z69" i="42"/>
  <c r="AA69" i="42"/>
  <c r="AB69" i="42"/>
  <c r="AC69" i="42"/>
  <c r="AD69" i="42"/>
  <c r="AE69" i="42"/>
  <c r="AF69" i="42"/>
  <c r="AG69" i="42"/>
  <c r="AH69" i="42"/>
  <c r="AI69" i="42"/>
  <c r="AJ69" i="42"/>
  <c r="AK69" i="42"/>
  <c r="AL69" i="42"/>
  <c r="AM69" i="42"/>
  <c r="AN69" i="42"/>
  <c r="AO69" i="42"/>
  <c r="AP69" i="42"/>
  <c r="AQ69" i="42"/>
  <c r="AR69" i="42"/>
  <c r="AS69" i="42"/>
  <c r="AT69" i="42"/>
  <c r="AU69" i="42"/>
  <c r="AV69" i="42"/>
  <c r="AW69" i="42"/>
  <c r="AX69" i="42"/>
  <c r="AY69" i="42"/>
  <c r="AZ69" i="42"/>
  <c r="BA69" i="42"/>
  <c r="BB69" i="42"/>
  <c r="BC69" i="42"/>
  <c r="D70" i="42"/>
  <c r="E70" i="42"/>
  <c r="F70" i="42"/>
  <c r="G70" i="42"/>
  <c r="H70" i="42"/>
  <c r="I70" i="42"/>
  <c r="J70" i="42"/>
  <c r="K70" i="42"/>
  <c r="L70" i="42"/>
  <c r="M70" i="42"/>
  <c r="N70" i="42"/>
  <c r="O70" i="42"/>
  <c r="P70" i="42"/>
  <c r="Q70" i="42"/>
  <c r="R70" i="42"/>
  <c r="S70" i="42"/>
  <c r="T70" i="42"/>
  <c r="U70" i="42"/>
  <c r="V70" i="42"/>
  <c r="W70" i="42"/>
  <c r="X70" i="42"/>
  <c r="Y70" i="42"/>
  <c r="Z70" i="42"/>
  <c r="AA70" i="42"/>
  <c r="AB70" i="42"/>
  <c r="AC70" i="42"/>
  <c r="AD70" i="42"/>
  <c r="AE70" i="42"/>
  <c r="AF70" i="42"/>
  <c r="AG70" i="42"/>
  <c r="AH70" i="42"/>
  <c r="AI70" i="42"/>
  <c r="AJ70" i="42"/>
  <c r="AK70" i="42"/>
  <c r="AL70" i="42"/>
  <c r="AM70" i="42"/>
  <c r="AN70" i="42"/>
  <c r="AO70" i="42"/>
  <c r="AP70" i="42"/>
  <c r="AQ70" i="42"/>
  <c r="AR70" i="42"/>
  <c r="AS70" i="42"/>
  <c r="AT70" i="42"/>
  <c r="AU70" i="42"/>
  <c r="AV70" i="42"/>
  <c r="AW70" i="42"/>
  <c r="AX70" i="42"/>
  <c r="AY70" i="42"/>
  <c r="AZ70" i="42"/>
  <c r="BA70" i="42"/>
  <c r="BB70" i="42"/>
  <c r="BC70" i="42"/>
  <c r="D71" i="42"/>
  <c r="E71" i="42"/>
  <c r="F71" i="42"/>
  <c r="G71" i="42"/>
  <c r="H71" i="42"/>
  <c r="I71" i="42"/>
  <c r="J71" i="42"/>
  <c r="K71" i="42"/>
  <c r="L71" i="42"/>
  <c r="M71" i="42"/>
  <c r="N71" i="42"/>
  <c r="O71" i="42"/>
  <c r="P71" i="42"/>
  <c r="Q71" i="42"/>
  <c r="R71" i="42"/>
  <c r="S71" i="42"/>
  <c r="T71" i="42"/>
  <c r="U71" i="42"/>
  <c r="V71" i="42"/>
  <c r="W71" i="42"/>
  <c r="X71" i="42"/>
  <c r="Y71" i="42"/>
  <c r="Z71" i="42"/>
  <c r="AA71" i="42"/>
  <c r="AB71" i="42"/>
  <c r="AC71" i="42"/>
  <c r="AD71" i="42"/>
  <c r="AE71" i="42"/>
  <c r="AF71" i="42"/>
  <c r="AG71" i="42"/>
  <c r="AH71" i="42"/>
  <c r="AI71" i="42"/>
  <c r="AJ71" i="42"/>
  <c r="AK71" i="42"/>
  <c r="AL71" i="42"/>
  <c r="AM71" i="42"/>
  <c r="AN71" i="42"/>
  <c r="AO71" i="42"/>
  <c r="AP71" i="42"/>
  <c r="AQ71" i="42"/>
  <c r="AR71" i="42"/>
  <c r="AS71" i="42"/>
  <c r="AT71" i="42"/>
  <c r="AU71" i="42"/>
  <c r="AV71" i="42"/>
  <c r="AW71" i="42"/>
  <c r="AX71" i="42"/>
  <c r="AY71" i="42"/>
  <c r="AZ71" i="42"/>
  <c r="BA71" i="42"/>
  <c r="BB71" i="42"/>
  <c r="BC71" i="42"/>
  <c r="D72" i="42"/>
  <c r="E72" i="42"/>
  <c r="F72" i="42"/>
  <c r="G72" i="42"/>
  <c r="H72" i="42"/>
  <c r="I72" i="42"/>
  <c r="J72" i="42"/>
  <c r="K72" i="42"/>
  <c r="L72" i="42"/>
  <c r="M72" i="42"/>
  <c r="N72" i="42"/>
  <c r="O72" i="42"/>
  <c r="P72" i="42"/>
  <c r="Q72" i="42"/>
  <c r="R72" i="42"/>
  <c r="S72" i="42"/>
  <c r="T72" i="42"/>
  <c r="U72" i="42"/>
  <c r="V72" i="42"/>
  <c r="W72" i="42"/>
  <c r="X72" i="42"/>
  <c r="Y72" i="42"/>
  <c r="Z72" i="42"/>
  <c r="AA72" i="42"/>
  <c r="AB72" i="42"/>
  <c r="AC72" i="42"/>
  <c r="AD72" i="42"/>
  <c r="AE72" i="42"/>
  <c r="AF72" i="42"/>
  <c r="AG72" i="42"/>
  <c r="AH72" i="42"/>
  <c r="AI72" i="42"/>
  <c r="AJ72" i="42"/>
  <c r="AK72" i="42"/>
  <c r="AL72" i="42"/>
  <c r="AM72" i="42"/>
  <c r="AN72" i="42"/>
  <c r="AO72" i="42"/>
  <c r="AP72" i="42"/>
  <c r="AQ72" i="42"/>
  <c r="AR72" i="42"/>
  <c r="AS72" i="42"/>
  <c r="AT72" i="42"/>
  <c r="AU72" i="42"/>
  <c r="AV72" i="42"/>
  <c r="AW72" i="42"/>
  <c r="AX72" i="42"/>
  <c r="AY72" i="42"/>
  <c r="AZ72" i="42"/>
  <c r="BA72" i="42"/>
  <c r="BB72" i="42"/>
  <c r="BC72" i="42"/>
  <c r="D73" i="42"/>
  <c r="E73" i="42"/>
  <c r="F73" i="42"/>
  <c r="G73" i="42"/>
  <c r="H73" i="42"/>
  <c r="I73" i="42"/>
  <c r="J73" i="42"/>
  <c r="K73" i="42"/>
  <c r="L73" i="42"/>
  <c r="M73" i="42"/>
  <c r="N73" i="42"/>
  <c r="O73" i="42"/>
  <c r="P73" i="42"/>
  <c r="Q73" i="42"/>
  <c r="R73" i="42"/>
  <c r="S73" i="42"/>
  <c r="T73" i="42"/>
  <c r="U73" i="42"/>
  <c r="V73" i="42"/>
  <c r="W73" i="42"/>
  <c r="X73" i="42"/>
  <c r="Y73" i="42"/>
  <c r="Z73" i="42"/>
  <c r="AA73" i="42"/>
  <c r="AB73" i="42"/>
  <c r="AC73" i="42"/>
  <c r="AD73" i="42"/>
  <c r="AE73" i="42"/>
  <c r="AF73" i="42"/>
  <c r="AG73" i="42"/>
  <c r="AH73" i="42"/>
  <c r="AI73" i="42"/>
  <c r="AJ73" i="42"/>
  <c r="AK73" i="42"/>
  <c r="AL73" i="42"/>
  <c r="AM73" i="42"/>
  <c r="AN73" i="42"/>
  <c r="AO73" i="42"/>
  <c r="AP73" i="42"/>
  <c r="AQ73" i="42"/>
  <c r="AR73" i="42"/>
  <c r="AS73" i="42"/>
  <c r="AT73" i="42"/>
  <c r="AU73" i="42"/>
  <c r="AV73" i="42"/>
  <c r="AW73" i="42"/>
  <c r="AX73" i="42"/>
  <c r="AY73" i="42"/>
  <c r="AZ73" i="42"/>
  <c r="BA73" i="42"/>
  <c r="BB73" i="42"/>
  <c r="BC73" i="42"/>
  <c r="D74" i="42"/>
  <c r="E74" i="42"/>
  <c r="F74" i="42"/>
  <c r="G74" i="42"/>
  <c r="H74" i="42"/>
  <c r="I74" i="42"/>
  <c r="J74" i="42"/>
  <c r="K74" i="42"/>
  <c r="L74" i="42"/>
  <c r="M74" i="42"/>
  <c r="N74" i="42"/>
  <c r="O74" i="42"/>
  <c r="P74" i="42"/>
  <c r="Q74" i="42"/>
  <c r="R74" i="42"/>
  <c r="S74" i="42"/>
  <c r="T74" i="42"/>
  <c r="U74" i="42"/>
  <c r="V74" i="42"/>
  <c r="W74" i="42"/>
  <c r="X74" i="42"/>
  <c r="Y74" i="42"/>
  <c r="Z74" i="42"/>
  <c r="AA74" i="42"/>
  <c r="AB74" i="42"/>
  <c r="AC74" i="42"/>
  <c r="AD74" i="42"/>
  <c r="AE74" i="42"/>
  <c r="AF74" i="42"/>
  <c r="AG74" i="42"/>
  <c r="AH74" i="42"/>
  <c r="AI74" i="42"/>
  <c r="AJ74" i="42"/>
  <c r="AK74" i="42"/>
  <c r="AL74" i="42"/>
  <c r="AM74" i="42"/>
  <c r="AN74" i="42"/>
  <c r="AO74" i="42"/>
  <c r="AP74" i="42"/>
  <c r="AQ74" i="42"/>
  <c r="AR74" i="42"/>
  <c r="AS74" i="42"/>
  <c r="AT74" i="42"/>
  <c r="AU74" i="42"/>
  <c r="AV74" i="42"/>
  <c r="AW74" i="42"/>
  <c r="AX74" i="42"/>
  <c r="AY74" i="42"/>
  <c r="AZ74" i="42"/>
  <c r="BA74" i="42"/>
  <c r="BB74" i="42"/>
  <c r="BC74" i="42"/>
  <c r="D75" i="42"/>
  <c r="E75" i="42"/>
  <c r="F75" i="42"/>
  <c r="G75" i="42"/>
  <c r="H75" i="42"/>
  <c r="I75" i="42"/>
  <c r="J75" i="42"/>
  <c r="K75" i="42"/>
  <c r="L75" i="42"/>
  <c r="M75" i="42"/>
  <c r="N75" i="42"/>
  <c r="O75" i="42"/>
  <c r="P75" i="42"/>
  <c r="Q75" i="42"/>
  <c r="R75" i="42"/>
  <c r="S75" i="42"/>
  <c r="T75" i="42"/>
  <c r="U75" i="42"/>
  <c r="V75" i="42"/>
  <c r="W75" i="42"/>
  <c r="X75" i="42"/>
  <c r="Y75" i="42"/>
  <c r="Z75" i="42"/>
  <c r="AA75" i="42"/>
  <c r="AB75" i="42"/>
  <c r="AC75" i="42"/>
  <c r="AD75" i="42"/>
  <c r="AE75" i="42"/>
  <c r="AF75" i="42"/>
  <c r="AG75" i="42"/>
  <c r="AH75" i="42"/>
  <c r="AI75" i="42"/>
  <c r="AJ75" i="42"/>
  <c r="AK75" i="42"/>
  <c r="AL75" i="42"/>
  <c r="AM75" i="42"/>
  <c r="AN75" i="42"/>
  <c r="AO75" i="42"/>
  <c r="AP75" i="42"/>
  <c r="AQ75" i="42"/>
  <c r="AR75" i="42"/>
  <c r="AS75" i="42"/>
  <c r="AT75" i="42"/>
  <c r="AU75" i="42"/>
  <c r="AV75" i="42"/>
  <c r="AW75" i="42"/>
  <c r="AX75" i="42"/>
  <c r="AY75" i="42"/>
  <c r="AZ75" i="42"/>
  <c r="BA75" i="42"/>
  <c r="BB75" i="42"/>
  <c r="BC75" i="42"/>
  <c r="D76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T76" i="42"/>
  <c r="U76" i="42"/>
  <c r="V76" i="42"/>
  <c r="W76" i="42"/>
  <c r="X76" i="42"/>
  <c r="Y76" i="42"/>
  <c r="Z76" i="42"/>
  <c r="AA76" i="42"/>
  <c r="AB76" i="42"/>
  <c r="AC76" i="42"/>
  <c r="AD76" i="42"/>
  <c r="AE76" i="42"/>
  <c r="AF76" i="42"/>
  <c r="AG76" i="42"/>
  <c r="AH76" i="42"/>
  <c r="AI76" i="42"/>
  <c r="AJ76" i="42"/>
  <c r="AK76" i="42"/>
  <c r="AL76" i="42"/>
  <c r="AM76" i="42"/>
  <c r="AN76" i="42"/>
  <c r="AO76" i="42"/>
  <c r="AP76" i="42"/>
  <c r="AQ76" i="42"/>
  <c r="AR76" i="42"/>
  <c r="AS76" i="42"/>
  <c r="AT76" i="42"/>
  <c r="AU76" i="42"/>
  <c r="AV76" i="42"/>
  <c r="AW76" i="42"/>
  <c r="AX76" i="42"/>
  <c r="AY76" i="42"/>
  <c r="AZ76" i="42"/>
  <c r="BA76" i="42"/>
  <c r="BB76" i="42"/>
  <c r="BC76" i="42"/>
  <c r="D77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T77" i="42"/>
  <c r="U77" i="42"/>
  <c r="V77" i="42"/>
  <c r="W77" i="42"/>
  <c r="X77" i="42"/>
  <c r="Y77" i="42"/>
  <c r="Z77" i="42"/>
  <c r="AA77" i="42"/>
  <c r="AB77" i="42"/>
  <c r="AC77" i="42"/>
  <c r="AD77" i="42"/>
  <c r="AE77" i="42"/>
  <c r="AF77" i="42"/>
  <c r="AG77" i="42"/>
  <c r="AH77" i="42"/>
  <c r="AI77" i="42"/>
  <c r="AJ77" i="42"/>
  <c r="AK77" i="42"/>
  <c r="AL77" i="42"/>
  <c r="AM77" i="42"/>
  <c r="AN77" i="42"/>
  <c r="AO77" i="42"/>
  <c r="AP77" i="42"/>
  <c r="AQ77" i="42"/>
  <c r="AR77" i="42"/>
  <c r="AS77" i="42"/>
  <c r="AT77" i="42"/>
  <c r="AU77" i="42"/>
  <c r="AV77" i="42"/>
  <c r="AW77" i="42"/>
  <c r="AX77" i="42"/>
  <c r="AY77" i="42"/>
  <c r="AZ77" i="42"/>
  <c r="BA77" i="42"/>
  <c r="BB77" i="42"/>
  <c r="BC77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T78" i="42"/>
  <c r="U78" i="42"/>
  <c r="V78" i="42"/>
  <c r="W78" i="42"/>
  <c r="X78" i="42"/>
  <c r="Y78" i="42"/>
  <c r="Z78" i="42"/>
  <c r="AA78" i="42"/>
  <c r="AB78" i="42"/>
  <c r="AC78" i="42"/>
  <c r="AD78" i="42"/>
  <c r="AE78" i="42"/>
  <c r="AF78" i="42"/>
  <c r="AG78" i="42"/>
  <c r="AH78" i="42"/>
  <c r="AI78" i="42"/>
  <c r="AJ78" i="42"/>
  <c r="AK78" i="42"/>
  <c r="AL78" i="42"/>
  <c r="AM78" i="42"/>
  <c r="AN78" i="42"/>
  <c r="AO78" i="42"/>
  <c r="AP78" i="42"/>
  <c r="AQ78" i="42"/>
  <c r="AR78" i="42"/>
  <c r="AS78" i="42"/>
  <c r="AT78" i="42"/>
  <c r="AU78" i="42"/>
  <c r="AV78" i="42"/>
  <c r="AW78" i="42"/>
  <c r="AX78" i="42"/>
  <c r="AY78" i="42"/>
  <c r="AZ78" i="42"/>
  <c r="BA78" i="42"/>
  <c r="BB78" i="42"/>
  <c r="BC78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T79" i="42"/>
  <c r="U79" i="42"/>
  <c r="V79" i="42"/>
  <c r="W79" i="42"/>
  <c r="X79" i="42"/>
  <c r="Y79" i="42"/>
  <c r="Z79" i="42"/>
  <c r="AA79" i="42"/>
  <c r="AB79" i="42"/>
  <c r="AC79" i="42"/>
  <c r="AD79" i="42"/>
  <c r="AE79" i="42"/>
  <c r="AF79" i="42"/>
  <c r="AG79" i="42"/>
  <c r="AH79" i="42"/>
  <c r="AI79" i="42"/>
  <c r="AJ79" i="42"/>
  <c r="AK79" i="42"/>
  <c r="AL79" i="42"/>
  <c r="AM79" i="42"/>
  <c r="AN79" i="42"/>
  <c r="AO79" i="42"/>
  <c r="AP79" i="42"/>
  <c r="AQ79" i="42"/>
  <c r="AR79" i="42"/>
  <c r="AS79" i="42"/>
  <c r="AT79" i="42"/>
  <c r="AU79" i="42"/>
  <c r="AV79" i="42"/>
  <c r="AW79" i="42"/>
  <c r="AX79" i="42"/>
  <c r="AY79" i="42"/>
  <c r="AZ79" i="42"/>
  <c r="BA79" i="42"/>
  <c r="BB79" i="42"/>
  <c r="BC79" i="42"/>
  <c r="D80" i="42"/>
  <c r="E80" i="42"/>
  <c r="F80" i="42"/>
  <c r="G80" i="42"/>
  <c r="H80" i="42"/>
  <c r="I80" i="42"/>
  <c r="J80" i="42"/>
  <c r="K80" i="42"/>
  <c r="L80" i="42"/>
  <c r="M80" i="42"/>
  <c r="N80" i="42"/>
  <c r="O80" i="42"/>
  <c r="P80" i="42"/>
  <c r="Q80" i="42"/>
  <c r="R80" i="42"/>
  <c r="S80" i="42"/>
  <c r="T80" i="42"/>
  <c r="U80" i="42"/>
  <c r="V80" i="42"/>
  <c r="W80" i="42"/>
  <c r="X80" i="42"/>
  <c r="Y80" i="42"/>
  <c r="Z80" i="42"/>
  <c r="AA80" i="42"/>
  <c r="AB80" i="42"/>
  <c r="AC80" i="42"/>
  <c r="AD80" i="42"/>
  <c r="AE80" i="42"/>
  <c r="AF80" i="42"/>
  <c r="AG80" i="42"/>
  <c r="AH80" i="42"/>
  <c r="AI80" i="42"/>
  <c r="AJ80" i="42"/>
  <c r="AK80" i="42"/>
  <c r="AL80" i="42"/>
  <c r="AM80" i="42"/>
  <c r="AN80" i="42"/>
  <c r="AO80" i="42"/>
  <c r="AP80" i="42"/>
  <c r="AQ80" i="42"/>
  <c r="AR80" i="42"/>
  <c r="AS80" i="42"/>
  <c r="AT80" i="42"/>
  <c r="AU80" i="42"/>
  <c r="AV80" i="42"/>
  <c r="AW80" i="42"/>
  <c r="AX80" i="42"/>
  <c r="AY80" i="42"/>
  <c r="AZ80" i="42"/>
  <c r="BA80" i="42"/>
  <c r="BB80" i="42"/>
  <c r="BC80" i="42"/>
  <c r="D81" i="42"/>
  <c r="E81" i="42"/>
  <c r="F81" i="42"/>
  <c r="G81" i="42"/>
  <c r="H81" i="42"/>
  <c r="I81" i="42"/>
  <c r="J81" i="42"/>
  <c r="K81" i="42"/>
  <c r="L81" i="42"/>
  <c r="M81" i="42"/>
  <c r="N81" i="42"/>
  <c r="O81" i="42"/>
  <c r="P81" i="42"/>
  <c r="Q81" i="42"/>
  <c r="R81" i="42"/>
  <c r="S81" i="42"/>
  <c r="T81" i="42"/>
  <c r="U81" i="42"/>
  <c r="V81" i="42"/>
  <c r="W81" i="42"/>
  <c r="X81" i="42"/>
  <c r="Y81" i="42"/>
  <c r="Z81" i="42"/>
  <c r="AA81" i="42"/>
  <c r="AB81" i="42"/>
  <c r="AC81" i="42"/>
  <c r="AD81" i="42"/>
  <c r="AE81" i="42"/>
  <c r="AF81" i="42"/>
  <c r="AG81" i="42"/>
  <c r="AH81" i="42"/>
  <c r="AI81" i="42"/>
  <c r="AJ81" i="42"/>
  <c r="AK81" i="42"/>
  <c r="AL81" i="42"/>
  <c r="AM81" i="42"/>
  <c r="AN81" i="42"/>
  <c r="AO81" i="42"/>
  <c r="AP81" i="42"/>
  <c r="AQ81" i="42"/>
  <c r="AR81" i="42"/>
  <c r="AS81" i="42"/>
  <c r="AT81" i="42"/>
  <c r="AU81" i="42"/>
  <c r="AV81" i="42"/>
  <c r="AW81" i="42"/>
  <c r="AX81" i="42"/>
  <c r="AY81" i="42"/>
  <c r="AZ81" i="42"/>
  <c r="BA81" i="42"/>
  <c r="BB81" i="42"/>
  <c r="BC81" i="42"/>
  <c r="D82" i="42"/>
  <c r="E82" i="42"/>
  <c r="F82" i="42"/>
  <c r="G82" i="42"/>
  <c r="H82" i="42"/>
  <c r="I82" i="42"/>
  <c r="J82" i="42"/>
  <c r="K82" i="42"/>
  <c r="L82" i="42"/>
  <c r="M82" i="42"/>
  <c r="N82" i="42"/>
  <c r="O82" i="42"/>
  <c r="P82" i="42"/>
  <c r="Q82" i="42"/>
  <c r="R82" i="42"/>
  <c r="S82" i="42"/>
  <c r="T82" i="42"/>
  <c r="U82" i="42"/>
  <c r="V82" i="42"/>
  <c r="W82" i="42"/>
  <c r="X82" i="42"/>
  <c r="Y82" i="42"/>
  <c r="Z82" i="42"/>
  <c r="AA82" i="42"/>
  <c r="AB82" i="42"/>
  <c r="AC82" i="42"/>
  <c r="AD82" i="42"/>
  <c r="AE82" i="42"/>
  <c r="AF82" i="42"/>
  <c r="AG82" i="42"/>
  <c r="AH82" i="42"/>
  <c r="AI82" i="42"/>
  <c r="AJ82" i="42"/>
  <c r="AK82" i="42"/>
  <c r="AL82" i="42"/>
  <c r="AM82" i="42"/>
  <c r="AN82" i="42"/>
  <c r="AO82" i="42"/>
  <c r="AP82" i="42"/>
  <c r="AQ82" i="42"/>
  <c r="AR82" i="42"/>
  <c r="AS82" i="42"/>
  <c r="AT82" i="42"/>
  <c r="AU82" i="42"/>
  <c r="AV82" i="42"/>
  <c r="AW82" i="42"/>
  <c r="AX82" i="42"/>
  <c r="AY82" i="42"/>
  <c r="AZ82" i="42"/>
  <c r="BA82" i="42"/>
  <c r="BB82" i="42"/>
  <c r="BC82" i="42"/>
  <c r="D83" i="42"/>
  <c r="E83" i="42"/>
  <c r="F83" i="42"/>
  <c r="G83" i="42"/>
  <c r="H83" i="42"/>
  <c r="I83" i="42"/>
  <c r="J83" i="42"/>
  <c r="K83" i="42"/>
  <c r="L83" i="42"/>
  <c r="M83" i="42"/>
  <c r="N83" i="42"/>
  <c r="O83" i="42"/>
  <c r="P83" i="42"/>
  <c r="Q83" i="42"/>
  <c r="R83" i="42"/>
  <c r="S83" i="42"/>
  <c r="T83" i="42"/>
  <c r="U83" i="42"/>
  <c r="V83" i="42"/>
  <c r="W83" i="42"/>
  <c r="X83" i="42"/>
  <c r="Y83" i="42"/>
  <c r="Z83" i="42"/>
  <c r="AA83" i="42"/>
  <c r="AB83" i="42"/>
  <c r="AC83" i="42"/>
  <c r="AD83" i="42"/>
  <c r="AE83" i="42"/>
  <c r="AF83" i="42"/>
  <c r="AG83" i="42"/>
  <c r="AH83" i="42"/>
  <c r="AI83" i="42"/>
  <c r="AJ83" i="42"/>
  <c r="AK83" i="42"/>
  <c r="AL83" i="42"/>
  <c r="AM83" i="42"/>
  <c r="AN83" i="42"/>
  <c r="AO83" i="42"/>
  <c r="AP83" i="42"/>
  <c r="AQ83" i="42"/>
  <c r="AR83" i="42"/>
  <c r="AS83" i="42"/>
  <c r="AT83" i="42"/>
  <c r="AU83" i="42"/>
  <c r="AV83" i="42"/>
  <c r="AW83" i="42"/>
  <c r="AX83" i="42"/>
  <c r="AY83" i="42"/>
  <c r="AZ83" i="42"/>
  <c r="BA83" i="42"/>
  <c r="BB83" i="42"/>
  <c r="BC83" i="42"/>
  <c r="D84" i="42"/>
  <c r="E84" i="42"/>
  <c r="F84" i="42"/>
  <c r="G84" i="42"/>
  <c r="H84" i="42"/>
  <c r="I84" i="42"/>
  <c r="J84" i="42"/>
  <c r="K84" i="42"/>
  <c r="L84" i="42"/>
  <c r="M84" i="42"/>
  <c r="N84" i="42"/>
  <c r="O84" i="42"/>
  <c r="P84" i="42"/>
  <c r="Q84" i="42"/>
  <c r="R84" i="42"/>
  <c r="S84" i="42"/>
  <c r="T84" i="42"/>
  <c r="U84" i="42"/>
  <c r="V84" i="42"/>
  <c r="W84" i="42"/>
  <c r="X84" i="42"/>
  <c r="Y84" i="42"/>
  <c r="Z84" i="42"/>
  <c r="AA84" i="42"/>
  <c r="AB84" i="42"/>
  <c r="AC84" i="42"/>
  <c r="AD84" i="42"/>
  <c r="AE84" i="42"/>
  <c r="AF84" i="42"/>
  <c r="AG84" i="42"/>
  <c r="AH84" i="42"/>
  <c r="AI84" i="42"/>
  <c r="AJ84" i="42"/>
  <c r="AK84" i="42"/>
  <c r="AL84" i="42"/>
  <c r="AM84" i="42"/>
  <c r="AN84" i="42"/>
  <c r="AO84" i="42"/>
  <c r="AP84" i="42"/>
  <c r="AQ84" i="42"/>
  <c r="AR84" i="42"/>
  <c r="AS84" i="42"/>
  <c r="AT84" i="42"/>
  <c r="AU84" i="42"/>
  <c r="AV84" i="42"/>
  <c r="AW84" i="42"/>
  <c r="AX84" i="42"/>
  <c r="AY84" i="42"/>
  <c r="AZ84" i="42"/>
  <c r="BA84" i="42"/>
  <c r="BB84" i="42"/>
  <c r="BC84" i="42"/>
  <c r="D85" i="42"/>
  <c r="E85" i="42"/>
  <c r="F85" i="42"/>
  <c r="G85" i="42"/>
  <c r="H85" i="42"/>
  <c r="I85" i="42"/>
  <c r="J85" i="42"/>
  <c r="K85" i="42"/>
  <c r="L85" i="42"/>
  <c r="M85" i="42"/>
  <c r="N85" i="42"/>
  <c r="O85" i="42"/>
  <c r="P85" i="42"/>
  <c r="Q85" i="42"/>
  <c r="R85" i="42"/>
  <c r="S85" i="42"/>
  <c r="T85" i="42"/>
  <c r="U85" i="42"/>
  <c r="V85" i="42"/>
  <c r="W85" i="42"/>
  <c r="X85" i="42"/>
  <c r="Y85" i="42"/>
  <c r="Z85" i="42"/>
  <c r="AA85" i="42"/>
  <c r="AB85" i="42"/>
  <c r="AC85" i="42"/>
  <c r="AD85" i="42"/>
  <c r="AE85" i="42"/>
  <c r="AF85" i="42"/>
  <c r="AG85" i="42"/>
  <c r="AH85" i="42"/>
  <c r="AI85" i="42"/>
  <c r="AJ85" i="42"/>
  <c r="AK85" i="42"/>
  <c r="AL85" i="42"/>
  <c r="AM85" i="42"/>
  <c r="AN85" i="42"/>
  <c r="AO85" i="42"/>
  <c r="AP85" i="42"/>
  <c r="AQ85" i="42"/>
  <c r="AR85" i="42"/>
  <c r="AS85" i="42"/>
  <c r="AT85" i="42"/>
  <c r="AU85" i="42"/>
  <c r="AV85" i="42"/>
  <c r="AW85" i="42"/>
  <c r="AX85" i="42"/>
  <c r="AY85" i="42"/>
  <c r="AZ85" i="42"/>
  <c r="BA85" i="42"/>
  <c r="BB85" i="42"/>
  <c r="BC85" i="42"/>
  <c r="D86" i="42"/>
  <c r="E86" i="42"/>
  <c r="F86" i="42"/>
  <c r="G86" i="42"/>
  <c r="H86" i="42"/>
  <c r="I86" i="42"/>
  <c r="J86" i="42"/>
  <c r="K86" i="42"/>
  <c r="L86" i="42"/>
  <c r="M86" i="42"/>
  <c r="N86" i="42"/>
  <c r="O86" i="42"/>
  <c r="P86" i="42"/>
  <c r="Q86" i="42"/>
  <c r="R86" i="42"/>
  <c r="S86" i="42"/>
  <c r="T86" i="42"/>
  <c r="U86" i="42"/>
  <c r="V86" i="42"/>
  <c r="W86" i="42"/>
  <c r="X86" i="42"/>
  <c r="Y86" i="42"/>
  <c r="Z86" i="42"/>
  <c r="AA86" i="42"/>
  <c r="AB86" i="42"/>
  <c r="AC86" i="42"/>
  <c r="AD86" i="42"/>
  <c r="AE86" i="42"/>
  <c r="AF86" i="42"/>
  <c r="AG86" i="42"/>
  <c r="AH86" i="42"/>
  <c r="AI86" i="42"/>
  <c r="AJ86" i="42"/>
  <c r="AK86" i="42"/>
  <c r="AL86" i="42"/>
  <c r="AM86" i="42"/>
  <c r="AN86" i="42"/>
  <c r="AO86" i="42"/>
  <c r="AP86" i="42"/>
  <c r="AQ86" i="42"/>
  <c r="AR86" i="42"/>
  <c r="AS86" i="42"/>
  <c r="AT86" i="42"/>
  <c r="AU86" i="42"/>
  <c r="AV86" i="42"/>
  <c r="AW86" i="42"/>
  <c r="AX86" i="42"/>
  <c r="AY86" i="42"/>
  <c r="AZ86" i="42"/>
  <c r="BA86" i="42"/>
  <c r="BB86" i="42"/>
  <c r="BC86" i="42"/>
  <c r="D87" i="42"/>
  <c r="E87" i="42"/>
  <c r="F87" i="42"/>
  <c r="G87" i="42"/>
  <c r="H87" i="42"/>
  <c r="I87" i="42"/>
  <c r="J87" i="42"/>
  <c r="K87" i="42"/>
  <c r="L87" i="42"/>
  <c r="M87" i="42"/>
  <c r="N87" i="42"/>
  <c r="O87" i="42"/>
  <c r="P87" i="42"/>
  <c r="Q87" i="42"/>
  <c r="R87" i="42"/>
  <c r="S87" i="42"/>
  <c r="T87" i="42"/>
  <c r="U87" i="42"/>
  <c r="V87" i="42"/>
  <c r="W87" i="42"/>
  <c r="X87" i="42"/>
  <c r="Y87" i="42"/>
  <c r="Z87" i="42"/>
  <c r="AA87" i="42"/>
  <c r="AB87" i="42"/>
  <c r="AC87" i="42"/>
  <c r="AD87" i="42"/>
  <c r="AE87" i="42"/>
  <c r="AF87" i="42"/>
  <c r="AG87" i="42"/>
  <c r="AH87" i="42"/>
  <c r="AI87" i="42"/>
  <c r="AJ87" i="42"/>
  <c r="AK87" i="42"/>
  <c r="AL87" i="42"/>
  <c r="AM87" i="42"/>
  <c r="AN87" i="42"/>
  <c r="AO87" i="42"/>
  <c r="AP87" i="42"/>
  <c r="AQ87" i="42"/>
  <c r="AR87" i="42"/>
  <c r="AS87" i="42"/>
  <c r="AT87" i="42"/>
  <c r="AU87" i="42"/>
  <c r="AV87" i="42"/>
  <c r="AW87" i="42"/>
  <c r="AX87" i="42"/>
  <c r="AY87" i="42"/>
  <c r="AZ87" i="42"/>
  <c r="BA87" i="42"/>
  <c r="BB87" i="42"/>
  <c r="BC87" i="42"/>
  <c r="D88" i="42"/>
  <c r="E88" i="42"/>
  <c r="F88" i="42"/>
  <c r="G88" i="42"/>
  <c r="H88" i="42"/>
  <c r="I88" i="42"/>
  <c r="J88" i="42"/>
  <c r="K88" i="42"/>
  <c r="L88" i="42"/>
  <c r="M88" i="42"/>
  <c r="N88" i="42"/>
  <c r="O88" i="42"/>
  <c r="P88" i="42"/>
  <c r="Q88" i="42"/>
  <c r="R88" i="42"/>
  <c r="S88" i="42"/>
  <c r="T88" i="42"/>
  <c r="U88" i="42"/>
  <c r="V88" i="42"/>
  <c r="W88" i="42"/>
  <c r="X88" i="42"/>
  <c r="Y88" i="42"/>
  <c r="Z88" i="42"/>
  <c r="AA88" i="42"/>
  <c r="AB88" i="42"/>
  <c r="AC88" i="42"/>
  <c r="AD88" i="42"/>
  <c r="AE88" i="42"/>
  <c r="AF88" i="42"/>
  <c r="AG88" i="42"/>
  <c r="AH88" i="42"/>
  <c r="AI88" i="42"/>
  <c r="AJ88" i="42"/>
  <c r="AK88" i="42"/>
  <c r="AL88" i="42"/>
  <c r="AM88" i="42"/>
  <c r="AN88" i="42"/>
  <c r="AO88" i="42"/>
  <c r="AP88" i="42"/>
  <c r="AQ88" i="42"/>
  <c r="AR88" i="42"/>
  <c r="AS88" i="42"/>
  <c r="AT88" i="42"/>
  <c r="AU88" i="42"/>
  <c r="AV88" i="42"/>
  <c r="AW88" i="42"/>
  <c r="AX88" i="42"/>
  <c r="AY88" i="42"/>
  <c r="AZ88" i="42"/>
  <c r="BA88" i="42"/>
  <c r="BB88" i="42"/>
  <c r="BC88" i="42"/>
  <c r="D89" i="42"/>
  <c r="E89" i="42"/>
  <c r="F89" i="42"/>
  <c r="G89" i="42"/>
  <c r="H89" i="42"/>
  <c r="I89" i="42"/>
  <c r="J89" i="42"/>
  <c r="K89" i="42"/>
  <c r="L89" i="42"/>
  <c r="M89" i="42"/>
  <c r="N89" i="42"/>
  <c r="O89" i="42"/>
  <c r="P89" i="42"/>
  <c r="Q89" i="42"/>
  <c r="R89" i="42"/>
  <c r="S89" i="42"/>
  <c r="T89" i="42"/>
  <c r="U89" i="42"/>
  <c r="V89" i="42"/>
  <c r="W89" i="42"/>
  <c r="X89" i="42"/>
  <c r="Y89" i="42"/>
  <c r="Z89" i="42"/>
  <c r="AA89" i="42"/>
  <c r="AB89" i="42"/>
  <c r="AC89" i="42"/>
  <c r="AD89" i="42"/>
  <c r="AE89" i="42"/>
  <c r="AF89" i="42"/>
  <c r="AG89" i="42"/>
  <c r="AH89" i="42"/>
  <c r="AI89" i="42"/>
  <c r="AJ89" i="42"/>
  <c r="AK89" i="42"/>
  <c r="AL89" i="42"/>
  <c r="AM89" i="42"/>
  <c r="AN89" i="42"/>
  <c r="AO89" i="42"/>
  <c r="AP89" i="42"/>
  <c r="AQ89" i="42"/>
  <c r="AR89" i="42"/>
  <c r="AS89" i="42"/>
  <c r="AT89" i="42"/>
  <c r="AU89" i="42"/>
  <c r="AV89" i="42"/>
  <c r="AW89" i="42"/>
  <c r="AX89" i="42"/>
  <c r="AY89" i="42"/>
  <c r="AZ89" i="42"/>
  <c r="BA89" i="42"/>
  <c r="BB89" i="42"/>
  <c r="BC89" i="42"/>
  <c r="D90" i="42"/>
  <c r="E90" i="42"/>
  <c r="F90" i="42"/>
  <c r="G90" i="42"/>
  <c r="H90" i="42"/>
  <c r="I90" i="42"/>
  <c r="J90" i="42"/>
  <c r="K90" i="42"/>
  <c r="L90" i="42"/>
  <c r="M90" i="42"/>
  <c r="N90" i="42"/>
  <c r="O90" i="42"/>
  <c r="P90" i="42"/>
  <c r="Q90" i="42"/>
  <c r="R90" i="42"/>
  <c r="S90" i="42"/>
  <c r="T90" i="42"/>
  <c r="U90" i="42"/>
  <c r="V90" i="42"/>
  <c r="W90" i="42"/>
  <c r="X90" i="42"/>
  <c r="Y90" i="42"/>
  <c r="Z90" i="42"/>
  <c r="AA90" i="42"/>
  <c r="AB90" i="42"/>
  <c r="AC90" i="42"/>
  <c r="AD90" i="42"/>
  <c r="AE90" i="42"/>
  <c r="AF90" i="42"/>
  <c r="AG90" i="42"/>
  <c r="AH90" i="42"/>
  <c r="AI90" i="42"/>
  <c r="AJ90" i="42"/>
  <c r="AK90" i="42"/>
  <c r="AL90" i="42"/>
  <c r="AM90" i="42"/>
  <c r="AN90" i="42"/>
  <c r="AO90" i="42"/>
  <c r="AP90" i="42"/>
  <c r="AQ90" i="42"/>
  <c r="AR90" i="42"/>
  <c r="AS90" i="42"/>
  <c r="AT90" i="42"/>
  <c r="AU90" i="42"/>
  <c r="AV90" i="42"/>
  <c r="AW90" i="42"/>
  <c r="AX90" i="42"/>
  <c r="AY90" i="42"/>
  <c r="AZ90" i="42"/>
  <c r="BA90" i="42"/>
  <c r="BB90" i="42"/>
  <c r="BC90" i="42"/>
  <c r="D91" i="42"/>
  <c r="E91" i="42"/>
  <c r="F91" i="42"/>
  <c r="G91" i="42"/>
  <c r="H91" i="42"/>
  <c r="I91" i="42"/>
  <c r="J91" i="42"/>
  <c r="K91" i="42"/>
  <c r="L91" i="42"/>
  <c r="M91" i="42"/>
  <c r="N91" i="42"/>
  <c r="O91" i="42"/>
  <c r="P91" i="42"/>
  <c r="Q91" i="42"/>
  <c r="R91" i="42"/>
  <c r="S91" i="42"/>
  <c r="T91" i="42"/>
  <c r="U91" i="42"/>
  <c r="V91" i="42"/>
  <c r="W91" i="42"/>
  <c r="X91" i="42"/>
  <c r="Y91" i="42"/>
  <c r="Z91" i="42"/>
  <c r="AA91" i="42"/>
  <c r="AB91" i="42"/>
  <c r="AC91" i="42"/>
  <c r="AD91" i="42"/>
  <c r="AE91" i="42"/>
  <c r="AF91" i="42"/>
  <c r="AG91" i="42"/>
  <c r="AH91" i="42"/>
  <c r="AI91" i="42"/>
  <c r="AJ91" i="42"/>
  <c r="AK91" i="42"/>
  <c r="AL91" i="42"/>
  <c r="AM91" i="42"/>
  <c r="AN91" i="42"/>
  <c r="AO91" i="42"/>
  <c r="AP91" i="42"/>
  <c r="AQ91" i="42"/>
  <c r="AR91" i="42"/>
  <c r="AS91" i="42"/>
  <c r="AT91" i="42"/>
  <c r="AU91" i="42"/>
  <c r="AV91" i="42"/>
  <c r="AW91" i="42"/>
  <c r="AX91" i="42"/>
  <c r="AY91" i="42"/>
  <c r="AZ91" i="42"/>
  <c r="BA91" i="42"/>
  <c r="BB91" i="42"/>
  <c r="BC91" i="42"/>
  <c r="D92" i="42"/>
  <c r="E92" i="42"/>
  <c r="F92" i="42"/>
  <c r="G92" i="42"/>
  <c r="H92" i="42"/>
  <c r="I92" i="42"/>
  <c r="J92" i="42"/>
  <c r="K92" i="42"/>
  <c r="L92" i="42"/>
  <c r="M92" i="42"/>
  <c r="N92" i="42"/>
  <c r="O92" i="42"/>
  <c r="P92" i="42"/>
  <c r="Q92" i="42"/>
  <c r="R92" i="42"/>
  <c r="S92" i="42"/>
  <c r="T92" i="42"/>
  <c r="U92" i="42"/>
  <c r="V92" i="42"/>
  <c r="W92" i="42"/>
  <c r="X92" i="42"/>
  <c r="Y92" i="42"/>
  <c r="Z92" i="42"/>
  <c r="AA92" i="42"/>
  <c r="AB92" i="42"/>
  <c r="AC92" i="42"/>
  <c r="AD92" i="42"/>
  <c r="AE92" i="42"/>
  <c r="AF92" i="42"/>
  <c r="AG92" i="42"/>
  <c r="AH92" i="42"/>
  <c r="AI92" i="42"/>
  <c r="AJ92" i="42"/>
  <c r="AK92" i="42"/>
  <c r="AL92" i="42"/>
  <c r="AM92" i="42"/>
  <c r="AN92" i="42"/>
  <c r="AO92" i="42"/>
  <c r="AP92" i="42"/>
  <c r="AQ92" i="42"/>
  <c r="AR92" i="42"/>
  <c r="AS92" i="42"/>
  <c r="AT92" i="42"/>
  <c r="AU92" i="42"/>
  <c r="AV92" i="42"/>
  <c r="AW92" i="42"/>
  <c r="AX92" i="42"/>
  <c r="AY92" i="42"/>
  <c r="AZ92" i="42"/>
  <c r="BA92" i="42"/>
  <c r="BB92" i="42"/>
  <c r="BC92" i="42"/>
  <c r="D93" i="42"/>
  <c r="E93" i="42"/>
  <c r="F93" i="42"/>
  <c r="G93" i="42"/>
  <c r="H93" i="42"/>
  <c r="I93" i="42"/>
  <c r="J93" i="42"/>
  <c r="K93" i="42"/>
  <c r="L93" i="42"/>
  <c r="M93" i="42"/>
  <c r="N93" i="42"/>
  <c r="O93" i="42"/>
  <c r="P93" i="42"/>
  <c r="Q93" i="42"/>
  <c r="R93" i="42"/>
  <c r="S93" i="42"/>
  <c r="T93" i="42"/>
  <c r="U93" i="42"/>
  <c r="V93" i="42"/>
  <c r="W93" i="42"/>
  <c r="X93" i="42"/>
  <c r="Y93" i="42"/>
  <c r="Z93" i="42"/>
  <c r="AA93" i="42"/>
  <c r="AB93" i="42"/>
  <c r="AC93" i="42"/>
  <c r="AD93" i="42"/>
  <c r="AE93" i="42"/>
  <c r="AF93" i="42"/>
  <c r="AG93" i="42"/>
  <c r="AH93" i="42"/>
  <c r="AI93" i="42"/>
  <c r="AJ93" i="42"/>
  <c r="AK93" i="42"/>
  <c r="AL93" i="42"/>
  <c r="AM93" i="42"/>
  <c r="AN93" i="42"/>
  <c r="AO93" i="42"/>
  <c r="AP93" i="42"/>
  <c r="AQ93" i="42"/>
  <c r="AR93" i="42"/>
  <c r="AS93" i="42"/>
  <c r="AT93" i="42"/>
  <c r="AU93" i="42"/>
  <c r="AV93" i="42"/>
  <c r="AW93" i="42"/>
  <c r="AX93" i="42"/>
  <c r="AY93" i="42"/>
  <c r="AZ93" i="42"/>
  <c r="BA93" i="42"/>
  <c r="BB93" i="42"/>
  <c r="BC93" i="42"/>
  <c r="D94" i="42"/>
  <c r="E94" i="42"/>
  <c r="F94" i="42"/>
  <c r="G94" i="42"/>
  <c r="H94" i="42"/>
  <c r="I94" i="42"/>
  <c r="J94" i="42"/>
  <c r="K94" i="42"/>
  <c r="L94" i="42"/>
  <c r="M94" i="42"/>
  <c r="N94" i="42"/>
  <c r="O94" i="42"/>
  <c r="P94" i="42"/>
  <c r="Q94" i="42"/>
  <c r="R94" i="42"/>
  <c r="S94" i="42"/>
  <c r="T94" i="42"/>
  <c r="U94" i="42"/>
  <c r="V94" i="42"/>
  <c r="W94" i="42"/>
  <c r="X94" i="42"/>
  <c r="Y94" i="42"/>
  <c r="Z94" i="42"/>
  <c r="AA94" i="42"/>
  <c r="AB94" i="42"/>
  <c r="AC94" i="42"/>
  <c r="AD94" i="42"/>
  <c r="AE94" i="42"/>
  <c r="AF94" i="42"/>
  <c r="AG94" i="42"/>
  <c r="AH94" i="42"/>
  <c r="AI94" i="42"/>
  <c r="AJ94" i="42"/>
  <c r="AK94" i="42"/>
  <c r="AL94" i="42"/>
  <c r="AM94" i="42"/>
  <c r="AN94" i="42"/>
  <c r="AO94" i="42"/>
  <c r="AP94" i="42"/>
  <c r="AQ94" i="42"/>
  <c r="AR94" i="42"/>
  <c r="AS94" i="42"/>
  <c r="AT94" i="42"/>
  <c r="AU94" i="42"/>
  <c r="AV94" i="42"/>
  <c r="AW94" i="42"/>
  <c r="AX94" i="42"/>
  <c r="AY94" i="42"/>
  <c r="AZ94" i="42"/>
  <c r="BA94" i="42"/>
  <c r="BB94" i="42"/>
  <c r="BC94" i="42"/>
  <c r="D95" i="42"/>
  <c r="E95" i="42"/>
  <c r="F95" i="42"/>
  <c r="G95" i="42"/>
  <c r="H95" i="42"/>
  <c r="I95" i="42"/>
  <c r="J95" i="42"/>
  <c r="K95" i="42"/>
  <c r="L95" i="42"/>
  <c r="M95" i="42"/>
  <c r="N95" i="42"/>
  <c r="O95" i="42"/>
  <c r="P95" i="42"/>
  <c r="Q95" i="42"/>
  <c r="R95" i="42"/>
  <c r="S95" i="42"/>
  <c r="T95" i="42"/>
  <c r="U95" i="42"/>
  <c r="V95" i="42"/>
  <c r="W95" i="42"/>
  <c r="X95" i="42"/>
  <c r="Y95" i="42"/>
  <c r="Z95" i="42"/>
  <c r="AA95" i="42"/>
  <c r="AB95" i="42"/>
  <c r="AC95" i="42"/>
  <c r="AD95" i="42"/>
  <c r="AE95" i="42"/>
  <c r="AF95" i="42"/>
  <c r="AG95" i="42"/>
  <c r="AH95" i="42"/>
  <c r="AI95" i="42"/>
  <c r="AJ95" i="42"/>
  <c r="AK95" i="42"/>
  <c r="AL95" i="42"/>
  <c r="AM95" i="42"/>
  <c r="AN95" i="42"/>
  <c r="AO95" i="42"/>
  <c r="AP95" i="42"/>
  <c r="AQ95" i="42"/>
  <c r="AR95" i="42"/>
  <c r="AS95" i="42"/>
  <c r="AT95" i="42"/>
  <c r="AU95" i="42"/>
  <c r="AV95" i="42"/>
  <c r="AW95" i="42"/>
  <c r="AX95" i="42"/>
  <c r="AY95" i="42"/>
  <c r="AZ95" i="42"/>
  <c r="BA95" i="42"/>
  <c r="BB95" i="42"/>
  <c r="BC95" i="42"/>
  <c r="D96" i="42"/>
  <c r="E96" i="42"/>
  <c r="F96" i="42"/>
  <c r="G96" i="42"/>
  <c r="H96" i="42"/>
  <c r="I96" i="42"/>
  <c r="J96" i="42"/>
  <c r="K96" i="42"/>
  <c r="L96" i="42"/>
  <c r="M96" i="42"/>
  <c r="N96" i="42"/>
  <c r="O96" i="42"/>
  <c r="P96" i="42"/>
  <c r="Q96" i="42"/>
  <c r="R96" i="42"/>
  <c r="S96" i="42"/>
  <c r="T96" i="42"/>
  <c r="U96" i="42"/>
  <c r="V96" i="42"/>
  <c r="W96" i="42"/>
  <c r="X96" i="42"/>
  <c r="Y96" i="42"/>
  <c r="Z96" i="42"/>
  <c r="AA96" i="42"/>
  <c r="AB96" i="42"/>
  <c r="AC96" i="42"/>
  <c r="AD96" i="42"/>
  <c r="AE96" i="42"/>
  <c r="AF96" i="42"/>
  <c r="AG96" i="42"/>
  <c r="AH96" i="42"/>
  <c r="AI96" i="42"/>
  <c r="AJ96" i="42"/>
  <c r="AK96" i="42"/>
  <c r="AL96" i="42"/>
  <c r="AM96" i="42"/>
  <c r="AN96" i="42"/>
  <c r="AO96" i="42"/>
  <c r="AP96" i="42"/>
  <c r="AQ96" i="42"/>
  <c r="AR96" i="42"/>
  <c r="AS96" i="42"/>
  <c r="AT96" i="42"/>
  <c r="AU96" i="42"/>
  <c r="AV96" i="42"/>
  <c r="AW96" i="42"/>
  <c r="AX96" i="42"/>
  <c r="AY96" i="42"/>
  <c r="AZ96" i="42"/>
  <c r="BA96" i="42"/>
  <c r="BB96" i="42"/>
  <c r="BC96" i="42"/>
  <c r="D97" i="42"/>
  <c r="E97" i="42"/>
  <c r="F97" i="42"/>
  <c r="G97" i="42"/>
  <c r="H97" i="42"/>
  <c r="I97" i="42"/>
  <c r="J97" i="42"/>
  <c r="K97" i="42"/>
  <c r="L97" i="42"/>
  <c r="M97" i="42"/>
  <c r="N97" i="42"/>
  <c r="O97" i="42"/>
  <c r="P97" i="42"/>
  <c r="Q97" i="42"/>
  <c r="R97" i="42"/>
  <c r="S97" i="42"/>
  <c r="T97" i="42"/>
  <c r="U97" i="42"/>
  <c r="V97" i="42"/>
  <c r="W97" i="42"/>
  <c r="X97" i="42"/>
  <c r="Y97" i="42"/>
  <c r="Z97" i="42"/>
  <c r="AA97" i="42"/>
  <c r="AB97" i="42"/>
  <c r="AC97" i="42"/>
  <c r="AD97" i="42"/>
  <c r="AE97" i="42"/>
  <c r="AF97" i="42"/>
  <c r="AG97" i="42"/>
  <c r="AH97" i="42"/>
  <c r="AI97" i="42"/>
  <c r="AJ97" i="42"/>
  <c r="AK97" i="42"/>
  <c r="AL97" i="42"/>
  <c r="AM97" i="42"/>
  <c r="AN97" i="42"/>
  <c r="AO97" i="42"/>
  <c r="AP97" i="42"/>
  <c r="AQ97" i="42"/>
  <c r="AR97" i="42"/>
  <c r="AS97" i="42"/>
  <c r="AT97" i="42"/>
  <c r="AU97" i="42"/>
  <c r="AV97" i="42"/>
  <c r="AW97" i="42"/>
  <c r="AX97" i="42"/>
  <c r="AY97" i="42"/>
  <c r="AZ97" i="42"/>
  <c r="BA97" i="42"/>
  <c r="BB97" i="42"/>
  <c r="BC97" i="42"/>
  <c r="D98" i="42"/>
  <c r="E98" i="42"/>
  <c r="F98" i="42"/>
  <c r="G98" i="42"/>
  <c r="H98" i="42"/>
  <c r="I98" i="42"/>
  <c r="J98" i="42"/>
  <c r="K98" i="42"/>
  <c r="L98" i="42"/>
  <c r="M98" i="42"/>
  <c r="N98" i="42"/>
  <c r="O98" i="42"/>
  <c r="P98" i="42"/>
  <c r="Q98" i="42"/>
  <c r="R98" i="42"/>
  <c r="S98" i="42"/>
  <c r="T98" i="42"/>
  <c r="U98" i="42"/>
  <c r="V98" i="42"/>
  <c r="W98" i="42"/>
  <c r="X98" i="42"/>
  <c r="Y98" i="42"/>
  <c r="Z98" i="42"/>
  <c r="AA98" i="42"/>
  <c r="AB98" i="42"/>
  <c r="AC98" i="42"/>
  <c r="AD98" i="42"/>
  <c r="AE98" i="42"/>
  <c r="AF98" i="42"/>
  <c r="AG98" i="42"/>
  <c r="AH98" i="42"/>
  <c r="AI98" i="42"/>
  <c r="AJ98" i="42"/>
  <c r="AK98" i="42"/>
  <c r="AL98" i="42"/>
  <c r="AM98" i="42"/>
  <c r="AN98" i="42"/>
  <c r="AO98" i="42"/>
  <c r="AP98" i="42"/>
  <c r="AQ98" i="42"/>
  <c r="AR98" i="42"/>
  <c r="AS98" i="42"/>
  <c r="AT98" i="42"/>
  <c r="AU98" i="42"/>
  <c r="AV98" i="42"/>
  <c r="AW98" i="42"/>
  <c r="AX98" i="42"/>
  <c r="AY98" i="42"/>
  <c r="AZ98" i="42"/>
  <c r="BA98" i="42"/>
  <c r="BB98" i="42"/>
  <c r="BC98" i="42"/>
  <c r="D99" i="42"/>
  <c r="E99" i="42"/>
  <c r="F99" i="42"/>
  <c r="G99" i="42"/>
  <c r="H99" i="42"/>
  <c r="I99" i="42"/>
  <c r="J99" i="42"/>
  <c r="K99" i="42"/>
  <c r="L99" i="42"/>
  <c r="M99" i="42"/>
  <c r="N99" i="42"/>
  <c r="O99" i="42"/>
  <c r="P99" i="42"/>
  <c r="Q99" i="42"/>
  <c r="R99" i="42"/>
  <c r="S99" i="42"/>
  <c r="T99" i="42"/>
  <c r="U99" i="42"/>
  <c r="V99" i="42"/>
  <c r="W99" i="42"/>
  <c r="X99" i="42"/>
  <c r="Y99" i="42"/>
  <c r="Z99" i="42"/>
  <c r="AA99" i="42"/>
  <c r="AB99" i="42"/>
  <c r="AC99" i="42"/>
  <c r="AD99" i="42"/>
  <c r="AE99" i="42"/>
  <c r="AF99" i="42"/>
  <c r="AG99" i="42"/>
  <c r="AH99" i="42"/>
  <c r="AI99" i="42"/>
  <c r="AJ99" i="42"/>
  <c r="AK99" i="42"/>
  <c r="AL99" i="42"/>
  <c r="AM99" i="42"/>
  <c r="AN99" i="42"/>
  <c r="AO99" i="42"/>
  <c r="AP99" i="42"/>
  <c r="AQ99" i="42"/>
  <c r="AR99" i="42"/>
  <c r="AS99" i="42"/>
  <c r="AT99" i="42"/>
  <c r="AU99" i="42"/>
  <c r="AV99" i="42"/>
  <c r="AW99" i="42"/>
  <c r="AX99" i="42"/>
  <c r="AY99" i="42"/>
  <c r="AZ99" i="42"/>
  <c r="BA99" i="42"/>
  <c r="BB99" i="42"/>
  <c r="BC99" i="42"/>
  <c r="D100" i="42"/>
  <c r="E100" i="42"/>
  <c r="F100" i="42"/>
  <c r="G100" i="42"/>
  <c r="H100" i="42"/>
  <c r="I100" i="42"/>
  <c r="J100" i="42"/>
  <c r="K100" i="42"/>
  <c r="L100" i="42"/>
  <c r="M100" i="42"/>
  <c r="N100" i="42"/>
  <c r="O100" i="42"/>
  <c r="P100" i="42"/>
  <c r="Q100" i="42"/>
  <c r="R100" i="42"/>
  <c r="S100" i="42"/>
  <c r="T100" i="42"/>
  <c r="U100" i="42"/>
  <c r="V100" i="42"/>
  <c r="W100" i="42"/>
  <c r="X100" i="42"/>
  <c r="Y100" i="42"/>
  <c r="Z100" i="42"/>
  <c r="AA100" i="42"/>
  <c r="AB100" i="42"/>
  <c r="AC100" i="42"/>
  <c r="AD100" i="42"/>
  <c r="AE100" i="42"/>
  <c r="AF100" i="42"/>
  <c r="AG100" i="42"/>
  <c r="AH100" i="42"/>
  <c r="AI100" i="42"/>
  <c r="AJ100" i="42"/>
  <c r="AK100" i="42"/>
  <c r="AL100" i="42"/>
  <c r="AM100" i="42"/>
  <c r="AN100" i="42"/>
  <c r="AO100" i="42"/>
  <c r="AP100" i="42"/>
  <c r="AQ100" i="42"/>
  <c r="AR100" i="42"/>
  <c r="AS100" i="42"/>
  <c r="AT100" i="42"/>
  <c r="AU100" i="42"/>
  <c r="AV100" i="42"/>
  <c r="AW100" i="42"/>
  <c r="AX100" i="42"/>
  <c r="AY100" i="42"/>
  <c r="AZ100" i="42"/>
  <c r="BA100" i="42"/>
  <c r="BB100" i="42"/>
  <c r="BC100" i="42"/>
  <c r="D101" i="42"/>
  <c r="E101" i="42"/>
  <c r="F101" i="42"/>
  <c r="G101" i="42"/>
  <c r="H101" i="42"/>
  <c r="I101" i="42"/>
  <c r="J101" i="42"/>
  <c r="K101" i="42"/>
  <c r="L101" i="42"/>
  <c r="M101" i="42"/>
  <c r="N101" i="42"/>
  <c r="O101" i="42"/>
  <c r="P101" i="42"/>
  <c r="Q101" i="42"/>
  <c r="R101" i="42"/>
  <c r="S101" i="42"/>
  <c r="T101" i="42"/>
  <c r="U101" i="42"/>
  <c r="V101" i="42"/>
  <c r="W101" i="42"/>
  <c r="X101" i="42"/>
  <c r="Y101" i="42"/>
  <c r="Z101" i="42"/>
  <c r="AA101" i="42"/>
  <c r="AB101" i="42"/>
  <c r="AC101" i="42"/>
  <c r="AD101" i="42"/>
  <c r="AE101" i="42"/>
  <c r="AF101" i="42"/>
  <c r="AG101" i="42"/>
  <c r="AH101" i="42"/>
  <c r="AI101" i="42"/>
  <c r="AJ101" i="42"/>
  <c r="AK101" i="42"/>
  <c r="AL101" i="42"/>
  <c r="AM101" i="42"/>
  <c r="AN101" i="42"/>
  <c r="AO101" i="42"/>
  <c r="AP101" i="42"/>
  <c r="AQ101" i="42"/>
  <c r="AR101" i="42"/>
  <c r="AS101" i="42"/>
  <c r="AT101" i="42"/>
  <c r="AU101" i="42"/>
  <c r="AV101" i="42"/>
  <c r="AW101" i="42"/>
  <c r="AX101" i="42"/>
  <c r="AY101" i="42"/>
  <c r="AZ101" i="42"/>
  <c r="BA101" i="42"/>
  <c r="BB101" i="42"/>
  <c r="BC101" i="42"/>
  <c r="D102" i="42"/>
  <c r="E102" i="42"/>
  <c r="F102" i="42"/>
  <c r="G102" i="42"/>
  <c r="H102" i="42"/>
  <c r="I102" i="42"/>
  <c r="J102" i="42"/>
  <c r="K102" i="42"/>
  <c r="L102" i="42"/>
  <c r="M102" i="42"/>
  <c r="N102" i="42"/>
  <c r="O102" i="42"/>
  <c r="P102" i="42"/>
  <c r="Q102" i="42"/>
  <c r="R102" i="42"/>
  <c r="S102" i="42"/>
  <c r="T102" i="42"/>
  <c r="U102" i="42"/>
  <c r="V102" i="42"/>
  <c r="W102" i="42"/>
  <c r="X102" i="42"/>
  <c r="Y102" i="42"/>
  <c r="Z102" i="42"/>
  <c r="AA102" i="42"/>
  <c r="AB102" i="42"/>
  <c r="AC102" i="42"/>
  <c r="AD102" i="42"/>
  <c r="AE102" i="42"/>
  <c r="AF102" i="42"/>
  <c r="AG102" i="42"/>
  <c r="AH102" i="42"/>
  <c r="AI102" i="42"/>
  <c r="AJ102" i="42"/>
  <c r="AK102" i="42"/>
  <c r="AL102" i="42"/>
  <c r="AM102" i="42"/>
  <c r="AN102" i="42"/>
  <c r="AO102" i="42"/>
  <c r="AP102" i="42"/>
  <c r="AQ102" i="42"/>
  <c r="AR102" i="42"/>
  <c r="AS102" i="42"/>
  <c r="AT102" i="42"/>
  <c r="AU102" i="42"/>
  <c r="AV102" i="42"/>
  <c r="AW102" i="42"/>
  <c r="AX102" i="42"/>
  <c r="AY102" i="42"/>
  <c r="AZ102" i="42"/>
  <c r="BA102" i="42"/>
  <c r="BB102" i="42"/>
  <c r="BC102" i="42"/>
  <c r="D103" i="42"/>
  <c r="E103" i="42"/>
  <c r="F103" i="42"/>
  <c r="G103" i="42"/>
  <c r="H103" i="42"/>
  <c r="I103" i="42"/>
  <c r="J103" i="42"/>
  <c r="K103" i="42"/>
  <c r="L103" i="42"/>
  <c r="M103" i="42"/>
  <c r="N103" i="42"/>
  <c r="O103" i="42"/>
  <c r="P103" i="42"/>
  <c r="Q103" i="42"/>
  <c r="R103" i="42"/>
  <c r="S103" i="42"/>
  <c r="T103" i="42"/>
  <c r="U103" i="42"/>
  <c r="V103" i="42"/>
  <c r="W103" i="42"/>
  <c r="X103" i="42"/>
  <c r="Y103" i="42"/>
  <c r="Z103" i="42"/>
  <c r="AA103" i="42"/>
  <c r="AB103" i="42"/>
  <c r="AC103" i="42"/>
  <c r="AD103" i="42"/>
  <c r="AE103" i="42"/>
  <c r="AF103" i="42"/>
  <c r="AG103" i="42"/>
  <c r="AH103" i="42"/>
  <c r="AI103" i="42"/>
  <c r="AJ103" i="42"/>
  <c r="AK103" i="42"/>
  <c r="AL103" i="42"/>
  <c r="AM103" i="42"/>
  <c r="AN103" i="42"/>
  <c r="AO103" i="42"/>
  <c r="AP103" i="42"/>
  <c r="AQ103" i="42"/>
  <c r="AR103" i="42"/>
  <c r="AS103" i="42"/>
  <c r="AT103" i="42"/>
  <c r="AU103" i="42"/>
  <c r="AV103" i="42"/>
  <c r="AW103" i="42"/>
  <c r="AX103" i="42"/>
  <c r="AY103" i="42"/>
  <c r="AZ103" i="42"/>
  <c r="BA103" i="42"/>
  <c r="BB103" i="42"/>
  <c r="BC103" i="42"/>
  <c r="D104" i="42"/>
  <c r="E104" i="42"/>
  <c r="F104" i="42"/>
  <c r="G104" i="42"/>
  <c r="H104" i="42"/>
  <c r="I104" i="42"/>
  <c r="J104" i="42"/>
  <c r="K104" i="42"/>
  <c r="L104" i="42"/>
  <c r="M104" i="42"/>
  <c r="N104" i="42"/>
  <c r="O104" i="42"/>
  <c r="P104" i="42"/>
  <c r="Q104" i="42"/>
  <c r="R104" i="42"/>
  <c r="S104" i="42"/>
  <c r="T104" i="42"/>
  <c r="U104" i="42"/>
  <c r="V104" i="42"/>
  <c r="W104" i="42"/>
  <c r="X104" i="42"/>
  <c r="Y104" i="42"/>
  <c r="Z104" i="42"/>
  <c r="AA104" i="42"/>
  <c r="AB104" i="42"/>
  <c r="AC104" i="42"/>
  <c r="AD104" i="42"/>
  <c r="AE104" i="42"/>
  <c r="AF104" i="42"/>
  <c r="AG104" i="42"/>
  <c r="AH104" i="42"/>
  <c r="AI104" i="42"/>
  <c r="AJ104" i="42"/>
  <c r="AK104" i="42"/>
  <c r="AL104" i="42"/>
  <c r="AM104" i="42"/>
  <c r="AN104" i="42"/>
  <c r="AO104" i="42"/>
  <c r="AP104" i="42"/>
  <c r="AQ104" i="42"/>
  <c r="AR104" i="42"/>
  <c r="AS104" i="42"/>
  <c r="AT104" i="42"/>
  <c r="AU104" i="42"/>
  <c r="AV104" i="42"/>
  <c r="AW104" i="42"/>
  <c r="AX104" i="42"/>
  <c r="AY104" i="42"/>
  <c r="AZ104" i="42"/>
  <c r="BA104" i="42"/>
  <c r="BB104" i="42"/>
  <c r="BC104" i="42"/>
  <c r="D105" i="42"/>
  <c r="E105" i="42"/>
  <c r="F105" i="42"/>
  <c r="G105" i="42"/>
  <c r="H105" i="42"/>
  <c r="I105" i="42"/>
  <c r="J105" i="42"/>
  <c r="K105" i="42"/>
  <c r="L105" i="42"/>
  <c r="M105" i="42"/>
  <c r="N105" i="42"/>
  <c r="O105" i="42"/>
  <c r="P105" i="42"/>
  <c r="Q105" i="42"/>
  <c r="R105" i="42"/>
  <c r="S105" i="42"/>
  <c r="T105" i="42"/>
  <c r="U105" i="42"/>
  <c r="V105" i="42"/>
  <c r="W105" i="42"/>
  <c r="X105" i="42"/>
  <c r="Y105" i="42"/>
  <c r="Z105" i="42"/>
  <c r="AA105" i="42"/>
  <c r="AB105" i="42"/>
  <c r="AC105" i="42"/>
  <c r="AD105" i="42"/>
  <c r="AE105" i="42"/>
  <c r="AF105" i="42"/>
  <c r="AG105" i="42"/>
  <c r="AH105" i="42"/>
  <c r="AI105" i="42"/>
  <c r="AJ105" i="42"/>
  <c r="AK105" i="42"/>
  <c r="AL105" i="42"/>
  <c r="AM105" i="42"/>
  <c r="AN105" i="42"/>
  <c r="AO105" i="42"/>
  <c r="AP105" i="42"/>
  <c r="AQ105" i="42"/>
  <c r="AR105" i="42"/>
  <c r="AS105" i="42"/>
  <c r="AT105" i="42"/>
  <c r="AU105" i="42"/>
  <c r="AV105" i="42"/>
  <c r="AW105" i="42"/>
  <c r="AX105" i="42"/>
  <c r="AY105" i="42"/>
  <c r="AZ105" i="42"/>
  <c r="BA105" i="42"/>
  <c r="BB105" i="42"/>
  <c r="BC105" i="42"/>
  <c r="D106" i="42"/>
  <c r="E106" i="42"/>
  <c r="F106" i="42"/>
  <c r="G106" i="42"/>
  <c r="H106" i="42"/>
  <c r="I106" i="42"/>
  <c r="J106" i="42"/>
  <c r="K106" i="42"/>
  <c r="L106" i="42"/>
  <c r="M106" i="42"/>
  <c r="N106" i="42"/>
  <c r="O106" i="42"/>
  <c r="P106" i="42"/>
  <c r="Q106" i="42"/>
  <c r="R106" i="42"/>
  <c r="S106" i="42"/>
  <c r="T106" i="42"/>
  <c r="U106" i="42"/>
  <c r="V106" i="42"/>
  <c r="W106" i="42"/>
  <c r="X106" i="42"/>
  <c r="Y106" i="42"/>
  <c r="Z106" i="42"/>
  <c r="AA106" i="42"/>
  <c r="AB106" i="42"/>
  <c r="AC106" i="42"/>
  <c r="AD106" i="42"/>
  <c r="AE106" i="42"/>
  <c r="AF106" i="42"/>
  <c r="AG106" i="42"/>
  <c r="AH106" i="42"/>
  <c r="AI106" i="42"/>
  <c r="AJ106" i="42"/>
  <c r="AK106" i="42"/>
  <c r="AL106" i="42"/>
  <c r="AM106" i="42"/>
  <c r="AN106" i="42"/>
  <c r="AO106" i="42"/>
  <c r="AP106" i="42"/>
  <c r="AQ106" i="42"/>
  <c r="AR106" i="42"/>
  <c r="AS106" i="42"/>
  <c r="AT106" i="42"/>
  <c r="AU106" i="42"/>
  <c r="AV106" i="42"/>
  <c r="AW106" i="42"/>
  <c r="AX106" i="42"/>
  <c r="AY106" i="42"/>
  <c r="AZ106" i="42"/>
  <c r="BA106" i="42"/>
  <c r="BB106" i="42"/>
  <c r="BC106" i="42"/>
  <c r="D107" i="42"/>
  <c r="E107" i="42"/>
  <c r="F107" i="42"/>
  <c r="G107" i="42"/>
  <c r="H107" i="42"/>
  <c r="I107" i="42"/>
  <c r="J107" i="42"/>
  <c r="K107" i="42"/>
  <c r="L107" i="42"/>
  <c r="M107" i="42"/>
  <c r="N107" i="42"/>
  <c r="O107" i="42"/>
  <c r="P107" i="42"/>
  <c r="Q107" i="42"/>
  <c r="R107" i="42"/>
  <c r="S107" i="42"/>
  <c r="T107" i="42"/>
  <c r="U107" i="42"/>
  <c r="V107" i="42"/>
  <c r="W107" i="42"/>
  <c r="X107" i="42"/>
  <c r="Y107" i="42"/>
  <c r="Z107" i="42"/>
  <c r="AA107" i="42"/>
  <c r="AB107" i="42"/>
  <c r="AC107" i="42"/>
  <c r="AD107" i="42"/>
  <c r="AE107" i="42"/>
  <c r="AF107" i="42"/>
  <c r="AG107" i="42"/>
  <c r="AH107" i="42"/>
  <c r="AI107" i="42"/>
  <c r="AJ107" i="42"/>
  <c r="AK107" i="42"/>
  <c r="AL107" i="42"/>
  <c r="AM107" i="42"/>
  <c r="AN107" i="42"/>
  <c r="AO107" i="42"/>
  <c r="AP107" i="42"/>
  <c r="AQ107" i="42"/>
  <c r="AR107" i="42"/>
  <c r="AS107" i="42"/>
  <c r="AT107" i="42"/>
  <c r="AU107" i="42"/>
  <c r="AV107" i="42"/>
  <c r="AW107" i="42"/>
  <c r="AX107" i="42"/>
  <c r="AY107" i="42"/>
  <c r="AZ107" i="42"/>
  <c r="BA107" i="42"/>
  <c r="BB107" i="42"/>
  <c r="BC107" i="42"/>
  <c r="D108" i="42"/>
  <c r="E108" i="42"/>
  <c r="F108" i="42"/>
  <c r="G108" i="42"/>
  <c r="H108" i="42"/>
  <c r="I108" i="42"/>
  <c r="J108" i="42"/>
  <c r="K108" i="42"/>
  <c r="L108" i="42"/>
  <c r="M108" i="42"/>
  <c r="N108" i="42"/>
  <c r="O108" i="42"/>
  <c r="P108" i="42"/>
  <c r="Q108" i="42"/>
  <c r="R108" i="42"/>
  <c r="S108" i="42"/>
  <c r="T108" i="42"/>
  <c r="U108" i="42"/>
  <c r="V108" i="42"/>
  <c r="W108" i="42"/>
  <c r="X108" i="42"/>
  <c r="Y108" i="42"/>
  <c r="Z108" i="42"/>
  <c r="AA108" i="42"/>
  <c r="AB108" i="42"/>
  <c r="AC108" i="42"/>
  <c r="AD108" i="42"/>
  <c r="AE108" i="42"/>
  <c r="AF108" i="42"/>
  <c r="AG108" i="42"/>
  <c r="AH108" i="42"/>
  <c r="AI108" i="42"/>
  <c r="AJ108" i="42"/>
  <c r="AK108" i="42"/>
  <c r="AL108" i="42"/>
  <c r="AM108" i="42"/>
  <c r="AN108" i="42"/>
  <c r="AO108" i="42"/>
  <c r="AP108" i="42"/>
  <c r="AQ108" i="42"/>
  <c r="AR108" i="42"/>
  <c r="AS108" i="42"/>
  <c r="AT108" i="42"/>
  <c r="AU108" i="42"/>
  <c r="AV108" i="42"/>
  <c r="AW108" i="42"/>
  <c r="AX108" i="42"/>
  <c r="AY108" i="42"/>
  <c r="AZ108" i="42"/>
  <c r="BA108" i="42"/>
  <c r="BB108" i="42"/>
  <c r="BC108" i="42"/>
  <c r="D109" i="42"/>
  <c r="E109" i="42"/>
  <c r="F109" i="42"/>
  <c r="G109" i="42"/>
  <c r="H109" i="42"/>
  <c r="I109" i="42"/>
  <c r="J109" i="42"/>
  <c r="K109" i="42"/>
  <c r="L109" i="42"/>
  <c r="M109" i="42"/>
  <c r="N109" i="42"/>
  <c r="O109" i="42"/>
  <c r="P109" i="42"/>
  <c r="Q109" i="42"/>
  <c r="R109" i="42"/>
  <c r="S109" i="42"/>
  <c r="T109" i="42"/>
  <c r="U109" i="42"/>
  <c r="V109" i="42"/>
  <c r="W109" i="42"/>
  <c r="X109" i="42"/>
  <c r="Y109" i="42"/>
  <c r="Z109" i="42"/>
  <c r="AA109" i="42"/>
  <c r="AB109" i="42"/>
  <c r="AC109" i="42"/>
  <c r="AD109" i="42"/>
  <c r="AE109" i="42"/>
  <c r="AF109" i="42"/>
  <c r="AG109" i="42"/>
  <c r="AH109" i="42"/>
  <c r="AI109" i="42"/>
  <c r="AJ109" i="42"/>
  <c r="AK109" i="42"/>
  <c r="AL109" i="42"/>
  <c r="AM109" i="42"/>
  <c r="AN109" i="42"/>
  <c r="AO109" i="42"/>
  <c r="AP109" i="42"/>
  <c r="AQ109" i="42"/>
  <c r="AR109" i="42"/>
  <c r="AS109" i="42"/>
  <c r="AT109" i="42"/>
  <c r="AU109" i="42"/>
  <c r="AV109" i="42"/>
  <c r="AW109" i="42"/>
  <c r="AX109" i="42"/>
  <c r="AY109" i="42"/>
  <c r="AZ109" i="42"/>
  <c r="BA109" i="42"/>
  <c r="BB109" i="42"/>
  <c r="BC109" i="42"/>
  <c r="D110" i="42"/>
  <c r="E110" i="42"/>
  <c r="F110" i="42"/>
  <c r="G110" i="42"/>
  <c r="H110" i="42"/>
  <c r="I110" i="42"/>
  <c r="J110" i="42"/>
  <c r="K110" i="42"/>
  <c r="L110" i="42"/>
  <c r="M110" i="42"/>
  <c r="N110" i="42"/>
  <c r="O110" i="42"/>
  <c r="P110" i="42"/>
  <c r="Q110" i="42"/>
  <c r="R110" i="42"/>
  <c r="S110" i="42"/>
  <c r="T110" i="42"/>
  <c r="U110" i="42"/>
  <c r="V110" i="42"/>
  <c r="W110" i="42"/>
  <c r="X110" i="42"/>
  <c r="Y110" i="42"/>
  <c r="Z110" i="42"/>
  <c r="AA110" i="42"/>
  <c r="AB110" i="42"/>
  <c r="AC110" i="42"/>
  <c r="AD110" i="42"/>
  <c r="AE110" i="42"/>
  <c r="AF110" i="42"/>
  <c r="AG110" i="42"/>
  <c r="AH110" i="42"/>
  <c r="AI110" i="42"/>
  <c r="AJ110" i="42"/>
  <c r="AK110" i="42"/>
  <c r="AL110" i="42"/>
  <c r="AM110" i="42"/>
  <c r="AN110" i="42"/>
  <c r="AO110" i="42"/>
  <c r="AP110" i="42"/>
  <c r="AQ110" i="42"/>
  <c r="AR110" i="42"/>
  <c r="AS110" i="42"/>
  <c r="AT110" i="42"/>
  <c r="AU110" i="42"/>
  <c r="AV110" i="42"/>
  <c r="AW110" i="42"/>
  <c r="AX110" i="42"/>
  <c r="AY110" i="42"/>
  <c r="AZ110" i="42"/>
  <c r="BA110" i="42"/>
  <c r="BB110" i="42"/>
  <c r="BC110" i="42"/>
  <c r="D111" i="42"/>
  <c r="E111" i="42"/>
  <c r="F111" i="42"/>
  <c r="G111" i="42"/>
  <c r="H111" i="42"/>
  <c r="I111" i="42"/>
  <c r="J111" i="42"/>
  <c r="K111" i="42"/>
  <c r="L111" i="42"/>
  <c r="M111" i="42"/>
  <c r="N111" i="42"/>
  <c r="O111" i="42"/>
  <c r="P111" i="42"/>
  <c r="Q111" i="42"/>
  <c r="R111" i="42"/>
  <c r="S111" i="42"/>
  <c r="T111" i="42"/>
  <c r="U111" i="42"/>
  <c r="V111" i="42"/>
  <c r="W111" i="42"/>
  <c r="X111" i="42"/>
  <c r="Y111" i="42"/>
  <c r="Z111" i="42"/>
  <c r="AA111" i="42"/>
  <c r="AB111" i="42"/>
  <c r="AC111" i="42"/>
  <c r="AD111" i="42"/>
  <c r="AE111" i="42"/>
  <c r="AF111" i="42"/>
  <c r="AG111" i="42"/>
  <c r="AH111" i="42"/>
  <c r="AI111" i="42"/>
  <c r="AJ111" i="42"/>
  <c r="AK111" i="42"/>
  <c r="AL111" i="42"/>
  <c r="AM111" i="42"/>
  <c r="AN111" i="42"/>
  <c r="AO111" i="42"/>
  <c r="AP111" i="42"/>
  <c r="AQ111" i="42"/>
  <c r="AR111" i="42"/>
  <c r="AS111" i="42"/>
  <c r="AT111" i="42"/>
  <c r="AU111" i="42"/>
  <c r="AV111" i="42"/>
  <c r="AW111" i="42"/>
  <c r="AX111" i="42"/>
  <c r="AY111" i="42"/>
  <c r="AZ111" i="42"/>
  <c r="BA111" i="42"/>
  <c r="BB111" i="42"/>
  <c r="BC111" i="42"/>
  <c r="D112" i="42"/>
  <c r="E112" i="42"/>
  <c r="F112" i="42"/>
  <c r="G112" i="42"/>
  <c r="H112" i="42"/>
  <c r="I112" i="42"/>
  <c r="J112" i="42"/>
  <c r="K112" i="42"/>
  <c r="L112" i="42"/>
  <c r="M112" i="42"/>
  <c r="N112" i="42"/>
  <c r="O112" i="42"/>
  <c r="P112" i="42"/>
  <c r="Q112" i="42"/>
  <c r="R112" i="42"/>
  <c r="S112" i="42"/>
  <c r="T112" i="42"/>
  <c r="U112" i="42"/>
  <c r="V112" i="42"/>
  <c r="W112" i="42"/>
  <c r="X112" i="42"/>
  <c r="Y112" i="42"/>
  <c r="Z112" i="42"/>
  <c r="AA112" i="42"/>
  <c r="AB112" i="42"/>
  <c r="AC112" i="42"/>
  <c r="AD112" i="42"/>
  <c r="AE112" i="42"/>
  <c r="AF112" i="42"/>
  <c r="AG112" i="42"/>
  <c r="AH112" i="42"/>
  <c r="AI112" i="42"/>
  <c r="AJ112" i="42"/>
  <c r="AK112" i="42"/>
  <c r="AL112" i="42"/>
  <c r="AM112" i="42"/>
  <c r="AN112" i="42"/>
  <c r="AO112" i="42"/>
  <c r="AP112" i="42"/>
  <c r="AQ112" i="42"/>
  <c r="AR112" i="42"/>
  <c r="AS112" i="42"/>
  <c r="AT112" i="42"/>
  <c r="AU112" i="42"/>
  <c r="AV112" i="42"/>
  <c r="AW112" i="42"/>
  <c r="AX112" i="42"/>
  <c r="AY112" i="42"/>
  <c r="AZ112" i="42"/>
  <c r="BA112" i="42"/>
  <c r="BB112" i="42"/>
  <c r="BC112" i="42"/>
  <c r="D113" i="42"/>
  <c r="E113" i="42"/>
  <c r="F113" i="42"/>
  <c r="G113" i="42"/>
  <c r="H113" i="42"/>
  <c r="I113" i="42"/>
  <c r="J113" i="42"/>
  <c r="K113" i="42"/>
  <c r="L113" i="42"/>
  <c r="M113" i="42"/>
  <c r="N113" i="42"/>
  <c r="O113" i="42"/>
  <c r="P113" i="42"/>
  <c r="Q113" i="42"/>
  <c r="R113" i="42"/>
  <c r="S113" i="42"/>
  <c r="T113" i="42"/>
  <c r="U113" i="42"/>
  <c r="V113" i="42"/>
  <c r="W113" i="42"/>
  <c r="X113" i="42"/>
  <c r="Y113" i="42"/>
  <c r="Z113" i="42"/>
  <c r="AA113" i="42"/>
  <c r="AB113" i="42"/>
  <c r="AC113" i="42"/>
  <c r="AD113" i="42"/>
  <c r="AE113" i="42"/>
  <c r="AF113" i="42"/>
  <c r="AG113" i="42"/>
  <c r="AH113" i="42"/>
  <c r="AI113" i="42"/>
  <c r="AJ113" i="42"/>
  <c r="AK113" i="42"/>
  <c r="AL113" i="42"/>
  <c r="AM113" i="42"/>
  <c r="AN113" i="42"/>
  <c r="AO113" i="42"/>
  <c r="AP113" i="42"/>
  <c r="AQ113" i="42"/>
  <c r="AR113" i="42"/>
  <c r="AS113" i="42"/>
  <c r="AT113" i="42"/>
  <c r="AU113" i="42"/>
  <c r="AV113" i="42"/>
  <c r="AW113" i="42"/>
  <c r="AX113" i="42"/>
  <c r="AY113" i="42"/>
  <c r="AZ113" i="42"/>
  <c r="BA113" i="42"/>
  <c r="BB113" i="42"/>
  <c r="BC113" i="42"/>
  <c r="D114" i="42"/>
  <c r="E114" i="42"/>
  <c r="F114" i="42"/>
  <c r="G114" i="42"/>
  <c r="H114" i="42"/>
  <c r="I114" i="42"/>
  <c r="J114" i="42"/>
  <c r="K114" i="42"/>
  <c r="L114" i="42"/>
  <c r="M114" i="42"/>
  <c r="N114" i="42"/>
  <c r="O114" i="42"/>
  <c r="P114" i="42"/>
  <c r="Q114" i="42"/>
  <c r="R114" i="42"/>
  <c r="S114" i="42"/>
  <c r="T114" i="42"/>
  <c r="U114" i="42"/>
  <c r="V114" i="42"/>
  <c r="W114" i="42"/>
  <c r="X114" i="42"/>
  <c r="Y114" i="42"/>
  <c r="Z114" i="42"/>
  <c r="AA114" i="42"/>
  <c r="AB114" i="42"/>
  <c r="AC114" i="42"/>
  <c r="AD114" i="42"/>
  <c r="AE114" i="42"/>
  <c r="AF114" i="42"/>
  <c r="AG114" i="42"/>
  <c r="AH114" i="42"/>
  <c r="AI114" i="42"/>
  <c r="AJ114" i="42"/>
  <c r="AK114" i="42"/>
  <c r="AL114" i="42"/>
  <c r="AM114" i="42"/>
  <c r="AN114" i="42"/>
  <c r="AO114" i="42"/>
  <c r="AP114" i="42"/>
  <c r="AQ114" i="42"/>
  <c r="AR114" i="42"/>
  <c r="AS114" i="42"/>
  <c r="AT114" i="42"/>
  <c r="AU114" i="42"/>
  <c r="AV114" i="42"/>
  <c r="AW114" i="42"/>
  <c r="AX114" i="42"/>
  <c r="AY114" i="42"/>
  <c r="AZ114" i="42"/>
  <c r="BA114" i="42"/>
  <c r="BB114" i="42"/>
  <c r="BC114" i="42"/>
  <c r="D115" i="42"/>
  <c r="E115" i="42"/>
  <c r="F115" i="42"/>
  <c r="G115" i="42"/>
  <c r="H115" i="42"/>
  <c r="I115" i="42"/>
  <c r="J115" i="42"/>
  <c r="K115" i="42"/>
  <c r="L115" i="42"/>
  <c r="M115" i="42"/>
  <c r="N115" i="42"/>
  <c r="O115" i="42"/>
  <c r="P115" i="42"/>
  <c r="Q115" i="42"/>
  <c r="R115" i="42"/>
  <c r="S115" i="42"/>
  <c r="T115" i="42"/>
  <c r="U115" i="42"/>
  <c r="V115" i="42"/>
  <c r="W115" i="42"/>
  <c r="X115" i="42"/>
  <c r="Y115" i="42"/>
  <c r="Z115" i="42"/>
  <c r="AA115" i="42"/>
  <c r="AB115" i="42"/>
  <c r="AC115" i="42"/>
  <c r="AD115" i="42"/>
  <c r="AE115" i="42"/>
  <c r="AF115" i="42"/>
  <c r="AG115" i="42"/>
  <c r="AH115" i="42"/>
  <c r="AI115" i="42"/>
  <c r="AJ115" i="42"/>
  <c r="AK115" i="42"/>
  <c r="AL115" i="42"/>
  <c r="AM115" i="42"/>
  <c r="AN115" i="42"/>
  <c r="AO115" i="42"/>
  <c r="AP115" i="42"/>
  <c r="AQ115" i="42"/>
  <c r="AR115" i="42"/>
  <c r="AS115" i="42"/>
  <c r="AT115" i="42"/>
  <c r="AU115" i="42"/>
  <c r="AV115" i="42"/>
  <c r="AW115" i="42"/>
  <c r="AX115" i="42"/>
  <c r="AY115" i="42"/>
  <c r="AZ115" i="42"/>
  <c r="BA115" i="42"/>
  <c r="BB115" i="42"/>
  <c r="BC115" i="42"/>
  <c r="D116" i="42"/>
  <c r="E116" i="42"/>
  <c r="F116" i="42"/>
  <c r="G116" i="42"/>
  <c r="H116" i="42"/>
  <c r="I116" i="42"/>
  <c r="J116" i="42"/>
  <c r="K116" i="42"/>
  <c r="L116" i="42"/>
  <c r="M116" i="42"/>
  <c r="N116" i="42"/>
  <c r="O116" i="42"/>
  <c r="P116" i="42"/>
  <c r="Q116" i="42"/>
  <c r="R116" i="42"/>
  <c r="S116" i="42"/>
  <c r="T116" i="42"/>
  <c r="U116" i="42"/>
  <c r="V116" i="42"/>
  <c r="W116" i="42"/>
  <c r="X116" i="42"/>
  <c r="Y116" i="42"/>
  <c r="Z116" i="42"/>
  <c r="AA116" i="42"/>
  <c r="AB116" i="42"/>
  <c r="AC116" i="42"/>
  <c r="AD116" i="42"/>
  <c r="AE116" i="42"/>
  <c r="AF116" i="42"/>
  <c r="AG116" i="42"/>
  <c r="AH116" i="42"/>
  <c r="AI116" i="42"/>
  <c r="AJ116" i="42"/>
  <c r="AK116" i="42"/>
  <c r="AL116" i="42"/>
  <c r="AM116" i="42"/>
  <c r="AN116" i="42"/>
  <c r="AO116" i="42"/>
  <c r="AP116" i="42"/>
  <c r="AQ116" i="42"/>
  <c r="AR116" i="42"/>
  <c r="AS116" i="42"/>
  <c r="AT116" i="42"/>
  <c r="AU116" i="42"/>
  <c r="AV116" i="42"/>
  <c r="AW116" i="42"/>
  <c r="AX116" i="42"/>
  <c r="AY116" i="42"/>
  <c r="AZ116" i="42"/>
  <c r="BA116" i="42"/>
  <c r="BB116" i="42"/>
  <c r="BC116" i="42"/>
  <c r="D117" i="42"/>
  <c r="E117" i="42"/>
  <c r="F117" i="42"/>
  <c r="G117" i="42"/>
  <c r="H117" i="42"/>
  <c r="I117" i="42"/>
  <c r="J117" i="42"/>
  <c r="K117" i="42"/>
  <c r="L117" i="42"/>
  <c r="M117" i="42"/>
  <c r="N117" i="42"/>
  <c r="O117" i="42"/>
  <c r="P117" i="42"/>
  <c r="Q117" i="42"/>
  <c r="R117" i="42"/>
  <c r="S117" i="42"/>
  <c r="T117" i="42"/>
  <c r="U117" i="42"/>
  <c r="V117" i="42"/>
  <c r="W117" i="42"/>
  <c r="X117" i="42"/>
  <c r="Y117" i="42"/>
  <c r="Z117" i="42"/>
  <c r="AA117" i="42"/>
  <c r="AB117" i="42"/>
  <c r="AC117" i="42"/>
  <c r="AD117" i="42"/>
  <c r="AE117" i="42"/>
  <c r="AF117" i="42"/>
  <c r="AG117" i="42"/>
  <c r="AH117" i="42"/>
  <c r="AI117" i="42"/>
  <c r="AJ117" i="42"/>
  <c r="AK117" i="42"/>
  <c r="AL117" i="42"/>
  <c r="AM117" i="42"/>
  <c r="AN117" i="42"/>
  <c r="AO117" i="42"/>
  <c r="AP117" i="42"/>
  <c r="AQ117" i="42"/>
  <c r="AR117" i="42"/>
  <c r="AS117" i="42"/>
  <c r="AT117" i="42"/>
  <c r="AU117" i="42"/>
  <c r="AV117" i="42"/>
  <c r="AW117" i="42"/>
  <c r="AX117" i="42"/>
  <c r="AY117" i="42"/>
  <c r="AZ117" i="42"/>
  <c r="BA117" i="42"/>
  <c r="BB117" i="42"/>
  <c r="BC117" i="42"/>
  <c r="D118" i="42"/>
  <c r="E118" i="42"/>
  <c r="F118" i="42"/>
  <c r="G118" i="42"/>
  <c r="H118" i="42"/>
  <c r="I118" i="42"/>
  <c r="J118" i="42"/>
  <c r="K118" i="42"/>
  <c r="L118" i="42"/>
  <c r="M118" i="42"/>
  <c r="N118" i="42"/>
  <c r="O118" i="42"/>
  <c r="P118" i="42"/>
  <c r="Q118" i="42"/>
  <c r="R118" i="42"/>
  <c r="S118" i="42"/>
  <c r="T118" i="42"/>
  <c r="U118" i="42"/>
  <c r="V118" i="42"/>
  <c r="W118" i="42"/>
  <c r="X118" i="42"/>
  <c r="Y118" i="42"/>
  <c r="Z118" i="42"/>
  <c r="AA118" i="42"/>
  <c r="AB118" i="42"/>
  <c r="AC118" i="42"/>
  <c r="AD118" i="42"/>
  <c r="AE118" i="42"/>
  <c r="AF118" i="42"/>
  <c r="AG118" i="42"/>
  <c r="AH118" i="42"/>
  <c r="AI118" i="42"/>
  <c r="AJ118" i="42"/>
  <c r="AK118" i="42"/>
  <c r="AL118" i="42"/>
  <c r="AM118" i="42"/>
  <c r="AN118" i="42"/>
  <c r="AO118" i="42"/>
  <c r="AP118" i="42"/>
  <c r="AQ118" i="42"/>
  <c r="AR118" i="42"/>
  <c r="AS118" i="42"/>
  <c r="AT118" i="42"/>
  <c r="AU118" i="42"/>
  <c r="AV118" i="42"/>
  <c r="AW118" i="42"/>
  <c r="AX118" i="42"/>
  <c r="AY118" i="42"/>
  <c r="AZ118" i="42"/>
  <c r="BA118" i="42"/>
  <c r="BB118" i="42"/>
  <c r="BC118" i="42"/>
  <c r="D119" i="42"/>
  <c r="E119" i="42"/>
  <c r="F119" i="42"/>
  <c r="G119" i="42"/>
  <c r="H119" i="42"/>
  <c r="I119" i="42"/>
  <c r="J119" i="42"/>
  <c r="K119" i="42"/>
  <c r="L119" i="42"/>
  <c r="M119" i="42"/>
  <c r="N119" i="42"/>
  <c r="O119" i="42"/>
  <c r="P119" i="42"/>
  <c r="Q119" i="42"/>
  <c r="R119" i="42"/>
  <c r="S119" i="42"/>
  <c r="T119" i="42"/>
  <c r="U119" i="42"/>
  <c r="V119" i="42"/>
  <c r="W119" i="42"/>
  <c r="X119" i="42"/>
  <c r="Y119" i="42"/>
  <c r="Z119" i="42"/>
  <c r="AA119" i="42"/>
  <c r="AB119" i="42"/>
  <c r="AC119" i="42"/>
  <c r="AD119" i="42"/>
  <c r="AE119" i="42"/>
  <c r="AF119" i="42"/>
  <c r="AG119" i="42"/>
  <c r="AH119" i="42"/>
  <c r="AI119" i="42"/>
  <c r="AJ119" i="42"/>
  <c r="AK119" i="42"/>
  <c r="AL119" i="42"/>
  <c r="AM119" i="42"/>
  <c r="AN119" i="42"/>
  <c r="AO119" i="42"/>
  <c r="AP119" i="42"/>
  <c r="AQ119" i="42"/>
  <c r="AR119" i="42"/>
  <c r="AS119" i="42"/>
  <c r="AT119" i="42"/>
  <c r="AU119" i="42"/>
  <c r="AV119" i="42"/>
  <c r="AW119" i="42"/>
  <c r="AX119" i="42"/>
  <c r="AY119" i="42"/>
  <c r="AZ119" i="42"/>
  <c r="BA119" i="42"/>
  <c r="BB119" i="42"/>
  <c r="BC119" i="42"/>
  <c r="D120" i="42"/>
  <c r="E120" i="42"/>
  <c r="F120" i="42"/>
  <c r="G120" i="42"/>
  <c r="H120" i="42"/>
  <c r="I120" i="42"/>
  <c r="J120" i="42"/>
  <c r="K120" i="42"/>
  <c r="L120" i="42"/>
  <c r="M120" i="42"/>
  <c r="N120" i="42"/>
  <c r="O120" i="42"/>
  <c r="P120" i="42"/>
  <c r="Q120" i="42"/>
  <c r="R120" i="42"/>
  <c r="S120" i="42"/>
  <c r="T120" i="42"/>
  <c r="U120" i="42"/>
  <c r="V120" i="42"/>
  <c r="W120" i="42"/>
  <c r="X120" i="42"/>
  <c r="Y120" i="42"/>
  <c r="Z120" i="42"/>
  <c r="AA120" i="42"/>
  <c r="AB120" i="42"/>
  <c r="AC120" i="42"/>
  <c r="AD120" i="42"/>
  <c r="AE120" i="42"/>
  <c r="AF120" i="42"/>
  <c r="AG120" i="42"/>
  <c r="AH120" i="42"/>
  <c r="AI120" i="42"/>
  <c r="AJ120" i="42"/>
  <c r="AK120" i="42"/>
  <c r="AL120" i="42"/>
  <c r="AM120" i="42"/>
  <c r="AN120" i="42"/>
  <c r="AO120" i="42"/>
  <c r="AP120" i="42"/>
  <c r="AQ120" i="42"/>
  <c r="AR120" i="42"/>
  <c r="AS120" i="42"/>
  <c r="AT120" i="42"/>
  <c r="AU120" i="42"/>
  <c r="AV120" i="42"/>
  <c r="AW120" i="42"/>
  <c r="AX120" i="42"/>
  <c r="AY120" i="42"/>
  <c r="AZ120" i="42"/>
  <c r="BA120" i="42"/>
  <c r="BB120" i="42"/>
  <c r="BC120" i="42"/>
  <c r="D121" i="42"/>
  <c r="E121" i="42"/>
  <c r="F121" i="42"/>
  <c r="G121" i="42"/>
  <c r="H121" i="42"/>
  <c r="I121" i="42"/>
  <c r="J121" i="42"/>
  <c r="K121" i="42"/>
  <c r="L121" i="42"/>
  <c r="M121" i="42"/>
  <c r="N121" i="42"/>
  <c r="O121" i="42"/>
  <c r="P121" i="42"/>
  <c r="Q121" i="42"/>
  <c r="R121" i="42"/>
  <c r="S121" i="42"/>
  <c r="T121" i="42"/>
  <c r="U121" i="42"/>
  <c r="V121" i="42"/>
  <c r="W121" i="42"/>
  <c r="X121" i="42"/>
  <c r="Y121" i="42"/>
  <c r="Z121" i="42"/>
  <c r="AA121" i="42"/>
  <c r="AB121" i="42"/>
  <c r="AC121" i="42"/>
  <c r="AD121" i="42"/>
  <c r="AE121" i="42"/>
  <c r="AF121" i="42"/>
  <c r="AG121" i="42"/>
  <c r="AH121" i="42"/>
  <c r="AI121" i="42"/>
  <c r="AJ121" i="42"/>
  <c r="AK121" i="42"/>
  <c r="AL121" i="42"/>
  <c r="AM121" i="42"/>
  <c r="AN121" i="42"/>
  <c r="AO121" i="42"/>
  <c r="AP121" i="42"/>
  <c r="AQ121" i="42"/>
  <c r="AR121" i="42"/>
  <c r="AS121" i="42"/>
  <c r="AT121" i="42"/>
  <c r="AU121" i="42"/>
  <c r="AV121" i="42"/>
  <c r="AW121" i="42"/>
  <c r="AX121" i="42"/>
  <c r="AY121" i="42"/>
  <c r="AZ121" i="42"/>
  <c r="BA121" i="42"/>
  <c r="BB121" i="42"/>
  <c r="BC121" i="42"/>
  <c r="D122" i="42"/>
  <c r="E122" i="42"/>
  <c r="F122" i="42"/>
  <c r="G122" i="42"/>
  <c r="H122" i="42"/>
  <c r="I122" i="42"/>
  <c r="J122" i="42"/>
  <c r="K122" i="42"/>
  <c r="L122" i="42"/>
  <c r="M122" i="42"/>
  <c r="N122" i="42"/>
  <c r="O122" i="42"/>
  <c r="P122" i="42"/>
  <c r="Q122" i="42"/>
  <c r="R122" i="42"/>
  <c r="S122" i="42"/>
  <c r="T122" i="42"/>
  <c r="U122" i="42"/>
  <c r="V122" i="42"/>
  <c r="W122" i="42"/>
  <c r="X122" i="42"/>
  <c r="Y122" i="42"/>
  <c r="Z122" i="42"/>
  <c r="AA122" i="42"/>
  <c r="AB122" i="42"/>
  <c r="AC122" i="42"/>
  <c r="AD122" i="42"/>
  <c r="AE122" i="42"/>
  <c r="AF122" i="42"/>
  <c r="AG122" i="42"/>
  <c r="AH122" i="42"/>
  <c r="AI122" i="42"/>
  <c r="AJ122" i="42"/>
  <c r="AK122" i="42"/>
  <c r="AL122" i="42"/>
  <c r="AM122" i="42"/>
  <c r="AN122" i="42"/>
  <c r="AO122" i="42"/>
  <c r="AP122" i="42"/>
  <c r="AQ122" i="42"/>
  <c r="AR122" i="42"/>
  <c r="AS122" i="42"/>
  <c r="AT122" i="42"/>
  <c r="AU122" i="42"/>
  <c r="AV122" i="42"/>
  <c r="AW122" i="42"/>
  <c r="AX122" i="42"/>
  <c r="AY122" i="42"/>
  <c r="AZ122" i="42"/>
  <c r="BA122" i="42"/>
  <c r="BB122" i="42"/>
  <c r="BC122" i="42"/>
  <c r="D123" i="42"/>
  <c r="E123" i="42"/>
  <c r="F123" i="42"/>
  <c r="G123" i="42"/>
  <c r="H123" i="42"/>
  <c r="I123" i="42"/>
  <c r="J123" i="42"/>
  <c r="K123" i="42"/>
  <c r="L123" i="42"/>
  <c r="M123" i="42"/>
  <c r="N123" i="42"/>
  <c r="O123" i="42"/>
  <c r="P123" i="42"/>
  <c r="Q123" i="42"/>
  <c r="R123" i="42"/>
  <c r="S123" i="42"/>
  <c r="T123" i="42"/>
  <c r="U123" i="42"/>
  <c r="V123" i="42"/>
  <c r="W123" i="42"/>
  <c r="X123" i="42"/>
  <c r="Y123" i="42"/>
  <c r="Z123" i="42"/>
  <c r="AA123" i="42"/>
  <c r="AB123" i="42"/>
  <c r="AC123" i="42"/>
  <c r="AD123" i="42"/>
  <c r="AE123" i="42"/>
  <c r="AF123" i="42"/>
  <c r="AG123" i="42"/>
  <c r="AH123" i="42"/>
  <c r="AI123" i="42"/>
  <c r="AJ123" i="42"/>
  <c r="AK123" i="42"/>
  <c r="AL123" i="42"/>
  <c r="AM123" i="42"/>
  <c r="AN123" i="42"/>
  <c r="AO123" i="42"/>
  <c r="AP123" i="42"/>
  <c r="AQ123" i="42"/>
  <c r="AR123" i="42"/>
  <c r="AS123" i="42"/>
  <c r="AT123" i="42"/>
  <c r="AU123" i="42"/>
  <c r="AV123" i="42"/>
  <c r="AW123" i="42"/>
  <c r="AX123" i="42"/>
  <c r="AY123" i="42"/>
  <c r="AZ123" i="42"/>
  <c r="BA123" i="42"/>
  <c r="BB123" i="42"/>
  <c r="BC123" i="42"/>
  <c r="D124" i="42"/>
  <c r="E124" i="42"/>
  <c r="F124" i="42"/>
  <c r="G124" i="42"/>
  <c r="H124" i="42"/>
  <c r="I124" i="42"/>
  <c r="J124" i="42"/>
  <c r="K124" i="42"/>
  <c r="L124" i="42"/>
  <c r="M124" i="42"/>
  <c r="N124" i="42"/>
  <c r="O124" i="42"/>
  <c r="P124" i="42"/>
  <c r="Q124" i="42"/>
  <c r="R124" i="42"/>
  <c r="S124" i="42"/>
  <c r="T124" i="42"/>
  <c r="U124" i="42"/>
  <c r="V124" i="42"/>
  <c r="W124" i="42"/>
  <c r="X124" i="42"/>
  <c r="Y124" i="42"/>
  <c r="Z124" i="42"/>
  <c r="AA124" i="42"/>
  <c r="AB124" i="42"/>
  <c r="AC124" i="42"/>
  <c r="AD124" i="42"/>
  <c r="AE124" i="42"/>
  <c r="AF124" i="42"/>
  <c r="AG124" i="42"/>
  <c r="AH124" i="42"/>
  <c r="AI124" i="42"/>
  <c r="AJ124" i="42"/>
  <c r="AK124" i="42"/>
  <c r="AL124" i="42"/>
  <c r="AM124" i="42"/>
  <c r="AN124" i="42"/>
  <c r="AO124" i="42"/>
  <c r="AP124" i="42"/>
  <c r="AQ124" i="42"/>
  <c r="AR124" i="42"/>
  <c r="AS124" i="42"/>
  <c r="AT124" i="42"/>
  <c r="AU124" i="42"/>
  <c r="AV124" i="42"/>
  <c r="AW124" i="42"/>
  <c r="AX124" i="42"/>
  <c r="AY124" i="42"/>
  <c r="AZ124" i="42"/>
  <c r="BA124" i="42"/>
  <c r="BB124" i="42"/>
  <c r="BC124" i="42"/>
  <c r="D125" i="42"/>
  <c r="E125" i="42"/>
  <c r="F125" i="42"/>
  <c r="G125" i="42"/>
  <c r="H125" i="42"/>
  <c r="I125" i="42"/>
  <c r="J125" i="42"/>
  <c r="K125" i="42"/>
  <c r="L125" i="42"/>
  <c r="M125" i="42"/>
  <c r="N125" i="42"/>
  <c r="O125" i="42"/>
  <c r="P125" i="42"/>
  <c r="Q125" i="42"/>
  <c r="R125" i="42"/>
  <c r="S125" i="42"/>
  <c r="T125" i="42"/>
  <c r="U125" i="42"/>
  <c r="V125" i="42"/>
  <c r="W125" i="42"/>
  <c r="X125" i="42"/>
  <c r="Y125" i="42"/>
  <c r="Z125" i="42"/>
  <c r="AA125" i="42"/>
  <c r="AB125" i="42"/>
  <c r="AC125" i="42"/>
  <c r="AD125" i="42"/>
  <c r="AE125" i="42"/>
  <c r="AF125" i="42"/>
  <c r="AG125" i="42"/>
  <c r="AH125" i="42"/>
  <c r="AI125" i="42"/>
  <c r="AJ125" i="42"/>
  <c r="AK125" i="42"/>
  <c r="AL125" i="42"/>
  <c r="AM125" i="42"/>
  <c r="AN125" i="42"/>
  <c r="AO125" i="42"/>
  <c r="AP125" i="42"/>
  <c r="AQ125" i="42"/>
  <c r="AR125" i="42"/>
  <c r="AS125" i="42"/>
  <c r="AT125" i="42"/>
  <c r="AU125" i="42"/>
  <c r="AV125" i="42"/>
  <c r="AW125" i="42"/>
  <c r="AX125" i="42"/>
  <c r="AY125" i="42"/>
  <c r="AZ125" i="42"/>
  <c r="BA125" i="42"/>
  <c r="BB125" i="42"/>
  <c r="BC125" i="42"/>
  <c r="D126" i="42"/>
  <c r="E126" i="42"/>
  <c r="F126" i="42"/>
  <c r="G126" i="42"/>
  <c r="H126" i="42"/>
  <c r="I126" i="42"/>
  <c r="J126" i="42"/>
  <c r="K126" i="42"/>
  <c r="L126" i="42"/>
  <c r="M126" i="42"/>
  <c r="N126" i="42"/>
  <c r="O126" i="42"/>
  <c r="P126" i="42"/>
  <c r="Q126" i="42"/>
  <c r="R126" i="42"/>
  <c r="S126" i="42"/>
  <c r="T126" i="42"/>
  <c r="U126" i="42"/>
  <c r="V126" i="42"/>
  <c r="W126" i="42"/>
  <c r="X126" i="42"/>
  <c r="Y126" i="42"/>
  <c r="Z126" i="42"/>
  <c r="AA126" i="42"/>
  <c r="AB126" i="42"/>
  <c r="AC126" i="42"/>
  <c r="AD126" i="42"/>
  <c r="AE126" i="42"/>
  <c r="AF126" i="42"/>
  <c r="AG126" i="42"/>
  <c r="AH126" i="42"/>
  <c r="AI126" i="42"/>
  <c r="AJ126" i="42"/>
  <c r="AK126" i="42"/>
  <c r="AL126" i="42"/>
  <c r="AM126" i="42"/>
  <c r="AN126" i="42"/>
  <c r="AO126" i="42"/>
  <c r="AP126" i="42"/>
  <c r="AQ126" i="42"/>
  <c r="AR126" i="42"/>
  <c r="AS126" i="42"/>
  <c r="AT126" i="42"/>
  <c r="AU126" i="42"/>
  <c r="AV126" i="42"/>
  <c r="AW126" i="42"/>
  <c r="AX126" i="42"/>
  <c r="AY126" i="42"/>
  <c r="AZ126" i="42"/>
  <c r="BA126" i="42"/>
  <c r="BB126" i="42"/>
  <c r="BC126" i="42"/>
  <c r="D127" i="42"/>
  <c r="E127" i="42"/>
  <c r="F127" i="42"/>
  <c r="G127" i="42"/>
  <c r="H127" i="42"/>
  <c r="I127" i="42"/>
  <c r="J127" i="42"/>
  <c r="K127" i="42"/>
  <c r="L127" i="42"/>
  <c r="M127" i="42"/>
  <c r="N127" i="42"/>
  <c r="O127" i="42"/>
  <c r="P127" i="42"/>
  <c r="Q127" i="42"/>
  <c r="R127" i="42"/>
  <c r="S127" i="42"/>
  <c r="T127" i="42"/>
  <c r="U127" i="42"/>
  <c r="V127" i="42"/>
  <c r="W127" i="42"/>
  <c r="X127" i="42"/>
  <c r="Y127" i="42"/>
  <c r="Z127" i="42"/>
  <c r="AA127" i="42"/>
  <c r="AB127" i="42"/>
  <c r="AC127" i="42"/>
  <c r="AD127" i="42"/>
  <c r="AE127" i="42"/>
  <c r="AF127" i="42"/>
  <c r="AG127" i="42"/>
  <c r="AH127" i="42"/>
  <c r="AI127" i="42"/>
  <c r="AJ127" i="42"/>
  <c r="AK127" i="42"/>
  <c r="AL127" i="42"/>
  <c r="AM127" i="42"/>
  <c r="AN127" i="42"/>
  <c r="AO127" i="42"/>
  <c r="AP127" i="42"/>
  <c r="AQ127" i="42"/>
  <c r="AR127" i="42"/>
  <c r="AS127" i="42"/>
  <c r="AT127" i="42"/>
  <c r="AU127" i="42"/>
  <c r="AV127" i="42"/>
  <c r="AW127" i="42"/>
  <c r="AX127" i="42"/>
  <c r="AY127" i="42"/>
  <c r="AZ127" i="42"/>
  <c r="BA127" i="42"/>
  <c r="BB127" i="42"/>
  <c r="BC127" i="42"/>
  <c r="D128" i="42"/>
  <c r="E128" i="42"/>
  <c r="F128" i="42"/>
  <c r="G128" i="42"/>
  <c r="H128" i="42"/>
  <c r="I128" i="42"/>
  <c r="J128" i="42"/>
  <c r="K128" i="42"/>
  <c r="L128" i="42"/>
  <c r="M128" i="42"/>
  <c r="N128" i="42"/>
  <c r="O128" i="42"/>
  <c r="P128" i="42"/>
  <c r="Q128" i="42"/>
  <c r="R128" i="42"/>
  <c r="S128" i="42"/>
  <c r="T128" i="42"/>
  <c r="U128" i="42"/>
  <c r="V128" i="42"/>
  <c r="W128" i="42"/>
  <c r="X128" i="42"/>
  <c r="Y128" i="42"/>
  <c r="Z128" i="42"/>
  <c r="AA128" i="42"/>
  <c r="AB128" i="42"/>
  <c r="AC128" i="42"/>
  <c r="AD128" i="42"/>
  <c r="AE128" i="42"/>
  <c r="AF128" i="42"/>
  <c r="AG128" i="42"/>
  <c r="AH128" i="42"/>
  <c r="AI128" i="42"/>
  <c r="AJ128" i="42"/>
  <c r="AK128" i="42"/>
  <c r="AL128" i="42"/>
  <c r="AM128" i="42"/>
  <c r="AN128" i="42"/>
  <c r="AO128" i="42"/>
  <c r="AP128" i="42"/>
  <c r="AQ128" i="42"/>
  <c r="AR128" i="42"/>
  <c r="AS128" i="42"/>
  <c r="AT128" i="42"/>
  <c r="AU128" i="42"/>
  <c r="AV128" i="42"/>
  <c r="AW128" i="42"/>
  <c r="AX128" i="42"/>
  <c r="AY128" i="42"/>
  <c r="AZ128" i="42"/>
  <c r="BA128" i="42"/>
  <c r="BB128" i="42"/>
  <c r="BC128" i="42"/>
  <c r="D129" i="42"/>
  <c r="E129" i="42"/>
  <c r="F129" i="42"/>
  <c r="G129" i="42"/>
  <c r="H129" i="42"/>
  <c r="I129" i="42"/>
  <c r="J129" i="42"/>
  <c r="K129" i="42"/>
  <c r="L129" i="42"/>
  <c r="M129" i="42"/>
  <c r="N129" i="42"/>
  <c r="O129" i="42"/>
  <c r="P129" i="42"/>
  <c r="Q129" i="42"/>
  <c r="R129" i="42"/>
  <c r="S129" i="42"/>
  <c r="T129" i="42"/>
  <c r="U129" i="42"/>
  <c r="V129" i="42"/>
  <c r="W129" i="42"/>
  <c r="X129" i="42"/>
  <c r="Y129" i="42"/>
  <c r="Z129" i="42"/>
  <c r="AA129" i="42"/>
  <c r="AB129" i="42"/>
  <c r="AC129" i="42"/>
  <c r="AD129" i="42"/>
  <c r="AE129" i="42"/>
  <c r="AF129" i="42"/>
  <c r="AG129" i="42"/>
  <c r="AH129" i="42"/>
  <c r="AI129" i="42"/>
  <c r="AJ129" i="42"/>
  <c r="AK129" i="42"/>
  <c r="AL129" i="42"/>
  <c r="AM129" i="42"/>
  <c r="AN129" i="42"/>
  <c r="AO129" i="42"/>
  <c r="AP129" i="42"/>
  <c r="AQ129" i="42"/>
  <c r="AR129" i="42"/>
  <c r="AS129" i="42"/>
  <c r="AT129" i="42"/>
  <c r="AU129" i="42"/>
  <c r="AV129" i="42"/>
  <c r="AW129" i="42"/>
  <c r="AX129" i="42"/>
  <c r="AY129" i="42"/>
  <c r="AZ129" i="42"/>
  <c r="BA129" i="42"/>
  <c r="BB129" i="42"/>
  <c r="BC129" i="42"/>
  <c r="D130" i="42"/>
  <c r="E130" i="42"/>
  <c r="F130" i="42"/>
  <c r="G130" i="42"/>
  <c r="H130" i="42"/>
  <c r="I130" i="42"/>
  <c r="J130" i="42"/>
  <c r="K130" i="42"/>
  <c r="L130" i="42"/>
  <c r="M130" i="42"/>
  <c r="N130" i="42"/>
  <c r="O130" i="42"/>
  <c r="P130" i="42"/>
  <c r="Q130" i="42"/>
  <c r="R130" i="42"/>
  <c r="S130" i="42"/>
  <c r="T130" i="42"/>
  <c r="U130" i="42"/>
  <c r="V130" i="42"/>
  <c r="W130" i="42"/>
  <c r="X130" i="42"/>
  <c r="Y130" i="42"/>
  <c r="Z130" i="42"/>
  <c r="AA130" i="42"/>
  <c r="AB130" i="42"/>
  <c r="AC130" i="42"/>
  <c r="AD130" i="42"/>
  <c r="AE130" i="42"/>
  <c r="AF130" i="42"/>
  <c r="AG130" i="42"/>
  <c r="AH130" i="42"/>
  <c r="AI130" i="42"/>
  <c r="AJ130" i="42"/>
  <c r="AK130" i="42"/>
  <c r="AL130" i="42"/>
  <c r="AM130" i="42"/>
  <c r="AN130" i="42"/>
  <c r="AO130" i="42"/>
  <c r="AP130" i="42"/>
  <c r="AQ130" i="42"/>
  <c r="AR130" i="42"/>
  <c r="AS130" i="42"/>
  <c r="AT130" i="42"/>
  <c r="AU130" i="42"/>
  <c r="AV130" i="42"/>
  <c r="AW130" i="42"/>
  <c r="AX130" i="42"/>
  <c r="AY130" i="42"/>
  <c r="AZ130" i="42"/>
  <c r="BA130" i="42"/>
  <c r="BB130" i="42"/>
  <c r="BC130" i="42"/>
  <c r="D131" i="42"/>
  <c r="E131" i="42"/>
  <c r="F131" i="42"/>
  <c r="G131" i="42"/>
  <c r="H131" i="42"/>
  <c r="I131" i="42"/>
  <c r="J131" i="42"/>
  <c r="K131" i="42"/>
  <c r="L131" i="42"/>
  <c r="M131" i="42"/>
  <c r="N131" i="42"/>
  <c r="O131" i="42"/>
  <c r="P131" i="42"/>
  <c r="Q131" i="42"/>
  <c r="R131" i="42"/>
  <c r="S131" i="42"/>
  <c r="T131" i="42"/>
  <c r="U131" i="42"/>
  <c r="V131" i="42"/>
  <c r="W131" i="42"/>
  <c r="X131" i="42"/>
  <c r="Y131" i="42"/>
  <c r="Z131" i="42"/>
  <c r="AA131" i="42"/>
  <c r="AB131" i="42"/>
  <c r="AC131" i="42"/>
  <c r="AD131" i="42"/>
  <c r="AE131" i="42"/>
  <c r="AF131" i="42"/>
  <c r="AG131" i="42"/>
  <c r="AH131" i="42"/>
  <c r="AI131" i="42"/>
  <c r="AJ131" i="42"/>
  <c r="AK131" i="42"/>
  <c r="AL131" i="42"/>
  <c r="AM131" i="42"/>
  <c r="AN131" i="42"/>
  <c r="AO131" i="42"/>
  <c r="AP131" i="42"/>
  <c r="AQ131" i="42"/>
  <c r="AR131" i="42"/>
  <c r="AS131" i="42"/>
  <c r="AT131" i="42"/>
  <c r="AU131" i="42"/>
  <c r="AV131" i="42"/>
  <c r="AW131" i="42"/>
  <c r="AX131" i="42"/>
  <c r="AY131" i="42"/>
  <c r="AZ131" i="42"/>
  <c r="BA131" i="42"/>
  <c r="BB131" i="42"/>
  <c r="BC131" i="42"/>
  <c r="D132" i="42"/>
  <c r="E132" i="42"/>
  <c r="F132" i="42"/>
  <c r="G132" i="42"/>
  <c r="H132" i="42"/>
  <c r="I132" i="42"/>
  <c r="J132" i="42"/>
  <c r="K132" i="42"/>
  <c r="L132" i="42"/>
  <c r="M132" i="42"/>
  <c r="N132" i="42"/>
  <c r="O132" i="42"/>
  <c r="P132" i="42"/>
  <c r="Q132" i="42"/>
  <c r="R132" i="42"/>
  <c r="S132" i="42"/>
  <c r="T132" i="42"/>
  <c r="U132" i="42"/>
  <c r="V132" i="42"/>
  <c r="W132" i="42"/>
  <c r="X132" i="42"/>
  <c r="Y132" i="42"/>
  <c r="Z132" i="42"/>
  <c r="AA132" i="42"/>
  <c r="AB132" i="42"/>
  <c r="AC132" i="42"/>
  <c r="AD132" i="42"/>
  <c r="AE132" i="42"/>
  <c r="AF132" i="42"/>
  <c r="AG132" i="42"/>
  <c r="AH132" i="42"/>
  <c r="AI132" i="42"/>
  <c r="AJ132" i="42"/>
  <c r="AK132" i="42"/>
  <c r="AL132" i="42"/>
  <c r="AM132" i="42"/>
  <c r="AN132" i="42"/>
  <c r="AO132" i="42"/>
  <c r="AP132" i="42"/>
  <c r="AQ132" i="42"/>
  <c r="AR132" i="42"/>
  <c r="AS132" i="42"/>
  <c r="AT132" i="42"/>
  <c r="AU132" i="42"/>
  <c r="AV132" i="42"/>
  <c r="AW132" i="42"/>
  <c r="AX132" i="42"/>
  <c r="AY132" i="42"/>
  <c r="AZ132" i="42"/>
  <c r="BA132" i="42"/>
  <c r="BB132" i="42"/>
  <c r="BC132" i="42"/>
  <c r="D133" i="42"/>
  <c r="E133" i="42"/>
  <c r="F133" i="42"/>
  <c r="G133" i="42"/>
  <c r="H133" i="42"/>
  <c r="I133" i="42"/>
  <c r="J133" i="42"/>
  <c r="K133" i="42"/>
  <c r="L133" i="42"/>
  <c r="M133" i="42"/>
  <c r="N133" i="42"/>
  <c r="O133" i="42"/>
  <c r="P133" i="42"/>
  <c r="Q133" i="42"/>
  <c r="R133" i="42"/>
  <c r="S133" i="42"/>
  <c r="T133" i="42"/>
  <c r="U133" i="42"/>
  <c r="V133" i="42"/>
  <c r="W133" i="42"/>
  <c r="X133" i="42"/>
  <c r="Y133" i="42"/>
  <c r="Z133" i="42"/>
  <c r="AA133" i="42"/>
  <c r="AB133" i="42"/>
  <c r="AC133" i="42"/>
  <c r="AD133" i="42"/>
  <c r="AE133" i="42"/>
  <c r="AF133" i="42"/>
  <c r="AG133" i="42"/>
  <c r="AH133" i="42"/>
  <c r="AI133" i="42"/>
  <c r="AJ133" i="42"/>
  <c r="AK133" i="42"/>
  <c r="AL133" i="42"/>
  <c r="AM133" i="42"/>
  <c r="AN133" i="42"/>
  <c r="AO133" i="42"/>
  <c r="AP133" i="42"/>
  <c r="AQ133" i="42"/>
  <c r="AR133" i="42"/>
  <c r="AS133" i="42"/>
  <c r="AT133" i="42"/>
  <c r="AU133" i="42"/>
  <c r="AV133" i="42"/>
  <c r="AW133" i="42"/>
  <c r="AX133" i="42"/>
  <c r="AY133" i="42"/>
  <c r="AZ133" i="42"/>
  <c r="BA133" i="42"/>
  <c r="BB133" i="42"/>
  <c r="BC133" i="42"/>
  <c r="D134" i="42"/>
  <c r="E134" i="42"/>
  <c r="F134" i="42"/>
  <c r="G134" i="42"/>
  <c r="H134" i="42"/>
  <c r="I134" i="42"/>
  <c r="J134" i="42"/>
  <c r="K134" i="42"/>
  <c r="L134" i="42"/>
  <c r="M134" i="42"/>
  <c r="N134" i="42"/>
  <c r="O134" i="42"/>
  <c r="P134" i="42"/>
  <c r="Q134" i="42"/>
  <c r="R134" i="42"/>
  <c r="S134" i="42"/>
  <c r="T134" i="42"/>
  <c r="U134" i="42"/>
  <c r="V134" i="42"/>
  <c r="W134" i="42"/>
  <c r="X134" i="42"/>
  <c r="Y134" i="42"/>
  <c r="Z134" i="42"/>
  <c r="AA134" i="42"/>
  <c r="AB134" i="42"/>
  <c r="AC134" i="42"/>
  <c r="AD134" i="42"/>
  <c r="AE134" i="42"/>
  <c r="AF134" i="42"/>
  <c r="AG134" i="42"/>
  <c r="AH134" i="42"/>
  <c r="AI134" i="42"/>
  <c r="AJ134" i="42"/>
  <c r="AK134" i="42"/>
  <c r="AL134" i="42"/>
  <c r="AM134" i="42"/>
  <c r="AN134" i="42"/>
  <c r="AO134" i="42"/>
  <c r="AP134" i="42"/>
  <c r="AQ134" i="42"/>
  <c r="AR134" i="42"/>
  <c r="AS134" i="42"/>
  <c r="AT134" i="42"/>
  <c r="AU134" i="42"/>
  <c r="AV134" i="42"/>
  <c r="AW134" i="42"/>
  <c r="AX134" i="42"/>
  <c r="AY134" i="42"/>
  <c r="AZ134" i="42"/>
  <c r="BA134" i="42"/>
  <c r="BB134" i="42"/>
  <c r="BC134" i="42"/>
  <c r="D135" i="42"/>
  <c r="E135" i="42"/>
  <c r="F135" i="42"/>
  <c r="G135" i="42"/>
  <c r="H135" i="42"/>
  <c r="I135" i="42"/>
  <c r="J135" i="42"/>
  <c r="K135" i="42"/>
  <c r="L135" i="42"/>
  <c r="M135" i="42"/>
  <c r="N135" i="42"/>
  <c r="O135" i="42"/>
  <c r="P135" i="42"/>
  <c r="Q135" i="42"/>
  <c r="R135" i="42"/>
  <c r="S135" i="42"/>
  <c r="T135" i="42"/>
  <c r="U135" i="42"/>
  <c r="V135" i="42"/>
  <c r="W135" i="42"/>
  <c r="X135" i="42"/>
  <c r="Y135" i="42"/>
  <c r="Z135" i="42"/>
  <c r="AA135" i="42"/>
  <c r="AB135" i="42"/>
  <c r="AC135" i="42"/>
  <c r="AD135" i="42"/>
  <c r="AE135" i="42"/>
  <c r="AF135" i="42"/>
  <c r="AG135" i="42"/>
  <c r="AH135" i="42"/>
  <c r="AI135" i="42"/>
  <c r="AJ135" i="42"/>
  <c r="AK135" i="42"/>
  <c r="AL135" i="42"/>
  <c r="AM135" i="42"/>
  <c r="AN135" i="42"/>
  <c r="AO135" i="42"/>
  <c r="AP135" i="42"/>
  <c r="AQ135" i="42"/>
  <c r="AR135" i="42"/>
  <c r="AS135" i="42"/>
  <c r="AT135" i="42"/>
  <c r="AU135" i="42"/>
  <c r="AV135" i="42"/>
  <c r="AW135" i="42"/>
  <c r="AX135" i="42"/>
  <c r="AY135" i="42"/>
  <c r="AZ135" i="42"/>
  <c r="BA135" i="42"/>
  <c r="BB135" i="42"/>
  <c r="BC135" i="42"/>
  <c r="D136" i="42"/>
  <c r="E136" i="42"/>
  <c r="F136" i="42"/>
  <c r="G136" i="42"/>
  <c r="H136" i="42"/>
  <c r="I136" i="42"/>
  <c r="J136" i="42"/>
  <c r="K136" i="42"/>
  <c r="L136" i="42"/>
  <c r="M136" i="42"/>
  <c r="N136" i="42"/>
  <c r="O136" i="42"/>
  <c r="P136" i="42"/>
  <c r="Q136" i="42"/>
  <c r="R136" i="42"/>
  <c r="S136" i="42"/>
  <c r="T136" i="42"/>
  <c r="U136" i="42"/>
  <c r="V136" i="42"/>
  <c r="W136" i="42"/>
  <c r="X136" i="42"/>
  <c r="Y136" i="42"/>
  <c r="Z136" i="42"/>
  <c r="AA136" i="42"/>
  <c r="AB136" i="42"/>
  <c r="AC136" i="42"/>
  <c r="AD136" i="42"/>
  <c r="AE136" i="42"/>
  <c r="AF136" i="42"/>
  <c r="AG136" i="42"/>
  <c r="AH136" i="42"/>
  <c r="AI136" i="42"/>
  <c r="AJ136" i="42"/>
  <c r="AK136" i="42"/>
  <c r="AL136" i="42"/>
  <c r="AM136" i="42"/>
  <c r="AN136" i="42"/>
  <c r="AO136" i="42"/>
  <c r="AP136" i="42"/>
  <c r="AQ136" i="42"/>
  <c r="AR136" i="42"/>
  <c r="AS136" i="42"/>
  <c r="AT136" i="42"/>
  <c r="AU136" i="42"/>
  <c r="AV136" i="42"/>
  <c r="AW136" i="42"/>
  <c r="AX136" i="42"/>
  <c r="AY136" i="42"/>
  <c r="AZ136" i="42"/>
  <c r="BA136" i="42"/>
  <c r="BB136" i="42"/>
  <c r="BC136" i="42"/>
  <c r="D137" i="42"/>
  <c r="E137" i="42"/>
  <c r="F137" i="42"/>
  <c r="G137" i="42"/>
  <c r="H137" i="42"/>
  <c r="I137" i="42"/>
  <c r="J137" i="42"/>
  <c r="K137" i="42"/>
  <c r="L137" i="42"/>
  <c r="M137" i="42"/>
  <c r="N137" i="42"/>
  <c r="O137" i="42"/>
  <c r="P137" i="42"/>
  <c r="Q137" i="42"/>
  <c r="R137" i="42"/>
  <c r="S137" i="42"/>
  <c r="T137" i="42"/>
  <c r="U137" i="42"/>
  <c r="V137" i="42"/>
  <c r="W137" i="42"/>
  <c r="X137" i="42"/>
  <c r="Y137" i="42"/>
  <c r="Z137" i="42"/>
  <c r="AA137" i="42"/>
  <c r="AB137" i="42"/>
  <c r="AC137" i="42"/>
  <c r="AD137" i="42"/>
  <c r="AE137" i="42"/>
  <c r="AF137" i="42"/>
  <c r="AG137" i="42"/>
  <c r="AH137" i="42"/>
  <c r="AI137" i="42"/>
  <c r="AJ137" i="42"/>
  <c r="AK137" i="42"/>
  <c r="AL137" i="42"/>
  <c r="AM137" i="42"/>
  <c r="AN137" i="42"/>
  <c r="AO137" i="42"/>
  <c r="AP137" i="42"/>
  <c r="AQ137" i="42"/>
  <c r="AR137" i="42"/>
  <c r="AS137" i="42"/>
  <c r="AT137" i="42"/>
  <c r="AU137" i="42"/>
  <c r="AV137" i="42"/>
  <c r="AW137" i="42"/>
  <c r="AX137" i="42"/>
  <c r="AY137" i="42"/>
  <c r="AZ137" i="42"/>
  <c r="BA137" i="42"/>
  <c r="BB137" i="42"/>
  <c r="BC137" i="42"/>
  <c r="D138" i="42"/>
  <c r="E138" i="42"/>
  <c r="F138" i="42"/>
  <c r="G138" i="42"/>
  <c r="H138" i="42"/>
  <c r="I138" i="42"/>
  <c r="J138" i="42"/>
  <c r="K138" i="42"/>
  <c r="L138" i="42"/>
  <c r="M138" i="42"/>
  <c r="N138" i="42"/>
  <c r="O138" i="42"/>
  <c r="P138" i="42"/>
  <c r="Q138" i="42"/>
  <c r="R138" i="42"/>
  <c r="S138" i="42"/>
  <c r="T138" i="42"/>
  <c r="U138" i="42"/>
  <c r="V138" i="42"/>
  <c r="W138" i="42"/>
  <c r="X138" i="42"/>
  <c r="Y138" i="42"/>
  <c r="Z138" i="42"/>
  <c r="AA138" i="42"/>
  <c r="AB138" i="42"/>
  <c r="AC138" i="42"/>
  <c r="AD138" i="42"/>
  <c r="AE138" i="42"/>
  <c r="AF138" i="42"/>
  <c r="AG138" i="42"/>
  <c r="AH138" i="42"/>
  <c r="AI138" i="42"/>
  <c r="AJ138" i="42"/>
  <c r="AK138" i="42"/>
  <c r="AL138" i="42"/>
  <c r="AM138" i="42"/>
  <c r="AN138" i="42"/>
  <c r="AO138" i="42"/>
  <c r="AP138" i="42"/>
  <c r="AQ138" i="42"/>
  <c r="AR138" i="42"/>
  <c r="AS138" i="42"/>
  <c r="AT138" i="42"/>
  <c r="AU138" i="42"/>
  <c r="AV138" i="42"/>
  <c r="AW138" i="42"/>
  <c r="AX138" i="42"/>
  <c r="AY138" i="42"/>
  <c r="AZ138" i="42"/>
  <c r="BA138" i="42"/>
  <c r="BB138" i="42"/>
  <c r="BC138" i="42"/>
  <c r="D139" i="42"/>
  <c r="E139" i="42"/>
  <c r="F139" i="42"/>
  <c r="G139" i="42"/>
  <c r="H139" i="42"/>
  <c r="I139" i="42"/>
  <c r="J139" i="42"/>
  <c r="K139" i="42"/>
  <c r="L139" i="42"/>
  <c r="M139" i="42"/>
  <c r="N139" i="42"/>
  <c r="O139" i="42"/>
  <c r="P139" i="42"/>
  <c r="Q139" i="42"/>
  <c r="R139" i="42"/>
  <c r="S139" i="42"/>
  <c r="T139" i="42"/>
  <c r="U139" i="42"/>
  <c r="V139" i="42"/>
  <c r="W139" i="42"/>
  <c r="X139" i="42"/>
  <c r="Y139" i="42"/>
  <c r="Z139" i="42"/>
  <c r="AA139" i="42"/>
  <c r="AB139" i="42"/>
  <c r="AC139" i="42"/>
  <c r="AD139" i="42"/>
  <c r="AE139" i="42"/>
  <c r="AF139" i="42"/>
  <c r="AG139" i="42"/>
  <c r="AH139" i="42"/>
  <c r="AI139" i="42"/>
  <c r="AJ139" i="42"/>
  <c r="AK139" i="42"/>
  <c r="AL139" i="42"/>
  <c r="AM139" i="42"/>
  <c r="AN139" i="42"/>
  <c r="AO139" i="42"/>
  <c r="AP139" i="42"/>
  <c r="AQ139" i="42"/>
  <c r="AR139" i="42"/>
  <c r="AS139" i="42"/>
  <c r="AT139" i="42"/>
  <c r="AU139" i="42"/>
  <c r="AV139" i="42"/>
  <c r="AW139" i="42"/>
  <c r="AX139" i="42"/>
  <c r="AY139" i="42"/>
  <c r="AZ139" i="42"/>
  <c r="BA139" i="42"/>
  <c r="BB139" i="42"/>
  <c r="BC139" i="42"/>
  <c r="D140" i="42"/>
  <c r="E140" i="42"/>
  <c r="F140" i="42"/>
  <c r="G140" i="42"/>
  <c r="H140" i="42"/>
  <c r="I140" i="42"/>
  <c r="J140" i="42"/>
  <c r="K140" i="42"/>
  <c r="L140" i="42"/>
  <c r="M140" i="42"/>
  <c r="N140" i="42"/>
  <c r="O140" i="42"/>
  <c r="P140" i="42"/>
  <c r="Q140" i="42"/>
  <c r="R140" i="42"/>
  <c r="S140" i="42"/>
  <c r="T140" i="42"/>
  <c r="U140" i="42"/>
  <c r="V140" i="42"/>
  <c r="W140" i="42"/>
  <c r="X140" i="42"/>
  <c r="Y140" i="42"/>
  <c r="Z140" i="42"/>
  <c r="AA140" i="42"/>
  <c r="AB140" i="42"/>
  <c r="AC140" i="42"/>
  <c r="AD140" i="42"/>
  <c r="AE140" i="42"/>
  <c r="AF140" i="42"/>
  <c r="AG140" i="42"/>
  <c r="AH140" i="42"/>
  <c r="AI140" i="42"/>
  <c r="AJ140" i="42"/>
  <c r="AK140" i="42"/>
  <c r="AL140" i="42"/>
  <c r="AM140" i="42"/>
  <c r="AN140" i="42"/>
  <c r="AO140" i="42"/>
  <c r="AP140" i="42"/>
  <c r="AQ140" i="42"/>
  <c r="AR140" i="42"/>
  <c r="AS140" i="42"/>
  <c r="AT140" i="42"/>
  <c r="AU140" i="42"/>
  <c r="AV140" i="42"/>
  <c r="AW140" i="42"/>
  <c r="AX140" i="42"/>
  <c r="AY140" i="42"/>
  <c r="AZ140" i="42"/>
  <c r="BA140" i="42"/>
  <c r="BB140" i="42"/>
  <c r="BC140" i="42"/>
  <c r="D141" i="42"/>
  <c r="E141" i="42"/>
  <c r="F141" i="42"/>
  <c r="G141" i="42"/>
  <c r="H141" i="42"/>
  <c r="I141" i="42"/>
  <c r="J141" i="42"/>
  <c r="K141" i="42"/>
  <c r="L141" i="42"/>
  <c r="M141" i="42"/>
  <c r="N141" i="42"/>
  <c r="O141" i="42"/>
  <c r="P141" i="42"/>
  <c r="Q141" i="42"/>
  <c r="R141" i="42"/>
  <c r="S141" i="42"/>
  <c r="T141" i="42"/>
  <c r="U141" i="42"/>
  <c r="V141" i="42"/>
  <c r="W141" i="42"/>
  <c r="X141" i="42"/>
  <c r="Y141" i="42"/>
  <c r="Z141" i="42"/>
  <c r="AA141" i="42"/>
  <c r="AB141" i="42"/>
  <c r="AC141" i="42"/>
  <c r="AD141" i="42"/>
  <c r="AE141" i="42"/>
  <c r="AF141" i="42"/>
  <c r="AG141" i="42"/>
  <c r="AH141" i="42"/>
  <c r="AI141" i="42"/>
  <c r="AJ141" i="42"/>
  <c r="AK141" i="42"/>
  <c r="AL141" i="42"/>
  <c r="AM141" i="42"/>
  <c r="AN141" i="42"/>
  <c r="AO141" i="42"/>
  <c r="AP141" i="42"/>
  <c r="AQ141" i="42"/>
  <c r="AR141" i="42"/>
  <c r="AS141" i="42"/>
  <c r="AT141" i="42"/>
  <c r="AU141" i="42"/>
  <c r="AV141" i="42"/>
  <c r="AW141" i="42"/>
  <c r="AX141" i="42"/>
  <c r="AY141" i="42"/>
  <c r="AZ141" i="42"/>
  <c r="BA141" i="42"/>
  <c r="BB141" i="42"/>
  <c r="BC141" i="42"/>
  <c r="D142" i="42"/>
  <c r="E142" i="42"/>
  <c r="F142" i="42"/>
  <c r="G142" i="42"/>
  <c r="H142" i="42"/>
  <c r="I142" i="42"/>
  <c r="J142" i="42"/>
  <c r="K142" i="42"/>
  <c r="L142" i="42"/>
  <c r="M142" i="42"/>
  <c r="N142" i="42"/>
  <c r="O142" i="42"/>
  <c r="P142" i="42"/>
  <c r="Q142" i="42"/>
  <c r="R142" i="42"/>
  <c r="S142" i="42"/>
  <c r="T142" i="42"/>
  <c r="U142" i="42"/>
  <c r="V142" i="42"/>
  <c r="W142" i="42"/>
  <c r="X142" i="42"/>
  <c r="Y142" i="42"/>
  <c r="Z142" i="42"/>
  <c r="AA142" i="42"/>
  <c r="AB142" i="42"/>
  <c r="AC142" i="42"/>
  <c r="AD142" i="42"/>
  <c r="AE142" i="42"/>
  <c r="AF142" i="42"/>
  <c r="AG142" i="42"/>
  <c r="AH142" i="42"/>
  <c r="AI142" i="42"/>
  <c r="AJ142" i="42"/>
  <c r="AK142" i="42"/>
  <c r="AL142" i="42"/>
  <c r="AM142" i="42"/>
  <c r="AN142" i="42"/>
  <c r="AO142" i="42"/>
  <c r="AP142" i="42"/>
  <c r="AQ142" i="42"/>
  <c r="AR142" i="42"/>
  <c r="AS142" i="42"/>
  <c r="AT142" i="42"/>
  <c r="AU142" i="42"/>
  <c r="AV142" i="42"/>
  <c r="AW142" i="42"/>
  <c r="AX142" i="42"/>
  <c r="AY142" i="42"/>
  <c r="AZ142" i="42"/>
  <c r="BA142" i="42"/>
  <c r="BB142" i="42"/>
  <c r="BC142" i="42"/>
  <c r="D143" i="42"/>
  <c r="E143" i="42"/>
  <c r="F143" i="42"/>
  <c r="G143" i="42"/>
  <c r="H143" i="42"/>
  <c r="I143" i="42"/>
  <c r="J143" i="42"/>
  <c r="K143" i="42"/>
  <c r="L143" i="42"/>
  <c r="M143" i="42"/>
  <c r="N143" i="42"/>
  <c r="O143" i="42"/>
  <c r="P143" i="42"/>
  <c r="Q143" i="42"/>
  <c r="R143" i="42"/>
  <c r="S143" i="42"/>
  <c r="T143" i="42"/>
  <c r="U143" i="42"/>
  <c r="V143" i="42"/>
  <c r="W143" i="42"/>
  <c r="X143" i="42"/>
  <c r="Y143" i="42"/>
  <c r="Z143" i="42"/>
  <c r="AA143" i="42"/>
  <c r="AB143" i="42"/>
  <c r="AC143" i="42"/>
  <c r="AD143" i="42"/>
  <c r="AE143" i="42"/>
  <c r="AF143" i="42"/>
  <c r="AG143" i="42"/>
  <c r="AH143" i="42"/>
  <c r="AI143" i="42"/>
  <c r="AJ143" i="42"/>
  <c r="AK143" i="42"/>
  <c r="AL143" i="42"/>
  <c r="AM143" i="42"/>
  <c r="AN143" i="42"/>
  <c r="AO143" i="42"/>
  <c r="AP143" i="42"/>
  <c r="AQ143" i="42"/>
  <c r="AR143" i="42"/>
  <c r="AS143" i="42"/>
  <c r="AT143" i="42"/>
  <c r="AU143" i="42"/>
  <c r="AV143" i="42"/>
  <c r="AW143" i="42"/>
  <c r="AX143" i="42"/>
  <c r="AY143" i="42"/>
  <c r="AZ143" i="42"/>
  <c r="BA143" i="42"/>
  <c r="BB143" i="42"/>
  <c r="BC143" i="42"/>
  <c r="D144" i="42"/>
  <c r="E144" i="42"/>
  <c r="F144" i="42"/>
  <c r="G144" i="42"/>
  <c r="H144" i="42"/>
  <c r="I144" i="42"/>
  <c r="J144" i="42"/>
  <c r="K144" i="42"/>
  <c r="L144" i="42"/>
  <c r="M144" i="42"/>
  <c r="N144" i="42"/>
  <c r="O144" i="42"/>
  <c r="P144" i="42"/>
  <c r="Q144" i="42"/>
  <c r="R144" i="42"/>
  <c r="S144" i="42"/>
  <c r="T144" i="42"/>
  <c r="U144" i="42"/>
  <c r="V144" i="42"/>
  <c r="W144" i="42"/>
  <c r="X144" i="42"/>
  <c r="Y144" i="42"/>
  <c r="Z144" i="42"/>
  <c r="AA144" i="42"/>
  <c r="AB144" i="42"/>
  <c r="AC144" i="42"/>
  <c r="AD144" i="42"/>
  <c r="AE144" i="42"/>
  <c r="AF144" i="42"/>
  <c r="AG144" i="42"/>
  <c r="AH144" i="42"/>
  <c r="AI144" i="42"/>
  <c r="AJ144" i="42"/>
  <c r="AK144" i="42"/>
  <c r="AL144" i="42"/>
  <c r="AM144" i="42"/>
  <c r="AN144" i="42"/>
  <c r="AO144" i="42"/>
  <c r="AP144" i="42"/>
  <c r="AQ144" i="42"/>
  <c r="AR144" i="42"/>
  <c r="AS144" i="42"/>
  <c r="AT144" i="42"/>
  <c r="AU144" i="42"/>
  <c r="AV144" i="42"/>
  <c r="AW144" i="42"/>
  <c r="AX144" i="42"/>
  <c r="AY144" i="42"/>
  <c r="AZ144" i="42"/>
  <c r="BA144" i="42"/>
  <c r="BB144" i="42"/>
  <c r="BC144" i="42"/>
  <c r="D145" i="42"/>
  <c r="E145" i="42"/>
  <c r="F145" i="42"/>
  <c r="G145" i="42"/>
  <c r="H145" i="42"/>
  <c r="I145" i="42"/>
  <c r="J145" i="42"/>
  <c r="K145" i="42"/>
  <c r="L145" i="42"/>
  <c r="M145" i="42"/>
  <c r="N145" i="42"/>
  <c r="O145" i="42"/>
  <c r="P145" i="42"/>
  <c r="Q145" i="42"/>
  <c r="R145" i="42"/>
  <c r="S145" i="42"/>
  <c r="T145" i="42"/>
  <c r="U145" i="42"/>
  <c r="V145" i="42"/>
  <c r="W145" i="42"/>
  <c r="X145" i="42"/>
  <c r="Y145" i="42"/>
  <c r="Z145" i="42"/>
  <c r="AA145" i="42"/>
  <c r="AB145" i="42"/>
  <c r="AC145" i="42"/>
  <c r="AD145" i="42"/>
  <c r="AE145" i="42"/>
  <c r="AF145" i="42"/>
  <c r="AG145" i="42"/>
  <c r="AH145" i="42"/>
  <c r="AI145" i="42"/>
  <c r="AJ145" i="42"/>
  <c r="AK145" i="42"/>
  <c r="AL145" i="42"/>
  <c r="AM145" i="42"/>
  <c r="AN145" i="42"/>
  <c r="AO145" i="42"/>
  <c r="AP145" i="42"/>
  <c r="AQ145" i="42"/>
  <c r="AR145" i="42"/>
  <c r="AS145" i="42"/>
  <c r="AT145" i="42"/>
  <c r="AU145" i="42"/>
  <c r="AV145" i="42"/>
  <c r="AW145" i="42"/>
  <c r="AX145" i="42"/>
  <c r="AY145" i="42"/>
  <c r="AZ145" i="42"/>
  <c r="BA145" i="42"/>
  <c r="BB145" i="42"/>
  <c r="BC145" i="42"/>
  <c r="D146" i="42"/>
  <c r="E146" i="42"/>
  <c r="F146" i="42"/>
  <c r="G146" i="42"/>
  <c r="H146" i="42"/>
  <c r="I146" i="42"/>
  <c r="J146" i="42"/>
  <c r="K146" i="42"/>
  <c r="L146" i="42"/>
  <c r="M146" i="42"/>
  <c r="N146" i="42"/>
  <c r="O146" i="42"/>
  <c r="P146" i="42"/>
  <c r="Q146" i="42"/>
  <c r="R146" i="42"/>
  <c r="S146" i="42"/>
  <c r="T146" i="42"/>
  <c r="U146" i="42"/>
  <c r="V146" i="42"/>
  <c r="W146" i="42"/>
  <c r="X146" i="42"/>
  <c r="Y146" i="42"/>
  <c r="Z146" i="42"/>
  <c r="AA146" i="42"/>
  <c r="AB146" i="42"/>
  <c r="AC146" i="42"/>
  <c r="AD146" i="42"/>
  <c r="AE146" i="42"/>
  <c r="AF146" i="42"/>
  <c r="AG146" i="42"/>
  <c r="AH146" i="42"/>
  <c r="AI146" i="42"/>
  <c r="AJ146" i="42"/>
  <c r="AK146" i="42"/>
  <c r="AL146" i="42"/>
  <c r="AM146" i="42"/>
  <c r="AN146" i="42"/>
  <c r="AO146" i="42"/>
  <c r="AP146" i="42"/>
  <c r="AQ146" i="42"/>
  <c r="AR146" i="42"/>
  <c r="AS146" i="42"/>
  <c r="AT146" i="42"/>
  <c r="AU146" i="42"/>
  <c r="AV146" i="42"/>
  <c r="AW146" i="42"/>
  <c r="AX146" i="42"/>
  <c r="AY146" i="42"/>
  <c r="AZ146" i="42"/>
  <c r="BA146" i="42"/>
  <c r="BB146" i="42"/>
  <c r="BC146" i="42"/>
  <c r="D147" i="42"/>
  <c r="E147" i="42"/>
  <c r="F147" i="42"/>
  <c r="G147" i="42"/>
  <c r="H147" i="42"/>
  <c r="I147" i="42"/>
  <c r="J147" i="42"/>
  <c r="K147" i="42"/>
  <c r="L147" i="42"/>
  <c r="M147" i="42"/>
  <c r="N147" i="42"/>
  <c r="O147" i="42"/>
  <c r="P147" i="42"/>
  <c r="Q147" i="42"/>
  <c r="R147" i="42"/>
  <c r="S147" i="42"/>
  <c r="T147" i="42"/>
  <c r="U147" i="42"/>
  <c r="V147" i="42"/>
  <c r="W147" i="42"/>
  <c r="X147" i="42"/>
  <c r="Y147" i="42"/>
  <c r="Z147" i="42"/>
  <c r="AA147" i="42"/>
  <c r="AB147" i="42"/>
  <c r="AC147" i="42"/>
  <c r="AD147" i="42"/>
  <c r="AE147" i="42"/>
  <c r="AF147" i="42"/>
  <c r="AG147" i="42"/>
  <c r="AH147" i="42"/>
  <c r="AI147" i="42"/>
  <c r="AJ147" i="42"/>
  <c r="AK147" i="42"/>
  <c r="AL147" i="42"/>
  <c r="AM147" i="42"/>
  <c r="AN147" i="42"/>
  <c r="AO147" i="42"/>
  <c r="AP147" i="42"/>
  <c r="AQ147" i="42"/>
  <c r="AR147" i="42"/>
  <c r="AS147" i="42"/>
  <c r="AT147" i="42"/>
  <c r="AU147" i="42"/>
  <c r="AV147" i="42"/>
  <c r="AW147" i="42"/>
  <c r="AX147" i="42"/>
  <c r="AY147" i="42"/>
  <c r="AZ147" i="42"/>
  <c r="BA147" i="42"/>
  <c r="BB147" i="42"/>
  <c r="BC147" i="42"/>
  <c r="D148" i="42"/>
  <c r="E148" i="42"/>
  <c r="F148" i="42"/>
  <c r="G148" i="42"/>
  <c r="H148" i="42"/>
  <c r="I148" i="42"/>
  <c r="J148" i="42"/>
  <c r="K148" i="42"/>
  <c r="L148" i="42"/>
  <c r="M148" i="42"/>
  <c r="N148" i="42"/>
  <c r="O148" i="42"/>
  <c r="P148" i="42"/>
  <c r="Q148" i="42"/>
  <c r="R148" i="42"/>
  <c r="S148" i="42"/>
  <c r="T148" i="42"/>
  <c r="U148" i="42"/>
  <c r="V148" i="42"/>
  <c r="W148" i="42"/>
  <c r="X148" i="42"/>
  <c r="Y148" i="42"/>
  <c r="Z148" i="42"/>
  <c r="AA148" i="42"/>
  <c r="AB148" i="42"/>
  <c r="AC148" i="42"/>
  <c r="AD148" i="42"/>
  <c r="AE148" i="42"/>
  <c r="AF148" i="42"/>
  <c r="AG148" i="42"/>
  <c r="AH148" i="42"/>
  <c r="AI148" i="42"/>
  <c r="AJ148" i="42"/>
  <c r="AK148" i="42"/>
  <c r="AL148" i="42"/>
  <c r="AM148" i="42"/>
  <c r="AN148" i="42"/>
  <c r="AO148" i="42"/>
  <c r="AP148" i="42"/>
  <c r="AQ148" i="42"/>
  <c r="AR148" i="42"/>
  <c r="AS148" i="42"/>
  <c r="AT148" i="42"/>
  <c r="AU148" i="42"/>
  <c r="AV148" i="42"/>
  <c r="AW148" i="42"/>
  <c r="AX148" i="42"/>
  <c r="AY148" i="42"/>
  <c r="AZ148" i="42"/>
  <c r="BA148" i="42"/>
  <c r="BB148" i="42"/>
  <c r="BC148" i="42"/>
  <c r="D149" i="42"/>
  <c r="E149" i="42"/>
  <c r="F149" i="42"/>
  <c r="G149" i="42"/>
  <c r="H149" i="42"/>
  <c r="I149" i="42"/>
  <c r="J149" i="42"/>
  <c r="K149" i="42"/>
  <c r="L149" i="42"/>
  <c r="M149" i="42"/>
  <c r="N149" i="42"/>
  <c r="O149" i="42"/>
  <c r="P149" i="42"/>
  <c r="Q149" i="42"/>
  <c r="R149" i="42"/>
  <c r="S149" i="42"/>
  <c r="T149" i="42"/>
  <c r="U149" i="42"/>
  <c r="V149" i="42"/>
  <c r="W149" i="42"/>
  <c r="X149" i="42"/>
  <c r="Y149" i="42"/>
  <c r="Z149" i="42"/>
  <c r="AA149" i="42"/>
  <c r="AB149" i="42"/>
  <c r="AC149" i="42"/>
  <c r="AD149" i="42"/>
  <c r="AE149" i="42"/>
  <c r="AF149" i="42"/>
  <c r="AG149" i="42"/>
  <c r="AH149" i="42"/>
  <c r="AI149" i="42"/>
  <c r="AJ149" i="42"/>
  <c r="AK149" i="42"/>
  <c r="AL149" i="42"/>
  <c r="AM149" i="42"/>
  <c r="AN149" i="42"/>
  <c r="AO149" i="42"/>
  <c r="AP149" i="42"/>
  <c r="AQ149" i="42"/>
  <c r="AR149" i="42"/>
  <c r="AS149" i="42"/>
  <c r="AT149" i="42"/>
  <c r="AU149" i="42"/>
  <c r="AV149" i="42"/>
  <c r="AW149" i="42"/>
  <c r="AX149" i="42"/>
  <c r="AY149" i="42"/>
  <c r="AZ149" i="42"/>
  <c r="BA149" i="42"/>
  <c r="BB149" i="42"/>
  <c r="BC149" i="42"/>
  <c r="D150" i="42"/>
  <c r="E150" i="42"/>
  <c r="F150" i="42"/>
  <c r="G150" i="42"/>
  <c r="H150" i="42"/>
  <c r="I150" i="42"/>
  <c r="J150" i="42"/>
  <c r="K150" i="42"/>
  <c r="L150" i="42"/>
  <c r="M150" i="42"/>
  <c r="N150" i="42"/>
  <c r="O150" i="42"/>
  <c r="P150" i="42"/>
  <c r="Q150" i="42"/>
  <c r="R150" i="42"/>
  <c r="S150" i="42"/>
  <c r="T150" i="42"/>
  <c r="U150" i="42"/>
  <c r="V150" i="42"/>
  <c r="W150" i="42"/>
  <c r="X150" i="42"/>
  <c r="Y150" i="42"/>
  <c r="Z150" i="42"/>
  <c r="AA150" i="42"/>
  <c r="AB150" i="42"/>
  <c r="AC150" i="42"/>
  <c r="AD150" i="42"/>
  <c r="AE150" i="42"/>
  <c r="AF150" i="42"/>
  <c r="AG150" i="42"/>
  <c r="AH150" i="42"/>
  <c r="AI150" i="42"/>
  <c r="AJ150" i="42"/>
  <c r="AK150" i="42"/>
  <c r="AL150" i="42"/>
  <c r="AM150" i="42"/>
  <c r="AN150" i="42"/>
  <c r="AO150" i="42"/>
  <c r="AP150" i="42"/>
  <c r="AQ150" i="42"/>
  <c r="AR150" i="42"/>
  <c r="AS150" i="42"/>
  <c r="AT150" i="42"/>
  <c r="AU150" i="42"/>
  <c r="AV150" i="42"/>
  <c r="AW150" i="42"/>
  <c r="AX150" i="42"/>
  <c r="AY150" i="42"/>
  <c r="AZ150" i="42"/>
  <c r="BA150" i="42"/>
  <c r="BB150" i="42"/>
  <c r="BC150" i="42"/>
  <c r="D151" i="42"/>
  <c r="E151" i="42"/>
  <c r="F151" i="42"/>
  <c r="G151" i="42"/>
  <c r="H151" i="42"/>
  <c r="I151" i="42"/>
  <c r="J151" i="42"/>
  <c r="K151" i="42"/>
  <c r="L151" i="42"/>
  <c r="M151" i="42"/>
  <c r="N151" i="42"/>
  <c r="O151" i="42"/>
  <c r="P151" i="42"/>
  <c r="Q151" i="42"/>
  <c r="R151" i="42"/>
  <c r="S151" i="42"/>
  <c r="T151" i="42"/>
  <c r="U151" i="42"/>
  <c r="V151" i="42"/>
  <c r="W151" i="42"/>
  <c r="X151" i="42"/>
  <c r="Y151" i="42"/>
  <c r="Z151" i="42"/>
  <c r="AA151" i="42"/>
  <c r="AB151" i="42"/>
  <c r="AC151" i="42"/>
  <c r="AD151" i="42"/>
  <c r="AE151" i="42"/>
  <c r="AF151" i="42"/>
  <c r="AG151" i="42"/>
  <c r="AH151" i="42"/>
  <c r="AI151" i="42"/>
  <c r="AJ151" i="42"/>
  <c r="AK151" i="42"/>
  <c r="AL151" i="42"/>
  <c r="AM151" i="42"/>
  <c r="AN151" i="42"/>
  <c r="AO151" i="42"/>
  <c r="AP151" i="42"/>
  <c r="AQ151" i="42"/>
  <c r="AR151" i="42"/>
  <c r="AS151" i="42"/>
  <c r="AT151" i="42"/>
  <c r="AU151" i="42"/>
  <c r="AV151" i="42"/>
  <c r="AW151" i="42"/>
  <c r="AX151" i="42"/>
  <c r="AY151" i="42"/>
  <c r="AZ151" i="42"/>
  <c r="BA151" i="42"/>
  <c r="BB151" i="42"/>
  <c r="BC151" i="42"/>
  <c r="D152" i="42"/>
  <c r="E152" i="42"/>
  <c r="F152" i="42"/>
  <c r="G152" i="42"/>
  <c r="H152" i="42"/>
  <c r="I152" i="42"/>
  <c r="J152" i="42"/>
  <c r="K152" i="42"/>
  <c r="L152" i="42"/>
  <c r="M152" i="42"/>
  <c r="N152" i="42"/>
  <c r="O152" i="42"/>
  <c r="P152" i="42"/>
  <c r="Q152" i="42"/>
  <c r="R152" i="42"/>
  <c r="S152" i="42"/>
  <c r="T152" i="42"/>
  <c r="U152" i="42"/>
  <c r="V152" i="42"/>
  <c r="W152" i="42"/>
  <c r="X152" i="42"/>
  <c r="Y152" i="42"/>
  <c r="Z152" i="42"/>
  <c r="AA152" i="42"/>
  <c r="AB152" i="42"/>
  <c r="AC152" i="42"/>
  <c r="AD152" i="42"/>
  <c r="AE152" i="42"/>
  <c r="AF152" i="42"/>
  <c r="AG152" i="42"/>
  <c r="AH152" i="42"/>
  <c r="AI152" i="42"/>
  <c r="AJ152" i="42"/>
  <c r="AK152" i="42"/>
  <c r="AL152" i="42"/>
  <c r="AM152" i="42"/>
  <c r="AN152" i="42"/>
  <c r="AO152" i="42"/>
  <c r="AP152" i="42"/>
  <c r="AQ152" i="42"/>
  <c r="AR152" i="42"/>
  <c r="AS152" i="42"/>
  <c r="AT152" i="42"/>
  <c r="AU152" i="42"/>
  <c r="AV152" i="42"/>
  <c r="AW152" i="42"/>
  <c r="AX152" i="42"/>
  <c r="AY152" i="42"/>
  <c r="AZ152" i="42"/>
  <c r="BA152" i="42"/>
  <c r="BB152" i="42"/>
  <c r="BC152" i="42"/>
  <c r="D153" i="42"/>
  <c r="E153" i="42"/>
  <c r="F153" i="42"/>
  <c r="G153" i="42"/>
  <c r="H153" i="42"/>
  <c r="I153" i="42"/>
  <c r="J153" i="42"/>
  <c r="K153" i="42"/>
  <c r="L153" i="42"/>
  <c r="M153" i="42"/>
  <c r="N153" i="42"/>
  <c r="O153" i="42"/>
  <c r="P153" i="42"/>
  <c r="Q153" i="42"/>
  <c r="R153" i="42"/>
  <c r="S153" i="42"/>
  <c r="T153" i="42"/>
  <c r="U153" i="42"/>
  <c r="V153" i="42"/>
  <c r="W153" i="42"/>
  <c r="X153" i="42"/>
  <c r="Y153" i="42"/>
  <c r="Z153" i="42"/>
  <c r="AA153" i="42"/>
  <c r="AB153" i="42"/>
  <c r="AC153" i="42"/>
  <c r="AD153" i="42"/>
  <c r="AE153" i="42"/>
  <c r="AF153" i="42"/>
  <c r="AG153" i="42"/>
  <c r="AH153" i="42"/>
  <c r="AI153" i="42"/>
  <c r="AJ153" i="42"/>
  <c r="AK153" i="42"/>
  <c r="AL153" i="42"/>
  <c r="AM153" i="42"/>
  <c r="AN153" i="42"/>
  <c r="AO153" i="42"/>
  <c r="AP153" i="42"/>
  <c r="AQ153" i="42"/>
  <c r="AR153" i="42"/>
  <c r="AS153" i="42"/>
  <c r="AT153" i="42"/>
  <c r="AU153" i="42"/>
  <c r="AV153" i="42"/>
  <c r="AW153" i="42"/>
  <c r="AX153" i="42"/>
  <c r="AY153" i="42"/>
  <c r="AZ153" i="42"/>
  <c r="BA153" i="42"/>
  <c r="BB153" i="42"/>
  <c r="BC153" i="42"/>
  <c r="D154" i="42"/>
  <c r="E154" i="42"/>
  <c r="F154" i="42"/>
  <c r="G154" i="42"/>
  <c r="H154" i="42"/>
  <c r="I154" i="42"/>
  <c r="J154" i="42"/>
  <c r="K154" i="42"/>
  <c r="L154" i="42"/>
  <c r="M154" i="42"/>
  <c r="N154" i="42"/>
  <c r="O154" i="42"/>
  <c r="P154" i="42"/>
  <c r="Q154" i="42"/>
  <c r="R154" i="42"/>
  <c r="S154" i="42"/>
  <c r="T154" i="42"/>
  <c r="U154" i="42"/>
  <c r="V154" i="42"/>
  <c r="W154" i="42"/>
  <c r="X154" i="42"/>
  <c r="Y154" i="42"/>
  <c r="Z154" i="42"/>
  <c r="AA154" i="42"/>
  <c r="AB154" i="42"/>
  <c r="AC154" i="42"/>
  <c r="AD154" i="42"/>
  <c r="AE154" i="42"/>
  <c r="AF154" i="42"/>
  <c r="AG154" i="42"/>
  <c r="AH154" i="42"/>
  <c r="AI154" i="42"/>
  <c r="AJ154" i="42"/>
  <c r="AK154" i="42"/>
  <c r="AL154" i="42"/>
  <c r="AM154" i="42"/>
  <c r="AN154" i="42"/>
  <c r="AO154" i="42"/>
  <c r="AP154" i="42"/>
  <c r="AQ154" i="42"/>
  <c r="AR154" i="42"/>
  <c r="AS154" i="42"/>
  <c r="AT154" i="42"/>
  <c r="AU154" i="42"/>
  <c r="AV154" i="42"/>
  <c r="AW154" i="42"/>
  <c r="AX154" i="42"/>
  <c r="AY154" i="42"/>
  <c r="AZ154" i="42"/>
  <c r="BA154" i="42"/>
  <c r="BB154" i="42"/>
  <c r="BC154" i="42"/>
  <c r="D155" i="42"/>
  <c r="E155" i="42"/>
  <c r="F155" i="42"/>
  <c r="G155" i="42"/>
  <c r="H155" i="42"/>
  <c r="I155" i="42"/>
  <c r="J155" i="42"/>
  <c r="K155" i="42"/>
  <c r="L155" i="42"/>
  <c r="M155" i="42"/>
  <c r="N155" i="42"/>
  <c r="O155" i="42"/>
  <c r="P155" i="42"/>
  <c r="Q155" i="42"/>
  <c r="R155" i="42"/>
  <c r="S155" i="42"/>
  <c r="T155" i="42"/>
  <c r="U155" i="42"/>
  <c r="V155" i="42"/>
  <c r="W155" i="42"/>
  <c r="X155" i="42"/>
  <c r="Y155" i="42"/>
  <c r="Z155" i="42"/>
  <c r="AA155" i="42"/>
  <c r="AB155" i="42"/>
  <c r="AC155" i="42"/>
  <c r="AD155" i="42"/>
  <c r="AE155" i="42"/>
  <c r="AF155" i="42"/>
  <c r="AG155" i="42"/>
  <c r="AH155" i="42"/>
  <c r="AI155" i="42"/>
  <c r="AJ155" i="42"/>
  <c r="AK155" i="42"/>
  <c r="AL155" i="42"/>
  <c r="AM155" i="42"/>
  <c r="AN155" i="42"/>
  <c r="AO155" i="42"/>
  <c r="AP155" i="42"/>
  <c r="AQ155" i="42"/>
  <c r="AR155" i="42"/>
  <c r="AS155" i="42"/>
  <c r="AT155" i="42"/>
  <c r="AU155" i="42"/>
  <c r="AV155" i="42"/>
  <c r="AW155" i="42"/>
  <c r="AX155" i="42"/>
  <c r="AY155" i="42"/>
  <c r="AZ155" i="42"/>
  <c r="BA155" i="42"/>
  <c r="BB155" i="42"/>
  <c r="BC155" i="42"/>
  <c r="D156" i="42"/>
  <c r="E156" i="42"/>
  <c r="F156" i="42"/>
  <c r="G156" i="42"/>
  <c r="H156" i="42"/>
  <c r="I156" i="42"/>
  <c r="J156" i="42"/>
  <c r="K156" i="42"/>
  <c r="L156" i="42"/>
  <c r="M156" i="42"/>
  <c r="N156" i="42"/>
  <c r="O156" i="42"/>
  <c r="P156" i="42"/>
  <c r="Q156" i="42"/>
  <c r="R156" i="42"/>
  <c r="S156" i="42"/>
  <c r="T156" i="42"/>
  <c r="U156" i="42"/>
  <c r="V156" i="42"/>
  <c r="W156" i="42"/>
  <c r="X156" i="42"/>
  <c r="Y156" i="42"/>
  <c r="Z156" i="42"/>
  <c r="AA156" i="42"/>
  <c r="AB156" i="42"/>
  <c r="AC156" i="42"/>
  <c r="AD156" i="42"/>
  <c r="AE156" i="42"/>
  <c r="AF156" i="42"/>
  <c r="AG156" i="42"/>
  <c r="AH156" i="42"/>
  <c r="AI156" i="42"/>
  <c r="AJ156" i="42"/>
  <c r="AK156" i="42"/>
  <c r="AL156" i="42"/>
  <c r="AM156" i="42"/>
  <c r="AN156" i="42"/>
  <c r="AO156" i="42"/>
  <c r="AP156" i="42"/>
  <c r="AQ156" i="42"/>
  <c r="AR156" i="42"/>
  <c r="AS156" i="42"/>
  <c r="AT156" i="42"/>
  <c r="AU156" i="42"/>
  <c r="AV156" i="42"/>
  <c r="AW156" i="42"/>
  <c r="AX156" i="42"/>
  <c r="AY156" i="42"/>
  <c r="AZ156" i="42"/>
  <c r="BA156" i="42"/>
  <c r="BB156" i="42"/>
  <c r="BC156" i="42"/>
  <c r="D157" i="42"/>
  <c r="E157" i="42"/>
  <c r="F157" i="42"/>
  <c r="G157" i="42"/>
  <c r="H157" i="42"/>
  <c r="I157" i="42"/>
  <c r="J157" i="42"/>
  <c r="K157" i="42"/>
  <c r="L157" i="42"/>
  <c r="M157" i="42"/>
  <c r="N157" i="42"/>
  <c r="O157" i="42"/>
  <c r="P157" i="42"/>
  <c r="Q157" i="42"/>
  <c r="R157" i="42"/>
  <c r="S157" i="42"/>
  <c r="T157" i="42"/>
  <c r="U157" i="42"/>
  <c r="V157" i="42"/>
  <c r="W157" i="42"/>
  <c r="X157" i="42"/>
  <c r="Y157" i="42"/>
  <c r="Z157" i="42"/>
  <c r="AA157" i="42"/>
  <c r="AB157" i="42"/>
  <c r="AC157" i="42"/>
  <c r="AD157" i="42"/>
  <c r="AE157" i="42"/>
  <c r="AF157" i="42"/>
  <c r="AG157" i="42"/>
  <c r="AH157" i="42"/>
  <c r="AI157" i="42"/>
  <c r="AJ157" i="42"/>
  <c r="AK157" i="42"/>
  <c r="AL157" i="42"/>
  <c r="AM157" i="42"/>
  <c r="AN157" i="42"/>
  <c r="AO157" i="42"/>
  <c r="AP157" i="42"/>
  <c r="AQ157" i="42"/>
  <c r="AR157" i="42"/>
  <c r="AS157" i="42"/>
  <c r="AT157" i="42"/>
  <c r="AU157" i="42"/>
  <c r="AV157" i="42"/>
  <c r="AW157" i="42"/>
  <c r="AX157" i="42"/>
  <c r="AY157" i="42"/>
  <c r="AZ157" i="42"/>
  <c r="BA157" i="42"/>
  <c r="BB157" i="42"/>
  <c r="BC157" i="42"/>
  <c r="D158" i="42"/>
  <c r="E158" i="42"/>
  <c r="F158" i="42"/>
  <c r="G158" i="42"/>
  <c r="H158" i="42"/>
  <c r="I158" i="42"/>
  <c r="J158" i="42"/>
  <c r="K158" i="42"/>
  <c r="L158" i="42"/>
  <c r="M158" i="42"/>
  <c r="N158" i="42"/>
  <c r="O158" i="42"/>
  <c r="P158" i="42"/>
  <c r="Q158" i="42"/>
  <c r="R158" i="42"/>
  <c r="S158" i="42"/>
  <c r="T158" i="42"/>
  <c r="U158" i="42"/>
  <c r="V158" i="42"/>
  <c r="W158" i="42"/>
  <c r="X158" i="42"/>
  <c r="Y158" i="42"/>
  <c r="Z158" i="42"/>
  <c r="AA158" i="42"/>
  <c r="AB158" i="42"/>
  <c r="AC158" i="42"/>
  <c r="AD158" i="42"/>
  <c r="AE158" i="42"/>
  <c r="AF158" i="42"/>
  <c r="AG158" i="42"/>
  <c r="AH158" i="42"/>
  <c r="AI158" i="42"/>
  <c r="AJ158" i="42"/>
  <c r="AK158" i="42"/>
  <c r="AL158" i="42"/>
  <c r="AM158" i="42"/>
  <c r="AN158" i="42"/>
  <c r="AO158" i="42"/>
  <c r="AP158" i="42"/>
  <c r="AQ158" i="42"/>
  <c r="AR158" i="42"/>
  <c r="AS158" i="42"/>
  <c r="AT158" i="42"/>
  <c r="AU158" i="42"/>
  <c r="AV158" i="42"/>
  <c r="AW158" i="42"/>
  <c r="AX158" i="42"/>
  <c r="AY158" i="42"/>
  <c r="AZ158" i="42"/>
  <c r="BA158" i="42"/>
  <c r="BB158" i="42"/>
  <c r="BC158" i="42"/>
  <c r="D159" i="42"/>
  <c r="E159" i="42"/>
  <c r="F159" i="42"/>
  <c r="G159" i="42"/>
  <c r="H159" i="42"/>
  <c r="I159" i="42"/>
  <c r="J159" i="42"/>
  <c r="K159" i="42"/>
  <c r="L159" i="42"/>
  <c r="M159" i="42"/>
  <c r="N159" i="42"/>
  <c r="O159" i="42"/>
  <c r="P159" i="42"/>
  <c r="Q159" i="42"/>
  <c r="R159" i="42"/>
  <c r="S159" i="42"/>
  <c r="T159" i="42"/>
  <c r="U159" i="42"/>
  <c r="V159" i="42"/>
  <c r="W159" i="42"/>
  <c r="X159" i="42"/>
  <c r="Y159" i="42"/>
  <c r="Z159" i="42"/>
  <c r="AA159" i="42"/>
  <c r="AB159" i="42"/>
  <c r="AC159" i="42"/>
  <c r="AD159" i="42"/>
  <c r="AE159" i="42"/>
  <c r="AF159" i="42"/>
  <c r="AG159" i="42"/>
  <c r="AH159" i="42"/>
  <c r="AI159" i="42"/>
  <c r="AJ159" i="42"/>
  <c r="AK159" i="42"/>
  <c r="AL159" i="42"/>
  <c r="AM159" i="42"/>
  <c r="AN159" i="42"/>
  <c r="AO159" i="42"/>
  <c r="AP159" i="42"/>
  <c r="AQ159" i="42"/>
  <c r="AR159" i="42"/>
  <c r="AS159" i="42"/>
  <c r="AT159" i="42"/>
  <c r="AU159" i="42"/>
  <c r="AV159" i="42"/>
  <c r="AW159" i="42"/>
  <c r="AX159" i="42"/>
  <c r="AY159" i="42"/>
  <c r="AZ159" i="42"/>
  <c r="BA159" i="42"/>
  <c r="BB159" i="42"/>
  <c r="BC159" i="42"/>
  <c r="D160" i="42"/>
  <c r="E160" i="42"/>
  <c r="F160" i="42"/>
  <c r="G160" i="42"/>
  <c r="H160" i="42"/>
  <c r="I160" i="42"/>
  <c r="J160" i="42"/>
  <c r="K160" i="42"/>
  <c r="L160" i="42"/>
  <c r="M160" i="42"/>
  <c r="N160" i="42"/>
  <c r="O160" i="42"/>
  <c r="P160" i="42"/>
  <c r="Q160" i="42"/>
  <c r="R160" i="42"/>
  <c r="S160" i="42"/>
  <c r="T160" i="42"/>
  <c r="U160" i="42"/>
  <c r="V160" i="42"/>
  <c r="W160" i="42"/>
  <c r="X160" i="42"/>
  <c r="Y160" i="42"/>
  <c r="Z160" i="42"/>
  <c r="AA160" i="42"/>
  <c r="AB160" i="42"/>
  <c r="AC160" i="42"/>
  <c r="AD160" i="42"/>
  <c r="AE160" i="42"/>
  <c r="AF160" i="42"/>
  <c r="AG160" i="42"/>
  <c r="AH160" i="42"/>
  <c r="AI160" i="42"/>
  <c r="AJ160" i="42"/>
  <c r="AK160" i="42"/>
  <c r="AL160" i="42"/>
  <c r="AM160" i="42"/>
  <c r="AN160" i="42"/>
  <c r="AO160" i="42"/>
  <c r="AP160" i="42"/>
  <c r="AQ160" i="42"/>
  <c r="AR160" i="42"/>
  <c r="AS160" i="42"/>
  <c r="AT160" i="42"/>
  <c r="AU160" i="42"/>
  <c r="AV160" i="42"/>
  <c r="AW160" i="42"/>
  <c r="AX160" i="42"/>
  <c r="AY160" i="42"/>
  <c r="AZ160" i="42"/>
  <c r="BA160" i="42"/>
  <c r="BB160" i="42"/>
  <c r="BC160" i="42"/>
  <c r="D161" i="42"/>
  <c r="E161" i="42"/>
  <c r="F161" i="42"/>
  <c r="G161" i="42"/>
  <c r="H161" i="42"/>
  <c r="I161" i="42"/>
  <c r="J161" i="42"/>
  <c r="K161" i="42"/>
  <c r="L161" i="42"/>
  <c r="M161" i="42"/>
  <c r="N161" i="42"/>
  <c r="O161" i="42"/>
  <c r="P161" i="42"/>
  <c r="Q161" i="42"/>
  <c r="R161" i="42"/>
  <c r="S161" i="42"/>
  <c r="T161" i="42"/>
  <c r="U161" i="42"/>
  <c r="V161" i="42"/>
  <c r="W161" i="42"/>
  <c r="X161" i="42"/>
  <c r="Y161" i="42"/>
  <c r="Z161" i="42"/>
  <c r="AA161" i="42"/>
  <c r="AB161" i="42"/>
  <c r="AC161" i="42"/>
  <c r="AD161" i="42"/>
  <c r="AE161" i="42"/>
  <c r="AF161" i="42"/>
  <c r="AG161" i="42"/>
  <c r="AH161" i="42"/>
  <c r="AI161" i="42"/>
  <c r="AJ161" i="42"/>
  <c r="AK161" i="42"/>
  <c r="AL161" i="42"/>
  <c r="AM161" i="42"/>
  <c r="AN161" i="42"/>
  <c r="AO161" i="42"/>
  <c r="AP161" i="42"/>
  <c r="AQ161" i="42"/>
  <c r="AR161" i="42"/>
  <c r="AS161" i="42"/>
  <c r="AT161" i="42"/>
  <c r="AU161" i="42"/>
  <c r="AV161" i="42"/>
  <c r="AW161" i="42"/>
  <c r="AX161" i="42"/>
  <c r="AY161" i="42"/>
  <c r="AZ161" i="42"/>
  <c r="BA161" i="42"/>
  <c r="BB161" i="42"/>
  <c r="BC161" i="42"/>
  <c r="D162" i="42"/>
  <c r="E162" i="42"/>
  <c r="F162" i="42"/>
  <c r="G162" i="42"/>
  <c r="H162" i="42"/>
  <c r="I162" i="42"/>
  <c r="J162" i="42"/>
  <c r="K162" i="42"/>
  <c r="L162" i="42"/>
  <c r="M162" i="42"/>
  <c r="N162" i="42"/>
  <c r="O162" i="42"/>
  <c r="P162" i="42"/>
  <c r="Q162" i="42"/>
  <c r="R162" i="42"/>
  <c r="S162" i="42"/>
  <c r="T162" i="42"/>
  <c r="U162" i="42"/>
  <c r="V162" i="42"/>
  <c r="W162" i="42"/>
  <c r="X162" i="42"/>
  <c r="Y162" i="42"/>
  <c r="Z162" i="42"/>
  <c r="AA162" i="42"/>
  <c r="AB162" i="42"/>
  <c r="AC162" i="42"/>
  <c r="AD162" i="42"/>
  <c r="AE162" i="42"/>
  <c r="AF162" i="42"/>
  <c r="AG162" i="42"/>
  <c r="AH162" i="42"/>
  <c r="AI162" i="42"/>
  <c r="AJ162" i="42"/>
  <c r="AK162" i="42"/>
  <c r="AL162" i="42"/>
  <c r="AM162" i="42"/>
  <c r="AN162" i="42"/>
  <c r="AO162" i="42"/>
  <c r="AP162" i="42"/>
  <c r="AQ162" i="42"/>
  <c r="AR162" i="42"/>
  <c r="AS162" i="42"/>
  <c r="AT162" i="42"/>
  <c r="AU162" i="42"/>
  <c r="AV162" i="42"/>
  <c r="AW162" i="42"/>
  <c r="AX162" i="42"/>
  <c r="AY162" i="42"/>
  <c r="AZ162" i="42"/>
  <c r="BA162" i="42"/>
  <c r="BB162" i="42"/>
  <c r="BC162" i="42"/>
  <c r="D163" i="42"/>
  <c r="E163" i="42"/>
  <c r="F163" i="42"/>
  <c r="G163" i="42"/>
  <c r="H163" i="42"/>
  <c r="I163" i="42"/>
  <c r="J163" i="42"/>
  <c r="K163" i="42"/>
  <c r="L163" i="42"/>
  <c r="M163" i="42"/>
  <c r="N163" i="42"/>
  <c r="O163" i="42"/>
  <c r="P163" i="42"/>
  <c r="Q163" i="42"/>
  <c r="R163" i="42"/>
  <c r="S163" i="42"/>
  <c r="T163" i="42"/>
  <c r="U163" i="42"/>
  <c r="V163" i="42"/>
  <c r="W163" i="42"/>
  <c r="X163" i="42"/>
  <c r="Y163" i="42"/>
  <c r="Z163" i="42"/>
  <c r="AA163" i="42"/>
  <c r="AB163" i="42"/>
  <c r="AC163" i="42"/>
  <c r="AD163" i="42"/>
  <c r="AE163" i="42"/>
  <c r="AF163" i="42"/>
  <c r="AG163" i="42"/>
  <c r="AH163" i="42"/>
  <c r="AI163" i="42"/>
  <c r="AJ163" i="42"/>
  <c r="AK163" i="42"/>
  <c r="AL163" i="42"/>
  <c r="AM163" i="42"/>
  <c r="AN163" i="42"/>
  <c r="AO163" i="42"/>
  <c r="AP163" i="42"/>
  <c r="AQ163" i="42"/>
  <c r="AR163" i="42"/>
  <c r="AS163" i="42"/>
  <c r="AT163" i="42"/>
  <c r="AU163" i="42"/>
  <c r="AV163" i="42"/>
  <c r="AW163" i="42"/>
  <c r="AX163" i="42"/>
  <c r="AY163" i="42"/>
  <c r="AZ163" i="42"/>
  <c r="BA163" i="42"/>
  <c r="BB163" i="42"/>
  <c r="BC163" i="42"/>
  <c r="D164" i="42"/>
  <c r="E164" i="42"/>
  <c r="F164" i="42"/>
  <c r="G164" i="42"/>
  <c r="H164" i="42"/>
  <c r="I164" i="42"/>
  <c r="J164" i="42"/>
  <c r="K164" i="42"/>
  <c r="L164" i="42"/>
  <c r="M164" i="42"/>
  <c r="N164" i="42"/>
  <c r="O164" i="42"/>
  <c r="P164" i="42"/>
  <c r="Q164" i="42"/>
  <c r="R164" i="42"/>
  <c r="S164" i="42"/>
  <c r="T164" i="42"/>
  <c r="U164" i="42"/>
  <c r="V164" i="42"/>
  <c r="W164" i="42"/>
  <c r="X164" i="42"/>
  <c r="Y164" i="42"/>
  <c r="Z164" i="42"/>
  <c r="AA164" i="42"/>
  <c r="AB164" i="42"/>
  <c r="AC164" i="42"/>
  <c r="AD164" i="42"/>
  <c r="AE164" i="42"/>
  <c r="AF164" i="42"/>
  <c r="AG164" i="42"/>
  <c r="AH164" i="42"/>
  <c r="AI164" i="42"/>
  <c r="AJ164" i="42"/>
  <c r="AK164" i="42"/>
  <c r="AL164" i="42"/>
  <c r="AM164" i="42"/>
  <c r="AN164" i="42"/>
  <c r="AO164" i="42"/>
  <c r="AP164" i="42"/>
  <c r="AQ164" i="42"/>
  <c r="AR164" i="42"/>
  <c r="AS164" i="42"/>
  <c r="AT164" i="42"/>
  <c r="AU164" i="42"/>
  <c r="AV164" i="42"/>
  <c r="AW164" i="42"/>
  <c r="AX164" i="42"/>
  <c r="AY164" i="42"/>
  <c r="AZ164" i="42"/>
  <c r="BA164" i="42"/>
  <c r="BB164" i="42"/>
  <c r="BC164" i="42"/>
  <c r="D165" i="42"/>
  <c r="E165" i="42"/>
  <c r="F165" i="42"/>
  <c r="G165" i="42"/>
  <c r="H165" i="42"/>
  <c r="I165" i="42"/>
  <c r="J165" i="42"/>
  <c r="K165" i="42"/>
  <c r="L165" i="42"/>
  <c r="M165" i="42"/>
  <c r="N165" i="42"/>
  <c r="O165" i="42"/>
  <c r="P165" i="42"/>
  <c r="Q165" i="42"/>
  <c r="R165" i="42"/>
  <c r="S165" i="42"/>
  <c r="T165" i="42"/>
  <c r="U165" i="42"/>
  <c r="V165" i="42"/>
  <c r="W165" i="42"/>
  <c r="X165" i="42"/>
  <c r="Y165" i="42"/>
  <c r="Z165" i="42"/>
  <c r="AA165" i="42"/>
  <c r="AB165" i="42"/>
  <c r="AC165" i="42"/>
  <c r="AD165" i="42"/>
  <c r="AE165" i="42"/>
  <c r="AF165" i="42"/>
  <c r="AG165" i="42"/>
  <c r="AH165" i="42"/>
  <c r="AI165" i="42"/>
  <c r="AJ165" i="42"/>
  <c r="AK165" i="42"/>
  <c r="AL165" i="42"/>
  <c r="AM165" i="42"/>
  <c r="AN165" i="42"/>
  <c r="AO165" i="42"/>
  <c r="AP165" i="42"/>
  <c r="AQ165" i="42"/>
  <c r="AR165" i="42"/>
  <c r="AS165" i="42"/>
  <c r="AT165" i="42"/>
  <c r="AU165" i="42"/>
  <c r="AV165" i="42"/>
  <c r="AW165" i="42"/>
  <c r="AX165" i="42"/>
  <c r="AY165" i="42"/>
  <c r="AZ165" i="42"/>
  <c r="BA165" i="42"/>
  <c r="BB165" i="42"/>
  <c r="BC165" i="42"/>
  <c r="D166" i="42"/>
  <c r="E166" i="42"/>
  <c r="F166" i="42"/>
  <c r="G166" i="42"/>
  <c r="H166" i="42"/>
  <c r="I166" i="42"/>
  <c r="J166" i="42"/>
  <c r="K166" i="42"/>
  <c r="L166" i="42"/>
  <c r="M166" i="42"/>
  <c r="N166" i="42"/>
  <c r="O166" i="42"/>
  <c r="P166" i="42"/>
  <c r="Q166" i="42"/>
  <c r="R166" i="42"/>
  <c r="S166" i="42"/>
  <c r="T166" i="42"/>
  <c r="U166" i="42"/>
  <c r="V166" i="42"/>
  <c r="W166" i="42"/>
  <c r="X166" i="42"/>
  <c r="Y166" i="42"/>
  <c r="Z166" i="42"/>
  <c r="AA166" i="42"/>
  <c r="AB166" i="42"/>
  <c r="AC166" i="42"/>
  <c r="AD166" i="42"/>
  <c r="AE166" i="42"/>
  <c r="AF166" i="42"/>
  <c r="AG166" i="42"/>
  <c r="AH166" i="42"/>
  <c r="AI166" i="42"/>
  <c r="AJ166" i="42"/>
  <c r="AK166" i="42"/>
  <c r="AL166" i="42"/>
  <c r="AM166" i="42"/>
  <c r="AN166" i="42"/>
  <c r="AO166" i="42"/>
  <c r="AP166" i="42"/>
  <c r="AQ166" i="42"/>
  <c r="AR166" i="42"/>
  <c r="AS166" i="42"/>
  <c r="AT166" i="42"/>
  <c r="AU166" i="42"/>
  <c r="AV166" i="42"/>
  <c r="AW166" i="42"/>
  <c r="AX166" i="42"/>
  <c r="AY166" i="42"/>
  <c r="AZ166" i="42"/>
  <c r="BA166" i="42"/>
  <c r="BB166" i="42"/>
  <c r="BC166" i="42"/>
  <c r="D167" i="42"/>
  <c r="E167" i="42"/>
  <c r="F167" i="42"/>
  <c r="G167" i="42"/>
  <c r="H167" i="42"/>
  <c r="I167" i="42"/>
  <c r="J167" i="42"/>
  <c r="K167" i="42"/>
  <c r="L167" i="42"/>
  <c r="M167" i="42"/>
  <c r="N167" i="42"/>
  <c r="O167" i="42"/>
  <c r="P167" i="42"/>
  <c r="Q167" i="42"/>
  <c r="R167" i="42"/>
  <c r="S167" i="42"/>
  <c r="T167" i="42"/>
  <c r="U167" i="42"/>
  <c r="V167" i="42"/>
  <c r="W167" i="42"/>
  <c r="X167" i="42"/>
  <c r="Y167" i="42"/>
  <c r="Z167" i="42"/>
  <c r="AA167" i="42"/>
  <c r="AB167" i="42"/>
  <c r="AC167" i="42"/>
  <c r="AD167" i="42"/>
  <c r="AE167" i="42"/>
  <c r="AF167" i="42"/>
  <c r="AG167" i="42"/>
  <c r="AH167" i="42"/>
  <c r="AI167" i="42"/>
  <c r="AJ167" i="42"/>
  <c r="AK167" i="42"/>
  <c r="AL167" i="42"/>
  <c r="AM167" i="42"/>
  <c r="AN167" i="42"/>
  <c r="AO167" i="42"/>
  <c r="AP167" i="42"/>
  <c r="AQ167" i="42"/>
  <c r="AR167" i="42"/>
  <c r="AS167" i="42"/>
  <c r="AT167" i="42"/>
  <c r="AU167" i="42"/>
  <c r="AV167" i="42"/>
  <c r="AW167" i="42"/>
  <c r="AX167" i="42"/>
  <c r="AY167" i="42"/>
  <c r="AZ167" i="42"/>
  <c r="BA167" i="42"/>
  <c r="BB167" i="42"/>
  <c r="BC167" i="42"/>
  <c r="D168" i="42"/>
  <c r="E168" i="42"/>
  <c r="F168" i="42"/>
  <c r="G168" i="42"/>
  <c r="H168" i="42"/>
  <c r="I168" i="42"/>
  <c r="J168" i="42"/>
  <c r="K168" i="42"/>
  <c r="L168" i="42"/>
  <c r="M168" i="42"/>
  <c r="N168" i="42"/>
  <c r="O168" i="42"/>
  <c r="P168" i="42"/>
  <c r="Q168" i="42"/>
  <c r="R168" i="42"/>
  <c r="S168" i="42"/>
  <c r="T168" i="42"/>
  <c r="U168" i="42"/>
  <c r="V168" i="42"/>
  <c r="W168" i="42"/>
  <c r="X168" i="42"/>
  <c r="Y168" i="42"/>
  <c r="Z168" i="42"/>
  <c r="AA168" i="42"/>
  <c r="AB168" i="42"/>
  <c r="AC168" i="42"/>
  <c r="AD168" i="42"/>
  <c r="AE168" i="42"/>
  <c r="AF168" i="42"/>
  <c r="AG168" i="42"/>
  <c r="AH168" i="42"/>
  <c r="AI168" i="42"/>
  <c r="AJ168" i="42"/>
  <c r="AK168" i="42"/>
  <c r="AL168" i="42"/>
  <c r="AM168" i="42"/>
  <c r="AN168" i="42"/>
  <c r="AO168" i="42"/>
  <c r="AP168" i="42"/>
  <c r="AQ168" i="42"/>
  <c r="AR168" i="42"/>
  <c r="AS168" i="42"/>
  <c r="AT168" i="42"/>
  <c r="AU168" i="42"/>
  <c r="AV168" i="42"/>
  <c r="AW168" i="42"/>
  <c r="AX168" i="42"/>
  <c r="AY168" i="42"/>
  <c r="AZ168" i="42"/>
  <c r="BA168" i="42"/>
  <c r="BB168" i="42"/>
  <c r="BC168" i="42"/>
  <c r="D169" i="42"/>
  <c r="E169" i="42"/>
  <c r="F169" i="42"/>
  <c r="G169" i="42"/>
  <c r="H169" i="42"/>
  <c r="I169" i="42"/>
  <c r="J169" i="42"/>
  <c r="K169" i="42"/>
  <c r="L169" i="42"/>
  <c r="M169" i="42"/>
  <c r="N169" i="42"/>
  <c r="O169" i="42"/>
  <c r="P169" i="42"/>
  <c r="Q169" i="42"/>
  <c r="R169" i="42"/>
  <c r="S169" i="42"/>
  <c r="T169" i="42"/>
  <c r="U169" i="42"/>
  <c r="V169" i="42"/>
  <c r="W169" i="42"/>
  <c r="X169" i="42"/>
  <c r="Y169" i="42"/>
  <c r="Z169" i="42"/>
  <c r="AA169" i="42"/>
  <c r="AB169" i="42"/>
  <c r="AC169" i="42"/>
  <c r="AD169" i="42"/>
  <c r="AE169" i="42"/>
  <c r="AF169" i="42"/>
  <c r="AG169" i="42"/>
  <c r="AH169" i="42"/>
  <c r="AI169" i="42"/>
  <c r="AJ169" i="42"/>
  <c r="AK169" i="42"/>
  <c r="AL169" i="42"/>
  <c r="AM169" i="42"/>
  <c r="AN169" i="42"/>
  <c r="AO169" i="42"/>
  <c r="AP169" i="42"/>
  <c r="AQ169" i="42"/>
  <c r="AR169" i="42"/>
  <c r="AS169" i="42"/>
  <c r="AT169" i="42"/>
  <c r="AU169" i="42"/>
  <c r="AV169" i="42"/>
  <c r="AW169" i="42"/>
  <c r="AX169" i="42"/>
  <c r="AY169" i="42"/>
  <c r="AZ169" i="42"/>
  <c r="BA169" i="42"/>
  <c r="BB169" i="42"/>
  <c r="BC169" i="42"/>
  <c r="D170" i="42"/>
  <c r="E170" i="42"/>
  <c r="F170" i="42"/>
  <c r="G170" i="42"/>
  <c r="H170" i="42"/>
  <c r="I170" i="42"/>
  <c r="J170" i="42"/>
  <c r="K170" i="42"/>
  <c r="L170" i="42"/>
  <c r="M170" i="42"/>
  <c r="N170" i="42"/>
  <c r="O170" i="42"/>
  <c r="P170" i="42"/>
  <c r="Q170" i="42"/>
  <c r="R170" i="42"/>
  <c r="S170" i="42"/>
  <c r="T170" i="42"/>
  <c r="U170" i="42"/>
  <c r="V170" i="42"/>
  <c r="W170" i="42"/>
  <c r="X170" i="42"/>
  <c r="Y170" i="42"/>
  <c r="Z170" i="42"/>
  <c r="AA170" i="42"/>
  <c r="AB170" i="42"/>
  <c r="AC170" i="42"/>
  <c r="AD170" i="42"/>
  <c r="AE170" i="42"/>
  <c r="AF170" i="42"/>
  <c r="AG170" i="42"/>
  <c r="AH170" i="42"/>
  <c r="AI170" i="42"/>
  <c r="AJ170" i="42"/>
  <c r="AK170" i="42"/>
  <c r="AL170" i="42"/>
  <c r="AM170" i="42"/>
  <c r="AN170" i="42"/>
  <c r="AO170" i="42"/>
  <c r="AP170" i="42"/>
  <c r="AQ170" i="42"/>
  <c r="AR170" i="42"/>
  <c r="AS170" i="42"/>
  <c r="AT170" i="42"/>
  <c r="AU170" i="42"/>
  <c r="AV170" i="42"/>
  <c r="AW170" i="42"/>
  <c r="AX170" i="42"/>
  <c r="AY170" i="42"/>
  <c r="AZ170" i="42"/>
  <c r="BA170" i="42"/>
  <c r="BB170" i="42"/>
  <c r="BC170" i="42"/>
  <c r="D171" i="42"/>
  <c r="E171" i="42"/>
  <c r="F171" i="42"/>
  <c r="G171" i="42"/>
  <c r="H171" i="42"/>
  <c r="I171" i="42"/>
  <c r="J171" i="42"/>
  <c r="K171" i="42"/>
  <c r="L171" i="42"/>
  <c r="M171" i="42"/>
  <c r="N171" i="42"/>
  <c r="O171" i="42"/>
  <c r="P171" i="42"/>
  <c r="Q171" i="42"/>
  <c r="R171" i="42"/>
  <c r="S171" i="42"/>
  <c r="T171" i="42"/>
  <c r="U171" i="42"/>
  <c r="V171" i="42"/>
  <c r="W171" i="42"/>
  <c r="X171" i="42"/>
  <c r="Y171" i="42"/>
  <c r="Z171" i="42"/>
  <c r="AA171" i="42"/>
  <c r="AB171" i="42"/>
  <c r="AC171" i="42"/>
  <c r="AD171" i="42"/>
  <c r="AE171" i="42"/>
  <c r="AF171" i="42"/>
  <c r="AG171" i="42"/>
  <c r="AH171" i="42"/>
  <c r="AI171" i="42"/>
  <c r="AJ171" i="42"/>
  <c r="AK171" i="42"/>
  <c r="AL171" i="42"/>
  <c r="AM171" i="42"/>
  <c r="AN171" i="42"/>
  <c r="AO171" i="42"/>
  <c r="AP171" i="42"/>
  <c r="AQ171" i="42"/>
  <c r="AR171" i="42"/>
  <c r="AS171" i="42"/>
  <c r="AT171" i="42"/>
  <c r="AU171" i="42"/>
  <c r="AV171" i="42"/>
  <c r="AW171" i="42"/>
  <c r="AX171" i="42"/>
  <c r="AY171" i="42"/>
  <c r="AZ171" i="42"/>
  <c r="BA171" i="42"/>
  <c r="BB171" i="42"/>
  <c r="BC171" i="42"/>
  <c r="D172" i="42"/>
  <c r="E172" i="42"/>
  <c r="F172" i="42"/>
  <c r="G172" i="42"/>
  <c r="H172" i="42"/>
  <c r="I172" i="42"/>
  <c r="J172" i="42"/>
  <c r="K172" i="42"/>
  <c r="L172" i="42"/>
  <c r="M172" i="42"/>
  <c r="N172" i="42"/>
  <c r="O172" i="42"/>
  <c r="P172" i="42"/>
  <c r="Q172" i="42"/>
  <c r="R172" i="42"/>
  <c r="S172" i="42"/>
  <c r="T172" i="42"/>
  <c r="U172" i="42"/>
  <c r="V172" i="42"/>
  <c r="W172" i="42"/>
  <c r="X172" i="42"/>
  <c r="Y172" i="42"/>
  <c r="Z172" i="42"/>
  <c r="AA172" i="42"/>
  <c r="AB172" i="42"/>
  <c r="AC172" i="42"/>
  <c r="AD172" i="42"/>
  <c r="AE172" i="42"/>
  <c r="AF172" i="42"/>
  <c r="AG172" i="42"/>
  <c r="AH172" i="42"/>
  <c r="AI172" i="42"/>
  <c r="AJ172" i="42"/>
  <c r="AK172" i="42"/>
  <c r="AL172" i="42"/>
  <c r="AM172" i="42"/>
  <c r="AN172" i="42"/>
  <c r="AO172" i="42"/>
  <c r="AP172" i="42"/>
  <c r="AQ172" i="42"/>
  <c r="AR172" i="42"/>
  <c r="AS172" i="42"/>
  <c r="AT172" i="42"/>
  <c r="AU172" i="42"/>
  <c r="AV172" i="42"/>
  <c r="AW172" i="42"/>
  <c r="AX172" i="42"/>
  <c r="AY172" i="42"/>
  <c r="AZ172" i="42"/>
  <c r="BA172" i="42"/>
  <c r="BB172" i="42"/>
  <c r="BC172" i="42"/>
  <c r="D173" i="42"/>
  <c r="E173" i="42"/>
  <c r="F173" i="42"/>
  <c r="G173" i="42"/>
  <c r="H173" i="42"/>
  <c r="I173" i="42"/>
  <c r="J173" i="42"/>
  <c r="K173" i="42"/>
  <c r="L173" i="42"/>
  <c r="M173" i="42"/>
  <c r="N173" i="42"/>
  <c r="O173" i="42"/>
  <c r="P173" i="42"/>
  <c r="Q173" i="42"/>
  <c r="R173" i="42"/>
  <c r="S173" i="42"/>
  <c r="T173" i="42"/>
  <c r="U173" i="42"/>
  <c r="V173" i="42"/>
  <c r="W173" i="42"/>
  <c r="X173" i="42"/>
  <c r="Y173" i="42"/>
  <c r="Z173" i="42"/>
  <c r="AA173" i="42"/>
  <c r="AB173" i="42"/>
  <c r="AC173" i="42"/>
  <c r="AD173" i="42"/>
  <c r="AE173" i="42"/>
  <c r="AF173" i="42"/>
  <c r="AG173" i="42"/>
  <c r="AH173" i="42"/>
  <c r="AI173" i="42"/>
  <c r="AJ173" i="42"/>
  <c r="AK173" i="42"/>
  <c r="AL173" i="42"/>
  <c r="AM173" i="42"/>
  <c r="AN173" i="42"/>
  <c r="AO173" i="42"/>
  <c r="AP173" i="42"/>
  <c r="AQ173" i="42"/>
  <c r="AR173" i="42"/>
  <c r="AS173" i="42"/>
  <c r="AT173" i="42"/>
  <c r="AU173" i="42"/>
  <c r="AV173" i="42"/>
  <c r="AW173" i="42"/>
  <c r="AX173" i="42"/>
  <c r="AY173" i="42"/>
  <c r="AZ173" i="42"/>
  <c r="BA173" i="42"/>
  <c r="BB173" i="42"/>
  <c r="BC173" i="42"/>
  <c r="D174" i="42"/>
  <c r="E174" i="42"/>
  <c r="F174" i="42"/>
  <c r="G174" i="42"/>
  <c r="H174" i="42"/>
  <c r="I174" i="42"/>
  <c r="J174" i="42"/>
  <c r="K174" i="42"/>
  <c r="L174" i="42"/>
  <c r="M174" i="42"/>
  <c r="N174" i="42"/>
  <c r="O174" i="42"/>
  <c r="P174" i="42"/>
  <c r="Q174" i="42"/>
  <c r="R174" i="42"/>
  <c r="S174" i="42"/>
  <c r="T174" i="42"/>
  <c r="U174" i="42"/>
  <c r="V174" i="42"/>
  <c r="W174" i="42"/>
  <c r="X174" i="42"/>
  <c r="Y174" i="42"/>
  <c r="Z174" i="42"/>
  <c r="AA174" i="42"/>
  <c r="AB174" i="42"/>
  <c r="AC174" i="42"/>
  <c r="AD174" i="42"/>
  <c r="AE174" i="42"/>
  <c r="AF174" i="42"/>
  <c r="AG174" i="42"/>
  <c r="AH174" i="42"/>
  <c r="AI174" i="42"/>
  <c r="AJ174" i="42"/>
  <c r="AK174" i="42"/>
  <c r="AL174" i="42"/>
  <c r="AM174" i="42"/>
  <c r="AN174" i="42"/>
  <c r="AO174" i="42"/>
  <c r="AP174" i="42"/>
  <c r="AQ174" i="42"/>
  <c r="AR174" i="42"/>
  <c r="AS174" i="42"/>
  <c r="AT174" i="42"/>
  <c r="AU174" i="42"/>
  <c r="AV174" i="42"/>
  <c r="AW174" i="42"/>
  <c r="AX174" i="42"/>
  <c r="AY174" i="42"/>
  <c r="AZ174" i="42"/>
  <c r="BA174" i="42"/>
  <c r="BB174" i="42"/>
  <c r="BC174" i="42"/>
  <c r="D175" i="42"/>
  <c r="E175" i="42"/>
  <c r="F175" i="42"/>
  <c r="G175" i="42"/>
  <c r="H175" i="42"/>
  <c r="I175" i="42"/>
  <c r="J175" i="42"/>
  <c r="K175" i="42"/>
  <c r="L175" i="42"/>
  <c r="M175" i="42"/>
  <c r="N175" i="42"/>
  <c r="O175" i="42"/>
  <c r="P175" i="42"/>
  <c r="Q175" i="42"/>
  <c r="R175" i="42"/>
  <c r="S175" i="42"/>
  <c r="T175" i="42"/>
  <c r="U175" i="42"/>
  <c r="V175" i="42"/>
  <c r="W175" i="42"/>
  <c r="X175" i="42"/>
  <c r="Y175" i="42"/>
  <c r="Z175" i="42"/>
  <c r="AA175" i="42"/>
  <c r="AB175" i="42"/>
  <c r="AC175" i="42"/>
  <c r="AD175" i="42"/>
  <c r="AE175" i="42"/>
  <c r="AF175" i="42"/>
  <c r="AG175" i="42"/>
  <c r="AH175" i="42"/>
  <c r="AI175" i="42"/>
  <c r="AJ175" i="42"/>
  <c r="AK175" i="42"/>
  <c r="AL175" i="42"/>
  <c r="AM175" i="42"/>
  <c r="AN175" i="42"/>
  <c r="AO175" i="42"/>
  <c r="AP175" i="42"/>
  <c r="AQ175" i="42"/>
  <c r="AR175" i="42"/>
  <c r="AS175" i="42"/>
  <c r="AT175" i="42"/>
  <c r="AU175" i="42"/>
  <c r="AV175" i="42"/>
  <c r="AW175" i="42"/>
  <c r="AX175" i="42"/>
  <c r="AY175" i="42"/>
  <c r="AZ175" i="42"/>
  <c r="BA175" i="42"/>
  <c r="BB175" i="42"/>
  <c r="BC175" i="42"/>
  <c r="D176" i="42"/>
  <c r="E176" i="42"/>
  <c r="F176" i="42"/>
  <c r="G176" i="42"/>
  <c r="H176" i="42"/>
  <c r="I176" i="42"/>
  <c r="J176" i="42"/>
  <c r="K176" i="42"/>
  <c r="L176" i="42"/>
  <c r="M176" i="42"/>
  <c r="N176" i="42"/>
  <c r="O176" i="42"/>
  <c r="P176" i="42"/>
  <c r="Q176" i="42"/>
  <c r="R176" i="42"/>
  <c r="S176" i="42"/>
  <c r="T176" i="42"/>
  <c r="U176" i="42"/>
  <c r="V176" i="42"/>
  <c r="W176" i="42"/>
  <c r="X176" i="42"/>
  <c r="Y176" i="42"/>
  <c r="Z176" i="42"/>
  <c r="AA176" i="42"/>
  <c r="AB176" i="42"/>
  <c r="AC176" i="42"/>
  <c r="AD176" i="42"/>
  <c r="AE176" i="42"/>
  <c r="AF176" i="42"/>
  <c r="AG176" i="42"/>
  <c r="AH176" i="42"/>
  <c r="AI176" i="42"/>
  <c r="AJ176" i="42"/>
  <c r="AK176" i="42"/>
  <c r="AL176" i="42"/>
  <c r="AM176" i="42"/>
  <c r="AN176" i="42"/>
  <c r="AO176" i="42"/>
  <c r="AP176" i="42"/>
  <c r="AQ176" i="42"/>
  <c r="AR176" i="42"/>
  <c r="AS176" i="42"/>
  <c r="AT176" i="42"/>
  <c r="AU176" i="42"/>
  <c r="AV176" i="42"/>
  <c r="AW176" i="42"/>
  <c r="AX176" i="42"/>
  <c r="AY176" i="42"/>
  <c r="AZ176" i="42"/>
  <c r="BA176" i="42"/>
  <c r="BB176" i="42"/>
  <c r="BC176" i="42"/>
  <c r="D177" i="42"/>
  <c r="E177" i="42"/>
  <c r="F177" i="42"/>
  <c r="G177" i="42"/>
  <c r="H177" i="42"/>
  <c r="I177" i="42"/>
  <c r="J177" i="42"/>
  <c r="K177" i="42"/>
  <c r="L177" i="42"/>
  <c r="M177" i="42"/>
  <c r="N177" i="42"/>
  <c r="O177" i="42"/>
  <c r="P177" i="42"/>
  <c r="Q177" i="42"/>
  <c r="R177" i="42"/>
  <c r="S177" i="42"/>
  <c r="T177" i="42"/>
  <c r="U177" i="42"/>
  <c r="V177" i="42"/>
  <c r="W177" i="42"/>
  <c r="X177" i="42"/>
  <c r="Y177" i="42"/>
  <c r="Z177" i="42"/>
  <c r="AA177" i="42"/>
  <c r="AB177" i="42"/>
  <c r="AC177" i="42"/>
  <c r="AD177" i="42"/>
  <c r="AE177" i="42"/>
  <c r="AF177" i="42"/>
  <c r="AG177" i="42"/>
  <c r="AH177" i="42"/>
  <c r="AI177" i="42"/>
  <c r="AJ177" i="42"/>
  <c r="AK177" i="42"/>
  <c r="AL177" i="42"/>
  <c r="AM177" i="42"/>
  <c r="AN177" i="42"/>
  <c r="AO177" i="42"/>
  <c r="AP177" i="42"/>
  <c r="AQ177" i="42"/>
  <c r="AR177" i="42"/>
  <c r="AS177" i="42"/>
  <c r="AT177" i="42"/>
  <c r="AU177" i="42"/>
  <c r="AV177" i="42"/>
  <c r="AW177" i="42"/>
  <c r="AX177" i="42"/>
  <c r="AY177" i="42"/>
  <c r="AZ177" i="42"/>
  <c r="BA177" i="42"/>
  <c r="BB177" i="42"/>
  <c r="BC177" i="42"/>
  <c r="D178" i="42"/>
  <c r="E178" i="42"/>
  <c r="F178" i="42"/>
  <c r="G178" i="42"/>
  <c r="H178" i="42"/>
  <c r="I178" i="42"/>
  <c r="J178" i="42"/>
  <c r="K178" i="42"/>
  <c r="L178" i="42"/>
  <c r="M178" i="42"/>
  <c r="N178" i="42"/>
  <c r="O178" i="42"/>
  <c r="P178" i="42"/>
  <c r="Q178" i="42"/>
  <c r="R178" i="42"/>
  <c r="S178" i="42"/>
  <c r="T178" i="42"/>
  <c r="U178" i="42"/>
  <c r="V178" i="42"/>
  <c r="W178" i="42"/>
  <c r="X178" i="42"/>
  <c r="Y178" i="42"/>
  <c r="Z178" i="42"/>
  <c r="AA178" i="42"/>
  <c r="AB178" i="42"/>
  <c r="AC178" i="42"/>
  <c r="AD178" i="42"/>
  <c r="AE178" i="42"/>
  <c r="AF178" i="42"/>
  <c r="AG178" i="42"/>
  <c r="AH178" i="42"/>
  <c r="AI178" i="42"/>
  <c r="AJ178" i="42"/>
  <c r="AK178" i="42"/>
  <c r="AL178" i="42"/>
  <c r="AM178" i="42"/>
  <c r="AN178" i="42"/>
  <c r="AO178" i="42"/>
  <c r="AP178" i="42"/>
  <c r="AQ178" i="42"/>
  <c r="AR178" i="42"/>
  <c r="AS178" i="42"/>
  <c r="AT178" i="42"/>
  <c r="AU178" i="42"/>
  <c r="AV178" i="42"/>
  <c r="AW178" i="42"/>
  <c r="AX178" i="42"/>
  <c r="AY178" i="42"/>
  <c r="AZ178" i="42"/>
  <c r="BA178" i="42"/>
  <c r="BB178" i="42"/>
  <c r="BC178" i="42"/>
  <c r="D179" i="42"/>
  <c r="E179" i="42"/>
  <c r="F179" i="42"/>
  <c r="G179" i="42"/>
  <c r="H179" i="42"/>
  <c r="I179" i="42"/>
  <c r="J179" i="42"/>
  <c r="K179" i="42"/>
  <c r="L179" i="42"/>
  <c r="M179" i="42"/>
  <c r="N179" i="42"/>
  <c r="O179" i="42"/>
  <c r="P179" i="42"/>
  <c r="Q179" i="42"/>
  <c r="R179" i="42"/>
  <c r="S179" i="42"/>
  <c r="T179" i="42"/>
  <c r="U179" i="42"/>
  <c r="V179" i="42"/>
  <c r="W179" i="42"/>
  <c r="X179" i="42"/>
  <c r="Y179" i="42"/>
  <c r="Z179" i="42"/>
  <c r="AA179" i="42"/>
  <c r="AB179" i="42"/>
  <c r="AC179" i="42"/>
  <c r="AD179" i="42"/>
  <c r="AE179" i="42"/>
  <c r="AF179" i="42"/>
  <c r="AG179" i="42"/>
  <c r="AH179" i="42"/>
  <c r="AI179" i="42"/>
  <c r="AJ179" i="42"/>
  <c r="AK179" i="42"/>
  <c r="AL179" i="42"/>
  <c r="AM179" i="42"/>
  <c r="AN179" i="42"/>
  <c r="AO179" i="42"/>
  <c r="AP179" i="42"/>
  <c r="AQ179" i="42"/>
  <c r="AR179" i="42"/>
  <c r="AS179" i="42"/>
  <c r="AT179" i="42"/>
  <c r="AU179" i="42"/>
  <c r="AV179" i="42"/>
  <c r="AW179" i="42"/>
  <c r="AX179" i="42"/>
  <c r="AY179" i="42"/>
  <c r="AZ179" i="42"/>
  <c r="BA179" i="42"/>
  <c r="BB179" i="42"/>
  <c r="BC179" i="42"/>
  <c r="D180" i="42"/>
  <c r="E180" i="42"/>
  <c r="F180" i="42"/>
  <c r="G180" i="42"/>
  <c r="H180" i="42"/>
  <c r="I180" i="42"/>
  <c r="J180" i="42"/>
  <c r="K180" i="42"/>
  <c r="L180" i="42"/>
  <c r="M180" i="42"/>
  <c r="N180" i="42"/>
  <c r="O180" i="42"/>
  <c r="P180" i="42"/>
  <c r="Q180" i="42"/>
  <c r="R180" i="42"/>
  <c r="S180" i="42"/>
  <c r="T180" i="42"/>
  <c r="U180" i="42"/>
  <c r="V180" i="42"/>
  <c r="W180" i="42"/>
  <c r="X180" i="42"/>
  <c r="Y180" i="42"/>
  <c r="Z180" i="42"/>
  <c r="AA180" i="42"/>
  <c r="AB180" i="42"/>
  <c r="AC180" i="42"/>
  <c r="AD180" i="42"/>
  <c r="AE180" i="42"/>
  <c r="AF180" i="42"/>
  <c r="AG180" i="42"/>
  <c r="AH180" i="42"/>
  <c r="AI180" i="42"/>
  <c r="AJ180" i="42"/>
  <c r="AK180" i="42"/>
  <c r="AL180" i="42"/>
  <c r="AM180" i="42"/>
  <c r="AN180" i="42"/>
  <c r="AO180" i="42"/>
  <c r="AP180" i="42"/>
  <c r="AQ180" i="42"/>
  <c r="AR180" i="42"/>
  <c r="AS180" i="42"/>
  <c r="AT180" i="42"/>
  <c r="AU180" i="42"/>
  <c r="AV180" i="42"/>
  <c r="AW180" i="42"/>
  <c r="AX180" i="42"/>
  <c r="AY180" i="42"/>
  <c r="AZ180" i="42"/>
  <c r="BA180" i="42"/>
  <c r="BB180" i="42"/>
  <c r="BC180" i="42"/>
  <c r="D181" i="42"/>
  <c r="E181" i="42"/>
  <c r="F181" i="42"/>
  <c r="G181" i="42"/>
  <c r="H181" i="42"/>
  <c r="I181" i="42"/>
  <c r="J181" i="42"/>
  <c r="K181" i="42"/>
  <c r="L181" i="42"/>
  <c r="M181" i="42"/>
  <c r="N181" i="42"/>
  <c r="O181" i="42"/>
  <c r="P181" i="42"/>
  <c r="Q181" i="42"/>
  <c r="R181" i="42"/>
  <c r="S181" i="42"/>
  <c r="T181" i="42"/>
  <c r="U181" i="42"/>
  <c r="V181" i="42"/>
  <c r="W181" i="42"/>
  <c r="X181" i="42"/>
  <c r="Y181" i="42"/>
  <c r="Z181" i="42"/>
  <c r="AA181" i="42"/>
  <c r="AB181" i="42"/>
  <c r="AC181" i="42"/>
  <c r="AD181" i="42"/>
  <c r="AE181" i="42"/>
  <c r="AF181" i="42"/>
  <c r="AG181" i="42"/>
  <c r="AH181" i="42"/>
  <c r="AI181" i="42"/>
  <c r="AJ181" i="42"/>
  <c r="AK181" i="42"/>
  <c r="AL181" i="42"/>
  <c r="AM181" i="42"/>
  <c r="AN181" i="42"/>
  <c r="AO181" i="42"/>
  <c r="AP181" i="42"/>
  <c r="AQ181" i="42"/>
  <c r="AR181" i="42"/>
  <c r="AS181" i="42"/>
  <c r="AT181" i="42"/>
  <c r="AU181" i="42"/>
  <c r="AV181" i="42"/>
  <c r="AW181" i="42"/>
  <c r="AX181" i="42"/>
  <c r="AY181" i="42"/>
  <c r="AZ181" i="42"/>
  <c r="BA181" i="42"/>
  <c r="BB181" i="42"/>
  <c r="BC181" i="42"/>
  <c r="D182" i="42"/>
  <c r="E182" i="42"/>
  <c r="F182" i="42"/>
  <c r="G182" i="42"/>
  <c r="H182" i="42"/>
  <c r="I182" i="42"/>
  <c r="J182" i="42"/>
  <c r="K182" i="42"/>
  <c r="L182" i="42"/>
  <c r="M182" i="42"/>
  <c r="N182" i="42"/>
  <c r="O182" i="42"/>
  <c r="P182" i="42"/>
  <c r="Q182" i="42"/>
  <c r="R182" i="42"/>
  <c r="S182" i="42"/>
  <c r="T182" i="42"/>
  <c r="U182" i="42"/>
  <c r="V182" i="42"/>
  <c r="W182" i="42"/>
  <c r="X182" i="42"/>
  <c r="Y182" i="42"/>
  <c r="Z182" i="42"/>
  <c r="AA182" i="42"/>
  <c r="AB182" i="42"/>
  <c r="AC182" i="42"/>
  <c r="AD182" i="42"/>
  <c r="AE182" i="42"/>
  <c r="AF182" i="42"/>
  <c r="AG182" i="42"/>
  <c r="AH182" i="42"/>
  <c r="AI182" i="42"/>
  <c r="AJ182" i="42"/>
  <c r="AK182" i="42"/>
  <c r="AL182" i="42"/>
  <c r="AM182" i="42"/>
  <c r="AN182" i="42"/>
  <c r="AO182" i="42"/>
  <c r="AP182" i="42"/>
  <c r="AQ182" i="42"/>
  <c r="AR182" i="42"/>
  <c r="AS182" i="42"/>
  <c r="AT182" i="42"/>
  <c r="AU182" i="42"/>
  <c r="AV182" i="42"/>
  <c r="AW182" i="42"/>
  <c r="AX182" i="42"/>
  <c r="AY182" i="42"/>
  <c r="AZ182" i="42"/>
  <c r="BA182" i="42"/>
  <c r="BB182" i="42"/>
  <c r="BC182" i="42"/>
  <c r="D183" i="42"/>
  <c r="E183" i="42"/>
  <c r="F183" i="42"/>
  <c r="G183" i="42"/>
  <c r="H183" i="42"/>
  <c r="I183" i="42"/>
  <c r="J183" i="42"/>
  <c r="K183" i="42"/>
  <c r="L183" i="42"/>
  <c r="M183" i="42"/>
  <c r="N183" i="42"/>
  <c r="O183" i="42"/>
  <c r="P183" i="42"/>
  <c r="Q183" i="42"/>
  <c r="R183" i="42"/>
  <c r="S183" i="42"/>
  <c r="T183" i="42"/>
  <c r="U183" i="42"/>
  <c r="V183" i="42"/>
  <c r="W183" i="42"/>
  <c r="X183" i="42"/>
  <c r="Y183" i="42"/>
  <c r="Z183" i="42"/>
  <c r="AA183" i="42"/>
  <c r="AB183" i="42"/>
  <c r="AC183" i="42"/>
  <c r="AD183" i="42"/>
  <c r="AE183" i="42"/>
  <c r="AF183" i="42"/>
  <c r="AG183" i="42"/>
  <c r="AH183" i="42"/>
  <c r="AI183" i="42"/>
  <c r="AJ183" i="42"/>
  <c r="AK183" i="42"/>
  <c r="AL183" i="42"/>
  <c r="AM183" i="42"/>
  <c r="AN183" i="42"/>
  <c r="AO183" i="42"/>
  <c r="AP183" i="42"/>
  <c r="AQ183" i="42"/>
  <c r="AR183" i="42"/>
  <c r="AS183" i="42"/>
  <c r="AT183" i="42"/>
  <c r="AU183" i="42"/>
  <c r="AV183" i="42"/>
  <c r="AW183" i="42"/>
  <c r="AX183" i="42"/>
  <c r="AY183" i="42"/>
  <c r="AZ183" i="42"/>
  <c r="BA183" i="42"/>
  <c r="BB183" i="42"/>
  <c r="BC183" i="42"/>
  <c r="D184" i="42"/>
  <c r="E184" i="42"/>
  <c r="F184" i="42"/>
  <c r="G184" i="42"/>
  <c r="H184" i="42"/>
  <c r="I184" i="42"/>
  <c r="J184" i="42"/>
  <c r="K184" i="42"/>
  <c r="L184" i="42"/>
  <c r="M184" i="42"/>
  <c r="N184" i="42"/>
  <c r="O184" i="42"/>
  <c r="P184" i="42"/>
  <c r="Q184" i="42"/>
  <c r="R184" i="42"/>
  <c r="S184" i="42"/>
  <c r="T184" i="42"/>
  <c r="U184" i="42"/>
  <c r="V184" i="42"/>
  <c r="W184" i="42"/>
  <c r="X184" i="42"/>
  <c r="Y184" i="42"/>
  <c r="Z184" i="42"/>
  <c r="AA184" i="42"/>
  <c r="AB184" i="42"/>
  <c r="AC184" i="42"/>
  <c r="AD184" i="42"/>
  <c r="AE184" i="42"/>
  <c r="AF184" i="42"/>
  <c r="AG184" i="42"/>
  <c r="AH184" i="42"/>
  <c r="AI184" i="42"/>
  <c r="AJ184" i="42"/>
  <c r="AK184" i="42"/>
  <c r="AL184" i="42"/>
  <c r="AM184" i="42"/>
  <c r="AN184" i="42"/>
  <c r="AO184" i="42"/>
  <c r="AP184" i="42"/>
  <c r="AQ184" i="42"/>
  <c r="AR184" i="42"/>
  <c r="AS184" i="42"/>
  <c r="AT184" i="42"/>
  <c r="AU184" i="42"/>
  <c r="AV184" i="42"/>
  <c r="AW184" i="42"/>
  <c r="AX184" i="42"/>
  <c r="AY184" i="42"/>
  <c r="AZ184" i="42"/>
  <c r="BA184" i="42"/>
  <c r="BB184" i="42"/>
  <c r="BC184" i="42"/>
  <c r="D185" i="42"/>
  <c r="E185" i="42"/>
  <c r="F185" i="42"/>
  <c r="G185" i="42"/>
  <c r="H185" i="42"/>
  <c r="I185" i="42"/>
  <c r="J185" i="42"/>
  <c r="K185" i="42"/>
  <c r="L185" i="42"/>
  <c r="M185" i="42"/>
  <c r="N185" i="42"/>
  <c r="O185" i="42"/>
  <c r="P185" i="42"/>
  <c r="Q185" i="42"/>
  <c r="R185" i="42"/>
  <c r="S185" i="42"/>
  <c r="T185" i="42"/>
  <c r="U185" i="42"/>
  <c r="V185" i="42"/>
  <c r="W185" i="42"/>
  <c r="X185" i="42"/>
  <c r="Y185" i="42"/>
  <c r="Z185" i="42"/>
  <c r="AA185" i="42"/>
  <c r="AB185" i="42"/>
  <c r="AC185" i="42"/>
  <c r="AD185" i="42"/>
  <c r="AE185" i="42"/>
  <c r="AF185" i="42"/>
  <c r="AG185" i="42"/>
  <c r="AH185" i="42"/>
  <c r="AI185" i="42"/>
  <c r="AJ185" i="42"/>
  <c r="AK185" i="42"/>
  <c r="AL185" i="42"/>
  <c r="AM185" i="42"/>
  <c r="AN185" i="42"/>
  <c r="AO185" i="42"/>
  <c r="AP185" i="42"/>
  <c r="AQ185" i="42"/>
  <c r="AR185" i="42"/>
  <c r="AS185" i="42"/>
  <c r="AT185" i="42"/>
  <c r="AU185" i="42"/>
  <c r="AV185" i="42"/>
  <c r="AW185" i="42"/>
  <c r="AX185" i="42"/>
  <c r="AY185" i="42"/>
  <c r="AZ185" i="42"/>
  <c r="BA185" i="42"/>
  <c r="BB185" i="42"/>
  <c r="BC185" i="42"/>
  <c r="D186" i="42"/>
  <c r="E186" i="42"/>
  <c r="F186" i="42"/>
  <c r="G186" i="42"/>
  <c r="H186" i="42"/>
  <c r="I186" i="42"/>
  <c r="J186" i="42"/>
  <c r="K186" i="42"/>
  <c r="L186" i="42"/>
  <c r="M186" i="42"/>
  <c r="N186" i="42"/>
  <c r="O186" i="42"/>
  <c r="P186" i="42"/>
  <c r="Q186" i="42"/>
  <c r="R186" i="42"/>
  <c r="S186" i="42"/>
  <c r="T186" i="42"/>
  <c r="U186" i="42"/>
  <c r="V186" i="42"/>
  <c r="W186" i="42"/>
  <c r="X186" i="42"/>
  <c r="Y186" i="42"/>
  <c r="Z186" i="42"/>
  <c r="AA186" i="42"/>
  <c r="AB186" i="42"/>
  <c r="AC186" i="42"/>
  <c r="AD186" i="42"/>
  <c r="AE186" i="42"/>
  <c r="AF186" i="42"/>
  <c r="AG186" i="42"/>
  <c r="AH186" i="42"/>
  <c r="AI186" i="42"/>
  <c r="AJ186" i="42"/>
  <c r="AK186" i="42"/>
  <c r="AL186" i="42"/>
  <c r="AM186" i="42"/>
  <c r="AN186" i="42"/>
  <c r="AO186" i="42"/>
  <c r="AP186" i="42"/>
  <c r="AQ186" i="42"/>
  <c r="AR186" i="42"/>
  <c r="AS186" i="42"/>
  <c r="AT186" i="42"/>
  <c r="AU186" i="42"/>
  <c r="AV186" i="42"/>
  <c r="AW186" i="42"/>
  <c r="AX186" i="42"/>
  <c r="AY186" i="42"/>
  <c r="AZ186" i="42"/>
  <c r="BA186" i="42"/>
  <c r="BB186" i="42"/>
  <c r="BC186" i="42"/>
  <c r="D187" i="42"/>
  <c r="E187" i="42"/>
  <c r="F187" i="42"/>
  <c r="G187" i="42"/>
  <c r="H187" i="42"/>
  <c r="I187" i="42"/>
  <c r="J187" i="42"/>
  <c r="K187" i="42"/>
  <c r="L187" i="42"/>
  <c r="M187" i="42"/>
  <c r="N187" i="42"/>
  <c r="O187" i="42"/>
  <c r="P187" i="42"/>
  <c r="Q187" i="42"/>
  <c r="R187" i="42"/>
  <c r="S187" i="42"/>
  <c r="T187" i="42"/>
  <c r="U187" i="42"/>
  <c r="V187" i="42"/>
  <c r="W187" i="42"/>
  <c r="X187" i="42"/>
  <c r="Y187" i="42"/>
  <c r="Z187" i="42"/>
  <c r="AA187" i="42"/>
  <c r="AB187" i="42"/>
  <c r="AC187" i="42"/>
  <c r="AD187" i="42"/>
  <c r="AE187" i="42"/>
  <c r="AF187" i="42"/>
  <c r="AG187" i="42"/>
  <c r="AH187" i="42"/>
  <c r="AI187" i="42"/>
  <c r="AJ187" i="42"/>
  <c r="AK187" i="42"/>
  <c r="AL187" i="42"/>
  <c r="AM187" i="42"/>
  <c r="AN187" i="42"/>
  <c r="AO187" i="42"/>
  <c r="AP187" i="42"/>
  <c r="AQ187" i="42"/>
  <c r="AR187" i="42"/>
  <c r="AS187" i="42"/>
  <c r="AT187" i="42"/>
  <c r="AU187" i="42"/>
  <c r="AV187" i="42"/>
  <c r="AW187" i="42"/>
  <c r="AX187" i="42"/>
  <c r="AY187" i="42"/>
  <c r="AZ187" i="42"/>
  <c r="BA187" i="42"/>
  <c r="BB187" i="42"/>
  <c r="BC187" i="42"/>
  <c r="D188" i="42"/>
  <c r="E188" i="42"/>
  <c r="F188" i="42"/>
  <c r="G188" i="42"/>
  <c r="H188" i="42"/>
  <c r="I188" i="42"/>
  <c r="J188" i="42"/>
  <c r="K188" i="42"/>
  <c r="L188" i="42"/>
  <c r="M188" i="42"/>
  <c r="N188" i="42"/>
  <c r="O188" i="42"/>
  <c r="P188" i="42"/>
  <c r="Q188" i="42"/>
  <c r="R188" i="42"/>
  <c r="S188" i="42"/>
  <c r="T188" i="42"/>
  <c r="U188" i="42"/>
  <c r="V188" i="42"/>
  <c r="W188" i="42"/>
  <c r="X188" i="42"/>
  <c r="Y188" i="42"/>
  <c r="Z188" i="42"/>
  <c r="AA188" i="42"/>
  <c r="AB188" i="42"/>
  <c r="AC188" i="42"/>
  <c r="AD188" i="42"/>
  <c r="AE188" i="42"/>
  <c r="AF188" i="42"/>
  <c r="AG188" i="42"/>
  <c r="AH188" i="42"/>
  <c r="AI188" i="42"/>
  <c r="AJ188" i="42"/>
  <c r="AK188" i="42"/>
  <c r="AL188" i="42"/>
  <c r="AM188" i="42"/>
  <c r="AN188" i="42"/>
  <c r="AO188" i="42"/>
  <c r="AP188" i="42"/>
  <c r="AQ188" i="42"/>
  <c r="AR188" i="42"/>
  <c r="AS188" i="42"/>
  <c r="AT188" i="42"/>
  <c r="AU188" i="42"/>
  <c r="AV188" i="42"/>
  <c r="AW188" i="42"/>
  <c r="AX188" i="42"/>
  <c r="AY188" i="42"/>
  <c r="AZ188" i="42"/>
  <c r="BA188" i="42"/>
  <c r="BB188" i="42"/>
  <c r="BC188" i="42"/>
  <c r="D189" i="42"/>
  <c r="E189" i="42"/>
  <c r="F189" i="42"/>
  <c r="G189" i="42"/>
  <c r="H189" i="42"/>
  <c r="I189" i="42"/>
  <c r="J189" i="42"/>
  <c r="K189" i="42"/>
  <c r="L189" i="42"/>
  <c r="M189" i="42"/>
  <c r="N189" i="42"/>
  <c r="O189" i="42"/>
  <c r="P189" i="42"/>
  <c r="Q189" i="42"/>
  <c r="R189" i="42"/>
  <c r="S189" i="42"/>
  <c r="T189" i="42"/>
  <c r="U189" i="42"/>
  <c r="V189" i="42"/>
  <c r="W189" i="42"/>
  <c r="X189" i="42"/>
  <c r="Y189" i="42"/>
  <c r="Z189" i="42"/>
  <c r="AA189" i="42"/>
  <c r="AB189" i="42"/>
  <c r="AC189" i="42"/>
  <c r="AD189" i="42"/>
  <c r="AE189" i="42"/>
  <c r="AF189" i="42"/>
  <c r="AG189" i="42"/>
  <c r="AH189" i="42"/>
  <c r="AI189" i="42"/>
  <c r="AJ189" i="42"/>
  <c r="AK189" i="42"/>
  <c r="AL189" i="42"/>
  <c r="AM189" i="42"/>
  <c r="AN189" i="42"/>
  <c r="AO189" i="42"/>
  <c r="AP189" i="42"/>
  <c r="AQ189" i="42"/>
  <c r="AR189" i="42"/>
  <c r="AS189" i="42"/>
  <c r="AT189" i="42"/>
  <c r="AU189" i="42"/>
  <c r="AV189" i="42"/>
  <c r="AW189" i="42"/>
  <c r="AX189" i="42"/>
  <c r="AY189" i="42"/>
  <c r="AZ189" i="42"/>
  <c r="BA189" i="42"/>
  <c r="BB189" i="42"/>
  <c r="BC189" i="42"/>
  <c r="D190" i="42"/>
  <c r="E190" i="42"/>
  <c r="F190" i="42"/>
  <c r="G190" i="42"/>
  <c r="H190" i="42"/>
  <c r="I190" i="42"/>
  <c r="J190" i="42"/>
  <c r="K190" i="42"/>
  <c r="L190" i="42"/>
  <c r="M190" i="42"/>
  <c r="N190" i="42"/>
  <c r="O190" i="42"/>
  <c r="P190" i="42"/>
  <c r="Q190" i="42"/>
  <c r="R190" i="42"/>
  <c r="S190" i="42"/>
  <c r="T190" i="42"/>
  <c r="U190" i="42"/>
  <c r="V190" i="42"/>
  <c r="W190" i="42"/>
  <c r="X190" i="42"/>
  <c r="Y190" i="42"/>
  <c r="Z190" i="42"/>
  <c r="AA190" i="42"/>
  <c r="AB190" i="42"/>
  <c r="AC190" i="42"/>
  <c r="AD190" i="42"/>
  <c r="AE190" i="42"/>
  <c r="AF190" i="42"/>
  <c r="AG190" i="42"/>
  <c r="AH190" i="42"/>
  <c r="AI190" i="42"/>
  <c r="AJ190" i="42"/>
  <c r="AK190" i="42"/>
  <c r="AL190" i="42"/>
  <c r="AM190" i="42"/>
  <c r="AN190" i="42"/>
  <c r="AO190" i="42"/>
  <c r="AP190" i="42"/>
  <c r="AQ190" i="42"/>
  <c r="AR190" i="42"/>
  <c r="AS190" i="42"/>
  <c r="AT190" i="42"/>
  <c r="AU190" i="42"/>
  <c r="AV190" i="42"/>
  <c r="AW190" i="42"/>
  <c r="AX190" i="42"/>
  <c r="AY190" i="42"/>
  <c r="AZ190" i="42"/>
  <c r="BA190" i="42"/>
  <c r="BB190" i="42"/>
  <c r="BC190" i="42"/>
  <c r="D191" i="42"/>
  <c r="E191" i="42"/>
  <c r="F191" i="42"/>
  <c r="G191" i="42"/>
  <c r="H191" i="42"/>
  <c r="I191" i="42"/>
  <c r="J191" i="42"/>
  <c r="K191" i="42"/>
  <c r="L191" i="42"/>
  <c r="M191" i="42"/>
  <c r="N191" i="42"/>
  <c r="O191" i="42"/>
  <c r="P191" i="42"/>
  <c r="Q191" i="42"/>
  <c r="R191" i="42"/>
  <c r="S191" i="42"/>
  <c r="T191" i="42"/>
  <c r="U191" i="42"/>
  <c r="V191" i="42"/>
  <c r="W191" i="42"/>
  <c r="X191" i="42"/>
  <c r="Y191" i="42"/>
  <c r="Z191" i="42"/>
  <c r="AA191" i="42"/>
  <c r="AB191" i="42"/>
  <c r="AC191" i="42"/>
  <c r="AD191" i="42"/>
  <c r="AE191" i="42"/>
  <c r="AF191" i="42"/>
  <c r="AG191" i="42"/>
  <c r="AH191" i="42"/>
  <c r="AI191" i="42"/>
  <c r="AJ191" i="42"/>
  <c r="AK191" i="42"/>
  <c r="AL191" i="42"/>
  <c r="AM191" i="42"/>
  <c r="AN191" i="42"/>
  <c r="AO191" i="42"/>
  <c r="AP191" i="42"/>
  <c r="AQ191" i="42"/>
  <c r="AR191" i="42"/>
  <c r="AS191" i="42"/>
  <c r="AT191" i="42"/>
  <c r="AU191" i="42"/>
  <c r="AV191" i="42"/>
  <c r="AW191" i="42"/>
  <c r="AX191" i="42"/>
  <c r="AY191" i="42"/>
  <c r="AZ191" i="42"/>
  <c r="BA191" i="42"/>
  <c r="BB191" i="42"/>
  <c r="BC191" i="42"/>
  <c r="D192" i="42"/>
  <c r="E192" i="42"/>
  <c r="F192" i="42"/>
  <c r="G192" i="42"/>
  <c r="H192" i="42"/>
  <c r="I192" i="42"/>
  <c r="J192" i="42"/>
  <c r="K192" i="42"/>
  <c r="L192" i="42"/>
  <c r="M192" i="42"/>
  <c r="N192" i="42"/>
  <c r="O192" i="42"/>
  <c r="P192" i="42"/>
  <c r="Q192" i="42"/>
  <c r="R192" i="42"/>
  <c r="S192" i="42"/>
  <c r="T192" i="42"/>
  <c r="U192" i="42"/>
  <c r="V192" i="42"/>
  <c r="W192" i="42"/>
  <c r="X192" i="42"/>
  <c r="Y192" i="42"/>
  <c r="Z192" i="42"/>
  <c r="AA192" i="42"/>
  <c r="AB192" i="42"/>
  <c r="AC192" i="42"/>
  <c r="AD192" i="42"/>
  <c r="AE192" i="42"/>
  <c r="AF192" i="42"/>
  <c r="AG192" i="42"/>
  <c r="AH192" i="42"/>
  <c r="AI192" i="42"/>
  <c r="AJ192" i="42"/>
  <c r="AK192" i="42"/>
  <c r="AL192" i="42"/>
  <c r="AM192" i="42"/>
  <c r="AN192" i="42"/>
  <c r="AO192" i="42"/>
  <c r="AP192" i="42"/>
  <c r="AQ192" i="42"/>
  <c r="AR192" i="42"/>
  <c r="AS192" i="42"/>
  <c r="AT192" i="42"/>
  <c r="AU192" i="42"/>
  <c r="AV192" i="42"/>
  <c r="AW192" i="42"/>
  <c r="AX192" i="42"/>
  <c r="AY192" i="42"/>
  <c r="AZ192" i="42"/>
  <c r="BA192" i="42"/>
  <c r="BB192" i="42"/>
  <c r="BC192" i="42"/>
  <c r="D193" i="42"/>
  <c r="E193" i="42"/>
  <c r="F193" i="42"/>
  <c r="G193" i="42"/>
  <c r="H193" i="42"/>
  <c r="I193" i="42"/>
  <c r="J193" i="42"/>
  <c r="K193" i="42"/>
  <c r="L193" i="42"/>
  <c r="M193" i="42"/>
  <c r="N193" i="42"/>
  <c r="O193" i="42"/>
  <c r="P193" i="42"/>
  <c r="Q193" i="42"/>
  <c r="R193" i="42"/>
  <c r="S193" i="42"/>
  <c r="T193" i="42"/>
  <c r="U193" i="42"/>
  <c r="V193" i="42"/>
  <c r="W193" i="42"/>
  <c r="X193" i="42"/>
  <c r="Y193" i="42"/>
  <c r="Z193" i="42"/>
  <c r="AA193" i="42"/>
  <c r="AB193" i="42"/>
  <c r="AC193" i="42"/>
  <c r="AD193" i="42"/>
  <c r="AE193" i="42"/>
  <c r="AF193" i="42"/>
  <c r="AG193" i="42"/>
  <c r="AH193" i="42"/>
  <c r="AI193" i="42"/>
  <c r="AJ193" i="42"/>
  <c r="AK193" i="42"/>
  <c r="AL193" i="42"/>
  <c r="AM193" i="42"/>
  <c r="AN193" i="42"/>
  <c r="AO193" i="42"/>
  <c r="AP193" i="42"/>
  <c r="AQ193" i="42"/>
  <c r="AR193" i="42"/>
  <c r="AS193" i="42"/>
  <c r="AT193" i="42"/>
  <c r="AU193" i="42"/>
  <c r="AV193" i="42"/>
  <c r="AW193" i="42"/>
  <c r="AX193" i="42"/>
  <c r="AY193" i="42"/>
  <c r="AZ193" i="42"/>
  <c r="BA193" i="42"/>
  <c r="BB193" i="42"/>
  <c r="BC193" i="42"/>
  <c r="D194" i="42"/>
  <c r="E194" i="42"/>
  <c r="F194" i="42"/>
  <c r="G194" i="42"/>
  <c r="H194" i="42"/>
  <c r="I194" i="42"/>
  <c r="J194" i="42"/>
  <c r="K194" i="42"/>
  <c r="L194" i="42"/>
  <c r="M194" i="42"/>
  <c r="N194" i="42"/>
  <c r="O194" i="42"/>
  <c r="P194" i="42"/>
  <c r="Q194" i="42"/>
  <c r="R194" i="42"/>
  <c r="S194" i="42"/>
  <c r="T194" i="42"/>
  <c r="U194" i="42"/>
  <c r="V194" i="42"/>
  <c r="W194" i="42"/>
  <c r="X194" i="42"/>
  <c r="Y194" i="42"/>
  <c r="Z194" i="42"/>
  <c r="AA194" i="42"/>
  <c r="AB194" i="42"/>
  <c r="AC194" i="42"/>
  <c r="AD194" i="42"/>
  <c r="AE194" i="42"/>
  <c r="AF194" i="42"/>
  <c r="AG194" i="42"/>
  <c r="AH194" i="42"/>
  <c r="AI194" i="42"/>
  <c r="AJ194" i="42"/>
  <c r="AK194" i="42"/>
  <c r="AL194" i="42"/>
  <c r="AM194" i="42"/>
  <c r="AN194" i="42"/>
  <c r="AO194" i="42"/>
  <c r="AP194" i="42"/>
  <c r="AQ194" i="42"/>
  <c r="AR194" i="42"/>
  <c r="AS194" i="42"/>
  <c r="AT194" i="42"/>
  <c r="AU194" i="42"/>
  <c r="AV194" i="42"/>
  <c r="AW194" i="42"/>
  <c r="AX194" i="42"/>
  <c r="AY194" i="42"/>
  <c r="AZ194" i="42"/>
  <c r="BA194" i="42"/>
  <c r="BB194" i="42"/>
  <c r="BC194" i="42"/>
  <c r="D195" i="42"/>
  <c r="E195" i="42"/>
  <c r="F195" i="42"/>
  <c r="G195" i="42"/>
  <c r="H195" i="42"/>
  <c r="I195" i="42"/>
  <c r="J195" i="42"/>
  <c r="K195" i="42"/>
  <c r="L195" i="42"/>
  <c r="M195" i="42"/>
  <c r="N195" i="42"/>
  <c r="O195" i="42"/>
  <c r="P195" i="42"/>
  <c r="Q195" i="42"/>
  <c r="R195" i="42"/>
  <c r="S195" i="42"/>
  <c r="T195" i="42"/>
  <c r="U195" i="42"/>
  <c r="V195" i="42"/>
  <c r="W195" i="42"/>
  <c r="X195" i="42"/>
  <c r="Y195" i="42"/>
  <c r="Z195" i="42"/>
  <c r="AA195" i="42"/>
  <c r="AB195" i="42"/>
  <c r="AC195" i="42"/>
  <c r="AD195" i="42"/>
  <c r="AE195" i="42"/>
  <c r="AF195" i="42"/>
  <c r="AG195" i="42"/>
  <c r="AH195" i="42"/>
  <c r="AI195" i="42"/>
  <c r="AJ195" i="42"/>
  <c r="AK195" i="42"/>
  <c r="AL195" i="42"/>
  <c r="AM195" i="42"/>
  <c r="AN195" i="42"/>
  <c r="AO195" i="42"/>
  <c r="AP195" i="42"/>
  <c r="AQ195" i="42"/>
  <c r="AR195" i="42"/>
  <c r="AS195" i="42"/>
  <c r="AT195" i="42"/>
  <c r="AU195" i="42"/>
  <c r="AV195" i="42"/>
  <c r="AW195" i="42"/>
  <c r="AX195" i="42"/>
  <c r="AY195" i="42"/>
  <c r="AZ195" i="42"/>
  <c r="BA195" i="42"/>
  <c r="BB195" i="42"/>
  <c r="BC195" i="42"/>
  <c r="D196" i="42"/>
  <c r="E196" i="42"/>
  <c r="F196" i="42"/>
  <c r="G196" i="42"/>
  <c r="H196" i="42"/>
  <c r="I196" i="42"/>
  <c r="J196" i="42"/>
  <c r="K196" i="42"/>
  <c r="L196" i="42"/>
  <c r="M196" i="42"/>
  <c r="N196" i="42"/>
  <c r="O196" i="42"/>
  <c r="P196" i="42"/>
  <c r="Q196" i="42"/>
  <c r="R196" i="42"/>
  <c r="S196" i="42"/>
  <c r="T196" i="42"/>
  <c r="U196" i="42"/>
  <c r="V196" i="42"/>
  <c r="W196" i="42"/>
  <c r="X196" i="42"/>
  <c r="Y196" i="42"/>
  <c r="Z196" i="42"/>
  <c r="AA196" i="42"/>
  <c r="AB196" i="42"/>
  <c r="AC196" i="42"/>
  <c r="AD196" i="42"/>
  <c r="AE196" i="42"/>
  <c r="AF196" i="42"/>
  <c r="AG196" i="42"/>
  <c r="AH196" i="42"/>
  <c r="AI196" i="42"/>
  <c r="AJ196" i="42"/>
  <c r="AK196" i="42"/>
  <c r="AL196" i="42"/>
  <c r="AM196" i="42"/>
  <c r="AN196" i="42"/>
  <c r="AO196" i="42"/>
  <c r="AP196" i="42"/>
  <c r="AQ196" i="42"/>
  <c r="AR196" i="42"/>
  <c r="AS196" i="42"/>
  <c r="AT196" i="42"/>
  <c r="AU196" i="42"/>
  <c r="AV196" i="42"/>
  <c r="AW196" i="42"/>
  <c r="AX196" i="42"/>
  <c r="AY196" i="42"/>
  <c r="AZ196" i="42"/>
  <c r="BA196" i="42"/>
  <c r="BB196" i="42"/>
  <c r="BC196" i="42"/>
  <c r="D197" i="42"/>
  <c r="E197" i="42"/>
  <c r="F197" i="42"/>
  <c r="G197" i="42"/>
  <c r="H197" i="42"/>
  <c r="I197" i="42"/>
  <c r="J197" i="42"/>
  <c r="K197" i="42"/>
  <c r="L197" i="42"/>
  <c r="M197" i="42"/>
  <c r="N197" i="42"/>
  <c r="O197" i="42"/>
  <c r="P197" i="42"/>
  <c r="Q197" i="42"/>
  <c r="R197" i="42"/>
  <c r="S197" i="42"/>
  <c r="T197" i="42"/>
  <c r="U197" i="42"/>
  <c r="V197" i="42"/>
  <c r="W197" i="42"/>
  <c r="X197" i="42"/>
  <c r="Y197" i="42"/>
  <c r="Z197" i="42"/>
  <c r="AA197" i="42"/>
  <c r="AB197" i="42"/>
  <c r="AC197" i="42"/>
  <c r="AD197" i="42"/>
  <c r="AE197" i="42"/>
  <c r="AF197" i="42"/>
  <c r="AG197" i="42"/>
  <c r="AH197" i="42"/>
  <c r="AI197" i="42"/>
  <c r="AJ197" i="42"/>
  <c r="AK197" i="42"/>
  <c r="AL197" i="42"/>
  <c r="AM197" i="42"/>
  <c r="AN197" i="42"/>
  <c r="AO197" i="42"/>
  <c r="AP197" i="42"/>
  <c r="AQ197" i="42"/>
  <c r="AR197" i="42"/>
  <c r="AS197" i="42"/>
  <c r="AT197" i="42"/>
  <c r="AU197" i="42"/>
  <c r="AV197" i="42"/>
  <c r="AW197" i="42"/>
  <c r="AX197" i="42"/>
  <c r="AY197" i="42"/>
  <c r="AZ197" i="42"/>
  <c r="BA197" i="42"/>
  <c r="BB197" i="42"/>
  <c r="BC197" i="42"/>
  <c r="D198" i="42"/>
  <c r="E198" i="42"/>
  <c r="F198" i="42"/>
  <c r="G198" i="42"/>
  <c r="H198" i="42"/>
  <c r="I198" i="42"/>
  <c r="J198" i="42"/>
  <c r="K198" i="42"/>
  <c r="L198" i="42"/>
  <c r="M198" i="42"/>
  <c r="N198" i="42"/>
  <c r="O198" i="42"/>
  <c r="P198" i="42"/>
  <c r="Q198" i="42"/>
  <c r="R198" i="42"/>
  <c r="S198" i="42"/>
  <c r="T198" i="42"/>
  <c r="U198" i="42"/>
  <c r="V198" i="42"/>
  <c r="W198" i="42"/>
  <c r="X198" i="42"/>
  <c r="Y198" i="42"/>
  <c r="Z198" i="42"/>
  <c r="AA198" i="42"/>
  <c r="AB198" i="42"/>
  <c r="AC198" i="42"/>
  <c r="AD198" i="42"/>
  <c r="AE198" i="42"/>
  <c r="AF198" i="42"/>
  <c r="AG198" i="42"/>
  <c r="AH198" i="42"/>
  <c r="AI198" i="42"/>
  <c r="AJ198" i="42"/>
  <c r="AK198" i="42"/>
  <c r="AL198" i="42"/>
  <c r="AM198" i="42"/>
  <c r="AN198" i="42"/>
  <c r="AO198" i="42"/>
  <c r="AP198" i="42"/>
  <c r="AQ198" i="42"/>
  <c r="AR198" i="42"/>
  <c r="AS198" i="42"/>
  <c r="AT198" i="42"/>
  <c r="AU198" i="42"/>
  <c r="AV198" i="42"/>
  <c r="AW198" i="42"/>
  <c r="AX198" i="42"/>
  <c r="AY198" i="42"/>
  <c r="AZ198" i="42"/>
  <c r="BA198" i="42"/>
  <c r="BB198" i="42"/>
  <c r="BC198" i="42"/>
  <c r="D199" i="42"/>
  <c r="E199" i="42"/>
  <c r="F199" i="42"/>
  <c r="G199" i="42"/>
  <c r="H199" i="42"/>
  <c r="I199" i="42"/>
  <c r="J199" i="42"/>
  <c r="K199" i="42"/>
  <c r="L199" i="42"/>
  <c r="M199" i="42"/>
  <c r="N199" i="42"/>
  <c r="O199" i="42"/>
  <c r="P199" i="42"/>
  <c r="Q199" i="42"/>
  <c r="R199" i="42"/>
  <c r="S199" i="42"/>
  <c r="T199" i="42"/>
  <c r="U199" i="42"/>
  <c r="V199" i="42"/>
  <c r="W199" i="42"/>
  <c r="X199" i="42"/>
  <c r="Y199" i="42"/>
  <c r="Z199" i="42"/>
  <c r="AA199" i="42"/>
  <c r="AB199" i="42"/>
  <c r="AC199" i="42"/>
  <c r="AD199" i="42"/>
  <c r="AE199" i="42"/>
  <c r="AF199" i="42"/>
  <c r="AG199" i="42"/>
  <c r="AH199" i="42"/>
  <c r="AI199" i="42"/>
  <c r="AJ199" i="42"/>
  <c r="AK199" i="42"/>
  <c r="AL199" i="42"/>
  <c r="AM199" i="42"/>
  <c r="AN199" i="42"/>
  <c r="AO199" i="42"/>
  <c r="AP199" i="42"/>
  <c r="AQ199" i="42"/>
  <c r="AR199" i="42"/>
  <c r="AS199" i="42"/>
  <c r="AT199" i="42"/>
  <c r="AU199" i="42"/>
  <c r="AV199" i="42"/>
  <c r="AW199" i="42"/>
  <c r="AX199" i="42"/>
  <c r="AY199" i="42"/>
  <c r="AZ199" i="42"/>
  <c r="BA199" i="42"/>
  <c r="BB199" i="42"/>
  <c r="BC199" i="42"/>
  <c r="D200" i="42"/>
  <c r="E200" i="42"/>
  <c r="F200" i="42"/>
  <c r="G200" i="42"/>
  <c r="H200" i="42"/>
  <c r="I200" i="42"/>
  <c r="J200" i="42"/>
  <c r="K200" i="42"/>
  <c r="L200" i="42"/>
  <c r="M200" i="42"/>
  <c r="N200" i="42"/>
  <c r="O200" i="42"/>
  <c r="P200" i="42"/>
  <c r="Q200" i="42"/>
  <c r="R200" i="42"/>
  <c r="S200" i="42"/>
  <c r="T200" i="42"/>
  <c r="U200" i="42"/>
  <c r="V200" i="42"/>
  <c r="W200" i="42"/>
  <c r="X200" i="42"/>
  <c r="Y200" i="42"/>
  <c r="Z200" i="42"/>
  <c r="AA200" i="42"/>
  <c r="AB200" i="42"/>
  <c r="AC200" i="42"/>
  <c r="AD200" i="42"/>
  <c r="AE200" i="42"/>
  <c r="AF200" i="42"/>
  <c r="AG200" i="42"/>
  <c r="AH200" i="42"/>
  <c r="AI200" i="42"/>
  <c r="AJ200" i="42"/>
  <c r="AK200" i="42"/>
  <c r="AL200" i="42"/>
  <c r="AM200" i="42"/>
  <c r="AN200" i="42"/>
  <c r="AO200" i="42"/>
  <c r="AP200" i="42"/>
  <c r="AQ200" i="42"/>
  <c r="AR200" i="42"/>
  <c r="AS200" i="42"/>
  <c r="AT200" i="42"/>
  <c r="AU200" i="42"/>
  <c r="AV200" i="42"/>
  <c r="AW200" i="42"/>
  <c r="AX200" i="42"/>
  <c r="AY200" i="42"/>
  <c r="AZ200" i="42"/>
  <c r="BA200" i="42"/>
  <c r="BB200" i="42"/>
  <c r="BC200" i="42"/>
  <c r="D201" i="42"/>
  <c r="E201" i="42"/>
  <c r="F201" i="42"/>
  <c r="G201" i="42"/>
  <c r="H201" i="42"/>
  <c r="I201" i="42"/>
  <c r="J201" i="42"/>
  <c r="K201" i="42"/>
  <c r="L201" i="42"/>
  <c r="M201" i="42"/>
  <c r="N201" i="42"/>
  <c r="O201" i="42"/>
  <c r="P201" i="42"/>
  <c r="Q201" i="42"/>
  <c r="R201" i="42"/>
  <c r="S201" i="42"/>
  <c r="T201" i="42"/>
  <c r="U201" i="42"/>
  <c r="V201" i="42"/>
  <c r="W201" i="42"/>
  <c r="X201" i="42"/>
  <c r="Y201" i="42"/>
  <c r="Z201" i="42"/>
  <c r="AA201" i="42"/>
  <c r="AB201" i="42"/>
  <c r="AC201" i="42"/>
  <c r="AD201" i="42"/>
  <c r="AE201" i="42"/>
  <c r="AF201" i="42"/>
  <c r="AG201" i="42"/>
  <c r="AH201" i="42"/>
  <c r="AI201" i="42"/>
  <c r="AJ201" i="42"/>
  <c r="AK201" i="42"/>
  <c r="AL201" i="42"/>
  <c r="AM201" i="42"/>
  <c r="AN201" i="42"/>
  <c r="AO201" i="42"/>
  <c r="AP201" i="42"/>
  <c r="AQ201" i="42"/>
  <c r="AR201" i="42"/>
  <c r="AS201" i="42"/>
  <c r="AT201" i="42"/>
  <c r="AU201" i="42"/>
  <c r="AV201" i="42"/>
  <c r="AW201" i="42"/>
  <c r="AX201" i="42"/>
  <c r="AY201" i="42"/>
  <c r="AZ201" i="42"/>
  <c r="BA201" i="42"/>
  <c r="BB201" i="42"/>
  <c r="BC201" i="42"/>
  <c r="D202" i="42"/>
  <c r="E202" i="42"/>
  <c r="F202" i="42"/>
  <c r="G202" i="42"/>
  <c r="H202" i="42"/>
  <c r="I202" i="42"/>
  <c r="J202" i="42"/>
  <c r="K202" i="42"/>
  <c r="L202" i="42"/>
  <c r="M202" i="42"/>
  <c r="N202" i="42"/>
  <c r="O202" i="42"/>
  <c r="P202" i="42"/>
  <c r="Q202" i="42"/>
  <c r="R202" i="42"/>
  <c r="S202" i="42"/>
  <c r="T202" i="42"/>
  <c r="U202" i="42"/>
  <c r="V202" i="42"/>
  <c r="W202" i="42"/>
  <c r="X202" i="42"/>
  <c r="Y202" i="42"/>
  <c r="Z202" i="42"/>
  <c r="AA202" i="42"/>
  <c r="AB202" i="42"/>
  <c r="AC202" i="42"/>
  <c r="AD202" i="42"/>
  <c r="AE202" i="42"/>
  <c r="AF202" i="42"/>
  <c r="AG202" i="42"/>
  <c r="AH202" i="42"/>
  <c r="AI202" i="42"/>
  <c r="AJ202" i="42"/>
  <c r="AK202" i="42"/>
  <c r="AL202" i="42"/>
  <c r="AM202" i="42"/>
  <c r="AN202" i="42"/>
  <c r="AO202" i="42"/>
  <c r="AP202" i="42"/>
  <c r="AQ202" i="42"/>
  <c r="AR202" i="42"/>
  <c r="AS202" i="42"/>
  <c r="AT202" i="42"/>
  <c r="AU202" i="42"/>
  <c r="AV202" i="42"/>
  <c r="AW202" i="42"/>
  <c r="AX202" i="42"/>
  <c r="AY202" i="42"/>
  <c r="AZ202" i="42"/>
  <c r="BA202" i="42"/>
  <c r="BB202" i="42"/>
  <c r="BC202" i="42"/>
  <c r="D203" i="42"/>
  <c r="E203" i="42"/>
  <c r="F203" i="42"/>
  <c r="G203" i="42"/>
  <c r="H203" i="42"/>
  <c r="I203" i="42"/>
  <c r="J203" i="42"/>
  <c r="K203" i="42"/>
  <c r="L203" i="42"/>
  <c r="M203" i="42"/>
  <c r="N203" i="42"/>
  <c r="O203" i="42"/>
  <c r="P203" i="42"/>
  <c r="Q203" i="42"/>
  <c r="R203" i="42"/>
  <c r="S203" i="42"/>
  <c r="T203" i="42"/>
  <c r="U203" i="42"/>
  <c r="V203" i="42"/>
  <c r="W203" i="42"/>
  <c r="X203" i="42"/>
  <c r="Y203" i="42"/>
  <c r="Z203" i="42"/>
  <c r="AA203" i="42"/>
  <c r="AB203" i="42"/>
  <c r="AC203" i="42"/>
  <c r="AD203" i="42"/>
  <c r="AE203" i="42"/>
  <c r="AF203" i="42"/>
  <c r="AG203" i="42"/>
  <c r="AH203" i="42"/>
  <c r="AI203" i="42"/>
  <c r="AJ203" i="42"/>
  <c r="AK203" i="42"/>
  <c r="AL203" i="42"/>
  <c r="AM203" i="42"/>
  <c r="AN203" i="42"/>
  <c r="AO203" i="42"/>
  <c r="AP203" i="42"/>
  <c r="AQ203" i="42"/>
  <c r="AR203" i="42"/>
  <c r="AS203" i="42"/>
  <c r="AT203" i="42"/>
  <c r="AU203" i="42"/>
  <c r="AV203" i="42"/>
  <c r="AW203" i="42"/>
  <c r="AX203" i="42"/>
  <c r="AY203" i="42"/>
  <c r="AZ203" i="42"/>
  <c r="BA203" i="42"/>
  <c r="BB203" i="42"/>
  <c r="BC203" i="42"/>
  <c r="D204" i="42"/>
  <c r="E204" i="42"/>
  <c r="F204" i="42"/>
  <c r="G204" i="42"/>
  <c r="H204" i="42"/>
  <c r="I204" i="42"/>
  <c r="J204" i="42"/>
  <c r="K204" i="42"/>
  <c r="L204" i="42"/>
  <c r="M204" i="42"/>
  <c r="N204" i="42"/>
  <c r="O204" i="42"/>
  <c r="P204" i="42"/>
  <c r="Q204" i="42"/>
  <c r="R204" i="42"/>
  <c r="S204" i="42"/>
  <c r="T204" i="42"/>
  <c r="U204" i="42"/>
  <c r="V204" i="42"/>
  <c r="W204" i="42"/>
  <c r="X204" i="42"/>
  <c r="Y204" i="42"/>
  <c r="Z204" i="42"/>
  <c r="AA204" i="42"/>
  <c r="AB204" i="42"/>
  <c r="AC204" i="42"/>
  <c r="AD204" i="42"/>
  <c r="AE204" i="42"/>
  <c r="AF204" i="42"/>
  <c r="AG204" i="42"/>
  <c r="AH204" i="42"/>
  <c r="AI204" i="42"/>
  <c r="AJ204" i="42"/>
  <c r="AK204" i="42"/>
  <c r="AL204" i="42"/>
  <c r="AM204" i="42"/>
  <c r="AN204" i="42"/>
  <c r="AO204" i="42"/>
  <c r="AP204" i="42"/>
  <c r="AQ204" i="42"/>
  <c r="AR204" i="42"/>
  <c r="AS204" i="42"/>
  <c r="AT204" i="42"/>
  <c r="AU204" i="42"/>
  <c r="AV204" i="42"/>
  <c r="AW204" i="42"/>
  <c r="AX204" i="42"/>
  <c r="AY204" i="42"/>
  <c r="AZ204" i="42"/>
  <c r="BA204" i="42"/>
  <c r="BB204" i="42"/>
  <c r="BC204" i="42"/>
  <c r="D205" i="42"/>
  <c r="E205" i="42"/>
  <c r="F205" i="42"/>
  <c r="G205" i="42"/>
  <c r="H205" i="42"/>
  <c r="I205" i="42"/>
  <c r="J205" i="42"/>
  <c r="K205" i="42"/>
  <c r="L205" i="42"/>
  <c r="M205" i="42"/>
  <c r="N205" i="42"/>
  <c r="O205" i="42"/>
  <c r="P205" i="42"/>
  <c r="Q205" i="42"/>
  <c r="R205" i="42"/>
  <c r="S205" i="42"/>
  <c r="T205" i="42"/>
  <c r="U205" i="42"/>
  <c r="V205" i="42"/>
  <c r="W205" i="42"/>
  <c r="X205" i="42"/>
  <c r="Y205" i="42"/>
  <c r="Z205" i="42"/>
  <c r="AA205" i="42"/>
  <c r="AB205" i="42"/>
  <c r="AC205" i="42"/>
  <c r="AD205" i="42"/>
  <c r="AE205" i="42"/>
  <c r="AF205" i="42"/>
  <c r="AG205" i="42"/>
  <c r="AH205" i="42"/>
  <c r="AI205" i="42"/>
  <c r="AJ205" i="42"/>
  <c r="AK205" i="42"/>
  <c r="AL205" i="42"/>
  <c r="AM205" i="42"/>
  <c r="AN205" i="42"/>
  <c r="AO205" i="42"/>
  <c r="AP205" i="42"/>
  <c r="AQ205" i="42"/>
  <c r="AR205" i="42"/>
  <c r="AS205" i="42"/>
  <c r="AT205" i="42"/>
  <c r="AU205" i="42"/>
  <c r="AV205" i="42"/>
  <c r="AW205" i="42"/>
  <c r="AX205" i="42"/>
  <c r="AY205" i="42"/>
  <c r="AZ205" i="42"/>
  <c r="BA205" i="42"/>
  <c r="BB205" i="42"/>
  <c r="BC205" i="42"/>
  <c r="D206" i="42"/>
  <c r="E206" i="42"/>
  <c r="F206" i="42"/>
  <c r="G206" i="42"/>
  <c r="H206" i="42"/>
  <c r="I206" i="42"/>
  <c r="J206" i="42"/>
  <c r="K206" i="42"/>
  <c r="L206" i="42"/>
  <c r="M206" i="42"/>
  <c r="N206" i="42"/>
  <c r="O206" i="42"/>
  <c r="P206" i="42"/>
  <c r="Q206" i="42"/>
  <c r="R206" i="42"/>
  <c r="S206" i="42"/>
  <c r="T206" i="42"/>
  <c r="U206" i="42"/>
  <c r="V206" i="42"/>
  <c r="W206" i="42"/>
  <c r="X206" i="42"/>
  <c r="Y206" i="42"/>
  <c r="Z206" i="42"/>
  <c r="AA206" i="42"/>
  <c r="AB206" i="42"/>
  <c r="AC206" i="42"/>
  <c r="AD206" i="42"/>
  <c r="AE206" i="42"/>
  <c r="AF206" i="42"/>
  <c r="AG206" i="42"/>
  <c r="AH206" i="42"/>
  <c r="AI206" i="42"/>
  <c r="AJ206" i="42"/>
  <c r="AK206" i="42"/>
  <c r="AL206" i="42"/>
  <c r="AM206" i="42"/>
  <c r="AN206" i="42"/>
  <c r="AO206" i="42"/>
  <c r="AP206" i="42"/>
  <c r="AQ206" i="42"/>
  <c r="AR206" i="42"/>
  <c r="AS206" i="42"/>
  <c r="AT206" i="42"/>
  <c r="AU206" i="42"/>
  <c r="AV206" i="42"/>
  <c r="AW206" i="42"/>
  <c r="AX206" i="42"/>
  <c r="AY206" i="42"/>
  <c r="AZ206" i="42"/>
  <c r="BA206" i="42"/>
  <c r="BB206" i="42"/>
  <c r="BC206" i="42"/>
  <c r="D207" i="42"/>
  <c r="E207" i="42"/>
  <c r="F207" i="42"/>
  <c r="G207" i="42"/>
  <c r="H207" i="42"/>
  <c r="I207" i="42"/>
  <c r="J207" i="42"/>
  <c r="K207" i="42"/>
  <c r="L207" i="42"/>
  <c r="M207" i="42"/>
  <c r="N207" i="42"/>
  <c r="O207" i="42"/>
  <c r="P207" i="42"/>
  <c r="Q207" i="42"/>
  <c r="R207" i="42"/>
  <c r="S207" i="42"/>
  <c r="T207" i="42"/>
  <c r="U207" i="42"/>
  <c r="V207" i="42"/>
  <c r="W207" i="42"/>
  <c r="X207" i="42"/>
  <c r="Y207" i="42"/>
  <c r="Z207" i="42"/>
  <c r="AA207" i="42"/>
  <c r="AB207" i="42"/>
  <c r="AC207" i="42"/>
  <c r="AD207" i="42"/>
  <c r="AE207" i="42"/>
  <c r="AF207" i="42"/>
  <c r="AG207" i="42"/>
  <c r="AH207" i="42"/>
  <c r="AI207" i="42"/>
  <c r="AJ207" i="42"/>
  <c r="AK207" i="42"/>
  <c r="AL207" i="42"/>
  <c r="AM207" i="42"/>
  <c r="AN207" i="42"/>
  <c r="AO207" i="42"/>
  <c r="AP207" i="42"/>
  <c r="AQ207" i="42"/>
  <c r="AR207" i="42"/>
  <c r="AS207" i="42"/>
  <c r="AT207" i="42"/>
  <c r="AU207" i="42"/>
  <c r="AV207" i="42"/>
  <c r="AW207" i="42"/>
  <c r="AX207" i="42"/>
  <c r="AY207" i="42"/>
  <c r="AZ207" i="42"/>
  <c r="BA207" i="42"/>
  <c r="BB207" i="42"/>
  <c r="BC207" i="42"/>
  <c r="D208" i="42"/>
  <c r="E208" i="42"/>
  <c r="F208" i="42"/>
  <c r="G208" i="42"/>
  <c r="H208" i="42"/>
  <c r="I208" i="42"/>
  <c r="J208" i="42"/>
  <c r="K208" i="42"/>
  <c r="L208" i="42"/>
  <c r="M208" i="42"/>
  <c r="N208" i="42"/>
  <c r="O208" i="42"/>
  <c r="P208" i="42"/>
  <c r="Q208" i="42"/>
  <c r="R208" i="42"/>
  <c r="S208" i="42"/>
  <c r="T208" i="42"/>
  <c r="U208" i="42"/>
  <c r="V208" i="42"/>
  <c r="W208" i="42"/>
  <c r="X208" i="42"/>
  <c r="Y208" i="42"/>
  <c r="Z208" i="42"/>
  <c r="AA208" i="42"/>
  <c r="AB208" i="42"/>
  <c r="AC208" i="42"/>
  <c r="AD208" i="42"/>
  <c r="AE208" i="42"/>
  <c r="AF208" i="42"/>
  <c r="AG208" i="42"/>
  <c r="AH208" i="42"/>
  <c r="AI208" i="42"/>
  <c r="AJ208" i="42"/>
  <c r="AK208" i="42"/>
  <c r="AL208" i="42"/>
  <c r="AM208" i="42"/>
  <c r="AN208" i="42"/>
  <c r="AO208" i="42"/>
  <c r="AP208" i="42"/>
  <c r="AQ208" i="42"/>
  <c r="AR208" i="42"/>
  <c r="AS208" i="42"/>
  <c r="AT208" i="42"/>
  <c r="AU208" i="42"/>
  <c r="AV208" i="42"/>
  <c r="AW208" i="42"/>
  <c r="AX208" i="42"/>
  <c r="AY208" i="42"/>
  <c r="AZ208" i="42"/>
  <c r="BA208" i="42"/>
  <c r="BB208" i="42"/>
  <c r="BC208" i="42"/>
  <c r="D209" i="42"/>
  <c r="E209" i="42"/>
  <c r="F209" i="42"/>
  <c r="G209" i="42"/>
  <c r="H209" i="42"/>
  <c r="I209" i="42"/>
  <c r="J209" i="42"/>
  <c r="K209" i="42"/>
  <c r="L209" i="42"/>
  <c r="M209" i="42"/>
  <c r="N209" i="42"/>
  <c r="O209" i="42"/>
  <c r="P209" i="42"/>
  <c r="Q209" i="42"/>
  <c r="R209" i="42"/>
  <c r="S209" i="42"/>
  <c r="T209" i="42"/>
  <c r="U209" i="42"/>
  <c r="V209" i="42"/>
  <c r="W209" i="42"/>
  <c r="X209" i="42"/>
  <c r="Y209" i="42"/>
  <c r="Z209" i="42"/>
  <c r="AA209" i="42"/>
  <c r="AB209" i="42"/>
  <c r="AC209" i="42"/>
  <c r="AD209" i="42"/>
  <c r="AE209" i="42"/>
  <c r="AF209" i="42"/>
  <c r="AG209" i="42"/>
  <c r="AH209" i="42"/>
  <c r="AI209" i="42"/>
  <c r="AJ209" i="42"/>
  <c r="AK209" i="42"/>
  <c r="AL209" i="42"/>
  <c r="AM209" i="42"/>
  <c r="AN209" i="42"/>
  <c r="AO209" i="42"/>
  <c r="AP209" i="42"/>
  <c r="AQ209" i="42"/>
  <c r="AR209" i="42"/>
  <c r="AS209" i="42"/>
  <c r="AT209" i="42"/>
  <c r="AU209" i="42"/>
  <c r="AV209" i="42"/>
  <c r="AW209" i="42"/>
  <c r="AX209" i="42"/>
  <c r="AY209" i="42"/>
  <c r="AZ209" i="42"/>
  <c r="BA209" i="42"/>
  <c r="BB209" i="42"/>
  <c r="BC209" i="42"/>
  <c r="D210" i="42"/>
  <c r="E210" i="42"/>
  <c r="F210" i="42"/>
  <c r="G210" i="42"/>
  <c r="H210" i="42"/>
  <c r="I210" i="42"/>
  <c r="J210" i="42"/>
  <c r="K210" i="42"/>
  <c r="L210" i="42"/>
  <c r="M210" i="42"/>
  <c r="N210" i="42"/>
  <c r="O210" i="42"/>
  <c r="P210" i="42"/>
  <c r="Q210" i="42"/>
  <c r="R210" i="42"/>
  <c r="S210" i="42"/>
  <c r="T210" i="42"/>
  <c r="U210" i="42"/>
  <c r="V210" i="42"/>
  <c r="W210" i="42"/>
  <c r="X210" i="42"/>
  <c r="Y210" i="42"/>
  <c r="Z210" i="42"/>
  <c r="AA210" i="42"/>
  <c r="AB210" i="42"/>
  <c r="AC210" i="42"/>
  <c r="AD210" i="42"/>
  <c r="AE210" i="42"/>
  <c r="AF210" i="42"/>
  <c r="AG210" i="42"/>
  <c r="AH210" i="42"/>
  <c r="AI210" i="42"/>
  <c r="AJ210" i="42"/>
  <c r="AK210" i="42"/>
  <c r="AL210" i="42"/>
  <c r="AM210" i="42"/>
  <c r="AN210" i="42"/>
  <c r="AO210" i="42"/>
  <c r="AP210" i="42"/>
  <c r="AQ210" i="42"/>
  <c r="AR210" i="42"/>
  <c r="AS210" i="42"/>
  <c r="AT210" i="42"/>
  <c r="AU210" i="42"/>
  <c r="AV210" i="42"/>
  <c r="AW210" i="42"/>
  <c r="AX210" i="42"/>
  <c r="AY210" i="42"/>
  <c r="AZ210" i="42"/>
  <c r="BA210" i="42"/>
  <c r="BB210" i="42"/>
  <c r="BC210" i="42"/>
  <c r="D211" i="42"/>
  <c r="E211" i="42"/>
  <c r="F211" i="42"/>
  <c r="G211" i="42"/>
  <c r="H211" i="42"/>
  <c r="I211" i="42"/>
  <c r="J211" i="42"/>
  <c r="K211" i="42"/>
  <c r="L211" i="42"/>
  <c r="M211" i="42"/>
  <c r="N211" i="42"/>
  <c r="O211" i="42"/>
  <c r="P211" i="42"/>
  <c r="Q211" i="42"/>
  <c r="R211" i="42"/>
  <c r="S211" i="42"/>
  <c r="T211" i="42"/>
  <c r="U211" i="42"/>
  <c r="V211" i="42"/>
  <c r="W211" i="42"/>
  <c r="X211" i="42"/>
  <c r="Y211" i="42"/>
  <c r="Z211" i="42"/>
  <c r="AA211" i="42"/>
  <c r="AB211" i="42"/>
  <c r="AC211" i="42"/>
  <c r="AD211" i="42"/>
  <c r="AE211" i="42"/>
  <c r="AF211" i="42"/>
  <c r="AG211" i="42"/>
  <c r="AH211" i="42"/>
  <c r="AI211" i="42"/>
  <c r="AJ211" i="42"/>
  <c r="AK211" i="42"/>
  <c r="AL211" i="42"/>
  <c r="AM211" i="42"/>
  <c r="AN211" i="42"/>
  <c r="AO211" i="42"/>
  <c r="AP211" i="42"/>
  <c r="AQ211" i="42"/>
  <c r="AR211" i="42"/>
  <c r="AS211" i="42"/>
  <c r="AT211" i="42"/>
  <c r="AU211" i="42"/>
  <c r="AV211" i="42"/>
  <c r="AW211" i="42"/>
  <c r="AX211" i="42"/>
  <c r="AY211" i="42"/>
  <c r="AZ211" i="42"/>
  <c r="BA211" i="42"/>
  <c r="BB211" i="42"/>
  <c r="BC211" i="42"/>
  <c r="D212" i="42"/>
  <c r="E212" i="42"/>
  <c r="F212" i="42"/>
  <c r="G212" i="42"/>
  <c r="H212" i="42"/>
  <c r="I212" i="42"/>
  <c r="J212" i="42"/>
  <c r="K212" i="42"/>
  <c r="L212" i="42"/>
  <c r="M212" i="42"/>
  <c r="N212" i="42"/>
  <c r="O212" i="42"/>
  <c r="P212" i="42"/>
  <c r="Q212" i="42"/>
  <c r="R212" i="42"/>
  <c r="S212" i="42"/>
  <c r="T212" i="42"/>
  <c r="U212" i="42"/>
  <c r="V212" i="42"/>
  <c r="W212" i="42"/>
  <c r="X212" i="42"/>
  <c r="Y212" i="42"/>
  <c r="Z212" i="42"/>
  <c r="AA212" i="42"/>
  <c r="AB212" i="42"/>
  <c r="AC212" i="42"/>
  <c r="AD212" i="42"/>
  <c r="AE212" i="42"/>
  <c r="AF212" i="42"/>
  <c r="AG212" i="42"/>
  <c r="AH212" i="42"/>
  <c r="AI212" i="42"/>
  <c r="AJ212" i="42"/>
  <c r="AK212" i="42"/>
  <c r="AL212" i="42"/>
  <c r="AM212" i="42"/>
  <c r="AN212" i="42"/>
  <c r="AO212" i="42"/>
  <c r="AP212" i="42"/>
  <c r="AQ212" i="42"/>
  <c r="AR212" i="42"/>
  <c r="AS212" i="42"/>
  <c r="AT212" i="42"/>
  <c r="AU212" i="42"/>
  <c r="AV212" i="42"/>
  <c r="AW212" i="42"/>
  <c r="AX212" i="42"/>
  <c r="AY212" i="42"/>
  <c r="AZ212" i="42"/>
  <c r="BA212" i="42"/>
  <c r="BB212" i="42"/>
  <c r="BC212" i="42"/>
  <c r="D213" i="42"/>
  <c r="E213" i="42"/>
  <c r="F213" i="42"/>
  <c r="G213" i="42"/>
  <c r="H213" i="42"/>
  <c r="I213" i="42"/>
  <c r="J213" i="42"/>
  <c r="K213" i="42"/>
  <c r="L213" i="42"/>
  <c r="M213" i="42"/>
  <c r="N213" i="42"/>
  <c r="O213" i="42"/>
  <c r="P213" i="42"/>
  <c r="Q213" i="42"/>
  <c r="R213" i="42"/>
  <c r="S213" i="42"/>
  <c r="T213" i="42"/>
  <c r="U213" i="42"/>
  <c r="V213" i="42"/>
  <c r="W213" i="42"/>
  <c r="X213" i="42"/>
  <c r="Y213" i="42"/>
  <c r="Z213" i="42"/>
  <c r="AA213" i="42"/>
  <c r="AB213" i="42"/>
  <c r="AC213" i="42"/>
  <c r="AD213" i="42"/>
  <c r="AE213" i="42"/>
  <c r="AF213" i="42"/>
  <c r="AG213" i="42"/>
  <c r="AH213" i="42"/>
  <c r="AI213" i="42"/>
  <c r="AJ213" i="42"/>
  <c r="AK213" i="42"/>
  <c r="AL213" i="42"/>
  <c r="AM213" i="42"/>
  <c r="AN213" i="42"/>
  <c r="AO213" i="42"/>
  <c r="AP213" i="42"/>
  <c r="AQ213" i="42"/>
  <c r="AR213" i="42"/>
  <c r="AS213" i="42"/>
  <c r="AT213" i="42"/>
  <c r="AU213" i="42"/>
  <c r="AV213" i="42"/>
  <c r="AW213" i="42"/>
  <c r="AX213" i="42"/>
  <c r="AY213" i="42"/>
  <c r="AZ213" i="42"/>
  <c r="BA213" i="42"/>
  <c r="BB213" i="42"/>
  <c r="BC213" i="42"/>
  <c r="D214" i="42"/>
  <c r="E214" i="42"/>
  <c r="F214" i="42"/>
  <c r="G214" i="42"/>
  <c r="H214" i="42"/>
  <c r="I214" i="42"/>
  <c r="J214" i="42"/>
  <c r="K214" i="42"/>
  <c r="L214" i="42"/>
  <c r="M214" i="42"/>
  <c r="N214" i="42"/>
  <c r="O214" i="42"/>
  <c r="P214" i="42"/>
  <c r="Q214" i="42"/>
  <c r="R214" i="42"/>
  <c r="S214" i="42"/>
  <c r="T214" i="42"/>
  <c r="U214" i="42"/>
  <c r="V214" i="42"/>
  <c r="W214" i="42"/>
  <c r="X214" i="42"/>
  <c r="Y214" i="42"/>
  <c r="Z214" i="42"/>
  <c r="AA214" i="42"/>
  <c r="AB214" i="42"/>
  <c r="AC214" i="42"/>
  <c r="AD214" i="42"/>
  <c r="AE214" i="42"/>
  <c r="AF214" i="42"/>
  <c r="AG214" i="42"/>
  <c r="AH214" i="42"/>
  <c r="AI214" i="42"/>
  <c r="AJ214" i="42"/>
  <c r="AK214" i="42"/>
  <c r="AL214" i="42"/>
  <c r="AM214" i="42"/>
  <c r="AN214" i="42"/>
  <c r="AO214" i="42"/>
  <c r="AP214" i="42"/>
  <c r="AQ214" i="42"/>
  <c r="AR214" i="42"/>
  <c r="AS214" i="42"/>
  <c r="AT214" i="42"/>
  <c r="AU214" i="42"/>
  <c r="AV214" i="42"/>
  <c r="AW214" i="42"/>
  <c r="AX214" i="42"/>
  <c r="AY214" i="42"/>
  <c r="AZ214" i="42"/>
  <c r="BA214" i="42"/>
  <c r="BB214" i="42"/>
  <c r="BC214" i="42"/>
  <c r="D215" i="42"/>
  <c r="E215" i="42"/>
  <c r="F215" i="42"/>
  <c r="G215" i="42"/>
  <c r="H215" i="42"/>
  <c r="I215" i="42"/>
  <c r="J215" i="42"/>
  <c r="K215" i="42"/>
  <c r="L215" i="42"/>
  <c r="M215" i="42"/>
  <c r="N215" i="42"/>
  <c r="O215" i="42"/>
  <c r="P215" i="42"/>
  <c r="Q215" i="42"/>
  <c r="R215" i="42"/>
  <c r="S215" i="42"/>
  <c r="T215" i="42"/>
  <c r="U215" i="42"/>
  <c r="V215" i="42"/>
  <c r="W215" i="42"/>
  <c r="X215" i="42"/>
  <c r="Y215" i="42"/>
  <c r="Z215" i="42"/>
  <c r="AA215" i="42"/>
  <c r="AB215" i="42"/>
  <c r="AC215" i="42"/>
  <c r="AD215" i="42"/>
  <c r="AE215" i="42"/>
  <c r="AF215" i="42"/>
  <c r="AG215" i="42"/>
  <c r="AH215" i="42"/>
  <c r="AI215" i="42"/>
  <c r="AJ215" i="42"/>
  <c r="AK215" i="42"/>
  <c r="AL215" i="42"/>
  <c r="AM215" i="42"/>
  <c r="AN215" i="42"/>
  <c r="AO215" i="42"/>
  <c r="AP215" i="42"/>
  <c r="AQ215" i="42"/>
  <c r="AR215" i="42"/>
  <c r="AS215" i="42"/>
  <c r="AT215" i="42"/>
  <c r="AU215" i="42"/>
  <c r="AV215" i="42"/>
  <c r="AW215" i="42"/>
  <c r="AX215" i="42"/>
  <c r="AY215" i="42"/>
  <c r="AZ215" i="42"/>
  <c r="BA215" i="42"/>
  <c r="BB215" i="42"/>
  <c r="BC215" i="42"/>
  <c r="D216" i="42"/>
  <c r="E216" i="42"/>
  <c r="F216" i="42"/>
  <c r="G216" i="42"/>
  <c r="H216" i="42"/>
  <c r="I216" i="42"/>
  <c r="J216" i="42"/>
  <c r="K216" i="42"/>
  <c r="L216" i="42"/>
  <c r="M216" i="42"/>
  <c r="N216" i="42"/>
  <c r="O216" i="42"/>
  <c r="P216" i="42"/>
  <c r="Q216" i="42"/>
  <c r="R216" i="42"/>
  <c r="S216" i="42"/>
  <c r="T216" i="42"/>
  <c r="U216" i="42"/>
  <c r="V216" i="42"/>
  <c r="W216" i="42"/>
  <c r="X216" i="42"/>
  <c r="Y216" i="42"/>
  <c r="Z216" i="42"/>
  <c r="AA216" i="42"/>
  <c r="AB216" i="42"/>
  <c r="AC216" i="42"/>
  <c r="AD216" i="42"/>
  <c r="AE216" i="42"/>
  <c r="AF216" i="42"/>
  <c r="AG216" i="42"/>
  <c r="AH216" i="42"/>
  <c r="AI216" i="42"/>
  <c r="AJ216" i="42"/>
  <c r="AK216" i="42"/>
  <c r="AL216" i="42"/>
  <c r="AM216" i="42"/>
  <c r="AN216" i="42"/>
  <c r="AO216" i="42"/>
  <c r="AP216" i="42"/>
  <c r="AQ216" i="42"/>
  <c r="AR216" i="42"/>
  <c r="AS216" i="42"/>
  <c r="AT216" i="42"/>
  <c r="AU216" i="42"/>
  <c r="AV216" i="42"/>
  <c r="AW216" i="42"/>
  <c r="AX216" i="42"/>
  <c r="AY216" i="42"/>
  <c r="AZ216" i="42"/>
  <c r="BA216" i="42"/>
  <c r="BB216" i="42"/>
  <c r="BC216" i="42"/>
  <c r="D217" i="42"/>
  <c r="E217" i="42"/>
  <c r="F217" i="42"/>
  <c r="G217" i="42"/>
  <c r="H217" i="42"/>
  <c r="I217" i="42"/>
  <c r="J217" i="42"/>
  <c r="K217" i="42"/>
  <c r="L217" i="42"/>
  <c r="M217" i="42"/>
  <c r="N217" i="42"/>
  <c r="O217" i="42"/>
  <c r="P217" i="42"/>
  <c r="Q217" i="42"/>
  <c r="R217" i="42"/>
  <c r="S217" i="42"/>
  <c r="T217" i="42"/>
  <c r="U217" i="42"/>
  <c r="V217" i="42"/>
  <c r="W217" i="42"/>
  <c r="X217" i="42"/>
  <c r="Y217" i="42"/>
  <c r="Z217" i="42"/>
  <c r="AA217" i="42"/>
  <c r="AB217" i="42"/>
  <c r="AC217" i="42"/>
  <c r="AD217" i="42"/>
  <c r="AE217" i="42"/>
  <c r="AF217" i="42"/>
  <c r="AG217" i="42"/>
  <c r="AH217" i="42"/>
  <c r="AI217" i="42"/>
  <c r="AJ217" i="42"/>
  <c r="AK217" i="42"/>
  <c r="AL217" i="42"/>
  <c r="AM217" i="42"/>
  <c r="AN217" i="42"/>
  <c r="AO217" i="42"/>
  <c r="AP217" i="42"/>
  <c r="AQ217" i="42"/>
  <c r="AR217" i="42"/>
  <c r="AS217" i="42"/>
  <c r="AT217" i="42"/>
  <c r="AU217" i="42"/>
  <c r="AV217" i="42"/>
  <c r="AW217" i="42"/>
  <c r="AX217" i="42"/>
  <c r="AY217" i="42"/>
  <c r="AZ217" i="42"/>
  <c r="BA217" i="42"/>
  <c r="BB217" i="42"/>
  <c r="BC217" i="42"/>
  <c r="D218" i="42"/>
  <c r="E218" i="42"/>
  <c r="F218" i="42"/>
  <c r="G218" i="42"/>
  <c r="H218" i="42"/>
  <c r="I218" i="42"/>
  <c r="J218" i="42"/>
  <c r="K218" i="42"/>
  <c r="L218" i="42"/>
  <c r="M218" i="42"/>
  <c r="N218" i="42"/>
  <c r="O218" i="42"/>
  <c r="P218" i="42"/>
  <c r="Q218" i="42"/>
  <c r="R218" i="42"/>
  <c r="S218" i="42"/>
  <c r="T218" i="42"/>
  <c r="U218" i="42"/>
  <c r="V218" i="42"/>
  <c r="W218" i="42"/>
  <c r="X218" i="42"/>
  <c r="Y218" i="42"/>
  <c r="Z218" i="42"/>
  <c r="AA218" i="42"/>
  <c r="AB218" i="42"/>
  <c r="AC218" i="42"/>
  <c r="AD218" i="42"/>
  <c r="AE218" i="42"/>
  <c r="AF218" i="42"/>
  <c r="AG218" i="42"/>
  <c r="AH218" i="42"/>
  <c r="AI218" i="42"/>
  <c r="AJ218" i="42"/>
  <c r="AK218" i="42"/>
  <c r="AL218" i="42"/>
  <c r="AM218" i="42"/>
  <c r="AN218" i="42"/>
  <c r="AO218" i="42"/>
  <c r="AP218" i="42"/>
  <c r="AQ218" i="42"/>
  <c r="AR218" i="42"/>
  <c r="AS218" i="42"/>
  <c r="AT218" i="42"/>
  <c r="AU218" i="42"/>
  <c r="AV218" i="42"/>
  <c r="AW218" i="42"/>
  <c r="AX218" i="42"/>
  <c r="AY218" i="42"/>
  <c r="AZ218" i="42"/>
  <c r="BA218" i="42"/>
  <c r="BB218" i="42"/>
  <c r="BC218" i="42"/>
  <c r="D219" i="42"/>
  <c r="E219" i="42"/>
  <c r="F219" i="42"/>
  <c r="G219" i="42"/>
  <c r="H219" i="42"/>
  <c r="I219" i="42"/>
  <c r="J219" i="42"/>
  <c r="K219" i="42"/>
  <c r="L219" i="42"/>
  <c r="M219" i="42"/>
  <c r="N219" i="42"/>
  <c r="O219" i="42"/>
  <c r="P219" i="42"/>
  <c r="Q219" i="42"/>
  <c r="R219" i="42"/>
  <c r="S219" i="42"/>
  <c r="T219" i="42"/>
  <c r="U219" i="42"/>
  <c r="V219" i="42"/>
  <c r="W219" i="42"/>
  <c r="X219" i="42"/>
  <c r="Y219" i="42"/>
  <c r="Z219" i="42"/>
  <c r="AA219" i="42"/>
  <c r="AB219" i="42"/>
  <c r="AC219" i="42"/>
  <c r="AD219" i="42"/>
  <c r="AE219" i="42"/>
  <c r="AF219" i="42"/>
  <c r="AG219" i="42"/>
  <c r="AH219" i="42"/>
  <c r="AI219" i="42"/>
  <c r="AJ219" i="42"/>
  <c r="AK219" i="42"/>
  <c r="AL219" i="42"/>
  <c r="AM219" i="42"/>
  <c r="AN219" i="42"/>
  <c r="AO219" i="42"/>
  <c r="AP219" i="42"/>
  <c r="AQ219" i="42"/>
  <c r="AR219" i="42"/>
  <c r="AS219" i="42"/>
  <c r="AT219" i="42"/>
  <c r="AU219" i="42"/>
  <c r="AV219" i="42"/>
  <c r="AW219" i="42"/>
  <c r="AX219" i="42"/>
  <c r="AY219" i="42"/>
  <c r="AZ219" i="42"/>
  <c r="BA219" i="42"/>
  <c r="BB219" i="42"/>
  <c r="BC219" i="42"/>
  <c r="D220" i="42"/>
  <c r="E220" i="42"/>
  <c r="F220" i="42"/>
  <c r="G220" i="42"/>
  <c r="H220" i="42"/>
  <c r="I220" i="42"/>
  <c r="J220" i="42"/>
  <c r="K220" i="42"/>
  <c r="L220" i="42"/>
  <c r="M220" i="42"/>
  <c r="N220" i="42"/>
  <c r="O220" i="42"/>
  <c r="P220" i="42"/>
  <c r="Q220" i="42"/>
  <c r="R220" i="42"/>
  <c r="S220" i="42"/>
  <c r="T220" i="42"/>
  <c r="U220" i="42"/>
  <c r="V220" i="42"/>
  <c r="W220" i="42"/>
  <c r="X220" i="42"/>
  <c r="Y220" i="42"/>
  <c r="Z220" i="42"/>
  <c r="AA220" i="42"/>
  <c r="AB220" i="42"/>
  <c r="AC220" i="42"/>
  <c r="AD220" i="42"/>
  <c r="AE220" i="42"/>
  <c r="AF220" i="42"/>
  <c r="AG220" i="42"/>
  <c r="AH220" i="42"/>
  <c r="AI220" i="42"/>
  <c r="AJ220" i="42"/>
  <c r="AK220" i="42"/>
  <c r="AL220" i="42"/>
  <c r="AM220" i="42"/>
  <c r="AN220" i="42"/>
  <c r="AO220" i="42"/>
  <c r="AP220" i="42"/>
  <c r="AQ220" i="42"/>
  <c r="AR220" i="42"/>
  <c r="AS220" i="42"/>
  <c r="AT220" i="42"/>
  <c r="AU220" i="42"/>
  <c r="AV220" i="42"/>
  <c r="AW220" i="42"/>
  <c r="AX220" i="42"/>
  <c r="AY220" i="42"/>
  <c r="AZ220" i="42"/>
  <c r="BA220" i="42"/>
  <c r="BB220" i="42"/>
  <c r="BC220" i="42"/>
  <c r="D221" i="42"/>
  <c r="E221" i="42"/>
  <c r="F221" i="42"/>
  <c r="G221" i="42"/>
  <c r="H221" i="42"/>
  <c r="I221" i="42"/>
  <c r="J221" i="42"/>
  <c r="K221" i="42"/>
  <c r="L221" i="42"/>
  <c r="M221" i="42"/>
  <c r="N221" i="42"/>
  <c r="O221" i="42"/>
  <c r="P221" i="42"/>
  <c r="Q221" i="42"/>
  <c r="R221" i="42"/>
  <c r="S221" i="42"/>
  <c r="T221" i="42"/>
  <c r="U221" i="42"/>
  <c r="V221" i="42"/>
  <c r="W221" i="42"/>
  <c r="X221" i="42"/>
  <c r="Y221" i="42"/>
  <c r="Z221" i="42"/>
  <c r="AA221" i="42"/>
  <c r="AB221" i="42"/>
  <c r="AC221" i="42"/>
  <c r="AD221" i="42"/>
  <c r="AE221" i="42"/>
  <c r="AF221" i="42"/>
  <c r="AG221" i="42"/>
  <c r="AH221" i="42"/>
  <c r="AI221" i="42"/>
  <c r="AJ221" i="42"/>
  <c r="AK221" i="42"/>
  <c r="AL221" i="42"/>
  <c r="AM221" i="42"/>
  <c r="AN221" i="42"/>
  <c r="AO221" i="42"/>
  <c r="AP221" i="42"/>
  <c r="AQ221" i="42"/>
  <c r="AR221" i="42"/>
  <c r="AS221" i="42"/>
  <c r="AT221" i="42"/>
  <c r="AU221" i="42"/>
  <c r="AV221" i="42"/>
  <c r="AW221" i="42"/>
  <c r="AX221" i="42"/>
  <c r="AY221" i="42"/>
  <c r="AZ221" i="42"/>
  <c r="BA221" i="42"/>
  <c r="BB221" i="42"/>
  <c r="BC221" i="42"/>
  <c r="D222" i="42"/>
  <c r="E222" i="42"/>
  <c r="F222" i="42"/>
  <c r="G222" i="42"/>
  <c r="H222" i="42"/>
  <c r="I222" i="42"/>
  <c r="J222" i="42"/>
  <c r="K222" i="42"/>
  <c r="L222" i="42"/>
  <c r="M222" i="42"/>
  <c r="N222" i="42"/>
  <c r="O222" i="42"/>
  <c r="P222" i="42"/>
  <c r="Q222" i="42"/>
  <c r="R222" i="42"/>
  <c r="S222" i="42"/>
  <c r="T222" i="42"/>
  <c r="U222" i="42"/>
  <c r="V222" i="42"/>
  <c r="W222" i="42"/>
  <c r="X222" i="42"/>
  <c r="Y222" i="42"/>
  <c r="Z222" i="42"/>
  <c r="AA222" i="42"/>
  <c r="AB222" i="42"/>
  <c r="AC222" i="42"/>
  <c r="AD222" i="42"/>
  <c r="AE222" i="42"/>
  <c r="AF222" i="42"/>
  <c r="AG222" i="42"/>
  <c r="AH222" i="42"/>
  <c r="AI222" i="42"/>
  <c r="AJ222" i="42"/>
  <c r="AK222" i="42"/>
  <c r="AL222" i="42"/>
  <c r="AM222" i="42"/>
  <c r="AN222" i="42"/>
  <c r="AO222" i="42"/>
  <c r="AP222" i="42"/>
  <c r="AQ222" i="42"/>
  <c r="AR222" i="42"/>
  <c r="AS222" i="42"/>
  <c r="AT222" i="42"/>
  <c r="AU222" i="42"/>
  <c r="AV222" i="42"/>
  <c r="AW222" i="42"/>
  <c r="AX222" i="42"/>
  <c r="AY222" i="42"/>
  <c r="AZ222" i="42"/>
  <c r="BA222" i="42"/>
  <c r="BB222" i="42"/>
  <c r="BC222" i="42"/>
  <c r="D223" i="42"/>
  <c r="E223" i="42"/>
  <c r="F223" i="42"/>
  <c r="G223" i="42"/>
  <c r="H223" i="42"/>
  <c r="I223" i="42"/>
  <c r="J223" i="42"/>
  <c r="K223" i="42"/>
  <c r="L223" i="42"/>
  <c r="M223" i="42"/>
  <c r="N223" i="42"/>
  <c r="O223" i="42"/>
  <c r="P223" i="42"/>
  <c r="Q223" i="42"/>
  <c r="R223" i="42"/>
  <c r="S223" i="42"/>
  <c r="T223" i="42"/>
  <c r="U223" i="42"/>
  <c r="V223" i="42"/>
  <c r="W223" i="42"/>
  <c r="X223" i="42"/>
  <c r="Y223" i="42"/>
  <c r="Z223" i="42"/>
  <c r="AA223" i="42"/>
  <c r="AB223" i="42"/>
  <c r="AC223" i="42"/>
  <c r="AD223" i="42"/>
  <c r="AE223" i="42"/>
  <c r="AF223" i="42"/>
  <c r="AG223" i="42"/>
  <c r="AH223" i="42"/>
  <c r="AI223" i="42"/>
  <c r="AJ223" i="42"/>
  <c r="AK223" i="42"/>
  <c r="AL223" i="42"/>
  <c r="AM223" i="42"/>
  <c r="AN223" i="42"/>
  <c r="AO223" i="42"/>
  <c r="AP223" i="42"/>
  <c r="AQ223" i="42"/>
  <c r="AR223" i="42"/>
  <c r="AS223" i="42"/>
  <c r="AT223" i="42"/>
  <c r="AU223" i="42"/>
  <c r="AV223" i="42"/>
  <c r="AW223" i="42"/>
  <c r="AX223" i="42"/>
  <c r="AY223" i="42"/>
  <c r="AZ223" i="42"/>
  <c r="BA223" i="42"/>
  <c r="BB223" i="42"/>
  <c r="BC223" i="42"/>
  <c r="D224" i="42"/>
  <c r="E224" i="42"/>
  <c r="F224" i="42"/>
  <c r="G224" i="42"/>
  <c r="H224" i="42"/>
  <c r="I224" i="42"/>
  <c r="J224" i="42"/>
  <c r="K224" i="42"/>
  <c r="L224" i="42"/>
  <c r="M224" i="42"/>
  <c r="N224" i="42"/>
  <c r="O224" i="42"/>
  <c r="P224" i="42"/>
  <c r="Q224" i="42"/>
  <c r="R224" i="42"/>
  <c r="S224" i="42"/>
  <c r="T224" i="42"/>
  <c r="U224" i="42"/>
  <c r="V224" i="42"/>
  <c r="W224" i="42"/>
  <c r="X224" i="42"/>
  <c r="Y224" i="42"/>
  <c r="Z224" i="42"/>
  <c r="AA224" i="42"/>
  <c r="AB224" i="42"/>
  <c r="AC224" i="42"/>
  <c r="AD224" i="42"/>
  <c r="AE224" i="42"/>
  <c r="AF224" i="42"/>
  <c r="AG224" i="42"/>
  <c r="AH224" i="42"/>
  <c r="AI224" i="42"/>
  <c r="AJ224" i="42"/>
  <c r="AK224" i="42"/>
  <c r="AL224" i="42"/>
  <c r="AM224" i="42"/>
  <c r="AN224" i="42"/>
  <c r="AO224" i="42"/>
  <c r="AP224" i="42"/>
  <c r="AQ224" i="42"/>
  <c r="AR224" i="42"/>
  <c r="AS224" i="42"/>
  <c r="AT224" i="42"/>
  <c r="AU224" i="42"/>
  <c r="AV224" i="42"/>
  <c r="AW224" i="42"/>
  <c r="AX224" i="42"/>
  <c r="AY224" i="42"/>
  <c r="AZ224" i="42"/>
  <c r="BA224" i="42"/>
  <c r="BB224" i="42"/>
  <c r="BC224" i="42"/>
  <c r="D225" i="42"/>
  <c r="E225" i="42"/>
  <c r="F225" i="42"/>
  <c r="G225" i="42"/>
  <c r="H225" i="42"/>
  <c r="I225" i="42"/>
  <c r="J225" i="42"/>
  <c r="K225" i="42"/>
  <c r="L225" i="42"/>
  <c r="M225" i="42"/>
  <c r="N225" i="42"/>
  <c r="O225" i="42"/>
  <c r="P225" i="42"/>
  <c r="Q225" i="42"/>
  <c r="R225" i="42"/>
  <c r="S225" i="42"/>
  <c r="T225" i="42"/>
  <c r="U225" i="42"/>
  <c r="V225" i="42"/>
  <c r="W225" i="42"/>
  <c r="X225" i="42"/>
  <c r="Y225" i="42"/>
  <c r="Z225" i="42"/>
  <c r="AA225" i="42"/>
  <c r="AB225" i="42"/>
  <c r="AC225" i="42"/>
  <c r="AD225" i="42"/>
  <c r="AE225" i="42"/>
  <c r="AF225" i="42"/>
  <c r="AG225" i="42"/>
  <c r="AH225" i="42"/>
  <c r="AI225" i="42"/>
  <c r="AJ225" i="42"/>
  <c r="AK225" i="42"/>
  <c r="AL225" i="42"/>
  <c r="AM225" i="42"/>
  <c r="AN225" i="42"/>
  <c r="AO225" i="42"/>
  <c r="AP225" i="42"/>
  <c r="AQ225" i="42"/>
  <c r="AR225" i="42"/>
  <c r="AS225" i="42"/>
  <c r="AT225" i="42"/>
  <c r="AU225" i="42"/>
  <c r="AV225" i="42"/>
  <c r="AW225" i="42"/>
  <c r="AX225" i="42"/>
  <c r="AY225" i="42"/>
  <c r="AZ225" i="42"/>
  <c r="BA225" i="42"/>
  <c r="BB225" i="42"/>
  <c r="BC225" i="42"/>
  <c r="D226" i="42"/>
  <c r="E226" i="42"/>
  <c r="F226" i="42"/>
  <c r="G226" i="42"/>
  <c r="H226" i="42"/>
  <c r="I226" i="42"/>
  <c r="J226" i="42"/>
  <c r="K226" i="42"/>
  <c r="L226" i="42"/>
  <c r="M226" i="42"/>
  <c r="N226" i="42"/>
  <c r="O226" i="42"/>
  <c r="P226" i="42"/>
  <c r="Q226" i="42"/>
  <c r="R226" i="42"/>
  <c r="S226" i="42"/>
  <c r="T226" i="42"/>
  <c r="U226" i="42"/>
  <c r="V226" i="42"/>
  <c r="W226" i="42"/>
  <c r="X226" i="42"/>
  <c r="Y226" i="42"/>
  <c r="Z226" i="42"/>
  <c r="AA226" i="42"/>
  <c r="AB226" i="42"/>
  <c r="AC226" i="42"/>
  <c r="AD226" i="42"/>
  <c r="AE226" i="42"/>
  <c r="AF226" i="42"/>
  <c r="AG226" i="42"/>
  <c r="AH226" i="42"/>
  <c r="AI226" i="42"/>
  <c r="AJ226" i="42"/>
  <c r="AK226" i="42"/>
  <c r="AL226" i="42"/>
  <c r="AM226" i="42"/>
  <c r="AN226" i="42"/>
  <c r="AO226" i="42"/>
  <c r="AP226" i="42"/>
  <c r="AQ226" i="42"/>
  <c r="AR226" i="42"/>
  <c r="AS226" i="42"/>
  <c r="AT226" i="42"/>
  <c r="AU226" i="42"/>
  <c r="AV226" i="42"/>
  <c r="AW226" i="42"/>
  <c r="AX226" i="42"/>
  <c r="AY226" i="42"/>
  <c r="AZ226" i="42"/>
  <c r="BA226" i="42"/>
  <c r="BB226" i="42"/>
  <c r="BC226" i="42"/>
  <c r="D227" i="42"/>
  <c r="E227" i="42"/>
  <c r="F227" i="42"/>
  <c r="G227" i="42"/>
  <c r="H227" i="42"/>
  <c r="I227" i="42"/>
  <c r="J227" i="42"/>
  <c r="K227" i="42"/>
  <c r="L227" i="42"/>
  <c r="M227" i="42"/>
  <c r="N227" i="42"/>
  <c r="O227" i="42"/>
  <c r="P227" i="42"/>
  <c r="Q227" i="42"/>
  <c r="R227" i="42"/>
  <c r="S227" i="42"/>
  <c r="T227" i="42"/>
  <c r="U227" i="42"/>
  <c r="V227" i="42"/>
  <c r="W227" i="42"/>
  <c r="X227" i="42"/>
  <c r="Y227" i="42"/>
  <c r="Z227" i="42"/>
  <c r="AA227" i="42"/>
  <c r="AB227" i="42"/>
  <c r="AC227" i="42"/>
  <c r="AD227" i="42"/>
  <c r="AE227" i="42"/>
  <c r="AF227" i="42"/>
  <c r="AG227" i="42"/>
  <c r="AH227" i="42"/>
  <c r="AI227" i="42"/>
  <c r="AJ227" i="42"/>
  <c r="AK227" i="42"/>
  <c r="AL227" i="42"/>
  <c r="AM227" i="42"/>
  <c r="AN227" i="42"/>
  <c r="AO227" i="42"/>
  <c r="AP227" i="42"/>
  <c r="AQ227" i="42"/>
  <c r="AR227" i="42"/>
  <c r="AS227" i="42"/>
  <c r="AT227" i="42"/>
  <c r="AU227" i="42"/>
  <c r="AV227" i="42"/>
  <c r="AW227" i="42"/>
  <c r="AX227" i="42"/>
  <c r="AY227" i="42"/>
  <c r="AZ227" i="42"/>
  <c r="BA227" i="42"/>
  <c r="BB227" i="42"/>
  <c r="BC227" i="42"/>
  <c r="D228" i="42"/>
  <c r="E228" i="42"/>
  <c r="F228" i="42"/>
  <c r="G228" i="42"/>
  <c r="H228" i="42"/>
  <c r="I228" i="42"/>
  <c r="J228" i="42"/>
  <c r="K228" i="42"/>
  <c r="L228" i="42"/>
  <c r="M228" i="42"/>
  <c r="N228" i="42"/>
  <c r="O228" i="42"/>
  <c r="P228" i="42"/>
  <c r="Q228" i="42"/>
  <c r="R228" i="42"/>
  <c r="S228" i="42"/>
  <c r="T228" i="42"/>
  <c r="U228" i="42"/>
  <c r="V228" i="42"/>
  <c r="W228" i="42"/>
  <c r="X228" i="42"/>
  <c r="Y228" i="42"/>
  <c r="Z228" i="42"/>
  <c r="AA228" i="42"/>
  <c r="AB228" i="42"/>
  <c r="AC228" i="42"/>
  <c r="AD228" i="42"/>
  <c r="AE228" i="42"/>
  <c r="AF228" i="42"/>
  <c r="AG228" i="42"/>
  <c r="AH228" i="42"/>
  <c r="AI228" i="42"/>
  <c r="AJ228" i="42"/>
  <c r="AK228" i="42"/>
  <c r="AL228" i="42"/>
  <c r="AM228" i="42"/>
  <c r="AN228" i="42"/>
  <c r="AO228" i="42"/>
  <c r="AP228" i="42"/>
  <c r="AQ228" i="42"/>
  <c r="AR228" i="42"/>
  <c r="AS228" i="42"/>
  <c r="AT228" i="42"/>
  <c r="AU228" i="42"/>
  <c r="AV228" i="42"/>
  <c r="AW228" i="42"/>
  <c r="AX228" i="42"/>
  <c r="AY228" i="42"/>
  <c r="AZ228" i="42"/>
  <c r="BA228" i="42"/>
  <c r="BB228" i="42"/>
  <c r="BC228" i="42"/>
  <c r="D229" i="42"/>
  <c r="E229" i="42"/>
  <c r="F229" i="42"/>
  <c r="G229" i="42"/>
  <c r="H229" i="42"/>
  <c r="I229" i="42"/>
  <c r="J229" i="42"/>
  <c r="K229" i="42"/>
  <c r="L229" i="42"/>
  <c r="M229" i="42"/>
  <c r="N229" i="42"/>
  <c r="O229" i="42"/>
  <c r="P229" i="42"/>
  <c r="Q229" i="42"/>
  <c r="R229" i="42"/>
  <c r="S229" i="42"/>
  <c r="T229" i="42"/>
  <c r="U229" i="42"/>
  <c r="V229" i="42"/>
  <c r="W229" i="42"/>
  <c r="X229" i="42"/>
  <c r="Y229" i="42"/>
  <c r="Z229" i="42"/>
  <c r="AA229" i="42"/>
  <c r="AB229" i="42"/>
  <c r="AC229" i="42"/>
  <c r="AD229" i="42"/>
  <c r="AE229" i="42"/>
  <c r="AF229" i="42"/>
  <c r="AG229" i="42"/>
  <c r="AH229" i="42"/>
  <c r="AI229" i="42"/>
  <c r="AJ229" i="42"/>
  <c r="AK229" i="42"/>
  <c r="AL229" i="42"/>
  <c r="AM229" i="42"/>
  <c r="AN229" i="42"/>
  <c r="AO229" i="42"/>
  <c r="AP229" i="42"/>
  <c r="AQ229" i="42"/>
  <c r="AR229" i="42"/>
  <c r="AS229" i="42"/>
  <c r="AT229" i="42"/>
  <c r="AU229" i="42"/>
  <c r="AV229" i="42"/>
  <c r="AW229" i="42"/>
  <c r="AX229" i="42"/>
  <c r="AY229" i="42"/>
  <c r="AZ229" i="42"/>
  <c r="BA229" i="42"/>
  <c r="BB229" i="42"/>
  <c r="BC229" i="42"/>
  <c r="D230" i="42"/>
  <c r="E230" i="42"/>
  <c r="F230" i="42"/>
  <c r="G230" i="42"/>
  <c r="H230" i="42"/>
  <c r="I230" i="42"/>
  <c r="J230" i="42"/>
  <c r="K230" i="42"/>
  <c r="L230" i="42"/>
  <c r="M230" i="42"/>
  <c r="N230" i="42"/>
  <c r="O230" i="42"/>
  <c r="P230" i="42"/>
  <c r="Q230" i="42"/>
  <c r="R230" i="42"/>
  <c r="S230" i="42"/>
  <c r="T230" i="42"/>
  <c r="U230" i="42"/>
  <c r="V230" i="42"/>
  <c r="W230" i="42"/>
  <c r="X230" i="42"/>
  <c r="Y230" i="42"/>
  <c r="Z230" i="42"/>
  <c r="AA230" i="42"/>
  <c r="AB230" i="42"/>
  <c r="AC230" i="42"/>
  <c r="AD230" i="42"/>
  <c r="AE230" i="42"/>
  <c r="AF230" i="42"/>
  <c r="AG230" i="42"/>
  <c r="AH230" i="42"/>
  <c r="AI230" i="42"/>
  <c r="AJ230" i="42"/>
  <c r="AK230" i="42"/>
  <c r="AL230" i="42"/>
  <c r="AM230" i="42"/>
  <c r="AN230" i="42"/>
  <c r="AO230" i="42"/>
  <c r="AP230" i="42"/>
  <c r="AQ230" i="42"/>
  <c r="AR230" i="42"/>
  <c r="AS230" i="42"/>
  <c r="AT230" i="42"/>
  <c r="AU230" i="42"/>
  <c r="AV230" i="42"/>
  <c r="AW230" i="42"/>
  <c r="AX230" i="42"/>
  <c r="AY230" i="42"/>
  <c r="AZ230" i="42"/>
  <c r="BA230" i="42"/>
  <c r="BB230" i="42"/>
  <c r="BC230" i="42"/>
  <c r="D231" i="42"/>
  <c r="E231" i="42"/>
  <c r="F231" i="42"/>
  <c r="G231" i="42"/>
  <c r="H231" i="42"/>
  <c r="I231" i="42"/>
  <c r="J231" i="42"/>
  <c r="K231" i="42"/>
  <c r="L231" i="42"/>
  <c r="M231" i="42"/>
  <c r="N231" i="42"/>
  <c r="O231" i="42"/>
  <c r="P231" i="42"/>
  <c r="Q231" i="42"/>
  <c r="R231" i="42"/>
  <c r="S231" i="42"/>
  <c r="T231" i="42"/>
  <c r="U231" i="42"/>
  <c r="V231" i="42"/>
  <c r="W231" i="42"/>
  <c r="X231" i="42"/>
  <c r="Y231" i="42"/>
  <c r="Z231" i="42"/>
  <c r="AA231" i="42"/>
  <c r="AB231" i="42"/>
  <c r="AC231" i="42"/>
  <c r="AD231" i="42"/>
  <c r="AE231" i="42"/>
  <c r="AF231" i="42"/>
  <c r="AG231" i="42"/>
  <c r="AH231" i="42"/>
  <c r="AI231" i="42"/>
  <c r="AJ231" i="42"/>
  <c r="AK231" i="42"/>
  <c r="AL231" i="42"/>
  <c r="AM231" i="42"/>
  <c r="AN231" i="42"/>
  <c r="AO231" i="42"/>
  <c r="AP231" i="42"/>
  <c r="AQ231" i="42"/>
  <c r="AR231" i="42"/>
  <c r="AS231" i="42"/>
  <c r="AT231" i="42"/>
  <c r="AU231" i="42"/>
  <c r="AV231" i="42"/>
  <c r="AW231" i="42"/>
  <c r="AX231" i="42"/>
  <c r="AY231" i="42"/>
  <c r="AZ231" i="42"/>
  <c r="BA231" i="42"/>
  <c r="BB231" i="42"/>
  <c r="BC231" i="42"/>
  <c r="D232" i="42"/>
  <c r="E232" i="42"/>
  <c r="F232" i="42"/>
  <c r="G232" i="42"/>
  <c r="H232" i="42"/>
  <c r="I232" i="42"/>
  <c r="J232" i="42"/>
  <c r="K232" i="42"/>
  <c r="L232" i="42"/>
  <c r="M232" i="42"/>
  <c r="N232" i="42"/>
  <c r="O232" i="42"/>
  <c r="P232" i="42"/>
  <c r="Q232" i="42"/>
  <c r="R232" i="42"/>
  <c r="S232" i="42"/>
  <c r="T232" i="42"/>
  <c r="U232" i="42"/>
  <c r="V232" i="42"/>
  <c r="W232" i="42"/>
  <c r="X232" i="42"/>
  <c r="Y232" i="42"/>
  <c r="Z232" i="42"/>
  <c r="AA232" i="42"/>
  <c r="AB232" i="42"/>
  <c r="AC232" i="42"/>
  <c r="AD232" i="42"/>
  <c r="AE232" i="42"/>
  <c r="AF232" i="42"/>
  <c r="AG232" i="42"/>
  <c r="AH232" i="42"/>
  <c r="AI232" i="42"/>
  <c r="AJ232" i="42"/>
  <c r="AK232" i="42"/>
  <c r="AL232" i="42"/>
  <c r="AM232" i="42"/>
  <c r="AN232" i="42"/>
  <c r="AO232" i="42"/>
  <c r="AP232" i="42"/>
  <c r="AQ232" i="42"/>
  <c r="AR232" i="42"/>
  <c r="AS232" i="42"/>
  <c r="AT232" i="42"/>
  <c r="AU232" i="42"/>
  <c r="AV232" i="42"/>
  <c r="AW232" i="42"/>
  <c r="AX232" i="42"/>
  <c r="AY232" i="42"/>
  <c r="AZ232" i="42"/>
  <c r="BA232" i="42"/>
  <c r="BB232" i="42"/>
  <c r="BC232" i="42"/>
  <c r="D233" i="42"/>
  <c r="E233" i="42"/>
  <c r="F233" i="42"/>
  <c r="G233" i="42"/>
  <c r="H233" i="42"/>
  <c r="I233" i="42"/>
  <c r="J233" i="42"/>
  <c r="K233" i="42"/>
  <c r="L233" i="42"/>
  <c r="M233" i="42"/>
  <c r="N233" i="42"/>
  <c r="O233" i="42"/>
  <c r="P233" i="42"/>
  <c r="Q233" i="42"/>
  <c r="R233" i="42"/>
  <c r="S233" i="42"/>
  <c r="T233" i="42"/>
  <c r="U233" i="42"/>
  <c r="V233" i="42"/>
  <c r="W233" i="42"/>
  <c r="X233" i="42"/>
  <c r="Y233" i="42"/>
  <c r="Z233" i="42"/>
  <c r="AA233" i="42"/>
  <c r="AB233" i="42"/>
  <c r="AC233" i="42"/>
  <c r="AD233" i="42"/>
  <c r="AE233" i="42"/>
  <c r="AF233" i="42"/>
  <c r="AG233" i="42"/>
  <c r="AH233" i="42"/>
  <c r="AI233" i="42"/>
  <c r="AJ233" i="42"/>
  <c r="AK233" i="42"/>
  <c r="AL233" i="42"/>
  <c r="AM233" i="42"/>
  <c r="AN233" i="42"/>
  <c r="AO233" i="42"/>
  <c r="AP233" i="42"/>
  <c r="AQ233" i="42"/>
  <c r="AR233" i="42"/>
  <c r="AS233" i="42"/>
  <c r="AT233" i="42"/>
  <c r="AU233" i="42"/>
  <c r="AV233" i="42"/>
  <c r="AW233" i="42"/>
  <c r="AX233" i="42"/>
  <c r="AY233" i="42"/>
  <c r="AZ233" i="42"/>
  <c r="BA233" i="42"/>
  <c r="BB233" i="42"/>
  <c r="BC233" i="42"/>
  <c r="D234" i="42"/>
  <c r="E234" i="42"/>
  <c r="F234" i="42"/>
  <c r="G234" i="42"/>
  <c r="H234" i="42"/>
  <c r="I234" i="42"/>
  <c r="J234" i="42"/>
  <c r="K234" i="42"/>
  <c r="L234" i="42"/>
  <c r="M234" i="42"/>
  <c r="N234" i="42"/>
  <c r="O234" i="42"/>
  <c r="P234" i="42"/>
  <c r="Q234" i="42"/>
  <c r="R234" i="42"/>
  <c r="S234" i="42"/>
  <c r="T234" i="42"/>
  <c r="U234" i="42"/>
  <c r="V234" i="42"/>
  <c r="W234" i="42"/>
  <c r="X234" i="42"/>
  <c r="Y234" i="42"/>
  <c r="Z234" i="42"/>
  <c r="AA234" i="42"/>
  <c r="AB234" i="42"/>
  <c r="AC234" i="42"/>
  <c r="AD234" i="42"/>
  <c r="AE234" i="42"/>
  <c r="AF234" i="42"/>
  <c r="AG234" i="42"/>
  <c r="AH234" i="42"/>
  <c r="AI234" i="42"/>
  <c r="AJ234" i="42"/>
  <c r="AK234" i="42"/>
  <c r="AL234" i="42"/>
  <c r="AM234" i="42"/>
  <c r="AN234" i="42"/>
  <c r="AO234" i="42"/>
  <c r="AP234" i="42"/>
  <c r="AQ234" i="42"/>
  <c r="AR234" i="42"/>
  <c r="AS234" i="42"/>
  <c r="AT234" i="42"/>
  <c r="AU234" i="42"/>
  <c r="AV234" i="42"/>
  <c r="AW234" i="42"/>
  <c r="AX234" i="42"/>
  <c r="AY234" i="42"/>
  <c r="AZ234" i="42"/>
  <c r="BA234" i="42"/>
  <c r="BB234" i="42"/>
  <c r="BC234" i="42"/>
  <c r="D235" i="42"/>
  <c r="E235" i="42"/>
  <c r="F235" i="42"/>
  <c r="G235" i="42"/>
  <c r="H235" i="42"/>
  <c r="I235" i="42"/>
  <c r="J235" i="42"/>
  <c r="K235" i="42"/>
  <c r="L235" i="42"/>
  <c r="M235" i="42"/>
  <c r="N235" i="42"/>
  <c r="O235" i="42"/>
  <c r="P235" i="42"/>
  <c r="Q235" i="42"/>
  <c r="R235" i="42"/>
  <c r="S235" i="42"/>
  <c r="T235" i="42"/>
  <c r="U235" i="42"/>
  <c r="V235" i="42"/>
  <c r="W235" i="42"/>
  <c r="X235" i="42"/>
  <c r="Y235" i="42"/>
  <c r="Z235" i="42"/>
  <c r="AA235" i="42"/>
  <c r="AB235" i="42"/>
  <c r="AC235" i="42"/>
  <c r="AD235" i="42"/>
  <c r="AE235" i="42"/>
  <c r="AF235" i="42"/>
  <c r="AG235" i="42"/>
  <c r="AH235" i="42"/>
  <c r="AI235" i="42"/>
  <c r="AJ235" i="42"/>
  <c r="AK235" i="42"/>
  <c r="AL235" i="42"/>
  <c r="AM235" i="42"/>
  <c r="AN235" i="42"/>
  <c r="AO235" i="42"/>
  <c r="AP235" i="42"/>
  <c r="AQ235" i="42"/>
  <c r="AR235" i="42"/>
  <c r="AS235" i="42"/>
  <c r="AT235" i="42"/>
  <c r="AU235" i="42"/>
  <c r="AV235" i="42"/>
  <c r="AW235" i="42"/>
  <c r="AX235" i="42"/>
  <c r="AY235" i="42"/>
  <c r="AZ235" i="42"/>
  <c r="BA235" i="42"/>
  <c r="BB235" i="42"/>
  <c r="BC235" i="42"/>
  <c r="D236" i="42"/>
  <c r="E236" i="42"/>
  <c r="F236" i="42"/>
  <c r="G236" i="42"/>
  <c r="H236" i="42"/>
  <c r="I236" i="42"/>
  <c r="J236" i="42"/>
  <c r="K236" i="42"/>
  <c r="L236" i="42"/>
  <c r="M236" i="42"/>
  <c r="N236" i="42"/>
  <c r="O236" i="42"/>
  <c r="P236" i="42"/>
  <c r="Q236" i="42"/>
  <c r="R236" i="42"/>
  <c r="S236" i="42"/>
  <c r="T236" i="42"/>
  <c r="U236" i="42"/>
  <c r="V236" i="42"/>
  <c r="W236" i="42"/>
  <c r="X236" i="42"/>
  <c r="Y236" i="42"/>
  <c r="Z236" i="42"/>
  <c r="AA236" i="42"/>
  <c r="AB236" i="42"/>
  <c r="AC236" i="42"/>
  <c r="AD236" i="42"/>
  <c r="AE236" i="42"/>
  <c r="AF236" i="42"/>
  <c r="AG236" i="42"/>
  <c r="AH236" i="42"/>
  <c r="AI236" i="42"/>
  <c r="AJ236" i="42"/>
  <c r="AK236" i="42"/>
  <c r="AL236" i="42"/>
  <c r="AM236" i="42"/>
  <c r="AN236" i="42"/>
  <c r="AO236" i="42"/>
  <c r="AP236" i="42"/>
  <c r="AQ236" i="42"/>
  <c r="AR236" i="42"/>
  <c r="AS236" i="42"/>
  <c r="AT236" i="42"/>
  <c r="AU236" i="42"/>
  <c r="AV236" i="42"/>
  <c r="AW236" i="42"/>
  <c r="AX236" i="42"/>
  <c r="AY236" i="42"/>
  <c r="AZ236" i="42"/>
  <c r="BA236" i="42"/>
  <c r="BB236" i="42"/>
  <c r="BC236" i="42"/>
  <c r="D237" i="42"/>
  <c r="E237" i="42"/>
  <c r="F237" i="42"/>
  <c r="G237" i="42"/>
  <c r="H237" i="42"/>
  <c r="I237" i="42"/>
  <c r="J237" i="42"/>
  <c r="K237" i="42"/>
  <c r="L237" i="42"/>
  <c r="M237" i="42"/>
  <c r="N237" i="42"/>
  <c r="O237" i="42"/>
  <c r="P237" i="42"/>
  <c r="Q237" i="42"/>
  <c r="R237" i="42"/>
  <c r="S237" i="42"/>
  <c r="T237" i="42"/>
  <c r="U237" i="42"/>
  <c r="V237" i="42"/>
  <c r="W237" i="42"/>
  <c r="X237" i="42"/>
  <c r="Y237" i="42"/>
  <c r="Z237" i="42"/>
  <c r="AA237" i="42"/>
  <c r="AB237" i="42"/>
  <c r="AC237" i="42"/>
  <c r="AD237" i="42"/>
  <c r="AE237" i="42"/>
  <c r="AF237" i="42"/>
  <c r="AG237" i="42"/>
  <c r="AH237" i="42"/>
  <c r="AI237" i="42"/>
  <c r="AJ237" i="42"/>
  <c r="AK237" i="42"/>
  <c r="AL237" i="42"/>
  <c r="AM237" i="42"/>
  <c r="AN237" i="42"/>
  <c r="AO237" i="42"/>
  <c r="AP237" i="42"/>
  <c r="AQ237" i="42"/>
  <c r="AR237" i="42"/>
  <c r="AS237" i="42"/>
  <c r="AT237" i="42"/>
  <c r="AU237" i="42"/>
  <c r="AV237" i="42"/>
  <c r="AW237" i="42"/>
  <c r="AX237" i="42"/>
  <c r="AY237" i="42"/>
  <c r="AZ237" i="42"/>
  <c r="BA237" i="42"/>
  <c r="BB237" i="42"/>
  <c r="BC237" i="42"/>
  <c r="D238" i="42"/>
  <c r="E238" i="42"/>
  <c r="F238" i="42"/>
  <c r="G238" i="42"/>
  <c r="H238" i="42"/>
  <c r="I238" i="42"/>
  <c r="J238" i="42"/>
  <c r="K238" i="42"/>
  <c r="L238" i="42"/>
  <c r="M238" i="42"/>
  <c r="N238" i="42"/>
  <c r="O238" i="42"/>
  <c r="P238" i="42"/>
  <c r="Q238" i="42"/>
  <c r="R238" i="42"/>
  <c r="S238" i="42"/>
  <c r="T238" i="42"/>
  <c r="U238" i="42"/>
  <c r="V238" i="42"/>
  <c r="W238" i="42"/>
  <c r="X238" i="42"/>
  <c r="Y238" i="42"/>
  <c r="Z238" i="42"/>
  <c r="AA238" i="42"/>
  <c r="AB238" i="42"/>
  <c r="AC238" i="42"/>
  <c r="AD238" i="42"/>
  <c r="AE238" i="42"/>
  <c r="AF238" i="42"/>
  <c r="AG238" i="42"/>
  <c r="AH238" i="42"/>
  <c r="AI238" i="42"/>
  <c r="AJ238" i="42"/>
  <c r="AK238" i="42"/>
  <c r="AL238" i="42"/>
  <c r="AM238" i="42"/>
  <c r="AN238" i="42"/>
  <c r="AO238" i="42"/>
  <c r="AP238" i="42"/>
  <c r="AQ238" i="42"/>
  <c r="AR238" i="42"/>
  <c r="AS238" i="42"/>
  <c r="AT238" i="42"/>
  <c r="AU238" i="42"/>
  <c r="AV238" i="42"/>
  <c r="AW238" i="42"/>
  <c r="AX238" i="42"/>
  <c r="AY238" i="42"/>
  <c r="AZ238" i="42"/>
  <c r="BA238" i="42"/>
  <c r="BB238" i="42"/>
  <c r="BC238" i="42"/>
  <c r="D239" i="42"/>
  <c r="E239" i="42"/>
  <c r="F239" i="42"/>
  <c r="G239" i="42"/>
  <c r="H239" i="42"/>
  <c r="I239" i="42"/>
  <c r="J239" i="42"/>
  <c r="K239" i="42"/>
  <c r="L239" i="42"/>
  <c r="M239" i="42"/>
  <c r="N239" i="42"/>
  <c r="O239" i="42"/>
  <c r="P239" i="42"/>
  <c r="Q239" i="42"/>
  <c r="R239" i="42"/>
  <c r="S239" i="42"/>
  <c r="T239" i="42"/>
  <c r="U239" i="42"/>
  <c r="V239" i="42"/>
  <c r="W239" i="42"/>
  <c r="X239" i="42"/>
  <c r="Y239" i="42"/>
  <c r="Z239" i="42"/>
  <c r="AA239" i="42"/>
  <c r="AB239" i="42"/>
  <c r="AC239" i="42"/>
  <c r="AD239" i="42"/>
  <c r="AE239" i="42"/>
  <c r="AF239" i="42"/>
  <c r="AG239" i="42"/>
  <c r="AH239" i="42"/>
  <c r="AI239" i="42"/>
  <c r="AJ239" i="42"/>
  <c r="AK239" i="42"/>
  <c r="AL239" i="42"/>
  <c r="AM239" i="42"/>
  <c r="AN239" i="42"/>
  <c r="AO239" i="42"/>
  <c r="AP239" i="42"/>
  <c r="AQ239" i="42"/>
  <c r="AR239" i="42"/>
  <c r="AS239" i="42"/>
  <c r="AT239" i="42"/>
  <c r="AU239" i="42"/>
  <c r="AV239" i="42"/>
  <c r="AW239" i="42"/>
  <c r="AX239" i="42"/>
  <c r="AY239" i="42"/>
  <c r="AZ239" i="42"/>
  <c r="BA239" i="42"/>
  <c r="BB239" i="42"/>
  <c r="BC239" i="42"/>
  <c r="D240" i="42"/>
  <c r="E240" i="42"/>
  <c r="F240" i="42"/>
  <c r="G240" i="42"/>
  <c r="H240" i="42"/>
  <c r="I240" i="42"/>
  <c r="J240" i="42"/>
  <c r="K240" i="42"/>
  <c r="L240" i="42"/>
  <c r="M240" i="42"/>
  <c r="N240" i="42"/>
  <c r="O240" i="42"/>
  <c r="P240" i="42"/>
  <c r="Q240" i="42"/>
  <c r="R240" i="42"/>
  <c r="S240" i="42"/>
  <c r="T240" i="42"/>
  <c r="U240" i="42"/>
  <c r="V240" i="42"/>
  <c r="W240" i="42"/>
  <c r="X240" i="42"/>
  <c r="Y240" i="42"/>
  <c r="Z240" i="42"/>
  <c r="AA240" i="42"/>
  <c r="AB240" i="42"/>
  <c r="AC240" i="42"/>
  <c r="AD240" i="42"/>
  <c r="AE240" i="42"/>
  <c r="AF240" i="42"/>
  <c r="AG240" i="42"/>
  <c r="AH240" i="42"/>
  <c r="AI240" i="42"/>
  <c r="AJ240" i="42"/>
  <c r="AK240" i="42"/>
  <c r="AL240" i="42"/>
  <c r="AM240" i="42"/>
  <c r="AN240" i="42"/>
  <c r="AO240" i="42"/>
  <c r="AP240" i="42"/>
  <c r="AQ240" i="42"/>
  <c r="AR240" i="42"/>
  <c r="AS240" i="42"/>
  <c r="AT240" i="42"/>
  <c r="AU240" i="42"/>
  <c r="AV240" i="42"/>
  <c r="AW240" i="42"/>
  <c r="AX240" i="42"/>
  <c r="AY240" i="42"/>
  <c r="AZ240" i="42"/>
  <c r="BA240" i="42"/>
  <c r="BB240" i="42"/>
  <c r="BC240" i="42"/>
  <c r="D241" i="42"/>
  <c r="E241" i="42"/>
  <c r="F241" i="42"/>
  <c r="G241" i="42"/>
  <c r="H241" i="42"/>
  <c r="I241" i="42"/>
  <c r="J241" i="42"/>
  <c r="K241" i="42"/>
  <c r="L241" i="42"/>
  <c r="M241" i="42"/>
  <c r="N241" i="42"/>
  <c r="O241" i="42"/>
  <c r="P241" i="42"/>
  <c r="Q241" i="42"/>
  <c r="R241" i="42"/>
  <c r="S241" i="42"/>
  <c r="T241" i="42"/>
  <c r="U241" i="42"/>
  <c r="V241" i="42"/>
  <c r="W241" i="42"/>
  <c r="X241" i="42"/>
  <c r="Y241" i="42"/>
  <c r="Z241" i="42"/>
  <c r="AA241" i="42"/>
  <c r="AB241" i="42"/>
  <c r="AC241" i="42"/>
  <c r="AD241" i="42"/>
  <c r="AE241" i="42"/>
  <c r="AF241" i="42"/>
  <c r="AG241" i="42"/>
  <c r="AH241" i="42"/>
  <c r="AI241" i="42"/>
  <c r="AJ241" i="42"/>
  <c r="AK241" i="42"/>
  <c r="AL241" i="42"/>
  <c r="AM241" i="42"/>
  <c r="AN241" i="42"/>
  <c r="AO241" i="42"/>
  <c r="AP241" i="42"/>
  <c r="AQ241" i="42"/>
  <c r="AR241" i="42"/>
  <c r="AS241" i="42"/>
  <c r="AT241" i="42"/>
  <c r="AU241" i="42"/>
  <c r="AV241" i="42"/>
  <c r="AW241" i="42"/>
  <c r="AX241" i="42"/>
  <c r="AY241" i="42"/>
  <c r="AZ241" i="42"/>
  <c r="BA241" i="42"/>
  <c r="BB241" i="42"/>
  <c r="BC241" i="42"/>
  <c r="D242" i="42"/>
  <c r="E242" i="42"/>
  <c r="F242" i="42"/>
  <c r="G242" i="42"/>
  <c r="H242" i="42"/>
  <c r="I242" i="42"/>
  <c r="J242" i="42"/>
  <c r="K242" i="42"/>
  <c r="L242" i="42"/>
  <c r="M242" i="42"/>
  <c r="N242" i="42"/>
  <c r="O242" i="42"/>
  <c r="P242" i="42"/>
  <c r="Q242" i="42"/>
  <c r="R242" i="42"/>
  <c r="S242" i="42"/>
  <c r="T242" i="42"/>
  <c r="U242" i="42"/>
  <c r="V242" i="42"/>
  <c r="W242" i="42"/>
  <c r="X242" i="42"/>
  <c r="Y242" i="42"/>
  <c r="Z242" i="42"/>
  <c r="AA242" i="42"/>
  <c r="AB242" i="42"/>
  <c r="AC242" i="42"/>
  <c r="AD242" i="42"/>
  <c r="AE242" i="42"/>
  <c r="AF242" i="42"/>
  <c r="AG242" i="42"/>
  <c r="AH242" i="42"/>
  <c r="AI242" i="42"/>
  <c r="AJ242" i="42"/>
  <c r="AK242" i="42"/>
  <c r="AL242" i="42"/>
  <c r="AM242" i="42"/>
  <c r="AN242" i="42"/>
  <c r="AO242" i="42"/>
  <c r="AP242" i="42"/>
  <c r="AQ242" i="42"/>
  <c r="AR242" i="42"/>
  <c r="AS242" i="42"/>
  <c r="AT242" i="42"/>
  <c r="AU242" i="42"/>
  <c r="AV242" i="42"/>
  <c r="AW242" i="42"/>
  <c r="AX242" i="42"/>
  <c r="AY242" i="42"/>
  <c r="AZ242" i="42"/>
  <c r="BA242" i="42"/>
  <c r="BB242" i="42"/>
  <c r="BC242" i="42"/>
  <c r="D243" i="42"/>
  <c r="E243" i="42"/>
  <c r="F243" i="42"/>
  <c r="G243" i="42"/>
  <c r="H243" i="42"/>
  <c r="I243" i="42"/>
  <c r="J243" i="42"/>
  <c r="K243" i="42"/>
  <c r="L243" i="42"/>
  <c r="M243" i="42"/>
  <c r="N243" i="42"/>
  <c r="O243" i="42"/>
  <c r="P243" i="42"/>
  <c r="Q243" i="42"/>
  <c r="R243" i="42"/>
  <c r="S243" i="42"/>
  <c r="T243" i="42"/>
  <c r="U243" i="42"/>
  <c r="V243" i="42"/>
  <c r="W243" i="42"/>
  <c r="X243" i="42"/>
  <c r="Y243" i="42"/>
  <c r="Z243" i="42"/>
  <c r="AA243" i="42"/>
  <c r="AB243" i="42"/>
  <c r="AC243" i="42"/>
  <c r="AD243" i="42"/>
  <c r="AE243" i="42"/>
  <c r="AF243" i="42"/>
  <c r="AG243" i="42"/>
  <c r="AH243" i="42"/>
  <c r="AI243" i="42"/>
  <c r="AJ243" i="42"/>
  <c r="AK243" i="42"/>
  <c r="AL243" i="42"/>
  <c r="AM243" i="42"/>
  <c r="AN243" i="42"/>
  <c r="AO243" i="42"/>
  <c r="AP243" i="42"/>
  <c r="AQ243" i="42"/>
  <c r="AR243" i="42"/>
  <c r="AS243" i="42"/>
  <c r="AT243" i="42"/>
  <c r="AU243" i="42"/>
  <c r="AV243" i="42"/>
  <c r="AW243" i="42"/>
  <c r="AX243" i="42"/>
  <c r="AY243" i="42"/>
  <c r="AZ243" i="42"/>
  <c r="BA243" i="42"/>
  <c r="BB243" i="42"/>
  <c r="BC243" i="42"/>
  <c r="D244" i="42"/>
  <c r="E244" i="42"/>
  <c r="F244" i="42"/>
  <c r="G244" i="42"/>
  <c r="H244" i="42"/>
  <c r="I244" i="42"/>
  <c r="J244" i="42"/>
  <c r="K244" i="42"/>
  <c r="L244" i="42"/>
  <c r="M244" i="42"/>
  <c r="N244" i="42"/>
  <c r="O244" i="42"/>
  <c r="P244" i="42"/>
  <c r="Q244" i="42"/>
  <c r="R244" i="42"/>
  <c r="S244" i="42"/>
  <c r="T244" i="42"/>
  <c r="U244" i="42"/>
  <c r="V244" i="42"/>
  <c r="W244" i="42"/>
  <c r="X244" i="42"/>
  <c r="Y244" i="42"/>
  <c r="Z244" i="42"/>
  <c r="AA244" i="42"/>
  <c r="AB244" i="42"/>
  <c r="AC244" i="42"/>
  <c r="AD244" i="42"/>
  <c r="AE244" i="42"/>
  <c r="AF244" i="42"/>
  <c r="AG244" i="42"/>
  <c r="AH244" i="42"/>
  <c r="AI244" i="42"/>
  <c r="AJ244" i="42"/>
  <c r="AK244" i="42"/>
  <c r="AL244" i="42"/>
  <c r="AM244" i="42"/>
  <c r="AN244" i="42"/>
  <c r="AO244" i="42"/>
  <c r="AP244" i="42"/>
  <c r="AQ244" i="42"/>
  <c r="AR244" i="42"/>
  <c r="AS244" i="42"/>
  <c r="AT244" i="42"/>
  <c r="AU244" i="42"/>
  <c r="AV244" i="42"/>
  <c r="AW244" i="42"/>
  <c r="AX244" i="42"/>
  <c r="AY244" i="42"/>
  <c r="AZ244" i="42"/>
  <c r="BA244" i="42"/>
  <c r="BB244" i="42"/>
  <c r="BC244" i="42"/>
  <c r="D245" i="42"/>
  <c r="E245" i="42"/>
  <c r="F245" i="42"/>
  <c r="G245" i="42"/>
  <c r="H245" i="42"/>
  <c r="I245" i="42"/>
  <c r="J245" i="42"/>
  <c r="K245" i="42"/>
  <c r="L245" i="42"/>
  <c r="M245" i="42"/>
  <c r="N245" i="42"/>
  <c r="O245" i="42"/>
  <c r="P245" i="42"/>
  <c r="Q245" i="42"/>
  <c r="R245" i="42"/>
  <c r="S245" i="42"/>
  <c r="T245" i="42"/>
  <c r="U245" i="42"/>
  <c r="V245" i="42"/>
  <c r="W245" i="42"/>
  <c r="X245" i="42"/>
  <c r="Y245" i="42"/>
  <c r="Z245" i="42"/>
  <c r="AA245" i="42"/>
  <c r="AB245" i="42"/>
  <c r="AC245" i="42"/>
  <c r="AD245" i="42"/>
  <c r="AE245" i="42"/>
  <c r="AF245" i="42"/>
  <c r="AG245" i="42"/>
  <c r="AH245" i="42"/>
  <c r="AI245" i="42"/>
  <c r="AJ245" i="42"/>
  <c r="AK245" i="42"/>
  <c r="AL245" i="42"/>
  <c r="AM245" i="42"/>
  <c r="AN245" i="42"/>
  <c r="AO245" i="42"/>
  <c r="AP245" i="42"/>
  <c r="AQ245" i="42"/>
  <c r="AR245" i="42"/>
  <c r="AS245" i="42"/>
  <c r="AT245" i="42"/>
  <c r="AU245" i="42"/>
  <c r="AV245" i="42"/>
  <c r="AW245" i="42"/>
  <c r="AX245" i="42"/>
  <c r="AY245" i="42"/>
  <c r="AZ245" i="42"/>
  <c r="BA245" i="42"/>
  <c r="BB245" i="42"/>
  <c r="BC245" i="42"/>
  <c r="D246" i="42"/>
  <c r="E246" i="42"/>
  <c r="F246" i="42"/>
  <c r="G246" i="42"/>
  <c r="H246" i="42"/>
  <c r="I246" i="42"/>
  <c r="J246" i="42"/>
  <c r="K246" i="42"/>
  <c r="L246" i="42"/>
  <c r="M246" i="42"/>
  <c r="N246" i="42"/>
  <c r="O246" i="42"/>
  <c r="P246" i="42"/>
  <c r="Q246" i="42"/>
  <c r="R246" i="42"/>
  <c r="S246" i="42"/>
  <c r="T246" i="42"/>
  <c r="U246" i="42"/>
  <c r="V246" i="42"/>
  <c r="W246" i="42"/>
  <c r="X246" i="42"/>
  <c r="Y246" i="42"/>
  <c r="Z246" i="42"/>
  <c r="AA246" i="42"/>
  <c r="AB246" i="42"/>
  <c r="AC246" i="42"/>
  <c r="AD246" i="42"/>
  <c r="AE246" i="42"/>
  <c r="AF246" i="42"/>
  <c r="AG246" i="42"/>
  <c r="AH246" i="42"/>
  <c r="AI246" i="42"/>
  <c r="AJ246" i="42"/>
  <c r="AK246" i="42"/>
  <c r="AL246" i="42"/>
  <c r="AM246" i="42"/>
  <c r="AN246" i="42"/>
  <c r="AO246" i="42"/>
  <c r="AP246" i="42"/>
  <c r="AQ246" i="42"/>
  <c r="AR246" i="42"/>
  <c r="AS246" i="42"/>
  <c r="AT246" i="42"/>
  <c r="AU246" i="42"/>
  <c r="AV246" i="42"/>
  <c r="AW246" i="42"/>
  <c r="AX246" i="42"/>
  <c r="AY246" i="42"/>
  <c r="AZ246" i="42"/>
  <c r="BA246" i="42"/>
  <c r="BB246" i="42"/>
  <c r="BC246" i="42"/>
  <c r="D247" i="42"/>
  <c r="E247" i="42"/>
  <c r="F247" i="42"/>
  <c r="G247" i="42"/>
  <c r="H247" i="42"/>
  <c r="I247" i="42"/>
  <c r="J247" i="42"/>
  <c r="K247" i="42"/>
  <c r="L247" i="42"/>
  <c r="M247" i="42"/>
  <c r="N247" i="42"/>
  <c r="O247" i="42"/>
  <c r="P247" i="42"/>
  <c r="Q247" i="42"/>
  <c r="R247" i="42"/>
  <c r="S247" i="42"/>
  <c r="T247" i="42"/>
  <c r="U247" i="42"/>
  <c r="V247" i="42"/>
  <c r="W247" i="42"/>
  <c r="X247" i="42"/>
  <c r="Y247" i="42"/>
  <c r="Z247" i="42"/>
  <c r="AA247" i="42"/>
  <c r="AB247" i="42"/>
  <c r="AC247" i="42"/>
  <c r="AD247" i="42"/>
  <c r="AE247" i="42"/>
  <c r="AF247" i="42"/>
  <c r="AG247" i="42"/>
  <c r="AH247" i="42"/>
  <c r="AI247" i="42"/>
  <c r="AJ247" i="42"/>
  <c r="AK247" i="42"/>
  <c r="AL247" i="42"/>
  <c r="AM247" i="42"/>
  <c r="AN247" i="42"/>
  <c r="AO247" i="42"/>
  <c r="AP247" i="42"/>
  <c r="AQ247" i="42"/>
  <c r="AR247" i="42"/>
  <c r="AS247" i="42"/>
  <c r="AT247" i="42"/>
  <c r="AU247" i="42"/>
  <c r="AV247" i="42"/>
  <c r="AW247" i="42"/>
  <c r="AX247" i="42"/>
  <c r="AY247" i="42"/>
  <c r="AZ247" i="42"/>
  <c r="BA247" i="42"/>
  <c r="BB247" i="42"/>
  <c r="BC247" i="42"/>
  <c r="D248" i="42"/>
  <c r="E248" i="42"/>
  <c r="F248" i="42"/>
  <c r="G248" i="42"/>
  <c r="H248" i="42"/>
  <c r="I248" i="42"/>
  <c r="J248" i="42"/>
  <c r="K248" i="42"/>
  <c r="L248" i="42"/>
  <c r="M248" i="42"/>
  <c r="N248" i="42"/>
  <c r="O248" i="42"/>
  <c r="P248" i="42"/>
  <c r="Q248" i="42"/>
  <c r="R248" i="42"/>
  <c r="S248" i="42"/>
  <c r="T248" i="42"/>
  <c r="U248" i="42"/>
  <c r="V248" i="42"/>
  <c r="W248" i="42"/>
  <c r="X248" i="42"/>
  <c r="Y248" i="42"/>
  <c r="Z248" i="42"/>
  <c r="AA248" i="42"/>
  <c r="AB248" i="42"/>
  <c r="AC248" i="42"/>
  <c r="AD248" i="42"/>
  <c r="AE248" i="42"/>
  <c r="AF248" i="42"/>
  <c r="AG248" i="42"/>
  <c r="AH248" i="42"/>
  <c r="AI248" i="42"/>
  <c r="AJ248" i="42"/>
  <c r="AK248" i="42"/>
  <c r="AL248" i="42"/>
  <c r="AM248" i="42"/>
  <c r="AN248" i="42"/>
  <c r="AO248" i="42"/>
  <c r="AP248" i="42"/>
  <c r="AQ248" i="42"/>
  <c r="AR248" i="42"/>
  <c r="AS248" i="42"/>
  <c r="AT248" i="42"/>
  <c r="AU248" i="42"/>
  <c r="AV248" i="42"/>
  <c r="AW248" i="42"/>
  <c r="AX248" i="42"/>
  <c r="AY248" i="42"/>
  <c r="AZ248" i="42"/>
  <c r="BA248" i="42"/>
  <c r="BB248" i="42"/>
  <c r="BC248" i="42"/>
  <c r="D249" i="42"/>
  <c r="E249" i="42"/>
  <c r="F249" i="42"/>
  <c r="G249" i="42"/>
  <c r="H249" i="42"/>
  <c r="I249" i="42"/>
  <c r="J249" i="42"/>
  <c r="K249" i="42"/>
  <c r="L249" i="42"/>
  <c r="M249" i="42"/>
  <c r="N249" i="42"/>
  <c r="O249" i="42"/>
  <c r="P249" i="42"/>
  <c r="Q249" i="42"/>
  <c r="R249" i="42"/>
  <c r="S249" i="42"/>
  <c r="T249" i="42"/>
  <c r="U249" i="42"/>
  <c r="V249" i="42"/>
  <c r="W249" i="42"/>
  <c r="X249" i="42"/>
  <c r="Y249" i="42"/>
  <c r="Z249" i="42"/>
  <c r="AA249" i="42"/>
  <c r="AB249" i="42"/>
  <c r="AC249" i="42"/>
  <c r="AD249" i="42"/>
  <c r="AE249" i="42"/>
  <c r="AF249" i="42"/>
  <c r="AG249" i="42"/>
  <c r="AH249" i="42"/>
  <c r="AI249" i="42"/>
  <c r="AJ249" i="42"/>
  <c r="AK249" i="42"/>
  <c r="AL249" i="42"/>
  <c r="AM249" i="42"/>
  <c r="AN249" i="42"/>
  <c r="AO249" i="42"/>
  <c r="AP249" i="42"/>
  <c r="AQ249" i="42"/>
  <c r="AR249" i="42"/>
  <c r="AS249" i="42"/>
  <c r="AT249" i="42"/>
  <c r="AU249" i="42"/>
  <c r="AV249" i="42"/>
  <c r="AW249" i="42"/>
  <c r="AX249" i="42"/>
  <c r="AY249" i="42"/>
  <c r="AZ249" i="42"/>
  <c r="BA249" i="42"/>
  <c r="BB249" i="42"/>
  <c r="BC249" i="42"/>
  <c r="C6" i="42"/>
  <c r="C7" i="42"/>
  <c r="C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09" i="42"/>
  <c r="C110" i="42"/>
  <c r="C111" i="42"/>
  <c r="C112" i="42"/>
  <c r="C113" i="42"/>
  <c r="C114" i="42"/>
  <c r="C115" i="42"/>
  <c r="C116" i="42"/>
  <c r="C117" i="42"/>
  <c r="C118" i="42"/>
  <c r="C119" i="42"/>
  <c r="C120" i="42"/>
  <c r="C121" i="42"/>
  <c r="C122" i="42"/>
  <c r="C123" i="42"/>
  <c r="C124" i="42"/>
  <c r="C125" i="42"/>
  <c r="C126" i="42"/>
  <c r="C127" i="42"/>
  <c r="C128" i="42"/>
  <c r="C129" i="42"/>
  <c r="C130" i="42"/>
  <c r="C131" i="42"/>
  <c r="C132" i="42"/>
  <c r="C133" i="42"/>
  <c r="C134" i="42"/>
  <c r="C135" i="42"/>
  <c r="C136" i="42"/>
  <c r="C137" i="42"/>
  <c r="C138" i="42"/>
  <c r="C139" i="42"/>
  <c r="C140" i="42"/>
  <c r="C141" i="42"/>
  <c r="C142" i="42"/>
  <c r="C143" i="42"/>
  <c r="C144" i="42"/>
  <c r="C145" i="42"/>
  <c r="C146" i="42"/>
  <c r="C147" i="42"/>
  <c r="C148" i="42"/>
  <c r="C149" i="42"/>
  <c r="C150" i="42"/>
  <c r="C151" i="42"/>
  <c r="C152" i="42"/>
  <c r="C153" i="42"/>
  <c r="C154" i="42"/>
  <c r="C155" i="42"/>
  <c r="C156" i="42"/>
  <c r="C157" i="42"/>
  <c r="C158" i="42"/>
  <c r="C159" i="42"/>
  <c r="C160" i="42"/>
  <c r="C161" i="42"/>
  <c r="C162" i="42"/>
  <c r="C163" i="42"/>
  <c r="C164" i="42"/>
  <c r="C165" i="42"/>
  <c r="C166" i="42"/>
  <c r="C167" i="42"/>
  <c r="C168" i="42"/>
  <c r="C169" i="42"/>
  <c r="C170" i="42"/>
  <c r="C171" i="42"/>
  <c r="C172" i="42"/>
  <c r="C173" i="42"/>
  <c r="C174" i="42"/>
  <c r="C175" i="42"/>
  <c r="C176" i="42"/>
  <c r="C177" i="42"/>
  <c r="C178" i="42"/>
  <c r="C179" i="42"/>
  <c r="C180" i="42"/>
  <c r="C181" i="42"/>
  <c r="C182" i="42"/>
  <c r="C183" i="42"/>
  <c r="C184" i="42"/>
  <c r="C185" i="42"/>
  <c r="C186" i="42"/>
  <c r="C187" i="42"/>
  <c r="C188" i="42"/>
  <c r="C189" i="42"/>
  <c r="C190" i="42"/>
  <c r="C191" i="42"/>
  <c r="C192" i="42"/>
  <c r="C193" i="42"/>
  <c r="C194" i="42"/>
  <c r="C195" i="42"/>
  <c r="C196" i="42"/>
  <c r="C197" i="42"/>
  <c r="C198" i="42"/>
  <c r="C199" i="42"/>
  <c r="C200" i="42"/>
  <c r="C201" i="42"/>
  <c r="C202" i="42"/>
  <c r="C203" i="42"/>
  <c r="C204" i="42"/>
  <c r="C205" i="42"/>
  <c r="C206" i="42"/>
  <c r="C207" i="42"/>
  <c r="C208" i="42"/>
  <c r="C209" i="42"/>
  <c r="C210" i="42"/>
  <c r="C211" i="42"/>
  <c r="C212" i="42"/>
  <c r="C213" i="42"/>
  <c r="C214" i="42"/>
  <c r="C215" i="42"/>
  <c r="C216" i="42"/>
  <c r="C217" i="42"/>
  <c r="C218" i="42"/>
  <c r="C219" i="42"/>
  <c r="C220" i="42"/>
  <c r="C221" i="42"/>
  <c r="C222" i="42"/>
  <c r="C223" i="42"/>
  <c r="C224" i="42"/>
  <c r="C225" i="42"/>
  <c r="C226" i="42"/>
  <c r="C227" i="42"/>
  <c r="C228" i="42"/>
  <c r="C229" i="42"/>
  <c r="C230" i="42"/>
  <c r="C231" i="42"/>
  <c r="C232" i="42"/>
  <c r="C233" i="42"/>
  <c r="C234" i="42"/>
  <c r="C235" i="42"/>
  <c r="C236" i="42"/>
  <c r="C237" i="42"/>
  <c r="C238" i="42"/>
  <c r="C239" i="42"/>
  <c r="C240" i="42"/>
  <c r="C241" i="42"/>
  <c r="C242" i="42"/>
  <c r="C243" i="42"/>
  <c r="C244" i="42"/>
  <c r="C245" i="42"/>
  <c r="C246" i="42"/>
  <c r="C247" i="42"/>
  <c r="C248" i="42"/>
  <c r="C249" i="42"/>
  <c r="C5" i="42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AK60" i="10"/>
  <c r="AL60" i="10"/>
  <c r="AM60" i="10"/>
  <c r="AN60" i="10"/>
  <c r="AO60" i="10"/>
  <c r="AP60" i="10"/>
  <c r="AQ60" i="10"/>
  <c r="AR60" i="10"/>
  <c r="AS60" i="10"/>
  <c r="AT60" i="10"/>
  <c r="AU60" i="10"/>
  <c r="AV60" i="10"/>
  <c r="AW60" i="10"/>
  <c r="AX60" i="10"/>
  <c r="AY60" i="10"/>
  <c r="AZ60" i="10"/>
  <c r="BA60" i="10"/>
  <c r="BB60" i="10"/>
  <c r="BC60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AK61" i="10"/>
  <c r="AL61" i="10"/>
  <c r="AM61" i="10"/>
  <c r="AN61" i="10"/>
  <c r="AO61" i="10"/>
  <c r="AP61" i="10"/>
  <c r="AQ61" i="10"/>
  <c r="AR61" i="10"/>
  <c r="AS61" i="10"/>
  <c r="AT61" i="10"/>
  <c r="AU61" i="10"/>
  <c r="AV61" i="10"/>
  <c r="AW61" i="10"/>
  <c r="AX61" i="10"/>
  <c r="AY61" i="10"/>
  <c r="AZ61" i="10"/>
  <c r="BA61" i="10"/>
  <c r="BB61" i="10"/>
  <c r="BC61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AS64" i="10"/>
  <c r="AT64" i="10"/>
  <c r="AU64" i="10"/>
  <c r="AV64" i="10"/>
  <c r="AW64" i="10"/>
  <c r="AX64" i="10"/>
  <c r="AY64" i="10"/>
  <c r="AZ64" i="10"/>
  <c r="BA64" i="10"/>
  <c r="BB64" i="10"/>
  <c r="BC64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C65" i="10"/>
  <c r="AD65" i="10"/>
  <c r="AE65" i="10"/>
  <c r="AF65" i="10"/>
  <c r="AG65" i="10"/>
  <c r="AH65" i="10"/>
  <c r="AI65" i="10"/>
  <c r="AJ65" i="10"/>
  <c r="AK65" i="10"/>
  <c r="AL65" i="10"/>
  <c r="AM65" i="10"/>
  <c r="AN65" i="10"/>
  <c r="AO65" i="10"/>
  <c r="AP65" i="10"/>
  <c r="AQ65" i="10"/>
  <c r="AR65" i="10"/>
  <c r="AS65" i="10"/>
  <c r="AT65" i="10"/>
  <c r="AU65" i="10"/>
  <c r="AV65" i="10"/>
  <c r="AW65" i="10"/>
  <c r="AX65" i="10"/>
  <c r="AY65" i="10"/>
  <c r="AZ65" i="10"/>
  <c r="BA65" i="10"/>
  <c r="BB65" i="10"/>
  <c r="BC65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C66" i="10"/>
  <c r="AD66" i="10"/>
  <c r="AE66" i="10"/>
  <c r="AF66" i="10"/>
  <c r="AG66" i="10"/>
  <c r="AH66" i="10"/>
  <c r="AI66" i="10"/>
  <c r="AJ66" i="10"/>
  <c r="AK66" i="10"/>
  <c r="AL66" i="10"/>
  <c r="AM66" i="10"/>
  <c r="AN66" i="10"/>
  <c r="AO66" i="10"/>
  <c r="AP66" i="10"/>
  <c r="AQ66" i="10"/>
  <c r="AR66" i="10"/>
  <c r="AS66" i="10"/>
  <c r="AT66" i="10"/>
  <c r="AU66" i="10"/>
  <c r="AV66" i="10"/>
  <c r="AW66" i="10"/>
  <c r="AX66" i="10"/>
  <c r="AY66" i="10"/>
  <c r="AZ66" i="10"/>
  <c r="BA66" i="10"/>
  <c r="BB66" i="10"/>
  <c r="BC66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E67" i="10"/>
  <c r="AF67" i="10"/>
  <c r="AG67" i="10"/>
  <c r="AH67" i="10"/>
  <c r="AI67" i="10"/>
  <c r="AJ67" i="10"/>
  <c r="AK67" i="10"/>
  <c r="AL67" i="10"/>
  <c r="AM67" i="10"/>
  <c r="AN67" i="10"/>
  <c r="AO67" i="10"/>
  <c r="AP67" i="10"/>
  <c r="AQ67" i="10"/>
  <c r="AR67" i="10"/>
  <c r="AS67" i="10"/>
  <c r="AT67" i="10"/>
  <c r="AU67" i="10"/>
  <c r="AV67" i="10"/>
  <c r="AW67" i="10"/>
  <c r="AX67" i="10"/>
  <c r="AY67" i="10"/>
  <c r="AZ67" i="10"/>
  <c r="BA67" i="10"/>
  <c r="BB67" i="10"/>
  <c r="BC67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AQ68" i="10"/>
  <c r="AR68" i="10"/>
  <c r="AS68" i="10"/>
  <c r="AT68" i="10"/>
  <c r="AU68" i="10"/>
  <c r="AV68" i="10"/>
  <c r="AW68" i="10"/>
  <c r="AX68" i="10"/>
  <c r="AY68" i="10"/>
  <c r="AZ68" i="10"/>
  <c r="BA68" i="10"/>
  <c r="BB68" i="10"/>
  <c r="BC68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Z69" i="10"/>
  <c r="AA69" i="10"/>
  <c r="AB69" i="10"/>
  <c r="AC69" i="10"/>
  <c r="AD69" i="10"/>
  <c r="AE69" i="10"/>
  <c r="AF69" i="10"/>
  <c r="AG69" i="10"/>
  <c r="AH69" i="10"/>
  <c r="AI69" i="10"/>
  <c r="AJ69" i="10"/>
  <c r="AK69" i="10"/>
  <c r="AL69" i="10"/>
  <c r="AM69" i="10"/>
  <c r="AN69" i="10"/>
  <c r="AO69" i="10"/>
  <c r="AP69" i="10"/>
  <c r="AQ69" i="10"/>
  <c r="AR69" i="10"/>
  <c r="AS69" i="10"/>
  <c r="AT69" i="10"/>
  <c r="AU69" i="10"/>
  <c r="AV69" i="10"/>
  <c r="AW69" i="10"/>
  <c r="AX69" i="10"/>
  <c r="AY69" i="10"/>
  <c r="AZ69" i="10"/>
  <c r="BA69" i="10"/>
  <c r="BB69" i="10"/>
  <c r="BC69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AD70" i="10"/>
  <c r="AE70" i="10"/>
  <c r="AF70" i="10"/>
  <c r="AG70" i="10"/>
  <c r="AH70" i="10"/>
  <c r="AI70" i="10"/>
  <c r="AJ70" i="10"/>
  <c r="AK70" i="10"/>
  <c r="AL70" i="10"/>
  <c r="AM70" i="10"/>
  <c r="AN70" i="10"/>
  <c r="AO70" i="10"/>
  <c r="AP70" i="10"/>
  <c r="AQ70" i="10"/>
  <c r="AR70" i="10"/>
  <c r="AS70" i="10"/>
  <c r="AT70" i="10"/>
  <c r="AU70" i="10"/>
  <c r="AV70" i="10"/>
  <c r="AW70" i="10"/>
  <c r="AX70" i="10"/>
  <c r="AY70" i="10"/>
  <c r="AZ70" i="10"/>
  <c r="BA70" i="10"/>
  <c r="BB70" i="10"/>
  <c r="BC70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E71" i="10"/>
  <c r="AF71" i="10"/>
  <c r="AG71" i="10"/>
  <c r="AH71" i="10"/>
  <c r="AI71" i="10"/>
  <c r="AJ71" i="10"/>
  <c r="AK71" i="10"/>
  <c r="AL71" i="10"/>
  <c r="AM71" i="10"/>
  <c r="AN71" i="10"/>
  <c r="AO71" i="10"/>
  <c r="AP71" i="10"/>
  <c r="AQ71" i="10"/>
  <c r="AR71" i="10"/>
  <c r="AS71" i="10"/>
  <c r="AT71" i="10"/>
  <c r="AU71" i="10"/>
  <c r="AV71" i="10"/>
  <c r="AW71" i="10"/>
  <c r="AX71" i="10"/>
  <c r="AY71" i="10"/>
  <c r="AZ71" i="10"/>
  <c r="BA71" i="10"/>
  <c r="BB71" i="10"/>
  <c r="BC71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AL72" i="10"/>
  <c r="AM72" i="10"/>
  <c r="AN72" i="10"/>
  <c r="AO72" i="10"/>
  <c r="AP72" i="10"/>
  <c r="AQ72" i="10"/>
  <c r="AR72" i="10"/>
  <c r="AS72" i="10"/>
  <c r="AT72" i="10"/>
  <c r="AU72" i="10"/>
  <c r="AV72" i="10"/>
  <c r="AW72" i="10"/>
  <c r="AX72" i="10"/>
  <c r="AY72" i="10"/>
  <c r="AZ72" i="10"/>
  <c r="BA72" i="10"/>
  <c r="BB72" i="10"/>
  <c r="BC72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AS73" i="10"/>
  <c r="AT73" i="10"/>
  <c r="AU73" i="10"/>
  <c r="AV73" i="10"/>
  <c r="AW73" i="10"/>
  <c r="AX73" i="10"/>
  <c r="AY73" i="10"/>
  <c r="AZ73" i="10"/>
  <c r="BA73" i="10"/>
  <c r="BB73" i="10"/>
  <c r="BC73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L74" i="10"/>
  <c r="AM74" i="10"/>
  <c r="AN74" i="10"/>
  <c r="AO74" i="10"/>
  <c r="AP74" i="10"/>
  <c r="AQ74" i="10"/>
  <c r="AR74" i="10"/>
  <c r="AS74" i="10"/>
  <c r="AT74" i="10"/>
  <c r="AU74" i="10"/>
  <c r="AV74" i="10"/>
  <c r="AW74" i="10"/>
  <c r="AX74" i="10"/>
  <c r="AY74" i="10"/>
  <c r="AZ74" i="10"/>
  <c r="BA74" i="10"/>
  <c r="BB74" i="10"/>
  <c r="BC74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AS75" i="10"/>
  <c r="AT75" i="10"/>
  <c r="AU75" i="10"/>
  <c r="AV75" i="10"/>
  <c r="AW75" i="10"/>
  <c r="AX75" i="10"/>
  <c r="AY75" i="10"/>
  <c r="AZ75" i="10"/>
  <c r="BA75" i="10"/>
  <c r="BB75" i="10"/>
  <c r="BC75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AF76" i="10"/>
  <c r="AG76" i="10"/>
  <c r="AH76" i="10"/>
  <c r="AI76" i="10"/>
  <c r="AJ76" i="10"/>
  <c r="AK76" i="10"/>
  <c r="AL76" i="10"/>
  <c r="AM76" i="10"/>
  <c r="AN76" i="10"/>
  <c r="AO76" i="10"/>
  <c r="AP76" i="10"/>
  <c r="AQ76" i="10"/>
  <c r="AR76" i="10"/>
  <c r="AS76" i="10"/>
  <c r="AT76" i="10"/>
  <c r="AU76" i="10"/>
  <c r="AV76" i="10"/>
  <c r="AW76" i="10"/>
  <c r="AX76" i="10"/>
  <c r="AY76" i="10"/>
  <c r="AZ76" i="10"/>
  <c r="BA76" i="10"/>
  <c r="BB76" i="10"/>
  <c r="BC76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AS77" i="10"/>
  <c r="AT77" i="10"/>
  <c r="AU77" i="10"/>
  <c r="AV77" i="10"/>
  <c r="AW77" i="10"/>
  <c r="AX77" i="10"/>
  <c r="AY77" i="10"/>
  <c r="AZ77" i="10"/>
  <c r="BA77" i="10"/>
  <c r="BB77" i="10"/>
  <c r="BC77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C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AS78" i="10"/>
  <c r="AT78" i="10"/>
  <c r="AU78" i="10"/>
  <c r="AV78" i="10"/>
  <c r="AW78" i="10"/>
  <c r="AX78" i="10"/>
  <c r="AY78" i="10"/>
  <c r="AZ78" i="10"/>
  <c r="BA78" i="10"/>
  <c r="BB78" i="10"/>
  <c r="BC78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AZ79" i="10"/>
  <c r="BA79" i="10"/>
  <c r="BB79" i="10"/>
  <c r="BC79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BA80" i="10"/>
  <c r="BB80" i="10"/>
  <c r="BC80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BA81" i="10"/>
  <c r="BB81" i="10"/>
  <c r="BC81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AS82" i="10"/>
  <c r="AT82" i="10"/>
  <c r="AU82" i="10"/>
  <c r="AV82" i="10"/>
  <c r="AW82" i="10"/>
  <c r="AX82" i="10"/>
  <c r="AY82" i="10"/>
  <c r="AZ82" i="10"/>
  <c r="BA82" i="10"/>
  <c r="BB82" i="10"/>
  <c r="BC82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AS83" i="10"/>
  <c r="AT83" i="10"/>
  <c r="AU83" i="10"/>
  <c r="AV83" i="10"/>
  <c r="AW83" i="10"/>
  <c r="AX83" i="10"/>
  <c r="AY83" i="10"/>
  <c r="AZ83" i="10"/>
  <c r="BA83" i="10"/>
  <c r="BB83" i="10"/>
  <c r="BC83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AZ84" i="10"/>
  <c r="BA84" i="10"/>
  <c r="BB84" i="10"/>
  <c r="BC84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AS85" i="10"/>
  <c r="AT85" i="10"/>
  <c r="AU85" i="10"/>
  <c r="AV85" i="10"/>
  <c r="AW85" i="10"/>
  <c r="AX85" i="10"/>
  <c r="AY85" i="10"/>
  <c r="AZ85" i="10"/>
  <c r="BA85" i="10"/>
  <c r="BB85" i="10"/>
  <c r="BC85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AS86" i="10"/>
  <c r="AT86" i="10"/>
  <c r="AU86" i="10"/>
  <c r="AV86" i="10"/>
  <c r="AW86" i="10"/>
  <c r="AX86" i="10"/>
  <c r="AY86" i="10"/>
  <c r="AZ86" i="10"/>
  <c r="BA86" i="10"/>
  <c r="BB86" i="10"/>
  <c r="BC86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BA87" i="10"/>
  <c r="BB87" i="10"/>
  <c r="BC87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AS88" i="10"/>
  <c r="AT88" i="10"/>
  <c r="AU88" i="10"/>
  <c r="AV88" i="10"/>
  <c r="AW88" i="10"/>
  <c r="AX88" i="10"/>
  <c r="AY88" i="10"/>
  <c r="AZ88" i="10"/>
  <c r="BA88" i="10"/>
  <c r="BB88" i="10"/>
  <c r="BC88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AS89" i="10"/>
  <c r="AT89" i="10"/>
  <c r="AU89" i="10"/>
  <c r="AV89" i="10"/>
  <c r="AW89" i="10"/>
  <c r="AX89" i="10"/>
  <c r="AY89" i="10"/>
  <c r="AZ89" i="10"/>
  <c r="BA89" i="10"/>
  <c r="BB89" i="10"/>
  <c r="BC89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AS90" i="10"/>
  <c r="AT90" i="10"/>
  <c r="AU90" i="10"/>
  <c r="AV90" i="10"/>
  <c r="AW90" i="10"/>
  <c r="AX90" i="10"/>
  <c r="AY90" i="10"/>
  <c r="AZ90" i="10"/>
  <c r="BA90" i="10"/>
  <c r="BB90" i="10"/>
  <c r="BC90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AS91" i="10"/>
  <c r="AT91" i="10"/>
  <c r="AU91" i="10"/>
  <c r="AV91" i="10"/>
  <c r="AW91" i="10"/>
  <c r="AX91" i="10"/>
  <c r="AY91" i="10"/>
  <c r="AZ91" i="10"/>
  <c r="BA91" i="10"/>
  <c r="BB91" i="10"/>
  <c r="BC91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BA92" i="10"/>
  <c r="BB92" i="10"/>
  <c r="BC92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BA93" i="10"/>
  <c r="BB93" i="10"/>
  <c r="BC93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BA94" i="10"/>
  <c r="BB94" i="10"/>
  <c r="BC94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BA95" i="10"/>
  <c r="BB95" i="10"/>
  <c r="BC95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AS96" i="10"/>
  <c r="AT96" i="10"/>
  <c r="AU96" i="10"/>
  <c r="AV96" i="10"/>
  <c r="AW96" i="10"/>
  <c r="AX96" i="10"/>
  <c r="AY96" i="10"/>
  <c r="AZ96" i="10"/>
  <c r="BA96" i="10"/>
  <c r="BB96" i="10"/>
  <c r="BC96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AZ97" i="10"/>
  <c r="BA97" i="10"/>
  <c r="BB97" i="10"/>
  <c r="BC97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B98" i="10"/>
  <c r="BC98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AS99" i="10"/>
  <c r="AT99" i="10"/>
  <c r="AU99" i="10"/>
  <c r="AV99" i="10"/>
  <c r="AW99" i="10"/>
  <c r="AX99" i="10"/>
  <c r="AY99" i="10"/>
  <c r="AZ99" i="10"/>
  <c r="BA99" i="10"/>
  <c r="BB99" i="10"/>
  <c r="BC99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AS101" i="10"/>
  <c r="AT101" i="10"/>
  <c r="AU101" i="10"/>
  <c r="AV101" i="10"/>
  <c r="AW101" i="10"/>
  <c r="AX101" i="10"/>
  <c r="AY101" i="10"/>
  <c r="AZ101" i="10"/>
  <c r="BA101" i="10"/>
  <c r="BB101" i="10"/>
  <c r="BC101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AM102" i="10"/>
  <c r="AN102" i="10"/>
  <c r="AO102" i="10"/>
  <c r="AP102" i="10"/>
  <c r="AQ102" i="10"/>
  <c r="AR102" i="10"/>
  <c r="AS102" i="10"/>
  <c r="AT102" i="10"/>
  <c r="AU102" i="10"/>
  <c r="AV102" i="10"/>
  <c r="AW102" i="10"/>
  <c r="AX102" i="10"/>
  <c r="AY102" i="10"/>
  <c r="AZ102" i="10"/>
  <c r="BA102" i="10"/>
  <c r="BB102" i="10"/>
  <c r="BC102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AS104" i="10"/>
  <c r="AT104" i="10"/>
  <c r="AU104" i="10"/>
  <c r="AV104" i="10"/>
  <c r="AW104" i="10"/>
  <c r="AX104" i="10"/>
  <c r="AY104" i="10"/>
  <c r="AZ104" i="10"/>
  <c r="BA104" i="10"/>
  <c r="BB104" i="10"/>
  <c r="BC104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AT105" i="10"/>
  <c r="AU105" i="10"/>
  <c r="AV105" i="10"/>
  <c r="AW105" i="10"/>
  <c r="AX105" i="10"/>
  <c r="AY105" i="10"/>
  <c r="AZ105" i="10"/>
  <c r="BA105" i="10"/>
  <c r="BB105" i="10"/>
  <c r="BC105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AT114" i="10"/>
  <c r="AU114" i="10"/>
  <c r="AV114" i="10"/>
  <c r="AW114" i="10"/>
  <c r="AX114" i="10"/>
  <c r="AY114" i="10"/>
  <c r="AZ114" i="10"/>
  <c r="BA114" i="10"/>
  <c r="BB114" i="10"/>
  <c r="BC114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AS115" i="10"/>
  <c r="AT115" i="10"/>
  <c r="AU115" i="10"/>
  <c r="AV115" i="10"/>
  <c r="AW115" i="10"/>
  <c r="AX115" i="10"/>
  <c r="AY115" i="10"/>
  <c r="AZ115" i="10"/>
  <c r="BA115" i="10"/>
  <c r="BB115" i="10"/>
  <c r="BC115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AD116" i="10"/>
  <c r="AE116" i="10"/>
  <c r="AF116" i="10"/>
  <c r="AG116" i="10"/>
  <c r="AH116" i="10"/>
  <c r="AI116" i="10"/>
  <c r="AJ116" i="10"/>
  <c r="AK116" i="10"/>
  <c r="AL116" i="10"/>
  <c r="AM116" i="10"/>
  <c r="AN116" i="10"/>
  <c r="AO116" i="10"/>
  <c r="AP116" i="10"/>
  <c r="AQ116" i="10"/>
  <c r="AR116" i="10"/>
  <c r="AS116" i="10"/>
  <c r="AT116" i="10"/>
  <c r="AU116" i="10"/>
  <c r="AV116" i="10"/>
  <c r="AW116" i="10"/>
  <c r="AX116" i="10"/>
  <c r="AY116" i="10"/>
  <c r="AZ116" i="10"/>
  <c r="BA116" i="10"/>
  <c r="BB116" i="10"/>
  <c r="BC116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C117" i="10"/>
  <c r="AD117" i="10"/>
  <c r="AE117" i="10"/>
  <c r="AF117" i="10"/>
  <c r="AG117" i="10"/>
  <c r="AH117" i="10"/>
  <c r="AI117" i="10"/>
  <c r="AJ117" i="10"/>
  <c r="AK117" i="10"/>
  <c r="AL117" i="10"/>
  <c r="AM117" i="10"/>
  <c r="AN117" i="10"/>
  <c r="AO117" i="10"/>
  <c r="AP117" i="10"/>
  <c r="AQ117" i="10"/>
  <c r="AR117" i="10"/>
  <c r="AS117" i="10"/>
  <c r="AT117" i="10"/>
  <c r="AU117" i="10"/>
  <c r="AV117" i="10"/>
  <c r="AW117" i="10"/>
  <c r="AX117" i="10"/>
  <c r="AY117" i="10"/>
  <c r="AZ117" i="10"/>
  <c r="BA117" i="10"/>
  <c r="BB117" i="10"/>
  <c r="BC117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C118" i="10"/>
  <c r="AD118" i="10"/>
  <c r="AE118" i="10"/>
  <c r="AF118" i="10"/>
  <c r="AG118" i="10"/>
  <c r="AH118" i="10"/>
  <c r="AI118" i="10"/>
  <c r="AJ118" i="10"/>
  <c r="AK118" i="10"/>
  <c r="AL118" i="10"/>
  <c r="AM118" i="10"/>
  <c r="AN118" i="10"/>
  <c r="AO118" i="10"/>
  <c r="AP118" i="10"/>
  <c r="AQ118" i="10"/>
  <c r="AR118" i="10"/>
  <c r="AS118" i="10"/>
  <c r="AT118" i="10"/>
  <c r="AU118" i="10"/>
  <c r="AV118" i="10"/>
  <c r="AW118" i="10"/>
  <c r="AX118" i="10"/>
  <c r="AY118" i="10"/>
  <c r="AZ118" i="10"/>
  <c r="BA118" i="10"/>
  <c r="BB118" i="10"/>
  <c r="BC118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AD119" i="10"/>
  <c r="AE119" i="10"/>
  <c r="AF119" i="10"/>
  <c r="AG119" i="10"/>
  <c r="AH119" i="10"/>
  <c r="AI119" i="10"/>
  <c r="AJ119" i="10"/>
  <c r="AK119" i="10"/>
  <c r="AL119" i="10"/>
  <c r="AM119" i="10"/>
  <c r="AN119" i="10"/>
  <c r="AO119" i="10"/>
  <c r="AP119" i="10"/>
  <c r="AQ119" i="10"/>
  <c r="AR119" i="10"/>
  <c r="AS119" i="10"/>
  <c r="AT119" i="10"/>
  <c r="AU119" i="10"/>
  <c r="AV119" i="10"/>
  <c r="AW119" i="10"/>
  <c r="AX119" i="10"/>
  <c r="AY119" i="10"/>
  <c r="AZ119" i="10"/>
  <c r="BA119" i="10"/>
  <c r="BB119" i="10"/>
  <c r="BC119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C120" i="10"/>
  <c r="AD120" i="10"/>
  <c r="AE120" i="10"/>
  <c r="AF120" i="10"/>
  <c r="AG120" i="10"/>
  <c r="AH120" i="10"/>
  <c r="AI120" i="10"/>
  <c r="AJ120" i="10"/>
  <c r="AK120" i="10"/>
  <c r="AL120" i="10"/>
  <c r="AM120" i="10"/>
  <c r="AN120" i="10"/>
  <c r="AO120" i="10"/>
  <c r="AP120" i="10"/>
  <c r="AQ120" i="10"/>
  <c r="AR120" i="10"/>
  <c r="AS120" i="10"/>
  <c r="AT120" i="10"/>
  <c r="AU120" i="10"/>
  <c r="AV120" i="10"/>
  <c r="AW120" i="10"/>
  <c r="AX120" i="10"/>
  <c r="AY120" i="10"/>
  <c r="AZ120" i="10"/>
  <c r="BA120" i="10"/>
  <c r="BB120" i="10"/>
  <c r="BC120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C121" i="10"/>
  <c r="AD121" i="10"/>
  <c r="AE121" i="10"/>
  <c r="AF121" i="10"/>
  <c r="AG121" i="10"/>
  <c r="AH121" i="10"/>
  <c r="AI121" i="10"/>
  <c r="AJ121" i="10"/>
  <c r="AK121" i="10"/>
  <c r="AL121" i="10"/>
  <c r="AM121" i="10"/>
  <c r="AN121" i="10"/>
  <c r="AO121" i="10"/>
  <c r="AP121" i="10"/>
  <c r="AQ121" i="10"/>
  <c r="AR121" i="10"/>
  <c r="AS121" i="10"/>
  <c r="AT121" i="10"/>
  <c r="AU121" i="10"/>
  <c r="AV121" i="10"/>
  <c r="AW121" i="10"/>
  <c r="AX121" i="10"/>
  <c r="AY121" i="10"/>
  <c r="AZ121" i="10"/>
  <c r="BA121" i="10"/>
  <c r="BB121" i="10"/>
  <c r="BC121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AB122" i="10"/>
  <c r="AC122" i="10"/>
  <c r="AD122" i="10"/>
  <c r="AE122" i="10"/>
  <c r="AF122" i="10"/>
  <c r="AG122" i="10"/>
  <c r="AH122" i="10"/>
  <c r="AI122" i="10"/>
  <c r="AJ122" i="10"/>
  <c r="AK122" i="10"/>
  <c r="AL122" i="10"/>
  <c r="AM122" i="10"/>
  <c r="AN122" i="10"/>
  <c r="AO122" i="10"/>
  <c r="AP122" i="10"/>
  <c r="AQ122" i="10"/>
  <c r="AR122" i="10"/>
  <c r="AS122" i="10"/>
  <c r="AT122" i="10"/>
  <c r="AU122" i="10"/>
  <c r="AV122" i="10"/>
  <c r="AW122" i="10"/>
  <c r="AX122" i="10"/>
  <c r="AY122" i="10"/>
  <c r="AZ122" i="10"/>
  <c r="BA122" i="10"/>
  <c r="BB122" i="10"/>
  <c r="BC122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C123" i="10"/>
  <c r="AD123" i="10"/>
  <c r="AE123" i="10"/>
  <c r="AF123" i="10"/>
  <c r="AG123" i="10"/>
  <c r="AH123" i="10"/>
  <c r="AI123" i="10"/>
  <c r="AJ123" i="10"/>
  <c r="AK123" i="10"/>
  <c r="AL123" i="10"/>
  <c r="AM123" i="10"/>
  <c r="AN123" i="10"/>
  <c r="AO123" i="10"/>
  <c r="AP123" i="10"/>
  <c r="AQ123" i="10"/>
  <c r="AR123" i="10"/>
  <c r="AS123" i="10"/>
  <c r="AT123" i="10"/>
  <c r="AU123" i="10"/>
  <c r="AV123" i="10"/>
  <c r="AW123" i="10"/>
  <c r="AX123" i="10"/>
  <c r="AY123" i="10"/>
  <c r="AZ123" i="10"/>
  <c r="BA123" i="10"/>
  <c r="BB123" i="10"/>
  <c r="BC123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C124" i="10"/>
  <c r="AD124" i="10"/>
  <c r="AE124" i="10"/>
  <c r="AF124" i="10"/>
  <c r="AG124" i="10"/>
  <c r="AH124" i="10"/>
  <c r="AI124" i="10"/>
  <c r="AJ124" i="10"/>
  <c r="AK124" i="10"/>
  <c r="AL124" i="10"/>
  <c r="AM124" i="10"/>
  <c r="AN124" i="10"/>
  <c r="AO124" i="10"/>
  <c r="AP124" i="10"/>
  <c r="AQ124" i="10"/>
  <c r="AR124" i="10"/>
  <c r="AS124" i="10"/>
  <c r="AT124" i="10"/>
  <c r="AU124" i="10"/>
  <c r="AV124" i="10"/>
  <c r="AW124" i="10"/>
  <c r="AX124" i="10"/>
  <c r="AY124" i="10"/>
  <c r="AZ124" i="10"/>
  <c r="BA124" i="10"/>
  <c r="BB124" i="10"/>
  <c r="BC124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AD125" i="10"/>
  <c r="AE125" i="10"/>
  <c r="AF125" i="10"/>
  <c r="AG125" i="10"/>
  <c r="AH125" i="10"/>
  <c r="AI125" i="10"/>
  <c r="AJ125" i="10"/>
  <c r="AK125" i="10"/>
  <c r="AL125" i="10"/>
  <c r="AM125" i="10"/>
  <c r="AN125" i="10"/>
  <c r="AO125" i="10"/>
  <c r="AP125" i="10"/>
  <c r="AQ125" i="10"/>
  <c r="AR125" i="10"/>
  <c r="AS125" i="10"/>
  <c r="AT125" i="10"/>
  <c r="AU125" i="10"/>
  <c r="AV125" i="10"/>
  <c r="AW125" i="10"/>
  <c r="AX125" i="10"/>
  <c r="AY125" i="10"/>
  <c r="AZ125" i="10"/>
  <c r="BA125" i="10"/>
  <c r="BB125" i="10"/>
  <c r="BC125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C126" i="10"/>
  <c r="AD126" i="10"/>
  <c r="AE126" i="10"/>
  <c r="AF126" i="10"/>
  <c r="AG126" i="10"/>
  <c r="AH126" i="10"/>
  <c r="AI126" i="10"/>
  <c r="AJ126" i="10"/>
  <c r="AK126" i="10"/>
  <c r="AL126" i="10"/>
  <c r="AM126" i="10"/>
  <c r="AN126" i="10"/>
  <c r="AO126" i="10"/>
  <c r="AP126" i="10"/>
  <c r="AQ126" i="10"/>
  <c r="AR126" i="10"/>
  <c r="AS126" i="10"/>
  <c r="AT126" i="10"/>
  <c r="AU126" i="10"/>
  <c r="AV126" i="10"/>
  <c r="AW126" i="10"/>
  <c r="AX126" i="10"/>
  <c r="AY126" i="10"/>
  <c r="AZ126" i="10"/>
  <c r="BA126" i="10"/>
  <c r="BB126" i="10"/>
  <c r="BC126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C127" i="10"/>
  <c r="AD127" i="10"/>
  <c r="AE127" i="10"/>
  <c r="AF127" i="10"/>
  <c r="AG127" i="10"/>
  <c r="AH127" i="10"/>
  <c r="AI127" i="10"/>
  <c r="AJ127" i="10"/>
  <c r="AK127" i="10"/>
  <c r="AL127" i="10"/>
  <c r="AM127" i="10"/>
  <c r="AN127" i="10"/>
  <c r="AO127" i="10"/>
  <c r="AP127" i="10"/>
  <c r="AQ127" i="10"/>
  <c r="AR127" i="10"/>
  <c r="AS127" i="10"/>
  <c r="AT127" i="10"/>
  <c r="AU127" i="10"/>
  <c r="AV127" i="10"/>
  <c r="AW127" i="10"/>
  <c r="AX127" i="10"/>
  <c r="AY127" i="10"/>
  <c r="AZ127" i="10"/>
  <c r="BA127" i="10"/>
  <c r="BB127" i="10"/>
  <c r="BC127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AD128" i="10"/>
  <c r="AE128" i="10"/>
  <c r="AF128" i="10"/>
  <c r="AG128" i="10"/>
  <c r="AH128" i="10"/>
  <c r="AI128" i="10"/>
  <c r="AJ128" i="10"/>
  <c r="AK128" i="10"/>
  <c r="AL128" i="10"/>
  <c r="AM128" i="10"/>
  <c r="AN128" i="10"/>
  <c r="AO128" i="10"/>
  <c r="AP128" i="10"/>
  <c r="AQ128" i="10"/>
  <c r="AR128" i="10"/>
  <c r="AS128" i="10"/>
  <c r="AT128" i="10"/>
  <c r="AU128" i="10"/>
  <c r="AV128" i="10"/>
  <c r="AW128" i="10"/>
  <c r="AX128" i="10"/>
  <c r="AY128" i="10"/>
  <c r="AZ128" i="10"/>
  <c r="BA128" i="10"/>
  <c r="BB128" i="10"/>
  <c r="BC128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AD129" i="10"/>
  <c r="AE129" i="10"/>
  <c r="AF129" i="10"/>
  <c r="AG129" i="10"/>
  <c r="AH129" i="10"/>
  <c r="AI129" i="10"/>
  <c r="AJ129" i="10"/>
  <c r="AK129" i="10"/>
  <c r="AL129" i="10"/>
  <c r="AM129" i="10"/>
  <c r="AN129" i="10"/>
  <c r="AO129" i="10"/>
  <c r="AP129" i="10"/>
  <c r="AQ129" i="10"/>
  <c r="AR129" i="10"/>
  <c r="AS129" i="10"/>
  <c r="AT129" i="10"/>
  <c r="AU129" i="10"/>
  <c r="AV129" i="10"/>
  <c r="AW129" i="10"/>
  <c r="AX129" i="10"/>
  <c r="AY129" i="10"/>
  <c r="AZ129" i="10"/>
  <c r="BA129" i="10"/>
  <c r="BB129" i="10"/>
  <c r="BC129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C130" i="10"/>
  <c r="AD130" i="10"/>
  <c r="AE130" i="10"/>
  <c r="AF130" i="10"/>
  <c r="AG130" i="10"/>
  <c r="AH130" i="10"/>
  <c r="AI130" i="10"/>
  <c r="AJ130" i="10"/>
  <c r="AK130" i="10"/>
  <c r="AL130" i="10"/>
  <c r="AM130" i="10"/>
  <c r="AN130" i="10"/>
  <c r="AO130" i="10"/>
  <c r="AP130" i="10"/>
  <c r="AQ130" i="10"/>
  <c r="AR130" i="10"/>
  <c r="AS130" i="10"/>
  <c r="AT130" i="10"/>
  <c r="AU130" i="10"/>
  <c r="AV130" i="10"/>
  <c r="AW130" i="10"/>
  <c r="AX130" i="10"/>
  <c r="AY130" i="10"/>
  <c r="AZ130" i="10"/>
  <c r="BA130" i="10"/>
  <c r="BB130" i="10"/>
  <c r="BC130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C131" i="10"/>
  <c r="AD131" i="10"/>
  <c r="AE131" i="10"/>
  <c r="AF131" i="10"/>
  <c r="AG131" i="10"/>
  <c r="AH131" i="10"/>
  <c r="AI131" i="10"/>
  <c r="AJ131" i="10"/>
  <c r="AK131" i="10"/>
  <c r="AL131" i="10"/>
  <c r="AM131" i="10"/>
  <c r="AN131" i="10"/>
  <c r="AO131" i="10"/>
  <c r="AP131" i="10"/>
  <c r="AQ131" i="10"/>
  <c r="AR131" i="10"/>
  <c r="AS131" i="10"/>
  <c r="AT131" i="10"/>
  <c r="AU131" i="10"/>
  <c r="AV131" i="10"/>
  <c r="AW131" i="10"/>
  <c r="AX131" i="10"/>
  <c r="AY131" i="10"/>
  <c r="AZ131" i="10"/>
  <c r="BA131" i="10"/>
  <c r="BB131" i="10"/>
  <c r="BC131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AB132" i="10"/>
  <c r="AC132" i="10"/>
  <c r="AD132" i="10"/>
  <c r="AE132" i="10"/>
  <c r="AF132" i="10"/>
  <c r="AG132" i="10"/>
  <c r="AH132" i="10"/>
  <c r="AI132" i="10"/>
  <c r="AJ132" i="10"/>
  <c r="AK132" i="10"/>
  <c r="AL132" i="10"/>
  <c r="AM132" i="10"/>
  <c r="AN132" i="10"/>
  <c r="AO132" i="10"/>
  <c r="AP132" i="10"/>
  <c r="AQ132" i="10"/>
  <c r="AR132" i="10"/>
  <c r="AS132" i="10"/>
  <c r="AT132" i="10"/>
  <c r="AU132" i="10"/>
  <c r="AV132" i="10"/>
  <c r="AW132" i="10"/>
  <c r="AX132" i="10"/>
  <c r="AY132" i="10"/>
  <c r="AZ132" i="10"/>
  <c r="BA132" i="10"/>
  <c r="BB132" i="10"/>
  <c r="BC132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N133" i="10"/>
  <c r="AO133" i="10"/>
  <c r="AP133" i="10"/>
  <c r="AQ133" i="10"/>
  <c r="AR133" i="10"/>
  <c r="AS133" i="10"/>
  <c r="AT133" i="10"/>
  <c r="AU133" i="10"/>
  <c r="AV133" i="10"/>
  <c r="AW133" i="10"/>
  <c r="AX133" i="10"/>
  <c r="AY133" i="10"/>
  <c r="AZ133" i="10"/>
  <c r="BA133" i="10"/>
  <c r="BB133" i="10"/>
  <c r="BC133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AD134" i="10"/>
  <c r="AE134" i="10"/>
  <c r="AF134" i="10"/>
  <c r="AG134" i="10"/>
  <c r="AH134" i="10"/>
  <c r="AI134" i="10"/>
  <c r="AJ134" i="10"/>
  <c r="AK134" i="10"/>
  <c r="AL134" i="10"/>
  <c r="AM134" i="10"/>
  <c r="AN134" i="10"/>
  <c r="AO134" i="10"/>
  <c r="AP134" i="10"/>
  <c r="AQ134" i="10"/>
  <c r="AR134" i="10"/>
  <c r="AS134" i="10"/>
  <c r="AT134" i="10"/>
  <c r="AU134" i="10"/>
  <c r="AV134" i="10"/>
  <c r="AW134" i="10"/>
  <c r="AX134" i="10"/>
  <c r="AY134" i="10"/>
  <c r="AZ134" i="10"/>
  <c r="BA134" i="10"/>
  <c r="BB134" i="10"/>
  <c r="BC134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AB135" i="10"/>
  <c r="AC135" i="10"/>
  <c r="AD135" i="10"/>
  <c r="AE135" i="10"/>
  <c r="AF135" i="10"/>
  <c r="AG135" i="10"/>
  <c r="AH135" i="10"/>
  <c r="AI135" i="10"/>
  <c r="AJ135" i="10"/>
  <c r="AK135" i="10"/>
  <c r="AL135" i="10"/>
  <c r="AM135" i="10"/>
  <c r="AN135" i="10"/>
  <c r="AO135" i="10"/>
  <c r="AP135" i="10"/>
  <c r="AQ135" i="10"/>
  <c r="AR135" i="10"/>
  <c r="AS135" i="10"/>
  <c r="AT135" i="10"/>
  <c r="AU135" i="10"/>
  <c r="AV135" i="10"/>
  <c r="AW135" i="10"/>
  <c r="AX135" i="10"/>
  <c r="AY135" i="10"/>
  <c r="AZ135" i="10"/>
  <c r="BA135" i="10"/>
  <c r="BB135" i="10"/>
  <c r="BC135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AD136" i="10"/>
  <c r="AE136" i="10"/>
  <c r="AF136" i="10"/>
  <c r="AG136" i="10"/>
  <c r="AH136" i="10"/>
  <c r="AI136" i="10"/>
  <c r="AJ136" i="10"/>
  <c r="AK136" i="10"/>
  <c r="AL136" i="10"/>
  <c r="AM136" i="10"/>
  <c r="AN136" i="10"/>
  <c r="AO136" i="10"/>
  <c r="AP136" i="10"/>
  <c r="AQ136" i="10"/>
  <c r="AR136" i="10"/>
  <c r="AS136" i="10"/>
  <c r="AT136" i="10"/>
  <c r="AU136" i="10"/>
  <c r="AV136" i="10"/>
  <c r="AW136" i="10"/>
  <c r="AX136" i="10"/>
  <c r="AY136" i="10"/>
  <c r="AZ136" i="10"/>
  <c r="BA136" i="10"/>
  <c r="BB136" i="10"/>
  <c r="BC136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C137" i="10"/>
  <c r="AD137" i="10"/>
  <c r="AE137" i="10"/>
  <c r="AF137" i="10"/>
  <c r="AG137" i="10"/>
  <c r="AH137" i="10"/>
  <c r="AI137" i="10"/>
  <c r="AJ137" i="10"/>
  <c r="AK137" i="10"/>
  <c r="AL137" i="10"/>
  <c r="AM137" i="10"/>
  <c r="AN137" i="10"/>
  <c r="AO137" i="10"/>
  <c r="AP137" i="10"/>
  <c r="AQ137" i="10"/>
  <c r="AR137" i="10"/>
  <c r="AS137" i="10"/>
  <c r="AT137" i="10"/>
  <c r="AU137" i="10"/>
  <c r="AV137" i="10"/>
  <c r="AW137" i="10"/>
  <c r="AX137" i="10"/>
  <c r="AY137" i="10"/>
  <c r="AZ137" i="10"/>
  <c r="BA137" i="10"/>
  <c r="BB137" i="10"/>
  <c r="BC137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AD138" i="10"/>
  <c r="AE138" i="10"/>
  <c r="AF138" i="10"/>
  <c r="AG138" i="10"/>
  <c r="AH138" i="10"/>
  <c r="AI138" i="10"/>
  <c r="AJ138" i="10"/>
  <c r="AK138" i="10"/>
  <c r="AL138" i="10"/>
  <c r="AM138" i="10"/>
  <c r="AN138" i="10"/>
  <c r="AO138" i="10"/>
  <c r="AP138" i="10"/>
  <c r="AQ138" i="10"/>
  <c r="AR138" i="10"/>
  <c r="AS138" i="10"/>
  <c r="AT138" i="10"/>
  <c r="AU138" i="10"/>
  <c r="AV138" i="10"/>
  <c r="AW138" i="10"/>
  <c r="AX138" i="10"/>
  <c r="AY138" i="10"/>
  <c r="AZ138" i="10"/>
  <c r="BA138" i="10"/>
  <c r="BB138" i="10"/>
  <c r="BC138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C139" i="10"/>
  <c r="AD139" i="10"/>
  <c r="AE139" i="10"/>
  <c r="AF139" i="10"/>
  <c r="AG139" i="10"/>
  <c r="AH139" i="10"/>
  <c r="AI139" i="10"/>
  <c r="AJ139" i="10"/>
  <c r="AK139" i="10"/>
  <c r="AL139" i="10"/>
  <c r="AM139" i="10"/>
  <c r="AN139" i="10"/>
  <c r="AO139" i="10"/>
  <c r="AP139" i="10"/>
  <c r="AQ139" i="10"/>
  <c r="AR139" i="10"/>
  <c r="AS139" i="10"/>
  <c r="AT139" i="10"/>
  <c r="AU139" i="10"/>
  <c r="AV139" i="10"/>
  <c r="AW139" i="10"/>
  <c r="AX139" i="10"/>
  <c r="AY139" i="10"/>
  <c r="AZ139" i="10"/>
  <c r="BA139" i="10"/>
  <c r="BB139" i="10"/>
  <c r="BC139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AD140" i="10"/>
  <c r="AE140" i="10"/>
  <c r="AF140" i="10"/>
  <c r="AG140" i="10"/>
  <c r="AH140" i="10"/>
  <c r="AI140" i="10"/>
  <c r="AJ140" i="10"/>
  <c r="AK140" i="10"/>
  <c r="AL140" i="10"/>
  <c r="AM140" i="10"/>
  <c r="AN140" i="10"/>
  <c r="AO140" i="10"/>
  <c r="AP140" i="10"/>
  <c r="AQ140" i="10"/>
  <c r="AR140" i="10"/>
  <c r="AS140" i="10"/>
  <c r="AT140" i="10"/>
  <c r="AU140" i="10"/>
  <c r="AV140" i="10"/>
  <c r="AW140" i="10"/>
  <c r="AX140" i="10"/>
  <c r="AY140" i="10"/>
  <c r="AZ140" i="10"/>
  <c r="BA140" i="10"/>
  <c r="BB140" i="10"/>
  <c r="BC140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AF141" i="10"/>
  <c r="AG141" i="10"/>
  <c r="AH141" i="10"/>
  <c r="AI141" i="10"/>
  <c r="AJ141" i="10"/>
  <c r="AK141" i="10"/>
  <c r="AL141" i="10"/>
  <c r="AM141" i="10"/>
  <c r="AN141" i="10"/>
  <c r="AO141" i="10"/>
  <c r="AP141" i="10"/>
  <c r="AQ141" i="10"/>
  <c r="AR141" i="10"/>
  <c r="AS141" i="10"/>
  <c r="AT141" i="10"/>
  <c r="AU141" i="10"/>
  <c r="AV141" i="10"/>
  <c r="AW141" i="10"/>
  <c r="AX141" i="10"/>
  <c r="AY141" i="10"/>
  <c r="AZ141" i="10"/>
  <c r="BA141" i="10"/>
  <c r="BB141" i="10"/>
  <c r="BC141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AD142" i="10"/>
  <c r="AE142" i="10"/>
  <c r="AF142" i="10"/>
  <c r="AG142" i="10"/>
  <c r="AH142" i="10"/>
  <c r="AI142" i="10"/>
  <c r="AJ142" i="10"/>
  <c r="AK142" i="10"/>
  <c r="AL142" i="10"/>
  <c r="AM142" i="10"/>
  <c r="AN142" i="10"/>
  <c r="AO142" i="10"/>
  <c r="AP142" i="10"/>
  <c r="AQ142" i="10"/>
  <c r="AR142" i="10"/>
  <c r="AS142" i="10"/>
  <c r="AT142" i="10"/>
  <c r="AU142" i="10"/>
  <c r="AV142" i="10"/>
  <c r="AW142" i="10"/>
  <c r="AX142" i="10"/>
  <c r="AY142" i="10"/>
  <c r="AZ142" i="10"/>
  <c r="BA142" i="10"/>
  <c r="BB142" i="10"/>
  <c r="BC142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AD143" i="10"/>
  <c r="AE143" i="10"/>
  <c r="AF143" i="10"/>
  <c r="AG143" i="10"/>
  <c r="AH143" i="10"/>
  <c r="AI143" i="10"/>
  <c r="AJ143" i="10"/>
  <c r="AK143" i="10"/>
  <c r="AL143" i="10"/>
  <c r="AM143" i="10"/>
  <c r="AN143" i="10"/>
  <c r="AO143" i="10"/>
  <c r="AP143" i="10"/>
  <c r="AQ143" i="10"/>
  <c r="AR143" i="10"/>
  <c r="AS143" i="10"/>
  <c r="AT143" i="10"/>
  <c r="AU143" i="10"/>
  <c r="AV143" i="10"/>
  <c r="AW143" i="10"/>
  <c r="AX143" i="10"/>
  <c r="AY143" i="10"/>
  <c r="AZ143" i="10"/>
  <c r="BA143" i="10"/>
  <c r="BB143" i="10"/>
  <c r="BC143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AF144" i="10"/>
  <c r="AG144" i="10"/>
  <c r="AH144" i="10"/>
  <c r="AI144" i="10"/>
  <c r="AJ144" i="10"/>
  <c r="AK144" i="10"/>
  <c r="AL144" i="10"/>
  <c r="AM144" i="10"/>
  <c r="AN144" i="10"/>
  <c r="AO144" i="10"/>
  <c r="AP144" i="10"/>
  <c r="AQ144" i="10"/>
  <c r="AR144" i="10"/>
  <c r="AS144" i="10"/>
  <c r="AT144" i="10"/>
  <c r="AU144" i="10"/>
  <c r="AV144" i="10"/>
  <c r="AW144" i="10"/>
  <c r="AX144" i="10"/>
  <c r="AY144" i="10"/>
  <c r="AZ144" i="10"/>
  <c r="BA144" i="10"/>
  <c r="BB144" i="10"/>
  <c r="BC144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AD145" i="10"/>
  <c r="AE145" i="10"/>
  <c r="AF145" i="10"/>
  <c r="AG145" i="10"/>
  <c r="AH145" i="10"/>
  <c r="AI145" i="10"/>
  <c r="AJ145" i="10"/>
  <c r="AK145" i="10"/>
  <c r="AL145" i="10"/>
  <c r="AM145" i="10"/>
  <c r="AN145" i="10"/>
  <c r="AO145" i="10"/>
  <c r="AP145" i="10"/>
  <c r="AQ145" i="10"/>
  <c r="AR145" i="10"/>
  <c r="AS145" i="10"/>
  <c r="AT145" i="10"/>
  <c r="AU145" i="10"/>
  <c r="AV145" i="10"/>
  <c r="AW145" i="10"/>
  <c r="AX145" i="10"/>
  <c r="AY145" i="10"/>
  <c r="AZ145" i="10"/>
  <c r="BA145" i="10"/>
  <c r="BB145" i="10"/>
  <c r="BC145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C146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AB154" i="10"/>
  <c r="AC154" i="10"/>
  <c r="AD154" i="10"/>
  <c r="AE154" i="10"/>
  <c r="AF154" i="10"/>
  <c r="AG154" i="10"/>
  <c r="AH154" i="10"/>
  <c r="AI154" i="10"/>
  <c r="AJ154" i="10"/>
  <c r="AK154" i="10"/>
  <c r="AL154" i="10"/>
  <c r="AM154" i="10"/>
  <c r="AN154" i="10"/>
  <c r="AO154" i="10"/>
  <c r="AP154" i="10"/>
  <c r="AQ154" i="10"/>
  <c r="AR154" i="10"/>
  <c r="AS154" i="10"/>
  <c r="AT154" i="10"/>
  <c r="AU154" i="10"/>
  <c r="AV154" i="10"/>
  <c r="AW154" i="10"/>
  <c r="AX154" i="10"/>
  <c r="AY154" i="10"/>
  <c r="AZ154" i="10"/>
  <c r="BA154" i="10"/>
  <c r="BB154" i="10"/>
  <c r="BC154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C155" i="10"/>
  <c r="AD155" i="10"/>
  <c r="AE155" i="10"/>
  <c r="AF155" i="10"/>
  <c r="AG155" i="10"/>
  <c r="AH155" i="10"/>
  <c r="AI155" i="10"/>
  <c r="AJ155" i="10"/>
  <c r="AK155" i="10"/>
  <c r="AL155" i="10"/>
  <c r="AM155" i="10"/>
  <c r="AN155" i="10"/>
  <c r="AO155" i="10"/>
  <c r="AP155" i="10"/>
  <c r="AQ155" i="10"/>
  <c r="AR155" i="10"/>
  <c r="AS155" i="10"/>
  <c r="AT155" i="10"/>
  <c r="AU155" i="10"/>
  <c r="AV155" i="10"/>
  <c r="AW155" i="10"/>
  <c r="AX155" i="10"/>
  <c r="AY155" i="10"/>
  <c r="AZ155" i="10"/>
  <c r="BA155" i="10"/>
  <c r="BB155" i="10"/>
  <c r="BC155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AT156" i="10"/>
  <c r="AU156" i="10"/>
  <c r="AV156" i="10"/>
  <c r="AW156" i="10"/>
  <c r="AX156" i="10"/>
  <c r="AY156" i="10"/>
  <c r="AZ156" i="10"/>
  <c r="BA156" i="10"/>
  <c r="BB156" i="10"/>
  <c r="BC156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AS157" i="10"/>
  <c r="AT157" i="10"/>
  <c r="AU157" i="10"/>
  <c r="AV157" i="10"/>
  <c r="AW157" i="10"/>
  <c r="AX157" i="10"/>
  <c r="AY157" i="10"/>
  <c r="AZ157" i="10"/>
  <c r="BA157" i="10"/>
  <c r="BB157" i="10"/>
  <c r="BC157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AS158" i="10"/>
  <c r="AT158" i="10"/>
  <c r="AU158" i="10"/>
  <c r="AV158" i="10"/>
  <c r="AW158" i="10"/>
  <c r="AX158" i="10"/>
  <c r="AY158" i="10"/>
  <c r="AZ158" i="10"/>
  <c r="BA158" i="10"/>
  <c r="BB158" i="10"/>
  <c r="BC158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AS159" i="10"/>
  <c r="AT159" i="10"/>
  <c r="AU159" i="10"/>
  <c r="AV159" i="10"/>
  <c r="AW159" i="10"/>
  <c r="AX159" i="10"/>
  <c r="AY159" i="10"/>
  <c r="AZ159" i="10"/>
  <c r="BA159" i="10"/>
  <c r="BB159" i="10"/>
  <c r="BC159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AS160" i="10"/>
  <c r="AT160" i="10"/>
  <c r="AU160" i="10"/>
  <c r="AV160" i="10"/>
  <c r="AW160" i="10"/>
  <c r="AX160" i="10"/>
  <c r="AY160" i="10"/>
  <c r="AZ160" i="10"/>
  <c r="BA160" i="10"/>
  <c r="BB160" i="10"/>
  <c r="BC160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AS161" i="10"/>
  <c r="AT161" i="10"/>
  <c r="AU161" i="10"/>
  <c r="AV161" i="10"/>
  <c r="AW161" i="10"/>
  <c r="AX161" i="10"/>
  <c r="AY161" i="10"/>
  <c r="AZ161" i="10"/>
  <c r="BA161" i="10"/>
  <c r="BB161" i="10"/>
  <c r="BC161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AT162" i="10"/>
  <c r="AU162" i="10"/>
  <c r="AV162" i="10"/>
  <c r="AW162" i="10"/>
  <c r="AX162" i="10"/>
  <c r="AY162" i="10"/>
  <c r="AZ162" i="10"/>
  <c r="BA162" i="10"/>
  <c r="BB162" i="10"/>
  <c r="BC162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AS163" i="10"/>
  <c r="AT163" i="10"/>
  <c r="AU163" i="10"/>
  <c r="AV163" i="10"/>
  <c r="AW163" i="10"/>
  <c r="AX163" i="10"/>
  <c r="AY163" i="10"/>
  <c r="AZ163" i="10"/>
  <c r="BA163" i="10"/>
  <c r="BB163" i="10"/>
  <c r="BC163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C164" i="10"/>
  <c r="AD164" i="10"/>
  <c r="AE164" i="10"/>
  <c r="AF164" i="10"/>
  <c r="AG164" i="10"/>
  <c r="AH164" i="10"/>
  <c r="AI164" i="10"/>
  <c r="AJ164" i="10"/>
  <c r="AK164" i="10"/>
  <c r="AL164" i="10"/>
  <c r="AM164" i="10"/>
  <c r="AN164" i="10"/>
  <c r="AO164" i="10"/>
  <c r="AP164" i="10"/>
  <c r="AQ164" i="10"/>
  <c r="AR164" i="10"/>
  <c r="AS164" i="10"/>
  <c r="AT164" i="10"/>
  <c r="AU164" i="10"/>
  <c r="AV164" i="10"/>
  <c r="AW164" i="10"/>
  <c r="AX164" i="10"/>
  <c r="AY164" i="10"/>
  <c r="AZ164" i="10"/>
  <c r="BA164" i="10"/>
  <c r="BB164" i="10"/>
  <c r="BC164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Z165" i="10"/>
  <c r="AA165" i="10"/>
  <c r="AB165" i="10"/>
  <c r="AC165" i="10"/>
  <c r="AD165" i="10"/>
  <c r="AE165" i="10"/>
  <c r="AF165" i="10"/>
  <c r="AG165" i="10"/>
  <c r="AH165" i="10"/>
  <c r="AI165" i="10"/>
  <c r="AJ165" i="10"/>
  <c r="AK165" i="10"/>
  <c r="AL165" i="10"/>
  <c r="AM165" i="10"/>
  <c r="AN165" i="10"/>
  <c r="AO165" i="10"/>
  <c r="AP165" i="10"/>
  <c r="AQ165" i="10"/>
  <c r="AR165" i="10"/>
  <c r="AS165" i="10"/>
  <c r="AT165" i="10"/>
  <c r="AU165" i="10"/>
  <c r="AV165" i="10"/>
  <c r="AW165" i="10"/>
  <c r="AX165" i="10"/>
  <c r="AY165" i="10"/>
  <c r="AZ165" i="10"/>
  <c r="BA165" i="10"/>
  <c r="BB165" i="10"/>
  <c r="BC165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Z166" i="10"/>
  <c r="AA166" i="10"/>
  <c r="AB166" i="10"/>
  <c r="AC166" i="10"/>
  <c r="AD166" i="10"/>
  <c r="AE166" i="10"/>
  <c r="AF166" i="10"/>
  <c r="AG166" i="10"/>
  <c r="AH166" i="10"/>
  <c r="AI166" i="10"/>
  <c r="AJ166" i="10"/>
  <c r="AK166" i="10"/>
  <c r="AL166" i="10"/>
  <c r="AM166" i="10"/>
  <c r="AN166" i="10"/>
  <c r="AO166" i="10"/>
  <c r="AP166" i="10"/>
  <c r="AQ166" i="10"/>
  <c r="AR166" i="10"/>
  <c r="AS166" i="10"/>
  <c r="AT166" i="10"/>
  <c r="AU166" i="10"/>
  <c r="AV166" i="10"/>
  <c r="AW166" i="10"/>
  <c r="AX166" i="10"/>
  <c r="AY166" i="10"/>
  <c r="AZ166" i="10"/>
  <c r="BA166" i="10"/>
  <c r="BB166" i="10"/>
  <c r="BC166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AB167" i="10"/>
  <c r="AC167" i="10"/>
  <c r="AD167" i="10"/>
  <c r="AE167" i="10"/>
  <c r="AF167" i="10"/>
  <c r="AG167" i="10"/>
  <c r="AH167" i="10"/>
  <c r="AI167" i="10"/>
  <c r="AJ167" i="10"/>
  <c r="AK167" i="10"/>
  <c r="AL167" i="10"/>
  <c r="AM167" i="10"/>
  <c r="AN167" i="10"/>
  <c r="AO167" i="10"/>
  <c r="AP167" i="10"/>
  <c r="AQ167" i="10"/>
  <c r="AR167" i="10"/>
  <c r="AS167" i="10"/>
  <c r="AT167" i="10"/>
  <c r="AU167" i="10"/>
  <c r="AV167" i="10"/>
  <c r="AW167" i="10"/>
  <c r="AX167" i="10"/>
  <c r="AY167" i="10"/>
  <c r="AZ167" i="10"/>
  <c r="BA167" i="10"/>
  <c r="BB167" i="10"/>
  <c r="BC167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AB168" i="10"/>
  <c r="AC168" i="10"/>
  <c r="AD168" i="10"/>
  <c r="AE168" i="10"/>
  <c r="AF168" i="10"/>
  <c r="AG168" i="10"/>
  <c r="AH168" i="10"/>
  <c r="AI168" i="10"/>
  <c r="AJ168" i="10"/>
  <c r="AK168" i="10"/>
  <c r="AL168" i="10"/>
  <c r="AM168" i="10"/>
  <c r="AN168" i="10"/>
  <c r="AO168" i="10"/>
  <c r="AP168" i="10"/>
  <c r="AQ168" i="10"/>
  <c r="AR168" i="10"/>
  <c r="AS168" i="10"/>
  <c r="AT168" i="10"/>
  <c r="AU168" i="10"/>
  <c r="AV168" i="10"/>
  <c r="AW168" i="10"/>
  <c r="AX168" i="10"/>
  <c r="AY168" i="10"/>
  <c r="AZ168" i="10"/>
  <c r="BA168" i="10"/>
  <c r="BB168" i="10"/>
  <c r="BC168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Z169" i="10"/>
  <c r="AA169" i="10"/>
  <c r="AB169" i="10"/>
  <c r="AC169" i="10"/>
  <c r="AD169" i="10"/>
  <c r="AE169" i="10"/>
  <c r="AF169" i="10"/>
  <c r="AG169" i="10"/>
  <c r="AH169" i="10"/>
  <c r="AI169" i="10"/>
  <c r="AJ169" i="10"/>
  <c r="AK169" i="10"/>
  <c r="AL169" i="10"/>
  <c r="AM169" i="10"/>
  <c r="AN169" i="10"/>
  <c r="AO169" i="10"/>
  <c r="AP169" i="10"/>
  <c r="AQ169" i="10"/>
  <c r="AR169" i="10"/>
  <c r="AS169" i="10"/>
  <c r="AT169" i="10"/>
  <c r="AU169" i="10"/>
  <c r="AV169" i="10"/>
  <c r="AW169" i="10"/>
  <c r="AX169" i="10"/>
  <c r="AY169" i="10"/>
  <c r="AZ169" i="10"/>
  <c r="BA169" i="10"/>
  <c r="BB169" i="10"/>
  <c r="BC169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AB170" i="10"/>
  <c r="AC170" i="10"/>
  <c r="AD170" i="10"/>
  <c r="AE170" i="10"/>
  <c r="AF170" i="10"/>
  <c r="AG170" i="10"/>
  <c r="AH170" i="10"/>
  <c r="AI170" i="10"/>
  <c r="AJ170" i="10"/>
  <c r="AK170" i="10"/>
  <c r="AL170" i="10"/>
  <c r="AM170" i="10"/>
  <c r="AN170" i="10"/>
  <c r="AO170" i="10"/>
  <c r="AP170" i="10"/>
  <c r="AQ170" i="10"/>
  <c r="AR170" i="10"/>
  <c r="AS170" i="10"/>
  <c r="AT170" i="10"/>
  <c r="AU170" i="10"/>
  <c r="AV170" i="10"/>
  <c r="AW170" i="10"/>
  <c r="AX170" i="10"/>
  <c r="AY170" i="10"/>
  <c r="AZ170" i="10"/>
  <c r="BA170" i="10"/>
  <c r="BB170" i="10"/>
  <c r="BC170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Z171" i="10"/>
  <c r="AA171" i="10"/>
  <c r="AB171" i="10"/>
  <c r="AC171" i="10"/>
  <c r="AD171" i="10"/>
  <c r="AE171" i="10"/>
  <c r="AF171" i="10"/>
  <c r="AG171" i="10"/>
  <c r="AH171" i="10"/>
  <c r="AI171" i="10"/>
  <c r="AJ171" i="10"/>
  <c r="AK171" i="10"/>
  <c r="AL171" i="10"/>
  <c r="AM171" i="10"/>
  <c r="AN171" i="10"/>
  <c r="AO171" i="10"/>
  <c r="AP171" i="10"/>
  <c r="AQ171" i="10"/>
  <c r="AR171" i="10"/>
  <c r="AS171" i="10"/>
  <c r="AT171" i="10"/>
  <c r="AU171" i="10"/>
  <c r="AV171" i="10"/>
  <c r="AW171" i="10"/>
  <c r="AX171" i="10"/>
  <c r="AY171" i="10"/>
  <c r="AZ171" i="10"/>
  <c r="BA171" i="10"/>
  <c r="BB171" i="10"/>
  <c r="BC171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AB172" i="10"/>
  <c r="AC172" i="10"/>
  <c r="AD172" i="10"/>
  <c r="AE172" i="10"/>
  <c r="AF172" i="10"/>
  <c r="AG172" i="10"/>
  <c r="AH172" i="10"/>
  <c r="AI172" i="10"/>
  <c r="AJ172" i="10"/>
  <c r="AK172" i="10"/>
  <c r="AL172" i="10"/>
  <c r="AM172" i="10"/>
  <c r="AN172" i="10"/>
  <c r="AO172" i="10"/>
  <c r="AP172" i="10"/>
  <c r="AQ172" i="10"/>
  <c r="AR172" i="10"/>
  <c r="AS172" i="10"/>
  <c r="AT172" i="10"/>
  <c r="AU172" i="10"/>
  <c r="AV172" i="10"/>
  <c r="AW172" i="10"/>
  <c r="AX172" i="10"/>
  <c r="AY172" i="10"/>
  <c r="AZ172" i="10"/>
  <c r="BA172" i="10"/>
  <c r="BB172" i="10"/>
  <c r="BC172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C173" i="10"/>
  <c r="AD173" i="10"/>
  <c r="AE173" i="10"/>
  <c r="AF173" i="10"/>
  <c r="AG173" i="10"/>
  <c r="AH173" i="10"/>
  <c r="AI173" i="10"/>
  <c r="AJ173" i="10"/>
  <c r="AK173" i="10"/>
  <c r="AL173" i="10"/>
  <c r="AM173" i="10"/>
  <c r="AN173" i="10"/>
  <c r="AO173" i="10"/>
  <c r="AP173" i="10"/>
  <c r="AQ173" i="10"/>
  <c r="AR173" i="10"/>
  <c r="AS173" i="10"/>
  <c r="AT173" i="10"/>
  <c r="AU173" i="10"/>
  <c r="AV173" i="10"/>
  <c r="AW173" i="10"/>
  <c r="AX173" i="10"/>
  <c r="AY173" i="10"/>
  <c r="AZ173" i="10"/>
  <c r="BA173" i="10"/>
  <c r="BB173" i="10"/>
  <c r="BC173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AB174" i="10"/>
  <c r="AC174" i="10"/>
  <c r="AD174" i="10"/>
  <c r="AE174" i="10"/>
  <c r="AF174" i="10"/>
  <c r="AG174" i="10"/>
  <c r="AH174" i="10"/>
  <c r="AI174" i="10"/>
  <c r="AJ174" i="10"/>
  <c r="AK174" i="10"/>
  <c r="AL174" i="10"/>
  <c r="AM174" i="10"/>
  <c r="AN174" i="10"/>
  <c r="AO174" i="10"/>
  <c r="AP174" i="10"/>
  <c r="AQ174" i="10"/>
  <c r="AR174" i="10"/>
  <c r="AS174" i="10"/>
  <c r="AT174" i="10"/>
  <c r="AU174" i="10"/>
  <c r="AV174" i="10"/>
  <c r="AW174" i="10"/>
  <c r="AX174" i="10"/>
  <c r="AY174" i="10"/>
  <c r="AZ174" i="10"/>
  <c r="BA174" i="10"/>
  <c r="BB174" i="10"/>
  <c r="BC174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AD175" i="10"/>
  <c r="AE175" i="10"/>
  <c r="AF175" i="10"/>
  <c r="AG175" i="10"/>
  <c r="AH175" i="10"/>
  <c r="AI175" i="10"/>
  <c r="AJ175" i="10"/>
  <c r="AK175" i="10"/>
  <c r="AL175" i="10"/>
  <c r="AM175" i="10"/>
  <c r="AN175" i="10"/>
  <c r="AO175" i="10"/>
  <c r="AP175" i="10"/>
  <c r="AQ175" i="10"/>
  <c r="AR175" i="10"/>
  <c r="AS175" i="10"/>
  <c r="AT175" i="10"/>
  <c r="AU175" i="10"/>
  <c r="AV175" i="10"/>
  <c r="AW175" i="10"/>
  <c r="AX175" i="10"/>
  <c r="AY175" i="10"/>
  <c r="AZ175" i="10"/>
  <c r="BA175" i="10"/>
  <c r="BB175" i="10"/>
  <c r="BC175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AD176" i="10"/>
  <c r="AE176" i="10"/>
  <c r="AF176" i="10"/>
  <c r="AG176" i="10"/>
  <c r="AH176" i="10"/>
  <c r="AI176" i="10"/>
  <c r="AJ176" i="10"/>
  <c r="AK176" i="10"/>
  <c r="AL176" i="10"/>
  <c r="AM176" i="10"/>
  <c r="AN176" i="10"/>
  <c r="AO176" i="10"/>
  <c r="AP176" i="10"/>
  <c r="AQ176" i="10"/>
  <c r="AR176" i="10"/>
  <c r="AS176" i="10"/>
  <c r="AT176" i="10"/>
  <c r="AU176" i="10"/>
  <c r="AV176" i="10"/>
  <c r="AW176" i="10"/>
  <c r="AX176" i="10"/>
  <c r="AY176" i="10"/>
  <c r="AZ176" i="10"/>
  <c r="BA176" i="10"/>
  <c r="BB176" i="10"/>
  <c r="BC176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AD177" i="10"/>
  <c r="AE177" i="10"/>
  <c r="AF177" i="10"/>
  <c r="AG177" i="10"/>
  <c r="AH177" i="10"/>
  <c r="AI177" i="10"/>
  <c r="AJ177" i="10"/>
  <c r="AK177" i="10"/>
  <c r="AL177" i="10"/>
  <c r="AM177" i="10"/>
  <c r="AN177" i="10"/>
  <c r="AO177" i="10"/>
  <c r="AP177" i="10"/>
  <c r="AQ177" i="10"/>
  <c r="AR177" i="10"/>
  <c r="AS177" i="10"/>
  <c r="AT177" i="10"/>
  <c r="AU177" i="10"/>
  <c r="AV177" i="10"/>
  <c r="AW177" i="10"/>
  <c r="AX177" i="10"/>
  <c r="AY177" i="10"/>
  <c r="AZ177" i="10"/>
  <c r="BA177" i="10"/>
  <c r="BB177" i="10"/>
  <c r="BC177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AD178" i="10"/>
  <c r="AE178" i="10"/>
  <c r="AF178" i="10"/>
  <c r="AG178" i="10"/>
  <c r="AH178" i="10"/>
  <c r="AI178" i="10"/>
  <c r="AJ178" i="10"/>
  <c r="AK178" i="10"/>
  <c r="AL178" i="10"/>
  <c r="AM178" i="10"/>
  <c r="AN178" i="10"/>
  <c r="AO178" i="10"/>
  <c r="AP178" i="10"/>
  <c r="AQ178" i="10"/>
  <c r="AR178" i="10"/>
  <c r="AS178" i="10"/>
  <c r="AT178" i="10"/>
  <c r="AU178" i="10"/>
  <c r="AV178" i="10"/>
  <c r="AW178" i="10"/>
  <c r="AX178" i="10"/>
  <c r="AY178" i="10"/>
  <c r="AZ178" i="10"/>
  <c r="BA178" i="10"/>
  <c r="BB178" i="10"/>
  <c r="BC178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AD179" i="10"/>
  <c r="AE179" i="10"/>
  <c r="AF179" i="10"/>
  <c r="AG179" i="10"/>
  <c r="AH179" i="10"/>
  <c r="AI179" i="10"/>
  <c r="AJ179" i="10"/>
  <c r="AK179" i="10"/>
  <c r="AL179" i="10"/>
  <c r="AM179" i="10"/>
  <c r="AN179" i="10"/>
  <c r="AO179" i="10"/>
  <c r="AP179" i="10"/>
  <c r="AQ179" i="10"/>
  <c r="AR179" i="10"/>
  <c r="AS179" i="10"/>
  <c r="AT179" i="10"/>
  <c r="AU179" i="10"/>
  <c r="AV179" i="10"/>
  <c r="AW179" i="10"/>
  <c r="AX179" i="10"/>
  <c r="AY179" i="10"/>
  <c r="AZ179" i="10"/>
  <c r="BA179" i="10"/>
  <c r="BB179" i="10"/>
  <c r="BC179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AD180" i="10"/>
  <c r="AE180" i="10"/>
  <c r="AF180" i="10"/>
  <c r="AG180" i="10"/>
  <c r="AH180" i="10"/>
  <c r="AI180" i="10"/>
  <c r="AJ180" i="10"/>
  <c r="AK180" i="10"/>
  <c r="AL180" i="10"/>
  <c r="AM180" i="10"/>
  <c r="AN180" i="10"/>
  <c r="AO180" i="10"/>
  <c r="AP180" i="10"/>
  <c r="AQ180" i="10"/>
  <c r="AR180" i="10"/>
  <c r="AS180" i="10"/>
  <c r="AT180" i="10"/>
  <c r="AU180" i="10"/>
  <c r="AV180" i="10"/>
  <c r="AW180" i="10"/>
  <c r="AX180" i="10"/>
  <c r="AY180" i="10"/>
  <c r="AZ180" i="10"/>
  <c r="BA180" i="10"/>
  <c r="BB180" i="10"/>
  <c r="BC180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AD181" i="10"/>
  <c r="AE181" i="10"/>
  <c r="AF181" i="10"/>
  <c r="AG181" i="10"/>
  <c r="AH181" i="10"/>
  <c r="AI181" i="10"/>
  <c r="AJ181" i="10"/>
  <c r="AK181" i="10"/>
  <c r="AL181" i="10"/>
  <c r="AM181" i="10"/>
  <c r="AN181" i="10"/>
  <c r="AO181" i="10"/>
  <c r="AP181" i="10"/>
  <c r="AQ181" i="10"/>
  <c r="AR181" i="10"/>
  <c r="AS181" i="10"/>
  <c r="AT181" i="10"/>
  <c r="AU181" i="10"/>
  <c r="AV181" i="10"/>
  <c r="AW181" i="10"/>
  <c r="AX181" i="10"/>
  <c r="AY181" i="10"/>
  <c r="AZ181" i="10"/>
  <c r="BA181" i="10"/>
  <c r="BB181" i="10"/>
  <c r="BC181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AS182" i="10"/>
  <c r="AT182" i="10"/>
  <c r="AU182" i="10"/>
  <c r="AV182" i="10"/>
  <c r="AW182" i="10"/>
  <c r="AX182" i="10"/>
  <c r="AY182" i="10"/>
  <c r="AZ182" i="10"/>
  <c r="BA182" i="10"/>
  <c r="BB182" i="10"/>
  <c r="BC182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AD183" i="10"/>
  <c r="AE183" i="10"/>
  <c r="AF183" i="10"/>
  <c r="AG183" i="10"/>
  <c r="AH183" i="10"/>
  <c r="AI183" i="10"/>
  <c r="AJ183" i="10"/>
  <c r="AK183" i="10"/>
  <c r="AL183" i="10"/>
  <c r="AM183" i="10"/>
  <c r="AN183" i="10"/>
  <c r="AO183" i="10"/>
  <c r="AP183" i="10"/>
  <c r="AQ183" i="10"/>
  <c r="AR183" i="10"/>
  <c r="AS183" i="10"/>
  <c r="AT183" i="10"/>
  <c r="AU183" i="10"/>
  <c r="AV183" i="10"/>
  <c r="AW183" i="10"/>
  <c r="AX183" i="10"/>
  <c r="AY183" i="10"/>
  <c r="AZ183" i="10"/>
  <c r="BA183" i="10"/>
  <c r="BB183" i="10"/>
  <c r="BC183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AD184" i="10"/>
  <c r="AE184" i="10"/>
  <c r="AF184" i="10"/>
  <c r="AG184" i="10"/>
  <c r="AH184" i="10"/>
  <c r="AI184" i="10"/>
  <c r="AJ184" i="10"/>
  <c r="AK184" i="10"/>
  <c r="AL184" i="10"/>
  <c r="AM184" i="10"/>
  <c r="AN184" i="10"/>
  <c r="AO184" i="10"/>
  <c r="AP184" i="10"/>
  <c r="AQ184" i="10"/>
  <c r="AR184" i="10"/>
  <c r="AS184" i="10"/>
  <c r="AT184" i="10"/>
  <c r="AU184" i="10"/>
  <c r="AV184" i="10"/>
  <c r="AW184" i="10"/>
  <c r="AX184" i="10"/>
  <c r="AY184" i="10"/>
  <c r="AZ184" i="10"/>
  <c r="BA184" i="10"/>
  <c r="BB184" i="10"/>
  <c r="BC184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AB185" i="10"/>
  <c r="AC185" i="10"/>
  <c r="AD185" i="10"/>
  <c r="AE185" i="10"/>
  <c r="AF185" i="10"/>
  <c r="AG185" i="10"/>
  <c r="AH185" i="10"/>
  <c r="AI185" i="10"/>
  <c r="AJ185" i="10"/>
  <c r="AK185" i="10"/>
  <c r="AL185" i="10"/>
  <c r="AM185" i="10"/>
  <c r="AN185" i="10"/>
  <c r="AO185" i="10"/>
  <c r="AP185" i="10"/>
  <c r="AQ185" i="10"/>
  <c r="AR185" i="10"/>
  <c r="AS185" i="10"/>
  <c r="AT185" i="10"/>
  <c r="AU185" i="10"/>
  <c r="AV185" i="10"/>
  <c r="AW185" i="10"/>
  <c r="AX185" i="10"/>
  <c r="AY185" i="10"/>
  <c r="AZ185" i="10"/>
  <c r="BA185" i="10"/>
  <c r="BB185" i="10"/>
  <c r="BC185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Z186" i="10"/>
  <c r="AA186" i="10"/>
  <c r="AB186" i="10"/>
  <c r="AC186" i="10"/>
  <c r="AD186" i="10"/>
  <c r="AE186" i="10"/>
  <c r="AF186" i="10"/>
  <c r="AG186" i="10"/>
  <c r="AH186" i="10"/>
  <c r="AI186" i="10"/>
  <c r="AJ186" i="10"/>
  <c r="AK186" i="10"/>
  <c r="AL186" i="10"/>
  <c r="AM186" i="10"/>
  <c r="AN186" i="10"/>
  <c r="AO186" i="10"/>
  <c r="AP186" i="10"/>
  <c r="AQ186" i="10"/>
  <c r="AR186" i="10"/>
  <c r="AS186" i="10"/>
  <c r="AT186" i="10"/>
  <c r="AU186" i="10"/>
  <c r="AV186" i="10"/>
  <c r="AW186" i="10"/>
  <c r="AX186" i="10"/>
  <c r="AY186" i="10"/>
  <c r="AZ186" i="10"/>
  <c r="BA186" i="10"/>
  <c r="BB186" i="10"/>
  <c r="BC186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AB187" i="10"/>
  <c r="AC187" i="10"/>
  <c r="AD187" i="10"/>
  <c r="AE187" i="10"/>
  <c r="AF187" i="10"/>
  <c r="AG187" i="10"/>
  <c r="AH187" i="10"/>
  <c r="AI187" i="10"/>
  <c r="AJ187" i="10"/>
  <c r="AK187" i="10"/>
  <c r="AL187" i="10"/>
  <c r="AM187" i="10"/>
  <c r="AN187" i="10"/>
  <c r="AO187" i="10"/>
  <c r="AP187" i="10"/>
  <c r="AQ187" i="10"/>
  <c r="AR187" i="10"/>
  <c r="AS187" i="10"/>
  <c r="AT187" i="10"/>
  <c r="AU187" i="10"/>
  <c r="AV187" i="10"/>
  <c r="AW187" i="10"/>
  <c r="AX187" i="10"/>
  <c r="AY187" i="10"/>
  <c r="AZ187" i="10"/>
  <c r="BA187" i="10"/>
  <c r="BB187" i="10"/>
  <c r="BC187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AB188" i="10"/>
  <c r="AC188" i="10"/>
  <c r="AD188" i="10"/>
  <c r="AE188" i="10"/>
  <c r="AF188" i="10"/>
  <c r="AG188" i="10"/>
  <c r="AH188" i="10"/>
  <c r="AI188" i="10"/>
  <c r="AJ188" i="10"/>
  <c r="AK188" i="10"/>
  <c r="AL188" i="10"/>
  <c r="AM188" i="10"/>
  <c r="AN188" i="10"/>
  <c r="AO188" i="10"/>
  <c r="AP188" i="10"/>
  <c r="AQ188" i="10"/>
  <c r="AR188" i="10"/>
  <c r="AS188" i="10"/>
  <c r="AT188" i="10"/>
  <c r="AU188" i="10"/>
  <c r="AV188" i="10"/>
  <c r="AW188" i="10"/>
  <c r="AX188" i="10"/>
  <c r="AY188" i="10"/>
  <c r="AZ188" i="10"/>
  <c r="BA188" i="10"/>
  <c r="BB188" i="10"/>
  <c r="BC188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AB189" i="10"/>
  <c r="AC189" i="10"/>
  <c r="AD189" i="10"/>
  <c r="AE189" i="10"/>
  <c r="AF189" i="10"/>
  <c r="AG189" i="10"/>
  <c r="AH189" i="10"/>
  <c r="AI189" i="10"/>
  <c r="AJ189" i="10"/>
  <c r="AK189" i="10"/>
  <c r="AL189" i="10"/>
  <c r="AM189" i="10"/>
  <c r="AN189" i="10"/>
  <c r="AO189" i="10"/>
  <c r="AP189" i="10"/>
  <c r="AQ189" i="10"/>
  <c r="AR189" i="10"/>
  <c r="AS189" i="10"/>
  <c r="AT189" i="10"/>
  <c r="AU189" i="10"/>
  <c r="AV189" i="10"/>
  <c r="AW189" i="10"/>
  <c r="AX189" i="10"/>
  <c r="AY189" i="10"/>
  <c r="AZ189" i="10"/>
  <c r="BA189" i="10"/>
  <c r="BB189" i="10"/>
  <c r="BC189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AD190" i="10"/>
  <c r="AE190" i="10"/>
  <c r="AF190" i="10"/>
  <c r="AG190" i="10"/>
  <c r="AH190" i="10"/>
  <c r="AI190" i="10"/>
  <c r="AJ190" i="10"/>
  <c r="AK190" i="10"/>
  <c r="AL190" i="10"/>
  <c r="AM190" i="10"/>
  <c r="AN190" i="10"/>
  <c r="AO190" i="10"/>
  <c r="AP190" i="10"/>
  <c r="AQ190" i="10"/>
  <c r="AR190" i="10"/>
  <c r="AS190" i="10"/>
  <c r="AT190" i="10"/>
  <c r="AU190" i="10"/>
  <c r="AV190" i="10"/>
  <c r="AW190" i="10"/>
  <c r="AX190" i="10"/>
  <c r="AY190" i="10"/>
  <c r="AZ190" i="10"/>
  <c r="BA190" i="10"/>
  <c r="BB190" i="10"/>
  <c r="BC190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Z191" i="10"/>
  <c r="AA191" i="10"/>
  <c r="AB191" i="10"/>
  <c r="AC191" i="10"/>
  <c r="AD191" i="10"/>
  <c r="AE191" i="10"/>
  <c r="AF191" i="10"/>
  <c r="AG191" i="10"/>
  <c r="AH191" i="10"/>
  <c r="AI191" i="10"/>
  <c r="AJ191" i="10"/>
  <c r="AK191" i="10"/>
  <c r="AL191" i="10"/>
  <c r="AM191" i="10"/>
  <c r="AN191" i="10"/>
  <c r="AO191" i="10"/>
  <c r="AP191" i="10"/>
  <c r="AQ191" i="10"/>
  <c r="AR191" i="10"/>
  <c r="AS191" i="10"/>
  <c r="AT191" i="10"/>
  <c r="AU191" i="10"/>
  <c r="AV191" i="10"/>
  <c r="AW191" i="10"/>
  <c r="AX191" i="10"/>
  <c r="AY191" i="10"/>
  <c r="AZ191" i="10"/>
  <c r="BA191" i="10"/>
  <c r="BB191" i="10"/>
  <c r="BC191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C192" i="10"/>
  <c r="AD192" i="10"/>
  <c r="AE192" i="10"/>
  <c r="AF192" i="10"/>
  <c r="AG192" i="10"/>
  <c r="AH192" i="10"/>
  <c r="AI192" i="10"/>
  <c r="AJ192" i="10"/>
  <c r="AK192" i="10"/>
  <c r="AL192" i="10"/>
  <c r="AM192" i="10"/>
  <c r="AN192" i="10"/>
  <c r="AO192" i="10"/>
  <c r="AP192" i="10"/>
  <c r="AQ192" i="10"/>
  <c r="AR192" i="10"/>
  <c r="AS192" i="10"/>
  <c r="AT192" i="10"/>
  <c r="AU192" i="10"/>
  <c r="AV192" i="10"/>
  <c r="AW192" i="10"/>
  <c r="AX192" i="10"/>
  <c r="AY192" i="10"/>
  <c r="AZ192" i="10"/>
  <c r="BA192" i="10"/>
  <c r="BB192" i="10"/>
  <c r="BC192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AD193" i="10"/>
  <c r="AE193" i="10"/>
  <c r="AF193" i="10"/>
  <c r="AG193" i="10"/>
  <c r="AH193" i="10"/>
  <c r="AI193" i="10"/>
  <c r="AJ193" i="10"/>
  <c r="AK193" i="10"/>
  <c r="AL193" i="10"/>
  <c r="AM193" i="10"/>
  <c r="AN193" i="10"/>
  <c r="AO193" i="10"/>
  <c r="AP193" i="10"/>
  <c r="AQ193" i="10"/>
  <c r="AR193" i="10"/>
  <c r="AS193" i="10"/>
  <c r="AT193" i="10"/>
  <c r="AU193" i="10"/>
  <c r="AV193" i="10"/>
  <c r="AW193" i="10"/>
  <c r="AX193" i="10"/>
  <c r="AY193" i="10"/>
  <c r="AZ193" i="10"/>
  <c r="BA193" i="10"/>
  <c r="BB193" i="10"/>
  <c r="BC193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C194" i="10"/>
  <c r="AD194" i="10"/>
  <c r="AE194" i="10"/>
  <c r="AF194" i="10"/>
  <c r="AG194" i="10"/>
  <c r="AH194" i="10"/>
  <c r="AI194" i="10"/>
  <c r="AJ194" i="10"/>
  <c r="AK194" i="10"/>
  <c r="AL194" i="10"/>
  <c r="AM194" i="10"/>
  <c r="AN194" i="10"/>
  <c r="AO194" i="10"/>
  <c r="AP194" i="10"/>
  <c r="AQ194" i="10"/>
  <c r="AR194" i="10"/>
  <c r="AS194" i="10"/>
  <c r="AT194" i="10"/>
  <c r="AU194" i="10"/>
  <c r="AV194" i="10"/>
  <c r="AW194" i="10"/>
  <c r="AX194" i="10"/>
  <c r="AY194" i="10"/>
  <c r="AZ194" i="10"/>
  <c r="BA194" i="10"/>
  <c r="BB194" i="10"/>
  <c r="BC194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AC195" i="10"/>
  <c r="AD195" i="10"/>
  <c r="AE195" i="10"/>
  <c r="AF195" i="10"/>
  <c r="AG195" i="10"/>
  <c r="AH195" i="10"/>
  <c r="AI195" i="10"/>
  <c r="AJ195" i="10"/>
  <c r="AK195" i="10"/>
  <c r="AL195" i="10"/>
  <c r="AM195" i="10"/>
  <c r="AN195" i="10"/>
  <c r="AO195" i="10"/>
  <c r="AP195" i="10"/>
  <c r="AQ195" i="10"/>
  <c r="AR195" i="10"/>
  <c r="AS195" i="10"/>
  <c r="AT195" i="10"/>
  <c r="AU195" i="10"/>
  <c r="AV195" i="10"/>
  <c r="AW195" i="10"/>
  <c r="AX195" i="10"/>
  <c r="AY195" i="10"/>
  <c r="AZ195" i="10"/>
  <c r="BA195" i="10"/>
  <c r="BB195" i="10"/>
  <c r="BC195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AC196" i="10"/>
  <c r="AD196" i="10"/>
  <c r="AE196" i="10"/>
  <c r="AF196" i="10"/>
  <c r="AG196" i="10"/>
  <c r="AH196" i="10"/>
  <c r="AI196" i="10"/>
  <c r="AJ196" i="10"/>
  <c r="AK196" i="10"/>
  <c r="AL196" i="10"/>
  <c r="AM196" i="10"/>
  <c r="AN196" i="10"/>
  <c r="AO196" i="10"/>
  <c r="AP196" i="10"/>
  <c r="AQ196" i="10"/>
  <c r="AR196" i="10"/>
  <c r="AS196" i="10"/>
  <c r="AT196" i="10"/>
  <c r="AU196" i="10"/>
  <c r="AV196" i="10"/>
  <c r="AW196" i="10"/>
  <c r="AX196" i="10"/>
  <c r="AY196" i="10"/>
  <c r="AZ196" i="10"/>
  <c r="BA196" i="10"/>
  <c r="BB196" i="10"/>
  <c r="BC196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AG197" i="10"/>
  <c r="AH197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AT197" i="10"/>
  <c r="AU197" i="10"/>
  <c r="AV197" i="10"/>
  <c r="AW197" i="10"/>
  <c r="AX197" i="10"/>
  <c r="AY197" i="10"/>
  <c r="AZ197" i="10"/>
  <c r="BA197" i="10"/>
  <c r="BB197" i="10"/>
  <c r="BC197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AF198" i="10"/>
  <c r="AG198" i="10"/>
  <c r="AH198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AT198" i="10"/>
  <c r="AU198" i="10"/>
  <c r="AV198" i="10"/>
  <c r="AW198" i="10"/>
  <c r="AX198" i="10"/>
  <c r="AY198" i="10"/>
  <c r="AZ198" i="10"/>
  <c r="BA198" i="10"/>
  <c r="BB198" i="10"/>
  <c r="BC198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AF199" i="10"/>
  <c r="AG199" i="10"/>
  <c r="AH199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AT199" i="10"/>
  <c r="AU199" i="10"/>
  <c r="AV199" i="10"/>
  <c r="AW199" i="10"/>
  <c r="AX199" i="10"/>
  <c r="AY199" i="10"/>
  <c r="AZ199" i="10"/>
  <c r="BA199" i="10"/>
  <c r="BB199" i="10"/>
  <c r="BC199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AT200" i="10"/>
  <c r="AU200" i="10"/>
  <c r="AV200" i="10"/>
  <c r="AW200" i="10"/>
  <c r="AX200" i="10"/>
  <c r="AY200" i="10"/>
  <c r="AZ200" i="10"/>
  <c r="BA200" i="10"/>
  <c r="BB200" i="10"/>
  <c r="BC200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AF201" i="10"/>
  <c r="AG201" i="10"/>
  <c r="AH201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AT201" i="10"/>
  <c r="AU201" i="10"/>
  <c r="AV201" i="10"/>
  <c r="AW201" i="10"/>
  <c r="AX201" i="10"/>
  <c r="AY201" i="10"/>
  <c r="AZ201" i="10"/>
  <c r="BA201" i="10"/>
  <c r="BB201" i="10"/>
  <c r="BC201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AF202" i="10"/>
  <c r="AG202" i="10"/>
  <c r="AH202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B202" i="10"/>
  <c r="BC202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AF203" i="10"/>
  <c r="AG203" i="10"/>
  <c r="AH203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AT203" i="10"/>
  <c r="AU203" i="10"/>
  <c r="AV203" i="10"/>
  <c r="AW203" i="10"/>
  <c r="AX203" i="10"/>
  <c r="AY203" i="10"/>
  <c r="AZ203" i="10"/>
  <c r="BA203" i="10"/>
  <c r="BB203" i="10"/>
  <c r="BC203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D204" i="10"/>
  <c r="AE204" i="10"/>
  <c r="AF204" i="10"/>
  <c r="AG204" i="10"/>
  <c r="AH204" i="10"/>
  <c r="AI204" i="10"/>
  <c r="AJ204" i="10"/>
  <c r="AK204" i="10"/>
  <c r="AL204" i="10"/>
  <c r="AM204" i="10"/>
  <c r="AN204" i="10"/>
  <c r="AO204" i="10"/>
  <c r="AP204" i="10"/>
  <c r="AQ204" i="10"/>
  <c r="AR204" i="10"/>
  <c r="AS204" i="10"/>
  <c r="AT204" i="10"/>
  <c r="AU204" i="10"/>
  <c r="AV204" i="10"/>
  <c r="AW204" i="10"/>
  <c r="AX204" i="10"/>
  <c r="AY204" i="10"/>
  <c r="AZ204" i="10"/>
  <c r="BA204" i="10"/>
  <c r="BB204" i="10"/>
  <c r="BC204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AD205" i="10"/>
  <c r="AE205" i="10"/>
  <c r="AF205" i="10"/>
  <c r="AG205" i="10"/>
  <c r="AH205" i="10"/>
  <c r="AI205" i="10"/>
  <c r="AJ205" i="10"/>
  <c r="AK205" i="10"/>
  <c r="AL205" i="10"/>
  <c r="AM205" i="10"/>
  <c r="AN205" i="10"/>
  <c r="AO205" i="10"/>
  <c r="AP205" i="10"/>
  <c r="AQ205" i="10"/>
  <c r="AR205" i="10"/>
  <c r="AS205" i="10"/>
  <c r="AT205" i="10"/>
  <c r="AU205" i="10"/>
  <c r="AV205" i="10"/>
  <c r="AW205" i="10"/>
  <c r="AX205" i="10"/>
  <c r="AY205" i="10"/>
  <c r="AZ205" i="10"/>
  <c r="BA205" i="10"/>
  <c r="BB205" i="10"/>
  <c r="BC205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AD206" i="10"/>
  <c r="AE206" i="10"/>
  <c r="AF206" i="10"/>
  <c r="AG206" i="10"/>
  <c r="AH206" i="10"/>
  <c r="AI206" i="10"/>
  <c r="AJ206" i="10"/>
  <c r="AK206" i="10"/>
  <c r="AL206" i="10"/>
  <c r="AM206" i="10"/>
  <c r="AN206" i="10"/>
  <c r="AO206" i="10"/>
  <c r="AP206" i="10"/>
  <c r="AQ206" i="10"/>
  <c r="AR206" i="10"/>
  <c r="AS206" i="10"/>
  <c r="AT206" i="10"/>
  <c r="AU206" i="10"/>
  <c r="AV206" i="10"/>
  <c r="AW206" i="10"/>
  <c r="AX206" i="10"/>
  <c r="AY206" i="10"/>
  <c r="AZ206" i="10"/>
  <c r="BA206" i="10"/>
  <c r="BB206" i="10"/>
  <c r="BC206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AF207" i="10"/>
  <c r="AG207" i="10"/>
  <c r="AH207" i="10"/>
  <c r="AI207" i="10"/>
  <c r="AJ207" i="10"/>
  <c r="AK207" i="10"/>
  <c r="AL207" i="10"/>
  <c r="AM207" i="10"/>
  <c r="AN207" i="10"/>
  <c r="AO207" i="10"/>
  <c r="AP207" i="10"/>
  <c r="AQ207" i="10"/>
  <c r="AR207" i="10"/>
  <c r="AS207" i="10"/>
  <c r="AT207" i="10"/>
  <c r="AU207" i="10"/>
  <c r="AV207" i="10"/>
  <c r="AW207" i="10"/>
  <c r="AX207" i="10"/>
  <c r="AY207" i="10"/>
  <c r="AZ207" i="10"/>
  <c r="BA207" i="10"/>
  <c r="BB207" i="10"/>
  <c r="BC207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AD208" i="10"/>
  <c r="AE208" i="10"/>
  <c r="AF208" i="10"/>
  <c r="AG208" i="10"/>
  <c r="AH208" i="10"/>
  <c r="AI208" i="10"/>
  <c r="AJ208" i="10"/>
  <c r="AK208" i="10"/>
  <c r="AL208" i="10"/>
  <c r="AM208" i="10"/>
  <c r="AN208" i="10"/>
  <c r="AO208" i="10"/>
  <c r="AP208" i="10"/>
  <c r="AQ208" i="10"/>
  <c r="AR208" i="10"/>
  <c r="AS208" i="10"/>
  <c r="AT208" i="10"/>
  <c r="AU208" i="10"/>
  <c r="AV208" i="10"/>
  <c r="AW208" i="10"/>
  <c r="AX208" i="10"/>
  <c r="AY208" i="10"/>
  <c r="AZ208" i="10"/>
  <c r="BA208" i="10"/>
  <c r="BB208" i="10"/>
  <c r="BC208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AD209" i="10"/>
  <c r="AE209" i="10"/>
  <c r="AF209" i="10"/>
  <c r="AG209" i="10"/>
  <c r="AH209" i="10"/>
  <c r="AI209" i="10"/>
  <c r="AJ209" i="10"/>
  <c r="AK209" i="10"/>
  <c r="AL209" i="10"/>
  <c r="AM209" i="10"/>
  <c r="AN209" i="10"/>
  <c r="AO209" i="10"/>
  <c r="AP209" i="10"/>
  <c r="AQ209" i="10"/>
  <c r="AR209" i="10"/>
  <c r="AS209" i="10"/>
  <c r="AT209" i="10"/>
  <c r="AU209" i="10"/>
  <c r="AV209" i="10"/>
  <c r="AW209" i="10"/>
  <c r="AX209" i="10"/>
  <c r="AY209" i="10"/>
  <c r="AZ209" i="10"/>
  <c r="BA209" i="10"/>
  <c r="BB209" i="10"/>
  <c r="BC209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AD210" i="10"/>
  <c r="AE210" i="10"/>
  <c r="AF210" i="10"/>
  <c r="AG210" i="10"/>
  <c r="AH210" i="10"/>
  <c r="AI210" i="10"/>
  <c r="AJ210" i="10"/>
  <c r="AK210" i="10"/>
  <c r="AL210" i="10"/>
  <c r="AM210" i="10"/>
  <c r="AN210" i="10"/>
  <c r="AO210" i="10"/>
  <c r="AP210" i="10"/>
  <c r="AQ210" i="10"/>
  <c r="AR210" i="10"/>
  <c r="AS210" i="10"/>
  <c r="AT210" i="10"/>
  <c r="AU210" i="10"/>
  <c r="AV210" i="10"/>
  <c r="AW210" i="10"/>
  <c r="AX210" i="10"/>
  <c r="AY210" i="10"/>
  <c r="AZ210" i="10"/>
  <c r="BA210" i="10"/>
  <c r="BB210" i="10"/>
  <c r="BC210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AD211" i="10"/>
  <c r="AE211" i="10"/>
  <c r="AF211" i="10"/>
  <c r="AG211" i="10"/>
  <c r="AH211" i="10"/>
  <c r="AI211" i="10"/>
  <c r="AJ211" i="10"/>
  <c r="AK211" i="10"/>
  <c r="AL211" i="10"/>
  <c r="AM211" i="10"/>
  <c r="AN211" i="10"/>
  <c r="AO211" i="10"/>
  <c r="AP211" i="10"/>
  <c r="AQ211" i="10"/>
  <c r="AR211" i="10"/>
  <c r="AS211" i="10"/>
  <c r="AT211" i="10"/>
  <c r="AU211" i="10"/>
  <c r="AV211" i="10"/>
  <c r="AW211" i="10"/>
  <c r="AX211" i="10"/>
  <c r="AY211" i="10"/>
  <c r="AZ211" i="10"/>
  <c r="BA211" i="10"/>
  <c r="BB211" i="10"/>
  <c r="BC211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Z212" i="10"/>
  <c r="AA212" i="10"/>
  <c r="AB212" i="10"/>
  <c r="AC212" i="10"/>
  <c r="AD212" i="10"/>
  <c r="AE212" i="10"/>
  <c r="AF212" i="10"/>
  <c r="AG212" i="10"/>
  <c r="AH212" i="10"/>
  <c r="AI212" i="10"/>
  <c r="AJ212" i="10"/>
  <c r="AK212" i="10"/>
  <c r="AL212" i="10"/>
  <c r="AM212" i="10"/>
  <c r="AN212" i="10"/>
  <c r="AO212" i="10"/>
  <c r="AP212" i="10"/>
  <c r="AQ212" i="10"/>
  <c r="AR212" i="10"/>
  <c r="AS212" i="10"/>
  <c r="AT212" i="10"/>
  <c r="AU212" i="10"/>
  <c r="AV212" i="10"/>
  <c r="AW212" i="10"/>
  <c r="AX212" i="10"/>
  <c r="AY212" i="10"/>
  <c r="AZ212" i="10"/>
  <c r="BA212" i="10"/>
  <c r="BB212" i="10"/>
  <c r="BC212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Z213" i="10"/>
  <c r="AA213" i="10"/>
  <c r="AB213" i="10"/>
  <c r="AC213" i="10"/>
  <c r="AD213" i="10"/>
  <c r="AE213" i="10"/>
  <c r="AF213" i="10"/>
  <c r="AG213" i="10"/>
  <c r="AH213" i="10"/>
  <c r="AI213" i="10"/>
  <c r="AJ213" i="10"/>
  <c r="AK213" i="10"/>
  <c r="AL213" i="10"/>
  <c r="AM213" i="10"/>
  <c r="AN213" i="10"/>
  <c r="AO213" i="10"/>
  <c r="AP213" i="10"/>
  <c r="AQ213" i="10"/>
  <c r="AR213" i="10"/>
  <c r="AS213" i="10"/>
  <c r="AT213" i="10"/>
  <c r="AU213" i="10"/>
  <c r="AV213" i="10"/>
  <c r="AW213" i="10"/>
  <c r="AX213" i="10"/>
  <c r="AY213" i="10"/>
  <c r="AZ213" i="10"/>
  <c r="BA213" i="10"/>
  <c r="BB213" i="10"/>
  <c r="BC213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AE214" i="10"/>
  <c r="AF214" i="10"/>
  <c r="AG214" i="10"/>
  <c r="AH214" i="10"/>
  <c r="AI214" i="10"/>
  <c r="AJ214" i="10"/>
  <c r="AK214" i="10"/>
  <c r="AL214" i="10"/>
  <c r="AM214" i="10"/>
  <c r="AN214" i="10"/>
  <c r="AO214" i="10"/>
  <c r="AP214" i="10"/>
  <c r="AQ214" i="10"/>
  <c r="AR214" i="10"/>
  <c r="AS214" i="10"/>
  <c r="AT214" i="10"/>
  <c r="AU214" i="10"/>
  <c r="AV214" i="10"/>
  <c r="AW214" i="10"/>
  <c r="AX214" i="10"/>
  <c r="AY214" i="10"/>
  <c r="AZ214" i="10"/>
  <c r="BA214" i="10"/>
  <c r="BB214" i="10"/>
  <c r="BC214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C215" i="10"/>
  <c r="AD215" i="10"/>
  <c r="AE215" i="10"/>
  <c r="AF215" i="10"/>
  <c r="AG215" i="10"/>
  <c r="AH215" i="10"/>
  <c r="AI215" i="10"/>
  <c r="AJ215" i="10"/>
  <c r="AK215" i="10"/>
  <c r="AL215" i="10"/>
  <c r="AM215" i="10"/>
  <c r="AN215" i="10"/>
  <c r="AO215" i="10"/>
  <c r="AP215" i="10"/>
  <c r="AQ215" i="10"/>
  <c r="AR215" i="10"/>
  <c r="AS215" i="10"/>
  <c r="AT215" i="10"/>
  <c r="AU215" i="10"/>
  <c r="AV215" i="10"/>
  <c r="AW215" i="10"/>
  <c r="AX215" i="10"/>
  <c r="AY215" i="10"/>
  <c r="AZ215" i="10"/>
  <c r="BA215" i="10"/>
  <c r="BB215" i="10"/>
  <c r="BC215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Z216" i="10"/>
  <c r="AA216" i="10"/>
  <c r="AB216" i="10"/>
  <c r="AC216" i="10"/>
  <c r="AD216" i="10"/>
  <c r="AE216" i="10"/>
  <c r="AF216" i="10"/>
  <c r="AG216" i="10"/>
  <c r="AH216" i="10"/>
  <c r="AI216" i="10"/>
  <c r="AJ216" i="10"/>
  <c r="AK216" i="10"/>
  <c r="AL216" i="10"/>
  <c r="AM216" i="10"/>
  <c r="AN216" i="10"/>
  <c r="AO216" i="10"/>
  <c r="AP216" i="10"/>
  <c r="AQ216" i="10"/>
  <c r="AR216" i="10"/>
  <c r="AS216" i="10"/>
  <c r="AT216" i="10"/>
  <c r="AU216" i="10"/>
  <c r="AV216" i="10"/>
  <c r="AW216" i="10"/>
  <c r="AX216" i="10"/>
  <c r="AY216" i="10"/>
  <c r="AZ216" i="10"/>
  <c r="BA216" i="10"/>
  <c r="BB216" i="10"/>
  <c r="BC216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Z217" i="10"/>
  <c r="AA217" i="10"/>
  <c r="AB217" i="10"/>
  <c r="AC217" i="10"/>
  <c r="AD217" i="10"/>
  <c r="AE217" i="10"/>
  <c r="AF217" i="10"/>
  <c r="AG217" i="10"/>
  <c r="AH217" i="10"/>
  <c r="AI217" i="10"/>
  <c r="AJ217" i="10"/>
  <c r="AK217" i="10"/>
  <c r="AL217" i="10"/>
  <c r="AM217" i="10"/>
  <c r="AN217" i="10"/>
  <c r="AO217" i="10"/>
  <c r="AP217" i="10"/>
  <c r="AQ217" i="10"/>
  <c r="AR217" i="10"/>
  <c r="AS217" i="10"/>
  <c r="AT217" i="10"/>
  <c r="AU217" i="10"/>
  <c r="AV217" i="10"/>
  <c r="AW217" i="10"/>
  <c r="AX217" i="10"/>
  <c r="AY217" i="10"/>
  <c r="AZ217" i="10"/>
  <c r="BA217" i="10"/>
  <c r="BB217" i="10"/>
  <c r="BC217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AB218" i="10"/>
  <c r="AC218" i="10"/>
  <c r="AD218" i="10"/>
  <c r="AE218" i="10"/>
  <c r="AF218" i="10"/>
  <c r="AG218" i="10"/>
  <c r="AH218" i="10"/>
  <c r="AI218" i="10"/>
  <c r="AJ218" i="10"/>
  <c r="AK218" i="10"/>
  <c r="AL218" i="10"/>
  <c r="AM218" i="10"/>
  <c r="AN218" i="10"/>
  <c r="AO218" i="10"/>
  <c r="AP218" i="10"/>
  <c r="AQ218" i="10"/>
  <c r="AR218" i="10"/>
  <c r="AS218" i="10"/>
  <c r="AT218" i="10"/>
  <c r="AU218" i="10"/>
  <c r="AV218" i="10"/>
  <c r="AW218" i="10"/>
  <c r="AX218" i="10"/>
  <c r="AY218" i="10"/>
  <c r="AZ218" i="10"/>
  <c r="BA218" i="10"/>
  <c r="BB218" i="10"/>
  <c r="BC218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AD219" i="10"/>
  <c r="AE219" i="10"/>
  <c r="AF219" i="10"/>
  <c r="AG219" i="10"/>
  <c r="AH219" i="10"/>
  <c r="AI219" i="10"/>
  <c r="AJ219" i="10"/>
  <c r="AK219" i="10"/>
  <c r="AL219" i="10"/>
  <c r="AM219" i="10"/>
  <c r="AN219" i="10"/>
  <c r="AO219" i="10"/>
  <c r="AP219" i="10"/>
  <c r="AQ219" i="10"/>
  <c r="AR219" i="10"/>
  <c r="AS219" i="10"/>
  <c r="AT219" i="10"/>
  <c r="AU219" i="10"/>
  <c r="AV219" i="10"/>
  <c r="AW219" i="10"/>
  <c r="AX219" i="10"/>
  <c r="AY219" i="10"/>
  <c r="AZ219" i="10"/>
  <c r="BA219" i="10"/>
  <c r="BB219" i="10"/>
  <c r="BC219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AD220" i="10"/>
  <c r="AE220" i="10"/>
  <c r="AF220" i="10"/>
  <c r="AG220" i="10"/>
  <c r="AH220" i="10"/>
  <c r="AI220" i="10"/>
  <c r="AJ220" i="10"/>
  <c r="AK220" i="10"/>
  <c r="AL220" i="10"/>
  <c r="AM220" i="10"/>
  <c r="AN220" i="10"/>
  <c r="AO220" i="10"/>
  <c r="AP220" i="10"/>
  <c r="AQ220" i="10"/>
  <c r="AR220" i="10"/>
  <c r="AS220" i="10"/>
  <c r="AT220" i="10"/>
  <c r="AU220" i="10"/>
  <c r="AV220" i="10"/>
  <c r="AW220" i="10"/>
  <c r="AX220" i="10"/>
  <c r="AY220" i="10"/>
  <c r="AZ220" i="10"/>
  <c r="BA220" i="10"/>
  <c r="BB220" i="10"/>
  <c r="BC220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E221" i="10"/>
  <c r="AF221" i="10"/>
  <c r="AG221" i="10"/>
  <c r="AH221" i="10"/>
  <c r="AI221" i="10"/>
  <c r="AJ221" i="10"/>
  <c r="AK221" i="10"/>
  <c r="AL221" i="10"/>
  <c r="AM221" i="10"/>
  <c r="AN221" i="10"/>
  <c r="AO221" i="10"/>
  <c r="AP221" i="10"/>
  <c r="AQ221" i="10"/>
  <c r="AR221" i="10"/>
  <c r="AS221" i="10"/>
  <c r="AT221" i="10"/>
  <c r="AU221" i="10"/>
  <c r="AV221" i="10"/>
  <c r="AW221" i="10"/>
  <c r="AX221" i="10"/>
  <c r="AY221" i="10"/>
  <c r="AZ221" i="10"/>
  <c r="BA221" i="10"/>
  <c r="BB221" i="10"/>
  <c r="BC221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AD222" i="10"/>
  <c r="AE222" i="10"/>
  <c r="AF222" i="10"/>
  <c r="AG222" i="10"/>
  <c r="AH222" i="10"/>
  <c r="AI222" i="10"/>
  <c r="AJ222" i="10"/>
  <c r="AK222" i="10"/>
  <c r="AL222" i="10"/>
  <c r="AM222" i="10"/>
  <c r="AN222" i="10"/>
  <c r="AO222" i="10"/>
  <c r="AP222" i="10"/>
  <c r="AQ222" i="10"/>
  <c r="AR222" i="10"/>
  <c r="AS222" i="10"/>
  <c r="AT222" i="10"/>
  <c r="AU222" i="10"/>
  <c r="AV222" i="10"/>
  <c r="AW222" i="10"/>
  <c r="AX222" i="10"/>
  <c r="AY222" i="10"/>
  <c r="AZ222" i="10"/>
  <c r="BA222" i="10"/>
  <c r="BB222" i="10"/>
  <c r="BC222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AE223" i="10"/>
  <c r="AF223" i="10"/>
  <c r="AG223" i="10"/>
  <c r="AH223" i="10"/>
  <c r="AI223" i="10"/>
  <c r="AJ223" i="10"/>
  <c r="AK223" i="10"/>
  <c r="AL223" i="10"/>
  <c r="AM223" i="10"/>
  <c r="AN223" i="10"/>
  <c r="AO223" i="10"/>
  <c r="AP223" i="10"/>
  <c r="AQ223" i="10"/>
  <c r="AR223" i="10"/>
  <c r="AS223" i="10"/>
  <c r="AT223" i="10"/>
  <c r="AU223" i="10"/>
  <c r="AV223" i="10"/>
  <c r="AW223" i="10"/>
  <c r="AX223" i="10"/>
  <c r="AY223" i="10"/>
  <c r="AZ223" i="10"/>
  <c r="BA223" i="10"/>
  <c r="BB223" i="10"/>
  <c r="BC223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AD224" i="10"/>
  <c r="AE224" i="10"/>
  <c r="AF224" i="10"/>
  <c r="AG224" i="10"/>
  <c r="AH224" i="10"/>
  <c r="AI224" i="10"/>
  <c r="AJ224" i="10"/>
  <c r="AK224" i="10"/>
  <c r="AL224" i="10"/>
  <c r="AM224" i="10"/>
  <c r="AN224" i="10"/>
  <c r="AO224" i="10"/>
  <c r="AP224" i="10"/>
  <c r="AQ224" i="10"/>
  <c r="AR224" i="10"/>
  <c r="AS224" i="10"/>
  <c r="AT224" i="10"/>
  <c r="AU224" i="10"/>
  <c r="AV224" i="10"/>
  <c r="AW224" i="10"/>
  <c r="AX224" i="10"/>
  <c r="AY224" i="10"/>
  <c r="AZ224" i="10"/>
  <c r="BA224" i="10"/>
  <c r="BB224" i="10"/>
  <c r="BC224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AE225" i="10"/>
  <c r="AF225" i="10"/>
  <c r="AG225" i="10"/>
  <c r="AH225" i="10"/>
  <c r="AI225" i="10"/>
  <c r="AJ225" i="10"/>
  <c r="AK225" i="10"/>
  <c r="AL225" i="10"/>
  <c r="AM225" i="10"/>
  <c r="AN225" i="10"/>
  <c r="AO225" i="10"/>
  <c r="AP225" i="10"/>
  <c r="AQ225" i="10"/>
  <c r="AR225" i="10"/>
  <c r="AS225" i="10"/>
  <c r="AT225" i="10"/>
  <c r="AU225" i="10"/>
  <c r="AV225" i="10"/>
  <c r="AW225" i="10"/>
  <c r="AX225" i="10"/>
  <c r="AY225" i="10"/>
  <c r="AZ225" i="10"/>
  <c r="BA225" i="10"/>
  <c r="BB225" i="10"/>
  <c r="BC225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AE226" i="10"/>
  <c r="AF226" i="10"/>
  <c r="AG226" i="10"/>
  <c r="AH226" i="10"/>
  <c r="AI226" i="10"/>
  <c r="AJ226" i="10"/>
  <c r="AK226" i="10"/>
  <c r="AL226" i="10"/>
  <c r="AM226" i="10"/>
  <c r="AN226" i="10"/>
  <c r="AO226" i="10"/>
  <c r="AP226" i="10"/>
  <c r="AQ226" i="10"/>
  <c r="AR226" i="10"/>
  <c r="AS226" i="10"/>
  <c r="AT226" i="10"/>
  <c r="AU226" i="10"/>
  <c r="AV226" i="10"/>
  <c r="AW226" i="10"/>
  <c r="AX226" i="10"/>
  <c r="AY226" i="10"/>
  <c r="AZ226" i="10"/>
  <c r="BA226" i="10"/>
  <c r="BB226" i="10"/>
  <c r="BC226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AD227" i="10"/>
  <c r="AE227" i="10"/>
  <c r="AF227" i="10"/>
  <c r="AG227" i="10"/>
  <c r="AH227" i="10"/>
  <c r="AI227" i="10"/>
  <c r="AJ227" i="10"/>
  <c r="AK227" i="10"/>
  <c r="AL227" i="10"/>
  <c r="AM227" i="10"/>
  <c r="AN227" i="10"/>
  <c r="AO227" i="10"/>
  <c r="AP227" i="10"/>
  <c r="AQ227" i="10"/>
  <c r="AR227" i="10"/>
  <c r="AS227" i="10"/>
  <c r="AT227" i="10"/>
  <c r="AU227" i="10"/>
  <c r="AV227" i="10"/>
  <c r="AW227" i="10"/>
  <c r="AX227" i="10"/>
  <c r="AY227" i="10"/>
  <c r="AZ227" i="10"/>
  <c r="BA227" i="10"/>
  <c r="BB227" i="10"/>
  <c r="BC227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AE228" i="10"/>
  <c r="AF228" i="10"/>
  <c r="AG228" i="10"/>
  <c r="AH228" i="10"/>
  <c r="AI228" i="10"/>
  <c r="AJ228" i="10"/>
  <c r="AK228" i="10"/>
  <c r="AL228" i="10"/>
  <c r="AM228" i="10"/>
  <c r="AN228" i="10"/>
  <c r="AO228" i="10"/>
  <c r="AP228" i="10"/>
  <c r="AQ228" i="10"/>
  <c r="AR228" i="10"/>
  <c r="AS228" i="10"/>
  <c r="AT228" i="10"/>
  <c r="AU228" i="10"/>
  <c r="AV228" i="10"/>
  <c r="AW228" i="10"/>
  <c r="AX228" i="10"/>
  <c r="AY228" i="10"/>
  <c r="AZ228" i="10"/>
  <c r="BA228" i="10"/>
  <c r="BB228" i="10"/>
  <c r="BC228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AF229" i="10"/>
  <c r="AG229" i="10"/>
  <c r="AH229" i="10"/>
  <c r="AI229" i="10"/>
  <c r="AJ229" i="10"/>
  <c r="AK229" i="10"/>
  <c r="AL229" i="10"/>
  <c r="AM229" i="10"/>
  <c r="AN229" i="10"/>
  <c r="AO229" i="10"/>
  <c r="AP229" i="10"/>
  <c r="AQ229" i="10"/>
  <c r="AR229" i="10"/>
  <c r="AS229" i="10"/>
  <c r="AT229" i="10"/>
  <c r="AU229" i="10"/>
  <c r="AV229" i="10"/>
  <c r="AW229" i="10"/>
  <c r="AX229" i="10"/>
  <c r="AY229" i="10"/>
  <c r="AZ229" i="10"/>
  <c r="BA229" i="10"/>
  <c r="BB229" i="10"/>
  <c r="BC229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AD230" i="10"/>
  <c r="AE230" i="10"/>
  <c r="AF230" i="10"/>
  <c r="AG230" i="10"/>
  <c r="AH230" i="10"/>
  <c r="AI230" i="10"/>
  <c r="AJ230" i="10"/>
  <c r="AK230" i="10"/>
  <c r="AL230" i="10"/>
  <c r="AM230" i="10"/>
  <c r="AN230" i="10"/>
  <c r="AO230" i="10"/>
  <c r="AP230" i="10"/>
  <c r="AQ230" i="10"/>
  <c r="AR230" i="10"/>
  <c r="AS230" i="10"/>
  <c r="AT230" i="10"/>
  <c r="AU230" i="10"/>
  <c r="AV230" i="10"/>
  <c r="AW230" i="10"/>
  <c r="AX230" i="10"/>
  <c r="AY230" i="10"/>
  <c r="AZ230" i="10"/>
  <c r="BA230" i="10"/>
  <c r="BB230" i="10"/>
  <c r="BC230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AD231" i="10"/>
  <c r="AE231" i="10"/>
  <c r="AF231" i="10"/>
  <c r="AG231" i="10"/>
  <c r="AH231" i="10"/>
  <c r="AI231" i="10"/>
  <c r="AJ231" i="10"/>
  <c r="AK231" i="10"/>
  <c r="AL231" i="10"/>
  <c r="AM231" i="10"/>
  <c r="AN231" i="10"/>
  <c r="AO231" i="10"/>
  <c r="AP231" i="10"/>
  <c r="AQ231" i="10"/>
  <c r="AR231" i="10"/>
  <c r="AS231" i="10"/>
  <c r="AT231" i="10"/>
  <c r="AU231" i="10"/>
  <c r="AV231" i="10"/>
  <c r="AW231" i="10"/>
  <c r="AX231" i="10"/>
  <c r="AY231" i="10"/>
  <c r="AZ231" i="10"/>
  <c r="BA231" i="10"/>
  <c r="BB231" i="10"/>
  <c r="BC231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AE232" i="10"/>
  <c r="AF232" i="10"/>
  <c r="AG232" i="10"/>
  <c r="AH232" i="10"/>
  <c r="AI232" i="10"/>
  <c r="AJ232" i="10"/>
  <c r="AK232" i="10"/>
  <c r="AL232" i="10"/>
  <c r="AM232" i="10"/>
  <c r="AN232" i="10"/>
  <c r="AO232" i="10"/>
  <c r="AP232" i="10"/>
  <c r="AQ232" i="10"/>
  <c r="AR232" i="10"/>
  <c r="AS232" i="10"/>
  <c r="AT232" i="10"/>
  <c r="AU232" i="10"/>
  <c r="AV232" i="10"/>
  <c r="AW232" i="10"/>
  <c r="AX232" i="10"/>
  <c r="AY232" i="10"/>
  <c r="AZ232" i="10"/>
  <c r="BA232" i="10"/>
  <c r="BB232" i="10"/>
  <c r="BC232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AD233" i="10"/>
  <c r="AE233" i="10"/>
  <c r="AF233" i="10"/>
  <c r="AG233" i="10"/>
  <c r="AH233" i="10"/>
  <c r="AI233" i="10"/>
  <c r="AJ233" i="10"/>
  <c r="AK233" i="10"/>
  <c r="AL233" i="10"/>
  <c r="AM233" i="10"/>
  <c r="AN233" i="10"/>
  <c r="AO233" i="10"/>
  <c r="AP233" i="10"/>
  <c r="AQ233" i="10"/>
  <c r="AR233" i="10"/>
  <c r="AS233" i="10"/>
  <c r="AT233" i="10"/>
  <c r="AU233" i="10"/>
  <c r="AV233" i="10"/>
  <c r="AW233" i="10"/>
  <c r="AX233" i="10"/>
  <c r="AY233" i="10"/>
  <c r="AZ233" i="10"/>
  <c r="BA233" i="10"/>
  <c r="BB233" i="10"/>
  <c r="BC233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AD234" i="10"/>
  <c r="AE234" i="10"/>
  <c r="AF234" i="10"/>
  <c r="AG234" i="10"/>
  <c r="AH234" i="10"/>
  <c r="AI234" i="10"/>
  <c r="AJ234" i="10"/>
  <c r="AK234" i="10"/>
  <c r="AL234" i="10"/>
  <c r="AM234" i="10"/>
  <c r="AN234" i="10"/>
  <c r="AO234" i="10"/>
  <c r="AP234" i="10"/>
  <c r="AQ234" i="10"/>
  <c r="AR234" i="10"/>
  <c r="AS234" i="10"/>
  <c r="AT234" i="10"/>
  <c r="AU234" i="10"/>
  <c r="AV234" i="10"/>
  <c r="AW234" i="10"/>
  <c r="AX234" i="10"/>
  <c r="AY234" i="10"/>
  <c r="AZ234" i="10"/>
  <c r="BA234" i="10"/>
  <c r="BB234" i="10"/>
  <c r="BC234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AD235" i="10"/>
  <c r="AE235" i="10"/>
  <c r="AF235" i="10"/>
  <c r="AG235" i="10"/>
  <c r="AH235" i="10"/>
  <c r="AI235" i="10"/>
  <c r="AJ235" i="10"/>
  <c r="AK235" i="10"/>
  <c r="AL235" i="10"/>
  <c r="AM235" i="10"/>
  <c r="AN235" i="10"/>
  <c r="AO235" i="10"/>
  <c r="AP235" i="10"/>
  <c r="AQ235" i="10"/>
  <c r="AR235" i="10"/>
  <c r="AS235" i="10"/>
  <c r="AT235" i="10"/>
  <c r="AU235" i="10"/>
  <c r="AV235" i="10"/>
  <c r="AW235" i="10"/>
  <c r="AX235" i="10"/>
  <c r="AY235" i="10"/>
  <c r="AZ235" i="10"/>
  <c r="BA235" i="10"/>
  <c r="BB235" i="10"/>
  <c r="BC235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AE236" i="10"/>
  <c r="AF236" i="10"/>
  <c r="AG236" i="10"/>
  <c r="AH236" i="10"/>
  <c r="AI236" i="10"/>
  <c r="AJ236" i="10"/>
  <c r="AK236" i="10"/>
  <c r="AL236" i="10"/>
  <c r="AM236" i="10"/>
  <c r="AN236" i="10"/>
  <c r="AO236" i="10"/>
  <c r="AP236" i="10"/>
  <c r="AQ236" i="10"/>
  <c r="AR236" i="10"/>
  <c r="AS236" i="10"/>
  <c r="AT236" i="10"/>
  <c r="AU236" i="10"/>
  <c r="AV236" i="10"/>
  <c r="AW236" i="10"/>
  <c r="AX236" i="10"/>
  <c r="AY236" i="10"/>
  <c r="AZ236" i="10"/>
  <c r="BA236" i="10"/>
  <c r="BB236" i="10"/>
  <c r="BC236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AD237" i="10"/>
  <c r="AE237" i="10"/>
  <c r="AF237" i="10"/>
  <c r="AG237" i="10"/>
  <c r="AH237" i="10"/>
  <c r="AI237" i="10"/>
  <c r="AJ237" i="10"/>
  <c r="AK237" i="10"/>
  <c r="AL237" i="10"/>
  <c r="AM237" i="10"/>
  <c r="AN237" i="10"/>
  <c r="AO237" i="10"/>
  <c r="AP237" i="10"/>
  <c r="AQ237" i="10"/>
  <c r="AR237" i="10"/>
  <c r="AS237" i="10"/>
  <c r="AT237" i="10"/>
  <c r="AU237" i="10"/>
  <c r="AV237" i="10"/>
  <c r="AW237" i="10"/>
  <c r="AX237" i="10"/>
  <c r="AY237" i="10"/>
  <c r="AZ237" i="10"/>
  <c r="BA237" i="10"/>
  <c r="BB237" i="10"/>
  <c r="BC237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AF238" i="10"/>
  <c r="AG238" i="10"/>
  <c r="AH238" i="10"/>
  <c r="AI238" i="10"/>
  <c r="AJ238" i="10"/>
  <c r="AK238" i="10"/>
  <c r="AL238" i="10"/>
  <c r="AM238" i="10"/>
  <c r="AN238" i="10"/>
  <c r="AO238" i="10"/>
  <c r="AP238" i="10"/>
  <c r="AQ238" i="10"/>
  <c r="AR238" i="10"/>
  <c r="AS238" i="10"/>
  <c r="AT238" i="10"/>
  <c r="AU238" i="10"/>
  <c r="AV238" i="10"/>
  <c r="AW238" i="10"/>
  <c r="AX238" i="10"/>
  <c r="AY238" i="10"/>
  <c r="AZ238" i="10"/>
  <c r="BA238" i="10"/>
  <c r="BB238" i="10"/>
  <c r="BC238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AE239" i="10"/>
  <c r="AF239" i="10"/>
  <c r="AG239" i="10"/>
  <c r="AH239" i="10"/>
  <c r="AI239" i="10"/>
  <c r="AJ239" i="10"/>
  <c r="AK239" i="10"/>
  <c r="AL239" i="10"/>
  <c r="AM239" i="10"/>
  <c r="AN239" i="10"/>
  <c r="AO239" i="10"/>
  <c r="AP239" i="10"/>
  <c r="AQ239" i="10"/>
  <c r="AR239" i="10"/>
  <c r="AS239" i="10"/>
  <c r="AT239" i="10"/>
  <c r="AU239" i="10"/>
  <c r="AV239" i="10"/>
  <c r="AW239" i="10"/>
  <c r="AX239" i="10"/>
  <c r="AY239" i="10"/>
  <c r="AZ239" i="10"/>
  <c r="BA239" i="10"/>
  <c r="BB239" i="10"/>
  <c r="BC239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AF240" i="10"/>
  <c r="AG240" i="10"/>
  <c r="AH240" i="10"/>
  <c r="AI240" i="10"/>
  <c r="AJ240" i="10"/>
  <c r="AK240" i="10"/>
  <c r="AL240" i="10"/>
  <c r="AM240" i="10"/>
  <c r="AN240" i="10"/>
  <c r="AO240" i="10"/>
  <c r="AP240" i="10"/>
  <c r="AQ240" i="10"/>
  <c r="AR240" i="10"/>
  <c r="AS240" i="10"/>
  <c r="AT240" i="10"/>
  <c r="AU240" i="10"/>
  <c r="AV240" i="10"/>
  <c r="AW240" i="10"/>
  <c r="AX240" i="10"/>
  <c r="AY240" i="10"/>
  <c r="AZ240" i="10"/>
  <c r="BA240" i="10"/>
  <c r="BB240" i="10"/>
  <c r="BC240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AF241" i="10"/>
  <c r="AG241" i="10"/>
  <c r="AH241" i="10"/>
  <c r="AI241" i="10"/>
  <c r="AJ241" i="10"/>
  <c r="AK241" i="10"/>
  <c r="AL241" i="10"/>
  <c r="AM241" i="10"/>
  <c r="AN241" i="10"/>
  <c r="AO241" i="10"/>
  <c r="AP241" i="10"/>
  <c r="AQ241" i="10"/>
  <c r="AR241" i="10"/>
  <c r="AS241" i="10"/>
  <c r="AT241" i="10"/>
  <c r="AU241" i="10"/>
  <c r="AV241" i="10"/>
  <c r="AW241" i="10"/>
  <c r="AX241" i="10"/>
  <c r="AY241" i="10"/>
  <c r="AZ241" i="10"/>
  <c r="BA241" i="10"/>
  <c r="BB241" i="10"/>
  <c r="BC241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AF242" i="10"/>
  <c r="AG242" i="10"/>
  <c r="AH242" i="10"/>
  <c r="AI242" i="10"/>
  <c r="AJ242" i="10"/>
  <c r="AK242" i="10"/>
  <c r="AL242" i="10"/>
  <c r="AM242" i="10"/>
  <c r="AN242" i="10"/>
  <c r="AO242" i="10"/>
  <c r="AP242" i="10"/>
  <c r="AQ242" i="10"/>
  <c r="AR242" i="10"/>
  <c r="AS242" i="10"/>
  <c r="AT242" i="10"/>
  <c r="AU242" i="10"/>
  <c r="AV242" i="10"/>
  <c r="AW242" i="10"/>
  <c r="AX242" i="10"/>
  <c r="AY242" i="10"/>
  <c r="AZ242" i="10"/>
  <c r="BA242" i="10"/>
  <c r="BB242" i="10"/>
  <c r="BC242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AF243" i="10"/>
  <c r="AG243" i="10"/>
  <c r="AH243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AT243" i="10"/>
  <c r="AU243" i="10"/>
  <c r="AV243" i="10"/>
  <c r="AW243" i="10"/>
  <c r="AX243" i="10"/>
  <c r="AY243" i="10"/>
  <c r="AZ243" i="10"/>
  <c r="BA243" i="10"/>
  <c r="BB243" i="10"/>
  <c r="BC243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AE244" i="10"/>
  <c r="AF244" i="10"/>
  <c r="AG244" i="10"/>
  <c r="AH244" i="10"/>
  <c r="AI244" i="10"/>
  <c r="AJ244" i="10"/>
  <c r="AK244" i="10"/>
  <c r="AL244" i="10"/>
  <c r="AM244" i="10"/>
  <c r="AN244" i="10"/>
  <c r="AO244" i="10"/>
  <c r="AP244" i="10"/>
  <c r="AQ244" i="10"/>
  <c r="AR244" i="10"/>
  <c r="AS244" i="10"/>
  <c r="AT244" i="10"/>
  <c r="AU244" i="10"/>
  <c r="AV244" i="10"/>
  <c r="AW244" i="10"/>
  <c r="AX244" i="10"/>
  <c r="AY244" i="10"/>
  <c r="AZ244" i="10"/>
  <c r="BA244" i="10"/>
  <c r="BB244" i="10"/>
  <c r="BC244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AE245" i="10"/>
  <c r="AF245" i="10"/>
  <c r="AG245" i="10"/>
  <c r="AH245" i="10"/>
  <c r="AI245" i="10"/>
  <c r="AJ245" i="10"/>
  <c r="AK245" i="10"/>
  <c r="AL245" i="10"/>
  <c r="AM245" i="10"/>
  <c r="AN245" i="10"/>
  <c r="AO245" i="10"/>
  <c r="AP245" i="10"/>
  <c r="AQ245" i="10"/>
  <c r="AR245" i="10"/>
  <c r="AS245" i="10"/>
  <c r="AT245" i="10"/>
  <c r="AU245" i="10"/>
  <c r="AV245" i="10"/>
  <c r="AW245" i="10"/>
  <c r="AX245" i="10"/>
  <c r="AY245" i="10"/>
  <c r="AZ245" i="10"/>
  <c r="BA245" i="10"/>
  <c r="BB245" i="10"/>
  <c r="BC245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AD246" i="10"/>
  <c r="AE246" i="10"/>
  <c r="AF246" i="10"/>
  <c r="AG246" i="10"/>
  <c r="AH246" i="10"/>
  <c r="AI246" i="10"/>
  <c r="AJ246" i="10"/>
  <c r="AK246" i="10"/>
  <c r="AL246" i="10"/>
  <c r="AM246" i="10"/>
  <c r="AN246" i="10"/>
  <c r="AO246" i="10"/>
  <c r="AP246" i="10"/>
  <c r="AQ246" i="10"/>
  <c r="AR246" i="10"/>
  <c r="AS246" i="10"/>
  <c r="AT246" i="10"/>
  <c r="AU246" i="10"/>
  <c r="AV246" i="10"/>
  <c r="AW246" i="10"/>
  <c r="AX246" i="10"/>
  <c r="AY246" i="10"/>
  <c r="AZ246" i="10"/>
  <c r="BA246" i="10"/>
  <c r="BB246" i="10"/>
  <c r="BC246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AE247" i="10"/>
  <c r="AF247" i="10"/>
  <c r="AG247" i="10"/>
  <c r="AH247" i="10"/>
  <c r="AI247" i="10"/>
  <c r="AJ247" i="10"/>
  <c r="AK247" i="10"/>
  <c r="AL247" i="10"/>
  <c r="AM247" i="10"/>
  <c r="AN247" i="10"/>
  <c r="AO247" i="10"/>
  <c r="AP247" i="10"/>
  <c r="AQ247" i="10"/>
  <c r="AR247" i="10"/>
  <c r="AS247" i="10"/>
  <c r="AT247" i="10"/>
  <c r="AU247" i="10"/>
  <c r="AV247" i="10"/>
  <c r="AW247" i="10"/>
  <c r="AX247" i="10"/>
  <c r="AY247" i="10"/>
  <c r="AZ247" i="10"/>
  <c r="BA247" i="10"/>
  <c r="BB247" i="10"/>
  <c r="BC247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AF248" i="10"/>
  <c r="AG248" i="10"/>
  <c r="AH248" i="10"/>
  <c r="AI248" i="10"/>
  <c r="AJ248" i="10"/>
  <c r="AK248" i="10"/>
  <c r="AL248" i="10"/>
  <c r="AM248" i="10"/>
  <c r="AN248" i="10"/>
  <c r="AO248" i="10"/>
  <c r="AP248" i="10"/>
  <c r="AQ248" i="10"/>
  <c r="AR248" i="10"/>
  <c r="AS248" i="10"/>
  <c r="AT248" i="10"/>
  <c r="AU248" i="10"/>
  <c r="AV248" i="10"/>
  <c r="AW248" i="10"/>
  <c r="AX248" i="10"/>
  <c r="AY248" i="10"/>
  <c r="AZ248" i="10"/>
  <c r="BA248" i="10"/>
  <c r="BB248" i="10"/>
  <c r="BC248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AE249" i="10"/>
  <c r="AF249" i="10"/>
  <c r="AG249" i="10"/>
  <c r="AH249" i="10"/>
  <c r="AI249" i="10"/>
  <c r="AJ249" i="10"/>
  <c r="AK249" i="10"/>
  <c r="AL249" i="10"/>
  <c r="AM249" i="10"/>
  <c r="AN249" i="10"/>
  <c r="AO249" i="10"/>
  <c r="AP249" i="10"/>
  <c r="AQ249" i="10"/>
  <c r="AR249" i="10"/>
  <c r="AS249" i="10"/>
  <c r="AT249" i="10"/>
  <c r="AU249" i="10"/>
  <c r="AV249" i="10"/>
  <c r="AW249" i="10"/>
  <c r="AX249" i="10"/>
  <c r="AY249" i="10"/>
  <c r="AZ249" i="10"/>
  <c r="BA249" i="10"/>
  <c r="BB249" i="10"/>
  <c r="BC249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60" i="10"/>
  <c r="BC249" i="39"/>
  <c r="BB249" i="39"/>
  <c r="BA249" i="39"/>
  <c r="AZ249" i="39"/>
  <c r="AY249" i="39"/>
  <c r="AX249" i="39"/>
  <c r="AW249" i="39"/>
  <c r="AV249" i="39"/>
  <c r="AU249" i="39"/>
  <c r="AT249" i="39"/>
  <c r="AS249" i="39"/>
  <c r="AQ249" i="39"/>
  <c r="AP249" i="39"/>
  <c r="AO249" i="39"/>
  <c r="AN249" i="39"/>
  <c r="AM249" i="39"/>
  <c r="AL249" i="39"/>
  <c r="AK249" i="39"/>
  <c r="AJ249" i="39"/>
  <c r="AI249" i="39"/>
  <c r="AH249" i="39"/>
  <c r="AG249" i="39"/>
  <c r="AF249" i="39"/>
  <c r="AE249" i="39"/>
  <c r="AD249" i="39"/>
  <c r="AC249" i="39"/>
  <c r="AB249" i="39"/>
  <c r="AA249" i="39"/>
  <c r="Z249" i="39"/>
  <c r="Y249" i="39"/>
  <c r="X249" i="39"/>
  <c r="W249" i="39"/>
  <c r="V249" i="39"/>
  <c r="U249" i="39"/>
  <c r="T249" i="39"/>
  <c r="S249" i="39"/>
  <c r="R249" i="39"/>
  <c r="Q249" i="39"/>
  <c r="P249" i="39"/>
  <c r="O249" i="39"/>
  <c r="N249" i="39"/>
  <c r="M249" i="39"/>
  <c r="L249" i="39"/>
  <c r="K249" i="39"/>
  <c r="J249" i="39"/>
  <c r="I249" i="39"/>
  <c r="H249" i="39"/>
  <c r="G249" i="39"/>
  <c r="F249" i="39"/>
  <c r="E249" i="39"/>
  <c r="D249" i="39"/>
  <c r="C249" i="39"/>
  <c r="BC248" i="39"/>
  <c r="BB248" i="39"/>
  <c r="BA248" i="39"/>
  <c r="AZ248" i="39"/>
  <c r="AY248" i="39"/>
  <c r="AX248" i="39"/>
  <c r="AW248" i="39"/>
  <c r="AV248" i="39"/>
  <c r="AU248" i="39"/>
  <c r="AT248" i="39"/>
  <c r="AS248" i="39"/>
  <c r="AQ248" i="39"/>
  <c r="AP248" i="39"/>
  <c r="AO248" i="39"/>
  <c r="AN248" i="39"/>
  <c r="AM248" i="39"/>
  <c r="AL248" i="39"/>
  <c r="AK248" i="39"/>
  <c r="AJ248" i="39"/>
  <c r="AI248" i="39"/>
  <c r="AH248" i="39"/>
  <c r="AG248" i="39"/>
  <c r="AF248" i="39"/>
  <c r="AE248" i="39"/>
  <c r="AD248" i="39"/>
  <c r="AC248" i="39"/>
  <c r="AB248" i="39"/>
  <c r="AA248" i="39"/>
  <c r="Z248" i="39"/>
  <c r="Y248" i="39"/>
  <c r="X248" i="39"/>
  <c r="W248" i="39"/>
  <c r="V248" i="39"/>
  <c r="U248" i="39"/>
  <c r="T248" i="39"/>
  <c r="S248" i="39"/>
  <c r="R248" i="39"/>
  <c r="Q248" i="39"/>
  <c r="P248" i="39"/>
  <c r="O248" i="39"/>
  <c r="N248" i="39"/>
  <c r="M248" i="39"/>
  <c r="L248" i="39"/>
  <c r="K248" i="39"/>
  <c r="J248" i="39"/>
  <c r="I248" i="39"/>
  <c r="H248" i="39"/>
  <c r="G248" i="39"/>
  <c r="F248" i="39"/>
  <c r="E248" i="39"/>
  <c r="D248" i="39"/>
  <c r="C248" i="39"/>
  <c r="BC247" i="39"/>
  <c r="BB247" i="39"/>
  <c r="BA247" i="39"/>
  <c r="AZ247" i="39"/>
  <c r="AY247" i="39"/>
  <c r="AX247" i="39"/>
  <c r="AW247" i="39"/>
  <c r="AV247" i="39"/>
  <c r="AU247" i="39"/>
  <c r="AT247" i="39"/>
  <c r="AS247" i="39"/>
  <c r="AQ247" i="39"/>
  <c r="AP247" i="39"/>
  <c r="AO247" i="39"/>
  <c r="AN247" i="39"/>
  <c r="AM247" i="39"/>
  <c r="AL247" i="39"/>
  <c r="AK247" i="39"/>
  <c r="AJ247" i="39"/>
  <c r="AI247" i="39"/>
  <c r="AH247" i="39"/>
  <c r="AG247" i="39"/>
  <c r="AF247" i="39"/>
  <c r="AE247" i="39"/>
  <c r="AD247" i="39"/>
  <c r="AC247" i="39"/>
  <c r="AB247" i="39"/>
  <c r="AA247" i="39"/>
  <c r="Z247" i="39"/>
  <c r="Y247" i="39"/>
  <c r="X247" i="39"/>
  <c r="W247" i="39"/>
  <c r="V247" i="39"/>
  <c r="U247" i="39"/>
  <c r="T247" i="39"/>
  <c r="S247" i="39"/>
  <c r="R247" i="39"/>
  <c r="Q247" i="39"/>
  <c r="P247" i="39"/>
  <c r="O247" i="39"/>
  <c r="N247" i="39"/>
  <c r="M247" i="39"/>
  <c r="L247" i="39"/>
  <c r="K247" i="39"/>
  <c r="J247" i="39"/>
  <c r="I247" i="39"/>
  <c r="H247" i="39"/>
  <c r="G247" i="39"/>
  <c r="F247" i="39"/>
  <c r="E247" i="39"/>
  <c r="D247" i="39"/>
  <c r="C247" i="39"/>
  <c r="BC246" i="39"/>
  <c r="BB246" i="39"/>
  <c r="BA246" i="39"/>
  <c r="AZ246" i="39"/>
  <c r="AY246" i="39"/>
  <c r="AX246" i="39"/>
  <c r="AW246" i="39"/>
  <c r="AV246" i="39"/>
  <c r="AU246" i="39"/>
  <c r="AT246" i="39"/>
  <c r="AS246" i="39"/>
  <c r="AQ246" i="39"/>
  <c r="AP246" i="39"/>
  <c r="AO246" i="39"/>
  <c r="AN246" i="39"/>
  <c r="AM246" i="39"/>
  <c r="AL246" i="39"/>
  <c r="AK246" i="39"/>
  <c r="AJ246" i="39"/>
  <c r="AI246" i="39"/>
  <c r="AH246" i="39"/>
  <c r="AG246" i="39"/>
  <c r="AF246" i="39"/>
  <c r="AE246" i="39"/>
  <c r="AD246" i="39"/>
  <c r="AC246" i="39"/>
  <c r="AB246" i="39"/>
  <c r="AA246" i="39"/>
  <c r="Z246" i="39"/>
  <c r="Y246" i="39"/>
  <c r="X246" i="39"/>
  <c r="W246" i="39"/>
  <c r="V246" i="39"/>
  <c r="U246" i="39"/>
  <c r="T246" i="39"/>
  <c r="S246" i="39"/>
  <c r="R246" i="39"/>
  <c r="Q246" i="39"/>
  <c r="P246" i="39"/>
  <c r="O246" i="39"/>
  <c r="N246" i="39"/>
  <c r="M246" i="39"/>
  <c r="L246" i="39"/>
  <c r="K246" i="39"/>
  <c r="J246" i="39"/>
  <c r="I246" i="39"/>
  <c r="H246" i="39"/>
  <c r="G246" i="39"/>
  <c r="F246" i="39"/>
  <c r="E246" i="39"/>
  <c r="D246" i="39"/>
  <c r="C246" i="39"/>
  <c r="BC245" i="39"/>
  <c r="BB245" i="39"/>
  <c r="BA245" i="39"/>
  <c r="AZ245" i="39"/>
  <c r="AY245" i="39"/>
  <c r="AX245" i="39"/>
  <c r="AW245" i="39"/>
  <c r="AV245" i="39"/>
  <c r="AU245" i="39"/>
  <c r="AT245" i="39"/>
  <c r="AS245" i="39"/>
  <c r="AQ245" i="39"/>
  <c r="AP245" i="39"/>
  <c r="AO245" i="39"/>
  <c r="AN245" i="39"/>
  <c r="AM245" i="39"/>
  <c r="AL245" i="39"/>
  <c r="AK245" i="39"/>
  <c r="AJ245" i="39"/>
  <c r="AI245" i="39"/>
  <c r="AH245" i="39"/>
  <c r="AG245" i="39"/>
  <c r="AF245" i="39"/>
  <c r="AE245" i="39"/>
  <c r="AD245" i="39"/>
  <c r="AC245" i="39"/>
  <c r="AB245" i="39"/>
  <c r="AA245" i="39"/>
  <c r="Z245" i="39"/>
  <c r="Y245" i="39"/>
  <c r="X245" i="39"/>
  <c r="W245" i="39"/>
  <c r="V245" i="39"/>
  <c r="U245" i="39"/>
  <c r="T245" i="39"/>
  <c r="S245" i="39"/>
  <c r="R245" i="39"/>
  <c r="Q245" i="39"/>
  <c r="P245" i="39"/>
  <c r="O245" i="39"/>
  <c r="N245" i="39"/>
  <c r="M245" i="39"/>
  <c r="L245" i="39"/>
  <c r="K245" i="39"/>
  <c r="J245" i="39"/>
  <c r="I245" i="39"/>
  <c r="H245" i="39"/>
  <c r="G245" i="39"/>
  <c r="F245" i="39"/>
  <c r="E245" i="39"/>
  <c r="D245" i="39"/>
  <c r="C245" i="39"/>
  <c r="BC244" i="39"/>
  <c r="BB244" i="39"/>
  <c r="BA244" i="39"/>
  <c r="AZ244" i="39"/>
  <c r="AY244" i="39"/>
  <c r="AX244" i="39"/>
  <c r="AW244" i="39"/>
  <c r="AV244" i="39"/>
  <c r="AU244" i="39"/>
  <c r="AT244" i="39"/>
  <c r="AS244" i="39"/>
  <c r="AQ244" i="39"/>
  <c r="AP244" i="39"/>
  <c r="AO244" i="39"/>
  <c r="AN244" i="39"/>
  <c r="AM244" i="39"/>
  <c r="AL244" i="39"/>
  <c r="AK244" i="39"/>
  <c r="AJ244" i="39"/>
  <c r="AI244" i="39"/>
  <c r="AH244" i="39"/>
  <c r="AG244" i="39"/>
  <c r="AF244" i="39"/>
  <c r="AE244" i="39"/>
  <c r="AD244" i="39"/>
  <c r="AC244" i="39"/>
  <c r="AB244" i="39"/>
  <c r="AA244" i="39"/>
  <c r="Z244" i="39"/>
  <c r="Y244" i="39"/>
  <c r="X244" i="39"/>
  <c r="W244" i="39"/>
  <c r="V244" i="39"/>
  <c r="U244" i="39"/>
  <c r="T244" i="39"/>
  <c r="S244" i="39"/>
  <c r="R244" i="39"/>
  <c r="Q244" i="39"/>
  <c r="P244" i="39"/>
  <c r="O244" i="39"/>
  <c r="N244" i="39"/>
  <c r="M244" i="39"/>
  <c r="L244" i="39"/>
  <c r="K244" i="39"/>
  <c r="J244" i="39"/>
  <c r="I244" i="39"/>
  <c r="H244" i="39"/>
  <c r="G244" i="39"/>
  <c r="F244" i="39"/>
  <c r="E244" i="39"/>
  <c r="D244" i="39"/>
  <c r="C244" i="39"/>
  <c r="BC243" i="39"/>
  <c r="BB243" i="39"/>
  <c r="BA243" i="39"/>
  <c r="AZ243" i="39"/>
  <c r="AY243" i="39"/>
  <c r="AX243" i="39"/>
  <c r="AW243" i="39"/>
  <c r="AV243" i="39"/>
  <c r="AU243" i="39"/>
  <c r="AT243" i="39"/>
  <c r="AS243" i="39"/>
  <c r="AQ243" i="39"/>
  <c r="AP243" i="39"/>
  <c r="AO243" i="39"/>
  <c r="AN243" i="39"/>
  <c r="AM243" i="39"/>
  <c r="AL243" i="39"/>
  <c r="AK243" i="39"/>
  <c r="AJ243" i="39"/>
  <c r="AI243" i="39"/>
  <c r="AH243" i="39"/>
  <c r="AG243" i="39"/>
  <c r="AF243" i="39"/>
  <c r="AE243" i="39"/>
  <c r="AD243" i="39"/>
  <c r="AC243" i="39"/>
  <c r="AB243" i="39"/>
  <c r="AA243" i="39"/>
  <c r="Z243" i="39"/>
  <c r="Y243" i="39"/>
  <c r="X243" i="39"/>
  <c r="W243" i="39"/>
  <c r="V243" i="39"/>
  <c r="U243" i="39"/>
  <c r="T243" i="39"/>
  <c r="S243" i="39"/>
  <c r="R243" i="39"/>
  <c r="Q243" i="39"/>
  <c r="P243" i="39"/>
  <c r="O243" i="39"/>
  <c r="N243" i="39"/>
  <c r="M243" i="39"/>
  <c r="L243" i="39"/>
  <c r="K243" i="39"/>
  <c r="J243" i="39"/>
  <c r="I243" i="39"/>
  <c r="H243" i="39"/>
  <c r="G243" i="39"/>
  <c r="F243" i="39"/>
  <c r="E243" i="39"/>
  <c r="D243" i="39"/>
  <c r="C243" i="39"/>
  <c r="BC242" i="39"/>
  <c r="BB242" i="39"/>
  <c r="BA242" i="39"/>
  <c r="AZ242" i="39"/>
  <c r="AY242" i="39"/>
  <c r="AX242" i="39"/>
  <c r="AW242" i="39"/>
  <c r="AV242" i="39"/>
  <c r="AU242" i="39"/>
  <c r="AT242" i="39"/>
  <c r="AS242" i="39"/>
  <c r="AQ242" i="39"/>
  <c r="AP242" i="39"/>
  <c r="AO242" i="39"/>
  <c r="AN242" i="39"/>
  <c r="AM242" i="39"/>
  <c r="AL242" i="39"/>
  <c r="AK242" i="39"/>
  <c r="AJ242" i="39"/>
  <c r="AI242" i="39"/>
  <c r="AH242" i="39"/>
  <c r="AG242" i="39"/>
  <c r="AF242" i="39"/>
  <c r="AE242" i="39"/>
  <c r="AD242" i="39"/>
  <c r="AC242" i="39"/>
  <c r="AB242" i="39"/>
  <c r="AA242" i="39"/>
  <c r="Z242" i="39"/>
  <c r="Y242" i="39"/>
  <c r="X242" i="39"/>
  <c r="W242" i="39"/>
  <c r="V242" i="39"/>
  <c r="U242" i="39"/>
  <c r="T242" i="39"/>
  <c r="S242" i="39"/>
  <c r="R242" i="39"/>
  <c r="Q242" i="39"/>
  <c r="P242" i="39"/>
  <c r="O242" i="39"/>
  <c r="N242" i="39"/>
  <c r="M242" i="39"/>
  <c r="L242" i="39"/>
  <c r="K242" i="39"/>
  <c r="J242" i="39"/>
  <c r="I242" i="39"/>
  <c r="H242" i="39"/>
  <c r="G242" i="39"/>
  <c r="F242" i="39"/>
  <c r="E242" i="39"/>
  <c r="D242" i="39"/>
  <c r="C242" i="39"/>
  <c r="BC241" i="39"/>
  <c r="BB241" i="39"/>
  <c r="BA241" i="39"/>
  <c r="AZ241" i="39"/>
  <c r="AY241" i="39"/>
  <c r="AX241" i="39"/>
  <c r="AW241" i="39"/>
  <c r="AV241" i="39"/>
  <c r="AU241" i="39"/>
  <c r="AT241" i="39"/>
  <c r="AS241" i="39"/>
  <c r="AQ241" i="39"/>
  <c r="AP241" i="39"/>
  <c r="AO241" i="39"/>
  <c r="AN241" i="39"/>
  <c r="AM241" i="39"/>
  <c r="AL241" i="39"/>
  <c r="AK241" i="39"/>
  <c r="AJ241" i="39"/>
  <c r="AI241" i="39"/>
  <c r="AH241" i="39"/>
  <c r="AG241" i="39"/>
  <c r="AF241" i="39"/>
  <c r="AE241" i="39"/>
  <c r="AD241" i="39"/>
  <c r="AC241" i="39"/>
  <c r="AB241" i="39"/>
  <c r="AA241" i="39"/>
  <c r="Z241" i="39"/>
  <c r="Y241" i="39"/>
  <c r="X241" i="39"/>
  <c r="W241" i="39"/>
  <c r="V241" i="39"/>
  <c r="U241" i="39"/>
  <c r="T241" i="39"/>
  <c r="S241" i="39"/>
  <c r="R241" i="39"/>
  <c r="Q241" i="39"/>
  <c r="P241" i="39"/>
  <c r="O241" i="39"/>
  <c r="N241" i="39"/>
  <c r="M241" i="39"/>
  <c r="L241" i="39"/>
  <c r="K241" i="39"/>
  <c r="J241" i="39"/>
  <c r="I241" i="39"/>
  <c r="H241" i="39"/>
  <c r="G241" i="39"/>
  <c r="F241" i="39"/>
  <c r="E241" i="39"/>
  <c r="D241" i="39"/>
  <c r="C241" i="39"/>
  <c r="BC240" i="39"/>
  <c r="BB240" i="39"/>
  <c r="BA240" i="39"/>
  <c r="AZ240" i="39"/>
  <c r="AY240" i="39"/>
  <c r="AX240" i="39"/>
  <c r="AW240" i="39"/>
  <c r="AV240" i="39"/>
  <c r="AU240" i="39"/>
  <c r="AT240" i="39"/>
  <c r="AS240" i="39"/>
  <c r="AQ240" i="39"/>
  <c r="AP240" i="39"/>
  <c r="AO240" i="39"/>
  <c r="AN240" i="39"/>
  <c r="AM240" i="39"/>
  <c r="AL240" i="39"/>
  <c r="AK240" i="39"/>
  <c r="AJ240" i="39"/>
  <c r="AI240" i="39"/>
  <c r="AH240" i="39"/>
  <c r="AG240" i="39"/>
  <c r="AF240" i="39"/>
  <c r="AE240" i="39"/>
  <c r="AD240" i="39"/>
  <c r="AC240" i="39"/>
  <c r="AB240" i="39"/>
  <c r="AA240" i="39"/>
  <c r="Z240" i="39"/>
  <c r="Y240" i="39"/>
  <c r="X240" i="39"/>
  <c r="W240" i="39"/>
  <c r="V240" i="39"/>
  <c r="U240" i="39"/>
  <c r="T240" i="39"/>
  <c r="S240" i="39"/>
  <c r="R240" i="39"/>
  <c r="Q240" i="39"/>
  <c r="P240" i="39"/>
  <c r="O240" i="39"/>
  <c r="N240" i="39"/>
  <c r="M240" i="39"/>
  <c r="L240" i="39"/>
  <c r="K240" i="39"/>
  <c r="J240" i="39"/>
  <c r="I240" i="39"/>
  <c r="H240" i="39"/>
  <c r="G240" i="39"/>
  <c r="F240" i="39"/>
  <c r="E240" i="39"/>
  <c r="D240" i="39"/>
  <c r="C240" i="39"/>
  <c r="BC239" i="39"/>
  <c r="BB239" i="39"/>
  <c r="BA239" i="39"/>
  <c r="AZ239" i="39"/>
  <c r="AY239" i="39"/>
  <c r="AX239" i="39"/>
  <c r="AW239" i="39"/>
  <c r="AV239" i="39"/>
  <c r="AU239" i="39"/>
  <c r="AT239" i="39"/>
  <c r="AS239" i="39"/>
  <c r="AQ239" i="39"/>
  <c r="AP239" i="39"/>
  <c r="AO239" i="39"/>
  <c r="AN239" i="39"/>
  <c r="AM239" i="39"/>
  <c r="AL239" i="39"/>
  <c r="AK239" i="39"/>
  <c r="AJ239" i="39"/>
  <c r="AI239" i="39"/>
  <c r="AH239" i="39"/>
  <c r="AG239" i="39"/>
  <c r="AF239" i="39"/>
  <c r="AE239" i="39"/>
  <c r="AD239" i="39"/>
  <c r="AC239" i="39"/>
  <c r="AB239" i="39"/>
  <c r="AA239" i="39"/>
  <c r="Z239" i="39"/>
  <c r="Y239" i="39"/>
  <c r="X239" i="39"/>
  <c r="W239" i="39"/>
  <c r="V239" i="39"/>
  <c r="U239" i="39"/>
  <c r="T239" i="39"/>
  <c r="S239" i="39"/>
  <c r="R239" i="39"/>
  <c r="Q239" i="39"/>
  <c r="P239" i="39"/>
  <c r="O239" i="39"/>
  <c r="N239" i="39"/>
  <c r="M239" i="39"/>
  <c r="L239" i="39"/>
  <c r="K239" i="39"/>
  <c r="J239" i="39"/>
  <c r="I239" i="39"/>
  <c r="H239" i="39"/>
  <c r="G239" i="39"/>
  <c r="F239" i="39"/>
  <c r="E239" i="39"/>
  <c r="D239" i="39"/>
  <c r="C239" i="39"/>
  <c r="BC238" i="39"/>
  <c r="BB238" i="39"/>
  <c r="BA238" i="39"/>
  <c r="AZ238" i="39"/>
  <c r="AY238" i="39"/>
  <c r="AX238" i="39"/>
  <c r="AW238" i="39"/>
  <c r="AV238" i="39"/>
  <c r="AU238" i="39"/>
  <c r="AT238" i="39"/>
  <c r="AS238" i="39"/>
  <c r="AQ238" i="39"/>
  <c r="AP238" i="39"/>
  <c r="AO238" i="39"/>
  <c r="AN238" i="39"/>
  <c r="AM238" i="39"/>
  <c r="AL238" i="39"/>
  <c r="AK238" i="39"/>
  <c r="AJ238" i="39"/>
  <c r="AI238" i="39"/>
  <c r="AH238" i="39"/>
  <c r="AG238" i="39"/>
  <c r="AF238" i="39"/>
  <c r="AE238" i="39"/>
  <c r="AD238" i="39"/>
  <c r="AC238" i="39"/>
  <c r="AB238" i="39"/>
  <c r="AA238" i="39"/>
  <c r="Z238" i="39"/>
  <c r="Y238" i="39"/>
  <c r="X238" i="39"/>
  <c r="W238" i="39"/>
  <c r="V238" i="39"/>
  <c r="U238" i="39"/>
  <c r="T238" i="39"/>
  <c r="S238" i="39"/>
  <c r="R238" i="39"/>
  <c r="Q238" i="39"/>
  <c r="P238" i="39"/>
  <c r="O238" i="39"/>
  <c r="N238" i="39"/>
  <c r="M238" i="39"/>
  <c r="L238" i="39"/>
  <c r="K238" i="39"/>
  <c r="J238" i="39"/>
  <c r="I238" i="39"/>
  <c r="H238" i="39"/>
  <c r="G238" i="39"/>
  <c r="F238" i="39"/>
  <c r="E238" i="39"/>
  <c r="D238" i="39"/>
  <c r="C238" i="39"/>
  <c r="BC237" i="39"/>
  <c r="BB237" i="39"/>
  <c r="BA237" i="39"/>
  <c r="AZ237" i="39"/>
  <c r="AY237" i="39"/>
  <c r="AX237" i="39"/>
  <c r="AW237" i="39"/>
  <c r="AV237" i="39"/>
  <c r="AU237" i="39"/>
  <c r="AT237" i="39"/>
  <c r="AS237" i="39"/>
  <c r="AQ237" i="39"/>
  <c r="AP237" i="39"/>
  <c r="AO237" i="39"/>
  <c r="AN237" i="39"/>
  <c r="AM237" i="39"/>
  <c r="AL237" i="39"/>
  <c r="AK237" i="39"/>
  <c r="AJ237" i="39"/>
  <c r="AI237" i="39"/>
  <c r="AH237" i="39"/>
  <c r="AG237" i="39"/>
  <c r="AF237" i="39"/>
  <c r="AE237" i="39"/>
  <c r="AD237" i="39"/>
  <c r="AC237" i="39"/>
  <c r="AB237" i="39"/>
  <c r="AA237" i="39"/>
  <c r="Z237" i="39"/>
  <c r="Y237" i="39"/>
  <c r="X237" i="39"/>
  <c r="W237" i="39"/>
  <c r="V237" i="39"/>
  <c r="U237" i="39"/>
  <c r="T237" i="39"/>
  <c r="S237" i="39"/>
  <c r="R237" i="39"/>
  <c r="Q237" i="39"/>
  <c r="P237" i="39"/>
  <c r="O237" i="39"/>
  <c r="N237" i="39"/>
  <c r="M237" i="39"/>
  <c r="L237" i="39"/>
  <c r="K237" i="39"/>
  <c r="J237" i="39"/>
  <c r="I237" i="39"/>
  <c r="H237" i="39"/>
  <c r="G237" i="39"/>
  <c r="F237" i="39"/>
  <c r="E237" i="39"/>
  <c r="D237" i="39"/>
  <c r="C237" i="39"/>
  <c r="BC236" i="39"/>
  <c r="BB236" i="39"/>
  <c r="BA236" i="39"/>
  <c r="AZ236" i="39"/>
  <c r="AY236" i="39"/>
  <c r="AX236" i="39"/>
  <c r="AW236" i="39"/>
  <c r="AV236" i="39"/>
  <c r="AU236" i="39"/>
  <c r="AT236" i="39"/>
  <c r="AS236" i="39"/>
  <c r="AQ236" i="39"/>
  <c r="AP236" i="39"/>
  <c r="AO236" i="39"/>
  <c r="AN236" i="39"/>
  <c r="AM236" i="39"/>
  <c r="AL236" i="39"/>
  <c r="AK236" i="39"/>
  <c r="AJ236" i="39"/>
  <c r="AI236" i="39"/>
  <c r="AH236" i="39"/>
  <c r="AG236" i="39"/>
  <c r="AF236" i="39"/>
  <c r="AE236" i="39"/>
  <c r="AD236" i="39"/>
  <c r="AC236" i="39"/>
  <c r="AB236" i="39"/>
  <c r="AA236" i="39"/>
  <c r="Z236" i="39"/>
  <c r="Y236" i="39"/>
  <c r="X236" i="39"/>
  <c r="W236" i="39"/>
  <c r="V236" i="39"/>
  <c r="U236" i="39"/>
  <c r="T236" i="39"/>
  <c r="S236" i="39"/>
  <c r="R236" i="39"/>
  <c r="Q236" i="39"/>
  <c r="P236" i="39"/>
  <c r="O236" i="39"/>
  <c r="N236" i="39"/>
  <c r="M236" i="39"/>
  <c r="L236" i="39"/>
  <c r="K236" i="39"/>
  <c r="J236" i="39"/>
  <c r="I236" i="39"/>
  <c r="H236" i="39"/>
  <c r="G236" i="39"/>
  <c r="F236" i="39"/>
  <c r="E236" i="39"/>
  <c r="D236" i="39"/>
  <c r="C236" i="39"/>
  <c r="BC235" i="39"/>
  <c r="BB235" i="39"/>
  <c r="BA235" i="39"/>
  <c r="AZ235" i="39"/>
  <c r="AY235" i="39"/>
  <c r="AX235" i="39"/>
  <c r="AW235" i="39"/>
  <c r="AV235" i="39"/>
  <c r="AU235" i="39"/>
  <c r="AT235" i="39"/>
  <c r="AS235" i="39"/>
  <c r="AQ235" i="39"/>
  <c r="AP235" i="39"/>
  <c r="AO235" i="39"/>
  <c r="AN235" i="39"/>
  <c r="AM235" i="39"/>
  <c r="AL235" i="39"/>
  <c r="AK235" i="39"/>
  <c r="AJ235" i="39"/>
  <c r="AI235" i="39"/>
  <c r="AH235" i="39"/>
  <c r="AG235" i="39"/>
  <c r="AF235" i="39"/>
  <c r="AE235" i="39"/>
  <c r="AD235" i="39"/>
  <c r="AC235" i="39"/>
  <c r="AB235" i="39"/>
  <c r="AA235" i="39"/>
  <c r="Z235" i="39"/>
  <c r="Y235" i="39"/>
  <c r="X235" i="39"/>
  <c r="W235" i="39"/>
  <c r="V235" i="39"/>
  <c r="U235" i="39"/>
  <c r="T235" i="39"/>
  <c r="S235" i="39"/>
  <c r="R235" i="39"/>
  <c r="Q235" i="39"/>
  <c r="P235" i="39"/>
  <c r="O235" i="39"/>
  <c r="N235" i="39"/>
  <c r="M235" i="39"/>
  <c r="L235" i="39"/>
  <c r="K235" i="39"/>
  <c r="J235" i="39"/>
  <c r="I235" i="39"/>
  <c r="H235" i="39"/>
  <c r="G235" i="39"/>
  <c r="F235" i="39"/>
  <c r="E235" i="39"/>
  <c r="D235" i="39"/>
  <c r="C235" i="39"/>
  <c r="BC234" i="39"/>
  <c r="BB234" i="39"/>
  <c r="BA234" i="39"/>
  <c r="AZ234" i="39"/>
  <c r="AY234" i="39"/>
  <c r="AX234" i="39"/>
  <c r="AW234" i="39"/>
  <c r="AV234" i="39"/>
  <c r="AU234" i="39"/>
  <c r="AT234" i="39"/>
  <c r="AS234" i="39"/>
  <c r="AQ234" i="39"/>
  <c r="AP234" i="39"/>
  <c r="AO234" i="39"/>
  <c r="AN234" i="39"/>
  <c r="AM234" i="39"/>
  <c r="AL234" i="39"/>
  <c r="AK234" i="39"/>
  <c r="AJ234" i="39"/>
  <c r="AI234" i="39"/>
  <c r="AH234" i="39"/>
  <c r="AG234" i="39"/>
  <c r="AF234" i="39"/>
  <c r="AE234" i="39"/>
  <c r="AD234" i="39"/>
  <c r="AC234" i="39"/>
  <c r="AB234" i="39"/>
  <c r="AA234" i="39"/>
  <c r="Z234" i="39"/>
  <c r="Y234" i="39"/>
  <c r="X234" i="39"/>
  <c r="W234" i="39"/>
  <c r="V234" i="39"/>
  <c r="U234" i="39"/>
  <c r="T234" i="39"/>
  <c r="S234" i="39"/>
  <c r="R234" i="39"/>
  <c r="Q234" i="39"/>
  <c r="P234" i="39"/>
  <c r="O234" i="39"/>
  <c r="N234" i="39"/>
  <c r="M234" i="39"/>
  <c r="L234" i="39"/>
  <c r="K234" i="39"/>
  <c r="J234" i="39"/>
  <c r="I234" i="39"/>
  <c r="H234" i="39"/>
  <c r="G234" i="39"/>
  <c r="F234" i="39"/>
  <c r="E234" i="39"/>
  <c r="D234" i="39"/>
  <c r="C234" i="39"/>
  <c r="BC230" i="39"/>
  <c r="BB230" i="39"/>
  <c r="BA230" i="39"/>
  <c r="AZ230" i="39"/>
  <c r="AY230" i="39"/>
  <c r="AX230" i="39"/>
  <c r="AW230" i="39"/>
  <c r="AV230" i="39"/>
  <c r="AU230" i="39"/>
  <c r="AT230" i="39"/>
  <c r="AS230" i="39"/>
  <c r="AQ230" i="39"/>
  <c r="AP230" i="39"/>
  <c r="AO230" i="39"/>
  <c r="AN230" i="39"/>
  <c r="AM230" i="39"/>
  <c r="AL230" i="39"/>
  <c r="AK230" i="39"/>
  <c r="AJ230" i="39"/>
  <c r="AI230" i="39"/>
  <c r="AH230" i="39"/>
  <c r="AG230" i="39"/>
  <c r="AF230" i="39"/>
  <c r="AE230" i="39"/>
  <c r="AD230" i="39"/>
  <c r="AC230" i="39"/>
  <c r="AB230" i="39"/>
  <c r="AA230" i="39"/>
  <c r="Z230" i="39"/>
  <c r="Y230" i="39"/>
  <c r="X230" i="39"/>
  <c r="W230" i="39"/>
  <c r="V230" i="39"/>
  <c r="U230" i="39"/>
  <c r="T230" i="39"/>
  <c r="S230" i="39"/>
  <c r="R230" i="39"/>
  <c r="Q230" i="39"/>
  <c r="P230" i="39"/>
  <c r="O230" i="39"/>
  <c r="N230" i="39"/>
  <c r="M230" i="39"/>
  <c r="L230" i="39"/>
  <c r="K230" i="39"/>
  <c r="J230" i="39"/>
  <c r="I230" i="39"/>
  <c r="H230" i="39"/>
  <c r="G230" i="39"/>
  <c r="F230" i="39"/>
  <c r="E230" i="39"/>
  <c r="D230" i="39"/>
  <c r="C230" i="39"/>
  <c r="BC229" i="39"/>
  <c r="BB229" i="39"/>
  <c r="BA229" i="39"/>
  <c r="AZ229" i="39"/>
  <c r="AY229" i="39"/>
  <c r="AX229" i="39"/>
  <c r="AW229" i="39"/>
  <c r="AV229" i="39"/>
  <c r="AU229" i="39"/>
  <c r="AT229" i="39"/>
  <c r="AS229" i="39"/>
  <c r="AQ229" i="39"/>
  <c r="AP229" i="39"/>
  <c r="AO229" i="39"/>
  <c r="AN229" i="39"/>
  <c r="AM229" i="39"/>
  <c r="AL229" i="39"/>
  <c r="AK229" i="39"/>
  <c r="AJ229" i="39"/>
  <c r="AI229" i="39"/>
  <c r="AH229" i="39"/>
  <c r="AG229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G229" i="39"/>
  <c r="F229" i="39"/>
  <c r="E229" i="39"/>
  <c r="D229" i="39"/>
  <c r="C229" i="39"/>
  <c r="BC228" i="39"/>
  <c r="BB228" i="39"/>
  <c r="BA228" i="39"/>
  <c r="AZ228" i="39"/>
  <c r="AY228" i="39"/>
  <c r="AX228" i="39"/>
  <c r="AW228" i="39"/>
  <c r="AV228" i="39"/>
  <c r="AU228" i="39"/>
  <c r="AT228" i="39"/>
  <c r="AS228" i="39"/>
  <c r="AQ228" i="39"/>
  <c r="AP228" i="39"/>
  <c r="AO228" i="39"/>
  <c r="AN228" i="39"/>
  <c r="AM228" i="39"/>
  <c r="AL228" i="39"/>
  <c r="AK228" i="39"/>
  <c r="AJ228" i="39"/>
  <c r="AI228" i="39"/>
  <c r="AH228" i="39"/>
  <c r="AG228" i="39"/>
  <c r="AF228" i="39"/>
  <c r="AE228" i="39"/>
  <c r="AD228" i="39"/>
  <c r="AC228" i="39"/>
  <c r="AB228" i="39"/>
  <c r="AA228" i="39"/>
  <c r="Z228" i="39"/>
  <c r="Y228" i="39"/>
  <c r="X228" i="39"/>
  <c r="W228" i="39"/>
  <c r="V228" i="39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E228" i="39"/>
  <c r="D228" i="39"/>
  <c r="C228" i="39"/>
  <c r="BC227" i="39"/>
  <c r="BB227" i="39"/>
  <c r="BA227" i="39"/>
  <c r="AZ227" i="39"/>
  <c r="AY227" i="39"/>
  <c r="AX227" i="39"/>
  <c r="AW227" i="39"/>
  <c r="AV227" i="39"/>
  <c r="AU227" i="39"/>
  <c r="AT227" i="39"/>
  <c r="AS227" i="39"/>
  <c r="AQ227" i="39"/>
  <c r="AP227" i="39"/>
  <c r="AO227" i="39"/>
  <c r="AN227" i="39"/>
  <c r="AM227" i="39"/>
  <c r="AL227" i="39"/>
  <c r="AK227" i="39"/>
  <c r="AJ227" i="39"/>
  <c r="AI227" i="39"/>
  <c r="AH227" i="39"/>
  <c r="AG227" i="39"/>
  <c r="AF227" i="39"/>
  <c r="AE227" i="39"/>
  <c r="AD227" i="39"/>
  <c r="AC227" i="39"/>
  <c r="AB227" i="39"/>
  <c r="AA227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BC226" i="39"/>
  <c r="BB226" i="39"/>
  <c r="BA226" i="39"/>
  <c r="AZ226" i="39"/>
  <c r="AY226" i="39"/>
  <c r="AX226" i="39"/>
  <c r="AW226" i="39"/>
  <c r="AV226" i="39"/>
  <c r="AU226" i="39"/>
  <c r="AT226" i="39"/>
  <c r="AS226" i="39"/>
  <c r="AQ226" i="39"/>
  <c r="AP226" i="39"/>
  <c r="AO226" i="39"/>
  <c r="AN226" i="39"/>
  <c r="AM226" i="39"/>
  <c r="AL226" i="39"/>
  <c r="AK226" i="39"/>
  <c r="AJ226" i="39"/>
  <c r="AI226" i="39"/>
  <c r="AH226" i="39"/>
  <c r="AG226" i="39"/>
  <c r="AF226" i="39"/>
  <c r="AE226" i="39"/>
  <c r="AD226" i="39"/>
  <c r="AC226" i="39"/>
  <c r="AB226" i="39"/>
  <c r="AA226" i="39"/>
  <c r="Z226" i="39"/>
  <c r="Y226" i="39"/>
  <c r="X226" i="39"/>
  <c r="W226" i="39"/>
  <c r="V226" i="39"/>
  <c r="U226" i="39"/>
  <c r="T226" i="39"/>
  <c r="S226" i="39"/>
  <c r="R226" i="39"/>
  <c r="Q226" i="39"/>
  <c r="P226" i="39"/>
  <c r="O226" i="39"/>
  <c r="N226" i="39"/>
  <c r="M226" i="39"/>
  <c r="L226" i="39"/>
  <c r="K226" i="39"/>
  <c r="J226" i="39"/>
  <c r="I226" i="39"/>
  <c r="H226" i="39"/>
  <c r="G226" i="39"/>
  <c r="F226" i="39"/>
  <c r="E226" i="39"/>
  <c r="D226" i="39"/>
  <c r="C226" i="39"/>
  <c r="BC225" i="39"/>
  <c r="BB225" i="39"/>
  <c r="BA225" i="39"/>
  <c r="AZ225" i="39"/>
  <c r="AY225" i="39"/>
  <c r="AX225" i="39"/>
  <c r="AW225" i="39"/>
  <c r="AV225" i="39"/>
  <c r="AU225" i="39"/>
  <c r="AT225" i="39"/>
  <c r="AS225" i="39"/>
  <c r="AQ225" i="39"/>
  <c r="AP225" i="39"/>
  <c r="AO225" i="39"/>
  <c r="AN225" i="39"/>
  <c r="AM225" i="39"/>
  <c r="AL225" i="39"/>
  <c r="AK225" i="39"/>
  <c r="AJ225" i="39"/>
  <c r="AI225" i="39"/>
  <c r="AH225" i="39"/>
  <c r="AG225" i="39"/>
  <c r="AF225" i="39"/>
  <c r="AE225" i="39"/>
  <c r="AD225" i="39"/>
  <c r="AC225" i="39"/>
  <c r="AB225" i="39"/>
  <c r="AA225" i="39"/>
  <c r="Z225" i="39"/>
  <c r="Y225" i="39"/>
  <c r="X225" i="39"/>
  <c r="W225" i="39"/>
  <c r="V225" i="39"/>
  <c r="U225" i="39"/>
  <c r="T225" i="39"/>
  <c r="S225" i="39"/>
  <c r="R225" i="39"/>
  <c r="Q225" i="39"/>
  <c r="P225" i="39"/>
  <c r="O225" i="39"/>
  <c r="N225" i="39"/>
  <c r="M225" i="39"/>
  <c r="L225" i="39"/>
  <c r="K225" i="39"/>
  <c r="J225" i="39"/>
  <c r="I225" i="39"/>
  <c r="H225" i="39"/>
  <c r="G225" i="39"/>
  <c r="F225" i="39"/>
  <c r="E225" i="39"/>
  <c r="D225" i="39"/>
  <c r="C225" i="39"/>
  <c r="BC224" i="39"/>
  <c r="BB224" i="39"/>
  <c r="BA224" i="39"/>
  <c r="AZ224" i="39"/>
  <c r="AY224" i="39"/>
  <c r="AX224" i="39"/>
  <c r="AW224" i="39"/>
  <c r="AV224" i="39"/>
  <c r="AU224" i="39"/>
  <c r="AT224" i="39"/>
  <c r="AS224" i="39"/>
  <c r="AQ224" i="39"/>
  <c r="AP224" i="39"/>
  <c r="AO224" i="39"/>
  <c r="AN224" i="39"/>
  <c r="AM224" i="39"/>
  <c r="AL224" i="39"/>
  <c r="AK224" i="39"/>
  <c r="AJ224" i="39"/>
  <c r="AI224" i="39"/>
  <c r="AH224" i="39"/>
  <c r="AG224" i="39"/>
  <c r="AF224" i="39"/>
  <c r="AE224" i="39"/>
  <c r="AD224" i="39"/>
  <c r="AC224" i="39"/>
  <c r="AB224" i="39"/>
  <c r="AA224" i="39"/>
  <c r="Z224" i="39"/>
  <c r="Y224" i="39"/>
  <c r="X224" i="39"/>
  <c r="W224" i="39"/>
  <c r="V224" i="39"/>
  <c r="U224" i="39"/>
  <c r="T224" i="39"/>
  <c r="S224" i="39"/>
  <c r="R224" i="39"/>
  <c r="Q224" i="39"/>
  <c r="P224" i="39"/>
  <c r="O224" i="39"/>
  <c r="N224" i="39"/>
  <c r="M224" i="39"/>
  <c r="L224" i="39"/>
  <c r="K224" i="39"/>
  <c r="J224" i="39"/>
  <c r="I224" i="39"/>
  <c r="H224" i="39"/>
  <c r="G224" i="39"/>
  <c r="F224" i="39"/>
  <c r="E224" i="39"/>
  <c r="D224" i="39"/>
  <c r="C224" i="39"/>
  <c r="BC223" i="39"/>
  <c r="BB223" i="39"/>
  <c r="BA223" i="39"/>
  <c r="AZ223" i="39"/>
  <c r="AY223" i="39"/>
  <c r="AX223" i="39"/>
  <c r="AW223" i="39"/>
  <c r="AV223" i="39"/>
  <c r="AU223" i="39"/>
  <c r="AT223" i="39"/>
  <c r="AS223" i="39"/>
  <c r="AQ223" i="39"/>
  <c r="AP223" i="39"/>
  <c r="AO223" i="39"/>
  <c r="AN223" i="39"/>
  <c r="AM223" i="39"/>
  <c r="AL223" i="39"/>
  <c r="AK223" i="39"/>
  <c r="AJ223" i="39"/>
  <c r="AI223" i="39"/>
  <c r="AH223" i="39"/>
  <c r="AG223" i="39"/>
  <c r="AF223" i="39"/>
  <c r="AE223" i="39"/>
  <c r="AD223" i="39"/>
  <c r="AC223" i="39"/>
  <c r="AB223" i="39"/>
  <c r="AA223" i="39"/>
  <c r="Z223" i="39"/>
  <c r="Y223" i="39"/>
  <c r="X223" i="39"/>
  <c r="W223" i="39"/>
  <c r="V223" i="39"/>
  <c r="U223" i="39"/>
  <c r="T223" i="39"/>
  <c r="S223" i="39"/>
  <c r="R223" i="39"/>
  <c r="Q223" i="39"/>
  <c r="P223" i="39"/>
  <c r="O223" i="39"/>
  <c r="N223" i="39"/>
  <c r="M223" i="39"/>
  <c r="L223" i="39"/>
  <c r="K223" i="39"/>
  <c r="J223" i="39"/>
  <c r="I223" i="39"/>
  <c r="H223" i="39"/>
  <c r="G223" i="39"/>
  <c r="F223" i="39"/>
  <c r="E223" i="39"/>
  <c r="D223" i="39"/>
  <c r="C223" i="39"/>
  <c r="BC222" i="39"/>
  <c r="BB222" i="39"/>
  <c r="BA222" i="39"/>
  <c r="AZ222" i="39"/>
  <c r="AY222" i="39"/>
  <c r="AX222" i="39"/>
  <c r="AW222" i="39"/>
  <c r="AV222" i="39"/>
  <c r="AU222" i="39"/>
  <c r="AT222" i="39"/>
  <c r="AS222" i="39"/>
  <c r="AQ222" i="39"/>
  <c r="AP222" i="39"/>
  <c r="AO222" i="39"/>
  <c r="AN222" i="39"/>
  <c r="AM222" i="39"/>
  <c r="AL222" i="39"/>
  <c r="AK222" i="39"/>
  <c r="AJ222" i="39"/>
  <c r="AI222" i="39"/>
  <c r="AH222" i="39"/>
  <c r="AG222" i="39"/>
  <c r="AF222" i="39"/>
  <c r="AE222" i="39"/>
  <c r="AD222" i="39"/>
  <c r="AC222" i="39"/>
  <c r="AB222" i="39"/>
  <c r="AA222" i="39"/>
  <c r="Z222" i="39"/>
  <c r="Y222" i="39"/>
  <c r="X222" i="39"/>
  <c r="W222" i="39"/>
  <c r="V222" i="39"/>
  <c r="U222" i="39"/>
  <c r="T222" i="39"/>
  <c r="S222" i="39"/>
  <c r="R222" i="39"/>
  <c r="Q222" i="39"/>
  <c r="P222" i="39"/>
  <c r="O222" i="39"/>
  <c r="N222" i="39"/>
  <c r="M222" i="39"/>
  <c r="L222" i="39"/>
  <c r="K222" i="39"/>
  <c r="J222" i="39"/>
  <c r="I222" i="39"/>
  <c r="H222" i="39"/>
  <c r="G222" i="39"/>
  <c r="F222" i="39"/>
  <c r="E222" i="39"/>
  <c r="D222" i="39"/>
  <c r="C222" i="39"/>
  <c r="BC221" i="39"/>
  <c r="BB221" i="39"/>
  <c r="BA221" i="39"/>
  <c r="AZ221" i="39"/>
  <c r="AY221" i="39"/>
  <c r="AX221" i="39"/>
  <c r="AW221" i="39"/>
  <c r="AV221" i="39"/>
  <c r="AU221" i="39"/>
  <c r="AT221" i="39"/>
  <c r="AS221" i="39"/>
  <c r="AQ221" i="39"/>
  <c r="AP221" i="39"/>
  <c r="AO221" i="39"/>
  <c r="AN221" i="39"/>
  <c r="AM221" i="39"/>
  <c r="AL221" i="39"/>
  <c r="AK221" i="39"/>
  <c r="AJ221" i="39"/>
  <c r="AI221" i="39"/>
  <c r="AH221" i="39"/>
  <c r="AG221" i="39"/>
  <c r="AF221" i="39"/>
  <c r="AE221" i="39"/>
  <c r="AD221" i="39"/>
  <c r="AC221" i="39"/>
  <c r="AB221" i="39"/>
  <c r="AA221" i="39"/>
  <c r="Z221" i="39"/>
  <c r="Y221" i="39"/>
  <c r="X221" i="39"/>
  <c r="W221" i="39"/>
  <c r="V221" i="39"/>
  <c r="U221" i="39"/>
  <c r="T221" i="39"/>
  <c r="S221" i="39"/>
  <c r="R221" i="39"/>
  <c r="Q221" i="39"/>
  <c r="P221" i="39"/>
  <c r="O221" i="39"/>
  <c r="N221" i="39"/>
  <c r="M221" i="39"/>
  <c r="L221" i="39"/>
  <c r="K221" i="39"/>
  <c r="J221" i="39"/>
  <c r="I221" i="39"/>
  <c r="H221" i="39"/>
  <c r="G221" i="39"/>
  <c r="F221" i="39"/>
  <c r="E221" i="39"/>
  <c r="D221" i="39"/>
  <c r="C221" i="39"/>
  <c r="BC220" i="39"/>
  <c r="BB220" i="39"/>
  <c r="BA220" i="39"/>
  <c r="AZ220" i="39"/>
  <c r="AY220" i="39"/>
  <c r="AX220" i="39"/>
  <c r="AW220" i="39"/>
  <c r="AV220" i="39"/>
  <c r="AU220" i="39"/>
  <c r="AT220" i="39"/>
  <c r="AS220" i="39"/>
  <c r="AQ220" i="39"/>
  <c r="AP220" i="39"/>
  <c r="AO220" i="39"/>
  <c r="AN220" i="39"/>
  <c r="AM220" i="39"/>
  <c r="AL220" i="39"/>
  <c r="AK220" i="39"/>
  <c r="AJ220" i="39"/>
  <c r="AI220" i="39"/>
  <c r="AH220" i="39"/>
  <c r="AG220" i="39"/>
  <c r="AF220" i="39"/>
  <c r="AE220" i="39"/>
  <c r="AD220" i="39"/>
  <c r="AC220" i="39"/>
  <c r="AB220" i="39"/>
  <c r="AA220" i="39"/>
  <c r="Z220" i="39"/>
  <c r="Y220" i="39"/>
  <c r="X220" i="39"/>
  <c r="W220" i="39"/>
  <c r="V220" i="39"/>
  <c r="U220" i="39"/>
  <c r="T220" i="39"/>
  <c r="S220" i="39"/>
  <c r="R220" i="39"/>
  <c r="Q220" i="39"/>
  <c r="P220" i="39"/>
  <c r="O220" i="39"/>
  <c r="N220" i="39"/>
  <c r="M220" i="39"/>
  <c r="L220" i="39"/>
  <c r="K220" i="39"/>
  <c r="J220" i="39"/>
  <c r="I220" i="39"/>
  <c r="H220" i="39"/>
  <c r="G220" i="39"/>
  <c r="F220" i="39"/>
  <c r="E220" i="39"/>
  <c r="D220" i="39"/>
  <c r="C220" i="39"/>
  <c r="BC219" i="39"/>
  <c r="BB219" i="39"/>
  <c r="BA219" i="39"/>
  <c r="AZ219" i="39"/>
  <c r="AY219" i="39"/>
  <c r="AX219" i="39"/>
  <c r="AW219" i="39"/>
  <c r="AV219" i="39"/>
  <c r="AU219" i="39"/>
  <c r="AT219" i="39"/>
  <c r="AS219" i="39"/>
  <c r="AQ219" i="39"/>
  <c r="AP219" i="39"/>
  <c r="AO219" i="39"/>
  <c r="AN219" i="39"/>
  <c r="AM219" i="39"/>
  <c r="AL219" i="39"/>
  <c r="AK219" i="39"/>
  <c r="AJ219" i="39"/>
  <c r="AI219" i="39"/>
  <c r="AH219" i="39"/>
  <c r="AG219" i="39"/>
  <c r="AF219" i="39"/>
  <c r="AE219" i="39"/>
  <c r="AD219" i="39"/>
  <c r="AC219" i="39"/>
  <c r="AB219" i="39"/>
  <c r="AA219" i="39"/>
  <c r="Z219" i="39"/>
  <c r="Y219" i="39"/>
  <c r="X219" i="39"/>
  <c r="W219" i="39"/>
  <c r="V219" i="39"/>
  <c r="U219" i="39"/>
  <c r="T219" i="39"/>
  <c r="S219" i="39"/>
  <c r="R219" i="39"/>
  <c r="Q219" i="39"/>
  <c r="P219" i="39"/>
  <c r="O219" i="39"/>
  <c r="N219" i="39"/>
  <c r="M219" i="39"/>
  <c r="L219" i="39"/>
  <c r="K219" i="39"/>
  <c r="J219" i="39"/>
  <c r="I219" i="39"/>
  <c r="H219" i="39"/>
  <c r="G219" i="39"/>
  <c r="F219" i="39"/>
  <c r="E219" i="39"/>
  <c r="D219" i="39"/>
  <c r="C219" i="39"/>
  <c r="BC218" i="39"/>
  <c r="BB218" i="39"/>
  <c r="BA218" i="39"/>
  <c r="AZ218" i="39"/>
  <c r="AY218" i="39"/>
  <c r="AX218" i="39"/>
  <c r="AW218" i="39"/>
  <c r="AV218" i="39"/>
  <c r="AU218" i="39"/>
  <c r="AT218" i="39"/>
  <c r="AS218" i="39"/>
  <c r="AQ218" i="39"/>
  <c r="AP218" i="39"/>
  <c r="AO218" i="39"/>
  <c r="AN218" i="39"/>
  <c r="AM218" i="39"/>
  <c r="AL218" i="39"/>
  <c r="AK218" i="39"/>
  <c r="AJ218" i="39"/>
  <c r="AI218" i="39"/>
  <c r="AH218" i="39"/>
  <c r="AG218" i="39"/>
  <c r="AF218" i="39"/>
  <c r="AE218" i="39"/>
  <c r="AD218" i="39"/>
  <c r="AC218" i="39"/>
  <c r="AB218" i="39"/>
  <c r="AA218" i="39"/>
  <c r="Z218" i="39"/>
  <c r="Y218" i="39"/>
  <c r="X218" i="39"/>
  <c r="W218" i="39"/>
  <c r="V218" i="39"/>
  <c r="U218" i="39"/>
  <c r="T218" i="39"/>
  <c r="S218" i="39"/>
  <c r="R218" i="39"/>
  <c r="Q218" i="39"/>
  <c r="P218" i="39"/>
  <c r="O218" i="39"/>
  <c r="N218" i="39"/>
  <c r="M218" i="39"/>
  <c r="L218" i="39"/>
  <c r="K218" i="39"/>
  <c r="J218" i="39"/>
  <c r="I218" i="39"/>
  <c r="H218" i="39"/>
  <c r="G218" i="39"/>
  <c r="F218" i="39"/>
  <c r="E218" i="39"/>
  <c r="D218" i="39"/>
  <c r="C218" i="39"/>
  <c r="BC217" i="39"/>
  <c r="BB217" i="39"/>
  <c r="BA217" i="39"/>
  <c r="AZ217" i="39"/>
  <c r="AY217" i="39"/>
  <c r="AX217" i="39"/>
  <c r="AW217" i="39"/>
  <c r="AV217" i="39"/>
  <c r="AU217" i="39"/>
  <c r="AT217" i="39"/>
  <c r="AS217" i="39"/>
  <c r="AQ217" i="39"/>
  <c r="AP217" i="39"/>
  <c r="AO217" i="39"/>
  <c r="AN217" i="39"/>
  <c r="AM217" i="39"/>
  <c r="AL217" i="39"/>
  <c r="AK217" i="39"/>
  <c r="AJ217" i="39"/>
  <c r="AI217" i="39"/>
  <c r="AH217" i="39"/>
  <c r="AG217" i="39"/>
  <c r="AF217" i="39"/>
  <c r="AE217" i="39"/>
  <c r="AD217" i="39"/>
  <c r="AC217" i="39"/>
  <c r="AB217" i="39"/>
  <c r="AA217" i="39"/>
  <c r="Z217" i="39"/>
  <c r="Y217" i="39"/>
  <c r="X217" i="39"/>
  <c r="W217" i="39"/>
  <c r="V217" i="39"/>
  <c r="U217" i="39"/>
  <c r="T217" i="39"/>
  <c r="S217" i="39"/>
  <c r="R217" i="39"/>
  <c r="Q217" i="39"/>
  <c r="P217" i="39"/>
  <c r="O217" i="39"/>
  <c r="N217" i="39"/>
  <c r="M217" i="39"/>
  <c r="L217" i="39"/>
  <c r="K217" i="39"/>
  <c r="J217" i="39"/>
  <c r="I217" i="39"/>
  <c r="H217" i="39"/>
  <c r="G217" i="39"/>
  <c r="F217" i="39"/>
  <c r="E217" i="39"/>
  <c r="D217" i="39"/>
  <c r="C217" i="39"/>
  <c r="BC216" i="39"/>
  <c r="BB216" i="39"/>
  <c r="BA216" i="39"/>
  <c r="AZ216" i="39"/>
  <c r="AY216" i="39"/>
  <c r="AX216" i="39"/>
  <c r="AW216" i="39"/>
  <c r="AV216" i="39"/>
  <c r="AU216" i="39"/>
  <c r="AT216" i="39"/>
  <c r="AS216" i="39"/>
  <c r="AQ216" i="39"/>
  <c r="AP216" i="39"/>
  <c r="AO216" i="39"/>
  <c r="AN216" i="39"/>
  <c r="AM216" i="39"/>
  <c r="AL216" i="39"/>
  <c r="AK216" i="39"/>
  <c r="AJ216" i="39"/>
  <c r="AI216" i="39"/>
  <c r="AH216" i="39"/>
  <c r="AG216" i="39"/>
  <c r="AF216" i="39"/>
  <c r="AE216" i="39"/>
  <c r="AD216" i="39"/>
  <c r="AC216" i="39"/>
  <c r="AB216" i="39"/>
  <c r="AA216" i="39"/>
  <c r="Z216" i="39"/>
  <c r="Y216" i="39"/>
  <c r="X216" i="39"/>
  <c r="W216" i="39"/>
  <c r="V216" i="39"/>
  <c r="U216" i="39"/>
  <c r="T216" i="39"/>
  <c r="S216" i="39"/>
  <c r="R216" i="39"/>
  <c r="Q216" i="39"/>
  <c r="P216" i="39"/>
  <c r="O216" i="39"/>
  <c r="N216" i="39"/>
  <c r="M216" i="39"/>
  <c r="L216" i="39"/>
  <c r="K216" i="39"/>
  <c r="J216" i="39"/>
  <c r="I216" i="39"/>
  <c r="H216" i="39"/>
  <c r="G216" i="39"/>
  <c r="F216" i="39"/>
  <c r="E216" i="39"/>
  <c r="D216" i="39"/>
  <c r="C216" i="39"/>
  <c r="BC215" i="39"/>
  <c r="BB215" i="39"/>
  <c r="BA215" i="39"/>
  <c r="AZ215" i="39"/>
  <c r="AY215" i="39"/>
  <c r="AX215" i="39"/>
  <c r="AW215" i="39"/>
  <c r="AV215" i="39"/>
  <c r="AU215" i="39"/>
  <c r="AT215" i="39"/>
  <c r="AS215" i="39"/>
  <c r="AQ215" i="39"/>
  <c r="AP215" i="39"/>
  <c r="AO215" i="39"/>
  <c r="AN215" i="39"/>
  <c r="AM215" i="39"/>
  <c r="AL215" i="39"/>
  <c r="AK215" i="39"/>
  <c r="AJ215" i="39"/>
  <c r="AI215" i="39"/>
  <c r="AH215" i="39"/>
  <c r="AG215" i="39"/>
  <c r="AF215" i="39"/>
  <c r="AE215" i="39"/>
  <c r="AD215" i="39"/>
  <c r="AC215" i="39"/>
  <c r="AB215" i="39"/>
  <c r="AA215" i="39"/>
  <c r="Z215" i="39"/>
  <c r="Y215" i="39"/>
  <c r="X215" i="39"/>
  <c r="W215" i="39"/>
  <c r="V215" i="39"/>
  <c r="U215" i="39"/>
  <c r="T215" i="39"/>
  <c r="S215" i="39"/>
  <c r="R215" i="39"/>
  <c r="Q215" i="39"/>
  <c r="P215" i="39"/>
  <c r="O215" i="39"/>
  <c r="N215" i="39"/>
  <c r="M215" i="39"/>
  <c r="L215" i="39"/>
  <c r="K215" i="39"/>
  <c r="J215" i="39"/>
  <c r="I215" i="39"/>
  <c r="H215" i="39"/>
  <c r="G215" i="39"/>
  <c r="F215" i="39"/>
  <c r="E215" i="39"/>
  <c r="D215" i="39"/>
  <c r="C215" i="39"/>
  <c r="BC211" i="39"/>
  <c r="BB211" i="39"/>
  <c r="BA211" i="39"/>
  <c r="AZ211" i="39"/>
  <c r="AY211" i="39"/>
  <c r="AX211" i="39"/>
  <c r="AW211" i="39"/>
  <c r="AV211" i="39"/>
  <c r="AU211" i="39"/>
  <c r="AT211" i="39"/>
  <c r="AS211" i="39"/>
  <c r="AQ211" i="39"/>
  <c r="AP211" i="39"/>
  <c r="AO211" i="39"/>
  <c r="AN211" i="39"/>
  <c r="AM211" i="39"/>
  <c r="AL211" i="39"/>
  <c r="AK211" i="39"/>
  <c r="AJ211" i="39"/>
  <c r="AI211" i="39"/>
  <c r="AH211" i="39"/>
  <c r="AG211" i="39"/>
  <c r="AF211" i="39"/>
  <c r="AE211" i="39"/>
  <c r="AD211" i="39"/>
  <c r="AC211" i="39"/>
  <c r="AB211" i="39"/>
  <c r="AA211" i="39"/>
  <c r="Z211" i="39"/>
  <c r="Y211" i="39"/>
  <c r="X211" i="39"/>
  <c r="W211" i="39"/>
  <c r="V211" i="39"/>
  <c r="U211" i="39"/>
  <c r="T211" i="39"/>
  <c r="S211" i="39"/>
  <c r="R211" i="39"/>
  <c r="Q211" i="39"/>
  <c r="P211" i="39"/>
  <c r="O211" i="39"/>
  <c r="N211" i="39"/>
  <c r="M211" i="39"/>
  <c r="L211" i="39"/>
  <c r="K211" i="39"/>
  <c r="J211" i="39"/>
  <c r="I211" i="39"/>
  <c r="H211" i="39"/>
  <c r="G211" i="39"/>
  <c r="F211" i="39"/>
  <c r="E211" i="39"/>
  <c r="D211" i="39"/>
  <c r="C211" i="39"/>
  <c r="BC210" i="39"/>
  <c r="BB210" i="39"/>
  <c r="BA210" i="39"/>
  <c r="AZ210" i="39"/>
  <c r="AY210" i="39"/>
  <c r="AX210" i="39"/>
  <c r="AW210" i="39"/>
  <c r="AV210" i="39"/>
  <c r="AU210" i="39"/>
  <c r="AT210" i="39"/>
  <c r="AS210" i="39"/>
  <c r="AQ210" i="39"/>
  <c r="AP210" i="39"/>
  <c r="AO210" i="39"/>
  <c r="AN210" i="39"/>
  <c r="AM210" i="39"/>
  <c r="AL210" i="39"/>
  <c r="AK210" i="39"/>
  <c r="AJ210" i="39"/>
  <c r="AI210" i="39"/>
  <c r="AH210" i="39"/>
  <c r="AG210" i="39"/>
  <c r="AF210" i="39"/>
  <c r="AE210" i="39"/>
  <c r="AD210" i="39"/>
  <c r="AC210" i="39"/>
  <c r="AB210" i="39"/>
  <c r="AA210" i="39"/>
  <c r="Z210" i="39"/>
  <c r="Y210" i="39"/>
  <c r="X210" i="39"/>
  <c r="W210" i="39"/>
  <c r="V210" i="39"/>
  <c r="U210" i="39"/>
  <c r="T210" i="39"/>
  <c r="S210" i="39"/>
  <c r="R210" i="39"/>
  <c r="Q210" i="39"/>
  <c r="P210" i="39"/>
  <c r="O210" i="39"/>
  <c r="N210" i="39"/>
  <c r="M210" i="39"/>
  <c r="L210" i="39"/>
  <c r="K210" i="39"/>
  <c r="J210" i="39"/>
  <c r="I210" i="39"/>
  <c r="H210" i="39"/>
  <c r="G210" i="39"/>
  <c r="F210" i="39"/>
  <c r="E210" i="39"/>
  <c r="D210" i="39"/>
  <c r="C210" i="39"/>
  <c r="BC209" i="39"/>
  <c r="BB209" i="39"/>
  <c r="BA209" i="39"/>
  <c r="AZ209" i="39"/>
  <c r="AY209" i="39"/>
  <c r="AX209" i="39"/>
  <c r="AW209" i="39"/>
  <c r="AV209" i="39"/>
  <c r="AU209" i="39"/>
  <c r="AT209" i="39"/>
  <c r="AS209" i="39"/>
  <c r="AQ209" i="39"/>
  <c r="AP209" i="39"/>
  <c r="AO209" i="39"/>
  <c r="AN209" i="39"/>
  <c r="AM209" i="39"/>
  <c r="AL209" i="39"/>
  <c r="AK209" i="39"/>
  <c r="AJ209" i="39"/>
  <c r="AI209" i="39"/>
  <c r="AH209" i="39"/>
  <c r="AG209" i="39"/>
  <c r="AF209" i="39"/>
  <c r="AE209" i="39"/>
  <c r="AD209" i="39"/>
  <c r="AC209" i="39"/>
  <c r="AB209" i="39"/>
  <c r="AA209" i="39"/>
  <c r="Z209" i="39"/>
  <c r="Y209" i="39"/>
  <c r="X209" i="39"/>
  <c r="W209" i="39"/>
  <c r="V209" i="39"/>
  <c r="U209" i="39"/>
  <c r="T209" i="39"/>
  <c r="S209" i="39"/>
  <c r="R209" i="39"/>
  <c r="Q209" i="39"/>
  <c r="P209" i="39"/>
  <c r="O209" i="39"/>
  <c r="N209" i="39"/>
  <c r="M209" i="39"/>
  <c r="L209" i="39"/>
  <c r="K209" i="39"/>
  <c r="J209" i="39"/>
  <c r="I209" i="39"/>
  <c r="H209" i="39"/>
  <c r="G209" i="39"/>
  <c r="F209" i="39"/>
  <c r="E209" i="39"/>
  <c r="D209" i="39"/>
  <c r="C209" i="39"/>
  <c r="BC208" i="39"/>
  <c r="BB208" i="39"/>
  <c r="BA208" i="39"/>
  <c r="AZ208" i="39"/>
  <c r="AY208" i="39"/>
  <c r="AX208" i="39"/>
  <c r="AW208" i="39"/>
  <c r="AV208" i="39"/>
  <c r="AU208" i="39"/>
  <c r="AT208" i="39"/>
  <c r="AS208" i="39"/>
  <c r="AQ208" i="39"/>
  <c r="AP208" i="39"/>
  <c r="AO208" i="39"/>
  <c r="AN208" i="39"/>
  <c r="AM208" i="39"/>
  <c r="AL208" i="39"/>
  <c r="AK208" i="39"/>
  <c r="AJ208" i="39"/>
  <c r="AI208" i="39"/>
  <c r="AH208" i="39"/>
  <c r="AG208" i="39"/>
  <c r="AF208" i="39"/>
  <c r="AE208" i="39"/>
  <c r="AD208" i="39"/>
  <c r="AC208" i="39"/>
  <c r="AB208" i="39"/>
  <c r="AA208" i="39"/>
  <c r="Z208" i="39"/>
  <c r="Y208" i="39"/>
  <c r="X208" i="39"/>
  <c r="W208" i="39"/>
  <c r="V208" i="39"/>
  <c r="U208" i="39"/>
  <c r="T208" i="39"/>
  <c r="S208" i="39"/>
  <c r="R208" i="39"/>
  <c r="Q208" i="39"/>
  <c r="P208" i="39"/>
  <c r="O208" i="39"/>
  <c r="N208" i="39"/>
  <c r="M208" i="39"/>
  <c r="L208" i="39"/>
  <c r="K208" i="39"/>
  <c r="J208" i="39"/>
  <c r="I208" i="39"/>
  <c r="H208" i="39"/>
  <c r="G208" i="39"/>
  <c r="F208" i="39"/>
  <c r="E208" i="39"/>
  <c r="D208" i="39"/>
  <c r="C208" i="39"/>
  <c r="BC207" i="39"/>
  <c r="BB207" i="39"/>
  <c r="BA207" i="39"/>
  <c r="AZ207" i="39"/>
  <c r="AY207" i="39"/>
  <c r="AX207" i="39"/>
  <c r="AW207" i="39"/>
  <c r="AV207" i="39"/>
  <c r="AU207" i="39"/>
  <c r="AT207" i="39"/>
  <c r="AS207" i="39"/>
  <c r="AQ207" i="39"/>
  <c r="AP207" i="39"/>
  <c r="AO207" i="39"/>
  <c r="AN207" i="39"/>
  <c r="AM207" i="39"/>
  <c r="AL207" i="39"/>
  <c r="AK207" i="39"/>
  <c r="AJ207" i="39"/>
  <c r="AI207" i="39"/>
  <c r="AH207" i="39"/>
  <c r="AG207" i="39"/>
  <c r="AF207" i="39"/>
  <c r="AE207" i="39"/>
  <c r="AD207" i="39"/>
  <c r="AC207" i="39"/>
  <c r="AB207" i="39"/>
  <c r="AA207" i="39"/>
  <c r="Z207" i="39"/>
  <c r="Y207" i="39"/>
  <c r="X207" i="39"/>
  <c r="W207" i="39"/>
  <c r="V207" i="39"/>
  <c r="U207" i="39"/>
  <c r="T207" i="39"/>
  <c r="S207" i="39"/>
  <c r="R207" i="39"/>
  <c r="Q207" i="39"/>
  <c r="P207" i="39"/>
  <c r="O207" i="39"/>
  <c r="N207" i="39"/>
  <c r="M207" i="39"/>
  <c r="L207" i="39"/>
  <c r="K207" i="39"/>
  <c r="J207" i="39"/>
  <c r="I207" i="39"/>
  <c r="H207" i="39"/>
  <c r="G207" i="39"/>
  <c r="F207" i="39"/>
  <c r="E207" i="39"/>
  <c r="D207" i="39"/>
  <c r="C207" i="39"/>
  <c r="BC206" i="39"/>
  <c r="BB206" i="39"/>
  <c r="BA206" i="39"/>
  <c r="AZ206" i="39"/>
  <c r="AY206" i="39"/>
  <c r="AX206" i="39"/>
  <c r="AW206" i="39"/>
  <c r="AV206" i="39"/>
  <c r="AU206" i="39"/>
  <c r="AT206" i="39"/>
  <c r="AS206" i="39"/>
  <c r="AQ206" i="39"/>
  <c r="AP206" i="39"/>
  <c r="AO206" i="39"/>
  <c r="AN206" i="39"/>
  <c r="AM206" i="39"/>
  <c r="AL206" i="39"/>
  <c r="AK206" i="39"/>
  <c r="AJ206" i="39"/>
  <c r="AI206" i="39"/>
  <c r="AH206" i="39"/>
  <c r="AG206" i="39"/>
  <c r="AF206" i="39"/>
  <c r="AE206" i="39"/>
  <c r="AD206" i="39"/>
  <c r="AC206" i="39"/>
  <c r="AB206" i="39"/>
  <c r="AA206" i="39"/>
  <c r="Z206" i="39"/>
  <c r="Y206" i="39"/>
  <c r="X206" i="39"/>
  <c r="W206" i="39"/>
  <c r="V206" i="39"/>
  <c r="U206" i="39"/>
  <c r="T206" i="39"/>
  <c r="S206" i="39"/>
  <c r="R206" i="39"/>
  <c r="Q206" i="39"/>
  <c r="P206" i="39"/>
  <c r="O206" i="39"/>
  <c r="N206" i="39"/>
  <c r="M206" i="39"/>
  <c r="L206" i="39"/>
  <c r="K206" i="39"/>
  <c r="J206" i="39"/>
  <c r="I206" i="39"/>
  <c r="H206" i="39"/>
  <c r="G206" i="39"/>
  <c r="F206" i="39"/>
  <c r="E206" i="39"/>
  <c r="D206" i="39"/>
  <c r="C206" i="39"/>
  <c r="BC205" i="39"/>
  <c r="BB205" i="39"/>
  <c r="BA205" i="39"/>
  <c r="AZ205" i="39"/>
  <c r="AY205" i="39"/>
  <c r="AX205" i="39"/>
  <c r="AW205" i="39"/>
  <c r="AV205" i="39"/>
  <c r="AU205" i="39"/>
  <c r="AT205" i="39"/>
  <c r="AS205" i="39"/>
  <c r="AQ205" i="39"/>
  <c r="AP205" i="39"/>
  <c r="AO205" i="39"/>
  <c r="AN205" i="39"/>
  <c r="AM205" i="39"/>
  <c r="AL205" i="39"/>
  <c r="AK205" i="39"/>
  <c r="AJ205" i="39"/>
  <c r="AI205" i="39"/>
  <c r="AH205" i="39"/>
  <c r="AG205" i="39"/>
  <c r="AF205" i="39"/>
  <c r="AE205" i="39"/>
  <c r="AD205" i="39"/>
  <c r="AC205" i="39"/>
  <c r="AB205" i="39"/>
  <c r="AA205" i="39"/>
  <c r="Z205" i="39"/>
  <c r="Y205" i="39"/>
  <c r="X205" i="39"/>
  <c r="W205" i="39"/>
  <c r="V205" i="39"/>
  <c r="U205" i="39"/>
  <c r="T205" i="39"/>
  <c r="S205" i="39"/>
  <c r="R205" i="39"/>
  <c r="Q205" i="39"/>
  <c r="P205" i="39"/>
  <c r="O205" i="39"/>
  <c r="N205" i="39"/>
  <c r="M205" i="39"/>
  <c r="L205" i="39"/>
  <c r="K205" i="39"/>
  <c r="J205" i="39"/>
  <c r="I205" i="39"/>
  <c r="H205" i="39"/>
  <c r="G205" i="39"/>
  <c r="F205" i="39"/>
  <c r="E205" i="39"/>
  <c r="D205" i="39"/>
  <c r="C205" i="39"/>
  <c r="BC204" i="39"/>
  <c r="BB204" i="39"/>
  <c r="BA204" i="39"/>
  <c r="AZ204" i="39"/>
  <c r="AY204" i="39"/>
  <c r="AX204" i="39"/>
  <c r="AW204" i="39"/>
  <c r="AV204" i="39"/>
  <c r="AU204" i="39"/>
  <c r="AT204" i="39"/>
  <c r="AS204" i="39"/>
  <c r="AQ204" i="39"/>
  <c r="AP204" i="39"/>
  <c r="AO204" i="39"/>
  <c r="AN204" i="39"/>
  <c r="AM204" i="39"/>
  <c r="AL204" i="39"/>
  <c r="AK204" i="39"/>
  <c r="AJ204" i="39"/>
  <c r="AI204" i="39"/>
  <c r="AH204" i="39"/>
  <c r="AG204" i="39"/>
  <c r="AF204" i="39"/>
  <c r="AE204" i="39"/>
  <c r="AD204" i="39"/>
  <c r="AC204" i="39"/>
  <c r="AB204" i="39"/>
  <c r="AA204" i="39"/>
  <c r="Z204" i="39"/>
  <c r="Y204" i="39"/>
  <c r="X204" i="39"/>
  <c r="W204" i="39"/>
  <c r="V204" i="39"/>
  <c r="U204" i="39"/>
  <c r="T204" i="39"/>
  <c r="S204" i="39"/>
  <c r="R204" i="39"/>
  <c r="Q204" i="39"/>
  <c r="P204" i="39"/>
  <c r="O204" i="39"/>
  <c r="N204" i="39"/>
  <c r="M204" i="39"/>
  <c r="L204" i="39"/>
  <c r="K204" i="39"/>
  <c r="J204" i="39"/>
  <c r="I204" i="39"/>
  <c r="H204" i="39"/>
  <c r="G204" i="39"/>
  <c r="F204" i="39"/>
  <c r="E204" i="39"/>
  <c r="D204" i="39"/>
  <c r="C204" i="39"/>
  <c r="BC203" i="39"/>
  <c r="BB203" i="39"/>
  <c r="BA203" i="39"/>
  <c r="AZ203" i="39"/>
  <c r="AY203" i="39"/>
  <c r="AX203" i="39"/>
  <c r="AW203" i="39"/>
  <c r="AV203" i="39"/>
  <c r="AU203" i="39"/>
  <c r="AT203" i="39"/>
  <c r="AS203" i="39"/>
  <c r="AQ203" i="39"/>
  <c r="AP203" i="39"/>
  <c r="AO203" i="39"/>
  <c r="AN203" i="39"/>
  <c r="AM203" i="39"/>
  <c r="AL203" i="39"/>
  <c r="AK203" i="39"/>
  <c r="AJ203" i="39"/>
  <c r="AI203" i="39"/>
  <c r="AH203" i="39"/>
  <c r="AG203" i="39"/>
  <c r="AF203" i="39"/>
  <c r="AE203" i="39"/>
  <c r="AD203" i="39"/>
  <c r="AC203" i="39"/>
  <c r="AB203" i="39"/>
  <c r="AA203" i="39"/>
  <c r="Z203" i="39"/>
  <c r="Y203" i="39"/>
  <c r="X203" i="39"/>
  <c r="W203" i="39"/>
  <c r="V203" i="39"/>
  <c r="U203" i="39"/>
  <c r="T203" i="39"/>
  <c r="S203" i="39"/>
  <c r="R203" i="39"/>
  <c r="Q203" i="39"/>
  <c r="P203" i="39"/>
  <c r="O203" i="39"/>
  <c r="N203" i="39"/>
  <c r="M203" i="39"/>
  <c r="L203" i="39"/>
  <c r="K203" i="39"/>
  <c r="J203" i="39"/>
  <c r="I203" i="39"/>
  <c r="H203" i="39"/>
  <c r="G203" i="39"/>
  <c r="F203" i="39"/>
  <c r="E203" i="39"/>
  <c r="D203" i="39"/>
  <c r="C203" i="39"/>
  <c r="BC202" i="39"/>
  <c r="BB202" i="39"/>
  <c r="BA202" i="39"/>
  <c r="AZ202" i="39"/>
  <c r="AY202" i="39"/>
  <c r="AX202" i="39"/>
  <c r="AW202" i="39"/>
  <c r="AV202" i="39"/>
  <c r="AU202" i="39"/>
  <c r="AT202" i="39"/>
  <c r="AS202" i="39"/>
  <c r="AQ202" i="39"/>
  <c r="AP202" i="39"/>
  <c r="AO202" i="39"/>
  <c r="AN202" i="39"/>
  <c r="AM202" i="39"/>
  <c r="AL202" i="39"/>
  <c r="AK202" i="39"/>
  <c r="AJ202" i="39"/>
  <c r="AI202" i="39"/>
  <c r="AH202" i="39"/>
  <c r="AG202" i="39"/>
  <c r="AF202" i="39"/>
  <c r="AE202" i="39"/>
  <c r="AD202" i="39"/>
  <c r="AC202" i="39"/>
  <c r="AB202" i="39"/>
  <c r="AA202" i="39"/>
  <c r="Z202" i="39"/>
  <c r="Y202" i="39"/>
  <c r="X202" i="39"/>
  <c r="W202" i="39"/>
  <c r="V202" i="39"/>
  <c r="U202" i="39"/>
  <c r="T202" i="39"/>
  <c r="S202" i="39"/>
  <c r="R202" i="39"/>
  <c r="Q202" i="39"/>
  <c r="P202" i="39"/>
  <c r="O202" i="39"/>
  <c r="N202" i="39"/>
  <c r="M202" i="39"/>
  <c r="L202" i="39"/>
  <c r="K202" i="39"/>
  <c r="J202" i="39"/>
  <c r="I202" i="39"/>
  <c r="H202" i="39"/>
  <c r="G202" i="39"/>
  <c r="F202" i="39"/>
  <c r="E202" i="39"/>
  <c r="D202" i="39"/>
  <c r="C202" i="39"/>
  <c r="BC201" i="39"/>
  <c r="BB201" i="39"/>
  <c r="BA201" i="39"/>
  <c r="AZ201" i="39"/>
  <c r="AY201" i="39"/>
  <c r="AX201" i="39"/>
  <c r="AW201" i="39"/>
  <c r="AV201" i="39"/>
  <c r="AU201" i="39"/>
  <c r="AT201" i="39"/>
  <c r="AS201" i="39"/>
  <c r="AQ201" i="39"/>
  <c r="AP201" i="39"/>
  <c r="AO201" i="39"/>
  <c r="AN201" i="39"/>
  <c r="AM201" i="39"/>
  <c r="AL201" i="39"/>
  <c r="AK201" i="39"/>
  <c r="AJ201" i="39"/>
  <c r="AI201" i="39"/>
  <c r="AH201" i="39"/>
  <c r="AG201" i="39"/>
  <c r="AF201" i="39"/>
  <c r="AE201" i="39"/>
  <c r="AD201" i="39"/>
  <c r="AC201" i="39"/>
  <c r="AB201" i="39"/>
  <c r="AA201" i="39"/>
  <c r="Z201" i="39"/>
  <c r="Y201" i="39"/>
  <c r="X201" i="39"/>
  <c r="W201" i="39"/>
  <c r="V201" i="39"/>
  <c r="U201" i="39"/>
  <c r="T201" i="39"/>
  <c r="S201" i="39"/>
  <c r="R201" i="39"/>
  <c r="Q201" i="39"/>
  <c r="P201" i="39"/>
  <c r="O201" i="39"/>
  <c r="N201" i="39"/>
  <c r="M201" i="39"/>
  <c r="L201" i="39"/>
  <c r="K201" i="39"/>
  <c r="J201" i="39"/>
  <c r="I201" i="39"/>
  <c r="H201" i="39"/>
  <c r="G201" i="39"/>
  <c r="F201" i="39"/>
  <c r="E201" i="39"/>
  <c r="D201" i="39"/>
  <c r="C201" i="39"/>
  <c r="BC200" i="39"/>
  <c r="BB200" i="39"/>
  <c r="BA200" i="39"/>
  <c r="AZ200" i="39"/>
  <c r="AY200" i="39"/>
  <c r="AX200" i="39"/>
  <c r="AW200" i="39"/>
  <c r="AV200" i="39"/>
  <c r="AU200" i="39"/>
  <c r="AT200" i="39"/>
  <c r="AS200" i="39"/>
  <c r="AQ200" i="39"/>
  <c r="AP200" i="39"/>
  <c r="AO200" i="39"/>
  <c r="AN200" i="39"/>
  <c r="AM200" i="39"/>
  <c r="AL200" i="39"/>
  <c r="AK200" i="39"/>
  <c r="AJ200" i="39"/>
  <c r="AI200" i="39"/>
  <c r="AH200" i="39"/>
  <c r="AG200" i="39"/>
  <c r="AF200" i="39"/>
  <c r="AE200" i="39"/>
  <c r="AD200" i="39"/>
  <c r="AC200" i="39"/>
  <c r="AB200" i="39"/>
  <c r="AA200" i="39"/>
  <c r="Z200" i="39"/>
  <c r="Y200" i="39"/>
  <c r="X200" i="39"/>
  <c r="W200" i="39"/>
  <c r="V200" i="39"/>
  <c r="U200" i="39"/>
  <c r="T200" i="39"/>
  <c r="S200" i="39"/>
  <c r="R200" i="39"/>
  <c r="Q200" i="39"/>
  <c r="P200" i="39"/>
  <c r="O200" i="39"/>
  <c r="N200" i="39"/>
  <c r="M200" i="39"/>
  <c r="L200" i="39"/>
  <c r="K200" i="39"/>
  <c r="J200" i="39"/>
  <c r="I200" i="39"/>
  <c r="H200" i="39"/>
  <c r="G200" i="39"/>
  <c r="F200" i="39"/>
  <c r="E200" i="39"/>
  <c r="D200" i="39"/>
  <c r="C200" i="39"/>
  <c r="BC199" i="39"/>
  <c r="BB199" i="39"/>
  <c r="BA199" i="39"/>
  <c r="AZ199" i="39"/>
  <c r="AY199" i="39"/>
  <c r="AX199" i="39"/>
  <c r="AW199" i="39"/>
  <c r="AV199" i="39"/>
  <c r="AU199" i="39"/>
  <c r="AT199" i="39"/>
  <c r="AS199" i="39"/>
  <c r="AQ199" i="39"/>
  <c r="AP199" i="39"/>
  <c r="AO199" i="39"/>
  <c r="AN199" i="39"/>
  <c r="AM199" i="39"/>
  <c r="AL199" i="39"/>
  <c r="AK199" i="39"/>
  <c r="AJ199" i="39"/>
  <c r="AI199" i="39"/>
  <c r="AH199" i="39"/>
  <c r="AG199" i="39"/>
  <c r="AF199" i="39"/>
  <c r="AE199" i="39"/>
  <c r="AD199" i="39"/>
  <c r="AC199" i="39"/>
  <c r="AB199" i="39"/>
  <c r="AA199" i="39"/>
  <c r="Z199" i="39"/>
  <c r="Y199" i="39"/>
  <c r="X199" i="39"/>
  <c r="W199" i="39"/>
  <c r="V199" i="39"/>
  <c r="U199" i="39"/>
  <c r="T199" i="39"/>
  <c r="S199" i="39"/>
  <c r="R199" i="39"/>
  <c r="Q199" i="39"/>
  <c r="P199" i="39"/>
  <c r="O199" i="39"/>
  <c r="N199" i="39"/>
  <c r="M199" i="39"/>
  <c r="L199" i="39"/>
  <c r="K199" i="39"/>
  <c r="J199" i="39"/>
  <c r="I199" i="39"/>
  <c r="H199" i="39"/>
  <c r="G199" i="39"/>
  <c r="F199" i="39"/>
  <c r="E199" i="39"/>
  <c r="D199" i="39"/>
  <c r="C199" i="39"/>
  <c r="BC198" i="39"/>
  <c r="BB198" i="39"/>
  <c r="BA198" i="39"/>
  <c r="AZ198" i="39"/>
  <c r="AY198" i="39"/>
  <c r="AX198" i="39"/>
  <c r="AW198" i="39"/>
  <c r="AV198" i="39"/>
  <c r="AU198" i="39"/>
  <c r="AT198" i="39"/>
  <c r="AS198" i="39"/>
  <c r="AQ198" i="39"/>
  <c r="AP198" i="39"/>
  <c r="AO198" i="39"/>
  <c r="AN198" i="39"/>
  <c r="AM198" i="39"/>
  <c r="AL198" i="39"/>
  <c r="AK198" i="39"/>
  <c r="AJ198" i="39"/>
  <c r="AI198" i="39"/>
  <c r="AH198" i="39"/>
  <c r="AG198" i="39"/>
  <c r="AF198" i="39"/>
  <c r="AE198" i="39"/>
  <c r="AD198" i="39"/>
  <c r="AC198" i="39"/>
  <c r="AB198" i="39"/>
  <c r="AA198" i="39"/>
  <c r="Z198" i="39"/>
  <c r="Y198" i="39"/>
  <c r="X198" i="39"/>
  <c r="W198" i="39"/>
  <c r="V198" i="39"/>
  <c r="U198" i="39"/>
  <c r="T198" i="39"/>
  <c r="S198" i="39"/>
  <c r="R198" i="39"/>
  <c r="Q198" i="39"/>
  <c r="P198" i="39"/>
  <c r="O198" i="39"/>
  <c r="N198" i="39"/>
  <c r="M198" i="39"/>
  <c r="L198" i="39"/>
  <c r="K198" i="39"/>
  <c r="J198" i="39"/>
  <c r="I198" i="39"/>
  <c r="H198" i="39"/>
  <c r="G198" i="39"/>
  <c r="F198" i="39"/>
  <c r="E198" i="39"/>
  <c r="D198" i="39"/>
  <c r="C198" i="39"/>
  <c r="BC197" i="39"/>
  <c r="BB197" i="39"/>
  <c r="BA197" i="39"/>
  <c r="AZ197" i="39"/>
  <c r="AY197" i="39"/>
  <c r="AX197" i="39"/>
  <c r="AW197" i="39"/>
  <c r="AV197" i="39"/>
  <c r="AU197" i="39"/>
  <c r="AT197" i="39"/>
  <c r="AS197" i="39"/>
  <c r="AQ197" i="39"/>
  <c r="AP197" i="39"/>
  <c r="AO197" i="39"/>
  <c r="AN197" i="39"/>
  <c r="AM197" i="39"/>
  <c r="AL197" i="39"/>
  <c r="AK197" i="39"/>
  <c r="AJ197" i="39"/>
  <c r="AI197" i="39"/>
  <c r="AH197" i="39"/>
  <c r="AG197" i="39"/>
  <c r="AF197" i="39"/>
  <c r="AE197" i="39"/>
  <c r="AD197" i="39"/>
  <c r="AC197" i="39"/>
  <c r="AB197" i="39"/>
  <c r="AA197" i="39"/>
  <c r="Z197" i="39"/>
  <c r="Y197" i="39"/>
  <c r="X197" i="39"/>
  <c r="W197" i="39"/>
  <c r="V197" i="39"/>
  <c r="U197" i="39"/>
  <c r="T197" i="39"/>
  <c r="S197" i="39"/>
  <c r="R197" i="39"/>
  <c r="Q197" i="39"/>
  <c r="P197" i="39"/>
  <c r="O197" i="39"/>
  <c r="N197" i="39"/>
  <c r="M197" i="39"/>
  <c r="L197" i="39"/>
  <c r="K197" i="39"/>
  <c r="J197" i="39"/>
  <c r="I197" i="39"/>
  <c r="H197" i="39"/>
  <c r="G197" i="39"/>
  <c r="F197" i="39"/>
  <c r="E197" i="39"/>
  <c r="D197" i="39"/>
  <c r="C197" i="39"/>
  <c r="BC196" i="39"/>
  <c r="BB196" i="39"/>
  <c r="BA196" i="39"/>
  <c r="AZ196" i="39"/>
  <c r="AY196" i="39"/>
  <c r="AX196" i="39"/>
  <c r="AW196" i="39"/>
  <c r="AV196" i="39"/>
  <c r="AU196" i="39"/>
  <c r="AT196" i="39"/>
  <c r="AS196" i="39"/>
  <c r="AQ196" i="39"/>
  <c r="AP196" i="39"/>
  <c r="AO196" i="39"/>
  <c r="AN196" i="39"/>
  <c r="AM196" i="39"/>
  <c r="AL196" i="39"/>
  <c r="AK196" i="39"/>
  <c r="AJ196" i="39"/>
  <c r="AI196" i="39"/>
  <c r="AH196" i="39"/>
  <c r="AG196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G196" i="39"/>
  <c r="F196" i="39"/>
  <c r="E196" i="39"/>
  <c r="D196" i="39"/>
  <c r="C196" i="39"/>
  <c r="BC192" i="39"/>
  <c r="BB192" i="39"/>
  <c r="BA192" i="39"/>
  <c r="AZ192" i="39"/>
  <c r="AY192" i="39"/>
  <c r="AX192" i="39"/>
  <c r="AW192" i="39"/>
  <c r="AV192" i="39"/>
  <c r="AU192" i="39"/>
  <c r="AT192" i="39"/>
  <c r="AS192" i="39"/>
  <c r="AQ192" i="39"/>
  <c r="AP192" i="39"/>
  <c r="AO192" i="39"/>
  <c r="AN192" i="39"/>
  <c r="AM192" i="39"/>
  <c r="AL192" i="39"/>
  <c r="AK192" i="39"/>
  <c r="AJ192" i="39"/>
  <c r="AI192" i="39"/>
  <c r="AH192" i="39"/>
  <c r="AG192" i="39"/>
  <c r="AF192" i="39"/>
  <c r="AE192" i="39"/>
  <c r="AD192" i="39"/>
  <c r="AC192" i="39"/>
  <c r="AB192" i="39"/>
  <c r="AA192" i="39"/>
  <c r="Z192" i="39"/>
  <c r="Y192" i="39"/>
  <c r="X192" i="39"/>
  <c r="W192" i="39"/>
  <c r="V192" i="39"/>
  <c r="U192" i="39"/>
  <c r="T192" i="39"/>
  <c r="S192" i="39"/>
  <c r="R192" i="39"/>
  <c r="Q192" i="39"/>
  <c r="P192" i="39"/>
  <c r="O192" i="39"/>
  <c r="N192" i="39"/>
  <c r="M192" i="39"/>
  <c r="L192" i="39"/>
  <c r="K192" i="39"/>
  <c r="J192" i="39"/>
  <c r="I192" i="39"/>
  <c r="H192" i="39"/>
  <c r="G192" i="39"/>
  <c r="F192" i="39"/>
  <c r="E192" i="39"/>
  <c r="D192" i="39"/>
  <c r="C192" i="39"/>
  <c r="BC191" i="39"/>
  <c r="BB191" i="39"/>
  <c r="BA191" i="39"/>
  <c r="AZ191" i="39"/>
  <c r="AY191" i="39"/>
  <c r="AX191" i="39"/>
  <c r="AW191" i="39"/>
  <c r="AV191" i="39"/>
  <c r="AU191" i="39"/>
  <c r="AT191" i="39"/>
  <c r="AS191" i="39"/>
  <c r="AQ191" i="39"/>
  <c r="AP191" i="39"/>
  <c r="AO191" i="39"/>
  <c r="AN191" i="39"/>
  <c r="AM191" i="39"/>
  <c r="AL191" i="39"/>
  <c r="AK191" i="39"/>
  <c r="AJ191" i="39"/>
  <c r="AI191" i="39"/>
  <c r="AH191" i="39"/>
  <c r="AG191" i="39"/>
  <c r="AF191" i="39"/>
  <c r="AE191" i="39"/>
  <c r="AD191" i="39"/>
  <c r="AC191" i="39"/>
  <c r="AB191" i="39"/>
  <c r="AA191" i="39"/>
  <c r="Z191" i="39"/>
  <c r="Y191" i="39"/>
  <c r="X191" i="39"/>
  <c r="W191" i="39"/>
  <c r="V191" i="39"/>
  <c r="U191" i="39"/>
  <c r="T191" i="39"/>
  <c r="S191" i="39"/>
  <c r="R191" i="39"/>
  <c r="Q191" i="39"/>
  <c r="P191" i="39"/>
  <c r="O191" i="39"/>
  <c r="N191" i="39"/>
  <c r="M191" i="39"/>
  <c r="L191" i="39"/>
  <c r="K191" i="39"/>
  <c r="J191" i="39"/>
  <c r="I191" i="39"/>
  <c r="H191" i="39"/>
  <c r="G191" i="39"/>
  <c r="F191" i="39"/>
  <c r="E191" i="39"/>
  <c r="D191" i="39"/>
  <c r="C191" i="39"/>
  <c r="BC190" i="39"/>
  <c r="BB190" i="39"/>
  <c r="BA190" i="39"/>
  <c r="AZ190" i="39"/>
  <c r="AY190" i="39"/>
  <c r="AX190" i="39"/>
  <c r="AW190" i="39"/>
  <c r="AV190" i="39"/>
  <c r="AU190" i="39"/>
  <c r="AT190" i="39"/>
  <c r="AS190" i="39"/>
  <c r="AQ190" i="39"/>
  <c r="AP190" i="39"/>
  <c r="AO190" i="39"/>
  <c r="AN190" i="39"/>
  <c r="AM190" i="39"/>
  <c r="AL190" i="39"/>
  <c r="AK190" i="39"/>
  <c r="AJ190" i="39"/>
  <c r="AI190" i="39"/>
  <c r="AH190" i="39"/>
  <c r="AG190" i="39"/>
  <c r="AF190" i="39"/>
  <c r="AE190" i="39"/>
  <c r="AD190" i="39"/>
  <c r="AC190" i="39"/>
  <c r="AB190" i="39"/>
  <c r="AA190" i="39"/>
  <c r="Z190" i="39"/>
  <c r="Y190" i="39"/>
  <c r="X190" i="39"/>
  <c r="W190" i="39"/>
  <c r="V190" i="39"/>
  <c r="U190" i="39"/>
  <c r="T190" i="39"/>
  <c r="S190" i="39"/>
  <c r="R190" i="39"/>
  <c r="Q190" i="39"/>
  <c r="P190" i="39"/>
  <c r="O190" i="39"/>
  <c r="N190" i="39"/>
  <c r="M190" i="39"/>
  <c r="L190" i="39"/>
  <c r="K190" i="39"/>
  <c r="J190" i="39"/>
  <c r="I190" i="39"/>
  <c r="H190" i="39"/>
  <c r="G190" i="39"/>
  <c r="F190" i="39"/>
  <c r="E190" i="39"/>
  <c r="D190" i="39"/>
  <c r="C190" i="39"/>
  <c r="BC189" i="39"/>
  <c r="BB189" i="39"/>
  <c r="BA189" i="39"/>
  <c r="AZ189" i="39"/>
  <c r="AY189" i="39"/>
  <c r="AX189" i="39"/>
  <c r="AW189" i="39"/>
  <c r="AV189" i="39"/>
  <c r="AU189" i="39"/>
  <c r="AT189" i="39"/>
  <c r="AS189" i="39"/>
  <c r="AQ189" i="39"/>
  <c r="AP189" i="39"/>
  <c r="AO189" i="39"/>
  <c r="AN189" i="39"/>
  <c r="AM189" i="39"/>
  <c r="AL189" i="39"/>
  <c r="AK189" i="39"/>
  <c r="AJ189" i="39"/>
  <c r="AI189" i="39"/>
  <c r="AH189" i="39"/>
  <c r="AG189" i="39"/>
  <c r="AF189" i="39"/>
  <c r="AE189" i="39"/>
  <c r="AD189" i="39"/>
  <c r="AC189" i="39"/>
  <c r="AB189" i="39"/>
  <c r="AA189" i="39"/>
  <c r="Z189" i="39"/>
  <c r="Y189" i="39"/>
  <c r="X189" i="39"/>
  <c r="W189" i="39"/>
  <c r="V189" i="39"/>
  <c r="U189" i="39"/>
  <c r="T189" i="39"/>
  <c r="S189" i="39"/>
  <c r="R189" i="39"/>
  <c r="Q189" i="39"/>
  <c r="P189" i="39"/>
  <c r="O189" i="39"/>
  <c r="N189" i="39"/>
  <c r="M189" i="39"/>
  <c r="L189" i="39"/>
  <c r="K189" i="39"/>
  <c r="J189" i="39"/>
  <c r="I189" i="39"/>
  <c r="H189" i="39"/>
  <c r="G189" i="39"/>
  <c r="F189" i="39"/>
  <c r="E189" i="39"/>
  <c r="D189" i="39"/>
  <c r="C189" i="39"/>
  <c r="BC188" i="39"/>
  <c r="BB188" i="39"/>
  <c r="BA188" i="39"/>
  <c r="AZ188" i="39"/>
  <c r="AY188" i="39"/>
  <c r="AX188" i="39"/>
  <c r="AW188" i="39"/>
  <c r="AV188" i="39"/>
  <c r="AU188" i="39"/>
  <c r="AT188" i="39"/>
  <c r="AS188" i="39"/>
  <c r="AQ188" i="39"/>
  <c r="AP188" i="39"/>
  <c r="AO188" i="39"/>
  <c r="AN188" i="39"/>
  <c r="AM188" i="39"/>
  <c r="AL188" i="39"/>
  <c r="AK188" i="39"/>
  <c r="AJ188" i="39"/>
  <c r="AI188" i="39"/>
  <c r="AH188" i="39"/>
  <c r="AG188" i="39"/>
  <c r="AF188" i="39"/>
  <c r="AE188" i="39"/>
  <c r="AD188" i="39"/>
  <c r="AC188" i="39"/>
  <c r="AB188" i="39"/>
  <c r="AA188" i="39"/>
  <c r="Z188" i="39"/>
  <c r="Y188" i="39"/>
  <c r="X188" i="39"/>
  <c r="W188" i="39"/>
  <c r="V188" i="39"/>
  <c r="U188" i="39"/>
  <c r="T188" i="39"/>
  <c r="S188" i="39"/>
  <c r="R188" i="39"/>
  <c r="Q188" i="39"/>
  <c r="P188" i="39"/>
  <c r="O188" i="39"/>
  <c r="N188" i="39"/>
  <c r="M188" i="39"/>
  <c r="L188" i="39"/>
  <c r="K188" i="39"/>
  <c r="J188" i="39"/>
  <c r="I188" i="39"/>
  <c r="H188" i="39"/>
  <c r="G188" i="39"/>
  <c r="F188" i="39"/>
  <c r="E188" i="39"/>
  <c r="D188" i="39"/>
  <c r="C188" i="39"/>
  <c r="BC187" i="39"/>
  <c r="BB187" i="39"/>
  <c r="BA187" i="39"/>
  <c r="AZ187" i="39"/>
  <c r="AY187" i="39"/>
  <c r="AX187" i="39"/>
  <c r="AW187" i="39"/>
  <c r="AV187" i="39"/>
  <c r="AU187" i="39"/>
  <c r="AT187" i="39"/>
  <c r="AS187" i="39"/>
  <c r="AQ187" i="39"/>
  <c r="AP187" i="39"/>
  <c r="AO187" i="39"/>
  <c r="AN187" i="39"/>
  <c r="AM187" i="39"/>
  <c r="AL187" i="39"/>
  <c r="AK187" i="39"/>
  <c r="AJ187" i="39"/>
  <c r="AI187" i="39"/>
  <c r="AH187" i="39"/>
  <c r="AG187" i="39"/>
  <c r="AF187" i="39"/>
  <c r="AE187" i="39"/>
  <c r="AD187" i="39"/>
  <c r="AC187" i="39"/>
  <c r="AB187" i="39"/>
  <c r="AA187" i="39"/>
  <c r="Z187" i="39"/>
  <c r="Y187" i="39"/>
  <c r="X187" i="39"/>
  <c r="W187" i="39"/>
  <c r="V187" i="39"/>
  <c r="U187" i="39"/>
  <c r="T187" i="39"/>
  <c r="S187" i="39"/>
  <c r="R187" i="39"/>
  <c r="Q187" i="39"/>
  <c r="P187" i="39"/>
  <c r="O187" i="39"/>
  <c r="N187" i="39"/>
  <c r="M187" i="39"/>
  <c r="L187" i="39"/>
  <c r="K187" i="39"/>
  <c r="J187" i="39"/>
  <c r="I187" i="39"/>
  <c r="H187" i="39"/>
  <c r="G187" i="39"/>
  <c r="F187" i="39"/>
  <c r="E187" i="39"/>
  <c r="D187" i="39"/>
  <c r="C187" i="39"/>
  <c r="BC186" i="39"/>
  <c r="BB186" i="39"/>
  <c r="BA186" i="39"/>
  <c r="AZ186" i="39"/>
  <c r="AY186" i="39"/>
  <c r="AX186" i="39"/>
  <c r="AW186" i="39"/>
  <c r="AV186" i="39"/>
  <c r="AU186" i="39"/>
  <c r="AT186" i="39"/>
  <c r="AS186" i="39"/>
  <c r="AQ186" i="39"/>
  <c r="AP186" i="39"/>
  <c r="AO186" i="39"/>
  <c r="AN186" i="39"/>
  <c r="AM186" i="39"/>
  <c r="AL186" i="39"/>
  <c r="AK186" i="39"/>
  <c r="AJ186" i="39"/>
  <c r="AI186" i="39"/>
  <c r="AH186" i="39"/>
  <c r="AG186" i="39"/>
  <c r="AF186" i="39"/>
  <c r="AE186" i="39"/>
  <c r="AD186" i="39"/>
  <c r="AC186" i="39"/>
  <c r="AB186" i="39"/>
  <c r="AA186" i="39"/>
  <c r="Z186" i="39"/>
  <c r="Y186" i="39"/>
  <c r="X186" i="39"/>
  <c r="W186" i="39"/>
  <c r="V186" i="39"/>
  <c r="U186" i="39"/>
  <c r="T186" i="39"/>
  <c r="S186" i="39"/>
  <c r="R186" i="39"/>
  <c r="Q186" i="39"/>
  <c r="P186" i="39"/>
  <c r="O186" i="39"/>
  <c r="N186" i="39"/>
  <c r="M186" i="39"/>
  <c r="L186" i="39"/>
  <c r="K186" i="39"/>
  <c r="J186" i="39"/>
  <c r="I186" i="39"/>
  <c r="H186" i="39"/>
  <c r="G186" i="39"/>
  <c r="F186" i="39"/>
  <c r="E186" i="39"/>
  <c r="D186" i="39"/>
  <c r="C186" i="39"/>
  <c r="BC185" i="39"/>
  <c r="BB185" i="39"/>
  <c r="BA185" i="39"/>
  <c r="AZ185" i="39"/>
  <c r="AY185" i="39"/>
  <c r="AX185" i="39"/>
  <c r="AW185" i="39"/>
  <c r="AV185" i="39"/>
  <c r="AU185" i="39"/>
  <c r="AT185" i="39"/>
  <c r="AS185" i="39"/>
  <c r="AQ185" i="39"/>
  <c r="AP185" i="39"/>
  <c r="AO185" i="39"/>
  <c r="AN185" i="39"/>
  <c r="AM185" i="39"/>
  <c r="AL185" i="39"/>
  <c r="AK185" i="39"/>
  <c r="AJ185" i="39"/>
  <c r="AI185" i="39"/>
  <c r="AH185" i="39"/>
  <c r="AG185" i="39"/>
  <c r="AF185" i="39"/>
  <c r="AE185" i="39"/>
  <c r="AD185" i="39"/>
  <c r="AC185" i="39"/>
  <c r="AB185" i="39"/>
  <c r="AA185" i="39"/>
  <c r="Z185" i="39"/>
  <c r="Y185" i="39"/>
  <c r="X185" i="39"/>
  <c r="W185" i="39"/>
  <c r="V185" i="39"/>
  <c r="U185" i="39"/>
  <c r="T185" i="39"/>
  <c r="S185" i="39"/>
  <c r="R185" i="39"/>
  <c r="Q185" i="39"/>
  <c r="P185" i="39"/>
  <c r="O185" i="39"/>
  <c r="N185" i="39"/>
  <c r="M185" i="39"/>
  <c r="L185" i="39"/>
  <c r="K185" i="39"/>
  <c r="J185" i="39"/>
  <c r="I185" i="39"/>
  <c r="H185" i="39"/>
  <c r="G185" i="39"/>
  <c r="F185" i="39"/>
  <c r="E185" i="39"/>
  <c r="D185" i="39"/>
  <c r="C185" i="39"/>
  <c r="BC184" i="39"/>
  <c r="BB184" i="39"/>
  <c r="BA184" i="39"/>
  <c r="AZ184" i="39"/>
  <c r="AY184" i="39"/>
  <c r="AX184" i="39"/>
  <c r="AW184" i="39"/>
  <c r="AV184" i="39"/>
  <c r="AU184" i="39"/>
  <c r="AT184" i="39"/>
  <c r="AS184" i="39"/>
  <c r="AQ184" i="39"/>
  <c r="AP184" i="39"/>
  <c r="AO184" i="39"/>
  <c r="AN184" i="39"/>
  <c r="AM184" i="39"/>
  <c r="AL184" i="39"/>
  <c r="AK184" i="39"/>
  <c r="AJ184" i="39"/>
  <c r="AI184" i="39"/>
  <c r="AH184" i="39"/>
  <c r="AG184" i="39"/>
  <c r="AF184" i="39"/>
  <c r="AE184" i="39"/>
  <c r="AD184" i="39"/>
  <c r="AC184" i="39"/>
  <c r="AB184" i="39"/>
  <c r="AA184" i="39"/>
  <c r="Z184" i="39"/>
  <c r="Y184" i="39"/>
  <c r="X184" i="39"/>
  <c r="W184" i="39"/>
  <c r="V184" i="39"/>
  <c r="U184" i="39"/>
  <c r="T184" i="39"/>
  <c r="S184" i="39"/>
  <c r="R184" i="39"/>
  <c r="Q184" i="39"/>
  <c r="P184" i="39"/>
  <c r="O184" i="39"/>
  <c r="N184" i="39"/>
  <c r="M184" i="39"/>
  <c r="L184" i="39"/>
  <c r="K184" i="39"/>
  <c r="J184" i="39"/>
  <c r="I184" i="39"/>
  <c r="H184" i="39"/>
  <c r="G184" i="39"/>
  <c r="F184" i="39"/>
  <c r="E184" i="39"/>
  <c r="D184" i="39"/>
  <c r="C184" i="39"/>
  <c r="BC183" i="39"/>
  <c r="BB183" i="39"/>
  <c r="BA183" i="39"/>
  <c r="AZ183" i="39"/>
  <c r="AY183" i="39"/>
  <c r="AX183" i="39"/>
  <c r="AW183" i="39"/>
  <c r="AV183" i="39"/>
  <c r="AU183" i="39"/>
  <c r="AT183" i="39"/>
  <c r="AS183" i="39"/>
  <c r="AQ183" i="39"/>
  <c r="AP183" i="39"/>
  <c r="AO183" i="39"/>
  <c r="AN183" i="39"/>
  <c r="AM183" i="39"/>
  <c r="AL183" i="39"/>
  <c r="AK183" i="39"/>
  <c r="AJ183" i="39"/>
  <c r="AI183" i="39"/>
  <c r="AH183" i="39"/>
  <c r="AG183" i="39"/>
  <c r="AF183" i="39"/>
  <c r="AE183" i="39"/>
  <c r="AD183" i="39"/>
  <c r="AC183" i="39"/>
  <c r="AB183" i="39"/>
  <c r="AA183" i="39"/>
  <c r="Z183" i="39"/>
  <c r="Y183" i="39"/>
  <c r="X183" i="39"/>
  <c r="W183" i="39"/>
  <c r="V183" i="39"/>
  <c r="U183" i="39"/>
  <c r="T183" i="39"/>
  <c r="S183" i="39"/>
  <c r="R183" i="39"/>
  <c r="Q183" i="39"/>
  <c r="P183" i="39"/>
  <c r="O183" i="39"/>
  <c r="N183" i="39"/>
  <c r="M183" i="39"/>
  <c r="L183" i="39"/>
  <c r="K183" i="39"/>
  <c r="J183" i="39"/>
  <c r="I183" i="39"/>
  <c r="H183" i="39"/>
  <c r="G183" i="39"/>
  <c r="F183" i="39"/>
  <c r="E183" i="39"/>
  <c r="D183" i="39"/>
  <c r="C183" i="39"/>
  <c r="BC182" i="39"/>
  <c r="BB182" i="39"/>
  <c r="BA182" i="39"/>
  <c r="AZ182" i="39"/>
  <c r="AY182" i="39"/>
  <c r="AX182" i="39"/>
  <c r="AW182" i="39"/>
  <c r="AV182" i="39"/>
  <c r="AU182" i="39"/>
  <c r="AT182" i="39"/>
  <c r="AS182" i="39"/>
  <c r="AQ182" i="39"/>
  <c r="AP182" i="39"/>
  <c r="AO182" i="39"/>
  <c r="AN182" i="39"/>
  <c r="AM182" i="39"/>
  <c r="AL182" i="39"/>
  <c r="AK182" i="39"/>
  <c r="AJ182" i="39"/>
  <c r="AI182" i="39"/>
  <c r="AH182" i="39"/>
  <c r="AG182" i="39"/>
  <c r="AF182" i="39"/>
  <c r="AE182" i="39"/>
  <c r="AD182" i="39"/>
  <c r="AC182" i="39"/>
  <c r="AB182" i="39"/>
  <c r="AA182" i="39"/>
  <c r="Z182" i="39"/>
  <c r="Y182" i="39"/>
  <c r="X182" i="39"/>
  <c r="W182" i="39"/>
  <c r="V182" i="39"/>
  <c r="U182" i="39"/>
  <c r="T182" i="39"/>
  <c r="S182" i="39"/>
  <c r="R182" i="39"/>
  <c r="Q182" i="39"/>
  <c r="P182" i="39"/>
  <c r="O182" i="39"/>
  <c r="N182" i="39"/>
  <c r="M182" i="39"/>
  <c r="L182" i="39"/>
  <c r="K182" i="39"/>
  <c r="J182" i="39"/>
  <c r="I182" i="39"/>
  <c r="H182" i="39"/>
  <c r="G182" i="39"/>
  <c r="F182" i="39"/>
  <c r="E182" i="39"/>
  <c r="D182" i="39"/>
  <c r="C182" i="39"/>
  <c r="BC181" i="39"/>
  <c r="BB181" i="39"/>
  <c r="BA181" i="39"/>
  <c r="AZ181" i="39"/>
  <c r="AY181" i="39"/>
  <c r="AX181" i="39"/>
  <c r="AW181" i="39"/>
  <c r="AV181" i="39"/>
  <c r="AU181" i="39"/>
  <c r="AT181" i="39"/>
  <c r="AS181" i="39"/>
  <c r="AQ181" i="39"/>
  <c r="AP181" i="39"/>
  <c r="AO181" i="39"/>
  <c r="AN181" i="39"/>
  <c r="AM181" i="39"/>
  <c r="AL181" i="39"/>
  <c r="AK181" i="39"/>
  <c r="AJ181" i="39"/>
  <c r="AI181" i="39"/>
  <c r="AH181" i="39"/>
  <c r="AG181" i="39"/>
  <c r="AF181" i="39"/>
  <c r="AE181" i="39"/>
  <c r="AD181" i="39"/>
  <c r="AC181" i="39"/>
  <c r="AB181" i="39"/>
  <c r="AA181" i="39"/>
  <c r="Z181" i="39"/>
  <c r="Y181" i="39"/>
  <c r="X181" i="39"/>
  <c r="W181" i="39"/>
  <c r="V181" i="39"/>
  <c r="U181" i="39"/>
  <c r="T181" i="39"/>
  <c r="S181" i="39"/>
  <c r="R181" i="39"/>
  <c r="Q181" i="39"/>
  <c r="P181" i="39"/>
  <c r="O181" i="39"/>
  <c r="N181" i="39"/>
  <c r="M181" i="39"/>
  <c r="L181" i="39"/>
  <c r="K181" i="39"/>
  <c r="J181" i="39"/>
  <c r="I181" i="39"/>
  <c r="H181" i="39"/>
  <c r="G181" i="39"/>
  <c r="F181" i="39"/>
  <c r="E181" i="39"/>
  <c r="D181" i="39"/>
  <c r="C181" i="39"/>
  <c r="BC180" i="39"/>
  <c r="BB180" i="39"/>
  <c r="BA180" i="39"/>
  <c r="AZ180" i="39"/>
  <c r="AY180" i="39"/>
  <c r="AX180" i="39"/>
  <c r="AW180" i="39"/>
  <c r="AV180" i="39"/>
  <c r="AU180" i="39"/>
  <c r="AT180" i="39"/>
  <c r="AS180" i="39"/>
  <c r="AQ180" i="39"/>
  <c r="AP180" i="39"/>
  <c r="AO180" i="39"/>
  <c r="AN180" i="39"/>
  <c r="AM180" i="39"/>
  <c r="AL180" i="39"/>
  <c r="AK180" i="39"/>
  <c r="AJ180" i="39"/>
  <c r="AI180" i="39"/>
  <c r="AH180" i="39"/>
  <c r="AG180" i="39"/>
  <c r="AF180" i="39"/>
  <c r="AE180" i="39"/>
  <c r="AD180" i="39"/>
  <c r="AC180" i="39"/>
  <c r="AB180" i="39"/>
  <c r="AA180" i="39"/>
  <c r="Z180" i="39"/>
  <c r="Y180" i="39"/>
  <c r="X180" i="39"/>
  <c r="W180" i="39"/>
  <c r="V180" i="39"/>
  <c r="U180" i="39"/>
  <c r="T180" i="39"/>
  <c r="S180" i="39"/>
  <c r="R180" i="39"/>
  <c r="Q180" i="39"/>
  <c r="P180" i="39"/>
  <c r="O180" i="39"/>
  <c r="N180" i="39"/>
  <c r="M180" i="39"/>
  <c r="L180" i="39"/>
  <c r="K180" i="39"/>
  <c r="J180" i="39"/>
  <c r="I180" i="39"/>
  <c r="H180" i="39"/>
  <c r="G180" i="39"/>
  <c r="F180" i="39"/>
  <c r="E180" i="39"/>
  <c r="D180" i="39"/>
  <c r="C180" i="39"/>
  <c r="BC179" i="39"/>
  <c r="BB179" i="39"/>
  <c r="BA179" i="39"/>
  <c r="AZ179" i="39"/>
  <c r="AY179" i="39"/>
  <c r="AX179" i="39"/>
  <c r="AW179" i="39"/>
  <c r="AV179" i="39"/>
  <c r="AU179" i="39"/>
  <c r="AT179" i="39"/>
  <c r="AS179" i="39"/>
  <c r="AQ179" i="39"/>
  <c r="AP179" i="39"/>
  <c r="AO179" i="39"/>
  <c r="AN179" i="39"/>
  <c r="AM179" i="39"/>
  <c r="AL179" i="39"/>
  <c r="AK179" i="39"/>
  <c r="AJ179" i="39"/>
  <c r="AI179" i="39"/>
  <c r="AH179" i="39"/>
  <c r="AG179" i="39"/>
  <c r="AF179" i="39"/>
  <c r="AE179" i="39"/>
  <c r="AD179" i="39"/>
  <c r="AC179" i="39"/>
  <c r="AB179" i="39"/>
  <c r="AA179" i="39"/>
  <c r="Z179" i="39"/>
  <c r="Y179" i="39"/>
  <c r="X179" i="39"/>
  <c r="W179" i="39"/>
  <c r="V179" i="39"/>
  <c r="U179" i="39"/>
  <c r="T179" i="39"/>
  <c r="S179" i="39"/>
  <c r="R179" i="39"/>
  <c r="Q179" i="39"/>
  <c r="P179" i="39"/>
  <c r="O179" i="39"/>
  <c r="N179" i="39"/>
  <c r="M179" i="39"/>
  <c r="L179" i="39"/>
  <c r="K179" i="39"/>
  <c r="J179" i="39"/>
  <c r="I179" i="39"/>
  <c r="H179" i="39"/>
  <c r="G179" i="39"/>
  <c r="F179" i="39"/>
  <c r="E179" i="39"/>
  <c r="D179" i="39"/>
  <c r="C179" i="39"/>
  <c r="BC178" i="39"/>
  <c r="BB178" i="39"/>
  <c r="BA178" i="39"/>
  <c r="AZ178" i="39"/>
  <c r="AY178" i="39"/>
  <c r="AX178" i="39"/>
  <c r="AW178" i="39"/>
  <c r="AV178" i="39"/>
  <c r="AU178" i="39"/>
  <c r="AT178" i="39"/>
  <c r="AS178" i="39"/>
  <c r="AQ178" i="39"/>
  <c r="AP178" i="39"/>
  <c r="AO178" i="39"/>
  <c r="AN178" i="39"/>
  <c r="AM178" i="39"/>
  <c r="AL178" i="39"/>
  <c r="AK178" i="39"/>
  <c r="AJ178" i="39"/>
  <c r="AI178" i="39"/>
  <c r="AH178" i="39"/>
  <c r="AG178" i="39"/>
  <c r="AF178" i="39"/>
  <c r="AE178" i="39"/>
  <c r="AD178" i="39"/>
  <c r="AC178" i="39"/>
  <c r="AB178" i="39"/>
  <c r="AA178" i="39"/>
  <c r="Z178" i="39"/>
  <c r="Y178" i="39"/>
  <c r="X178" i="39"/>
  <c r="W178" i="39"/>
  <c r="V178" i="39"/>
  <c r="U178" i="39"/>
  <c r="T178" i="39"/>
  <c r="S178" i="39"/>
  <c r="R178" i="39"/>
  <c r="Q178" i="39"/>
  <c r="P178" i="39"/>
  <c r="O178" i="39"/>
  <c r="N178" i="39"/>
  <c r="M178" i="39"/>
  <c r="L178" i="39"/>
  <c r="K178" i="39"/>
  <c r="J178" i="39"/>
  <c r="I178" i="39"/>
  <c r="H178" i="39"/>
  <c r="G178" i="39"/>
  <c r="F178" i="39"/>
  <c r="E178" i="39"/>
  <c r="D178" i="39"/>
  <c r="C178" i="39"/>
  <c r="BC177" i="39"/>
  <c r="BB177" i="39"/>
  <c r="BA177" i="39"/>
  <c r="AZ177" i="39"/>
  <c r="AY177" i="39"/>
  <c r="AX177" i="39"/>
  <c r="AW177" i="39"/>
  <c r="AV177" i="39"/>
  <c r="AU177" i="39"/>
  <c r="AT177" i="39"/>
  <c r="AS177" i="39"/>
  <c r="AQ177" i="39"/>
  <c r="AP177" i="39"/>
  <c r="AO177" i="39"/>
  <c r="AN177" i="39"/>
  <c r="AM177" i="39"/>
  <c r="AL177" i="39"/>
  <c r="AK177" i="39"/>
  <c r="AJ177" i="39"/>
  <c r="AI177" i="39"/>
  <c r="AH177" i="39"/>
  <c r="AG177" i="39"/>
  <c r="AF177" i="39"/>
  <c r="AE177" i="39"/>
  <c r="AD177" i="39"/>
  <c r="AC177" i="39"/>
  <c r="AB177" i="39"/>
  <c r="AA177" i="39"/>
  <c r="Z177" i="39"/>
  <c r="Y177" i="39"/>
  <c r="X177" i="39"/>
  <c r="W177" i="39"/>
  <c r="V177" i="39"/>
  <c r="U177" i="39"/>
  <c r="T177" i="39"/>
  <c r="S177" i="39"/>
  <c r="R177" i="39"/>
  <c r="Q177" i="39"/>
  <c r="P177" i="39"/>
  <c r="O177" i="39"/>
  <c r="N177" i="39"/>
  <c r="M177" i="39"/>
  <c r="L177" i="39"/>
  <c r="K177" i="39"/>
  <c r="J177" i="39"/>
  <c r="I177" i="39"/>
  <c r="H177" i="39"/>
  <c r="G177" i="39"/>
  <c r="F177" i="39"/>
  <c r="E177" i="39"/>
  <c r="D177" i="39"/>
  <c r="C177" i="39"/>
  <c r="BC173" i="39"/>
  <c r="BB173" i="39"/>
  <c r="BA173" i="39"/>
  <c r="AZ173" i="39"/>
  <c r="AY173" i="39"/>
  <c r="AX173" i="39"/>
  <c r="AW173" i="39"/>
  <c r="AV173" i="39"/>
  <c r="AU173" i="39"/>
  <c r="AT173" i="39"/>
  <c r="AS173" i="39"/>
  <c r="AQ173" i="39"/>
  <c r="AP173" i="39"/>
  <c r="AO173" i="39"/>
  <c r="AN173" i="39"/>
  <c r="AM173" i="39"/>
  <c r="AL173" i="39"/>
  <c r="AK173" i="39"/>
  <c r="AJ173" i="39"/>
  <c r="AI173" i="39"/>
  <c r="AH173" i="39"/>
  <c r="AG173" i="39"/>
  <c r="AF173" i="39"/>
  <c r="AE173" i="39"/>
  <c r="AD173" i="39"/>
  <c r="AC173" i="39"/>
  <c r="AB173" i="39"/>
  <c r="AA173" i="39"/>
  <c r="Z173" i="39"/>
  <c r="Y173" i="39"/>
  <c r="X173" i="39"/>
  <c r="W173" i="39"/>
  <c r="V173" i="39"/>
  <c r="U173" i="39"/>
  <c r="T173" i="39"/>
  <c r="S173" i="39"/>
  <c r="R173" i="39"/>
  <c r="Q173" i="39"/>
  <c r="P173" i="39"/>
  <c r="O173" i="39"/>
  <c r="N173" i="39"/>
  <c r="M173" i="39"/>
  <c r="L173" i="39"/>
  <c r="K173" i="39"/>
  <c r="J173" i="39"/>
  <c r="I173" i="39"/>
  <c r="H173" i="39"/>
  <c r="G173" i="39"/>
  <c r="F173" i="39"/>
  <c r="E173" i="39"/>
  <c r="D173" i="39"/>
  <c r="C173" i="39"/>
  <c r="BC172" i="39"/>
  <c r="BB172" i="39"/>
  <c r="BA172" i="39"/>
  <c r="AZ172" i="39"/>
  <c r="AY172" i="39"/>
  <c r="AX172" i="39"/>
  <c r="AW172" i="39"/>
  <c r="AV172" i="39"/>
  <c r="AU172" i="39"/>
  <c r="AT172" i="39"/>
  <c r="AS172" i="39"/>
  <c r="AQ172" i="39"/>
  <c r="AP172" i="39"/>
  <c r="AO172" i="39"/>
  <c r="AN172" i="39"/>
  <c r="AM172" i="39"/>
  <c r="AL172" i="39"/>
  <c r="AK172" i="39"/>
  <c r="AJ172" i="39"/>
  <c r="AI172" i="39"/>
  <c r="AH172" i="39"/>
  <c r="AG172" i="39"/>
  <c r="AF172" i="39"/>
  <c r="AE172" i="39"/>
  <c r="AD172" i="39"/>
  <c r="AC172" i="39"/>
  <c r="AB172" i="39"/>
  <c r="AA172" i="39"/>
  <c r="Z172" i="39"/>
  <c r="Y172" i="39"/>
  <c r="X172" i="39"/>
  <c r="W172" i="39"/>
  <c r="V172" i="39"/>
  <c r="U172" i="39"/>
  <c r="T172" i="39"/>
  <c r="S172" i="39"/>
  <c r="R172" i="39"/>
  <c r="Q172" i="39"/>
  <c r="P172" i="39"/>
  <c r="O172" i="39"/>
  <c r="N172" i="39"/>
  <c r="M172" i="39"/>
  <c r="L172" i="39"/>
  <c r="K172" i="39"/>
  <c r="J172" i="39"/>
  <c r="I172" i="39"/>
  <c r="H172" i="39"/>
  <c r="G172" i="39"/>
  <c r="F172" i="39"/>
  <c r="E172" i="39"/>
  <c r="D172" i="39"/>
  <c r="C172" i="39"/>
  <c r="BC171" i="39"/>
  <c r="BB171" i="39"/>
  <c r="BA171" i="39"/>
  <c r="AZ171" i="39"/>
  <c r="AY171" i="39"/>
  <c r="AX171" i="39"/>
  <c r="AW171" i="39"/>
  <c r="AV171" i="39"/>
  <c r="AU171" i="39"/>
  <c r="AT171" i="39"/>
  <c r="AS171" i="39"/>
  <c r="AQ171" i="39"/>
  <c r="AP171" i="39"/>
  <c r="AO171" i="39"/>
  <c r="AN171" i="39"/>
  <c r="AM171" i="39"/>
  <c r="AL171" i="39"/>
  <c r="AK171" i="39"/>
  <c r="AJ171" i="39"/>
  <c r="AI171" i="39"/>
  <c r="AH171" i="39"/>
  <c r="AG171" i="39"/>
  <c r="AF171" i="39"/>
  <c r="AE171" i="39"/>
  <c r="AD171" i="39"/>
  <c r="AC171" i="39"/>
  <c r="AB171" i="39"/>
  <c r="AA171" i="39"/>
  <c r="Z171" i="39"/>
  <c r="Y171" i="39"/>
  <c r="X171" i="39"/>
  <c r="W171" i="39"/>
  <c r="V171" i="39"/>
  <c r="U171" i="39"/>
  <c r="T171" i="39"/>
  <c r="S171" i="39"/>
  <c r="R171" i="39"/>
  <c r="Q171" i="39"/>
  <c r="P171" i="39"/>
  <c r="O171" i="39"/>
  <c r="N171" i="39"/>
  <c r="M171" i="39"/>
  <c r="L171" i="39"/>
  <c r="K171" i="39"/>
  <c r="J171" i="39"/>
  <c r="I171" i="39"/>
  <c r="H171" i="39"/>
  <c r="G171" i="39"/>
  <c r="F171" i="39"/>
  <c r="E171" i="39"/>
  <c r="D171" i="39"/>
  <c r="C171" i="39"/>
  <c r="BC170" i="39"/>
  <c r="BB170" i="39"/>
  <c r="BA170" i="39"/>
  <c r="AZ170" i="39"/>
  <c r="AY170" i="39"/>
  <c r="AX170" i="39"/>
  <c r="AW170" i="39"/>
  <c r="AV170" i="39"/>
  <c r="AU170" i="39"/>
  <c r="AT170" i="39"/>
  <c r="AS170" i="39"/>
  <c r="AQ170" i="39"/>
  <c r="AP170" i="39"/>
  <c r="AO170" i="39"/>
  <c r="AN170" i="39"/>
  <c r="AM170" i="39"/>
  <c r="AL170" i="39"/>
  <c r="AK170" i="39"/>
  <c r="AJ170" i="39"/>
  <c r="AI170" i="39"/>
  <c r="AH170" i="39"/>
  <c r="AG170" i="39"/>
  <c r="AF170" i="39"/>
  <c r="AE170" i="39"/>
  <c r="AD170" i="39"/>
  <c r="AC170" i="39"/>
  <c r="AB170" i="39"/>
  <c r="AA170" i="39"/>
  <c r="Z170" i="39"/>
  <c r="Y170" i="39"/>
  <c r="X170" i="39"/>
  <c r="W170" i="39"/>
  <c r="V170" i="39"/>
  <c r="U170" i="39"/>
  <c r="T170" i="39"/>
  <c r="S170" i="39"/>
  <c r="R170" i="39"/>
  <c r="Q170" i="39"/>
  <c r="P170" i="39"/>
  <c r="O170" i="39"/>
  <c r="N170" i="39"/>
  <c r="M170" i="39"/>
  <c r="L170" i="39"/>
  <c r="K170" i="39"/>
  <c r="J170" i="39"/>
  <c r="I170" i="39"/>
  <c r="H170" i="39"/>
  <c r="G170" i="39"/>
  <c r="F170" i="39"/>
  <c r="E170" i="39"/>
  <c r="D170" i="39"/>
  <c r="C170" i="39"/>
  <c r="BC169" i="39"/>
  <c r="BB169" i="39"/>
  <c r="BA169" i="39"/>
  <c r="AZ169" i="39"/>
  <c r="AY169" i="39"/>
  <c r="AX169" i="39"/>
  <c r="AW169" i="39"/>
  <c r="AV169" i="39"/>
  <c r="AU169" i="39"/>
  <c r="AT169" i="39"/>
  <c r="AS169" i="39"/>
  <c r="AQ169" i="39"/>
  <c r="AP169" i="39"/>
  <c r="AO169" i="39"/>
  <c r="AN169" i="39"/>
  <c r="AM169" i="39"/>
  <c r="AL169" i="39"/>
  <c r="AK169" i="39"/>
  <c r="AJ169" i="39"/>
  <c r="AI169" i="39"/>
  <c r="AH169" i="39"/>
  <c r="AG169" i="39"/>
  <c r="AF169" i="39"/>
  <c r="AE169" i="39"/>
  <c r="AD169" i="39"/>
  <c r="AC169" i="39"/>
  <c r="AB169" i="39"/>
  <c r="AA169" i="39"/>
  <c r="Z169" i="39"/>
  <c r="Y169" i="39"/>
  <c r="X169" i="39"/>
  <c r="W169" i="39"/>
  <c r="V169" i="39"/>
  <c r="U169" i="39"/>
  <c r="T169" i="39"/>
  <c r="S169" i="39"/>
  <c r="R169" i="39"/>
  <c r="Q169" i="39"/>
  <c r="P169" i="39"/>
  <c r="O169" i="39"/>
  <c r="N169" i="39"/>
  <c r="M169" i="39"/>
  <c r="L169" i="39"/>
  <c r="K169" i="39"/>
  <c r="J169" i="39"/>
  <c r="I169" i="39"/>
  <c r="H169" i="39"/>
  <c r="G169" i="39"/>
  <c r="F169" i="39"/>
  <c r="E169" i="39"/>
  <c r="D169" i="39"/>
  <c r="C169" i="39"/>
  <c r="BC168" i="39"/>
  <c r="BB168" i="39"/>
  <c r="BA168" i="39"/>
  <c r="AZ168" i="39"/>
  <c r="AY168" i="39"/>
  <c r="AX168" i="39"/>
  <c r="AW168" i="39"/>
  <c r="AV168" i="39"/>
  <c r="AU168" i="39"/>
  <c r="AT168" i="39"/>
  <c r="AS168" i="39"/>
  <c r="AQ168" i="39"/>
  <c r="AP168" i="39"/>
  <c r="AO168" i="39"/>
  <c r="AN168" i="39"/>
  <c r="AM168" i="39"/>
  <c r="AL168" i="39"/>
  <c r="AK168" i="39"/>
  <c r="AJ168" i="39"/>
  <c r="AI168" i="39"/>
  <c r="AH168" i="39"/>
  <c r="AG168" i="39"/>
  <c r="AF168" i="39"/>
  <c r="AE168" i="39"/>
  <c r="AD168" i="39"/>
  <c r="AC168" i="39"/>
  <c r="AB168" i="39"/>
  <c r="AA168" i="39"/>
  <c r="Z168" i="39"/>
  <c r="Y168" i="39"/>
  <c r="X168" i="39"/>
  <c r="W168" i="39"/>
  <c r="V168" i="39"/>
  <c r="U168" i="39"/>
  <c r="T168" i="39"/>
  <c r="S168" i="39"/>
  <c r="R168" i="39"/>
  <c r="Q168" i="39"/>
  <c r="P168" i="39"/>
  <c r="O168" i="39"/>
  <c r="N168" i="39"/>
  <c r="M168" i="39"/>
  <c r="L168" i="39"/>
  <c r="K168" i="39"/>
  <c r="J168" i="39"/>
  <c r="I168" i="39"/>
  <c r="H168" i="39"/>
  <c r="G168" i="39"/>
  <c r="F168" i="39"/>
  <c r="E168" i="39"/>
  <c r="D168" i="39"/>
  <c r="C168" i="39"/>
  <c r="BC167" i="39"/>
  <c r="BB167" i="39"/>
  <c r="BA167" i="39"/>
  <c r="AZ167" i="39"/>
  <c r="AY167" i="39"/>
  <c r="AX167" i="39"/>
  <c r="AW167" i="39"/>
  <c r="AV167" i="39"/>
  <c r="AU167" i="39"/>
  <c r="AT167" i="39"/>
  <c r="AS167" i="39"/>
  <c r="AQ167" i="39"/>
  <c r="AP167" i="39"/>
  <c r="AO167" i="39"/>
  <c r="AN167" i="39"/>
  <c r="AM167" i="39"/>
  <c r="AL167" i="39"/>
  <c r="AK167" i="39"/>
  <c r="AJ167" i="39"/>
  <c r="AI167" i="39"/>
  <c r="AH167" i="39"/>
  <c r="AG167" i="39"/>
  <c r="AF167" i="39"/>
  <c r="AE167" i="39"/>
  <c r="AD167" i="39"/>
  <c r="AC167" i="39"/>
  <c r="AB167" i="39"/>
  <c r="AA167" i="39"/>
  <c r="Z167" i="39"/>
  <c r="Y167" i="39"/>
  <c r="X167" i="39"/>
  <c r="W167" i="39"/>
  <c r="V167" i="39"/>
  <c r="U167" i="39"/>
  <c r="T167" i="39"/>
  <c r="S167" i="39"/>
  <c r="R167" i="39"/>
  <c r="Q167" i="39"/>
  <c r="P167" i="39"/>
  <c r="O167" i="39"/>
  <c r="N167" i="39"/>
  <c r="M167" i="39"/>
  <c r="L167" i="39"/>
  <c r="K167" i="39"/>
  <c r="J167" i="39"/>
  <c r="I167" i="39"/>
  <c r="H167" i="39"/>
  <c r="G167" i="39"/>
  <c r="F167" i="39"/>
  <c r="E167" i="39"/>
  <c r="D167" i="39"/>
  <c r="C167" i="39"/>
  <c r="BC166" i="39"/>
  <c r="BB166" i="39"/>
  <c r="BA166" i="39"/>
  <c r="AZ166" i="39"/>
  <c r="AY166" i="39"/>
  <c r="AX166" i="39"/>
  <c r="AW166" i="39"/>
  <c r="AV166" i="39"/>
  <c r="AU166" i="39"/>
  <c r="AT166" i="39"/>
  <c r="AS166" i="39"/>
  <c r="AQ166" i="39"/>
  <c r="AP166" i="39"/>
  <c r="AO166" i="39"/>
  <c r="AN166" i="39"/>
  <c r="AM166" i="39"/>
  <c r="AL166" i="39"/>
  <c r="AK166" i="39"/>
  <c r="AJ166" i="39"/>
  <c r="AI166" i="39"/>
  <c r="AH166" i="39"/>
  <c r="AG166" i="39"/>
  <c r="AF166" i="39"/>
  <c r="AE166" i="39"/>
  <c r="AD166" i="39"/>
  <c r="AC166" i="39"/>
  <c r="AB166" i="39"/>
  <c r="AA166" i="39"/>
  <c r="Z166" i="39"/>
  <c r="Y166" i="39"/>
  <c r="X166" i="39"/>
  <c r="W166" i="39"/>
  <c r="V166" i="39"/>
  <c r="U166" i="39"/>
  <c r="T166" i="39"/>
  <c r="S166" i="39"/>
  <c r="R166" i="39"/>
  <c r="Q166" i="39"/>
  <c r="P166" i="39"/>
  <c r="O166" i="39"/>
  <c r="N166" i="39"/>
  <c r="M166" i="39"/>
  <c r="L166" i="39"/>
  <c r="K166" i="39"/>
  <c r="J166" i="39"/>
  <c r="I166" i="39"/>
  <c r="H166" i="39"/>
  <c r="G166" i="39"/>
  <c r="F166" i="39"/>
  <c r="E166" i="39"/>
  <c r="D166" i="39"/>
  <c r="C166" i="39"/>
  <c r="BC165" i="39"/>
  <c r="BB165" i="39"/>
  <c r="BA165" i="39"/>
  <c r="AZ165" i="39"/>
  <c r="AY165" i="39"/>
  <c r="AX165" i="39"/>
  <c r="AW165" i="39"/>
  <c r="AV165" i="39"/>
  <c r="AU165" i="39"/>
  <c r="AT165" i="39"/>
  <c r="AS165" i="39"/>
  <c r="AQ165" i="39"/>
  <c r="AP165" i="39"/>
  <c r="AO165" i="39"/>
  <c r="AN165" i="39"/>
  <c r="AM165" i="39"/>
  <c r="AL165" i="39"/>
  <c r="AK165" i="39"/>
  <c r="AJ165" i="39"/>
  <c r="AI165" i="39"/>
  <c r="AH165" i="39"/>
  <c r="AG165" i="39"/>
  <c r="AF165" i="39"/>
  <c r="AE165" i="39"/>
  <c r="AD165" i="39"/>
  <c r="AC165" i="39"/>
  <c r="AB165" i="39"/>
  <c r="AA165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F165" i="39"/>
  <c r="E165" i="39"/>
  <c r="D165" i="39"/>
  <c r="C165" i="39"/>
  <c r="BC164" i="39"/>
  <c r="BB164" i="39"/>
  <c r="BA164" i="39"/>
  <c r="AZ164" i="39"/>
  <c r="AY164" i="39"/>
  <c r="AX164" i="39"/>
  <c r="AW164" i="39"/>
  <c r="AV164" i="39"/>
  <c r="AU164" i="39"/>
  <c r="AT164" i="39"/>
  <c r="AS164" i="39"/>
  <c r="AQ164" i="39"/>
  <c r="AP164" i="39"/>
  <c r="AO164" i="39"/>
  <c r="AN164" i="39"/>
  <c r="AM164" i="39"/>
  <c r="AL164" i="39"/>
  <c r="AK164" i="39"/>
  <c r="AJ164" i="39"/>
  <c r="AI164" i="39"/>
  <c r="AH164" i="39"/>
  <c r="AG164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G164" i="39"/>
  <c r="F164" i="39"/>
  <c r="E164" i="39"/>
  <c r="D164" i="39"/>
  <c r="C164" i="39"/>
  <c r="BC163" i="39"/>
  <c r="BB163" i="39"/>
  <c r="BA163" i="39"/>
  <c r="AZ163" i="39"/>
  <c r="AY163" i="39"/>
  <c r="AX163" i="39"/>
  <c r="AW163" i="39"/>
  <c r="AV163" i="39"/>
  <c r="AU163" i="39"/>
  <c r="AT163" i="39"/>
  <c r="AS163" i="39"/>
  <c r="AQ163" i="39"/>
  <c r="AP163" i="39"/>
  <c r="AO163" i="39"/>
  <c r="AN163" i="39"/>
  <c r="AM163" i="39"/>
  <c r="AL163" i="39"/>
  <c r="AK163" i="39"/>
  <c r="AJ163" i="39"/>
  <c r="AI163" i="39"/>
  <c r="AH163" i="39"/>
  <c r="AG163" i="39"/>
  <c r="AF163" i="39"/>
  <c r="AE163" i="39"/>
  <c r="AD163" i="39"/>
  <c r="AC163" i="39"/>
  <c r="AB163" i="39"/>
  <c r="AA163" i="39"/>
  <c r="Z163" i="39"/>
  <c r="Y163" i="39"/>
  <c r="X163" i="39"/>
  <c r="W163" i="39"/>
  <c r="V163" i="39"/>
  <c r="U163" i="39"/>
  <c r="T163" i="39"/>
  <c r="S163" i="39"/>
  <c r="R163" i="39"/>
  <c r="Q163" i="39"/>
  <c r="P163" i="39"/>
  <c r="O163" i="39"/>
  <c r="N163" i="39"/>
  <c r="M163" i="39"/>
  <c r="L163" i="39"/>
  <c r="K163" i="39"/>
  <c r="J163" i="39"/>
  <c r="I163" i="39"/>
  <c r="H163" i="39"/>
  <c r="G163" i="39"/>
  <c r="F163" i="39"/>
  <c r="E163" i="39"/>
  <c r="D163" i="39"/>
  <c r="C163" i="39"/>
  <c r="BC162" i="39"/>
  <c r="BB162" i="39"/>
  <c r="BA162" i="39"/>
  <c r="AZ162" i="39"/>
  <c r="AY162" i="39"/>
  <c r="AX162" i="39"/>
  <c r="AW162" i="39"/>
  <c r="AV162" i="39"/>
  <c r="AU162" i="39"/>
  <c r="AT162" i="39"/>
  <c r="AS162" i="39"/>
  <c r="AQ162" i="39"/>
  <c r="AP162" i="39"/>
  <c r="AO162" i="39"/>
  <c r="AN162" i="39"/>
  <c r="AM162" i="39"/>
  <c r="AL162" i="39"/>
  <c r="AK162" i="39"/>
  <c r="AJ162" i="39"/>
  <c r="AI162" i="39"/>
  <c r="AH162" i="39"/>
  <c r="AG162" i="39"/>
  <c r="AF162" i="39"/>
  <c r="AE162" i="39"/>
  <c r="AD162" i="39"/>
  <c r="AC162" i="39"/>
  <c r="AB162" i="39"/>
  <c r="AA162" i="39"/>
  <c r="Z162" i="39"/>
  <c r="Y162" i="39"/>
  <c r="X162" i="39"/>
  <c r="W162" i="39"/>
  <c r="V162" i="39"/>
  <c r="U162" i="39"/>
  <c r="T162" i="39"/>
  <c r="S162" i="39"/>
  <c r="R162" i="39"/>
  <c r="Q162" i="39"/>
  <c r="P162" i="39"/>
  <c r="O162" i="39"/>
  <c r="N162" i="39"/>
  <c r="M162" i="39"/>
  <c r="L162" i="39"/>
  <c r="K162" i="39"/>
  <c r="J162" i="39"/>
  <c r="I162" i="39"/>
  <c r="H162" i="39"/>
  <c r="G162" i="39"/>
  <c r="F162" i="39"/>
  <c r="E162" i="39"/>
  <c r="D162" i="39"/>
  <c r="C162" i="39"/>
  <c r="BC161" i="39"/>
  <c r="BB161" i="39"/>
  <c r="BA161" i="39"/>
  <c r="AZ161" i="39"/>
  <c r="AY161" i="39"/>
  <c r="AX161" i="39"/>
  <c r="AW161" i="39"/>
  <c r="AV161" i="39"/>
  <c r="AU161" i="39"/>
  <c r="AT161" i="39"/>
  <c r="AS161" i="39"/>
  <c r="AQ161" i="39"/>
  <c r="AP161" i="39"/>
  <c r="AO161" i="39"/>
  <c r="AN161" i="39"/>
  <c r="AM161" i="39"/>
  <c r="AL161" i="39"/>
  <c r="AK161" i="39"/>
  <c r="AJ161" i="39"/>
  <c r="AI161" i="39"/>
  <c r="AH161" i="39"/>
  <c r="AG161" i="39"/>
  <c r="AF161" i="39"/>
  <c r="AE161" i="39"/>
  <c r="AD161" i="39"/>
  <c r="AC161" i="39"/>
  <c r="AB161" i="39"/>
  <c r="AA161" i="39"/>
  <c r="Z161" i="39"/>
  <c r="Y161" i="39"/>
  <c r="X161" i="39"/>
  <c r="W161" i="39"/>
  <c r="V161" i="39"/>
  <c r="U161" i="39"/>
  <c r="T161" i="39"/>
  <c r="S161" i="39"/>
  <c r="R161" i="39"/>
  <c r="Q161" i="39"/>
  <c r="P161" i="39"/>
  <c r="O161" i="39"/>
  <c r="N161" i="39"/>
  <c r="M161" i="39"/>
  <c r="L161" i="39"/>
  <c r="K161" i="39"/>
  <c r="J161" i="39"/>
  <c r="I161" i="39"/>
  <c r="H161" i="39"/>
  <c r="G161" i="39"/>
  <c r="F161" i="39"/>
  <c r="E161" i="39"/>
  <c r="D161" i="39"/>
  <c r="C161" i="39"/>
  <c r="BC160" i="39"/>
  <c r="BB160" i="39"/>
  <c r="BA160" i="39"/>
  <c r="AZ160" i="39"/>
  <c r="AY160" i="39"/>
  <c r="AX160" i="39"/>
  <c r="AW160" i="39"/>
  <c r="AV160" i="39"/>
  <c r="AU160" i="39"/>
  <c r="AT160" i="39"/>
  <c r="AS160" i="39"/>
  <c r="AQ160" i="39"/>
  <c r="AP160" i="39"/>
  <c r="AO160" i="39"/>
  <c r="AN160" i="39"/>
  <c r="AM160" i="39"/>
  <c r="AL160" i="39"/>
  <c r="AK160" i="39"/>
  <c r="AJ160" i="39"/>
  <c r="AI160" i="39"/>
  <c r="AH160" i="39"/>
  <c r="AG160" i="39"/>
  <c r="AF160" i="39"/>
  <c r="AE160" i="39"/>
  <c r="AD160" i="39"/>
  <c r="AC160" i="39"/>
  <c r="AB160" i="39"/>
  <c r="AA160" i="39"/>
  <c r="Z160" i="39"/>
  <c r="Y160" i="39"/>
  <c r="X160" i="39"/>
  <c r="W160" i="39"/>
  <c r="V160" i="39"/>
  <c r="U160" i="39"/>
  <c r="T160" i="39"/>
  <c r="S160" i="39"/>
  <c r="R160" i="39"/>
  <c r="Q160" i="39"/>
  <c r="P160" i="39"/>
  <c r="O160" i="39"/>
  <c r="N160" i="39"/>
  <c r="M160" i="39"/>
  <c r="L160" i="39"/>
  <c r="K160" i="39"/>
  <c r="J160" i="39"/>
  <c r="I160" i="39"/>
  <c r="H160" i="39"/>
  <c r="G160" i="39"/>
  <c r="F160" i="39"/>
  <c r="E160" i="39"/>
  <c r="D160" i="39"/>
  <c r="C160" i="39"/>
  <c r="BC159" i="39"/>
  <c r="BB159" i="39"/>
  <c r="BA159" i="39"/>
  <c r="AZ159" i="39"/>
  <c r="AY159" i="39"/>
  <c r="AX159" i="39"/>
  <c r="AW159" i="39"/>
  <c r="AV159" i="39"/>
  <c r="AU159" i="39"/>
  <c r="AT159" i="39"/>
  <c r="AS159" i="39"/>
  <c r="AQ159" i="39"/>
  <c r="AP159" i="39"/>
  <c r="AO159" i="39"/>
  <c r="AN159" i="39"/>
  <c r="AM159" i="39"/>
  <c r="AL159" i="39"/>
  <c r="AK159" i="39"/>
  <c r="AJ159" i="39"/>
  <c r="AI159" i="39"/>
  <c r="AH159" i="39"/>
  <c r="AG159" i="39"/>
  <c r="AF159" i="39"/>
  <c r="AE159" i="39"/>
  <c r="AD159" i="39"/>
  <c r="AC159" i="39"/>
  <c r="AB159" i="39"/>
  <c r="AA159" i="39"/>
  <c r="Z159" i="39"/>
  <c r="Y159" i="39"/>
  <c r="X159" i="39"/>
  <c r="W159" i="39"/>
  <c r="V159" i="39"/>
  <c r="U159" i="39"/>
  <c r="T159" i="39"/>
  <c r="S159" i="39"/>
  <c r="R159" i="39"/>
  <c r="Q159" i="39"/>
  <c r="P159" i="39"/>
  <c r="O159" i="39"/>
  <c r="N159" i="39"/>
  <c r="M159" i="39"/>
  <c r="L159" i="39"/>
  <c r="K159" i="39"/>
  <c r="J159" i="39"/>
  <c r="I159" i="39"/>
  <c r="H159" i="39"/>
  <c r="G159" i="39"/>
  <c r="F159" i="39"/>
  <c r="E159" i="39"/>
  <c r="D159" i="39"/>
  <c r="C159" i="39"/>
  <c r="BC158" i="39"/>
  <c r="BB158" i="39"/>
  <c r="BA158" i="39"/>
  <c r="AZ158" i="39"/>
  <c r="AY158" i="39"/>
  <c r="AX158" i="39"/>
  <c r="AW158" i="39"/>
  <c r="AV158" i="39"/>
  <c r="AU158" i="39"/>
  <c r="AT158" i="39"/>
  <c r="AS158" i="39"/>
  <c r="AQ158" i="39"/>
  <c r="AP158" i="39"/>
  <c r="AO158" i="39"/>
  <c r="AN158" i="39"/>
  <c r="AM158" i="39"/>
  <c r="AL158" i="39"/>
  <c r="AK158" i="39"/>
  <c r="AJ158" i="39"/>
  <c r="AI158" i="39"/>
  <c r="AH158" i="39"/>
  <c r="AG158" i="39"/>
  <c r="AF158" i="39"/>
  <c r="AE158" i="39"/>
  <c r="AD158" i="39"/>
  <c r="AC158" i="39"/>
  <c r="AB158" i="39"/>
  <c r="AA158" i="39"/>
  <c r="Z158" i="39"/>
  <c r="Y158" i="39"/>
  <c r="X158" i="39"/>
  <c r="W158" i="39"/>
  <c r="V158" i="39"/>
  <c r="U158" i="39"/>
  <c r="T158" i="39"/>
  <c r="S158" i="39"/>
  <c r="R158" i="39"/>
  <c r="Q158" i="39"/>
  <c r="P158" i="39"/>
  <c r="O158" i="39"/>
  <c r="N158" i="39"/>
  <c r="M158" i="39"/>
  <c r="L158" i="39"/>
  <c r="K158" i="39"/>
  <c r="J158" i="39"/>
  <c r="I158" i="39"/>
  <c r="H158" i="39"/>
  <c r="G158" i="39"/>
  <c r="F158" i="39"/>
  <c r="E158" i="39"/>
  <c r="D158" i="39"/>
  <c r="C158" i="39"/>
  <c r="BC154" i="39"/>
  <c r="BB154" i="39"/>
  <c r="BA154" i="39"/>
  <c r="AZ154" i="39"/>
  <c r="AY154" i="39"/>
  <c r="AX154" i="39"/>
  <c r="AW154" i="39"/>
  <c r="AV154" i="39"/>
  <c r="AU154" i="39"/>
  <c r="AT154" i="39"/>
  <c r="AS154" i="39"/>
  <c r="AQ154" i="39"/>
  <c r="AP154" i="39"/>
  <c r="AO154" i="39"/>
  <c r="AN154" i="39"/>
  <c r="AM154" i="39"/>
  <c r="AL154" i="39"/>
  <c r="AK154" i="39"/>
  <c r="AJ154" i="39"/>
  <c r="AI154" i="39"/>
  <c r="AH154" i="39"/>
  <c r="AG154" i="39"/>
  <c r="AF154" i="39"/>
  <c r="AE154" i="39"/>
  <c r="AD154" i="39"/>
  <c r="AC154" i="39"/>
  <c r="AB154" i="39"/>
  <c r="AA154" i="39"/>
  <c r="Z154" i="39"/>
  <c r="Y154" i="39"/>
  <c r="X154" i="39"/>
  <c r="W154" i="39"/>
  <c r="V154" i="39"/>
  <c r="U154" i="39"/>
  <c r="T154" i="39"/>
  <c r="S154" i="39"/>
  <c r="R154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BC153" i="39"/>
  <c r="BB153" i="39"/>
  <c r="BA153" i="39"/>
  <c r="AZ153" i="39"/>
  <c r="AY153" i="39"/>
  <c r="AX153" i="39"/>
  <c r="AW153" i="39"/>
  <c r="AV153" i="39"/>
  <c r="AU153" i="39"/>
  <c r="AT153" i="39"/>
  <c r="AS153" i="39"/>
  <c r="AQ153" i="39"/>
  <c r="AP153" i="39"/>
  <c r="AO153" i="39"/>
  <c r="AN153" i="39"/>
  <c r="AM153" i="39"/>
  <c r="AL153" i="39"/>
  <c r="AK153" i="39"/>
  <c r="AJ153" i="39"/>
  <c r="AI153" i="39"/>
  <c r="AH153" i="39"/>
  <c r="AG153" i="39"/>
  <c r="AF153" i="39"/>
  <c r="AE153" i="39"/>
  <c r="AD153" i="39"/>
  <c r="AC153" i="39"/>
  <c r="AB153" i="39"/>
  <c r="AA153" i="39"/>
  <c r="Z153" i="39"/>
  <c r="Y153" i="39"/>
  <c r="X153" i="39"/>
  <c r="W153" i="39"/>
  <c r="V153" i="39"/>
  <c r="U153" i="39"/>
  <c r="T153" i="39"/>
  <c r="S153" i="39"/>
  <c r="R153" i="39"/>
  <c r="Q153" i="39"/>
  <c r="P153" i="39"/>
  <c r="O153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BC152" i="39"/>
  <c r="BB152" i="39"/>
  <c r="BA152" i="39"/>
  <c r="AZ152" i="39"/>
  <c r="AY152" i="39"/>
  <c r="AX152" i="39"/>
  <c r="AW152" i="39"/>
  <c r="AV152" i="39"/>
  <c r="AU152" i="39"/>
  <c r="AT152" i="39"/>
  <c r="AS152" i="39"/>
  <c r="AQ152" i="39"/>
  <c r="AP152" i="39"/>
  <c r="AO152" i="39"/>
  <c r="AN152" i="39"/>
  <c r="AM152" i="39"/>
  <c r="AL152" i="39"/>
  <c r="AK152" i="39"/>
  <c r="AJ152" i="39"/>
  <c r="AI152" i="39"/>
  <c r="AH152" i="39"/>
  <c r="AG152" i="39"/>
  <c r="AF152" i="39"/>
  <c r="AE152" i="39"/>
  <c r="AD152" i="39"/>
  <c r="AC152" i="39"/>
  <c r="AB152" i="39"/>
  <c r="AA152" i="39"/>
  <c r="Z152" i="39"/>
  <c r="Y152" i="39"/>
  <c r="X152" i="39"/>
  <c r="W152" i="39"/>
  <c r="V152" i="39"/>
  <c r="U152" i="39"/>
  <c r="T152" i="39"/>
  <c r="S152" i="39"/>
  <c r="R152" i="39"/>
  <c r="Q152" i="39"/>
  <c r="P152" i="39"/>
  <c r="O152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BC151" i="39"/>
  <c r="BB151" i="39"/>
  <c r="BA151" i="39"/>
  <c r="AZ151" i="39"/>
  <c r="AY151" i="39"/>
  <c r="AX151" i="39"/>
  <c r="AW151" i="39"/>
  <c r="AV151" i="39"/>
  <c r="AU151" i="39"/>
  <c r="AT151" i="39"/>
  <c r="AS151" i="39"/>
  <c r="AQ151" i="39"/>
  <c r="AP151" i="39"/>
  <c r="AO151" i="39"/>
  <c r="AN151" i="39"/>
  <c r="AM151" i="39"/>
  <c r="AL151" i="39"/>
  <c r="AK151" i="39"/>
  <c r="AJ151" i="39"/>
  <c r="AI151" i="39"/>
  <c r="AH151" i="39"/>
  <c r="AG151" i="39"/>
  <c r="AF151" i="39"/>
  <c r="AE151" i="39"/>
  <c r="AD151" i="39"/>
  <c r="AC151" i="39"/>
  <c r="AB151" i="39"/>
  <c r="AA151" i="39"/>
  <c r="Z151" i="39"/>
  <c r="Y151" i="39"/>
  <c r="X151" i="39"/>
  <c r="W151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BC150" i="39"/>
  <c r="BB150" i="39"/>
  <c r="BA150" i="39"/>
  <c r="AZ150" i="39"/>
  <c r="AY150" i="39"/>
  <c r="AX150" i="39"/>
  <c r="AW150" i="39"/>
  <c r="AV150" i="39"/>
  <c r="AU150" i="39"/>
  <c r="AT150" i="39"/>
  <c r="AS150" i="39"/>
  <c r="AQ150" i="39"/>
  <c r="AP150" i="39"/>
  <c r="AO150" i="39"/>
  <c r="AN150" i="39"/>
  <c r="AM150" i="39"/>
  <c r="AL150" i="39"/>
  <c r="AK150" i="39"/>
  <c r="AJ150" i="39"/>
  <c r="AI150" i="39"/>
  <c r="AH150" i="39"/>
  <c r="AG150" i="39"/>
  <c r="AF150" i="39"/>
  <c r="AE150" i="39"/>
  <c r="AD150" i="39"/>
  <c r="AC150" i="39"/>
  <c r="AB150" i="39"/>
  <c r="AA150" i="39"/>
  <c r="Z150" i="39"/>
  <c r="Y150" i="39"/>
  <c r="X150" i="39"/>
  <c r="W150" i="39"/>
  <c r="V150" i="39"/>
  <c r="U150" i="39"/>
  <c r="T150" i="39"/>
  <c r="S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BC149" i="39"/>
  <c r="BB149" i="39"/>
  <c r="BA149" i="39"/>
  <c r="AZ149" i="39"/>
  <c r="AY149" i="39"/>
  <c r="AX149" i="39"/>
  <c r="AW149" i="39"/>
  <c r="AV149" i="39"/>
  <c r="AU149" i="39"/>
  <c r="AT149" i="39"/>
  <c r="AS149" i="39"/>
  <c r="AQ149" i="39"/>
  <c r="AP149" i="39"/>
  <c r="AO149" i="39"/>
  <c r="AN149" i="39"/>
  <c r="AM149" i="39"/>
  <c r="AL149" i="39"/>
  <c r="AK149" i="39"/>
  <c r="AJ149" i="39"/>
  <c r="AI149" i="39"/>
  <c r="AH149" i="39"/>
  <c r="AG149" i="39"/>
  <c r="AF149" i="39"/>
  <c r="AE149" i="39"/>
  <c r="AD149" i="39"/>
  <c r="AC149" i="39"/>
  <c r="AB149" i="39"/>
  <c r="AA149" i="39"/>
  <c r="Z149" i="39"/>
  <c r="Y149" i="39"/>
  <c r="X149" i="39"/>
  <c r="W149" i="39"/>
  <c r="V149" i="39"/>
  <c r="U149" i="39"/>
  <c r="T149" i="39"/>
  <c r="S149" i="39"/>
  <c r="R149" i="39"/>
  <c r="Q149" i="39"/>
  <c r="P149" i="39"/>
  <c r="O149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BC148" i="39"/>
  <c r="BB148" i="39"/>
  <c r="BA148" i="39"/>
  <c r="AZ148" i="39"/>
  <c r="AY148" i="39"/>
  <c r="AX148" i="39"/>
  <c r="AW148" i="39"/>
  <c r="AV148" i="39"/>
  <c r="AU148" i="39"/>
  <c r="AT148" i="39"/>
  <c r="AS148" i="39"/>
  <c r="AQ148" i="39"/>
  <c r="AP148" i="39"/>
  <c r="AO148" i="39"/>
  <c r="AN148" i="39"/>
  <c r="AM148" i="39"/>
  <c r="AL148" i="39"/>
  <c r="AK148" i="39"/>
  <c r="AJ148" i="39"/>
  <c r="AI148" i="39"/>
  <c r="AH148" i="39"/>
  <c r="AG148" i="39"/>
  <c r="AF148" i="39"/>
  <c r="AE148" i="39"/>
  <c r="AD148" i="39"/>
  <c r="AC148" i="39"/>
  <c r="AB148" i="39"/>
  <c r="AA148" i="39"/>
  <c r="Z148" i="39"/>
  <c r="Y148" i="39"/>
  <c r="X148" i="39"/>
  <c r="W148" i="39"/>
  <c r="V148" i="39"/>
  <c r="U148" i="39"/>
  <c r="T148" i="39"/>
  <c r="S148" i="39"/>
  <c r="R148" i="39"/>
  <c r="Q148" i="39"/>
  <c r="P148" i="39"/>
  <c r="O148" i="39"/>
  <c r="N148" i="39"/>
  <c r="M148" i="39"/>
  <c r="L148" i="39"/>
  <c r="K148" i="39"/>
  <c r="J148" i="39"/>
  <c r="I148" i="39"/>
  <c r="H148" i="39"/>
  <c r="G148" i="39"/>
  <c r="F148" i="39"/>
  <c r="E148" i="39"/>
  <c r="D148" i="39"/>
  <c r="C148" i="39"/>
  <c r="BC147" i="39"/>
  <c r="BB147" i="39"/>
  <c r="BA147" i="39"/>
  <c r="AZ147" i="39"/>
  <c r="AY147" i="39"/>
  <c r="AX147" i="39"/>
  <c r="AW147" i="39"/>
  <c r="AV147" i="39"/>
  <c r="AU147" i="39"/>
  <c r="AT147" i="39"/>
  <c r="AS147" i="39"/>
  <c r="AQ147" i="39"/>
  <c r="AP147" i="39"/>
  <c r="AO147" i="39"/>
  <c r="AN147" i="39"/>
  <c r="AM147" i="39"/>
  <c r="AL147" i="39"/>
  <c r="AK147" i="39"/>
  <c r="AJ147" i="39"/>
  <c r="AI147" i="39"/>
  <c r="AH147" i="39"/>
  <c r="AG147" i="39"/>
  <c r="AF147" i="39"/>
  <c r="AE147" i="39"/>
  <c r="AD147" i="39"/>
  <c r="AC147" i="39"/>
  <c r="AB147" i="39"/>
  <c r="AA147" i="39"/>
  <c r="Z147" i="39"/>
  <c r="Y147" i="39"/>
  <c r="X147" i="39"/>
  <c r="W147" i="39"/>
  <c r="V147" i="39"/>
  <c r="U147" i="39"/>
  <c r="T147" i="39"/>
  <c r="S147" i="39"/>
  <c r="R147" i="39"/>
  <c r="Q147" i="39"/>
  <c r="P147" i="39"/>
  <c r="O147" i="39"/>
  <c r="N147" i="39"/>
  <c r="M147" i="39"/>
  <c r="L147" i="39"/>
  <c r="K147" i="39"/>
  <c r="J147" i="39"/>
  <c r="I147" i="39"/>
  <c r="H147" i="39"/>
  <c r="G147" i="39"/>
  <c r="F147" i="39"/>
  <c r="E147" i="39"/>
  <c r="D147" i="39"/>
  <c r="C147" i="39"/>
  <c r="BC146" i="39"/>
  <c r="BB146" i="39"/>
  <c r="BA146" i="39"/>
  <c r="AZ146" i="39"/>
  <c r="AY146" i="39"/>
  <c r="AX146" i="39"/>
  <c r="AW146" i="39"/>
  <c r="AV146" i="39"/>
  <c r="AU146" i="39"/>
  <c r="AT146" i="39"/>
  <c r="AS146" i="39"/>
  <c r="AQ146" i="39"/>
  <c r="AP146" i="39"/>
  <c r="AO146" i="39"/>
  <c r="AN146" i="39"/>
  <c r="AM146" i="39"/>
  <c r="AL146" i="39"/>
  <c r="AK146" i="39"/>
  <c r="AJ146" i="39"/>
  <c r="AI146" i="39"/>
  <c r="AH146" i="39"/>
  <c r="AG146" i="39"/>
  <c r="AF146" i="39"/>
  <c r="AE146" i="39"/>
  <c r="AD146" i="39"/>
  <c r="AC146" i="39"/>
  <c r="AB146" i="39"/>
  <c r="AA146" i="39"/>
  <c r="Z146" i="39"/>
  <c r="Y146" i="39"/>
  <c r="X146" i="39"/>
  <c r="W146" i="39"/>
  <c r="V146" i="39"/>
  <c r="U146" i="39"/>
  <c r="T146" i="39"/>
  <c r="S146" i="39"/>
  <c r="R146" i="39"/>
  <c r="Q146" i="39"/>
  <c r="P146" i="39"/>
  <c r="O146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BC145" i="39"/>
  <c r="BB145" i="39"/>
  <c r="BA145" i="39"/>
  <c r="AZ145" i="39"/>
  <c r="AY145" i="39"/>
  <c r="AX145" i="39"/>
  <c r="AW145" i="39"/>
  <c r="AV145" i="39"/>
  <c r="AU145" i="39"/>
  <c r="AT145" i="39"/>
  <c r="AS145" i="39"/>
  <c r="AQ145" i="39"/>
  <c r="AP145" i="39"/>
  <c r="AO145" i="39"/>
  <c r="AN145" i="39"/>
  <c r="AM145" i="39"/>
  <c r="AL145" i="39"/>
  <c r="AK145" i="39"/>
  <c r="AJ145" i="39"/>
  <c r="AI145" i="39"/>
  <c r="AH145" i="39"/>
  <c r="AG145" i="39"/>
  <c r="AF145" i="39"/>
  <c r="AE145" i="39"/>
  <c r="AD145" i="39"/>
  <c r="AC145" i="39"/>
  <c r="AB145" i="39"/>
  <c r="AA145" i="39"/>
  <c r="Z145" i="39"/>
  <c r="Y145" i="39"/>
  <c r="X145" i="39"/>
  <c r="W145" i="39"/>
  <c r="V145" i="39"/>
  <c r="U145" i="39"/>
  <c r="T145" i="39"/>
  <c r="S145" i="39"/>
  <c r="R145" i="39"/>
  <c r="Q145" i="39"/>
  <c r="P145" i="39"/>
  <c r="O145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BC144" i="39"/>
  <c r="BB144" i="39"/>
  <c r="BA144" i="39"/>
  <c r="AZ144" i="39"/>
  <c r="AY144" i="39"/>
  <c r="AX144" i="39"/>
  <c r="AW144" i="39"/>
  <c r="AV144" i="39"/>
  <c r="AU144" i="39"/>
  <c r="AT144" i="39"/>
  <c r="AS144" i="39"/>
  <c r="AQ144" i="39"/>
  <c r="AP144" i="39"/>
  <c r="AO144" i="39"/>
  <c r="AN144" i="39"/>
  <c r="AM144" i="39"/>
  <c r="AL144" i="39"/>
  <c r="AK144" i="39"/>
  <c r="AJ144" i="39"/>
  <c r="AI144" i="39"/>
  <c r="AH144" i="39"/>
  <c r="AG144" i="39"/>
  <c r="AF144" i="39"/>
  <c r="AE144" i="39"/>
  <c r="AD144" i="39"/>
  <c r="AC144" i="39"/>
  <c r="AB144" i="39"/>
  <c r="AA144" i="39"/>
  <c r="Z144" i="39"/>
  <c r="Y144" i="39"/>
  <c r="X144" i="39"/>
  <c r="W144" i="39"/>
  <c r="V144" i="39"/>
  <c r="U144" i="39"/>
  <c r="T144" i="39"/>
  <c r="S144" i="39"/>
  <c r="R144" i="39"/>
  <c r="Q144" i="39"/>
  <c r="P144" i="39"/>
  <c r="O144" i="39"/>
  <c r="N144" i="39"/>
  <c r="M144" i="39"/>
  <c r="L144" i="39"/>
  <c r="K144" i="39"/>
  <c r="J144" i="39"/>
  <c r="I144" i="39"/>
  <c r="H144" i="39"/>
  <c r="G144" i="39"/>
  <c r="F144" i="39"/>
  <c r="E144" i="39"/>
  <c r="D144" i="39"/>
  <c r="C144" i="39"/>
  <c r="BC143" i="39"/>
  <c r="BB143" i="39"/>
  <c r="BA143" i="39"/>
  <c r="AZ143" i="39"/>
  <c r="AY143" i="39"/>
  <c r="AX143" i="39"/>
  <c r="AW143" i="39"/>
  <c r="AV143" i="39"/>
  <c r="AU143" i="39"/>
  <c r="AT143" i="39"/>
  <c r="AS143" i="39"/>
  <c r="AQ143" i="39"/>
  <c r="AP143" i="39"/>
  <c r="AO143" i="39"/>
  <c r="AN143" i="39"/>
  <c r="AM143" i="39"/>
  <c r="AL143" i="39"/>
  <c r="AK143" i="39"/>
  <c r="AJ143" i="39"/>
  <c r="AI143" i="39"/>
  <c r="AH143" i="39"/>
  <c r="AG143" i="39"/>
  <c r="AF143" i="39"/>
  <c r="AE143" i="39"/>
  <c r="AD143" i="39"/>
  <c r="AC143" i="39"/>
  <c r="AB143" i="39"/>
  <c r="AA143" i="39"/>
  <c r="Z143" i="39"/>
  <c r="Y143" i="39"/>
  <c r="X143" i="39"/>
  <c r="W143" i="39"/>
  <c r="V143" i="39"/>
  <c r="U143" i="39"/>
  <c r="T143" i="39"/>
  <c r="S143" i="39"/>
  <c r="R143" i="39"/>
  <c r="Q143" i="39"/>
  <c r="P143" i="39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BC142" i="39"/>
  <c r="BB142" i="39"/>
  <c r="BA142" i="39"/>
  <c r="AZ142" i="39"/>
  <c r="AY142" i="39"/>
  <c r="AX142" i="39"/>
  <c r="AW142" i="39"/>
  <c r="AV142" i="39"/>
  <c r="AU142" i="39"/>
  <c r="AT142" i="39"/>
  <c r="AS142" i="39"/>
  <c r="AQ142" i="39"/>
  <c r="AP142" i="39"/>
  <c r="AO142" i="39"/>
  <c r="AN142" i="39"/>
  <c r="AM142" i="39"/>
  <c r="AL142" i="39"/>
  <c r="AK142" i="39"/>
  <c r="AJ142" i="39"/>
  <c r="AI142" i="39"/>
  <c r="AH142" i="39"/>
  <c r="AG142" i="39"/>
  <c r="AF142" i="39"/>
  <c r="AE142" i="39"/>
  <c r="AD142" i="39"/>
  <c r="AC142" i="39"/>
  <c r="AB142" i="39"/>
  <c r="AA142" i="39"/>
  <c r="Z142" i="39"/>
  <c r="Y142" i="39"/>
  <c r="X142" i="39"/>
  <c r="W142" i="39"/>
  <c r="V142" i="39"/>
  <c r="U142" i="39"/>
  <c r="T142" i="39"/>
  <c r="S142" i="39"/>
  <c r="R142" i="39"/>
  <c r="Q142" i="39"/>
  <c r="P142" i="39"/>
  <c r="O142" i="39"/>
  <c r="N142" i="39"/>
  <c r="M142" i="39"/>
  <c r="L142" i="39"/>
  <c r="K142" i="39"/>
  <c r="J142" i="39"/>
  <c r="I142" i="39"/>
  <c r="H142" i="39"/>
  <c r="G142" i="39"/>
  <c r="F142" i="39"/>
  <c r="E142" i="39"/>
  <c r="D142" i="39"/>
  <c r="C142" i="39"/>
  <c r="BC141" i="39"/>
  <c r="BB141" i="39"/>
  <c r="BA141" i="39"/>
  <c r="AZ141" i="39"/>
  <c r="AY141" i="39"/>
  <c r="AX141" i="39"/>
  <c r="AW141" i="39"/>
  <c r="AV141" i="39"/>
  <c r="AU141" i="39"/>
  <c r="AT141" i="39"/>
  <c r="AS141" i="39"/>
  <c r="AQ141" i="39"/>
  <c r="AP141" i="39"/>
  <c r="AO141" i="39"/>
  <c r="AN141" i="39"/>
  <c r="AM141" i="39"/>
  <c r="AL141" i="39"/>
  <c r="AK141" i="39"/>
  <c r="AJ141" i="39"/>
  <c r="AI141" i="39"/>
  <c r="AH141" i="39"/>
  <c r="AG141" i="39"/>
  <c r="AF141" i="39"/>
  <c r="AE141" i="39"/>
  <c r="AD141" i="39"/>
  <c r="AC141" i="39"/>
  <c r="AB141" i="39"/>
  <c r="AA141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C141" i="39"/>
  <c r="BC140" i="39"/>
  <c r="BB140" i="39"/>
  <c r="BA140" i="39"/>
  <c r="AZ140" i="39"/>
  <c r="AY140" i="39"/>
  <c r="AX140" i="39"/>
  <c r="AW140" i="39"/>
  <c r="AV140" i="39"/>
  <c r="AU140" i="39"/>
  <c r="AT140" i="39"/>
  <c r="AS140" i="39"/>
  <c r="AQ140" i="39"/>
  <c r="AP140" i="39"/>
  <c r="AO140" i="39"/>
  <c r="AN140" i="39"/>
  <c r="AM140" i="39"/>
  <c r="AL140" i="39"/>
  <c r="AK140" i="39"/>
  <c r="AJ140" i="39"/>
  <c r="AI140" i="39"/>
  <c r="AH140" i="39"/>
  <c r="AG140" i="39"/>
  <c r="AF140" i="39"/>
  <c r="AE140" i="39"/>
  <c r="AD140" i="39"/>
  <c r="AC140" i="39"/>
  <c r="AB140" i="39"/>
  <c r="AA140" i="39"/>
  <c r="Z140" i="39"/>
  <c r="Y140" i="39"/>
  <c r="X140" i="39"/>
  <c r="W140" i="39"/>
  <c r="V140" i="39"/>
  <c r="U140" i="39"/>
  <c r="T140" i="39"/>
  <c r="S140" i="39"/>
  <c r="R140" i="39"/>
  <c r="Q140" i="39"/>
  <c r="P140" i="39"/>
  <c r="O140" i="39"/>
  <c r="N140" i="39"/>
  <c r="M140" i="39"/>
  <c r="L140" i="39"/>
  <c r="K140" i="39"/>
  <c r="J140" i="39"/>
  <c r="I140" i="39"/>
  <c r="H140" i="39"/>
  <c r="G140" i="39"/>
  <c r="F140" i="39"/>
  <c r="E140" i="39"/>
  <c r="D140" i="39"/>
  <c r="C140" i="39"/>
  <c r="BC139" i="39"/>
  <c r="BB139" i="39"/>
  <c r="BA139" i="39"/>
  <c r="AZ139" i="39"/>
  <c r="AY139" i="39"/>
  <c r="AX139" i="39"/>
  <c r="AW139" i="39"/>
  <c r="AV139" i="39"/>
  <c r="AU139" i="39"/>
  <c r="AT139" i="39"/>
  <c r="AS139" i="39"/>
  <c r="AQ139" i="39"/>
  <c r="AP139" i="39"/>
  <c r="AO139" i="39"/>
  <c r="AN139" i="39"/>
  <c r="AM139" i="39"/>
  <c r="AL139" i="39"/>
  <c r="AK139" i="39"/>
  <c r="AJ139" i="39"/>
  <c r="AI139" i="39"/>
  <c r="AH139" i="39"/>
  <c r="AG139" i="39"/>
  <c r="AF139" i="39"/>
  <c r="AE139" i="39"/>
  <c r="AD139" i="39"/>
  <c r="AC139" i="39"/>
  <c r="AB139" i="39"/>
  <c r="AA139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9" i="39"/>
  <c r="C139" i="39"/>
  <c r="BC135" i="39"/>
  <c r="BB135" i="39"/>
  <c r="BA135" i="39"/>
  <c r="AZ135" i="39"/>
  <c r="AY135" i="39"/>
  <c r="AX135" i="39"/>
  <c r="AW135" i="39"/>
  <c r="AV135" i="39"/>
  <c r="AU135" i="39"/>
  <c r="AT135" i="39"/>
  <c r="AS135" i="39"/>
  <c r="AQ135" i="39"/>
  <c r="AP135" i="39"/>
  <c r="AO135" i="39"/>
  <c r="AN135" i="39"/>
  <c r="AM135" i="39"/>
  <c r="AL135" i="39"/>
  <c r="AK135" i="39"/>
  <c r="AJ135" i="39"/>
  <c r="AI135" i="39"/>
  <c r="AH135" i="39"/>
  <c r="AG135" i="39"/>
  <c r="AF135" i="39"/>
  <c r="AE135" i="39"/>
  <c r="AD135" i="39"/>
  <c r="AC135" i="39"/>
  <c r="AB135" i="39"/>
  <c r="AA135" i="39"/>
  <c r="Z135" i="39"/>
  <c r="Y135" i="39"/>
  <c r="X135" i="39"/>
  <c r="W135" i="39"/>
  <c r="V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E135" i="39"/>
  <c r="D135" i="39"/>
  <c r="C135" i="39"/>
  <c r="BC134" i="39"/>
  <c r="BB134" i="39"/>
  <c r="BA134" i="39"/>
  <c r="AZ134" i="39"/>
  <c r="AY134" i="39"/>
  <c r="AX134" i="39"/>
  <c r="AW134" i="39"/>
  <c r="AV134" i="39"/>
  <c r="AU134" i="39"/>
  <c r="AT134" i="39"/>
  <c r="AS134" i="39"/>
  <c r="AQ134" i="39"/>
  <c r="AP134" i="39"/>
  <c r="AO134" i="39"/>
  <c r="AN134" i="39"/>
  <c r="AM134" i="39"/>
  <c r="AL134" i="39"/>
  <c r="AK134" i="39"/>
  <c r="AJ134" i="39"/>
  <c r="AI134" i="39"/>
  <c r="AH134" i="39"/>
  <c r="AG134" i="39"/>
  <c r="AF134" i="39"/>
  <c r="AE134" i="39"/>
  <c r="AD134" i="39"/>
  <c r="AC134" i="39"/>
  <c r="AB134" i="39"/>
  <c r="AA134" i="39"/>
  <c r="Z134" i="39"/>
  <c r="Y134" i="39"/>
  <c r="X134" i="39"/>
  <c r="W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C134" i="39"/>
  <c r="BC133" i="39"/>
  <c r="BB133" i="39"/>
  <c r="BA133" i="39"/>
  <c r="AZ133" i="39"/>
  <c r="AY133" i="39"/>
  <c r="AX133" i="39"/>
  <c r="AW133" i="39"/>
  <c r="AV133" i="39"/>
  <c r="AU133" i="39"/>
  <c r="AT133" i="39"/>
  <c r="AS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E133" i="39"/>
  <c r="D133" i="39"/>
  <c r="C133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C132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C131" i="39"/>
  <c r="BC130" i="39"/>
  <c r="BB130" i="39"/>
  <c r="BA130" i="39"/>
  <c r="AZ130" i="39"/>
  <c r="AY130" i="39"/>
  <c r="AX130" i="39"/>
  <c r="AW130" i="39"/>
  <c r="AV130" i="39"/>
  <c r="AU130" i="39"/>
  <c r="AT130" i="39"/>
  <c r="AS130" i="39"/>
  <c r="AQ130" i="39"/>
  <c r="AP130" i="39"/>
  <c r="AO130" i="39"/>
  <c r="AN130" i="39"/>
  <c r="AM130" i="39"/>
  <c r="AL130" i="39"/>
  <c r="AK130" i="39"/>
  <c r="AJ130" i="39"/>
  <c r="AI130" i="39"/>
  <c r="AH130" i="39"/>
  <c r="AG130" i="39"/>
  <c r="AF130" i="39"/>
  <c r="AE130" i="39"/>
  <c r="AD130" i="39"/>
  <c r="AC130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C130" i="39"/>
  <c r="BC129" i="39"/>
  <c r="BB129" i="39"/>
  <c r="BA129" i="39"/>
  <c r="AZ129" i="39"/>
  <c r="AY129" i="39"/>
  <c r="AX129" i="39"/>
  <c r="AW129" i="39"/>
  <c r="AV129" i="39"/>
  <c r="AU129" i="39"/>
  <c r="AT129" i="39"/>
  <c r="AS129" i="39"/>
  <c r="AQ129" i="39"/>
  <c r="AP129" i="39"/>
  <c r="AO129" i="39"/>
  <c r="AN129" i="39"/>
  <c r="AM129" i="39"/>
  <c r="AL129" i="39"/>
  <c r="AK129" i="39"/>
  <c r="AJ129" i="39"/>
  <c r="AI129" i="39"/>
  <c r="AH129" i="39"/>
  <c r="AG129" i="39"/>
  <c r="AF129" i="39"/>
  <c r="AE129" i="39"/>
  <c r="AD129" i="39"/>
  <c r="AC129" i="39"/>
  <c r="AB129" i="39"/>
  <c r="AA129" i="39"/>
  <c r="Z129" i="39"/>
  <c r="Y129" i="39"/>
  <c r="X129" i="39"/>
  <c r="W129" i="39"/>
  <c r="V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BC128" i="39"/>
  <c r="BB128" i="39"/>
  <c r="BA128" i="39"/>
  <c r="AZ128" i="39"/>
  <c r="AY128" i="39"/>
  <c r="AX128" i="39"/>
  <c r="AW128" i="39"/>
  <c r="AV128" i="39"/>
  <c r="AU128" i="39"/>
  <c r="AT128" i="39"/>
  <c r="AS128" i="39"/>
  <c r="AQ128" i="39"/>
  <c r="AP128" i="39"/>
  <c r="AO128" i="39"/>
  <c r="AN128" i="39"/>
  <c r="AM128" i="39"/>
  <c r="AL128" i="39"/>
  <c r="AK128" i="39"/>
  <c r="AJ128" i="39"/>
  <c r="AI128" i="39"/>
  <c r="AH128" i="39"/>
  <c r="AG128" i="39"/>
  <c r="AF128" i="39"/>
  <c r="AE128" i="39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C128" i="39"/>
  <c r="BC127" i="39"/>
  <c r="BB127" i="39"/>
  <c r="BA127" i="39"/>
  <c r="AZ127" i="39"/>
  <c r="AY127" i="39"/>
  <c r="AX127" i="39"/>
  <c r="AW127" i="39"/>
  <c r="AV127" i="39"/>
  <c r="AU127" i="39"/>
  <c r="AT127" i="39"/>
  <c r="AS127" i="39"/>
  <c r="AQ127" i="39"/>
  <c r="AP127" i="39"/>
  <c r="AO127" i="39"/>
  <c r="AN127" i="39"/>
  <c r="AM127" i="39"/>
  <c r="AL127" i="39"/>
  <c r="AK127" i="39"/>
  <c r="AJ127" i="39"/>
  <c r="AI127" i="39"/>
  <c r="AH127" i="39"/>
  <c r="AG127" i="39"/>
  <c r="AF127" i="39"/>
  <c r="AE127" i="39"/>
  <c r="AD127" i="39"/>
  <c r="AC127" i="39"/>
  <c r="AB127" i="39"/>
  <c r="AA127" i="39"/>
  <c r="Z127" i="39"/>
  <c r="Y127" i="39"/>
  <c r="X127" i="39"/>
  <c r="W127" i="39"/>
  <c r="V127" i="39"/>
  <c r="U127" i="39"/>
  <c r="T127" i="39"/>
  <c r="S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C127" i="39"/>
  <c r="BC126" i="39"/>
  <c r="BB126" i="39"/>
  <c r="BA126" i="39"/>
  <c r="AZ126" i="39"/>
  <c r="AY126" i="39"/>
  <c r="AX126" i="39"/>
  <c r="AW126" i="39"/>
  <c r="AV126" i="39"/>
  <c r="AU126" i="39"/>
  <c r="AT126" i="39"/>
  <c r="AS126" i="39"/>
  <c r="AQ126" i="39"/>
  <c r="AP126" i="39"/>
  <c r="AO126" i="39"/>
  <c r="AN126" i="39"/>
  <c r="AM126" i="39"/>
  <c r="AL126" i="39"/>
  <c r="AK126" i="39"/>
  <c r="AJ126" i="39"/>
  <c r="AI126" i="39"/>
  <c r="AH126" i="39"/>
  <c r="AG126" i="39"/>
  <c r="AF126" i="39"/>
  <c r="AE126" i="39"/>
  <c r="AD126" i="39"/>
  <c r="AC126" i="39"/>
  <c r="AB126" i="39"/>
  <c r="AA126" i="39"/>
  <c r="Z126" i="39"/>
  <c r="Y126" i="39"/>
  <c r="X126" i="39"/>
  <c r="W126" i="39"/>
  <c r="V126" i="39"/>
  <c r="U126" i="39"/>
  <c r="T126" i="39"/>
  <c r="S126" i="39"/>
  <c r="R126" i="39"/>
  <c r="Q126" i="39"/>
  <c r="P126" i="39"/>
  <c r="O126" i="39"/>
  <c r="N126" i="39"/>
  <c r="M126" i="39"/>
  <c r="L126" i="39"/>
  <c r="K126" i="39"/>
  <c r="J126" i="39"/>
  <c r="I126" i="39"/>
  <c r="H126" i="39"/>
  <c r="G126" i="39"/>
  <c r="F126" i="39"/>
  <c r="E126" i="39"/>
  <c r="D126" i="39"/>
  <c r="C126" i="39"/>
  <c r="BC125" i="39"/>
  <c r="BB125" i="39"/>
  <c r="BA125" i="39"/>
  <c r="AZ125" i="39"/>
  <c r="AY125" i="39"/>
  <c r="AX125" i="39"/>
  <c r="AW125" i="39"/>
  <c r="AV125" i="39"/>
  <c r="AU125" i="39"/>
  <c r="AT125" i="39"/>
  <c r="AS125" i="39"/>
  <c r="AQ125" i="39"/>
  <c r="AP125" i="39"/>
  <c r="AO125" i="39"/>
  <c r="AN125" i="39"/>
  <c r="AM125" i="39"/>
  <c r="AL125" i="39"/>
  <c r="AK125" i="39"/>
  <c r="AJ125" i="39"/>
  <c r="AI125" i="39"/>
  <c r="AH125" i="39"/>
  <c r="AG125" i="39"/>
  <c r="AF125" i="39"/>
  <c r="AE125" i="39"/>
  <c r="AD125" i="39"/>
  <c r="AC125" i="39"/>
  <c r="AB125" i="39"/>
  <c r="AA125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C125" i="39"/>
  <c r="BC124" i="39"/>
  <c r="BB124" i="39"/>
  <c r="BA124" i="39"/>
  <c r="AZ124" i="39"/>
  <c r="AY124" i="39"/>
  <c r="AX124" i="39"/>
  <c r="AW124" i="39"/>
  <c r="AV124" i="39"/>
  <c r="AU124" i="39"/>
  <c r="AT124" i="39"/>
  <c r="AS124" i="39"/>
  <c r="AQ124" i="39"/>
  <c r="AP124" i="39"/>
  <c r="AO124" i="39"/>
  <c r="AN124" i="39"/>
  <c r="AM124" i="39"/>
  <c r="AL124" i="39"/>
  <c r="AK124" i="39"/>
  <c r="AJ124" i="39"/>
  <c r="AI124" i="39"/>
  <c r="AH124" i="39"/>
  <c r="AG124" i="39"/>
  <c r="AF124" i="39"/>
  <c r="AE124" i="39"/>
  <c r="AD124" i="39"/>
  <c r="AC124" i="39"/>
  <c r="AB124" i="39"/>
  <c r="AA124" i="39"/>
  <c r="Z124" i="39"/>
  <c r="Y124" i="39"/>
  <c r="X124" i="39"/>
  <c r="W124" i="39"/>
  <c r="V124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H124" i="39"/>
  <c r="G124" i="39"/>
  <c r="F124" i="39"/>
  <c r="E124" i="39"/>
  <c r="D124" i="39"/>
  <c r="C124" i="39"/>
  <c r="BC123" i="39"/>
  <c r="BB123" i="39"/>
  <c r="BA123" i="39"/>
  <c r="AZ123" i="39"/>
  <c r="AY123" i="39"/>
  <c r="AX123" i="39"/>
  <c r="AW123" i="39"/>
  <c r="AV123" i="39"/>
  <c r="AU123" i="39"/>
  <c r="AT123" i="39"/>
  <c r="AS123" i="39"/>
  <c r="AQ123" i="39"/>
  <c r="AP123" i="39"/>
  <c r="AO123" i="39"/>
  <c r="AN123" i="39"/>
  <c r="AM123" i="39"/>
  <c r="AL123" i="39"/>
  <c r="AK123" i="39"/>
  <c r="AJ123" i="39"/>
  <c r="AI123" i="39"/>
  <c r="AH123" i="39"/>
  <c r="AG123" i="39"/>
  <c r="AF123" i="39"/>
  <c r="AE123" i="39"/>
  <c r="AD123" i="39"/>
  <c r="AC123" i="39"/>
  <c r="AB123" i="39"/>
  <c r="AA123" i="39"/>
  <c r="Z123" i="39"/>
  <c r="Y123" i="39"/>
  <c r="X123" i="39"/>
  <c r="W123" i="39"/>
  <c r="V123" i="39"/>
  <c r="U123" i="39"/>
  <c r="T123" i="39"/>
  <c r="S123" i="39"/>
  <c r="R123" i="39"/>
  <c r="Q123" i="39"/>
  <c r="P123" i="39"/>
  <c r="O123" i="39"/>
  <c r="N123" i="39"/>
  <c r="M123" i="39"/>
  <c r="L123" i="39"/>
  <c r="K123" i="39"/>
  <c r="J123" i="39"/>
  <c r="I123" i="39"/>
  <c r="H123" i="39"/>
  <c r="G123" i="39"/>
  <c r="F123" i="39"/>
  <c r="E123" i="39"/>
  <c r="D123" i="39"/>
  <c r="C123" i="39"/>
  <c r="BC122" i="39"/>
  <c r="BB122" i="39"/>
  <c r="BA122" i="39"/>
  <c r="AZ122" i="39"/>
  <c r="AY122" i="39"/>
  <c r="AX122" i="39"/>
  <c r="AW122" i="39"/>
  <c r="AV122" i="39"/>
  <c r="AU122" i="39"/>
  <c r="AT122" i="39"/>
  <c r="AS122" i="39"/>
  <c r="AQ122" i="39"/>
  <c r="AP122" i="39"/>
  <c r="AO122" i="39"/>
  <c r="AN122" i="39"/>
  <c r="AM122" i="39"/>
  <c r="AL122" i="39"/>
  <c r="AK122" i="39"/>
  <c r="AJ122" i="39"/>
  <c r="AI122" i="39"/>
  <c r="AH122" i="39"/>
  <c r="AG122" i="39"/>
  <c r="AF122" i="39"/>
  <c r="AE122" i="39"/>
  <c r="AD122" i="39"/>
  <c r="AC122" i="39"/>
  <c r="AB122" i="39"/>
  <c r="AA122" i="39"/>
  <c r="Z122" i="39"/>
  <c r="Y122" i="39"/>
  <c r="X122" i="39"/>
  <c r="W122" i="39"/>
  <c r="V122" i="39"/>
  <c r="U122" i="39"/>
  <c r="T122" i="39"/>
  <c r="S122" i="39"/>
  <c r="R122" i="39"/>
  <c r="Q122" i="39"/>
  <c r="P122" i="39"/>
  <c r="O122" i="39"/>
  <c r="N122" i="39"/>
  <c r="M122" i="39"/>
  <c r="L122" i="39"/>
  <c r="K122" i="39"/>
  <c r="J122" i="39"/>
  <c r="I122" i="39"/>
  <c r="H122" i="39"/>
  <c r="G122" i="39"/>
  <c r="F122" i="39"/>
  <c r="E122" i="39"/>
  <c r="D122" i="39"/>
  <c r="C122" i="39"/>
  <c r="BC121" i="39"/>
  <c r="BB121" i="39"/>
  <c r="BA121" i="39"/>
  <c r="AZ121" i="39"/>
  <c r="AY121" i="39"/>
  <c r="AX121" i="39"/>
  <c r="AW121" i="39"/>
  <c r="AV121" i="39"/>
  <c r="AU121" i="39"/>
  <c r="AT121" i="39"/>
  <c r="AS121" i="39"/>
  <c r="AQ121" i="39"/>
  <c r="AP121" i="39"/>
  <c r="AO121" i="39"/>
  <c r="AN121" i="39"/>
  <c r="AM121" i="39"/>
  <c r="AL121" i="39"/>
  <c r="AK121" i="39"/>
  <c r="AJ121" i="39"/>
  <c r="AI121" i="39"/>
  <c r="AH121" i="39"/>
  <c r="AG121" i="39"/>
  <c r="AF121" i="39"/>
  <c r="AE121" i="39"/>
  <c r="AD121" i="39"/>
  <c r="AC121" i="39"/>
  <c r="AB121" i="39"/>
  <c r="AA121" i="39"/>
  <c r="Z121" i="39"/>
  <c r="Y121" i="39"/>
  <c r="X121" i="39"/>
  <c r="W121" i="39"/>
  <c r="V121" i="39"/>
  <c r="U121" i="39"/>
  <c r="T121" i="39"/>
  <c r="S121" i="39"/>
  <c r="R121" i="39"/>
  <c r="Q121" i="39"/>
  <c r="P121" i="39"/>
  <c r="O121" i="39"/>
  <c r="N121" i="39"/>
  <c r="M121" i="39"/>
  <c r="L121" i="39"/>
  <c r="K121" i="39"/>
  <c r="J121" i="39"/>
  <c r="I121" i="39"/>
  <c r="H121" i="39"/>
  <c r="G121" i="39"/>
  <c r="F121" i="39"/>
  <c r="E121" i="39"/>
  <c r="D121" i="39"/>
  <c r="C121" i="39"/>
  <c r="BC120" i="39"/>
  <c r="BB120" i="39"/>
  <c r="BA120" i="39"/>
  <c r="AZ120" i="39"/>
  <c r="AY120" i="39"/>
  <c r="AX120" i="39"/>
  <c r="AW120" i="39"/>
  <c r="AV120" i="39"/>
  <c r="AU120" i="39"/>
  <c r="AT120" i="39"/>
  <c r="AS120" i="39"/>
  <c r="AQ120" i="39"/>
  <c r="AP120" i="39"/>
  <c r="AO120" i="39"/>
  <c r="AN120" i="39"/>
  <c r="AM120" i="39"/>
  <c r="AL120" i="39"/>
  <c r="AK120" i="39"/>
  <c r="AJ120" i="39"/>
  <c r="AI120" i="39"/>
  <c r="AH120" i="39"/>
  <c r="AG120" i="39"/>
  <c r="AF120" i="39"/>
  <c r="AE120" i="39"/>
  <c r="AD120" i="39"/>
  <c r="AC120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C120" i="39"/>
  <c r="BC116" i="39"/>
  <c r="BB116" i="39"/>
  <c r="BA116" i="39"/>
  <c r="AZ116" i="39"/>
  <c r="AY116" i="39"/>
  <c r="AX116" i="39"/>
  <c r="AW116" i="39"/>
  <c r="AV116" i="39"/>
  <c r="AU116" i="39"/>
  <c r="AT116" i="39"/>
  <c r="AS116" i="39"/>
  <c r="AQ116" i="39"/>
  <c r="AP116" i="39"/>
  <c r="AO116" i="39"/>
  <c r="AN116" i="39"/>
  <c r="AM116" i="39"/>
  <c r="AL116" i="39"/>
  <c r="AK116" i="39"/>
  <c r="AJ116" i="39"/>
  <c r="AI116" i="39"/>
  <c r="AH116" i="39"/>
  <c r="AG116" i="39"/>
  <c r="AF116" i="39"/>
  <c r="AE116" i="39"/>
  <c r="AD116" i="39"/>
  <c r="AC116" i="39"/>
  <c r="AB116" i="39"/>
  <c r="AA116" i="39"/>
  <c r="Z116" i="39"/>
  <c r="Y116" i="39"/>
  <c r="X116" i="39"/>
  <c r="W116" i="39"/>
  <c r="V116" i="39"/>
  <c r="U116" i="39"/>
  <c r="T116" i="39"/>
  <c r="S116" i="39"/>
  <c r="R116" i="39"/>
  <c r="Q116" i="39"/>
  <c r="P116" i="39"/>
  <c r="O116" i="39"/>
  <c r="N116" i="39"/>
  <c r="M116" i="39"/>
  <c r="L116" i="39"/>
  <c r="K116" i="39"/>
  <c r="J116" i="39"/>
  <c r="I116" i="39"/>
  <c r="H116" i="39"/>
  <c r="G116" i="39"/>
  <c r="F116" i="39"/>
  <c r="E116" i="39"/>
  <c r="D116" i="39"/>
  <c r="C116" i="39"/>
  <c r="BC115" i="39"/>
  <c r="BB115" i="39"/>
  <c r="BA115" i="39"/>
  <c r="AZ115" i="39"/>
  <c r="AY115" i="39"/>
  <c r="AX115" i="39"/>
  <c r="AW115" i="39"/>
  <c r="AV115" i="39"/>
  <c r="AU115" i="39"/>
  <c r="AT115" i="39"/>
  <c r="AS115" i="39"/>
  <c r="AQ115" i="39"/>
  <c r="AP115" i="39"/>
  <c r="AO115" i="39"/>
  <c r="AN115" i="39"/>
  <c r="AM115" i="39"/>
  <c r="AL115" i="39"/>
  <c r="AK115" i="39"/>
  <c r="AJ115" i="39"/>
  <c r="AI115" i="39"/>
  <c r="AH115" i="39"/>
  <c r="AG115" i="39"/>
  <c r="AF115" i="39"/>
  <c r="AE115" i="39"/>
  <c r="AD115" i="39"/>
  <c r="AC115" i="39"/>
  <c r="AB115" i="39"/>
  <c r="AA11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BC114" i="39"/>
  <c r="BB114" i="39"/>
  <c r="BA114" i="39"/>
  <c r="AZ114" i="39"/>
  <c r="AY114" i="39"/>
  <c r="AX114" i="39"/>
  <c r="AW114" i="39"/>
  <c r="AV114" i="39"/>
  <c r="AU114" i="39"/>
  <c r="AT114" i="39"/>
  <c r="AS114" i="39"/>
  <c r="AQ114" i="39"/>
  <c r="AP114" i="39"/>
  <c r="AO114" i="39"/>
  <c r="AN114" i="39"/>
  <c r="AM114" i="39"/>
  <c r="AL114" i="39"/>
  <c r="AK114" i="39"/>
  <c r="AJ114" i="39"/>
  <c r="AI114" i="39"/>
  <c r="AH114" i="39"/>
  <c r="AG114" i="39"/>
  <c r="AF114" i="39"/>
  <c r="AE114" i="39"/>
  <c r="AD114" i="39"/>
  <c r="AC114" i="39"/>
  <c r="AB114" i="39"/>
  <c r="AA114" i="39"/>
  <c r="Z114" i="39"/>
  <c r="Y114" i="39"/>
  <c r="X114" i="39"/>
  <c r="W114" i="39"/>
  <c r="V114" i="39"/>
  <c r="U114" i="39"/>
  <c r="T114" i="39"/>
  <c r="S114" i="39"/>
  <c r="R114" i="39"/>
  <c r="Q114" i="39"/>
  <c r="P114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C114" i="39"/>
  <c r="BC113" i="39"/>
  <c r="BB113" i="39"/>
  <c r="BA113" i="39"/>
  <c r="AZ113" i="39"/>
  <c r="AY113" i="39"/>
  <c r="AX113" i="39"/>
  <c r="AW113" i="39"/>
  <c r="AV113" i="39"/>
  <c r="AU113" i="39"/>
  <c r="AT113" i="39"/>
  <c r="AS113" i="39"/>
  <c r="AQ113" i="39"/>
  <c r="AP113" i="39"/>
  <c r="AO113" i="39"/>
  <c r="AN113" i="39"/>
  <c r="AM113" i="39"/>
  <c r="AL113" i="39"/>
  <c r="AK113" i="39"/>
  <c r="AJ113" i="39"/>
  <c r="AI113" i="39"/>
  <c r="AH113" i="39"/>
  <c r="AG113" i="39"/>
  <c r="AF113" i="39"/>
  <c r="AE113" i="39"/>
  <c r="AD113" i="39"/>
  <c r="AC113" i="39"/>
  <c r="AB113" i="39"/>
  <c r="AA113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C113" i="39"/>
  <c r="BC112" i="39"/>
  <c r="BB112" i="39"/>
  <c r="BA112" i="39"/>
  <c r="AZ112" i="39"/>
  <c r="AY112" i="39"/>
  <c r="AX112" i="39"/>
  <c r="AW112" i="39"/>
  <c r="AV112" i="39"/>
  <c r="AU112" i="39"/>
  <c r="AT112" i="39"/>
  <c r="AS112" i="39"/>
  <c r="AQ112" i="39"/>
  <c r="AP112" i="39"/>
  <c r="AO112" i="39"/>
  <c r="AN112" i="39"/>
  <c r="AM112" i="39"/>
  <c r="AL112" i="39"/>
  <c r="AK112" i="39"/>
  <c r="AJ112" i="39"/>
  <c r="AI112" i="39"/>
  <c r="AH112" i="39"/>
  <c r="AG112" i="39"/>
  <c r="AF112" i="39"/>
  <c r="AE112" i="39"/>
  <c r="AD112" i="39"/>
  <c r="AC112" i="39"/>
  <c r="AB112" i="39"/>
  <c r="AA112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BC111" i="39"/>
  <c r="BB111" i="39"/>
  <c r="BA111" i="39"/>
  <c r="AZ111" i="39"/>
  <c r="AY111" i="39"/>
  <c r="AX111" i="39"/>
  <c r="AW111" i="39"/>
  <c r="AV111" i="39"/>
  <c r="AU111" i="39"/>
  <c r="AT111" i="39"/>
  <c r="AS111" i="39"/>
  <c r="AQ111" i="39"/>
  <c r="AP111" i="39"/>
  <c r="AO111" i="39"/>
  <c r="AN111" i="39"/>
  <c r="AM111" i="39"/>
  <c r="AL111" i="39"/>
  <c r="AK111" i="39"/>
  <c r="AJ111" i="39"/>
  <c r="AI111" i="39"/>
  <c r="AH111" i="39"/>
  <c r="AG111" i="39"/>
  <c r="AF111" i="39"/>
  <c r="AE111" i="39"/>
  <c r="AD111" i="39"/>
  <c r="AC111" i="39"/>
  <c r="AB111" i="39"/>
  <c r="AA111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C111" i="39"/>
  <c r="BC110" i="39"/>
  <c r="BB110" i="39"/>
  <c r="BA110" i="39"/>
  <c r="AZ110" i="39"/>
  <c r="AY110" i="39"/>
  <c r="AX110" i="39"/>
  <c r="AW110" i="39"/>
  <c r="AV110" i="39"/>
  <c r="AU110" i="39"/>
  <c r="AT110" i="39"/>
  <c r="AS110" i="39"/>
  <c r="AQ110" i="39"/>
  <c r="AP110" i="39"/>
  <c r="AO110" i="39"/>
  <c r="AN110" i="39"/>
  <c r="AM110" i="39"/>
  <c r="AL110" i="39"/>
  <c r="AK110" i="39"/>
  <c r="AJ110" i="39"/>
  <c r="AI110" i="39"/>
  <c r="AH110" i="39"/>
  <c r="AG110" i="39"/>
  <c r="AF110" i="39"/>
  <c r="AE110" i="39"/>
  <c r="AD110" i="39"/>
  <c r="AC110" i="39"/>
  <c r="AB110" i="39"/>
  <c r="AA110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C110" i="39"/>
  <c r="BC109" i="39"/>
  <c r="BB109" i="39"/>
  <c r="BA109" i="39"/>
  <c r="AZ109" i="39"/>
  <c r="AY109" i="39"/>
  <c r="AX109" i="39"/>
  <c r="AW109" i="39"/>
  <c r="AV109" i="39"/>
  <c r="AU109" i="39"/>
  <c r="AT109" i="39"/>
  <c r="AS109" i="39"/>
  <c r="AQ109" i="39"/>
  <c r="AP109" i="39"/>
  <c r="AO109" i="39"/>
  <c r="AN109" i="39"/>
  <c r="AM109" i="39"/>
  <c r="AL109" i="39"/>
  <c r="AK109" i="39"/>
  <c r="AJ109" i="39"/>
  <c r="AI109" i="39"/>
  <c r="AH109" i="39"/>
  <c r="AG109" i="39"/>
  <c r="AF109" i="39"/>
  <c r="AE109" i="39"/>
  <c r="AD109" i="39"/>
  <c r="AC109" i="39"/>
  <c r="AB109" i="39"/>
  <c r="AA109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109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8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107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106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C105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C104" i="39"/>
  <c r="BC103" i="39"/>
  <c r="BB103" i="39"/>
  <c r="BA103" i="39"/>
  <c r="AZ103" i="39"/>
  <c r="AY103" i="39"/>
  <c r="AX103" i="39"/>
  <c r="AW103" i="39"/>
  <c r="AV103" i="39"/>
  <c r="AU103" i="39"/>
  <c r="AT103" i="39"/>
  <c r="AS103" i="39"/>
  <c r="AQ103" i="39"/>
  <c r="AP103" i="39"/>
  <c r="AO103" i="39"/>
  <c r="AN103" i="39"/>
  <c r="AM103" i="39"/>
  <c r="AL103" i="39"/>
  <c r="AK103" i="39"/>
  <c r="AJ103" i="39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C103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C102" i="39"/>
  <c r="BC101" i="39"/>
  <c r="BB101" i="39"/>
  <c r="BA101" i="39"/>
  <c r="AZ101" i="39"/>
  <c r="AY101" i="39"/>
  <c r="AX101" i="39"/>
  <c r="AW101" i="39"/>
  <c r="AV101" i="39"/>
  <c r="AU101" i="39"/>
  <c r="AT101" i="39"/>
  <c r="AS101" i="39"/>
  <c r="AQ101" i="39"/>
  <c r="AP101" i="39"/>
  <c r="AO101" i="39"/>
  <c r="AN101" i="39"/>
  <c r="AM101" i="39"/>
  <c r="AL101" i="39"/>
  <c r="AK101" i="39"/>
  <c r="AJ101" i="39"/>
  <c r="AI101" i="39"/>
  <c r="AH101" i="39"/>
  <c r="AG101" i="39"/>
  <c r="AF101" i="39"/>
  <c r="AE101" i="39"/>
  <c r="AD101" i="39"/>
  <c r="AC101" i="39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BC97" i="39"/>
  <c r="BB97" i="39"/>
  <c r="BA97" i="39"/>
  <c r="AZ97" i="39"/>
  <c r="AY97" i="39"/>
  <c r="AX97" i="39"/>
  <c r="AW97" i="39"/>
  <c r="AV97" i="39"/>
  <c r="AU97" i="39"/>
  <c r="AT97" i="39"/>
  <c r="AS97" i="39"/>
  <c r="AQ97" i="39"/>
  <c r="AP97" i="39"/>
  <c r="AO97" i="39"/>
  <c r="AN97" i="39"/>
  <c r="AM97" i="39"/>
  <c r="AL97" i="39"/>
  <c r="AK97" i="39"/>
  <c r="AJ97" i="39"/>
  <c r="AI97" i="39"/>
  <c r="AH97" i="39"/>
  <c r="AG97" i="39"/>
  <c r="AF97" i="39"/>
  <c r="AE97" i="39"/>
  <c r="AD97" i="39"/>
  <c r="AC97" i="39"/>
  <c r="AB97" i="39"/>
  <c r="AA97" i="39"/>
  <c r="Z97" i="39"/>
  <c r="Y97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C97" i="39"/>
  <c r="BC96" i="39"/>
  <c r="BB96" i="39"/>
  <c r="BA96" i="39"/>
  <c r="AZ96" i="39"/>
  <c r="AY96" i="39"/>
  <c r="AX96" i="39"/>
  <c r="AW96" i="39"/>
  <c r="AV96" i="39"/>
  <c r="AU96" i="39"/>
  <c r="AT96" i="39"/>
  <c r="AS96" i="39"/>
  <c r="AQ96" i="39"/>
  <c r="AP96" i="39"/>
  <c r="AO96" i="39"/>
  <c r="AN96" i="39"/>
  <c r="AM96" i="39"/>
  <c r="AL96" i="39"/>
  <c r="AK96" i="39"/>
  <c r="AJ96" i="39"/>
  <c r="AI96" i="39"/>
  <c r="AH96" i="39"/>
  <c r="AG96" i="39"/>
  <c r="AF96" i="39"/>
  <c r="AE96" i="39"/>
  <c r="AD96" i="39"/>
  <c r="AC96" i="39"/>
  <c r="AB96" i="39"/>
  <c r="AA96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C96" i="39"/>
  <c r="BC95" i="39"/>
  <c r="BB95" i="39"/>
  <c r="BA95" i="39"/>
  <c r="AZ95" i="39"/>
  <c r="AY95" i="39"/>
  <c r="AX95" i="39"/>
  <c r="AW95" i="39"/>
  <c r="AV95" i="39"/>
  <c r="AU95" i="39"/>
  <c r="AT95" i="39"/>
  <c r="AS95" i="39"/>
  <c r="AQ95" i="39"/>
  <c r="AP95" i="39"/>
  <c r="AO95" i="39"/>
  <c r="AN95" i="39"/>
  <c r="AM95" i="39"/>
  <c r="AL95" i="39"/>
  <c r="AK95" i="39"/>
  <c r="AJ95" i="39"/>
  <c r="AI95" i="39"/>
  <c r="AH95" i="39"/>
  <c r="AG95" i="39"/>
  <c r="AF95" i="39"/>
  <c r="AE95" i="39"/>
  <c r="AD95" i="39"/>
  <c r="AC95" i="39"/>
  <c r="AB95" i="39"/>
  <c r="AA95" i="39"/>
  <c r="Z95" i="39"/>
  <c r="Y95" i="39"/>
  <c r="X95" i="39"/>
  <c r="W95" i="39"/>
  <c r="V95" i="39"/>
  <c r="U95" i="39"/>
  <c r="T95" i="39"/>
  <c r="S95" i="39"/>
  <c r="R95" i="39"/>
  <c r="Q95" i="39"/>
  <c r="P95" i="39"/>
  <c r="O95" i="39"/>
  <c r="N95" i="39"/>
  <c r="M95" i="39"/>
  <c r="L95" i="39"/>
  <c r="K95" i="39"/>
  <c r="J95" i="39"/>
  <c r="I95" i="39"/>
  <c r="H95" i="39"/>
  <c r="G95" i="39"/>
  <c r="F95" i="39"/>
  <c r="E95" i="39"/>
  <c r="D95" i="39"/>
  <c r="C95" i="39"/>
  <c r="BC94" i="39"/>
  <c r="BB94" i="39"/>
  <c r="BA94" i="39"/>
  <c r="AZ94" i="39"/>
  <c r="AY94" i="39"/>
  <c r="AX94" i="39"/>
  <c r="AW94" i="39"/>
  <c r="AV94" i="39"/>
  <c r="AU94" i="39"/>
  <c r="AT94" i="39"/>
  <c r="AS94" i="39"/>
  <c r="AQ94" i="39"/>
  <c r="AP94" i="39"/>
  <c r="AO94" i="39"/>
  <c r="AN94" i="39"/>
  <c r="AM94" i="39"/>
  <c r="AL94" i="39"/>
  <c r="AK94" i="39"/>
  <c r="AJ94" i="39"/>
  <c r="AI94" i="39"/>
  <c r="AH94" i="39"/>
  <c r="AG94" i="39"/>
  <c r="AF94" i="39"/>
  <c r="AE94" i="39"/>
  <c r="AD94" i="39"/>
  <c r="AC94" i="39"/>
  <c r="AB94" i="39"/>
  <c r="AA94" i="39"/>
  <c r="Z94" i="39"/>
  <c r="Y94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C94" i="39"/>
  <c r="BC93" i="39"/>
  <c r="BB93" i="39"/>
  <c r="BA93" i="39"/>
  <c r="AZ93" i="39"/>
  <c r="AY93" i="39"/>
  <c r="AX93" i="39"/>
  <c r="AW93" i="39"/>
  <c r="AV93" i="39"/>
  <c r="AU93" i="39"/>
  <c r="AT93" i="39"/>
  <c r="AS93" i="39"/>
  <c r="AQ93" i="39"/>
  <c r="AP93" i="39"/>
  <c r="AO93" i="39"/>
  <c r="AN93" i="39"/>
  <c r="AM93" i="39"/>
  <c r="AL93" i="39"/>
  <c r="AK93" i="39"/>
  <c r="AJ93" i="39"/>
  <c r="AI93" i="39"/>
  <c r="AH93" i="39"/>
  <c r="AG93" i="39"/>
  <c r="AF93" i="39"/>
  <c r="AE93" i="39"/>
  <c r="AD93" i="39"/>
  <c r="AC93" i="39"/>
  <c r="AB93" i="39"/>
  <c r="AA93" i="39"/>
  <c r="Z93" i="39"/>
  <c r="Y93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I93" i="39"/>
  <c r="H93" i="39"/>
  <c r="G93" i="39"/>
  <c r="F93" i="39"/>
  <c r="E93" i="39"/>
  <c r="D93" i="39"/>
  <c r="C93" i="39"/>
  <c r="BC92" i="39"/>
  <c r="BB92" i="39"/>
  <c r="BA92" i="39"/>
  <c r="AZ92" i="39"/>
  <c r="AY92" i="39"/>
  <c r="AX92" i="39"/>
  <c r="AW92" i="39"/>
  <c r="AV92" i="39"/>
  <c r="AU92" i="39"/>
  <c r="AT92" i="39"/>
  <c r="AS92" i="39"/>
  <c r="AQ92" i="39"/>
  <c r="AP92" i="39"/>
  <c r="AO92" i="39"/>
  <c r="AN92" i="39"/>
  <c r="AM92" i="39"/>
  <c r="AL92" i="39"/>
  <c r="AK92" i="39"/>
  <c r="AJ92" i="39"/>
  <c r="AI92" i="39"/>
  <c r="AH92" i="39"/>
  <c r="AG92" i="39"/>
  <c r="AF92" i="39"/>
  <c r="AE92" i="39"/>
  <c r="AD92" i="39"/>
  <c r="AC92" i="39"/>
  <c r="AB92" i="39"/>
  <c r="AA92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C92" i="39"/>
  <c r="BC91" i="39"/>
  <c r="BB91" i="39"/>
  <c r="BA91" i="39"/>
  <c r="AZ91" i="39"/>
  <c r="AY91" i="39"/>
  <c r="AX91" i="39"/>
  <c r="AW91" i="39"/>
  <c r="AV91" i="39"/>
  <c r="AU91" i="39"/>
  <c r="AT91" i="39"/>
  <c r="AS91" i="39"/>
  <c r="AQ91" i="39"/>
  <c r="AP91" i="39"/>
  <c r="AO91" i="39"/>
  <c r="AN91" i="39"/>
  <c r="AM91" i="39"/>
  <c r="AL91" i="39"/>
  <c r="AK91" i="39"/>
  <c r="AJ91" i="39"/>
  <c r="AI91" i="39"/>
  <c r="AH91" i="39"/>
  <c r="AG91" i="39"/>
  <c r="AF91" i="39"/>
  <c r="AE91" i="39"/>
  <c r="AD91" i="39"/>
  <c r="AC91" i="39"/>
  <c r="AB91" i="39"/>
  <c r="AA91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91" i="39"/>
  <c r="BC90" i="39"/>
  <c r="BB90" i="39"/>
  <c r="BA90" i="39"/>
  <c r="AZ90" i="39"/>
  <c r="AY90" i="39"/>
  <c r="AX90" i="39"/>
  <c r="AW90" i="39"/>
  <c r="AV90" i="39"/>
  <c r="AU90" i="39"/>
  <c r="AT90" i="39"/>
  <c r="AS90" i="39"/>
  <c r="AQ90" i="39"/>
  <c r="AP90" i="39"/>
  <c r="AO90" i="39"/>
  <c r="AN90" i="39"/>
  <c r="AM90" i="39"/>
  <c r="AL90" i="39"/>
  <c r="AK90" i="39"/>
  <c r="AJ90" i="39"/>
  <c r="AI90" i="39"/>
  <c r="AH90" i="39"/>
  <c r="AG90" i="39"/>
  <c r="AF90" i="39"/>
  <c r="AE90" i="39"/>
  <c r="AD90" i="39"/>
  <c r="AC90" i="39"/>
  <c r="AB90" i="39"/>
  <c r="AA90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90" i="39"/>
  <c r="BC89" i="39"/>
  <c r="BB89" i="39"/>
  <c r="BA89" i="39"/>
  <c r="AZ89" i="39"/>
  <c r="AY89" i="39"/>
  <c r="AX89" i="39"/>
  <c r="AW89" i="39"/>
  <c r="AV89" i="39"/>
  <c r="AU89" i="39"/>
  <c r="AT89" i="39"/>
  <c r="AS89" i="39"/>
  <c r="AQ89" i="39"/>
  <c r="AP89" i="39"/>
  <c r="AO89" i="39"/>
  <c r="AN89" i="39"/>
  <c r="AM89" i="39"/>
  <c r="AL89" i="39"/>
  <c r="AK89" i="39"/>
  <c r="AJ89" i="39"/>
  <c r="AI89" i="39"/>
  <c r="AH89" i="39"/>
  <c r="AG89" i="39"/>
  <c r="AF89" i="39"/>
  <c r="AE89" i="39"/>
  <c r="AD89" i="39"/>
  <c r="AC89" i="39"/>
  <c r="AB89" i="39"/>
  <c r="AA89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89" i="39"/>
  <c r="BC88" i="39"/>
  <c r="BB88" i="39"/>
  <c r="BA88" i="39"/>
  <c r="AZ88" i="39"/>
  <c r="AY88" i="39"/>
  <c r="AX88" i="39"/>
  <c r="AW88" i="39"/>
  <c r="AV88" i="39"/>
  <c r="AU88" i="39"/>
  <c r="AT88" i="39"/>
  <c r="AS88" i="39"/>
  <c r="AQ88" i="39"/>
  <c r="AP88" i="39"/>
  <c r="AO88" i="39"/>
  <c r="AN88" i="39"/>
  <c r="AM88" i="39"/>
  <c r="AL88" i="39"/>
  <c r="AK88" i="39"/>
  <c r="AJ88" i="39"/>
  <c r="AI88" i="39"/>
  <c r="AH88" i="39"/>
  <c r="AG88" i="39"/>
  <c r="AF88" i="39"/>
  <c r="AE88" i="39"/>
  <c r="AD88" i="39"/>
  <c r="AC88" i="39"/>
  <c r="AB88" i="39"/>
  <c r="AA88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BC87" i="39"/>
  <c r="BB87" i="39"/>
  <c r="BA87" i="39"/>
  <c r="AZ87" i="39"/>
  <c r="AY87" i="39"/>
  <c r="AX87" i="39"/>
  <c r="AW87" i="39"/>
  <c r="AV87" i="39"/>
  <c r="AU87" i="39"/>
  <c r="AT87" i="39"/>
  <c r="AS87" i="39"/>
  <c r="AQ87" i="39"/>
  <c r="AP87" i="39"/>
  <c r="AO87" i="39"/>
  <c r="AN87" i="39"/>
  <c r="AM87" i="39"/>
  <c r="AL87" i="39"/>
  <c r="AK87" i="39"/>
  <c r="AJ87" i="39"/>
  <c r="AI87" i="39"/>
  <c r="AH87" i="39"/>
  <c r="AG87" i="39"/>
  <c r="AF87" i="39"/>
  <c r="AE87" i="39"/>
  <c r="AD87" i="39"/>
  <c r="AC87" i="39"/>
  <c r="AB87" i="39"/>
  <c r="AA87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BC86" i="39"/>
  <c r="BB86" i="39"/>
  <c r="BA86" i="39"/>
  <c r="AZ86" i="39"/>
  <c r="AY86" i="39"/>
  <c r="AX86" i="39"/>
  <c r="AW86" i="39"/>
  <c r="AV86" i="39"/>
  <c r="AU86" i="39"/>
  <c r="AT86" i="39"/>
  <c r="AS86" i="39"/>
  <c r="AQ86" i="39"/>
  <c r="AP86" i="39"/>
  <c r="AO86" i="39"/>
  <c r="AN86" i="39"/>
  <c r="AM86" i="39"/>
  <c r="AL86" i="39"/>
  <c r="AK86" i="39"/>
  <c r="AJ86" i="39"/>
  <c r="AI86" i="39"/>
  <c r="AH86" i="39"/>
  <c r="AG86" i="39"/>
  <c r="AF86" i="39"/>
  <c r="AE86" i="39"/>
  <c r="AD86" i="39"/>
  <c r="AC86" i="39"/>
  <c r="AB86" i="39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BC85" i="39"/>
  <c r="BB85" i="39"/>
  <c r="BA85" i="39"/>
  <c r="AZ85" i="39"/>
  <c r="AY85" i="39"/>
  <c r="AX85" i="39"/>
  <c r="AW85" i="39"/>
  <c r="AV85" i="39"/>
  <c r="AU85" i="39"/>
  <c r="AT85" i="39"/>
  <c r="AS85" i="39"/>
  <c r="AQ85" i="39"/>
  <c r="AP85" i="39"/>
  <c r="AO85" i="39"/>
  <c r="AN85" i="39"/>
  <c r="AM85" i="39"/>
  <c r="AL85" i="39"/>
  <c r="AK85" i="39"/>
  <c r="AJ85" i="39"/>
  <c r="AI85" i="39"/>
  <c r="AH85" i="39"/>
  <c r="AG85" i="39"/>
  <c r="AF85" i="39"/>
  <c r="AE85" i="39"/>
  <c r="AD85" i="39"/>
  <c r="AC85" i="39"/>
  <c r="AB85" i="39"/>
  <c r="AA85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85" i="39"/>
  <c r="BC84" i="39"/>
  <c r="BB84" i="39"/>
  <c r="BA84" i="39"/>
  <c r="AZ84" i="39"/>
  <c r="AY84" i="39"/>
  <c r="AX84" i="39"/>
  <c r="AW84" i="39"/>
  <c r="AV84" i="39"/>
  <c r="AU84" i="39"/>
  <c r="AT84" i="39"/>
  <c r="AS84" i="39"/>
  <c r="AQ84" i="39"/>
  <c r="AP84" i="39"/>
  <c r="AO84" i="39"/>
  <c r="AN84" i="39"/>
  <c r="AM84" i="39"/>
  <c r="AL84" i="39"/>
  <c r="AK84" i="39"/>
  <c r="AJ84" i="39"/>
  <c r="AI84" i="39"/>
  <c r="AH84" i="39"/>
  <c r="AG84" i="39"/>
  <c r="AF84" i="39"/>
  <c r="AE84" i="39"/>
  <c r="AD84" i="39"/>
  <c r="AC84" i="39"/>
  <c r="AB84" i="39"/>
  <c r="AA84" i="39"/>
  <c r="Z84" i="39"/>
  <c r="Y84" i="39"/>
  <c r="X84" i="39"/>
  <c r="W84" i="39"/>
  <c r="V84" i="39"/>
  <c r="U84" i="39"/>
  <c r="T84" i="39"/>
  <c r="S84" i="39"/>
  <c r="R84" i="39"/>
  <c r="Q84" i="39"/>
  <c r="P84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C84" i="39"/>
  <c r="BC83" i="39"/>
  <c r="BB83" i="39"/>
  <c r="BA83" i="39"/>
  <c r="AZ83" i="39"/>
  <c r="AY83" i="39"/>
  <c r="AX83" i="39"/>
  <c r="AW83" i="39"/>
  <c r="AV83" i="39"/>
  <c r="AU83" i="39"/>
  <c r="AT83" i="39"/>
  <c r="AS83" i="39"/>
  <c r="AQ83" i="39"/>
  <c r="AP83" i="39"/>
  <c r="AO83" i="39"/>
  <c r="AN83" i="39"/>
  <c r="AM83" i="39"/>
  <c r="AL83" i="39"/>
  <c r="AK83" i="39"/>
  <c r="AJ83" i="39"/>
  <c r="AI83" i="39"/>
  <c r="AH83" i="39"/>
  <c r="AG83" i="39"/>
  <c r="AF83" i="39"/>
  <c r="AE83" i="39"/>
  <c r="AD83" i="39"/>
  <c r="AC83" i="39"/>
  <c r="AB83" i="39"/>
  <c r="AA83" i="39"/>
  <c r="Z83" i="39"/>
  <c r="Y83" i="39"/>
  <c r="X83" i="39"/>
  <c r="W83" i="39"/>
  <c r="V83" i="39"/>
  <c r="U83" i="39"/>
  <c r="T83" i="39"/>
  <c r="S83" i="39"/>
  <c r="R83" i="39"/>
  <c r="Q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C83" i="39"/>
  <c r="BC82" i="39"/>
  <c r="BB82" i="39"/>
  <c r="BA82" i="39"/>
  <c r="AZ82" i="39"/>
  <c r="AY82" i="39"/>
  <c r="AX82" i="39"/>
  <c r="AW82" i="39"/>
  <c r="AV82" i="39"/>
  <c r="AU82" i="39"/>
  <c r="AT82" i="39"/>
  <c r="AS82" i="39"/>
  <c r="AQ82" i="39"/>
  <c r="AP82" i="39"/>
  <c r="AO82" i="39"/>
  <c r="AN82" i="39"/>
  <c r="AM82" i="39"/>
  <c r="AL82" i="39"/>
  <c r="AK82" i="39"/>
  <c r="AJ82" i="39"/>
  <c r="AI82" i="39"/>
  <c r="AH82" i="39"/>
  <c r="AG82" i="39"/>
  <c r="AF82" i="39"/>
  <c r="AE82" i="39"/>
  <c r="AD82" i="39"/>
  <c r="AC82" i="39"/>
  <c r="AB82" i="39"/>
  <c r="AA82" i="39"/>
  <c r="Z82" i="39"/>
  <c r="Y82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C82" i="39"/>
  <c r="BC78" i="39"/>
  <c r="BB78" i="39"/>
  <c r="BA78" i="39"/>
  <c r="AZ78" i="39"/>
  <c r="AY78" i="39"/>
  <c r="AX78" i="39"/>
  <c r="AW78" i="39"/>
  <c r="AV78" i="39"/>
  <c r="AU78" i="39"/>
  <c r="AT78" i="39"/>
  <c r="AS78" i="39"/>
  <c r="AQ78" i="39"/>
  <c r="AP78" i="39"/>
  <c r="AO78" i="39"/>
  <c r="AN78" i="39"/>
  <c r="AM78" i="39"/>
  <c r="AL78" i="39"/>
  <c r="AK78" i="39"/>
  <c r="AJ78" i="39"/>
  <c r="AI78" i="39"/>
  <c r="AH78" i="39"/>
  <c r="AG78" i="39"/>
  <c r="AF78" i="39"/>
  <c r="AE78" i="39"/>
  <c r="AD78" i="39"/>
  <c r="AC78" i="39"/>
  <c r="AB78" i="39"/>
  <c r="AA78" i="39"/>
  <c r="Z78" i="39"/>
  <c r="Y78" i="39"/>
  <c r="X78" i="39"/>
  <c r="W78" i="39"/>
  <c r="V78" i="39"/>
  <c r="U78" i="39"/>
  <c r="T78" i="39"/>
  <c r="S78" i="39"/>
  <c r="R78" i="39"/>
  <c r="Q78" i="39"/>
  <c r="P78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C78" i="39"/>
  <c r="BC77" i="39"/>
  <c r="BB77" i="39"/>
  <c r="BA77" i="39"/>
  <c r="AZ77" i="39"/>
  <c r="AY77" i="39"/>
  <c r="AX77" i="39"/>
  <c r="AW77" i="39"/>
  <c r="AV77" i="39"/>
  <c r="AU77" i="39"/>
  <c r="AT77" i="39"/>
  <c r="AS77" i="39"/>
  <c r="AQ77" i="39"/>
  <c r="AP77" i="39"/>
  <c r="AO77" i="39"/>
  <c r="AN77" i="39"/>
  <c r="AM77" i="39"/>
  <c r="AL77" i="39"/>
  <c r="AK77" i="39"/>
  <c r="AJ77" i="39"/>
  <c r="AI77" i="39"/>
  <c r="AH77" i="39"/>
  <c r="AG77" i="39"/>
  <c r="AF77" i="39"/>
  <c r="AE77" i="39"/>
  <c r="AD77" i="39"/>
  <c r="AC77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L77" i="39"/>
  <c r="K77" i="39"/>
  <c r="J77" i="39"/>
  <c r="I77" i="39"/>
  <c r="H77" i="39"/>
  <c r="G77" i="39"/>
  <c r="F77" i="39"/>
  <c r="E77" i="39"/>
  <c r="D77" i="39"/>
  <c r="C77" i="39"/>
  <c r="BC76" i="39"/>
  <c r="BB76" i="39"/>
  <c r="BA76" i="39"/>
  <c r="AZ76" i="39"/>
  <c r="AY76" i="39"/>
  <c r="AX76" i="39"/>
  <c r="AW76" i="39"/>
  <c r="AV76" i="39"/>
  <c r="AU76" i="39"/>
  <c r="AT76" i="39"/>
  <c r="AS76" i="39"/>
  <c r="AQ76" i="39"/>
  <c r="AP76" i="39"/>
  <c r="AO76" i="39"/>
  <c r="AN76" i="39"/>
  <c r="AM76" i="39"/>
  <c r="AL76" i="39"/>
  <c r="AK76" i="39"/>
  <c r="AJ76" i="39"/>
  <c r="AI76" i="39"/>
  <c r="AH76" i="39"/>
  <c r="AG76" i="39"/>
  <c r="AF76" i="39"/>
  <c r="AE76" i="39"/>
  <c r="AD76" i="39"/>
  <c r="AC76" i="39"/>
  <c r="AB76" i="39"/>
  <c r="AA76" i="39"/>
  <c r="Z76" i="39"/>
  <c r="Y76" i="39"/>
  <c r="X76" i="39"/>
  <c r="W76" i="39"/>
  <c r="V76" i="39"/>
  <c r="U76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C76" i="39"/>
  <c r="BC75" i="39"/>
  <c r="BB75" i="39"/>
  <c r="BA75" i="39"/>
  <c r="AZ75" i="39"/>
  <c r="AY75" i="39"/>
  <c r="AX75" i="39"/>
  <c r="AW75" i="39"/>
  <c r="AV75" i="39"/>
  <c r="AU75" i="39"/>
  <c r="AT75" i="39"/>
  <c r="AS75" i="39"/>
  <c r="AQ75" i="39"/>
  <c r="AP75" i="39"/>
  <c r="AO75" i="39"/>
  <c r="AN75" i="39"/>
  <c r="AM75" i="39"/>
  <c r="AL75" i="39"/>
  <c r="AK75" i="39"/>
  <c r="AJ75" i="39"/>
  <c r="AI75" i="39"/>
  <c r="AH75" i="39"/>
  <c r="AG75" i="39"/>
  <c r="AF75" i="39"/>
  <c r="AE75" i="39"/>
  <c r="AD75" i="39"/>
  <c r="AC75" i="39"/>
  <c r="AB75" i="39"/>
  <c r="AA7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C75" i="39"/>
  <c r="BC74" i="39"/>
  <c r="BB74" i="39"/>
  <c r="BA74" i="39"/>
  <c r="AZ74" i="39"/>
  <c r="AY74" i="39"/>
  <c r="AX74" i="39"/>
  <c r="AW74" i="39"/>
  <c r="AV74" i="39"/>
  <c r="AU74" i="39"/>
  <c r="AT74" i="39"/>
  <c r="AS74" i="39"/>
  <c r="AQ74" i="39"/>
  <c r="AP74" i="39"/>
  <c r="AO74" i="39"/>
  <c r="AN74" i="39"/>
  <c r="AM74" i="39"/>
  <c r="AL74" i="39"/>
  <c r="AK74" i="39"/>
  <c r="AJ74" i="39"/>
  <c r="AI74" i="39"/>
  <c r="AH74" i="39"/>
  <c r="AG74" i="39"/>
  <c r="AF74" i="39"/>
  <c r="AE74" i="39"/>
  <c r="AD74" i="39"/>
  <c r="AC74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74" i="39"/>
  <c r="BC73" i="39"/>
  <c r="BB73" i="39"/>
  <c r="BA73" i="39"/>
  <c r="AZ73" i="39"/>
  <c r="AY73" i="39"/>
  <c r="AX73" i="39"/>
  <c r="AW73" i="39"/>
  <c r="AV73" i="39"/>
  <c r="AU73" i="39"/>
  <c r="AT73" i="39"/>
  <c r="AS73" i="39"/>
  <c r="AQ73" i="39"/>
  <c r="AP73" i="39"/>
  <c r="AO73" i="39"/>
  <c r="AN73" i="39"/>
  <c r="AM73" i="39"/>
  <c r="AL73" i="39"/>
  <c r="AK73" i="39"/>
  <c r="AJ73" i="39"/>
  <c r="AI73" i="39"/>
  <c r="AH73" i="39"/>
  <c r="AG73" i="39"/>
  <c r="AF73" i="39"/>
  <c r="AE73" i="39"/>
  <c r="AD73" i="39"/>
  <c r="AC73" i="39"/>
  <c r="AB73" i="39"/>
  <c r="AA73" i="39"/>
  <c r="Z73" i="39"/>
  <c r="Y73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J73" i="39"/>
  <c r="I73" i="39"/>
  <c r="H73" i="39"/>
  <c r="G73" i="39"/>
  <c r="F73" i="39"/>
  <c r="E73" i="39"/>
  <c r="D73" i="39"/>
  <c r="C73" i="39"/>
  <c r="BC72" i="39"/>
  <c r="BB72" i="39"/>
  <c r="BA72" i="39"/>
  <c r="AZ72" i="39"/>
  <c r="AY72" i="39"/>
  <c r="AX72" i="39"/>
  <c r="AW72" i="39"/>
  <c r="AV72" i="39"/>
  <c r="AU72" i="39"/>
  <c r="AT72" i="39"/>
  <c r="AS72" i="39"/>
  <c r="AQ72" i="39"/>
  <c r="AP72" i="39"/>
  <c r="AO72" i="39"/>
  <c r="AN72" i="39"/>
  <c r="AM72" i="39"/>
  <c r="AL72" i="39"/>
  <c r="AK72" i="39"/>
  <c r="AJ72" i="39"/>
  <c r="AI72" i="39"/>
  <c r="AH72" i="39"/>
  <c r="AG72" i="39"/>
  <c r="AF72" i="39"/>
  <c r="AE72" i="39"/>
  <c r="AD72" i="39"/>
  <c r="AC72" i="39"/>
  <c r="AB72" i="39"/>
  <c r="AA72" i="39"/>
  <c r="Z72" i="39"/>
  <c r="Y72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C72" i="39"/>
  <c r="BC71" i="39"/>
  <c r="BB71" i="39"/>
  <c r="BA71" i="39"/>
  <c r="AZ71" i="39"/>
  <c r="AY71" i="39"/>
  <c r="AX71" i="39"/>
  <c r="AW71" i="39"/>
  <c r="AV71" i="39"/>
  <c r="AU71" i="39"/>
  <c r="AT71" i="39"/>
  <c r="AS71" i="39"/>
  <c r="AQ71" i="39"/>
  <c r="AP71" i="39"/>
  <c r="AO71" i="39"/>
  <c r="AN71" i="39"/>
  <c r="AM71" i="39"/>
  <c r="AL71" i="39"/>
  <c r="AK71" i="39"/>
  <c r="AJ71" i="39"/>
  <c r="AI71" i="39"/>
  <c r="AH71" i="39"/>
  <c r="AG71" i="39"/>
  <c r="AF71" i="39"/>
  <c r="AE71" i="39"/>
  <c r="AD71" i="39"/>
  <c r="AC71" i="39"/>
  <c r="AB71" i="39"/>
  <c r="AA71" i="39"/>
  <c r="Z71" i="39"/>
  <c r="Y71" i="39"/>
  <c r="X71" i="39"/>
  <c r="W71" i="39"/>
  <c r="V71" i="39"/>
  <c r="U71" i="39"/>
  <c r="T71" i="39"/>
  <c r="S71" i="39"/>
  <c r="R71" i="39"/>
  <c r="Q71" i="39"/>
  <c r="P71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C71" i="39"/>
  <c r="BC70" i="39"/>
  <c r="BB70" i="39"/>
  <c r="BA70" i="39"/>
  <c r="AZ70" i="39"/>
  <c r="AY70" i="39"/>
  <c r="AX70" i="39"/>
  <c r="AW70" i="39"/>
  <c r="AV70" i="39"/>
  <c r="AU70" i="39"/>
  <c r="AT70" i="39"/>
  <c r="AS70" i="39"/>
  <c r="AQ70" i="39"/>
  <c r="AP70" i="39"/>
  <c r="AO70" i="39"/>
  <c r="AN70" i="39"/>
  <c r="AM70" i="39"/>
  <c r="AL70" i="39"/>
  <c r="AK70" i="39"/>
  <c r="AJ70" i="39"/>
  <c r="AI70" i="39"/>
  <c r="AH70" i="39"/>
  <c r="AG70" i="39"/>
  <c r="AF70" i="39"/>
  <c r="AE70" i="39"/>
  <c r="AD70" i="39"/>
  <c r="AC70" i="39"/>
  <c r="AB70" i="39"/>
  <c r="AA70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C70" i="39"/>
  <c r="BC69" i="39"/>
  <c r="BB69" i="39"/>
  <c r="BA69" i="39"/>
  <c r="AZ69" i="39"/>
  <c r="AY69" i="39"/>
  <c r="AX69" i="39"/>
  <c r="AW69" i="39"/>
  <c r="AV69" i="39"/>
  <c r="AU69" i="39"/>
  <c r="AT69" i="39"/>
  <c r="AS69" i="39"/>
  <c r="AQ69" i="39"/>
  <c r="AP69" i="39"/>
  <c r="AO69" i="39"/>
  <c r="AN69" i="39"/>
  <c r="AM69" i="39"/>
  <c r="AL69" i="39"/>
  <c r="AK69" i="39"/>
  <c r="AJ69" i="39"/>
  <c r="AI69" i="39"/>
  <c r="AH69" i="39"/>
  <c r="AG69" i="39"/>
  <c r="AF69" i="39"/>
  <c r="AE69" i="39"/>
  <c r="AD69" i="39"/>
  <c r="AC69" i="39"/>
  <c r="AB69" i="39"/>
  <c r="AA69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C69" i="39"/>
  <c r="BC68" i="39"/>
  <c r="BB68" i="39"/>
  <c r="BA68" i="39"/>
  <c r="AZ68" i="39"/>
  <c r="AY68" i="39"/>
  <c r="AX68" i="39"/>
  <c r="AW68" i="39"/>
  <c r="AV68" i="39"/>
  <c r="AU68" i="39"/>
  <c r="AT68" i="39"/>
  <c r="AS68" i="39"/>
  <c r="AQ68" i="39"/>
  <c r="AP68" i="39"/>
  <c r="AO68" i="39"/>
  <c r="AN68" i="39"/>
  <c r="AM68" i="39"/>
  <c r="AL68" i="39"/>
  <c r="AK68" i="39"/>
  <c r="AJ68" i="39"/>
  <c r="AI68" i="39"/>
  <c r="AH68" i="39"/>
  <c r="AG68" i="39"/>
  <c r="AF68" i="39"/>
  <c r="AE68" i="39"/>
  <c r="AD68" i="39"/>
  <c r="AC68" i="39"/>
  <c r="AB68" i="39"/>
  <c r="AA68" i="39"/>
  <c r="Z68" i="39"/>
  <c r="Y68" i="39"/>
  <c r="X68" i="39"/>
  <c r="W68" i="39"/>
  <c r="V68" i="39"/>
  <c r="U68" i="39"/>
  <c r="T68" i="39"/>
  <c r="S68" i="39"/>
  <c r="R68" i="39"/>
  <c r="Q68" i="39"/>
  <c r="P68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C68" i="39"/>
  <c r="BC67" i="39"/>
  <c r="BB67" i="39"/>
  <c r="BA67" i="39"/>
  <c r="AZ67" i="39"/>
  <c r="AY67" i="39"/>
  <c r="AX67" i="39"/>
  <c r="AW67" i="39"/>
  <c r="AV67" i="39"/>
  <c r="AU67" i="39"/>
  <c r="AT67" i="39"/>
  <c r="AS67" i="39"/>
  <c r="AQ67" i="39"/>
  <c r="AP67" i="39"/>
  <c r="AO67" i="39"/>
  <c r="AN67" i="39"/>
  <c r="AM67" i="39"/>
  <c r="AL67" i="39"/>
  <c r="AK67" i="39"/>
  <c r="AJ67" i="39"/>
  <c r="AI67" i="39"/>
  <c r="AH67" i="39"/>
  <c r="AG67" i="39"/>
  <c r="AF67" i="39"/>
  <c r="AE67" i="39"/>
  <c r="AD67" i="39"/>
  <c r="AC67" i="39"/>
  <c r="AB67" i="39"/>
  <c r="AA67" i="39"/>
  <c r="Z67" i="39"/>
  <c r="Y67" i="39"/>
  <c r="X67" i="39"/>
  <c r="W67" i="39"/>
  <c r="V67" i="39"/>
  <c r="U67" i="39"/>
  <c r="T67" i="39"/>
  <c r="S67" i="39"/>
  <c r="R67" i="39"/>
  <c r="Q67" i="39"/>
  <c r="P67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BC66" i="39"/>
  <c r="BB66" i="39"/>
  <c r="BA66" i="39"/>
  <c r="AZ66" i="39"/>
  <c r="AY66" i="39"/>
  <c r="AX66" i="39"/>
  <c r="AW66" i="39"/>
  <c r="AV66" i="39"/>
  <c r="AU66" i="39"/>
  <c r="AT66" i="39"/>
  <c r="AS66" i="39"/>
  <c r="AQ66" i="39"/>
  <c r="AP66" i="39"/>
  <c r="AO66" i="39"/>
  <c r="AN66" i="39"/>
  <c r="AM66" i="39"/>
  <c r="AL66" i="39"/>
  <c r="AK66" i="39"/>
  <c r="AJ66" i="39"/>
  <c r="AI66" i="39"/>
  <c r="AH66" i="39"/>
  <c r="AG66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BC65" i="39"/>
  <c r="BB65" i="39"/>
  <c r="BA65" i="39"/>
  <c r="AZ65" i="39"/>
  <c r="AY65" i="39"/>
  <c r="AX65" i="39"/>
  <c r="AW65" i="39"/>
  <c r="AV65" i="39"/>
  <c r="AU65" i="39"/>
  <c r="AT65" i="39"/>
  <c r="AS65" i="39"/>
  <c r="AQ65" i="39"/>
  <c r="AP65" i="39"/>
  <c r="AO65" i="39"/>
  <c r="AN65" i="39"/>
  <c r="AM65" i="39"/>
  <c r="AL65" i="39"/>
  <c r="AK65" i="39"/>
  <c r="AJ65" i="39"/>
  <c r="AI65" i="39"/>
  <c r="AH65" i="39"/>
  <c r="AG65" i="39"/>
  <c r="AF65" i="39"/>
  <c r="AE65" i="39"/>
  <c r="AD65" i="39"/>
  <c r="AC65" i="39"/>
  <c r="AB65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BC64" i="39"/>
  <c r="BB64" i="39"/>
  <c r="BA64" i="39"/>
  <c r="AZ64" i="39"/>
  <c r="AY64" i="39"/>
  <c r="AX64" i="39"/>
  <c r="AW64" i="39"/>
  <c r="AV64" i="39"/>
  <c r="AU64" i="39"/>
  <c r="AT64" i="39"/>
  <c r="AS64" i="39"/>
  <c r="AQ64" i="39"/>
  <c r="AP64" i="39"/>
  <c r="AO64" i="39"/>
  <c r="AN64" i="39"/>
  <c r="AM64" i="39"/>
  <c r="AL64" i="39"/>
  <c r="AK64" i="39"/>
  <c r="AJ64" i="39"/>
  <c r="AI64" i="39"/>
  <c r="AH64" i="39"/>
  <c r="AG64" i="39"/>
  <c r="AF64" i="39"/>
  <c r="AE64" i="39"/>
  <c r="AD64" i="39"/>
  <c r="AC64" i="39"/>
  <c r="AB64" i="39"/>
  <c r="AA64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BC63" i="39"/>
  <c r="BB63" i="39"/>
  <c r="BA63" i="39"/>
  <c r="AZ63" i="39"/>
  <c r="AY63" i="39"/>
  <c r="AX63" i="39"/>
  <c r="AW63" i="39"/>
  <c r="AV63" i="39"/>
  <c r="AU63" i="39"/>
  <c r="AT63" i="39"/>
  <c r="AS63" i="39"/>
  <c r="AQ63" i="39"/>
  <c r="AP63" i="39"/>
  <c r="AO63" i="39"/>
  <c r="AN63" i="39"/>
  <c r="AM63" i="39"/>
  <c r="AL63" i="39"/>
  <c r="AK63" i="39"/>
  <c r="AJ63" i="39"/>
  <c r="AI63" i="39"/>
  <c r="AH63" i="39"/>
  <c r="AG63" i="39"/>
  <c r="AF63" i="39"/>
  <c r="AE63" i="39"/>
  <c r="AD63" i="39"/>
  <c r="AC63" i="39"/>
  <c r="AB63" i="39"/>
  <c r="AA63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D131" i="38" l="1"/>
  <c r="C132" i="38" l="1"/>
  <c r="D132" i="38" s="1"/>
  <c r="B2" i="12" l="1"/>
  <c r="E2" i="12" s="1"/>
  <c r="H11" i="57" l="1"/>
  <c r="F10" i="57"/>
  <c r="F9" i="57"/>
  <c r="H247" i="12"/>
  <c r="H243" i="12"/>
  <c r="H239" i="12"/>
  <c r="H235" i="12"/>
  <c r="H231" i="12"/>
  <c r="H227" i="12"/>
  <c r="H223" i="12"/>
  <c r="H219" i="12"/>
  <c r="H215" i="12"/>
  <c r="H211" i="12"/>
  <c r="H207" i="12"/>
  <c r="H203" i="12"/>
  <c r="H199" i="12"/>
  <c r="H195" i="12"/>
  <c r="H191" i="12"/>
  <c r="H187" i="12"/>
  <c r="H183" i="12"/>
  <c r="H179" i="12"/>
  <c r="H175" i="12"/>
  <c r="H171" i="12"/>
  <c r="H167" i="12"/>
  <c r="H163" i="12"/>
  <c r="H159" i="12"/>
  <c r="H155" i="12"/>
  <c r="H151" i="12"/>
  <c r="H147" i="12"/>
  <c r="H143" i="12"/>
  <c r="H139" i="12"/>
  <c r="H135" i="12"/>
  <c r="H131" i="12"/>
  <c r="H127" i="12"/>
  <c r="H123" i="12"/>
  <c r="H119" i="12"/>
  <c r="H115" i="12"/>
  <c r="H111" i="12"/>
  <c r="H107" i="12"/>
  <c r="H103" i="12"/>
  <c r="H99" i="12"/>
  <c r="H95" i="12"/>
  <c r="H91" i="12"/>
  <c r="H87" i="12"/>
  <c r="H83" i="12"/>
  <c r="H79" i="12"/>
  <c r="H75" i="12"/>
  <c r="H71" i="12"/>
  <c r="H67" i="12"/>
  <c r="H63" i="12"/>
  <c r="G249" i="12"/>
  <c r="G245" i="12"/>
  <c r="G241" i="12"/>
  <c r="G237" i="12"/>
  <c r="G233" i="12"/>
  <c r="G229" i="12"/>
  <c r="G225" i="12"/>
  <c r="G221" i="12"/>
  <c r="G217" i="12"/>
  <c r="G213" i="12"/>
  <c r="G209" i="12"/>
  <c r="G205" i="12"/>
  <c r="G201" i="12"/>
  <c r="G197" i="12"/>
  <c r="G193" i="12"/>
  <c r="G189" i="12"/>
  <c r="G185" i="12"/>
  <c r="G181" i="12"/>
  <c r="G177" i="12"/>
  <c r="G173" i="12"/>
  <c r="G169" i="12"/>
  <c r="G165" i="12"/>
  <c r="G161" i="12"/>
  <c r="G157" i="12"/>
  <c r="G153" i="12"/>
  <c r="F11" i="57"/>
  <c r="G10" i="57"/>
  <c r="E9" i="57"/>
  <c r="H245" i="12"/>
  <c r="H240" i="12"/>
  <c r="H234" i="12"/>
  <c r="H229" i="12"/>
  <c r="H224" i="12"/>
  <c r="H218" i="12"/>
  <c r="H213" i="12"/>
  <c r="H208" i="12"/>
  <c r="H202" i="12"/>
  <c r="H197" i="12"/>
  <c r="H192" i="12"/>
  <c r="H186" i="12"/>
  <c r="H181" i="12"/>
  <c r="H176" i="12"/>
  <c r="H170" i="12"/>
  <c r="H165" i="12"/>
  <c r="H160" i="12"/>
  <c r="H154" i="12"/>
  <c r="H149" i="12"/>
  <c r="H144" i="12"/>
  <c r="H138" i="12"/>
  <c r="H133" i="12"/>
  <c r="H128" i="12"/>
  <c r="H122" i="12"/>
  <c r="H117" i="12"/>
  <c r="H112" i="12"/>
  <c r="H106" i="12"/>
  <c r="H101" i="12"/>
  <c r="H96" i="12"/>
  <c r="H90" i="12"/>
  <c r="H85" i="12"/>
  <c r="H80" i="12"/>
  <c r="H74" i="12"/>
  <c r="H69" i="12"/>
  <c r="H64" i="12"/>
  <c r="G248" i="12"/>
  <c r="G243" i="12"/>
  <c r="G238" i="12"/>
  <c r="G232" i="12"/>
  <c r="G227" i="12"/>
  <c r="G222" i="12"/>
  <c r="G216" i="12"/>
  <c r="G211" i="12"/>
  <c r="G206" i="12"/>
  <c r="G200" i="12"/>
  <c r="G195" i="12"/>
  <c r="G190" i="12"/>
  <c r="G184" i="12"/>
  <c r="G179" i="12"/>
  <c r="G174" i="12"/>
  <c r="G168" i="12"/>
  <c r="G163" i="12"/>
  <c r="G158" i="12"/>
  <c r="G152" i="12"/>
  <c r="G148" i="12"/>
  <c r="G144" i="12"/>
  <c r="G140" i="12"/>
  <c r="G136" i="12"/>
  <c r="G132" i="12"/>
  <c r="G128" i="12"/>
  <c r="G124" i="12"/>
  <c r="G120" i="12"/>
  <c r="G116" i="12"/>
  <c r="G112" i="12"/>
  <c r="G108" i="12"/>
  <c r="G104" i="12"/>
  <c r="G100" i="12"/>
  <c r="G96" i="12"/>
  <c r="G92" i="12"/>
  <c r="G88" i="12"/>
  <c r="G84" i="12"/>
  <c r="G80" i="12"/>
  <c r="G76" i="12"/>
  <c r="G72" i="12"/>
  <c r="G68" i="12"/>
  <c r="G64" i="12"/>
  <c r="G60" i="12"/>
  <c r="E246" i="8"/>
  <c r="E228" i="8"/>
  <c r="E11" i="57"/>
  <c r="H9" i="57"/>
  <c r="H248" i="12"/>
  <c r="H241" i="12"/>
  <c r="H233" i="12"/>
  <c r="H226" i="12"/>
  <c r="H220" i="12"/>
  <c r="H212" i="12"/>
  <c r="H205" i="12"/>
  <c r="H198" i="12"/>
  <c r="H190" i="12"/>
  <c r="H184" i="12"/>
  <c r="H177" i="12"/>
  <c r="H169" i="12"/>
  <c r="H162" i="12"/>
  <c r="H156" i="12"/>
  <c r="H148" i="12"/>
  <c r="H141" i="12"/>
  <c r="H134" i="12"/>
  <c r="H126" i="12"/>
  <c r="H120" i="12"/>
  <c r="H113" i="12"/>
  <c r="H105" i="12"/>
  <c r="H98" i="12"/>
  <c r="H92" i="12"/>
  <c r="H84" i="12"/>
  <c r="H77" i="12"/>
  <c r="H70" i="12"/>
  <c r="H62" i="12"/>
  <c r="G246" i="12"/>
  <c r="G239" i="12"/>
  <c r="G231" i="12"/>
  <c r="G224" i="12"/>
  <c r="G218" i="12"/>
  <c r="G210" i="12"/>
  <c r="G203" i="12"/>
  <c r="G196" i="12"/>
  <c r="G188" i="12"/>
  <c r="G182" i="12"/>
  <c r="G175" i="12"/>
  <c r="G167" i="12"/>
  <c r="G160" i="12"/>
  <c r="G154" i="12"/>
  <c r="G147" i="12"/>
  <c r="G142" i="12"/>
  <c r="G137" i="12"/>
  <c r="G131" i="12"/>
  <c r="G126" i="12"/>
  <c r="G121" i="12"/>
  <c r="G115" i="12"/>
  <c r="G110" i="12"/>
  <c r="G105" i="12"/>
  <c r="G99" i="12"/>
  <c r="G97" i="12"/>
  <c r="G94" i="12"/>
  <c r="G91" i="12"/>
  <c r="G81" i="12"/>
  <c r="G78" i="12"/>
  <c r="G75" i="12"/>
  <c r="G65" i="12"/>
  <c r="G62" i="12"/>
  <c r="E241" i="8"/>
  <c r="E237" i="8"/>
  <c r="E232" i="8"/>
  <c r="E212" i="8"/>
  <c r="E205" i="8"/>
  <c r="E198" i="8"/>
  <c r="E180" i="8"/>
  <c r="E173" i="8"/>
  <c r="E166" i="8"/>
  <c r="E163" i="8"/>
  <c r="D158" i="8"/>
  <c r="E155" i="8"/>
  <c r="D150" i="8"/>
  <c r="E147" i="8"/>
  <c r="D142" i="8"/>
  <c r="E139" i="8"/>
  <c r="D134" i="8"/>
  <c r="D126" i="8"/>
  <c r="D118" i="8"/>
  <c r="D110" i="8"/>
  <c r="D102" i="8"/>
  <c r="G9" i="57"/>
  <c r="H246" i="12"/>
  <c r="H238" i="12"/>
  <c r="H232" i="12"/>
  <c r="H225" i="12"/>
  <c r="H217" i="12"/>
  <c r="H210" i="12"/>
  <c r="H204" i="12"/>
  <c r="H196" i="12"/>
  <c r="H189" i="12"/>
  <c r="H182" i="12"/>
  <c r="H174" i="12"/>
  <c r="H168" i="12"/>
  <c r="H161" i="12"/>
  <c r="H153" i="12"/>
  <c r="H146" i="12"/>
  <c r="H140" i="12"/>
  <c r="H132" i="12"/>
  <c r="H125" i="12"/>
  <c r="H118" i="12"/>
  <c r="H110" i="12"/>
  <c r="H104" i="12"/>
  <c r="H97" i="12"/>
  <c r="H89" i="12"/>
  <c r="H82" i="12"/>
  <c r="H76" i="12"/>
  <c r="H68" i="12"/>
  <c r="H61" i="12"/>
  <c r="G244" i="12"/>
  <c r="G236" i="12"/>
  <c r="G230" i="12"/>
  <c r="G223" i="12"/>
  <c r="G215" i="12"/>
  <c r="G208" i="12"/>
  <c r="G202" i="12"/>
  <c r="G194" i="12"/>
  <c r="G187" i="12"/>
  <c r="G180" i="12"/>
  <c r="G172" i="12"/>
  <c r="G166" i="12"/>
  <c r="G159" i="12"/>
  <c r="G151" i="12"/>
  <c r="G146" i="12"/>
  <c r="G141" i="12"/>
  <c r="G135" i="12"/>
  <c r="G130" i="12"/>
  <c r="G125" i="12"/>
  <c r="G119" i="12"/>
  <c r="G114" i="12"/>
  <c r="G109" i="12"/>
  <c r="G103" i="12"/>
  <c r="G98" i="12"/>
  <c r="G95" i="12"/>
  <c r="G85" i="12"/>
  <c r="D106" i="8"/>
  <c r="D109" i="8"/>
  <c r="D113" i="8"/>
  <c r="D138" i="8"/>
  <c r="D141" i="8"/>
  <c r="D145" i="8"/>
  <c r="E159" i="8"/>
  <c r="E162" i="8"/>
  <c r="E209" i="8"/>
  <c r="E214" i="8"/>
  <c r="E218" i="8"/>
  <c r="E230" i="8"/>
  <c r="E248" i="8"/>
  <c r="G63" i="12"/>
  <c r="G67" i="12"/>
  <c r="G71" i="12"/>
  <c r="G82" i="12"/>
  <c r="G87" i="12"/>
  <c r="G93" i="12"/>
  <c r="G106" i="12"/>
  <c r="G117" i="12"/>
  <c r="G127" i="12"/>
  <c r="G138" i="12"/>
  <c r="G149" i="12"/>
  <c r="G162" i="12"/>
  <c r="G176" i="12"/>
  <c r="G191" i="12"/>
  <c r="G204" i="12"/>
  <c r="G219" i="12"/>
  <c r="G234" i="12"/>
  <c r="G247" i="12"/>
  <c r="H72" i="12"/>
  <c r="H86" i="12"/>
  <c r="H100" i="12"/>
  <c r="H114" i="12"/>
  <c r="H129" i="12"/>
  <c r="H142" i="12"/>
  <c r="H157" i="12"/>
  <c r="H172" i="12"/>
  <c r="H185" i="12"/>
  <c r="H200" i="12"/>
  <c r="H214" i="12"/>
  <c r="H228" i="12"/>
  <c r="H242" i="12"/>
  <c r="E10" i="57"/>
  <c r="D114" i="8"/>
  <c r="D117" i="8"/>
  <c r="D121" i="8"/>
  <c r="E138" i="8"/>
  <c r="E142" i="8"/>
  <c r="D146" i="8"/>
  <c r="D149" i="8"/>
  <c r="D153" i="8"/>
  <c r="E177" i="8"/>
  <c r="E182" i="8"/>
  <c r="E186" i="8"/>
  <c r="E196" i="8"/>
  <c r="E200" i="8"/>
  <c r="E225" i="8"/>
  <c r="E244" i="8"/>
  <c r="G61" i="12"/>
  <c r="G79" i="12"/>
  <c r="G83" i="12"/>
  <c r="G86" i="12"/>
  <c r="G107" i="12"/>
  <c r="G118" i="12"/>
  <c r="G129" i="12"/>
  <c r="G139" i="12"/>
  <c r="G150" i="12"/>
  <c r="G164" i="12"/>
  <c r="G178" i="12"/>
  <c r="G192" i="12"/>
  <c r="G207" i="12"/>
  <c r="G220" i="12"/>
  <c r="G235" i="12"/>
  <c r="H60" i="12"/>
  <c r="H73" i="12"/>
  <c r="H88" i="12"/>
  <c r="H102" i="12"/>
  <c r="H116" i="12"/>
  <c r="H130" i="12"/>
  <c r="H145" i="12"/>
  <c r="H158" i="12"/>
  <c r="H173" i="12"/>
  <c r="H188" i="12"/>
  <c r="H201" i="12"/>
  <c r="H216" i="12"/>
  <c r="H230" i="12"/>
  <c r="H244" i="12"/>
  <c r="H10" i="57"/>
  <c r="D122" i="8"/>
  <c r="D125" i="8"/>
  <c r="D129" i="8"/>
  <c r="E143" i="8"/>
  <c r="E146" i="8"/>
  <c r="E150" i="8"/>
  <c r="D154" i="8"/>
  <c r="D157" i="8"/>
  <c r="D161" i="8"/>
  <c r="E168" i="8"/>
  <c r="E202" i="8"/>
  <c r="E216" i="8"/>
  <c r="E221" i="8"/>
  <c r="G69" i="12"/>
  <c r="G73" i="12"/>
  <c r="G77" i="12"/>
  <c r="G90" i="12"/>
  <c r="G101" i="12"/>
  <c r="G111" i="12"/>
  <c r="G122" i="12"/>
  <c r="G133" i="12"/>
  <c r="G143" i="12"/>
  <c r="G155" i="12"/>
  <c r="G170" i="12"/>
  <c r="G183" i="12"/>
  <c r="G198" i="12"/>
  <c r="G212" i="12"/>
  <c r="G226" i="12"/>
  <c r="G240" i="12"/>
  <c r="H65" i="12"/>
  <c r="H78" i="12"/>
  <c r="H93" i="12"/>
  <c r="H108" i="12"/>
  <c r="H121" i="12"/>
  <c r="H136" i="12"/>
  <c r="H150" i="12"/>
  <c r="H164" i="12"/>
  <c r="H178" i="12"/>
  <c r="H193" i="12"/>
  <c r="H206" i="12"/>
  <c r="H221" i="12"/>
  <c r="H236" i="12"/>
  <c r="H249" i="12"/>
  <c r="G11" i="57"/>
  <c r="D98" i="8"/>
  <c r="D101" i="8"/>
  <c r="D105" i="8"/>
  <c r="D130" i="8"/>
  <c r="D133" i="8"/>
  <c r="D137" i="8"/>
  <c r="E151" i="8"/>
  <c r="E154" i="8"/>
  <c r="E158" i="8"/>
  <c r="D162" i="8"/>
  <c r="D165" i="8"/>
  <c r="E170" i="8"/>
  <c r="E184" i="8"/>
  <c r="E189" i="8"/>
  <c r="E193" i="8"/>
  <c r="E234" i="8"/>
  <c r="G66" i="12"/>
  <c r="G70" i="12"/>
  <c r="G74" i="12"/>
  <c r="G89" i="12"/>
  <c r="G102" i="12"/>
  <c r="G113" i="12"/>
  <c r="G123" i="12"/>
  <c r="G134" i="12"/>
  <c r="G145" i="12"/>
  <c r="G156" i="12"/>
  <c r="G171" i="12"/>
  <c r="G186" i="12"/>
  <c r="G199" i="12"/>
  <c r="G214" i="12"/>
  <c r="G228" i="12"/>
  <c r="G242" i="12"/>
  <c r="H66" i="12"/>
  <c r="H81" i="12"/>
  <c r="H94" i="12"/>
  <c r="H109" i="12"/>
  <c r="H124" i="12"/>
  <c r="H137" i="12"/>
  <c r="H152" i="12"/>
  <c r="H166" i="12"/>
  <c r="H180" i="12"/>
  <c r="H194" i="12"/>
  <c r="H209" i="12"/>
  <c r="H222" i="12"/>
  <c r="H237" i="12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E247" i="8"/>
  <c r="E243" i="8"/>
  <c r="E239" i="8"/>
  <c r="E235" i="8"/>
  <c r="E231" i="8"/>
  <c r="E227" i="8"/>
  <c r="E223" i="8"/>
  <c r="E219" i="8"/>
  <c r="E215" i="8"/>
  <c r="E211" i="8"/>
  <c r="E207" i="8"/>
  <c r="E203" i="8"/>
  <c r="E199" i="8"/>
  <c r="E195" i="8"/>
  <c r="E191" i="8"/>
  <c r="E187" i="8"/>
  <c r="E183" i="8"/>
  <c r="E179" i="8"/>
  <c r="E175" i="8"/>
  <c r="E171" i="8"/>
  <c r="E167" i="8"/>
  <c r="D100" i="8"/>
  <c r="D104" i="8"/>
  <c r="D108" i="8"/>
  <c r="D112" i="8"/>
  <c r="D116" i="8"/>
  <c r="D120" i="8"/>
  <c r="D124" i="8"/>
  <c r="D128" i="8"/>
  <c r="D132" i="8"/>
  <c r="D136" i="8"/>
  <c r="E137" i="8"/>
  <c r="D140" i="8"/>
  <c r="E141" i="8"/>
  <c r="D144" i="8"/>
  <c r="E145" i="8"/>
  <c r="D148" i="8"/>
  <c r="E149" i="8"/>
  <c r="D152" i="8"/>
  <c r="E153" i="8"/>
  <c r="D156" i="8"/>
  <c r="E157" i="8"/>
  <c r="D160" i="8"/>
  <c r="E161" i="8"/>
  <c r="D164" i="8"/>
  <c r="E165" i="8"/>
  <c r="E172" i="8"/>
  <c r="E174" i="8"/>
  <c r="E181" i="8"/>
  <c r="E188" i="8"/>
  <c r="E190" i="8"/>
  <c r="E197" i="8"/>
  <c r="E204" i="8"/>
  <c r="E206" i="8"/>
  <c r="E213" i="8"/>
  <c r="E220" i="8"/>
  <c r="E222" i="8"/>
  <c r="E229" i="8"/>
  <c r="E236" i="8"/>
  <c r="E238" i="8"/>
  <c r="E245" i="8"/>
  <c r="D99" i="8"/>
  <c r="D103" i="8"/>
  <c r="D107" i="8"/>
  <c r="D111" i="8"/>
  <c r="D115" i="8"/>
  <c r="D119" i="8"/>
  <c r="D123" i="8"/>
  <c r="D127" i="8"/>
  <c r="D131" i="8"/>
  <c r="D135" i="8"/>
  <c r="E136" i="8"/>
  <c r="D139" i="8"/>
  <c r="E140" i="8"/>
  <c r="D143" i="8"/>
  <c r="E144" i="8"/>
  <c r="D147" i="8"/>
  <c r="E148" i="8"/>
  <c r="D151" i="8"/>
  <c r="E152" i="8"/>
  <c r="D155" i="8"/>
  <c r="E156" i="8"/>
  <c r="D159" i="8"/>
  <c r="E160" i="8"/>
  <c r="D163" i="8"/>
  <c r="E164" i="8"/>
  <c r="E169" i="8"/>
  <c r="E176" i="8"/>
  <c r="E178" i="8"/>
  <c r="E185" i="8"/>
  <c r="E192" i="8"/>
  <c r="E194" i="8"/>
  <c r="E201" i="8"/>
  <c r="E208" i="8"/>
  <c r="E210" i="8"/>
  <c r="E217" i="8"/>
  <c r="E224" i="8"/>
  <c r="E226" i="8"/>
  <c r="E233" i="8"/>
  <c r="E240" i="8"/>
  <c r="E242" i="8"/>
  <c r="E249" i="8"/>
  <c r="G14" i="23" l="1"/>
  <c r="E6" i="57"/>
  <c r="E5" i="57"/>
  <c r="E4" i="57"/>
  <c r="C4" i="57"/>
  <c r="D2" i="57"/>
  <c r="Q208" i="12"/>
  <c r="O110" i="12"/>
  <c r="M109" i="12"/>
  <c r="Q247" i="12"/>
  <c r="O218" i="12"/>
  <c r="O238" i="12"/>
  <c r="K99" i="12"/>
  <c r="O206" i="12"/>
  <c r="K107" i="12"/>
  <c r="O148" i="12"/>
  <c r="K115" i="12"/>
  <c r="M234" i="12"/>
  <c r="O105" i="12"/>
  <c r="Q194" i="12"/>
  <c r="Q136" i="12"/>
  <c r="Q173" i="12"/>
  <c r="O204" i="12"/>
  <c r="K233" i="12"/>
  <c r="O249" i="12"/>
  <c r="O219" i="12"/>
  <c r="Q101" i="12"/>
  <c r="K240" i="12"/>
  <c r="M76" i="12"/>
  <c r="O212" i="12"/>
  <c r="K120" i="12"/>
  <c r="M126" i="12"/>
  <c r="K141" i="12"/>
  <c r="K79" i="12"/>
  <c r="O144" i="12"/>
  <c r="M233" i="12"/>
  <c r="M183" i="12"/>
  <c r="K152" i="12"/>
  <c r="O192" i="12"/>
  <c r="M220" i="12"/>
  <c r="M108" i="12"/>
  <c r="Q196" i="12"/>
  <c r="O199" i="12"/>
  <c r="K237" i="12"/>
  <c r="M243" i="12"/>
  <c r="O86" i="12"/>
  <c r="Q174" i="12"/>
  <c r="K199" i="12"/>
  <c r="O109" i="12"/>
  <c r="Q197" i="12"/>
  <c r="Q193" i="12"/>
  <c r="O141" i="12"/>
  <c r="K217" i="12"/>
  <c r="Q117" i="12"/>
  <c r="M120" i="12"/>
  <c r="K189" i="12"/>
  <c r="K209" i="12"/>
  <c r="Q210" i="12"/>
  <c r="K227" i="12"/>
  <c r="Q232" i="12"/>
  <c r="M229" i="12"/>
  <c r="Q87" i="12"/>
  <c r="Q104" i="12"/>
  <c r="Q137" i="12"/>
  <c r="K249" i="12"/>
  <c r="K87" i="12"/>
  <c r="M170" i="12"/>
  <c r="O168" i="12"/>
  <c r="Q168" i="12"/>
  <c r="K213" i="12"/>
  <c r="M89" i="12"/>
  <c r="Q201" i="12"/>
  <c r="K166" i="12"/>
  <c r="Q222" i="12"/>
  <c r="K64" i="12"/>
  <c r="O131" i="12"/>
  <c r="K161" i="12"/>
  <c r="Q102" i="12"/>
  <c r="K151" i="12"/>
  <c r="O245" i="12"/>
  <c r="K235" i="12"/>
  <c r="M87" i="12"/>
  <c r="M167" i="12"/>
  <c r="K94" i="12"/>
  <c r="K203" i="12"/>
  <c r="M151" i="12"/>
  <c r="M187" i="12"/>
  <c r="O171" i="12"/>
  <c r="O122" i="12"/>
  <c r="O202" i="12"/>
  <c r="O120" i="12"/>
  <c r="M85" i="12"/>
  <c r="O211" i="12"/>
  <c r="M142" i="12"/>
  <c r="Q68" i="12"/>
  <c r="M155" i="12"/>
  <c r="K196" i="12"/>
  <c r="K165" i="12"/>
  <c r="O98" i="12"/>
  <c r="M133" i="12"/>
  <c r="M115" i="12"/>
  <c r="Q215" i="12"/>
  <c r="Q112" i="12"/>
  <c r="Q249" i="12"/>
  <c r="O150" i="12"/>
  <c r="K133" i="12"/>
  <c r="K198" i="12"/>
  <c r="O85" i="12"/>
  <c r="O196" i="12"/>
  <c r="Q242" i="12"/>
  <c r="O156" i="12"/>
  <c r="K156" i="12"/>
  <c r="M60" i="12"/>
  <c r="O224" i="12"/>
  <c r="M154" i="12"/>
  <c r="O203" i="12"/>
  <c r="O183" i="12"/>
  <c r="M207" i="12"/>
  <c r="Q84" i="12"/>
  <c r="M113" i="12"/>
  <c r="Q225" i="12"/>
  <c r="Q234" i="12"/>
  <c r="K197" i="12"/>
  <c r="Q82" i="12"/>
  <c r="O226" i="12"/>
  <c r="Q176" i="12"/>
  <c r="Q237" i="12"/>
  <c r="M227" i="12"/>
  <c r="O201" i="12"/>
  <c r="K97" i="12"/>
  <c r="Q132" i="12"/>
  <c r="O140" i="12"/>
  <c r="K195" i="12"/>
  <c r="M205" i="12"/>
  <c r="K83" i="12"/>
  <c r="O247" i="12"/>
  <c r="M169" i="12"/>
  <c r="Q212" i="12"/>
  <c r="O163" i="12"/>
  <c r="Q122" i="12"/>
  <c r="Q183" i="12"/>
  <c r="M235" i="12"/>
  <c r="M118" i="12"/>
  <c r="M161" i="12"/>
  <c r="K121" i="12"/>
  <c r="O62" i="12"/>
  <c r="M132" i="12"/>
  <c r="M174" i="12"/>
  <c r="K180" i="12"/>
  <c r="M116" i="12"/>
  <c r="M149" i="12"/>
  <c r="K98" i="12"/>
  <c r="M186" i="12"/>
  <c r="O217" i="12"/>
  <c r="K73" i="12"/>
  <c r="M216" i="12"/>
  <c r="M145" i="12"/>
  <c r="K142" i="12"/>
  <c r="Q113" i="12"/>
  <c r="O117" i="12"/>
  <c r="M249" i="12"/>
  <c r="Q77" i="12"/>
  <c r="O187" i="12"/>
  <c r="M156" i="12"/>
  <c r="O176" i="12"/>
  <c r="O160" i="12"/>
  <c r="Q93" i="12"/>
  <c r="O222" i="12"/>
  <c r="K219" i="12"/>
  <c r="K147" i="12"/>
  <c r="M146" i="12"/>
  <c r="Q150" i="12"/>
  <c r="M119" i="12"/>
  <c r="M211" i="12"/>
  <c r="M98" i="12"/>
  <c r="K158" i="12"/>
  <c r="O231" i="12"/>
  <c r="O66" i="12"/>
  <c r="Q156" i="12"/>
  <c r="K139" i="12"/>
  <c r="K125" i="12"/>
  <c r="M172" i="12"/>
  <c r="Q235" i="12"/>
  <c r="O215" i="12"/>
  <c r="O91" i="12"/>
  <c r="Q120" i="12"/>
  <c r="Q135" i="12"/>
  <c r="K84" i="12"/>
  <c r="K200" i="12"/>
  <c r="M100" i="12"/>
  <c r="K137" i="12"/>
  <c r="K159" i="12"/>
  <c r="M106" i="12"/>
  <c r="K114" i="12"/>
  <c r="Q90" i="12"/>
  <c r="O241" i="12"/>
  <c r="O76" i="12"/>
  <c r="M66" i="12"/>
  <c r="M177" i="12"/>
  <c r="K194" i="12"/>
  <c r="K214" i="12"/>
  <c r="K162" i="12"/>
  <c r="O139" i="12"/>
  <c r="D50" i="57" l="1"/>
  <c r="G25" i="21" s="1"/>
  <c r="B2" i="23"/>
  <c r="E50" i="57" l="1"/>
  <c r="F171" i="38"/>
  <c r="F177" i="38" s="1"/>
  <c r="E171" i="38"/>
  <c r="E177" i="38" s="1"/>
  <c r="L131" i="38"/>
  <c r="H131" i="38"/>
  <c r="I131" i="38" s="1"/>
  <c r="K131" i="38" s="1"/>
  <c r="E131" i="38"/>
  <c r="F131" i="38" s="1"/>
  <c r="E182" i="38" l="1"/>
  <c r="E178" i="38"/>
  <c r="F184" i="38"/>
  <c r="F179" i="38"/>
  <c r="E176" i="38"/>
  <c r="E184" i="38"/>
  <c r="F181" i="38"/>
  <c r="F178" i="38"/>
  <c r="F176" i="38"/>
  <c r="F183" i="38"/>
  <c r="F180" i="38"/>
  <c r="F185" i="38"/>
  <c r="F182" i="38"/>
  <c r="E180" i="38"/>
  <c r="E185" i="38"/>
  <c r="E183" i="38"/>
  <c r="E181" i="38"/>
  <c r="E179" i="38"/>
  <c r="J131" i="38"/>
  <c r="G131" i="38" l="1"/>
  <c r="D144" i="38"/>
  <c r="E144" i="38" s="1"/>
  <c r="H132" i="38"/>
  <c r="L143" i="38"/>
  <c r="M143" i="38" s="1"/>
  <c r="L144" i="38"/>
  <c r="M144" i="38" s="1"/>
  <c r="L145" i="38"/>
  <c r="M145" i="38" s="1"/>
  <c r="L146" i="38"/>
  <c r="M146" i="38" s="1"/>
  <c r="L147" i="38"/>
  <c r="M147" i="38" s="1"/>
  <c r="L148" i="38"/>
  <c r="M148" i="38" s="1"/>
  <c r="L149" i="38"/>
  <c r="M149" i="38" s="1"/>
  <c r="L150" i="38"/>
  <c r="M150" i="38" s="1"/>
  <c r="L151" i="38"/>
  <c r="M151" i="38" s="1"/>
  <c r="H143" i="38"/>
  <c r="I143" i="38" s="1"/>
  <c r="H144" i="38"/>
  <c r="I144" i="38" s="1"/>
  <c r="H145" i="38"/>
  <c r="I145" i="38" s="1"/>
  <c r="H146" i="38"/>
  <c r="I146" i="38" s="1"/>
  <c r="H147" i="38"/>
  <c r="I147" i="38" s="1"/>
  <c r="H148" i="38"/>
  <c r="I148" i="38" s="1"/>
  <c r="H149" i="38"/>
  <c r="I149" i="38" s="1"/>
  <c r="H150" i="38"/>
  <c r="I150" i="38" s="1"/>
  <c r="H151" i="38"/>
  <c r="I151" i="38" s="1"/>
  <c r="M131" i="38"/>
  <c r="F144" i="38" l="1"/>
  <c r="G144" i="38"/>
  <c r="K150" i="38"/>
  <c r="J150" i="38"/>
  <c r="K146" i="38"/>
  <c r="J146" i="38"/>
  <c r="J143" i="38"/>
  <c r="K143" i="38"/>
  <c r="O148" i="38"/>
  <c r="N148" i="38"/>
  <c r="O144" i="38"/>
  <c r="N144" i="38"/>
  <c r="J149" i="38"/>
  <c r="K149" i="38"/>
  <c r="N151" i="38"/>
  <c r="O151" i="38"/>
  <c r="N147" i="38"/>
  <c r="O147" i="38"/>
  <c r="N143" i="38"/>
  <c r="O143" i="38"/>
  <c r="O131" i="38"/>
  <c r="N131" i="38"/>
  <c r="K148" i="38"/>
  <c r="J148" i="38"/>
  <c r="J145" i="38"/>
  <c r="K145" i="38"/>
  <c r="O150" i="38"/>
  <c r="N150" i="38"/>
  <c r="O146" i="38"/>
  <c r="N146" i="38"/>
  <c r="J151" i="38"/>
  <c r="K151" i="38"/>
  <c r="J147" i="38"/>
  <c r="K147" i="38"/>
  <c r="K144" i="38"/>
  <c r="J144" i="38"/>
  <c r="N149" i="38"/>
  <c r="O149" i="38"/>
  <c r="N145" i="38"/>
  <c r="O145" i="38"/>
  <c r="E132" i="38"/>
  <c r="C133" i="38"/>
  <c r="L133" i="38" s="1"/>
  <c r="M133" i="38" s="1"/>
  <c r="D151" i="38"/>
  <c r="E151" i="38" s="1"/>
  <c r="D146" i="38"/>
  <c r="E146" i="38" s="1"/>
  <c r="D150" i="38"/>
  <c r="E150" i="38" s="1"/>
  <c r="D145" i="38"/>
  <c r="E145" i="38" s="1"/>
  <c r="I132" i="38"/>
  <c r="D149" i="38"/>
  <c r="E149" i="38" s="1"/>
  <c r="D143" i="38"/>
  <c r="E143" i="38" s="1"/>
  <c r="L132" i="38"/>
  <c r="M132" i="38" s="1"/>
  <c r="D147" i="38"/>
  <c r="E147" i="38" s="1"/>
  <c r="D148" i="38"/>
  <c r="E148" i="38" s="1"/>
  <c r="F145" i="38" l="1"/>
  <c r="G145" i="38"/>
  <c r="F143" i="38"/>
  <c r="G143" i="38"/>
  <c r="F150" i="38"/>
  <c r="G150" i="38"/>
  <c r="F148" i="38"/>
  <c r="G148" i="38"/>
  <c r="F149" i="38"/>
  <c r="G149" i="38"/>
  <c r="F146" i="38"/>
  <c r="G146" i="38"/>
  <c r="F147" i="38"/>
  <c r="G147" i="38"/>
  <c r="F151" i="38"/>
  <c r="G151" i="38"/>
  <c r="N133" i="38"/>
  <c r="O133" i="38"/>
  <c r="K132" i="38"/>
  <c r="J132" i="38"/>
  <c r="O132" i="38"/>
  <c r="N132" i="38"/>
  <c r="C134" i="38"/>
  <c r="H134" i="38" s="1"/>
  <c r="I134" i="38" s="1"/>
  <c r="D133" i="38"/>
  <c r="E133" i="38" s="1"/>
  <c r="G133" i="38" s="1"/>
  <c r="H133" i="38"/>
  <c r="I133" i="38" s="1"/>
  <c r="F132" i="38"/>
  <c r="G132" i="38"/>
  <c r="J133" i="38" l="1"/>
  <c r="K133" i="38"/>
  <c r="K134" i="38"/>
  <c r="J134" i="38"/>
  <c r="F133" i="38"/>
  <c r="C135" i="38"/>
  <c r="H135" i="38" s="1"/>
  <c r="I135" i="38" s="1"/>
  <c r="D134" i="38"/>
  <c r="E134" i="38" s="1"/>
  <c r="F134" i="38" s="1"/>
  <c r="L134" i="38"/>
  <c r="M134" i="38" s="1"/>
  <c r="K68" i="12"/>
  <c r="Q95" i="12"/>
  <c r="K205" i="12"/>
  <c r="M239" i="12"/>
  <c r="Q109" i="12"/>
  <c r="K155" i="12"/>
  <c r="Q128" i="12"/>
  <c r="Q202" i="12"/>
  <c r="O89" i="12"/>
  <c r="K62" i="12"/>
  <c r="M202" i="12"/>
  <c r="K236" i="12"/>
  <c r="M178" i="12"/>
  <c r="O194" i="12"/>
  <c r="M99" i="12"/>
  <c r="Q145" i="12"/>
  <c r="K92" i="12"/>
  <c r="Q124" i="12"/>
  <c r="M225" i="12"/>
  <c r="Q223" i="12"/>
  <c r="Q62" i="12"/>
  <c r="Q76" i="12"/>
  <c r="M208" i="12"/>
  <c r="K230" i="12"/>
  <c r="Q182" i="12"/>
  <c r="O136" i="12"/>
  <c r="O145" i="12"/>
  <c r="Q198" i="12"/>
  <c r="K65" i="12"/>
  <c r="M63" i="12"/>
  <c r="M188" i="12"/>
  <c r="Q118" i="12"/>
  <c r="Q129" i="12"/>
  <c r="K154" i="12"/>
  <c r="M176" i="12"/>
  <c r="Q169" i="12"/>
  <c r="M68" i="12"/>
  <c r="K172" i="12"/>
  <c r="K181" i="12"/>
  <c r="O198" i="12"/>
  <c r="Q114" i="12"/>
  <c r="K185" i="12"/>
  <c r="O126" i="12"/>
  <c r="M237" i="12"/>
  <c r="K63" i="12"/>
  <c r="K231" i="12"/>
  <c r="Q226" i="12"/>
  <c r="M168" i="12"/>
  <c r="M97" i="12"/>
  <c r="O116" i="12"/>
  <c r="K153" i="12"/>
  <c r="K124" i="12"/>
  <c r="K66" i="12"/>
  <c r="Q161" i="12"/>
  <c r="K169" i="12"/>
  <c r="K187" i="12"/>
  <c r="Q240" i="12"/>
  <c r="O167" i="12"/>
  <c r="K145" i="12"/>
  <c r="M82" i="12"/>
  <c r="M199" i="12"/>
  <c r="Q205" i="12"/>
  <c r="K143" i="12"/>
  <c r="O197" i="12"/>
  <c r="Q80" i="12"/>
  <c r="K193" i="12"/>
  <c r="M102" i="12"/>
  <c r="Q244" i="12"/>
  <c r="Q216" i="12"/>
  <c r="O225" i="12"/>
  <c r="M190" i="12"/>
  <c r="K127" i="12"/>
  <c r="M210" i="12"/>
  <c r="K103" i="12"/>
  <c r="K100" i="12"/>
  <c r="Q187" i="12"/>
  <c r="M147" i="12"/>
  <c r="O71" i="12"/>
  <c r="O170" i="12"/>
  <c r="M195" i="12"/>
  <c r="O234" i="12"/>
  <c r="Q83" i="12"/>
  <c r="O236" i="12"/>
  <c r="M248" i="12"/>
  <c r="Q207" i="12"/>
  <c r="M231" i="12"/>
  <c r="K188" i="12"/>
  <c r="O121" i="12"/>
  <c r="Q100" i="12"/>
  <c r="M90" i="12"/>
  <c r="K247" i="12"/>
  <c r="Q179" i="12"/>
  <c r="K122" i="12"/>
  <c r="Q81" i="12"/>
  <c r="Q166" i="12"/>
  <c r="O95" i="12"/>
  <c r="M236" i="12"/>
  <c r="O205" i="12"/>
  <c r="Q248" i="12"/>
  <c r="O87" i="12"/>
  <c r="M240" i="12"/>
  <c r="K146" i="12"/>
  <c r="O161" i="12"/>
  <c r="M77" i="12"/>
  <c r="O189" i="12"/>
  <c r="K163" i="12"/>
  <c r="M160" i="12"/>
  <c r="K160" i="12"/>
  <c r="K224" i="12"/>
  <c r="O165" i="12"/>
  <c r="K243" i="12"/>
  <c r="Q228" i="12"/>
  <c r="Q221" i="12"/>
  <c r="M163" i="12"/>
  <c r="M201" i="12"/>
  <c r="Q230" i="12"/>
  <c r="Q185" i="12"/>
  <c r="O216" i="12"/>
  <c r="O246" i="12"/>
  <c r="M148" i="12"/>
  <c r="M245" i="12"/>
  <c r="Q154" i="12"/>
  <c r="Q167" i="12"/>
  <c r="O169" i="12"/>
  <c r="O92" i="12"/>
  <c r="Q61" i="12"/>
  <c r="M134" i="12"/>
  <c r="K90" i="12"/>
  <c r="O88" i="12"/>
  <c r="M125" i="12"/>
  <c r="O146" i="12"/>
  <c r="K245" i="12"/>
  <c r="K216" i="12"/>
  <c r="K238" i="12"/>
  <c r="O240" i="12"/>
  <c r="M81" i="12"/>
  <c r="Q63" i="12"/>
  <c r="O155" i="12"/>
  <c r="M221" i="12"/>
  <c r="Q126" i="12"/>
  <c r="M144" i="12"/>
  <c r="O128" i="12"/>
  <c r="Q159" i="12"/>
  <c r="O61" i="12"/>
  <c r="O103" i="12"/>
  <c r="M203" i="12"/>
  <c r="M184" i="12"/>
  <c r="K61" i="12"/>
  <c r="M67" i="12"/>
  <c r="O214" i="12"/>
  <c r="Q233" i="12"/>
  <c r="K140" i="12"/>
  <c r="O134" i="12"/>
  <c r="K210" i="12"/>
  <c r="O228" i="12"/>
  <c r="Q92" i="12"/>
  <c r="O78" i="12"/>
  <c r="M230" i="12"/>
  <c r="O115" i="12"/>
  <c r="O138" i="12"/>
  <c r="Q177" i="12"/>
  <c r="K106" i="12"/>
  <c r="O159" i="12"/>
  <c r="O60" i="12"/>
  <c r="Q130" i="12"/>
  <c r="M103" i="12"/>
  <c r="O154" i="12"/>
  <c r="K67" i="12"/>
  <c r="Q219" i="12"/>
  <c r="O99" i="12"/>
  <c r="M84" i="12"/>
  <c r="O129" i="12"/>
  <c r="O174" i="12"/>
  <c r="M215" i="12"/>
  <c r="Q134" i="12"/>
  <c r="K85" i="12"/>
  <c r="Q217" i="12"/>
  <c r="M137" i="12"/>
  <c r="Q75" i="12"/>
  <c r="O182" i="12"/>
  <c r="O209" i="12"/>
  <c r="K212" i="12"/>
  <c r="K80" i="12"/>
  <c r="K108" i="12"/>
  <c r="K234" i="12"/>
  <c r="M138" i="12"/>
  <c r="M92" i="12"/>
  <c r="Q157" i="12"/>
  <c r="K239" i="12"/>
  <c r="Q98" i="12"/>
  <c r="K134" i="12"/>
  <c r="O67" i="12"/>
  <c r="K202" i="12"/>
  <c r="O208" i="12"/>
  <c r="Q155" i="12"/>
  <c r="Q99" i="12"/>
  <c r="M141" i="12"/>
  <c r="Q160" i="12"/>
  <c r="O239" i="12"/>
  <c r="M191" i="12"/>
  <c r="O137" i="12"/>
  <c r="O63" i="12"/>
  <c r="M130" i="12"/>
  <c r="M105" i="12"/>
  <c r="M64" i="12"/>
  <c r="Q245" i="12"/>
  <c r="O100" i="12"/>
  <c r="O166" i="12"/>
  <c r="O80" i="12"/>
  <c r="M200" i="12"/>
  <c r="O200" i="12"/>
  <c r="Q199" i="12"/>
  <c r="Q140" i="12"/>
  <c r="K171" i="12"/>
  <c r="O70" i="12"/>
  <c r="M206" i="12"/>
  <c r="Q143" i="12"/>
  <c r="K246" i="12"/>
  <c r="M158" i="12"/>
  <c r="M194" i="12"/>
  <c r="Q96" i="12"/>
  <c r="M212" i="12"/>
  <c r="M131" i="12"/>
  <c r="Q188" i="12"/>
  <c r="M153" i="12"/>
  <c r="Q206" i="12"/>
  <c r="M72" i="12"/>
  <c r="O220" i="12"/>
  <c r="Q236" i="12"/>
  <c r="Q106" i="12"/>
  <c r="Q86" i="12"/>
  <c r="K177" i="12"/>
  <c r="Q213" i="12"/>
  <c r="O97" i="12"/>
  <c r="M165" i="12"/>
  <c r="O143" i="12"/>
  <c r="O223" i="12"/>
  <c r="K88" i="12"/>
  <c r="Q171" i="12"/>
  <c r="O106" i="12"/>
  <c r="M93" i="12"/>
  <c r="M198" i="12"/>
  <c r="M73" i="12"/>
  <c r="M135" i="12"/>
  <c r="M122" i="12"/>
  <c r="M196" i="12"/>
  <c r="K77" i="12"/>
  <c r="K113" i="12"/>
  <c r="K105" i="12"/>
  <c r="Q227" i="12"/>
  <c r="M61" i="12"/>
  <c r="K101" i="12"/>
  <c r="M217" i="12"/>
  <c r="K206" i="12"/>
  <c r="K91" i="12"/>
  <c r="K157" i="12"/>
  <c r="O149" i="12"/>
  <c r="O190" i="12"/>
  <c r="K76" i="12"/>
  <c r="M246" i="12"/>
  <c r="M95" i="12"/>
  <c r="Q142" i="12"/>
  <c r="M140" i="12"/>
  <c r="O186" i="12"/>
  <c r="K70" i="12"/>
  <c r="M104" i="12"/>
  <c r="O79" i="12"/>
  <c r="O73" i="12"/>
  <c r="O157" i="12"/>
  <c r="O162" i="12"/>
  <c r="O118" i="12"/>
  <c r="K82" i="12"/>
  <c r="K110" i="12"/>
  <c r="M247" i="12"/>
  <c r="Q203" i="12"/>
  <c r="M162" i="12"/>
  <c r="Q151" i="12"/>
  <c r="K95" i="12"/>
  <c r="M117" i="12"/>
  <c r="M110" i="12"/>
  <c r="Q186" i="12"/>
  <c r="O232" i="12"/>
  <c r="O64" i="12"/>
  <c r="K242" i="12"/>
  <c r="Q79" i="12"/>
  <c r="K183" i="12"/>
  <c r="M241" i="12"/>
  <c r="K207" i="12"/>
  <c r="O82" i="12"/>
  <c r="O177" i="12"/>
  <c r="Q133" i="12"/>
  <c r="K60" i="12"/>
  <c r="K131" i="12"/>
  <c r="K112" i="12"/>
  <c r="O74" i="12"/>
  <c r="Q65" i="12"/>
  <c r="K218" i="12"/>
  <c r="O93" i="12"/>
  <c r="Q243" i="12"/>
  <c r="Q111" i="12"/>
  <c r="M182" i="12"/>
  <c r="O243" i="12"/>
  <c r="K248" i="12"/>
  <c r="M185" i="12"/>
  <c r="K175" i="12"/>
  <c r="M121" i="12"/>
  <c r="M159" i="12"/>
  <c r="Q189" i="12"/>
  <c r="K116" i="12"/>
  <c r="O184" i="12"/>
  <c r="Q218" i="12"/>
  <c r="Q103" i="12"/>
  <c r="K204" i="12"/>
  <c r="Q190" i="12"/>
  <c r="M114" i="12"/>
  <c r="Q200" i="12"/>
  <c r="K221" i="12"/>
  <c r="M242" i="12"/>
  <c r="Q164" i="12"/>
  <c r="Q195" i="12"/>
  <c r="O152" i="12"/>
  <c r="O132" i="12"/>
  <c r="M65" i="12"/>
  <c r="K174" i="12"/>
  <c r="M173" i="12"/>
  <c r="K126" i="12"/>
  <c r="Q70" i="12"/>
  <c r="O181" i="12"/>
  <c r="K93" i="12"/>
  <c r="M139" i="12"/>
  <c r="O172" i="12"/>
  <c r="Q110" i="12"/>
  <c r="Q170" i="12"/>
  <c r="Q191" i="12"/>
  <c r="Q116" i="12"/>
  <c r="K164" i="12"/>
  <c r="K150" i="12"/>
  <c r="O221" i="12"/>
  <c r="O244" i="12"/>
  <c r="K128" i="12"/>
  <c r="K241" i="12"/>
  <c r="Q107" i="12"/>
  <c r="K75" i="12"/>
  <c r="Q231" i="12"/>
  <c r="M78" i="12"/>
  <c r="O213" i="12"/>
  <c r="Q246" i="12"/>
  <c r="K190" i="12"/>
  <c r="M192" i="12"/>
  <c r="Q123" i="12"/>
  <c r="M79" i="12"/>
  <c r="K111" i="12"/>
  <c r="K123" i="12"/>
  <c r="K226" i="12"/>
  <c r="Q175" i="12"/>
  <c r="K229" i="12"/>
  <c r="M197" i="12"/>
  <c r="M69" i="12"/>
  <c r="M157" i="12"/>
  <c r="K74" i="12"/>
  <c r="Q239" i="12"/>
  <c r="M71" i="12"/>
  <c r="K109" i="12"/>
  <c r="O195" i="12"/>
  <c r="M123" i="12"/>
  <c r="Q67" i="12"/>
  <c r="K148" i="12"/>
  <c r="O114" i="12"/>
  <c r="M101" i="12"/>
  <c r="Q89" i="12"/>
  <c r="K215" i="12"/>
  <c r="O81" i="12"/>
  <c r="K244" i="12"/>
  <c r="K144" i="12"/>
  <c r="M226" i="12"/>
  <c r="M88" i="12"/>
  <c r="K201" i="12"/>
  <c r="O124" i="12"/>
  <c r="M152" i="12"/>
  <c r="Q64" i="12"/>
  <c r="M189" i="12"/>
  <c r="M218" i="12"/>
  <c r="M111" i="12"/>
  <c r="Q97" i="12"/>
  <c r="M232" i="12"/>
  <c r="O112" i="12"/>
  <c r="Q180" i="12"/>
  <c r="O69" i="12"/>
  <c r="O242" i="12"/>
  <c r="Q60" i="12"/>
  <c r="O188" i="12"/>
  <c r="K178" i="12"/>
  <c r="M75" i="12"/>
  <c r="M86" i="12"/>
  <c r="K192" i="12"/>
  <c r="K86" i="12"/>
  <c r="O237" i="12"/>
  <c r="K119" i="12"/>
  <c r="O193" i="12"/>
  <c r="Q131" i="12"/>
  <c r="Q149" i="12"/>
  <c r="M143" i="12"/>
  <c r="Q121" i="12"/>
  <c r="M136" i="12"/>
  <c r="K129" i="12"/>
  <c r="M193" i="12"/>
  <c r="Q91" i="12"/>
  <c r="O119" i="12"/>
  <c r="M112" i="12"/>
  <c r="K191" i="12"/>
  <c r="O179" i="12"/>
  <c r="Q88" i="12"/>
  <c r="K208" i="12"/>
  <c r="K96" i="12"/>
  <c r="O104" i="12"/>
  <c r="O229" i="12"/>
  <c r="K81" i="12"/>
  <c r="Q172" i="12"/>
  <c r="K168" i="12"/>
  <c r="Q214" i="12"/>
  <c r="M214" i="12"/>
  <c r="K223" i="12"/>
  <c r="Q152" i="12"/>
  <c r="Q147" i="12"/>
  <c r="O158" i="12"/>
  <c r="O185" i="12"/>
  <c r="O135" i="12"/>
  <c r="M223" i="12"/>
  <c r="O142" i="12"/>
  <c r="O173" i="12"/>
  <c r="O72" i="12"/>
  <c r="K132" i="12"/>
  <c r="O83" i="12"/>
  <c r="O68" i="12"/>
  <c r="O147" i="12"/>
  <c r="M96" i="12"/>
  <c r="Q73" i="12"/>
  <c r="M83" i="12"/>
  <c r="O77" i="12"/>
  <c r="M127" i="12"/>
  <c r="M94" i="12"/>
  <c r="M209" i="12"/>
  <c r="M124" i="12"/>
  <c r="O75" i="12"/>
  <c r="M171" i="12"/>
  <c r="O94" i="12"/>
  <c r="K182" i="12"/>
  <c r="O180" i="12"/>
  <c r="Q69" i="12"/>
  <c r="M238" i="12"/>
  <c r="Q165" i="12"/>
  <c r="M228" i="12"/>
  <c r="M244" i="12"/>
  <c r="Q85" i="12"/>
  <c r="M107" i="12"/>
  <c r="O113" i="12"/>
  <c r="O227" i="12"/>
  <c r="O111" i="12"/>
  <c r="Q224" i="12"/>
  <c r="M91" i="12"/>
  <c r="M219" i="12"/>
  <c r="O207" i="12"/>
  <c r="Q74" i="12"/>
  <c r="K69" i="12"/>
  <c r="M70" i="12"/>
  <c r="M166" i="12"/>
  <c r="M213" i="12"/>
  <c r="Q184" i="12"/>
  <c r="K102" i="12"/>
  <c r="Q138" i="12"/>
  <c r="Q66" i="12"/>
  <c r="K135" i="12"/>
  <c r="K220" i="12"/>
  <c r="O175" i="12"/>
  <c r="Q141" i="12"/>
  <c r="K118" i="12"/>
  <c r="O235" i="12"/>
  <c r="K149" i="12"/>
  <c r="Q181" i="12"/>
  <c r="O127" i="12"/>
  <c r="K138" i="12"/>
  <c r="O123" i="12"/>
  <c r="K228" i="12"/>
  <c r="O90" i="12"/>
  <c r="K211" i="12"/>
  <c r="Q211" i="12"/>
  <c r="O107" i="12"/>
  <c r="Q108" i="12"/>
  <c r="M128" i="12"/>
  <c r="Q163" i="12"/>
  <c r="K232" i="12"/>
  <c r="K167" i="12"/>
  <c r="O101" i="12"/>
  <c r="Q241" i="12"/>
  <c r="K179" i="12"/>
  <c r="Q115" i="12"/>
  <c r="Q204" i="12"/>
  <c r="O130" i="12"/>
  <c r="M180" i="12"/>
  <c r="Q146" i="12"/>
  <c r="Q105" i="12"/>
  <c r="K89" i="12"/>
  <c r="O102" i="12"/>
  <c r="M175" i="12"/>
  <c r="Q125" i="12"/>
  <c r="M224" i="12"/>
  <c r="Q72" i="12"/>
  <c r="M204" i="12"/>
  <c r="K173" i="12"/>
  <c r="M62" i="12"/>
  <c r="K130" i="12"/>
  <c r="Q229" i="12"/>
  <c r="K170" i="12"/>
  <c r="M80" i="12"/>
  <c r="K222" i="12"/>
  <c r="O191" i="12"/>
  <c r="Q71" i="12"/>
  <c r="K78" i="12"/>
  <c r="O125" i="12"/>
  <c r="M222" i="12"/>
  <c r="K71" i="12"/>
  <c r="Q78" i="12"/>
  <c r="K104" i="12"/>
  <c r="K225" i="12"/>
  <c r="O248" i="12"/>
  <c r="Q119" i="12"/>
  <c r="K184" i="12"/>
  <c r="Q192" i="12"/>
  <c r="M181" i="12"/>
  <c r="O233" i="12"/>
  <c r="K117" i="12"/>
  <c r="M179" i="12"/>
  <c r="O164" i="12"/>
  <c r="M129" i="12"/>
  <c r="O65" i="12"/>
  <c r="O210" i="12"/>
  <c r="Q148" i="12"/>
  <c r="O153" i="12"/>
  <c r="K72" i="12"/>
  <c r="O151" i="12"/>
  <c r="O230" i="12"/>
  <c r="O96" i="12"/>
  <c r="M164" i="12"/>
  <c r="Q209" i="12"/>
  <c r="Q127" i="12"/>
  <c r="O178" i="12"/>
  <c r="O84" i="12"/>
  <c r="Q238" i="12"/>
  <c r="Q220" i="12"/>
  <c r="K136" i="12"/>
  <c r="Q158" i="12"/>
  <c r="O108" i="12"/>
  <c r="Q153" i="12"/>
  <c r="K176" i="12"/>
  <c r="M74" i="12"/>
  <c r="M150" i="12"/>
  <c r="Q162" i="12"/>
  <c r="Q144" i="12"/>
  <c r="Q139" i="12"/>
  <c r="K186" i="12"/>
  <c r="Q178" i="12"/>
  <c r="O133" i="12"/>
  <c r="Q94" i="12"/>
  <c r="J135" i="38" l="1"/>
  <c r="K135" i="38"/>
  <c r="O134" i="38"/>
  <c r="N134" i="38"/>
  <c r="G134" i="38"/>
  <c r="C136" i="38"/>
  <c r="L136" i="38" s="1"/>
  <c r="M136" i="38" s="1"/>
  <c r="D135" i="38"/>
  <c r="E135" i="38" s="1"/>
  <c r="G135" i="38" s="1"/>
  <c r="L135" i="38"/>
  <c r="M135" i="38" s="1"/>
  <c r="H6" i="45"/>
  <c r="I6" i="45"/>
  <c r="L6" i="45"/>
  <c r="W6" i="45"/>
  <c r="Y6" i="45"/>
  <c r="AB6" i="45"/>
  <c r="AC6" i="45"/>
  <c r="AD6" i="45"/>
  <c r="AH6" i="45"/>
  <c r="AI6" i="45"/>
  <c r="AN6" i="45"/>
  <c r="AT6" i="45"/>
  <c r="AZ6" i="45"/>
  <c r="BC6" i="45"/>
  <c r="C6" i="45"/>
  <c r="E6" i="45"/>
  <c r="F6" i="45"/>
  <c r="G6" i="45"/>
  <c r="K6" i="45"/>
  <c r="M6" i="45"/>
  <c r="N6" i="45"/>
  <c r="O6" i="45"/>
  <c r="P6" i="45"/>
  <c r="Q6" i="45"/>
  <c r="R6" i="45"/>
  <c r="T6" i="45"/>
  <c r="U6" i="45"/>
  <c r="V6" i="45"/>
  <c r="X6" i="45"/>
  <c r="Z6" i="45"/>
  <c r="AE6" i="45"/>
  <c r="AF6" i="45"/>
  <c r="AJ6" i="45"/>
  <c r="AK6" i="45"/>
  <c r="AL6" i="45"/>
  <c r="AM6" i="45"/>
  <c r="AO6" i="45"/>
  <c r="AP6" i="45"/>
  <c r="AQ6" i="45"/>
  <c r="AS6" i="45"/>
  <c r="AU6" i="45"/>
  <c r="AV6" i="45"/>
  <c r="AW6" i="45"/>
  <c r="AX6" i="45"/>
  <c r="BA6" i="45"/>
  <c r="BB6" i="45"/>
  <c r="D6" i="45"/>
  <c r="S6" i="45"/>
  <c r="AA6" i="45"/>
  <c r="AG6" i="45"/>
  <c r="AY6" i="45"/>
  <c r="J6" i="45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60" i="8"/>
  <c r="AR6" i="45"/>
  <c r="H7" i="44"/>
  <c r="I7" i="44"/>
  <c r="L7" i="44"/>
  <c r="W7" i="44"/>
  <c r="Y7" i="44"/>
  <c r="AB7" i="44"/>
  <c r="AC7" i="44"/>
  <c r="AD7" i="44"/>
  <c r="AH7" i="44"/>
  <c r="AI7" i="44"/>
  <c r="AN7" i="44"/>
  <c r="AT7" i="44"/>
  <c r="AZ7" i="44"/>
  <c r="BC7" i="44"/>
  <c r="C7" i="44"/>
  <c r="E7" i="44"/>
  <c r="F7" i="44"/>
  <c r="G7" i="44"/>
  <c r="K7" i="44"/>
  <c r="M7" i="44"/>
  <c r="N7" i="44"/>
  <c r="O7" i="44"/>
  <c r="P7" i="44"/>
  <c r="Q7" i="44"/>
  <c r="R7" i="44"/>
  <c r="T7" i="44"/>
  <c r="U7" i="44"/>
  <c r="V7" i="44"/>
  <c r="X7" i="44"/>
  <c r="Z7" i="44"/>
  <c r="AE7" i="44"/>
  <c r="AF7" i="44"/>
  <c r="AJ7" i="44"/>
  <c r="AK7" i="44"/>
  <c r="AL7" i="44"/>
  <c r="AM7" i="44"/>
  <c r="AO7" i="44"/>
  <c r="AP7" i="44"/>
  <c r="AQ7" i="44"/>
  <c r="AS7" i="44"/>
  <c r="AU7" i="44"/>
  <c r="AV7" i="44"/>
  <c r="AW7" i="44"/>
  <c r="AX7" i="44"/>
  <c r="BA7" i="44"/>
  <c r="BB7" i="44"/>
  <c r="D7" i="44"/>
  <c r="S7" i="44"/>
  <c r="AA7" i="44"/>
  <c r="AG7" i="44"/>
  <c r="AY7" i="44"/>
  <c r="J7" i="44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60" i="8"/>
  <c r="AR7" i="44"/>
  <c r="C249" i="8" l="1"/>
  <c r="C237" i="8"/>
  <c r="C225" i="8"/>
  <c r="C209" i="8"/>
  <c r="C197" i="8"/>
  <c r="C185" i="8"/>
  <c r="C169" i="8"/>
  <c r="C157" i="8"/>
  <c r="C145" i="8"/>
  <c r="C133" i="8"/>
  <c r="C121" i="8"/>
  <c r="C105" i="8"/>
  <c r="C93" i="8"/>
  <c r="C85" i="8"/>
  <c r="C69" i="8"/>
  <c r="C244" i="8"/>
  <c r="C228" i="8"/>
  <c r="C216" i="8"/>
  <c r="C200" i="8"/>
  <c r="C184" i="8"/>
  <c r="C168" i="8"/>
  <c r="C152" i="8"/>
  <c r="C140" i="8"/>
  <c r="C124" i="8"/>
  <c r="C108" i="8"/>
  <c r="C96" i="8"/>
  <c r="C80" i="8"/>
  <c r="C60" i="8"/>
  <c r="C241" i="8"/>
  <c r="C229" i="8"/>
  <c r="C217" i="8"/>
  <c r="C201" i="8"/>
  <c r="C189" i="8"/>
  <c r="C177" i="8"/>
  <c r="C165" i="8"/>
  <c r="C153" i="8"/>
  <c r="C137" i="8"/>
  <c r="C125" i="8"/>
  <c r="C113" i="8"/>
  <c r="C101" i="8"/>
  <c r="C81" i="8"/>
  <c r="C65" i="8"/>
  <c r="C248" i="8"/>
  <c r="C232" i="8"/>
  <c r="C220" i="8"/>
  <c r="C208" i="8"/>
  <c r="C192" i="8"/>
  <c r="C176" i="8"/>
  <c r="C160" i="8"/>
  <c r="C144" i="8"/>
  <c r="C132" i="8"/>
  <c r="C116" i="8"/>
  <c r="C104" i="8"/>
  <c r="C88" i="8"/>
  <c r="C76" i="8"/>
  <c r="C64" i="8"/>
  <c r="C247" i="8"/>
  <c r="C231" i="8"/>
  <c r="C219" i="8"/>
  <c r="C203" i="8"/>
  <c r="C191" i="8"/>
  <c r="C179" i="8"/>
  <c r="C171" i="8"/>
  <c r="C163" i="8"/>
  <c r="C151" i="8"/>
  <c r="C139" i="8"/>
  <c r="C127" i="8"/>
  <c r="C119" i="8"/>
  <c r="C111" i="8"/>
  <c r="C103" i="8"/>
  <c r="C95" i="8"/>
  <c r="C83" i="8"/>
  <c r="C67" i="8"/>
  <c r="C245" i="8"/>
  <c r="C233" i="8"/>
  <c r="C221" i="8"/>
  <c r="C213" i="8"/>
  <c r="C205" i="8"/>
  <c r="C193" i="8"/>
  <c r="C181" i="8"/>
  <c r="C173" i="8"/>
  <c r="C161" i="8"/>
  <c r="C149" i="8"/>
  <c r="C141" i="8"/>
  <c r="C129" i="8"/>
  <c r="C117" i="8"/>
  <c r="C109" i="8"/>
  <c r="C97" i="8"/>
  <c r="C89" i="8"/>
  <c r="C77" i="8"/>
  <c r="C73" i="8"/>
  <c r="C61" i="8"/>
  <c r="C240" i="8"/>
  <c r="C236" i="8"/>
  <c r="C224" i="8"/>
  <c r="C212" i="8"/>
  <c r="C204" i="8"/>
  <c r="C196" i="8"/>
  <c r="C188" i="8"/>
  <c r="C180" i="8"/>
  <c r="C172" i="8"/>
  <c r="C164" i="8"/>
  <c r="C156" i="8"/>
  <c r="C148" i="8"/>
  <c r="C136" i="8"/>
  <c r="C128" i="8"/>
  <c r="C120" i="8"/>
  <c r="C112" i="8"/>
  <c r="C100" i="8"/>
  <c r="C92" i="8"/>
  <c r="C84" i="8"/>
  <c r="C72" i="8"/>
  <c r="C68" i="8"/>
  <c r="C243" i="8"/>
  <c r="C239" i="8"/>
  <c r="C235" i="8"/>
  <c r="C227" i="8"/>
  <c r="C223" i="8"/>
  <c r="C215" i="8"/>
  <c r="C211" i="8"/>
  <c r="C207" i="8"/>
  <c r="C199" i="8"/>
  <c r="C195" i="8"/>
  <c r="C187" i="8"/>
  <c r="C183" i="8"/>
  <c r="C175" i="8"/>
  <c r="C167" i="8"/>
  <c r="C159" i="8"/>
  <c r="C155" i="8"/>
  <c r="C147" i="8"/>
  <c r="C143" i="8"/>
  <c r="C135" i="8"/>
  <c r="C131" i="8"/>
  <c r="C123" i="8"/>
  <c r="C115" i="8"/>
  <c r="C107" i="8"/>
  <c r="C99" i="8"/>
  <c r="C91" i="8"/>
  <c r="C87" i="8"/>
  <c r="C79" i="8"/>
  <c r="C75" i="8"/>
  <c r="C71" i="8"/>
  <c r="C63" i="8"/>
  <c r="C246" i="8"/>
  <c r="C242" i="8"/>
  <c r="C238" i="8"/>
  <c r="C234" i="8"/>
  <c r="C230" i="8"/>
  <c r="C226" i="8"/>
  <c r="C222" i="8"/>
  <c r="C218" i="8"/>
  <c r="C214" i="8"/>
  <c r="C210" i="8"/>
  <c r="C206" i="8"/>
  <c r="C202" i="8"/>
  <c r="C198" i="8"/>
  <c r="C194" i="8"/>
  <c r="C190" i="8"/>
  <c r="C186" i="8"/>
  <c r="C182" i="8"/>
  <c r="C178" i="8"/>
  <c r="C174" i="8"/>
  <c r="C170" i="8"/>
  <c r="C166" i="8"/>
  <c r="C162" i="8"/>
  <c r="C158" i="8"/>
  <c r="C154" i="8"/>
  <c r="C150" i="8"/>
  <c r="C146" i="8"/>
  <c r="C142" i="8"/>
  <c r="C138" i="8"/>
  <c r="C134" i="8"/>
  <c r="C130" i="8"/>
  <c r="C126" i="8"/>
  <c r="C122" i="8"/>
  <c r="C118" i="8"/>
  <c r="C114" i="8"/>
  <c r="C110" i="8"/>
  <c r="C106" i="8"/>
  <c r="C102" i="8"/>
  <c r="C98" i="8"/>
  <c r="C94" i="8"/>
  <c r="C90" i="8"/>
  <c r="C86" i="8"/>
  <c r="C82" i="8"/>
  <c r="C78" i="8"/>
  <c r="C74" i="8"/>
  <c r="C70" i="8"/>
  <c r="C66" i="8"/>
  <c r="C62" i="8"/>
  <c r="H136" i="38"/>
  <c r="I136" i="38" s="1"/>
  <c r="K136" i="38" s="1"/>
  <c r="O136" i="38"/>
  <c r="N136" i="38"/>
  <c r="N135" i="38"/>
  <c r="O135" i="38"/>
  <c r="F135" i="38"/>
  <c r="C137" i="38"/>
  <c r="H137" i="38" s="1"/>
  <c r="I137" i="38" s="1"/>
  <c r="D136" i="38"/>
  <c r="E136" i="38" s="1"/>
  <c r="G136" i="38" s="1"/>
  <c r="H16" i="12"/>
  <c r="L137" i="38" l="1"/>
  <c r="M137" i="38" s="1"/>
  <c r="N137" i="38" s="1"/>
  <c r="J136" i="38"/>
  <c r="J137" i="38"/>
  <c r="K137" i="38"/>
  <c r="F136" i="38"/>
  <c r="C138" i="38"/>
  <c r="L138" i="38" s="1"/>
  <c r="M138" i="38" s="1"/>
  <c r="D137" i="38"/>
  <c r="E137" i="38" s="1"/>
  <c r="F137" i="38" s="1"/>
  <c r="O137" i="38" l="1"/>
  <c r="G137" i="38"/>
  <c r="H138" i="38"/>
  <c r="I138" i="38" s="1"/>
  <c r="K138" i="38" s="1"/>
  <c r="O138" i="38"/>
  <c r="N138" i="38"/>
  <c r="C139" i="38"/>
  <c r="H139" i="38" s="1"/>
  <c r="I139" i="38" s="1"/>
  <c r="D138" i="38"/>
  <c r="E138" i="38" s="1"/>
  <c r="F138" i="38" s="1"/>
  <c r="G138" i="38" l="1"/>
  <c r="J138" i="38"/>
  <c r="J139" i="38"/>
  <c r="K139" i="38"/>
  <c r="L139" i="38"/>
  <c r="M139" i="38" s="1"/>
  <c r="C140" i="38"/>
  <c r="L140" i="38" s="1"/>
  <c r="M140" i="38" s="1"/>
  <c r="D139" i="38"/>
  <c r="E139" i="38" s="1"/>
  <c r="G139" i="38" s="1"/>
  <c r="H140" i="38" l="1"/>
  <c r="I140" i="38" s="1"/>
  <c r="K140" i="38" s="1"/>
  <c r="O140" i="38"/>
  <c r="N140" i="38"/>
  <c r="F139" i="38"/>
  <c r="N139" i="38"/>
  <c r="O139" i="38"/>
  <c r="C141" i="38"/>
  <c r="D140" i="38"/>
  <c r="E140" i="38" s="1"/>
  <c r="F140" i="38" s="1"/>
  <c r="J43" i="10"/>
  <c r="AA43" i="10"/>
  <c r="AY42" i="10"/>
  <c r="S42" i="10"/>
  <c r="AG24" i="10"/>
  <c r="J23" i="10"/>
  <c r="AA23" i="10"/>
  <c r="S22" i="10"/>
  <c r="AY43" i="10"/>
  <c r="S43" i="10"/>
  <c r="D42" i="10"/>
  <c r="J24" i="10"/>
  <c r="AA24" i="10"/>
  <c r="AY23" i="10"/>
  <c r="S23" i="10"/>
  <c r="D22" i="10"/>
  <c r="AG43" i="10"/>
  <c r="J42" i="10"/>
  <c r="AA42" i="10"/>
  <c r="AY41" i="10"/>
  <c r="S41" i="10"/>
  <c r="D24" i="10"/>
  <c r="AG23" i="10"/>
  <c r="J22" i="10"/>
  <c r="AA22" i="10"/>
  <c r="AG41" i="10"/>
  <c r="D41" i="10"/>
  <c r="AY22" i="10"/>
  <c r="D43" i="10"/>
  <c r="AG42" i="10"/>
  <c r="J41" i="10"/>
  <c r="AA41" i="10"/>
  <c r="AY24" i="10"/>
  <c r="S24" i="10"/>
  <c r="D23" i="10"/>
  <c r="AG22" i="10"/>
  <c r="J140" i="38" l="1"/>
  <c r="G140" i="38"/>
  <c r="C142" i="38"/>
  <c r="D142" i="38" s="1"/>
  <c r="E142" i="38" s="1"/>
  <c r="D141" i="38"/>
  <c r="E141" i="38" s="1"/>
  <c r="G141" i="38" s="1"/>
  <c r="H141" i="38"/>
  <c r="I141" i="38" s="1"/>
  <c r="L141" i="38"/>
  <c r="M141" i="38" s="1"/>
  <c r="AI12" i="12"/>
  <c r="AI13" i="12"/>
  <c r="AI14" i="12"/>
  <c r="AI15" i="12"/>
  <c r="AI16" i="12"/>
  <c r="AI17" i="12"/>
  <c r="AI18" i="12"/>
  <c r="AI19" i="12"/>
  <c r="AI20" i="12"/>
  <c r="AI21" i="12"/>
  <c r="AI11" i="12" s="1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F141" i="38" l="1"/>
  <c r="J141" i="38"/>
  <c r="K141" i="38"/>
  <c r="N141" i="38"/>
  <c r="O141" i="38"/>
  <c r="H142" i="38"/>
  <c r="I142" i="38" s="1"/>
  <c r="L142" i="38"/>
  <c r="M142" i="38" s="1"/>
  <c r="F142" i="38"/>
  <c r="G142" i="38"/>
  <c r="AI7" i="12"/>
  <c r="AI9" i="12"/>
  <c r="AI10" i="12"/>
  <c r="AI8" i="12"/>
  <c r="O142" i="38" l="1"/>
  <c r="N142" i="38"/>
  <c r="K142" i="38"/>
  <c r="J142" i="38"/>
  <c r="AI6" i="12"/>
  <c r="AI5" i="12"/>
  <c r="S63" i="12" l="1"/>
  <c r="AA63" i="12" s="1"/>
  <c r="H12" i="12" l="1"/>
  <c r="I12" i="12"/>
  <c r="I13" i="12"/>
  <c r="I14" i="12"/>
  <c r="I15" i="12"/>
  <c r="I16" i="12"/>
  <c r="I17" i="12"/>
  <c r="I18" i="12"/>
  <c r="I19" i="12"/>
  <c r="I20" i="12"/>
  <c r="I21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22" i="12"/>
  <c r="I7" i="12" l="1"/>
  <c r="I8" i="12"/>
  <c r="I6" i="12" s="1"/>
  <c r="I11" i="12"/>
  <c r="I10" i="12"/>
  <c r="I9" i="12"/>
  <c r="I5" i="12" l="1"/>
  <c r="H14" i="12" l="1"/>
  <c r="H58" i="12"/>
  <c r="H54" i="12"/>
  <c r="H50" i="12"/>
  <c r="H46" i="12"/>
  <c r="H42" i="12"/>
  <c r="H38" i="12"/>
  <c r="H34" i="12"/>
  <c r="H30" i="12"/>
  <c r="H26" i="12"/>
  <c r="H21" i="12"/>
  <c r="H19" i="12"/>
  <c r="H57" i="12"/>
  <c r="H53" i="12"/>
  <c r="H49" i="12"/>
  <c r="H45" i="12"/>
  <c r="H17" i="12"/>
  <c r="H7" i="12" s="1"/>
  <c r="H41" i="12"/>
  <c r="H37" i="12"/>
  <c r="H33" i="12"/>
  <c r="H29" i="12"/>
  <c r="H25" i="12"/>
  <c r="H22" i="12"/>
  <c r="H15" i="12"/>
  <c r="H13" i="12"/>
  <c r="H56" i="12"/>
  <c r="H52" i="12"/>
  <c r="H48" i="12"/>
  <c r="H44" i="12"/>
  <c r="H40" i="12"/>
  <c r="H36" i="12"/>
  <c r="H32" i="12"/>
  <c r="H28" i="12"/>
  <c r="H24" i="12"/>
  <c r="H20" i="12"/>
  <c r="H18" i="12"/>
  <c r="H59" i="12"/>
  <c r="H55" i="12"/>
  <c r="H51" i="12"/>
  <c r="H47" i="12"/>
  <c r="H43" i="12"/>
  <c r="H39" i="12"/>
  <c r="H35" i="12"/>
  <c r="H31" i="12"/>
  <c r="H27" i="12"/>
  <c r="H23" i="12"/>
  <c r="B9" i="23" l="1"/>
  <c r="W195" i="12"/>
  <c r="S88" i="12"/>
  <c r="Y120" i="12"/>
  <c r="W129" i="12"/>
  <c r="W74" i="12"/>
  <c r="S86" i="12"/>
  <c r="U69" i="12"/>
  <c r="M31" i="12"/>
  <c r="W225" i="12"/>
  <c r="W124" i="12"/>
  <c r="U122" i="12"/>
  <c r="U171" i="12"/>
  <c r="U99" i="12"/>
  <c r="W153" i="12"/>
  <c r="S196" i="12"/>
  <c r="S111" i="12"/>
  <c r="W200" i="12"/>
  <c r="O18" i="12"/>
  <c r="W117" i="12"/>
  <c r="U218" i="12"/>
  <c r="W203" i="12"/>
  <c r="S65" i="12"/>
  <c r="U116" i="12"/>
  <c r="U152" i="12"/>
  <c r="U206" i="12"/>
  <c r="W249" i="12"/>
  <c r="U243" i="12"/>
  <c r="Y121" i="12"/>
  <c r="S107" i="12"/>
  <c r="W145" i="12"/>
  <c r="U140" i="12"/>
  <c r="W119" i="12"/>
  <c r="Y115" i="12"/>
  <c r="AG115" i="12" s="1"/>
  <c r="W164" i="12"/>
  <c r="W162" i="12"/>
  <c r="Y222" i="12"/>
  <c r="U148" i="12"/>
  <c r="U130" i="12"/>
  <c r="S245" i="12"/>
  <c r="S154" i="12"/>
  <c r="U87" i="12"/>
  <c r="M49" i="12"/>
  <c r="U103" i="12"/>
  <c r="U92" i="12"/>
  <c r="M54" i="12"/>
  <c r="W116" i="12"/>
  <c r="W150" i="12"/>
  <c r="S91" i="12"/>
  <c r="S113" i="12"/>
  <c r="Y178" i="12"/>
  <c r="K19" i="12"/>
  <c r="S155" i="12"/>
  <c r="Y167" i="12"/>
  <c r="W76" i="12"/>
  <c r="Y173" i="12"/>
  <c r="AG173" i="12" s="1"/>
  <c r="Y233" i="12"/>
  <c r="S237" i="12"/>
  <c r="U79" i="12"/>
  <c r="M17" i="12"/>
  <c r="M41" i="12"/>
  <c r="Y203" i="12"/>
  <c r="Y107" i="12"/>
  <c r="Y161" i="12"/>
  <c r="S232" i="12"/>
  <c r="W120" i="12"/>
  <c r="M13" i="12"/>
  <c r="U98" i="12"/>
  <c r="U207" i="12"/>
  <c r="Y160" i="12"/>
  <c r="W197" i="12"/>
  <c r="W217" i="12"/>
  <c r="S103" i="12"/>
  <c r="O14" i="12"/>
  <c r="W136" i="12"/>
  <c r="Y82" i="12"/>
  <c r="Y184" i="12"/>
  <c r="W227" i="12"/>
  <c r="W240" i="12"/>
  <c r="S114" i="12"/>
  <c r="S140" i="12"/>
  <c r="W208" i="12"/>
  <c r="U93" i="12"/>
  <c r="M55" i="12"/>
  <c r="U240" i="12"/>
  <c r="S108" i="12"/>
  <c r="U230" i="12"/>
  <c r="U215" i="12"/>
  <c r="U123" i="12"/>
  <c r="U145" i="12"/>
  <c r="U142" i="12"/>
  <c r="W175" i="12"/>
  <c r="W94" i="12"/>
  <c r="Y124" i="12"/>
  <c r="Y118" i="12"/>
  <c r="W68" i="12"/>
  <c r="M56" i="12"/>
  <c r="U94" i="12"/>
  <c r="Y239" i="12"/>
  <c r="S197" i="12"/>
  <c r="Y214" i="12"/>
  <c r="S157" i="12"/>
  <c r="U161" i="12"/>
  <c r="S183" i="12"/>
  <c r="S67" i="12"/>
  <c r="S234" i="12"/>
  <c r="U121" i="12"/>
  <c r="Y188" i="12"/>
  <c r="S137" i="12"/>
  <c r="S206" i="12"/>
  <c r="W147" i="12"/>
  <c r="U209" i="12"/>
  <c r="W113" i="12"/>
  <c r="W115" i="12"/>
  <c r="S74" i="12"/>
  <c r="S248" i="12"/>
  <c r="Y143" i="12"/>
  <c r="U219" i="12"/>
  <c r="W101" i="12"/>
  <c r="U63" i="12"/>
  <c r="M25" i="12"/>
  <c r="Y249" i="12"/>
  <c r="AG249" i="12" s="1"/>
  <c r="U179" i="12"/>
  <c r="U160" i="12"/>
  <c r="W99" i="12"/>
  <c r="S188" i="12"/>
  <c r="S112" i="12"/>
  <c r="U165" i="12"/>
  <c r="W219" i="12"/>
  <c r="W79" i="12"/>
  <c r="O17" i="12"/>
  <c r="S165" i="12"/>
  <c r="U68" i="12"/>
  <c r="M30" i="12"/>
  <c r="S209" i="12"/>
  <c r="Y68" i="12"/>
  <c r="W165" i="12"/>
  <c r="W241" i="12"/>
  <c r="U75" i="12"/>
  <c r="M37" i="12"/>
  <c r="Y149" i="12"/>
  <c r="U244" i="12"/>
  <c r="W171" i="12"/>
  <c r="Y234" i="12"/>
  <c r="S202" i="12"/>
  <c r="U125" i="12"/>
  <c r="U105" i="12"/>
  <c r="S182" i="12"/>
  <c r="S159" i="12"/>
  <c r="M59" i="12"/>
  <c r="U97" i="12"/>
  <c r="U67" i="12"/>
  <c r="M29" i="12"/>
  <c r="S191" i="12"/>
  <c r="S235" i="12"/>
  <c r="M51" i="12"/>
  <c r="U89" i="12"/>
  <c r="Y186" i="12"/>
  <c r="Y132" i="12"/>
  <c r="AG132" i="12" s="1"/>
  <c r="S132" i="12"/>
  <c r="W187" i="12"/>
  <c r="W95" i="12"/>
  <c r="S101" i="12"/>
  <c r="W201" i="12"/>
  <c r="S166" i="12"/>
  <c r="W122" i="12"/>
  <c r="S128" i="12"/>
  <c r="Y201" i="12"/>
  <c r="U236" i="12"/>
  <c r="S77" i="12"/>
  <c r="Y81" i="12"/>
  <c r="Y168" i="12"/>
  <c r="S173" i="12"/>
  <c r="S211" i="12"/>
  <c r="S72" i="12"/>
  <c r="M52" i="12"/>
  <c r="U90" i="12"/>
  <c r="U95" i="12"/>
  <c r="M57" i="12"/>
  <c r="S145" i="12"/>
  <c r="Y179" i="12"/>
  <c r="W157" i="12"/>
  <c r="Y246" i="12"/>
  <c r="AG246" i="12" s="1"/>
  <c r="Y86" i="12"/>
  <c r="W191" i="12"/>
  <c r="S193" i="12"/>
  <c r="K20" i="12"/>
  <c r="Y217" i="12"/>
  <c r="U167" i="12"/>
  <c r="U101" i="12"/>
  <c r="W81" i="12"/>
  <c r="U192" i="12"/>
  <c r="W78" i="12"/>
  <c r="W126" i="12"/>
  <c r="S176" i="12"/>
  <c r="Q17" i="12"/>
  <c r="Y79" i="12"/>
  <c r="U204" i="12"/>
  <c r="U164" i="12"/>
  <c r="Y211" i="12"/>
  <c r="AG211" i="12" s="1"/>
  <c r="W128" i="12"/>
  <c r="U115" i="12"/>
  <c r="Y244" i="12"/>
  <c r="Q16" i="12"/>
  <c r="Y212" i="12"/>
  <c r="U216" i="12"/>
  <c r="S243" i="12"/>
  <c r="S210" i="12"/>
  <c r="W169" i="12"/>
  <c r="U129" i="12"/>
  <c r="W154" i="12"/>
  <c r="W184" i="12"/>
  <c r="S105" i="12"/>
  <c r="U221" i="12"/>
  <c r="S104" i="12"/>
  <c r="S146" i="12"/>
  <c r="W206" i="12"/>
  <c r="M27" i="12"/>
  <c r="U65" i="12"/>
  <c r="U144" i="12"/>
  <c r="S119" i="12"/>
  <c r="W160" i="12"/>
  <c r="U106" i="12"/>
  <c r="Y64" i="12"/>
  <c r="S134" i="12"/>
  <c r="Y238" i="12"/>
  <c r="S141" i="12"/>
  <c r="W234" i="12"/>
  <c r="Y150" i="12"/>
  <c r="S95" i="12"/>
  <c r="U249" i="12"/>
  <c r="Y194" i="12"/>
  <c r="U213" i="12"/>
  <c r="S180" i="12"/>
  <c r="Y100" i="12"/>
  <c r="Y171" i="12"/>
  <c r="AG171" i="12" s="1"/>
  <c r="S90" i="12"/>
  <c r="U214" i="12"/>
  <c r="Y61" i="12"/>
  <c r="W96" i="12"/>
  <c r="Q39" i="12"/>
  <c r="Y77" i="12"/>
  <c r="AG77" i="12" s="1"/>
  <c r="U153" i="12"/>
  <c r="Y84" i="12"/>
  <c r="W148" i="12"/>
  <c r="S124" i="12"/>
  <c r="S247" i="12"/>
  <c r="S217" i="12"/>
  <c r="W198" i="12"/>
  <c r="Y180" i="12"/>
  <c r="U234" i="12"/>
  <c r="U193" i="12"/>
  <c r="M20" i="12"/>
  <c r="S224" i="12"/>
  <c r="W181" i="12"/>
  <c r="W222" i="12"/>
  <c r="W84" i="12"/>
  <c r="W152" i="12"/>
  <c r="S109" i="12"/>
  <c r="S126" i="12"/>
  <c r="U114" i="12"/>
  <c r="U124" i="12"/>
  <c r="U163" i="12"/>
  <c r="U86" i="12"/>
  <c r="M48" i="12"/>
  <c r="Y219" i="12"/>
  <c r="O20" i="12"/>
  <c r="W193" i="12"/>
  <c r="W70" i="12"/>
  <c r="S201" i="12"/>
  <c r="S80" i="12"/>
  <c r="W238" i="12"/>
  <c r="U113" i="12"/>
  <c r="W104" i="12"/>
  <c r="U146" i="12"/>
  <c r="S218" i="12"/>
  <c r="Y90" i="12"/>
  <c r="U132" i="12"/>
  <c r="S156" i="12"/>
  <c r="U222" i="12"/>
  <c r="S78" i="12"/>
  <c r="S240" i="12"/>
  <c r="S133" i="12"/>
  <c r="Y85" i="12"/>
  <c r="S238" i="12"/>
  <c r="Y70" i="12"/>
  <c r="W218" i="12"/>
  <c r="Y88" i="12"/>
  <c r="S122" i="12"/>
  <c r="W146" i="12"/>
  <c r="M47" i="12"/>
  <c r="U85" i="12"/>
  <c r="U198" i="12"/>
  <c r="W142" i="12"/>
  <c r="U111" i="12"/>
  <c r="U178" i="12"/>
  <c r="U197" i="12"/>
  <c r="S125" i="12"/>
  <c r="Y232" i="12"/>
  <c r="S87" i="12"/>
  <c r="W131" i="12"/>
  <c r="W235" i="12"/>
  <c r="U78" i="12"/>
  <c r="M40" i="12"/>
  <c r="Y78" i="12"/>
  <c r="AG78" i="12" s="1"/>
  <c r="Q40" i="12"/>
  <c r="W243" i="12"/>
  <c r="U200" i="12"/>
  <c r="U177" i="12"/>
  <c r="U176" i="12"/>
  <c r="M42" i="12"/>
  <c r="U80" i="12"/>
  <c r="W91" i="12"/>
  <c r="W106" i="12"/>
  <c r="S179" i="12"/>
  <c r="S71" i="12"/>
  <c r="Y243" i="12"/>
  <c r="Y139" i="12"/>
  <c r="W220" i="12"/>
  <c r="U127" i="12"/>
  <c r="Y92" i="12"/>
  <c r="S212" i="12"/>
  <c r="K16" i="12"/>
  <c r="W228" i="12"/>
  <c r="W185" i="12"/>
  <c r="U70" i="12"/>
  <c r="M32" i="12"/>
  <c r="W144" i="12"/>
  <c r="Y91" i="12"/>
  <c r="S216" i="12"/>
  <c r="Y109" i="12"/>
  <c r="S81" i="12"/>
  <c r="U147" i="12"/>
  <c r="Y170" i="12"/>
  <c r="AG170" i="12" s="1"/>
  <c r="S92" i="12"/>
  <c r="U180" i="12"/>
  <c r="W65" i="12"/>
  <c r="U224" i="12"/>
  <c r="O16" i="12"/>
  <c r="W212" i="12"/>
  <c r="S115" i="12"/>
  <c r="S236" i="12"/>
  <c r="S171" i="12"/>
  <c r="Y105" i="12"/>
  <c r="Y163" i="12"/>
  <c r="Y204" i="12"/>
  <c r="Y95" i="12"/>
  <c r="AG95" i="12" s="1"/>
  <c r="Q57" i="12"/>
  <c r="W209" i="12"/>
  <c r="U138" i="12"/>
  <c r="Y175" i="12"/>
  <c r="S73" i="12"/>
  <c r="Y235" i="12"/>
  <c r="S233" i="12"/>
  <c r="M46" i="12"/>
  <c r="U84" i="12"/>
  <c r="W202" i="12"/>
  <c r="W192" i="12"/>
  <c r="S244" i="12"/>
  <c r="M38" i="12"/>
  <c r="U76" i="12"/>
  <c r="U73" i="12"/>
  <c r="M35" i="12"/>
  <c r="U81" i="12"/>
  <c r="M43" i="12"/>
  <c r="S181" i="12"/>
  <c r="U119" i="12"/>
  <c r="S214" i="12"/>
  <c r="Y169" i="12"/>
  <c r="S221" i="12"/>
  <c r="S219" i="12"/>
  <c r="U185" i="12"/>
  <c r="W221" i="12"/>
  <c r="U225" i="12"/>
  <c r="S131" i="12"/>
  <c r="W123" i="12"/>
  <c r="Y181" i="12"/>
  <c r="W137" i="12"/>
  <c r="Y199" i="12"/>
  <c r="U241" i="12"/>
  <c r="Y119" i="12"/>
  <c r="W199" i="12"/>
  <c r="W66" i="12"/>
  <c r="U235" i="12"/>
  <c r="Y228" i="12"/>
  <c r="AG228" i="12" s="1"/>
  <c r="Y182" i="12"/>
  <c r="Y191" i="12"/>
  <c r="AG191" i="12" s="1"/>
  <c r="Y87" i="12"/>
  <c r="W223" i="12"/>
  <c r="U245" i="12"/>
  <c r="W93" i="12"/>
  <c r="W180" i="12"/>
  <c r="W229" i="12"/>
  <c r="Y190" i="12"/>
  <c r="AG190" i="12" s="1"/>
  <c r="W182" i="12"/>
  <c r="U91" i="12"/>
  <c r="M53" i="12"/>
  <c r="U205" i="12"/>
  <c r="W72" i="12"/>
  <c r="M15" i="12"/>
  <c r="U174" i="12"/>
  <c r="U217" i="12"/>
  <c r="W112" i="12"/>
  <c r="U181" i="12"/>
  <c r="S147" i="12"/>
  <c r="Y236" i="12"/>
  <c r="W85" i="12"/>
  <c r="U173" i="12"/>
  <c r="U175" i="12"/>
  <c r="Y183" i="12"/>
  <c r="U156" i="12"/>
  <c r="Y213" i="12"/>
  <c r="S62" i="12"/>
  <c r="K24" i="12"/>
  <c r="Y126" i="12"/>
  <c r="S162" i="12"/>
  <c r="U72" i="12"/>
  <c r="M34" i="12"/>
  <c r="S215" i="12"/>
  <c r="S97" i="12"/>
  <c r="W143" i="12"/>
  <c r="U226" i="12"/>
  <c r="S99" i="12"/>
  <c r="S220" i="12"/>
  <c r="U201" i="12"/>
  <c r="S205" i="12"/>
  <c r="Y69" i="12"/>
  <c r="S93" i="12"/>
  <c r="Y137" i="12"/>
  <c r="S249" i="12"/>
  <c r="Y227" i="12"/>
  <c r="AG227" i="12" s="1"/>
  <c r="U104" i="12"/>
  <c r="S164" i="12"/>
  <c r="S187" i="12"/>
  <c r="W178" i="12"/>
  <c r="U172" i="12"/>
  <c r="U62" i="12"/>
  <c r="M24" i="12"/>
  <c r="S158" i="12"/>
  <c r="S204" i="12"/>
  <c r="K21" i="12"/>
  <c r="S231" i="12"/>
  <c r="M28" i="12"/>
  <c r="U66" i="12"/>
  <c r="W141" i="12"/>
  <c r="W186" i="12"/>
  <c r="W92" i="12"/>
  <c r="W102" i="12"/>
  <c r="U107" i="12"/>
  <c r="Y197" i="12"/>
  <c r="Y157" i="12"/>
  <c r="S139" i="12"/>
  <c r="W97" i="12"/>
  <c r="Y164" i="12"/>
  <c r="U117" i="12"/>
  <c r="M18" i="12"/>
  <c r="U247" i="12"/>
  <c r="S144" i="12"/>
  <c r="U202" i="12"/>
  <c r="W190" i="12"/>
  <c r="S174" i="12"/>
  <c r="K15" i="12"/>
  <c r="S127" i="12"/>
  <c r="Y195" i="12"/>
  <c r="Y172" i="12"/>
  <c r="AG172" i="12" s="1"/>
  <c r="W63" i="12"/>
  <c r="Y131" i="12"/>
  <c r="S75" i="12"/>
  <c r="Y83" i="12"/>
  <c r="S121" i="12"/>
  <c r="U157" i="12"/>
  <c r="W82" i="12"/>
  <c r="W100" i="12"/>
  <c r="Y106" i="12"/>
  <c r="K22" i="12"/>
  <c r="S60" i="12"/>
  <c r="K12" i="12"/>
  <c r="W69" i="12"/>
  <c r="S199" i="12"/>
  <c r="O13" i="12"/>
  <c r="W98" i="12"/>
  <c r="Y177" i="12"/>
  <c r="W216" i="12"/>
  <c r="S178" i="12"/>
  <c r="S151" i="12"/>
  <c r="W121" i="12"/>
  <c r="U141" i="12"/>
  <c r="Y221" i="12"/>
  <c r="S172" i="12"/>
  <c r="Y187" i="12"/>
  <c r="Y111" i="12"/>
  <c r="S68" i="12"/>
  <c r="S195" i="12"/>
  <c r="U83" i="12"/>
  <c r="M45" i="12"/>
  <c r="U208" i="12"/>
  <c r="W215" i="12"/>
  <c r="U212" i="12"/>
  <c r="M16" i="12"/>
  <c r="S223" i="12"/>
  <c r="Y71" i="12"/>
  <c r="Y220" i="12"/>
  <c r="S94" i="12"/>
  <c r="W133" i="12"/>
  <c r="U237" i="12"/>
  <c r="S203" i="12"/>
  <c r="S192" i="12"/>
  <c r="S98" i="12"/>
  <c r="K13" i="12"/>
  <c r="U187" i="12"/>
  <c r="S222" i="12"/>
  <c r="W236" i="12"/>
  <c r="W210" i="12"/>
  <c r="W194" i="12"/>
  <c r="S64" i="12"/>
  <c r="S208" i="12"/>
  <c r="S213" i="12"/>
  <c r="U112" i="12"/>
  <c r="U182" i="12"/>
  <c r="U186" i="12"/>
  <c r="W87" i="12"/>
  <c r="W179" i="12"/>
  <c r="W86" i="12"/>
  <c r="U110" i="12"/>
  <c r="S96" i="12"/>
  <c r="U239" i="12"/>
  <c r="Y193" i="12"/>
  <c r="Q20" i="12"/>
  <c r="U151" i="12"/>
  <c r="U188" i="12"/>
  <c r="W205" i="12"/>
  <c r="Y138" i="12"/>
  <c r="M58" i="12"/>
  <c r="U96" i="12"/>
  <c r="O23" i="12"/>
  <c r="W61" i="12"/>
  <c r="Y155" i="12"/>
  <c r="Q19" i="12"/>
  <c r="U210" i="12"/>
  <c r="M22" i="12"/>
  <c r="M12" i="12"/>
  <c r="U60" i="12"/>
  <c r="Y140" i="12"/>
  <c r="U228" i="12"/>
  <c r="Y117" i="12"/>
  <c r="Q18" i="12"/>
  <c r="Y240" i="12"/>
  <c r="W177" i="12"/>
  <c r="W90" i="12"/>
  <c r="Y237" i="12"/>
  <c r="S228" i="12"/>
  <c r="W114" i="12"/>
  <c r="U109" i="12"/>
  <c r="M26" i="12"/>
  <c r="U64" i="12"/>
  <c r="Y113" i="12"/>
  <c r="AG113" i="12" s="1"/>
  <c r="U238" i="12"/>
  <c r="W151" i="12"/>
  <c r="W158" i="12"/>
  <c r="Y99" i="12"/>
  <c r="S150" i="12"/>
  <c r="U248" i="12"/>
  <c r="Y166" i="12"/>
  <c r="Y62" i="12"/>
  <c r="W233" i="12"/>
  <c r="W213" i="12"/>
  <c r="U150" i="12"/>
  <c r="S190" i="12"/>
  <c r="Y108" i="12"/>
  <c r="Y63" i="12"/>
  <c r="Y67" i="12"/>
  <c r="Y60" i="12"/>
  <c r="Q12" i="12"/>
  <c r="S230" i="12"/>
  <c r="U229" i="12"/>
  <c r="S175" i="12"/>
  <c r="Y73" i="12"/>
  <c r="S100" i="12"/>
  <c r="Y147" i="12"/>
  <c r="W107" i="12"/>
  <c r="W248" i="12"/>
  <c r="U100" i="12"/>
  <c r="Y125" i="12"/>
  <c r="W168" i="12"/>
  <c r="U74" i="12"/>
  <c r="M36" i="12"/>
  <c r="U166" i="12"/>
  <c r="U191" i="12"/>
  <c r="S143" i="12"/>
  <c r="Y174" i="12"/>
  <c r="Q15" i="12"/>
  <c r="S170" i="12"/>
  <c r="Y165" i="12"/>
  <c r="Y205" i="12"/>
  <c r="W103" i="12"/>
  <c r="W166" i="12"/>
  <c r="U137" i="12"/>
  <c r="W211" i="12"/>
  <c r="W60" i="12"/>
  <c r="O22" i="12"/>
  <c r="O12" i="12"/>
  <c r="W176" i="12"/>
  <c r="W135" i="12"/>
  <c r="Y225" i="12"/>
  <c r="W231" i="12"/>
  <c r="O21" i="12"/>
  <c r="U135" i="12"/>
  <c r="U88" i="12"/>
  <c r="M50" i="12"/>
  <c r="W62" i="12"/>
  <c r="O24" i="12"/>
  <c r="Y152" i="12"/>
  <c r="AG152" i="12" s="1"/>
  <c r="U128" i="12"/>
  <c r="W174" i="12"/>
  <c r="O15" i="12"/>
  <c r="O10" i="12" s="1"/>
  <c r="W196" i="12"/>
  <c r="S198" i="12"/>
  <c r="M23" i="12"/>
  <c r="U61" i="12"/>
  <c r="Y72" i="12"/>
  <c r="U233" i="12"/>
  <c r="W173" i="12"/>
  <c r="Y103" i="12"/>
  <c r="Y192" i="12"/>
  <c r="AG192" i="12" s="1"/>
  <c r="W80" i="12"/>
  <c r="Y185" i="12"/>
  <c r="U168" i="12"/>
  <c r="S207" i="12"/>
  <c r="Y104" i="12"/>
  <c r="M21" i="12"/>
  <c r="U231" i="12"/>
  <c r="W245" i="12"/>
  <c r="U189" i="12"/>
  <c r="Y198" i="12"/>
  <c r="W214" i="12"/>
  <c r="U196" i="12"/>
  <c r="S116" i="12"/>
  <c r="Y210" i="12"/>
  <c r="AG210" i="12" s="1"/>
  <c r="Y207" i="12"/>
  <c r="Y101" i="12"/>
  <c r="Y66" i="12"/>
  <c r="Y241" i="12"/>
  <c r="W230" i="12"/>
  <c r="W189" i="12"/>
  <c r="Y242" i="12"/>
  <c r="W242" i="12"/>
  <c r="Y110" i="12"/>
  <c r="S102" i="12"/>
  <c r="W83" i="12"/>
  <c r="Y216" i="12"/>
  <c r="K18" i="12"/>
  <c r="S117" i="12"/>
  <c r="Y80" i="12"/>
  <c r="W138" i="12"/>
  <c r="U242" i="12"/>
  <c r="U126" i="12"/>
  <c r="S148" i="12"/>
  <c r="U246" i="12"/>
  <c r="Y153" i="12"/>
  <c r="AG153" i="12" s="1"/>
  <c r="Y123" i="12"/>
  <c r="W134" i="12"/>
  <c r="S167" i="12"/>
  <c r="S168" i="12"/>
  <c r="Y89" i="12"/>
  <c r="Y226" i="12"/>
  <c r="Y176" i="12"/>
  <c r="S186" i="12"/>
  <c r="Y141" i="12"/>
  <c r="S138" i="12"/>
  <c r="W247" i="12"/>
  <c r="S200" i="12"/>
  <c r="S161" i="12"/>
  <c r="W140" i="12"/>
  <c r="W111" i="12"/>
  <c r="W130" i="12"/>
  <c r="Y158" i="12"/>
  <c r="Y223" i="12"/>
  <c r="W172" i="12"/>
  <c r="S142" i="12"/>
  <c r="S246" i="12"/>
  <c r="U77" i="12"/>
  <c r="M39" i="12"/>
  <c r="M44" i="12"/>
  <c r="U82" i="12"/>
  <c r="U102" i="12"/>
  <c r="U194" i="12"/>
  <c r="U158" i="12"/>
  <c r="U149" i="12"/>
  <c r="Y114" i="12"/>
  <c r="AG114" i="12" s="1"/>
  <c r="Y116" i="12"/>
  <c r="AG116" i="12" s="1"/>
  <c r="Y162" i="12"/>
  <c r="W125" i="12"/>
  <c r="W109" i="12"/>
  <c r="S184" i="12"/>
  <c r="K23" i="12"/>
  <c r="S61" i="12"/>
  <c r="Y122" i="12"/>
  <c r="Y247" i="12"/>
  <c r="AG247" i="12" s="1"/>
  <c r="S149" i="12"/>
  <c r="S227" i="12"/>
  <c r="Y156" i="12"/>
  <c r="Y189" i="12"/>
  <c r="AG189" i="12" s="1"/>
  <c r="Y136" i="12"/>
  <c r="Q14" i="12"/>
  <c r="U170" i="12"/>
  <c r="U118" i="12"/>
  <c r="W207" i="12"/>
  <c r="Y142" i="12"/>
  <c r="S69" i="12"/>
  <c r="Y202" i="12"/>
  <c r="U183" i="12"/>
  <c r="U203" i="12"/>
  <c r="Y248" i="12"/>
  <c r="AG248" i="12" s="1"/>
  <c r="W188" i="12"/>
  <c r="W139" i="12"/>
  <c r="S242" i="12"/>
  <c r="S194" i="12"/>
  <c r="S129" i="12"/>
  <c r="S189" i="12"/>
  <c r="S229" i="12"/>
  <c r="W89" i="12"/>
  <c r="U227" i="12"/>
  <c r="U133" i="12"/>
  <c r="Y129" i="12"/>
  <c r="Q38" i="12"/>
  <c r="Y76" i="12"/>
  <c r="AG76" i="12" s="1"/>
  <c r="Y229" i="12"/>
  <c r="AG229" i="12" s="1"/>
  <c r="U154" i="12"/>
  <c r="S135" i="12"/>
  <c r="W246" i="12"/>
  <c r="Y93" i="12"/>
  <c r="W149" i="12"/>
  <c r="S225" i="12"/>
  <c r="U71" i="12"/>
  <c r="M33" i="12"/>
  <c r="S66" i="12"/>
  <c r="W224" i="12"/>
  <c r="Y231" i="12"/>
  <c r="Q21" i="12"/>
  <c r="Y206" i="12"/>
  <c r="W127" i="12"/>
  <c r="W105" i="12"/>
  <c r="S136" i="12"/>
  <c r="K14" i="12"/>
  <c r="S163" i="12"/>
  <c r="U143" i="12"/>
  <c r="Y200" i="12"/>
  <c r="Y96" i="12"/>
  <c r="AG96" i="12" s="1"/>
  <c r="Q58" i="12"/>
  <c r="Y208" i="12"/>
  <c r="AG208" i="12" s="1"/>
  <c r="U169" i="12"/>
  <c r="S76" i="12"/>
  <c r="Y130" i="12"/>
  <c r="S106" i="12"/>
  <c r="Y98" i="12"/>
  <c r="Q13" i="12"/>
  <c r="W170" i="12"/>
  <c r="W239" i="12"/>
  <c r="W159" i="12"/>
  <c r="U155" i="12"/>
  <c r="M19" i="12"/>
  <c r="U220" i="12"/>
  <c r="S185" i="12"/>
  <c r="W64" i="12"/>
  <c r="Y128" i="12"/>
  <c r="Y65" i="12"/>
  <c r="S120" i="12"/>
  <c r="U139" i="12"/>
  <c r="S82" i="12"/>
  <c r="S110" i="12"/>
  <c r="W75" i="12"/>
  <c r="S241" i="12"/>
  <c r="W244" i="12"/>
  <c r="S152" i="12"/>
  <c r="Y218" i="12"/>
  <c r="U131" i="12"/>
  <c r="W77" i="12"/>
  <c r="S160" i="12"/>
  <c r="Y74" i="12"/>
  <c r="U108" i="12"/>
  <c r="U184" i="12"/>
  <c r="S70" i="12"/>
  <c r="U190" i="12"/>
  <c r="W118" i="12"/>
  <c r="U195" i="12"/>
  <c r="Y144" i="12"/>
  <c r="Y94" i="12"/>
  <c r="AG94" i="12" s="1"/>
  <c r="Q56" i="12"/>
  <c r="S84" i="12"/>
  <c r="W232" i="12"/>
  <c r="Y146" i="12"/>
  <c r="S89" i="12"/>
  <c r="Y230" i="12"/>
  <c r="AG230" i="12" s="1"/>
  <c r="S83" i="12"/>
  <c r="W161" i="12"/>
  <c r="W156" i="12"/>
  <c r="S118" i="12"/>
  <c r="W73" i="12"/>
  <c r="S177" i="12"/>
  <c r="U199" i="12"/>
  <c r="K17" i="12"/>
  <c r="S79" i="12"/>
  <c r="S169" i="12"/>
  <c r="Y127" i="12"/>
  <c r="W88" i="12"/>
  <c r="Y102" i="12"/>
  <c r="S85" i="12"/>
  <c r="W237" i="12"/>
  <c r="S153" i="12"/>
  <c r="S130" i="12"/>
  <c r="Y135" i="12"/>
  <c r="AG135" i="12" s="1"/>
  <c r="U134" i="12"/>
  <c r="U162" i="12"/>
  <c r="W183" i="12"/>
  <c r="W71" i="12"/>
  <c r="Q37" i="12"/>
  <c r="Y75" i="12"/>
  <c r="AG75" i="12" s="1"/>
  <c r="W226" i="12"/>
  <c r="S226" i="12"/>
  <c r="S239" i="12"/>
  <c r="Q59" i="12"/>
  <c r="Y97" i="12"/>
  <c r="AG97" i="12" s="1"/>
  <c r="Y159" i="12"/>
  <c r="O19" i="12"/>
  <c r="W155" i="12"/>
  <c r="W167" i="12"/>
  <c r="Y245" i="12"/>
  <c r="U120" i="12"/>
  <c r="Y112" i="12"/>
  <c r="Y134" i="12"/>
  <c r="AG134" i="12" s="1"/>
  <c r="Y154" i="12"/>
  <c r="AG154" i="12" s="1"/>
  <c r="Y209" i="12"/>
  <c r="AG209" i="12" s="1"/>
  <c r="Y224" i="12"/>
  <c r="Y145" i="12"/>
  <c r="U136" i="12"/>
  <c r="M14" i="12"/>
  <c r="U159" i="12"/>
  <c r="W132" i="12"/>
  <c r="Y148" i="12"/>
  <c r="U232" i="12"/>
  <c r="Y133" i="12"/>
  <c r="AG133" i="12" s="1"/>
  <c r="U223" i="12"/>
  <c r="Y151" i="12"/>
  <c r="AG151" i="12" s="1"/>
  <c r="U211" i="12"/>
  <c r="W108" i="12"/>
  <c r="W110" i="12"/>
  <c r="Y196" i="12"/>
  <c r="W204" i="12"/>
  <c r="Y215" i="12"/>
  <c r="S123" i="12"/>
  <c r="W163" i="12"/>
  <c r="W67" i="12"/>
  <c r="H11" i="12"/>
  <c r="H8" i="12"/>
  <c r="H10" i="12"/>
  <c r="H9" i="12"/>
  <c r="K9" i="12" l="1"/>
  <c r="B12" i="23"/>
  <c r="B10" i="23"/>
  <c r="B13" i="23"/>
  <c r="B11" i="23"/>
  <c r="K7" i="12"/>
  <c r="Q9" i="12"/>
  <c r="Q8" i="12"/>
  <c r="M11" i="12"/>
  <c r="O11" i="12"/>
  <c r="K11" i="12"/>
  <c r="O8" i="12"/>
  <c r="M8" i="12"/>
  <c r="K10" i="12"/>
  <c r="AG58" i="12"/>
  <c r="AP58" i="12" s="1"/>
  <c r="AG38" i="12"/>
  <c r="AP38" i="12" s="1"/>
  <c r="Q10" i="12"/>
  <c r="Q11" i="12"/>
  <c r="AG57" i="12"/>
  <c r="AP57" i="12" s="1"/>
  <c r="AG59" i="12"/>
  <c r="AP59" i="12" s="1"/>
  <c r="AG37" i="12"/>
  <c r="AP37" i="12" s="1"/>
  <c r="Q7" i="12"/>
  <c r="C22" i="57" s="1"/>
  <c r="M7" i="12"/>
  <c r="C26" i="57" s="1"/>
  <c r="K8" i="12"/>
  <c r="AG40" i="12"/>
  <c r="AP40" i="12" s="1"/>
  <c r="M10" i="12"/>
  <c r="AG56" i="12"/>
  <c r="AP56" i="12" s="1"/>
  <c r="AG39" i="12"/>
  <c r="AP39" i="12" s="1"/>
  <c r="M9" i="12"/>
  <c r="O7" i="12"/>
  <c r="C18" i="57" s="1"/>
  <c r="O9" i="12"/>
  <c r="H6" i="12"/>
  <c r="AC82" i="12"/>
  <c r="H5" i="12"/>
  <c r="C56" i="57" l="1"/>
  <c r="K6" i="12"/>
  <c r="B14" i="23"/>
  <c r="C9" i="23" s="1"/>
  <c r="Q6" i="12"/>
  <c r="M5" i="12"/>
  <c r="Q5" i="12"/>
  <c r="M6" i="12"/>
  <c r="K5" i="12"/>
  <c r="O6" i="12"/>
  <c r="O5" i="12"/>
  <c r="C12" i="23" l="1"/>
  <c r="C11" i="23"/>
  <c r="C10" i="23"/>
  <c r="C13" i="23"/>
  <c r="C20" i="57"/>
  <c r="C24" i="57"/>
  <c r="C17" i="57"/>
  <c r="C55" i="57" s="1"/>
  <c r="E9" i="23"/>
  <c r="G9" i="23" s="1"/>
  <c r="D9" i="23"/>
  <c r="F9" i="23"/>
  <c r="C16" i="57"/>
  <c r="C54" i="57" s="1"/>
  <c r="C25" i="57"/>
  <c r="C21" i="57"/>
  <c r="AE187" i="12"/>
  <c r="AA107" i="12"/>
  <c r="AG107" i="12"/>
  <c r="AC123" i="12"/>
  <c r="AA116" i="12"/>
  <c r="AA115" i="12"/>
  <c r="AE96" i="12"/>
  <c r="O58" i="12"/>
  <c r="AE140" i="12"/>
  <c r="AE204" i="12"/>
  <c r="AE130" i="12"/>
  <c r="AE169" i="12"/>
  <c r="AC207" i="12"/>
  <c r="AA231" i="12"/>
  <c r="AG205" i="12"/>
  <c r="AA205" i="12"/>
  <c r="AC232" i="12"/>
  <c r="AC98" i="12"/>
  <c r="AC117" i="12"/>
  <c r="AE243" i="12"/>
  <c r="K32" i="12"/>
  <c r="AA70" i="12"/>
  <c r="AC202" i="12"/>
  <c r="AC62" i="12"/>
  <c r="AE164" i="12"/>
  <c r="AA179" i="12"/>
  <c r="AG179" i="12"/>
  <c r="AA156" i="12"/>
  <c r="AG156" i="12"/>
  <c r="AE173" i="12"/>
  <c r="AE186" i="12"/>
  <c r="AC122" i="12"/>
  <c r="AC183" i="12"/>
  <c r="AA122" i="12"/>
  <c r="AG122" i="12"/>
  <c r="AA187" i="12"/>
  <c r="AG187" i="12"/>
  <c r="AC61" i="12"/>
  <c r="AC137" i="12"/>
  <c r="AC231" i="12"/>
  <c r="AC145" i="12"/>
  <c r="AE234" i="12"/>
  <c r="AC92" i="12"/>
  <c r="O52" i="12"/>
  <c r="AE90" i="12"/>
  <c r="AC130" i="12"/>
  <c r="AE233" i="12"/>
  <c r="AA237" i="12"/>
  <c r="AG237" i="12"/>
  <c r="AC100" i="12"/>
  <c r="AC90" i="12"/>
  <c r="AC239" i="12"/>
  <c r="O27" i="12"/>
  <c r="AE65" i="12"/>
  <c r="AA103" i="12"/>
  <c r="AG103" i="12"/>
  <c r="AC91" i="12"/>
  <c r="AG150" i="12"/>
  <c r="AA150" i="12"/>
  <c r="AC163" i="12"/>
  <c r="AC109" i="12"/>
  <c r="AA130" i="12"/>
  <c r="AG130" i="12"/>
  <c r="AC134" i="12"/>
  <c r="AC175" i="12"/>
  <c r="AC105" i="12"/>
  <c r="AC182" i="12"/>
  <c r="AC246" i="12"/>
  <c r="AE137" i="12"/>
  <c r="AC102" i="12"/>
  <c r="AC189" i="12"/>
  <c r="AA222" i="12"/>
  <c r="AG222" i="12"/>
  <c r="AC140" i="12"/>
  <c r="AA226" i="12"/>
  <c r="AG226" i="12"/>
  <c r="AA199" i="12"/>
  <c r="AG199" i="12"/>
  <c r="AG145" i="12"/>
  <c r="AA145" i="12"/>
  <c r="AA124" i="12"/>
  <c r="AG124" i="12"/>
  <c r="AG184" i="12"/>
  <c r="AA184" i="12"/>
  <c r="AC63" i="12"/>
  <c r="AC247" i="12"/>
  <c r="AA154" i="12"/>
  <c r="AA67" i="12"/>
  <c r="K29" i="12"/>
  <c r="AA76" i="12"/>
  <c r="K38" i="12"/>
  <c r="AA159" i="12"/>
  <c r="AG159" i="12"/>
  <c r="AC133" i="12"/>
  <c r="AA229" i="12"/>
  <c r="AA61" i="12"/>
  <c r="AA114" i="12"/>
  <c r="AA224" i="12"/>
  <c r="AG224" i="12"/>
  <c r="AC86" i="12"/>
  <c r="AG201" i="12"/>
  <c r="AA201" i="12"/>
  <c r="AA243" i="12"/>
  <c r="AG243" i="12"/>
  <c r="K35" i="12"/>
  <c r="AA73" i="12"/>
  <c r="AE105" i="12"/>
  <c r="AE165" i="12"/>
  <c r="AA91" i="12"/>
  <c r="K53" i="12"/>
  <c r="AA112" i="12"/>
  <c r="AG112" i="12"/>
  <c r="AE178" i="12"/>
  <c r="AE77" i="12"/>
  <c r="O39" i="12"/>
  <c r="AC60" i="12"/>
  <c r="AG232" i="12"/>
  <c r="AA232" i="12"/>
  <c r="AE238" i="12"/>
  <c r="AG88" i="12"/>
  <c r="K50" i="12"/>
  <c r="AA88" i="12"/>
  <c r="AG180" i="12"/>
  <c r="AA180" i="12"/>
  <c r="AC150" i="12"/>
  <c r="AC206" i="12"/>
  <c r="AC235" i="12"/>
  <c r="AE235" i="12"/>
  <c r="AA190" i="12"/>
  <c r="AG234" i="12"/>
  <c r="AA234" i="12"/>
  <c r="AC218" i="12"/>
  <c r="AE237" i="12"/>
  <c r="AC185" i="12"/>
  <c r="AE166" i="12"/>
  <c r="AA236" i="12"/>
  <c r="AG236" i="12"/>
  <c r="AC67" i="12"/>
  <c r="AE83" i="12"/>
  <c r="O45" i="12"/>
  <c r="K36" i="12"/>
  <c r="AA74" i="12"/>
  <c r="AG186" i="12"/>
  <c r="AA186" i="12"/>
  <c r="AG108" i="12"/>
  <c r="AA108" i="12"/>
  <c r="AC191" i="12"/>
  <c r="AE194" i="12"/>
  <c r="AE134" i="12"/>
  <c r="AC240" i="12"/>
  <c r="AE152" i="12"/>
  <c r="K27" i="12"/>
  <c r="AA65" i="12"/>
  <c r="AA172" i="12"/>
  <c r="AC223" i="12"/>
  <c r="AG244" i="12"/>
  <c r="AA244" i="12"/>
  <c r="AE236" i="12"/>
  <c r="AE129" i="12"/>
  <c r="AA177" i="12"/>
  <c r="AG177" i="12"/>
  <c r="AC103" i="12"/>
  <c r="AC124" i="12"/>
  <c r="AC158" i="12"/>
  <c r="AE75" i="12"/>
  <c r="O37" i="12"/>
  <c r="AC172" i="12"/>
  <c r="AG195" i="12"/>
  <c r="AA195" i="12"/>
  <c r="AC181" i="12"/>
  <c r="AC187" i="12"/>
  <c r="AG102" i="12"/>
  <c r="AA102" i="12"/>
  <c r="AC243" i="12"/>
  <c r="AG204" i="12"/>
  <c r="AA204" i="12"/>
  <c r="AC159" i="12"/>
  <c r="AC195" i="12"/>
  <c r="AA200" i="12"/>
  <c r="AG200" i="12"/>
  <c r="AG235" i="12"/>
  <c r="AA235" i="12"/>
  <c r="AE225" i="12"/>
  <c r="AE154" i="12"/>
  <c r="AA146" i="12"/>
  <c r="AG146" i="12"/>
  <c r="AA105" i="12"/>
  <c r="AG105" i="12"/>
  <c r="AC205" i="12"/>
  <c r="AC156" i="12"/>
  <c r="AC106" i="12"/>
  <c r="AC173" i="12"/>
  <c r="AC76" i="12"/>
  <c r="AA163" i="12"/>
  <c r="AG163" i="12"/>
  <c r="AE244" i="12"/>
  <c r="AG198" i="12"/>
  <c r="AA198" i="12"/>
  <c r="AC138" i="12"/>
  <c r="AE115" i="12"/>
  <c r="AC66" i="12"/>
  <c r="AA94" i="12"/>
  <c r="K56" i="12"/>
  <c r="AA173" i="12"/>
  <c r="AG220" i="12"/>
  <c r="AA220" i="12"/>
  <c r="AE118" i="12"/>
  <c r="K45" i="12"/>
  <c r="AG83" i="12"/>
  <c r="AA83" i="12"/>
  <c r="AC131" i="12"/>
  <c r="AE92" i="12"/>
  <c r="O54" i="12"/>
  <c r="AA206" i="12"/>
  <c r="AG206" i="12"/>
  <c r="AE176" i="12"/>
  <c r="AE175" i="12"/>
  <c r="AC236" i="12"/>
  <c r="AA176" i="12"/>
  <c r="AG176" i="12"/>
  <c r="AC121" i="12"/>
  <c r="AC209" i="12"/>
  <c r="AC94" i="12"/>
  <c r="K48" i="12"/>
  <c r="AA86" i="12"/>
  <c r="AC174" i="12"/>
  <c r="AC188" i="12"/>
  <c r="AC213" i="12"/>
  <c r="AC143" i="12"/>
  <c r="AE82" i="12"/>
  <c r="O44" i="12"/>
  <c r="AC186" i="12"/>
  <c r="AE196" i="12"/>
  <c r="AG140" i="12"/>
  <c r="AA140" i="12"/>
  <c r="AE141" i="12"/>
  <c r="AE149" i="12"/>
  <c r="AC77" i="12"/>
  <c r="AC97" i="12"/>
  <c r="AE249" i="12"/>
  <c r="AA158" i="12"/>
  <c r="AG158" i="12"/>
  <c r="AC84" i="12"/>
  <c r="O35" i="12"/>
  <c r="AE73" i="12"/>
  <c r="AE107" i="12"/>
  <c r="AE131" i="12"/>
  <c r="AA230" i="12"/>
  <c r="AC178" i="12"/>
  <c r="AC201" i="12"/>
  <c r="AA77" i="12"/>
  <c r="K39" i="12"/>
  <c r="AE172" i="12"/>
  <c r="AC211" i="12"/>
  <c r="AE162" i="12"/>
  <c r="K42" i="12"/>
  <c r="AA80" i="12"/>
  <c r="AA153" i="12"/>
  <c r="AC127" i="12"/>
  <c r="AC153" i="12"/>
  <c r="AG149" i="12"/>
  <c r="AA149" i="12"/>
  <c r="AA209" i="12"/>
  <c r="O26" i="12"/>
  <c r="AE64" i="12"/>
  <c r="AE168" i="12"/>
  <c r="AE76" i="12"/>
  <c r="O38" i="12"/>
  <c r="AC73" i="12"/>
  <c r="AG225" i="12"/>
  <c r="AA225" i="12"/>
  <c r="AC114" i="12"/>
  <c r="AC224" i="12"/>
  <c r="AC194" i="12"/>
  <c r="AE89" i="12"/>
  <c r="O51" i="12"/>
  <c r="AE201" i="12"/>
  <c r="AC104" i="12"/>
  <c r="AA72" i="12"/>
  <c r="K34" i="12"/>
  <c r="AG169" i="12"/>
  <c r="AA169" i="12"/>
  <c r="AC226" i="12"/>
  <c r="AE104" i="12"/>
  <c r="AA84" i="12"/>
  <c r="K46" i="12"/>
  <c r="AC120" i="12"/>
  <c r="AA144" i="12"/>
  <c r="AG144" i="12"/>
  <c r="AA135" i="12"/>
  <c r="AG175" i="12"/>
  <c r="AA175" i="12"/>
  <c r="AC215" i="12"/>
  <c r="AA203" i="12"/>
  <c r="AG203" i="12"/>
  <c r="AC164" i="12"/>
  <c r="AE183" i="12"/>
  <c r="AE221" i="12"/>
  <c r="AG104" i="12"/>
  <c r="AA104" i="12"/>
  <c r="AC68" i="12"/>
  <c r="AE120" i="12"/>
  <c r="AC144" i="12"/>
  <c r="AE135" i="12"/>
  <c r="AA85" i="12"/>
  <c r="K47" i="12"/>
  <c r="O47" i="12"/>
  <c r="AE85" i="12"/>
  <c r="AE209" i="12"/>
  <c r="AE84" i="12"/>
  <c r="O46" i="12"/>
  <c r="AE191" i="12"/>
  <c r="AE87" i="12"/>
  <c r="O49" i="12"/>
  <c r="AG98" i="12"/>
  <c r="AA98" i="12"/>
  <c r="AA117" i="12"/>
  <c r="AE246" i="12"/>
  <c r="AC212" i="12"/>
  <c r="AE146" i="12"/>
  <c r="AC95" i="12"/>
  <c r="O28" i="12"/>
  <c r="AE66" i="12"/>
  <c r="AC166" i="12"/>
  <c r="AE125" i="12"/>
  <c r="AA132" i="12"/>
  <c r="AA241" i="12"/>
  <c r="AG241" i="12"/>
  <c r="AE113" i="12"/>
  <c r="AE248" i="12"/>
  <c r="AA207" i="12"/>
  <c r="AG207" i="12"/>
  <c r="AA60" i="12"/>
  <c r="AE205" i="12"/>
  <c r="AC70" i="12"/>
  <c r="AE198" i="12"/>
  <c r="AE207" i="12"/>
  <c r="AA90" i="12"/>
  <c r="K52" i="12"/>
  <c r="AC169" i="12"/>
  <c r="AC154" i="12"/>
  <c r="AC237" i="12"/>
  <c r="O50" i="12"/>
  <c r="AE88" i="12"/>
  <c r="AC128" i="12"/>
  <c r="AE228" i="12"/>
  <c r="AE217" i="12"/>
  <c r="K59" i="12"/>
  <c r="AA97" i="12"/>
  <c r="AC149" i="12"/>
  <c r="AA95" i="12"/>
  <c r="K57" i="12"/>
  <c r="AE108" i="12"/>
  <c r="AA183" i="12"/>
  <c r="AG183" i="12"/>
  <c r="AC115" i="12"/>
  <c r="AE102" i="12"/>
  <c r="AG121" i="12"/>
  <c r="AA121" i="12"/>
  <c r="AC155" i="12"/>
  <c r="AE127" i="12"/>
  <c r="AE230" i="12"/>
  <c r="AG136" i="12"/>
  <c r="AA136" i="12"/>
  <c r="AE241" i="12"/>
  <c r="AE182" i="12"/>
  <c r="AC87" i="12"/>
  <c r="AE245" i="12"/>
  <c r="AA75" i="12"/>
  <c r="K37" i="12"/>
  <c r="AC126" i="12"/>
  <c r="AC177" i="12"/>
  <c r="AE160" i="12"/>
  <c r="AG188" i="12"/>
  <c r="AA188" i="12"/>
  <c r="AA238" i="12"/>
  <c r="AG238" i="12"/>
  <c r="AE111" i="12"/>
  <c r="AA106" i="12"/>
  <c r="AG106" i="12"/>
  <c r="AC165" i="12"/>
  <c r="AE159" i="12"/>
  <c r="AG129" i="12"/>
  <c r="AA129" i="12"/>
  <c r="AC229" i="12"/>
  <c r="AE179" i="12"/>
  <c r="O56" i="12"/>
  <c r="AE94" i="12"/>
  <c r="AA87" i="12"/>
  <c r="K49" i="12"/>
  <c r="AC108" i="12"/>
  <c r="AG196" i="12"/>
  <c r="AA196" i="12"/>
  <c r="AE60" i="12"/>
  <c r="AE136" i="12"/>
  <c r="AE99" i="12"/>
  <c r="AE184" i="12"/>
  <c r="AE69" i="12"/>
  <c r="O31" i="12"/>
  <c r="AC241" i="12"/>
  <c r="AA119" i="12"/>
  <c r="AG119" i="12"/>
  <c r="AC80" i="12"/>
  <c r="AE133" i="12"/>
  <c r="AA66" i="12"/>
  <c r="K28" i="12"/>
  <c r="AC112" i="12"/>
  <c r="AE190" i="12"/>
  <c r="AC193" i="12"/>
  <c r="AE189" i="12"/>
  <c r="AA191" i="12"/>
  <c r="AC210" i="12"/>
  <c r="AE98" i="12"/>
  <c r="AA69" i="12"/>
  <c r="K31" i="12"/>
  <c r="AC71" i="12"/>
  <c r="AC219" i="12"/>
  <c r="AC170" i="12"/>
  <c r="AA211" i="12"/>
  <c r="AA239" i="12"/>
  <c r="AG239" i="12"/>
  <c r="AA78" i="12"/>
  <c r="K40" i="12"/>
  <c r="AC168" i="12"/>
  <c r="AE116" i="12"/>
  <c r="AE216" i="12"/>
  <c r="AC176" i="12"/>
  <c r="AA113" i="12"/>
  <c r="AA143" i="12"/>
  <c r="AG143" i="12"/>
  <c r="AE132" i="12"/>
  <c r="AC119" i="12"/>
  <c r="AE208" i="12"/>
  <c r="O34" i="12"/>
  <c r="AE72" i="12"/>
  <c r="AG118" i="12"/>
  <c r="AA118" i="12"/>
  <c r="AC88" i="12"/>
  <c r="AA71" i="12"/>
  <c r="K33" i="12"/>
  <c r="AE180" i="12"/>
  <c r="AE121" i="12"/>
  <c r="AG240" i="12"/>
  <c r="AA240" i="12"/>
  <c r="AA133" i="12"/>
  <c r="AE79" i="12"/>
  <c r="O41" i="12"/>
  <c r="AE202" i="12"/>
  <c r="AC160" i="12"/>
  <c r="AA249" i="12"/>
  <c r="AE143" i="12"/>
  <c r="AC222" i="12"/>
  <c r="AC118" i="12"/>
  <c r="AE226" i="12"/>
  <c r="AA245" i="12"/>
  <c r="AG245" i="12"/>
  <c r="AE199" i="12"/>
  <c r="AC110" i="12"/>
  <c r="AE145" i="12"/>
  <c r="AA160" i="12"/>
  <c r="AG160" i="12"/>
  <c r="AA174" i="12"/>
  <c r="AC242" i="12"/>
  <c r="AE157" i="12"/>
  <c r="AC75" i="12"/>
  <c r="AA182" i="12"/>
  <c r="AG182" i="12"/>
  <c r="AC161" i="12"/>
  <c r="AE170" i="12"/>
  <c r="AC148" i="12"/>
  <c r="AC78" i="12"/>
  <c r="AG81" i="12"/>
  <c r="AA81" i="12"/>
  <c r="AA43" i="12" s="1"/>
  <c r="AJ43" i="12" s="1"/>
  <c r="K43" i="12"/>
  <c r="AE188" i="12"/>
  <c r="AC171" i="12"/>
  <c r="AE91" i="12"/>
  <c r="O53" i="12"/>
  <c r="AE174" i="12"/>
  <c r="AA181" i="12"/>
  <c r="AG181" i="12"/>
  <c r="AE224" i="12"/>
  <c r="AG142" i="12"/>
  <c r="AA142" i="12"/>
  <c r="AE242" i="12"/>
  <c r="AA157" i="12"/>
  <c r="AG157" i="12"/>
  <c r="O25" i="12"/>
  <c r="AE63" i="12"/>
  <c r="AE150" i="12"/>
  <c r="AE161" i="12"/>
  <c r="O57" i="12"/>
  <c r="AE95" i="12"/>
  <c r="AE80" i="12"/>
  <c r="O42" i="12"/>
  <c r="AA126" i="12"/>
  <c r="AG126" i="12"/>
  <c r="AA210" i="12"/>
  <c r="AE61" i="12"/>
  <c r="AC244" i="12"/>
  <c r="O48" i="12"/>
  <c r="AE86" i="12"/>
  <c r="AE227" i="12"/>
  <c r="AA96" i="12"/>
  <c r="K58" i="12"/>
  <c r="AE101" i="12"/>
  <c r="AE100" i="12"/>
  <c r="AA123" i="12"/>
  <c r="AG123" i="12"/>
  <c r="AA125" i="12"/>
  <c r="AG125" i="12"/>
  <c r="AG109" i="12"/>
  <c r="AA109" i="12"/>
  <c r="AE231" i="12"/>
  <c r="AC198" i="12"/>
  <c r="AC233" i="12"/>
  <c r="AG137" i="12"/>
  <c r="AA137" i="12"/>
  <c r="AA247" i="12"/>
  <c r="AG161" i="12"/>
  <c r="AA161" i="12"/>
  <c r="AA246" i="12"/>
  <c r="AE210" i="12"/>
  <c r="AE229" i="12"/>
  <c r="AA221" i="12"/>
  <c r="AG221" i="12"/>
  <c r="AA64" i="12"/>
  <c r="K26" i="12"/>
  <c r="AC167" i="12"/>
  <c r="AC248" i="12"/>
  <c r="AA139" i="12"/>
  <c r="AG139" i="12"/>
  <c r="AE110" i="12"/>
  <c r="AC113" i="12"/>
  <c r="AC220" i="12"/>
  <c r="AA171" i="12"/>
  <c r="AE155" i="12"/>
  <c r="AC162" i="12"/>
  <c r="AE181" i="12"/>
  <c r="AC196" i="12"/>
  <c r="AC234" i="12"/>
  <c r="AC135" i="12"/>
  <c r="AG219" i="12"/>
  <c r="AA219" i="12"/>
  <c r="AA202" i="12"/>
  <c r="AG202" i="12"/>
  <c r="AE211" i="12"/>
  <c r="AE239" i="12"/>
  <c r="O40" i="12"/>
  <c r="AE78" i="12"/>
  <c r="AA178" i="12"/>
  <c r="AG178" i="12"/>
  <c r="AC151" i="12"/>
  <c r="AC200" i="12"/>
  <c r="AE215" i="12"/>
  <c r="AC192" i="12"/>
  <c r="AC107" i="12"/>
  <c r="AE195" i="12"/>
  <c r="AE213" i="12"/>
  <c r="AC230" i="12"/>
  <c r="AE70" i="12"/>
  <c r="O32" i="12"/>
  <c r="AC204" i="12"/>
  <c r="AA233" i="12"/>
  <c r="AG233" i="12"/>
  <c r="AC141" i="12"/>
  <c r="AA168" i="12"/>
  <c r="AG168" i="12"/>
  <c r="AA134" i="12"/>
  <c r="AE114" i="12"/>
  <c r="AE158" i="12"/>
  <c r="AE177" i="12"/>
  <c r="AA189" i="12"/>
  <c r="AE223" i="12"/>
  <c r="AA99" i="12"/>
  <c r="AG99" i="12"/>
  <c r="AG194" i="12"/>
  <c r="AA194" i="12"/>
  <c r="AC245" i="12"/>
  <c r="AC228" i="12"/>
  <c r="O29" i="12"/>
  <c r="AE67" i="12"/>
  <c r="AA218" i="12"/>
  <c r="AG218" i="12"/>
  <c r="AE122" i="12"/>
  <c r="AA242" i="12"/>
  <c r="AG242" i="12"/>
  <c r="AE103" i="12"/>
  <c r="AE148" i="12"/>
  <c r="AA166" i="12"/>
  <c r="AG166" i="12"/>
  <c r="AA120" i="12"/>
  <c r="AG120" i="12"/>
  <c r="AE128" i="12"/>
  <c r="AA212" i="12"/>
  <c r="AC217" i="12"/>
  <c r="AE81" i="12"/>
  <c r="O43" i="12"/>
  <c r="AC147" i="12"/>
  <c r="AE163" i="12"/>
  <c r="AC216" i="12"/>
  <c r="AC85" i="12"/>
  <c r="AA100" i="12"/>
  <c r="AG100" i="12"/>
  <c r="AE119" i="12"/>
  <c r="AE93" i="12"/>
  <c r="O55" i="12"/>
  <c r="AC125" i="12"/>
  <c r="O30" i="12"/>
  <c r="AE68" i="12"/>
  <c r="K51" i="12"/>
  <c r="AA89" i="12"/>
  <c r="AG89" i="12"/>
  <c r="AA62" i="12"/>
  <c r="AC146" i="12"/>
  <c r="AE124" i="12"/>
  <c r="AE206" i="12"/>
  <c r="AA111" i="12"/>
  <c r="AG111" i="12"/>
  <c r="AE106" i="12"/>
  <c r="AA165" i="12"/>
  <c r="AG165" i="12"/>
  <c r="AE167" i="12"/>
  <c r="AC152" i="12"/>
  <c r="AE144" i="12"/>
  <c r="AA228" i="12"/>
  <c r="AC249" i="12"/>
  <c r="AE97" i="12"/>
  <c r="O59" i="12"/>
  <c r="AE197" i="12"/>
  <c r="AC79" i="12"/>
  <c r="AA208" i="12"/>
  <c r="AC136" i="12"/>
  <c r="AA214" i="12"/>
  <c r="AG214" i="12"/>
  <c r="AA152" i="12"/>
  <c r="AC199" i="12"/>
  <c r="AE62" i="12"/>
  <c r="AC81" i="12"/>
  <c r="AE156" i="12"/>
  <c r="AA82" i="12"/>
  <c r="K44" i="12"/>
  <c r="AC203" i="12"/>
  <c r="AE142" i="12"/>
  <c r="AE193" i="12"/>
  <c r="AA192" i="12"/>
  <c r="AE220" i="12"/>
  <c r="AC238" i="12"/>
  <c r="AC111" i="12"/>
  <c r="AC74" i="12"/>
  <c r="AG127" i="12"/>
  <c r="AA127" i="12"/>
  <c r="AG167" i="12"/>
  <c r="AA167" i="12"/>
  <c r="AC225" i="12"/>
  <c r="AC129" i="12"/>
  <c r="K55" i="12"/>
  <c r="AA93" i="12"/>
  <c r="AC179" i="12"/>
  <c r="AE219" i="12"/>
  <c r="AG162" i="12"/>
  <c r="AA162" i="12"/>
  <c r="AA213" i="12"/>
  <c r="AG213" i="12"/>
  <c r="AE212" i="12"/>
  <c r="AC190" i="12"/>
  <c r="AA151" i="12"/>
  <c r="AC221" i="12"/>
  <c r="AC139" i="12"/>
  <c r="AC214" i="12"/>
  <c r="AG193" i="12"/>
  <c r="AA193" i="12"/>
  <c r="AE112" i="12"/>
  <c r="AC180" i="12"/>
  <c r="AE153" i="12"/>
  <c r="AC65" i="12"/>
  <c r="AC83" i="12"/>
  <c r="AA68" i="12"/>
  <c r="K30" i="12"/>
  <c r="AE138" i="12"/>
  <c r="AA128" i="12"/>
  <c r="AG128" i="12"/>
  <c r="AE185" i="12"/>
  <c r="AG147" i="12"/>
  <c r="AA147" i="12"/>
  <c r="AE222" i="12"/>
  <c r="AC72" i="12"/>
  <c r="AE200" i="12"/>
  <c r="AC116" i="12"/>
  <c r="AA216" i="12"/>
  <c r="AG216" i="12"/>
  <c r="AE192" i="12"/>
  <c r="AC101" i="12"/>
  <c r="AC227" i="12"/>
  <c r="AE247" i="12"/>
  <c r="AA138" i="12"/>
  <c r="AG138" i="12"/>
  <c r="AC96" i="12"/>
  <c r="AA185" i="12"/>
  <c r="AG185" i="12"/>
  <c r="AC132" i="12"/>
  <c r="AE147" i="12"/>
  <c r="AC157" i="12"/>
  <c r="AG215" i="12"/>
  <c r="AA215" i="12"/>
  <c r="AE203" i="12"/>
  <c r="AG164" i="12"/>
  <c r="AA164" i="12"/>
  <c r="AG131" i="12"/>
  <c r="AA131" i="12"/>
  <c r="AE74" i="12"/>
  <c r="O36" i="12"/>
  <c r="AA92" i="12"/>
  <c r="K54" i="12"/>
  <c r="AC142" i="12"/>
  <c r="AE71" i="12"/>
  <c r="O33" i="12"/>
  <c r="AG155" i="12"/>
  <c r="AA155" i="12"/>
  <c r="AA170" i="12"/>
  <c r="AC197" i="12"/>
  <c r="AE171" i="12"/>
  <c r="AA141" i="12"/>
  <c r="AG141" i="12"/>
  <c r="K25" i="12"/>
  <c r="AE218" i="12"/>
  <c r="AE109" i="12"/>
  <c r="AC93" i="12"/>
  <c r="AA217" i="12"/>
  <c r="AG217" i="12"/>
  <c r="AE151" i="12"/>
  <c r="AE126" i="12"/>
  <c r="AE117" i="12"/>
  <c r="AG197" i="12"/>
  <c r="AA197" i="12"/>
  <c r="AC184" i="12"/>
  <c r="AC69" i="12"/>
  <c r="AA223" i="12"/>
  <c r="AG223" i="12"/>
  <c r="AA110" i="12"/>
  <c r="AG110" i="12"/>
  <c r="AC64" i="12"/>
  <c r="AA148" i="12"/>
  <c r="AG148" i="12"/>
  <c r="AC89" i="12"/>
  <c r="AC208" i="12"/>
  <c r="AG101" i="12"/>
  <c r="AA101" i="12"/>
  <c r="AA227" i="12"/>
  <c r="AE123" i="12"/>
  <c r="AC99" i="12"/>
  <c r="K41" i="12"/>
  <c r="AA79" i="12"/>
  <c r="AE240" i="12"/>
  <c r="AE232" i="12"/>
  <c r="AE214" i="12"/>
  <c r="AA248" i="12"/>
  <c r="AE139" i="12"/>
  <c r="Q43" i="12"/>
  <c r="M43" i="10"/>
  <c r="K42" i="10"/>
  <c r="AE43" i="10"/>
  <c r="Z42" i="10"/>
  <c r="X41" i="10"/>
  <c r="AQ24" i="10"/>
  <c r="V23" i="10"/>
  <c r="U22" i="10"/>
  <c r="AP23" i="10"/>
  <c r="X24" i="10"/>
  <c r="G41" i="10"/>
  <c r="V43" i="10"/>
  <c r="AX43" i="10"/>
  <c r="U42" i="10"/>
  <c r="BB42" i="10"/>
  <c r="AW42" i="10"/>
  <c r="AM43" i="10"/>
  <c r="AL42" i="10"/>
  <c r="BB43" i="10"/>
  <c r="AV43" i="10"/>
  <c r="AP43" i="10"/>
  <c r="AK43" i="10"/>
  <c r="Z43" i="10"/>
  <c r="T43" i="10"/>
  <c r="O43" i="10"/>
  <c r="G43" i="10"/>
  <c r="BA42" i="10"/>
  <c r="AU42" i="10"/>
  <c r="AO42" i="10"/>
  <c r="AJ42" i="10"/>
  <c r="X42" i="10"/>
  <c r="R42" i="10"/>
  <c r="N42" i="10"/>
  <c r="F42" i="10"/>
  <c r="AX41" i="10"/>
  <c r="AS41" i="10"/>
  <c r="AM41" i="10"/>
  <c r="AF41" i="10"/>
  <c r="V41" i="10"/>
  <c r="Q41" i="10"/>
  <c r="M41" i="10"/>
  <c r="E41" i="10"/>
  <c r="P24" i="10"/>
  <c r="O23" i="10"/>
  <c r="AK41" i="10"/>
  <c r="AW43" i="10"/>
  <c r="AQ43" i="10"/>
  <c r="AL43" i="10"/>
  <c r="U43" i="10"/>
  <c r="P43" i="10"/>
  <c r="K43" i="10"/>
  <c r="AV42" i="10"/>
  <c r="AP42" i="10"/>
  <c r="AK42" i="10"/>
  <c r="T42" i="10"/>
  <c r="O42" i="10"/>
  <c r="G42" i="10"/>
  <c r="AU41" i="10"/>
  <c r="AO41" i="10"/>
  <c r="AJ41" i="10"/>
  <c r="R41" i="10"/>
  <c r="N41" i="10"/>
  <c r="F41" i="10"/>
  <c r="AX24" i="10"/>
  <c r="AS24" i="10"/>
  <c r="AM24" i="10"/>
  <c r="AF24" i="10"/>
  <c r="V24" i="10"/>
  <c r="Q24" i="10"/>
  <c r="M24" i="10"/>
  <c r="E24" i="10"/>
  <c r="AW23" i="10"/>
  <c r="AQ23" i="10"/>
  <c r="AL23" i="10"/>
  <c r="AE23" i="10"/>
  <c r="U23" i="10"/>
  <c r="P23" i="10"/>
  <c r="K23" i="10"/>
  <c r="BB22" i="10"/>
  <c r="AV22" i="10"/>
  <c r="AP22" i="10"/>
  <c r="AK22" i="10"/>
  <c r="Z22" i="10"/>
  <c r="T22" i="10"/>
  <c r="O22" i="10"/>
  <c r="G22" i="10"/>
  <c r="BA41" i="10"/>
  <c r="AS43" i="10"/>
  <c r="AF43" i="10"/>
  <c r="Q43" i="10"/>
  <c r="E43" i="10"/>
  <c r="AQ42" i="10"/>
  <c r="AE42" i="10"/>
  <c r="P42" i="10"/>
  <c r="BB41" i="10"/>
  <c r="AP41" i="10"/>
  <c r="Z41" i="10"/>
  <c r="O41" i="10"/>
  <c r="BA24" i="10"/>
  <c r="AU24" i="10"/>
  <c r="AO24" i="10"/>
  <c r="AJ24" i="10"/>
  <c r="R24" i="10"/>
  <c r="N24" i="10"/>
  <c r="F24" i="10"/>
  <c r="AX23" i="10"/>
  <c r="AS23" i="10"/>
  <c r="AM23" i="10"/>
  <c r="AF23" i="10"/>
  <c r="Q23" i="10"/>
  <c r="M23" i="10"/>
  <c r="E23" i="10"/>
  <c r="AW22" i="10"/>
  <c r="AQ22" i="10"/>
  <c r="AL22" i="10"/>
  <c r="AE22" i="10"/>
  <c r="P22" i="10"/>
  <c r="K22" i="10"/>
  <c r="AO22" i="10"/>
  <c r="BA43" i="10"/>
  <c r="AU43" i="10"/>
  <c r="AO43" i="10"/>
  <c r="AJ43" i="10"/>
  <c r="X43" i="10"/>
  <c r="R43" i="10"/>
  <c r="N43" i="10"/>
  <c r="F43" i="10"/>
  <c r="AX42" i="10"/>
  <c r="AS42" i="10"/>
  <c r="AM42" i="10"/>
  <c r="AF42" i="10"/>
  <c r="V42" i="10"/>
  <c r="Q42" i="10"/>
  <c r="M42" i="10"/>
  <c r="E42" i="10"/>
  <c r="AW41" i="10"/>
  <c r="AQ41" i="10"/>
  <c r="AL41" i="10"/>
  <c r="AE41" i="10"/>
  <c r="U41" i="10"/>
  <c r="P41" i="10"/>
  <c r="K41" i="10"/>
  <c r="AV41" i="10"/>
  <c r="T41" i="10"/>
  <c r="BB24" i="10"/>
  <c r="AV24" i="10"/>
  <c r="AP24" i="10"/>
  <c r="AK24" i="10"/>
  <c r="Z24" i="10"/>
  <c r="T24" i="10"/>
  <c r="O24" i="10"/>
  <c r="G24" i="10"/>
  <c r="BA23" i="10"/>
  <c r="AU23" i="10"/>
  <c r="AO23" i="10"/>
  <c r="AJ23" i="10"/>
  <c r="X23" i="10"/>
  <c r="R23" i="10"/>
  <c r="N23" i="10"/>
  <c r="F23" i="10"/>
  <c r="AX22" i="10"/>
  <c r="AS22" i="10"/>
  <c r="AM22" i="10"/>
  <c r="AF22" i="10"/>
  <c r="V22" i="10"/>
  <c r="Q22" i="10"/>
  <c r="M22" i="10"/>
  <c r="E22" i="10"/>
  <c r="AW24" i="10"/>
  <c r="AL24" i="10"/>
  <c r="AE24" i="10"/>
  <c r="U24" i="10"/>
  <c r="K24" i="10"/>
  <c r="BB23" i="10"/>
  <c r="AV23" i="10"/>
  <c r="AK23" i="10"/>
  <c r="Z23" i="10"/>
  <c r="T23" i="10"/>
  <c r="G23" i="10"/>
  <c r="BA22" i="10"/>
  <c r="AU22" i="10"/>
  <c r="AJ22" i="10"/>
  <c r="X22" i="10"/>
  <c r="R22" i="10"/>
  <c r="N22" i="10"/>
  <c r="F22" i="10"/>
  <c r="F12" i="23" l="1"/>
  <c r="F10" i="23"/>
  <c r="F13" i="23"/>
  <c r="E10" i="23"/>
  <c r="G10" i="23" s="1"/>
  <c r="D10" i="23"/>
  <c r="F11" i="23"/>
  <c r="AC57" i="12"/>
  <c r="AL57" i="12" s="1"/>
  <c r="AC12" i="12"/>
  <c r="AC36" i="12"/>
  <c r="AL36" i="12" s="1"/>
  <c r="AC51" i="12"/>
  <c r="AL51" i="12" s="1"/>
  <c r="AC37" i="12"/>
  <c r="AL37" i="12" s="1"/>
  <c r="AG20" i="12"/>
  <c r="AP20" i="12" s="1"/>
  <c r="AE18" i="12"/>
  <c r="AN18" i="12" s="1"/>
  <c r="AG19" i="12"/>
  <c r="AP19" i="12" s="1"/>
  <c r="AC14" i="12"/>
  <c r="AA20" i="12"/>
  <c r="AJ20" i="12" s="1"/>
  <c r="AE20" i="12"/>
  <c r="AN20" i="12" s="1"/>
  <c r="AA19" i="12"/>
  <c r="AJ19" i="12" s="1"/>
  <c r="AE16" i="12"/>
  <c r="AN16" i="12" s="1"/>
  <c r="AE15" i="12"/>
  <c r="AC20" i="12"/>
  <c r="AL20" i="12" s="1"/>
  <c r="AE14" i="12"/>
  <c r="AG14" i="12"/>
  <c r="AA18" i="12"/>
  <c r="AJ18" i="12" s="1"/>
  <c r="AC21" i="12"/>
  <c r="AL21" i="12" s="1"/>
  <c r="AC13" i="12"/>
  <c r="AL13" i="12" s="1"/>
  <c r="AA21" i="12"/>
  <c r="AJ21" i="12" s="1"/>
  <c r="AC17" i="12"/>
  <c r="AL17" i="12" s="1"/>
  <c r="AA16" i="12"/>
  <c r="AA15" i="12"/>
  <c r="AJ15" i="12" s="1"/>
  <c r="AE12" i="12"/>
  <c r="AA13" i="12"/>
  <c r="AJ13" i="12" s="1"/>
  <c r="AC15" i="12"/>
  <c r="AL15" i="12" s="1"/>
  <c r="AE19" i="12"/>
  <c r="AN19" i="12" s="1"/>
  <c r="AE21" i="12"/>
  <c r="AN21" i="12" s="1"/>
  <c r="AE17" i="12"/>
  <c r="AN17" i="12" s="1"/>
  <c r="AC16" i="12"/>
  <c r="AG13" i="12"/>
  <c r="AP13" i="12" s="1"/>
  <c r="AE13" i="12"/>
  <c r="AA14" i="12"/>
  <c r="AJ14" i="12" s="1"/>
  <c r="AC19" i="12"/>
  <c r="AL19" i="12" s="1"/>
  <c r="AC18" i="12"/>
  <c r="AL18" i="12" s="1"/>
  <c r="AA41" i="12"/>
  <c r="AJ41" i="12" s="1"/>
  <c r="AA17" i="12"/>
  <c r="AJ17" i="12" s="1"/>
  <c r="AA22" i="12"/>
  <c r="AJ22" i="12" s="1"/>
  <c r="AA12" i="12"/>
  <c r="AC55" i="12"/>
  <c r="AL55" i="12" s="1"/>
  <c r="AC56" i="12"/>
  <c r="AL56" i="12" s="1"/>
  <c r="AE47" i="12"/>
  <c r="AN47" i="12" s="1"/>
  <c r="Q51" i="12"/>
  <c r="AE59" i="12"/>
  <c r="AN59" i="12" s="1"/>
  <c r="AC38" i="12"/>
  <c r="AL38" i="12" s="1"/>
  <c r="AA44" i="12"/>
  <c r="AJ44" i="12" s="1"/>
  <c r="AC58" i="12"/>
  <c r="AL58" i="12" s="1"/>
  <c r="AE54" i="12"/>
  <c r="AN54" i="12" s="1"/>
  <c r="AE55" i="12"/>
  <c r="AN55" i="12" s="1"/>
  <c r="Q50" i="12"/>
  <c r="AE25" i="12"/>
  <c r="AN25" i="12" s="1"/>
  <c r="AE28" i="12"/>
  <c r="AN28" i="12" s="1"/>
  <c r="AC34" i="12"/>
  <c r="AL34" i="12" s="1"/>
  <c r="AC26" i="12"/>
  <c r="AL26" i="12" s="1"/>
  <c r="AG45" i="12"/>
  <c r="AP45" i="12" s="1"/>
  <c r="Q45" i="12"/>
  <c r="AE36" i="12"/>
  <c r="AN36" i="12" s="1"/>
  <c r="AE33" i="12"/>
  <c r="AN33" i="12" s="1"/>
  <c r="AC32" i="12"/>
  <c r="AL32" i="12" s="1"/>
  <c r="AE29" i="12"/>
  <c r="AN29" i="12" s="1"/>
  <c r="AA59" i="12"/>
  <c r="AJ59" i="12" s="1"/>
  <c r="AC31" i="12"/>
  <c r="AL31" i="12" s="1"/>
  <c r="AA54" i="12"/>
  <c r="AJ54" i="12" s="1"/>
  <c r="AA30" i="12"/>
  <c r="AJ30" i="12" s="1"/>
  <c r="AC45" i="12"/>
  <c r="AL45" i="12" s="1"/>
  <c r="AC47" i="12"/>
  <c r="AL47" i="12" s="1"/>
  <c r="AE32" i="12"/>
  <c r="AN32" i="12" s="1"/>
  <c r="AA26" i="12"/>
  <c r="AJ26" i="12" s="1"/>
  <c r="AA33" i="12"/>
  <c r="AJ33" i="12" s="1"/>
  <c r="AA31" i="12"/>
  <c r="AJ31" i="12" s="1"/>
  <c r="AA28" i="12"/>
  <c r="AJ28" i="12" s="1"/>
  <c r="AA37" i="12"/>
  <c r="AJ37" i="12" s="1"/>
  <c r="AA47" i="12"/>
  <c r="AJ47" i="12" s="1"/>
  <c r="AE38" i="12"/>
  <c r="AN38" i="12" s="1"/>
  <c r="AA39" i="12"/>
  <c r="AJ39" i="12" s="1"/>
  <c r="AE35" i="12"/>
  <c r="AN35" i="12" s="1"/>
  <c r="AC39" i="12"/>
  <c r="AL39" i="12" s="1"/>
  <c r="AC28" i="12"/>
  <c r="AL28" i="12" s="1"/>
  <c r="AA27" i="12"/>
  <c r="AJ27" i="12" s="1"/>
  <c r="AE45" i="12"/>
  <c r="AN45" i="12" s="1"/>
  <c r="AE39" i="12"/>
  <c r="AN39" i="12" s="1"/>
  <c r="AC48" i="12"/>
  <c r="AL48" i="12" s="1"/>
  <c r="AA38" i="12"/>
  <c r="AJ38" i="12" s="1"/>
  <c r="AC53" i="12"/>
  <c r="AL53" i="12" s="1"/>
  <c r="AE27" i="12"/>
  <c r="AN27" i="12" s="1"/>
  <c r="AC24" i="12"/>
  <c r="AL24" i="12" s="1"/>
  <c r="AE58" i="12"/>
  <c r="AN58" i="12" s="1"/>
  <c r="Q25" i="12"/>
  <c r="AC27" i="12"/>
  <c r="AL27" i="12" s="1"/>
  <c r="AC43" i="12"/>
  <c r="AL43" i="12" s="1"/>
  <c r="AA51" i="12"/>
  <c r="AJ51" i="12" s="1"/>
  <c r="AE43" i="12"/>
  <c r="AN43" i="12" s="1"/>
  <c r="AE40" i="12"/>
  <c r="AN40" i="12" s="1"/>
  <c r="AG50" i="12"/>
  <c r="AP50" i="12" s="1"/>
  <c r="AE41" i="12"/>
  <c r="AN41" i="12" s="1"/>
  <c r="AE57" i="12"/>
  <c r="AN57" i="12" s="1"/>
  <c r="AC33" i="12"/>
  <c r="AL33" i="12" s="1"/>
  <c r="AE31" i="12"/>
  <c r="AN31" i="12" s="1"/>
  <c r="AE56" i="12"/>
  <c r="AN56" i="12" s="1"/>
  <c r="AA48" i="12"/>
  <c r="AJ48" i="12" s="1"/>
  <c r="AA45" i="12"/>
  <c r="AJ45" i="12" s="1"/>
  <c r="AA56" i="12"/>
  <c r="AJ56" i="12" s="1"/>
  <c r="AA36" i="12"/>
  <c r="AJ36" i="12" s="1"/>
  <c r="AC29" i="12"/>
  <c r="AL29" i="12" s="1"/>
  <c r="AC52" i="12"/>
  <c r="AL52" i="12" s="1"/>
  <c r="AC54" i="12"/>
  <c r="AL54" i="12" s="1"/>
  <c r="AE48" i="12"/>
  <c r="AN48" i="12" s="1"/>
  <c r="AE23" i="12"/>
  <c r="AN23" i="12" s="1"/>
  <c r="AE53" i="12"/>
  <c r="AN53" i="12" s="1"/>
  <c r="AA40" i="12"/>
  <c r="AJ40" i="12" s="1"/>
  <c r="AC49" i="12"/>
  <c r="AL49" i="12" s="1"/>
  <c r="AA57" i="12"/>
  <c r="AJ57" i="12" s="1"/>
  <c r="AC30" i="12"/>
  <c r="AL30" i="12" s="1"/>
  <c r="AC35" i="12"/>
  <c r="AL35" i="12" s="1"/>
  <c r="AE26" i="12"/>
  <c r="AN26" i="12" s="1"/>
  <c r="AA42" i="12"/>
  <c r="AJ42" i="12" s="1"/>
  <c r="AE44" i="12"/>
  <c r="AN44" i="12" s="1"/>
  <c r="AE37" i="12"/>
  <c r="AN37" i="12" s="1"/>
  <c r="AA50" i="12"/>
  <c r="AJ50" i="12" s="1"/>
  <c r="AA53" i="12"/>
  <c r="AJ53" i="12" s="1"/>
  <c r="AA23" i="12"/>
  <c r="AJ23" i="12" s="1"/>
  <c r="AE50" i="12"/>
  <c r="AN50" i="12" s="1"/>
  <c r="AG51" i="12"/>
  <c r="AP51" i="12" s="1"/>
  <c r="AE30" i="12"/>
  <c r="AN30" i="12" s="1"/>
  <c r="AC44" i="12"/>
  <c r="AL44" i="12" s="1"/>
  <c r="AA58" i="12"/>
  <c r="AJ58" i="12" s="1"/>
  <c r="AE42" i="12"/>
  <c r="AN42" i="12" s="1"/>
  <c r="AG43" i="12"/>
  <c r="AP43" i="12" s="1"/>
  <c r="AC50" i="12"/>
  <c r="AL50" i="12" s="1"/>
  <c r="AE34" i="12"/>
  <c r="AN34" i="12" s="1"/>
  <c r="AC42" i="12"/>
  <c r="AL42" i="12" s="1"/>
  <c r="AA52" i="12"/>
  <c r="AJ52" i="12" s="1"/>
  <c r="AE49" i="12"/>
  <c r="AN49" i="12" s="1"/>
  <c r="AE46" i="12"/>
  <c r="AN46" i="12" s="1"/>
  <c r="AA46" i="12"/>
  <c r="AJ46" i="12" s="1"/>
  <c r="AA34" i="12"/>
  <c r="AJ34" i="12" s="1"/>
  <c r="AE51" i="12"/>
  <c r="AN51" i="12" s="1"/>
  <c r="AC46" i="12"/>
  <c r="AL46" i="12" s="1"/>
  <c r="AC59" i="12"/>
  <c r="AL59" i="12" s="1"/>
  <c r="AA35" i="12"/>
  <c r="AJ35" i="12" s="1"/>
  <c r="AA29" i="12"/>
  <c r="AJ29" i="12" s="1"/>
  <c r="AE52" i="12"/>
  <c r="AN52" i="12" s="1"/>
  <c r="AC23" i="12"/>
  <c r="AL23" i="12" s="1"/>
  <c r="AA32" i="12"/>
  <c r="AJ32" i="12" s="1"/>
  <c r="AA55" i="12"/>
  <c r="AJ55" i="12" s="1"/>
  <c r="AE24" i="12"/>
  <c r="AN24" i="12" s="1"/>
  <c r="AG79" i="12"/>
  <c r="Q41" i="12"/>
  <c r="AG92" i="12"/>
  <c r="AG54" i="12" s="1"/>
  <c r="AP54" i="12" s="1"/>
  <c r="Q54" i="12"/>
  <c r="AG68" i="12"/>
  <c r="AG30" i="12" s="1"/>
  <c r="AP30" i="12" s="1"/>
  <c r="Q30" i="12"/>
  <c r="AG212" i="12"/>
  <c r="AG16" i="12" s="1"/>
  <c r="AG174" i="12"/>
  <c r="AG15" i="12" s="1"/>
  <c r="AA49" i="12"/>
  <c r="AJ49" i="12" s="1"/>
  <c r="AG84" i="12"/>
  <c r="AG46" i="12" s="1"/>
  <c r="AP46" i="12" s="1"/>
  <c r="Q46" i="12"/>
  <c r="AG74" i="12"/>
  <c r="AG36" i="12" s="1"/>
  <c r="AP36" i="12" s="1"/>
  <c r="Q36" i="12"/>
  <c r="AG73" i="12"/>
  <c r="AG35" i="12" s="1"/>
  <c r="AP35" i="12" s="1"/>
  <c r="Q35" i="12"/>
  <c r="AG61" i="12"/>
  <c r="AG23" i="12" s="1"/>
  <c r="AP23" i="12" s="1"/>
  <c r="Q23" i="12"/>
  <c r="AC25" i="12"/>
  <c r="AL25" i="12" s="1"/>
  <c r="AG82" i="12"/>
  <c r="AG44" i="12" s="1"/>
  <c r="AP44" i="12" s="1"/>
  <c r="Q44" i="12"/>
  <c r="AG64" i="12"/>
  <c r="AG26" i="12" s="1"/>
  <c r="AP26" i="12" s="1"/>
  <c r="Q26" i="12"/>
  <c r="AG71" i="12"/>
  <c r="AG33" i="12" s="1"/>
  <c r="AP33" i="12" s="1"/>
  <c r="Q33" i="12"/>
  <c r="AE22" i="12"/>
  <c r="AN22" i="12" s="1"/>
  <c r="AG85" i="12"/>
  <c r="AG47" i="12" s="1"/>
  <c r="AP47" i="12" s="1"/>
  <c r="Q47" i="12"/>
  <c r="AG72" i="12"/>
  <c r="AG34" i="12" s="1"/>
  <c r="AP34" i="12" s="1"/>
  <c r="Q34" i="12"/>
  <c r="AG91" i="12"/>
  <c r="AG53" i="12" s="1"/>
  <c r="AP53" i="12" s="1"/>
  <c r="Q53" i="12"/>
  <c r="AG67" i="12"/>
  <c r="AG29" i="12" s="1"/>
  <c r="AP29" i="12" s="1"/>
  <c r="Q29" i="12"/>
  <c r="AA25" i="12"/>
  <c r="AJ25" i="12" s="1"/>
  <c r="AG93" i="12"/>
  <c r="AG55" i="12" s="1"/>
  <c r="AP55" i="12" s="1"/>
  <c r="Q55" i="12"/>
  <c r="AC41" i="12"/>
  <c r="AL41" i="12" s="1"/>
  <c r="AA24" i="12"/>
  <c r="AJ24" i="12" s="1"/>
  <c r="AG69" i="12"/>
  <c r="AG31" i="12" s="1"/>
  <c r="AP31" i="12" s="1"/>
  <c r="Q31" i="12"/>
  <c r="AG87" i="12"/>
  <c r="AG49" i="12" s="1"/>
  <c r="AP49" i="12" s="1"/>
  <c r="Q49" i="12"/>
  <c r="AC40" i="12"/>
  <c r="AL40" i="12" s="1"/>
  <c r="AG90" i="12"/>
  <c r="AG52" i="12" s="1"/>
  <c r="AP52" i="12" s="1"/>
  <c r="Q52" i="12"/>
  <c r="AG117" i="12"/>
  <c r="AG18" i="12" s="1"/>
  <c r="AC22" i="12"/>
  <c r="AL22" i="12" s="1"/>
  <c r="AG63" i="12"/>
  <c r="AG62" i="12"/>
  <c r="AG24" i="12" s="1"/>
  <c r="AP24" i="12" s="1"/>
  <c r="Q24" i="12"/>
  <c r="AG66" i="12"/>
  <c r="AG28" i="12" s="1"/>
  <c r="AP28" i="12" s="1"/>
  <c r="Q28" i="12"/>
  <c r="AG60" i="12"/>
  <c r="Q22" i="12"/>
  <c r="AG80" i="12"/>
  <c r="AG42" i="12" s="1"/>
  <c r="AP42" i="12" s="1"/>
  <c r="Q42" i="12"/>
  <c r="AG86" i="12"/>
  <c r="AG48" i="12" s="1"/>
  <c r="AP48" i="12" s="1"/>
  <c r="Q48" i="12"/>
  <c r="AG65" i="12"/>
  <c r="AG27" i="12" s="1"/>
  <c r="AP27" i="12" s="1"/>
  <c r="Q27" i="12"/>
  <c r="AG70" i="12"/>
  <c r="AG32" i="12" s="1"/>
  <c r="AP32" i="12" s="1"/>
  <c r="Q32" i="12"/>
  <c r="AG231" i="12"/>
  <c r="E11" i="23" l="1"/>
  <c r="G11" i="23" s="1"/>
  <c r="D11" i="23"/>
  <c r="AC11" i="12"/>
  <c r="AL11" i="12" s="1"/>
  <c r="T13" i="23" s="1"/>
  <c r="AE8" i="12"/>
  <c r="AG10" i="12"/>
  <c r="AP10" i="12" s="1"/>
  <c r="N12" i="23" s="1"/>
  <c r="AC9" i="12"/>
  <c r="AL9" i="12" s="1"/>
  <c r="T11" i="23" s="1"/>
  <c r="AA8" i="12"/>
  <c r="AJ8" i="12" s="1"/>
  <c r="AG9" i="12"/>
  <c r="AP9" i="12" s="1"/>
  <c r="N11" i="23" s="1"/>
  <c r="AG12" i="12"/>
  <c r="AC10" i="12"/>
  <c r="AL10" i="12" s="1"/>
  <c r="T12" i="23" s="1"/>
  <c r="AC7" i="12"/>
  <c r="AE10" i="12"/>
  <c r="AN10" i="12" s="1"/>
  <c r="H12" i="23" s="1"/>
  <c r="AG17" i="12"/>
  <c r="AN15" i="12"/>
  <c r="AA7" i="12"/>
  <c r="AJ7" i="12" s="1"/>
  <c r="AE7" i="12"/>
  <c r="AC8" i="12"/>
  <c r="AE11" i="12"/>
  <c r="AN11" i="12" s="1"/>
  <c r="H13" i="23" s="1"/>
  <c r="AG8" i="12"/>
  <c r="AP8" i="12" s="1"/>
  <c r="N10" i="23" s="1"/>
  <c r="AE9" i="12"/>
  <c r="AN9" i="12" s="1"/>
  <c r="H11" i="23" s="1"/>
  <c r="AG21" i="12"/>
  <c r="AG11" i="12" s="1"/>
  <c r="AP11" i="12" s="1"/>
  <c r="N13" i="23" s="1"/>
  <c r="AA9" i="12"/>
  <c r="AJ9" i="12" s="1"/>
  <c r="AA10" i="12"/>
  <c r="AJ10" i="12" s="1"/>
  <c r="AJ16" i="12"/>
  <c r="AA11" i="12"/>
  <c r="AJ11" i="12" s="1"/>
  <c r="AP14" i="12"/>
  <c r="AL16" i="12"/>
  <c r="AN8" i="12"/>
  <c r="H10" i="23" s="1"/>
  <c r="AN13" i="12"/>
  <c r="AN14" i="12"/>
  <c r="AP18" i="12"/>
  <c r="AN12" i="12"/>
  <c r="AL14" i="12"/>
  <c r="AP15" i="12"/>
  <c r="AJ12" i="12"/>
  <c r="AG41" i="12"/>
  <c r="AP41" i="12" s="1"/>
  <c r="AG22" i="12"/>
  <c r="AP22" i="12" s="1"/>
  <c r="AG25" i="12"/>
  <c r="AP25" i="12" s="1"/>
  <c r="AL12" i="12"/>
  <c r="AP16" i="12"/>
  <c r="AG7" i="12" l="1"/>
  <c r="AG5" i="12" s="1"/>
  <c r="I11" i="23"/>
  <c r="I12" i="23"/>
  <c r="U11" i="23"/>
  <c r="O12" i="23"/>
  <c r="I13" i="23"/>
  <c r="U12" i="23"/>
  <c r="O11" i="23"/>
  <c r="E12" i="23"/>
  <c r="G12" i="23" s="1"/>
  <c r="D12" i="23"/>
  <c r="O13" i="23"/>
  <c r="U13" i="23"/>
  <c r="AA6" i="12"/>
  <c r="AJ6" i="12" s="1"/>
  <c r="AP17" i="12"/>
  <c r="AC5" i="12"/>
  <c r="AL5" i="12" s="1"/>
  <c r="AP21" i="12"/>
  <c r="AL8" i="12"/>
  <c r="T10" i="23" s="1"/>
  <c r="AA5" i="12"/>
  <c r="AJ5" i="12" s="1"/>
  <c r="AE6" i="12"/>
  <c r="AN6" i="12" s="1"/>
  <c r="AE5" i="12"/>
  <c r="AN5" i="12" s="1"/>
  <c r="AC6" i="12"/>
  <c r="AL6" i="12" s="1"/>
  <c r="AN7" i="12"/>
  <c r="H9" i="23" s="1"/>
  <c r="AL7" i="12"/>
  <c r="T9" i="23" s="1"/>
  <c r="AP12" i="12"/>
  <c r="AG6" i="12" l="1"/>
  <c r="AP6" i="12" s="1"/>
  <c r="E13" i="23"/>
  <c r="G13" i="23" s="1"/>
  <c r="D13" i="23"/>
  <c r="U9" i="23"/>
  <c r="I9" i="23"/>
  <c r="O10" i="23"/>
  <c r="I10" i="23"/>
  <c r="AP5" i="12"/>
  <c r="AP7" i="12"/>
  <c r="N9" i="23" s="1"/>
  <c r="H15" i="23" l="1"/>
  <c r="C37" i="57" s="1"/>
  <c r="H17" i="23"/>
  <c r="C29" i="57" s="1"/>
  <c r="H14" i="23"/>
  <c r="I14" i="23" s="1"/>
  <c r="H18" i="23"/>
  <c r="C33" i="57" s="1"/>
  <c r="T18" i="23"/>
  <c r="T17" i="23"/>
  <c r="T14" i="23"/>
  <c r="U14" i="23" s="1"/>
  <c r="U10" i="23"/>
  <c r="T15" i="23" s="1"/>
  <c r="AR24" i="10"/>
  <c r="AR41" i="10"/>
  <c r="AR43" i="10"/>
  <c r="AR23" i="10"/>
  <c r="AR42" i="10"/>
  <c r="AR22" i="10"/>
  <c r="AC43" i="10"/>
  <c r="AT43" i="10"/>
  <c r="AD43" i="10"/>
  <c r="W43" i="10"/>
  <c r="BC42" i="10"/>
  <c r="AI42" i="10"/>
  <c r="AB42" i="10"/>
  <c r="I42" i="10"/>
  <c r="AT41" i="10"/>
  <c r="AD41" i="10"/>
  <c r="W41" i="10"/>
  <c r="C43" i="10"/>
  <c r="AN43" i="10"/>
  <c r="L43" i="10"/>
  <c r="AZ42" i="10"/>
  <c r="AH42" i="10"/>
  <c r="Y42" i="10"/>
  <c r="H42" i="10"/>
  <c r="C41" i="10"/>
  <c r="AN41" i="10"/>
  <c r="AC41" i="10"/>
  <c r="L41" i="10"/>
  <c r="BC43" i="10"/>
  <c r="AI43" i="10"/>
  <c r="AB43" i="10"/>
  <c r="I43" i="10"/>
  <c r="AT42" i="10"/>
  <c r="AD42" i="10"/>
  <c r="W42" i="10"/>
  <c r="BC41" i="10"/>
  <c r="AI41" i="10"/>
  <c r="AB41" i="10"/>
  <c r="I41" i="10"/>
  <c r="AZ43" i="10"/>
  <c r="AH43" i="10"/>
  <c r="Y43" i="10"/>
  <c r="H43" i="10"/>
  <c r="C42" i="10"/>
  <c r="AN42" i="10"/>
  <c r="AC42" i="10"/>
  <c r="L42" i="10"/>
  <c r="AZ41" i="10"/>
  <c r="AH41" i="10"/>
  <c r="Y41" i="10"/>
  <c r="H41" i="10"/>
  <c r="C24" i="10"/>
  <c r="AN24" i="10"/>
  <c r="AC24" i="10"/>
  <c r="L24" i="10"/>
  <c r="AZ23" i="10"/>
  <c r="AH23" i="10"/>
  <c r="Y23" i="10"/>
  <c r="H23" i="10"/>
  <c r="C22" i="10"/>
  <c r="AN22" i="10"/>
  <c r="AC22" i="10"/>
  <c r="L22" i="10"/>
  <c r="AT24" i="10"/>
  <c r="AD24" i="10"/>
  <c r="W24" i="10"/>
  <c r="BC23" i="10"/>
  <c r="AI23" i="10"/>
  <c r="AB23" i="10"/>
  <c r="I23" i="10"/>
  <c r="AT22" i="10"/>
  <c r="AD22" i="10"/>
  <c r="W22" i="10"/>
  <c r="BC24" i="10"/>
  <c r="AI24" i="10"/>
  <c r="AB24" i="10"/>
  <c r="I24" i="10"/>
  <c r="AT23" i="10"/>
  <c r="AD23" i="10"/>
  <c r="W23" i="10"/>
  <c r="BC22" i="10"/>
  <c r="AI22" i="10"/>
  <c r="AB22" i="10"/>
  <c r="I22" i="10"/>
  <c r="AZ24" i="10"/>
  <c r="AH24" i="10"/>
  <c r="Y24" i="10"/>
  <c r="H24" i="10"/>
  <c r="C23" i="10"/>
  <c r="AN23" i="10"/>
  <c r="AC23" i="10"/>
  <c r="L23" i="10"/>
  <c r="AZ22" i="10"/>
  <c r="AH22" i="10"/>
  <c r="Y22" i="10"/>
  <c r="H22" i="10"/>
  <c r="N14" i="23" l="1"/>
  <c r="O14" i="23" s="1"/>
  <c r="N18" i="23"/>
  <c r="C34" i="57" s="1"/>
  <c r="N17" i="23"/>
  <c r="C30" i="57" s="1"/>
  <c r="H16" i="23"/>
  <c r="C41" i="57" s="1"/>
  <c r="O9" i="23"/>
  <c r="N15" i="23" s="1"/>
  <c r="C31" i="57"/>
  <c r="C35" i="57"/>
  <c r="T16" i="23"/>
  <c r="C39" i="57"/>
  <c r="N16" i="23" l="1"/>
  <c r="C42" i="57" s="1"/>
  <c r="C38" i="57"/>
  <c r="C43" i="57"/>
  <c r="AU59" i="10" l="1"/>
  <c r="AU55" i="10"/>
  <c r="AU51" i="10"/>
  <c r="AU47" i="10"/>
  <c r="AU40" i="10"/>
  <c r="AU36" i="10"/>
  <c r="AU32" i="10"/>
  <c r="AU28" i="10"/>
  <c r="AU58" i="10"/>
  <c r="AU54" i="10"/>
  <c r="AU50" i="10"/>
  <c r="AU46" i="10"/>
  <c r="AU39" i="10"/>
  <c r="AU35" i="10"/>
  <c r="AU31" i="10"/>
  <c r="AU27" i="10"/>
  <c r="AU57" i="10"/>
  <c r="AU53" i="10"/>
  <c r="AU49" i="10"/>
  <c r="AU45" i="10"/>
  <c r="AU38" i="10"/>
  <c r="AU34" i="10"/>
  <c r="AU30" i="10"/>
  <c r="AU26" i="10"/>
  <c r="AU25" i="10"/>
  <c r="AU12" i="10"/>
  <c r="AU21" i="10"/>
  <c r="AU16" i="10"/>
  <c r="AU20" i="10"/>
  <c r="AU15" i="10"/>
  <c r="AU19" i="10"/>
  <c r="AU14" i="10"/>
  <c r="AU18" i="10"/>
  <c r="AU13" i="10"/>
  <c r="AU56" i="10"/>
  <c r="AU52" i="10"/>
  <c r="AU48" i="10"/>
  <c r="AU17" i="10"/>
  <c r="AU44" i="10"/>
  <c r="AU37" i="10"/>
  <c r="AU33" i="10"/>
  <c r="AU29" i="10"/>
  <c r="AU8" i="10" l="1"/>
  <c r="AU7" i="10"/>
  <c r="AU9" i="10"/>
  <c r="AU11" i="10"/>
  <c r="AU10" i="10"/>
  <c r="AU6" i="10" l="1"/>
  <c r="AU252" i="10"/>
  <c r="AU256" i="10" s="1"/>
  <c r="AU253" i="10"/>
  <c r="AU257" i="10" s="1"/>
  <c r="AU5" i="10"/>
  <c r="AU251" i="10" l="1"/>
  <c r="AU255" i="10" s="1"/>
  <c r="S40" i="10" l="1"/>
  <c r="AY31" i="10"/>
  <c r="AY33" i="10"/>
  <c r="AA25" i="10"/>
  <c r="J29" i="10"/>
  <c r="AY36" i="10"/>
  <c r="AG52" i="10"/>
  <c r="J48" i="10"/>
  <c r="AG33" i="10"/>
  <c r="AY49" i="10"/>
  <c r="AG38" i="10"/>
  <c r="AA52" i="10"/>
  <c r="AA31" i="10"/>
  <c r="J50" i="10"/>
  <c r="D59" i="10"/>
  <c r="AA36" i="10"/>
  <c r="S32" i="10"/>
  <c r="AA39" i="10"/>
  <c r="AG59" i="10"/>
  <c r="AY26" i="10"/>
  <c r="AR28" i="10"/>
  <c r="AG47" i="10"/>
  <c r="X52" i="10"/>
  <c r="X49" i="10"/>
  <c r="X34" i="10"/>
  <c r="E49" i="10"/>
  <c r="AW29" i="10"/>
  <c r="AE58" i="10"/>
  <c r="AC49" i="10"/>
  <c r="AC37" i="10"/>
  <c r="AN51" i="10"/>
  <c r="U58" i="10"/>
  <c r="AN58" i="10"/>
  <c r="BB37" i="10"/>
  <c r="AE26" i="10"/>
  <c r="BB51" i="10"/>
  <c r="E47" i="10"/>
  <c r="BC29" i="10"/>
  <c r="AS39" i="10"/>
  <c r="AZ40" i="10"/>
  <c r="Q47" i="10"/>
  <c r="AC35" i="10"/>
  <c r="AH50" i="10"/>
  <c r="AC27" i="10"/>
  <c r="AH32" i="10"/>
  <c r="AD57" i="10"/>
  <c r="T47" i="10"/>
  <c r="AE51" i="10"/>
  <c r="H48" i="10"/>
  <c r="P58" i="10"/>
  <c r="P52" i="10"/>
  <c r="T37" i="10"/>
  <c r="AS50" i="10"/>
  <c r="AZ45" i="10"/>
  <c r="AB31" i="10"/>
  <c r="AD16" i="10"/>
  <c r="AP26" i="10"/>
  <c r="BA25" i="10"/>
  <c r="AJ35" i="10"/>
  <c r="AM49" i="10"/>
  <c r="BA57" i="10"/>
  <c r="P54" i="10"/>
  <c r="AK39" i="10"/>
  <c r="Q51" i="10"/>
  <c r="AZ25" i="10"/>
  <c r="AE53" i="10"/>
  <c r="AE31" i="10"/>
  <c r="AD48" i="10"/>
  <c r="AD38" i="10"/>
  <c r="V27" i="10"/>
  <c r="AM58" i="10"/>
  <c r="AX35" i="10"/>
  <c r="Z33" i="10"/>
  <c r="U28" i="10"/>
  <c r="AM57" i="10"/>
  <c r="AI53" i="10"/>
  <c r="BB44" i="10"/>
  <c r="C38" i="10"/>
  <c r="N56" i="10"/>
  <c r="AN48" i="10"/>
  <c r="T18" i="10"/>
  <c r="AX51" i="10"/>
  <c r="AC59" i="10"/>
  <c r="AD18" i="10"/>
  <c r="AL51" i="10"/>
  <c r="BA55" i="10"/>
  <c r="Z34" i="10"/>
  <c r="Z31" i="10"/>
  <c r="AW27" i="10"/>
  <c r="AH20" i="10"/>
  <c r="N27" i="10"/>
  <c r="AD33" i="10"/>
  <c r="AM52" i="10"/>
  <c r="AB15" i="10"/>
  <c r="AC52" i="10"/>
  <c r="G51" i="10"/>
  <c r="AC45" i="10"/>
  <c r="P40" i="10"/>
  <c r="U56" i="10"/>
  <c r="BB48" i="10"/>
  <c r="AT57" i="10"/>
  <c r="BC37" i="10"/>
  <c r="AX37" i="10"/>
  <c r="AN39" i="10"/>
  <c r="C57" i="10"/>
  <c r="K58" i="10"/>
  <c r="AQ34" i="10"/>
  <c r="AF31" i="10"/>
  <c r="N37" i="10"/>
  <c r="H18" i="10"/>
  <c r="AD49" i="10"/>
  <c r="AF56" i="10"/>
  <c r="AP49" i="10"/>
  <c r="Z19" i="10"/>
  <c r="T52" i="10"/>
  <c r="Q58" i="10"/>
  <c r="AW52" i="10"/>
  <c r="AW39" i="10"/>
  <c r="O56" i="10"/>
  <c r="K26" i="10"/>
  <c r="AT53" i="10"/>
  <c r="AM40" i="10"/>
  <c r="T59" i="10"/>
  <c r="U52" i="10"/>
  <c r="AH27" i="10"/>
  <c r="AT36" i="10"/>
  <c r="L28" i="10"/>
  <c r="N32" i="10"/>
  <c r="H27" i="10"/>
  <c r="K20" i="10"/>
  <c r="AS48" i="10"/>
  <c r="R27" i="10"/>
  <c r="K48" i="10"/>
  <c r="BA31" i="10"/>
  <c r="O38" i="10"/>
  <c r="F59" i="10"/>
  <c r="AK32" i="10"/>
  <c r="AL45" i="10"/>
  <c r="AL52" i="10"/>
  <c r="G35" i="10"/>
  <c r="M39" i="10"/>
  <c r="AM47" i="10"/>
  <c r="T13" i="10"/>
  <c r="AH36" i="10"/>
  <c r="AC29" i="10"/>
  <c r="E51" i="10"/>
  <c r="C30" i="10"/>
  <c r="K27" i="10"/>
  <c r="K40" i="10"/>
  <c r="K36" i="10"/>
  <c r="G37" i="10"/>
  <c r="AF37" i="10"/>
  <c r="AF44" i="10"/>
  <c r="N51" i="10"/>
  <c r="BA38" i="10"/>
  <c r="Y40" i="10"/>
  <c r="AC12" i="10"/>
  <c r="AW13" i="10"/>
  <c r="K49" i="10"/>
  <c r="G58" i="10"/>
  <c r="Y45" i="10"/>
  <c r="F35" i="10"/>
  <c r="Z39" i="10"/>
  <c r="R32" i="10"/>
  <c r="AD40" i="10"/>
  <c r="K55" i="10"/>
  <c r="AQ51" i="10"/>
  <c r="BA26" i="10"/>
  <c r="BA29" i="10"/>
  <c r="AT51" i="10"/>
  <c r="BC36" i="10"/>
  <c r="AC14" i="10"/>
  <c r="AV38" i="10"/>
  <c r="O26" i="10"/>
  <c r="BA27" i="10"/>
  <c r="BA58" i="10"/>
  <c r="Y56" i="10"/>
  <c r="Y46" i="10"/>
  <c r="W56" i="10"/>
  <c r="W30" i="10"/>
  <c r="AP55" i="10"/>
  <c r="AH14" i="10"/>
  <c r="R12" i="10"/>
  <c r="AT50" i="10"/>
  <c r="H39" i="10"/>
  <c r="L59" i="10"/>
  <c r="E46" i="10"/>
  <c r="C28" i="10"/>
  <c r="AL29" i="10"/>
  <c r="Y12" i="10"/>
  <c r="U14" i="10"/>
  <c r="AJ28" i="10"/>
  <c r="AB52" i="10"/>
  <c r="AV14" i="10"/>
  <c r="M25" i="10"/>
  <c r="AT55" i="10"/>
  <c r="Q53" i="10"/>
  <c r="AW31" i="10"/>
  <c r="BB36" i="10"/>
  <c r="U55" i="10"/>
  <c r="AC56" i="10"/>
  <c r="AV55" i="10"/>
  <c r="E59" i="10"/>
  <c r="AD56" i="10"/>
  <c r="C52" i="10"/>
  <c r="C34" i="10"/>
  <c r="K39" i="10"/>
  <c r="BA53" i="10"/>
  <c r="BA44" i="10"/>
  <c r="Y52" i="10"/>
  <c r="AT28" i="10"/>
  <c r="AM55" i="10"/>
  <c r="E12" i="10"/>
  <c r="AD20" i="10"/>
  <c r="AQ35" i="10"/>
  <c r="G29" i="10"/>
  <c r="K29" i="10"/>
  <c r="AT54" i="10"/>
  <c r="BA39" i="10"/>
  <c r="M19" i="10"/>
  <c r="AO52" i="10"/>
  <c r="V49" i="10"/>
  <c r="AM20" i="10"/>
  <c r="BA32" i="10" l="1"/>
  <c r="P57" i="10"/>
  <c r="V28" i="10"/>
  <c r="AW53" i="10"/>
  <c r="AR40" i="10"/>
  <c r="S56" i="10"/>
  <c r="AD51" i="10"/>
  <c r="Z27" i="10"/>
  <c r="Y57" i="10"/>
  <c r="V56" i="10"/>
  <c r="N30" i="10"/>
  <c r="Y59" i="10"/>
  <c r="K32" i="10"/>
  <c r="C48" i="10"/>
  <c r="AW14" i="10"/>
  <c r="AF36" i="10"/>
  <c r="BA47" i="10"/>
  <c r="AL58" i="10"/>
  <c r="K37" i="10"/>
  <c r="AD35" i="10"/>
  <c r="AH46" i="10"/>
  <c r="AJ15" i="10"/>
  <c r="AM38" i="10"/>
  <c r="AT20" i="10"/>
  <c r="M49" i="10"/>
  <c r="N44" i="10"/>
  <c r="C47" i="10"/>
  <c r="H50" i="10"/>
  <c r="AT30" i="10"/>
  <c r="AP52" i="10"/>
  <c r="BA40" i="10"/>
  <c r="AF55" i="10"/>
  <c r="G20" i="10"/>
  <c r="P17" i="10"/>
  <c r="AT18" i="10"/>
  <c r="AM36" i="10"/>
  <c r="AJ49" i="10"/>
  <c r="G12" i="10"/>
  <c r="AX48" i="10"/>
  <c r="AM33" i="10"/>
  <c r="N55" i="10"/>
  <c r="N31" i="10"/>
  <c r="Y26" i="10"/>
  <c r="AQ55" i="10"/>
  <c r="I52" i="10"/>
  <c r="O29" i="10"/>
  <c r="X32" i="10"/>
  <c r="AR38" i="10"/>
  <c r="S19" i="10"/>
  <c r="AY50" i="10"/>
  <c r="AG30" i="10"/>
  <c r="J40" i="10"/>
  <c r="AG29" i="10"/>
  <c r="J12" i="10"/>
  <c r="AT17" i="10"/>
  <c r="G19" i="10"/>
  <c r="AE17" i="10"/>
  <c r="F48" i="10"/>
  <c r="BA48" i="10"/>
  <c r="AQ20" i="10"/>
  <c r="Z16" i="10"/>
  <c r="AM59" i="10"/>
  <c r="I44" i="10"/>
  <c r="Z57" i="10"/>
  <c r="R44" i="10"/>
  <c r="X38" i="10"/>
  <c r="AG27" i="10"/>
  <c r="AY53" i="10"/>
  <c r="AG31" i="10"/>
  <c r="BA18" i="10"/>
  <c r="AT13" i="10"/>
  <c r="BC16" i="10"/>
  <c r="V30" i="10"/>
  <c r="AT40" i="10"/>
  <c r="H19" i="10"/>
  <c r="C29" i="10"/>
  <c r="K15" i="10"/>
  <c r="K10" i="10" s="1"/>
  <c r="I46" i="10"/>
  <c r="AD14" i="10"/>
  <c r="AW18" i="10"/>
  <c r="AW8" i="10" s="1"/>
  <c r="G49" i="10"/>
  <c r="BA37" i="10"/>
  <c r="N35" i="10"/>
  <c r="C58" i="10"/>
  <c r="O12" i="10"/>
  <c r="AV16" i="10"/>
  <c r="AL30" i="10"/>
  <c r="K21" i="10"/>
  <c r="AW40" i="10"/>
  <c r="AF40" i="10"/>
  <c r="AO35" i="10"/>
  <c r="K50" i="10"/>
  <c r="M14" i="10"/>
  <c r="M9" i="10" s="1"/>
  <c r="AF57" i="10"/>
  <c r="Z51" i="10"/>
  <c r="D17" i="10"/>
  <c r="AG54" i="10"/>
  <c r="AR56" i="10"/>
  <c r="AA55" i="10"/>
  <c r="S33" i="10"/>
  <c r="K51" i="10"/>
  <c r="AH59" i="10"/>
  <c r="AK31" i="10"/>
  <c r="AL56" i="10"/>
  <c r="AQ27" i="10"/>
  <c r="E37" i="10"/>
  <c r="AV34" i="10"/>
  <c r="AE54" i="10"/>
  <c r="M28" i="10"/>
  <c r="G34" i="10"/>
  <c r="AZ33" i="10"/>
  <c r="T50" i="10"/>
  <c r="AB40" i="10"/>
  <c r="AZ39" i="10"/>
  <c r="AV58" i="10"/>
  <c r="AI32" i="10"/>
  <c r="P46" i="10"/>
  <c r="AK56" i="10"/>
  <c r="AH29" i="10"/>
  <c r="AH49" i="10"/>
  <c r="R50" i="10"/>
  <c r="AN29" i="10"/>
  <c r="Z49" i="10"/>
  <c r="F32" i="10"/>
  <c r="AH39" i="10"/>
  <c r="U39" i="10"/>
  <c r="X29" i="10"/>
  <c r="AR18" i="10"/>
  <c r="AR39" i="10"/>
  <c r="S28" i="10"/>
  <c r="AR31" i="10"/>
  <c r="AR48" i="10"/>
  <c r="AR29" i="10"/>
  <c r="D16" i="10"/>
  <c r="AA18" i="10"/>
  <c r="AR50" i="10"/>
  <c r="AR35" i="10"/>
  <c r="D36" i="10"/>
  <c r="AY38" i="10"/>
  <c r="S37" i="10"/>
  <c r="J39" i="10"/>
  <c r="J58" i="10"/>
  <c r="AA27" i="10"/>
  <c r="AJ26" i="10"/>
  <c r="G54" i="10"/>
  <c r="AV49" i="10"/>
  <c r="AZ59" i="10"/>
  <c r="M46" i="10"/>
  <c r="AO47" i="10"/>
  <c r="AK35" i="10"/>
  <c r="AX28" i="10"/>
  <c r="AH40" i="10"/>
  <c r="Z54" i="10"/>
  <c r="AB16" i="10"/>
  <c r="AW57" i="10"/>
  <c r="F37" i="10"/>
  <c r="AW28" i="10"/>
  <c r="AE55" i="10"/>
  <c r="AV28" i="10"/>
  <c r="Z28" i="10"/>
  <c r="AR46" i="10"/>
  <c r="AG18" i="10"/>
  <c r="AR30" i="10"/>
  <c r="S35" i="10"/>
  <c r="AA33" i="10"/>
  <c r="J26" i="10"/>
  <c r="S39" i="10"/>
  <c r="H46" i="10"/>
  <c r="AH13" i="10"/>
  <c r="AM25" i="10"/>
  <c r="AS55" i="10"/>
  <c r="O46" i="10"/>
  <c r="C37" i="10"/>
  <c r="C56" i="10"/>
  <c r="AC34" i="10"/>
  <c r="AO57" i="10"/>
  <c r="AT38" i="10"/>
  <c r="AH26" i="10"/>
  <c r="AS40" i="10"/>
  <c r="AI21" i="10"/>
  <c r="T31" i="10"/>
  <c r="U53" i="10"/>
  <c r="AR54" i="10"/>
  <c r="AG48" i="10"/>
  <c r="AA34" i="10"/>
  <c r="AG34" i="10"/>
  <c r="S55" i="10"/>
  <c r="AG58" i="10"/>
  <c r="S36" i="10"/>
  <c r="D49" i="10"/>
  <c r="AY37" i="10"/>
  <c r="AT8" i="10"/>
  <c r="T8" i="10"/>
  <c r="C39" i="10"/>
  <c r="AE13" i="10"/>
  <c r="AO51" i="10"/>
  <c r="W46" i="10"/>
  <c r="C49" i="10"/>
  <c r="AQ37" i="10"/>
  <c r="AS19" i="10"/>
  <c r="BC57" i="10"/>
  <c r="AL13" i="10"/>
  <c r="L40" i="10"/>
  <c r="AQ32" i="10"/>
  <c r="AD50" i="10"/>
  <c r="H55" i="10"/>
  <c r="K47" i="10"/>
  <c r="AB29" i="10"/>
  <c r="AJ14" i="10"/>
  <c r="AJ18" i="10"/>
  <c r="AJ33" i="10"/>
  <c r="R25" i="10"/>
  <c r="Y17" i="10"/>
  <c r="N53" i="10"/>
  <c r="AO58" i="10"/>
  <c r="H58" i="10"/>
  <c r="AT52" i="10"/>
  <c r="BB14" i="10"/>
  <c r="Y18" i="10"/>
  <c r="AD27" i="10"/>
  <c r="AB37" i="10"/>
  <c r="AV37" i="10"/>
  <c r="U21" i="10"/>
  <c r="AK33" i="10"/>
  <c r="AM48" i="10"/>
  <c r="V55" i="10"/>
  <c r="AT32" i="10"/>
  <c r="L45" i="10"/>
  <c r="L14" i="10"/>
  <c r="I34" i="10"/>
  <c r="C32" i="10"/>
  <c r="AD31" i="10"/>
  <c r="AN46" i="10"/>
  <c r="U34" i="10"/>
  <c r="U13" i="10"/>
  <c r="F34" i="10"/>
  <c r="AO32" i="10"/>
  <c r="AM35" i="10"/>
  <c r="K54" i="10"/>
  <c r="C26" i="10"/>
  <c r="AK47" i="10"/>
  <c r="AF52" i="10"/>
  <c r="W57" i="10"/>
  <c r="H37" i="10"/>
  <c r="AT16" i="10"/>
  <c r="AP57" i="10"/>
  <c r="BA30" i="10"/>
  <c r="I18" i="10"/>
  <c r="AI59" i="10"/>
  <c r="V34" i="10"/>
  <c r="AO30" i="10"/>
  <c r="H59" i="10"/>
  <c r="Y53" i="10"/>
  <c r="K16" i="10"/>
  <c r="AQ29" i="10"/>
  <c r="K59" i="10"/>
  <c r="I55" i="10"/>
  <c r="AB34" i="10"/>
  <c r="AT19" i="10"/>
  <c r="AM18" i="10"/>
  <c r="H32" i="10"/>
  <c r="N16" i="10"/>
  <c r="N50" i="10"/>
  <c r="AM34" i="10"/>
  <c r="AD36" i="10"/>
  <c r="AF46" i="10"/>
  <c r="AD53" i="10"/>
  <c r="Y13" i="10"/>
  <c r="AB12" i="10"/>
  <c r="P34" i="10"/>
  <c r="AJ36" i="10"/>
  <c r="BA28" i="10"/>
  <c r="L16" i="10"/>
  <c r="Y32" i="10"/>
  <c r="AW37" i="10"/>
  <c r="AT29" i="10"/>
  <c r="AL37" i="10"/>
  <c r="AX17" i="10"/>
  <c r="BC12" i="10"/>
  <c r="AM51" i="10"/>
  <c r="AM54" i="10"/>
  <c r="W54" i="10"/>
  <c r="N21" i="10"/>
  <c r="N38" i="10"/>
  <c r="AL20" i="10"/>
  <c r="AM21" i="10"/>
  <c r="AJ50" i="10"/>
  <c r="AM32" i="10"/>
  <c r="AM29" i="10"/>
  <c r="AP37" i="10"/>
  <c r="G26" i="10"/>
  <c r="G31" i="10"/>
  <c r="AW50" i="10"/>
  <c r="H29" i="10"/>
  <c r="AT21" i="10"/>
  <c r="Y55" i="10"/>
  <c r="L32" i="10"/>
  <c r="AD15" i="10"/>
  <c r="E31" i="10"/>
  <c r="AP33" i="10"/>
  <c r="BA17" i="10"/>
  <c r="AQ44" i="10"/>
  <c r="AQ17" i="10"/>
  <c r="BB12" i="10"/>
  <c r="M12" i="10"/>
  <c r="L46" i="10"/>
  <c r="AP54" i="10"/>
  <c r="Y25" i="10"/>
  <c r="R38" i="10"/>
  <c r="AM17" i="10"/>
  <c r="AM44" i="10"/>
  <c r="M38" i="10"/>
  <c r="AP38" i="10"/>
  <c r="Y44" i="10"/>
  <c r="BA59" i="10"/>
  <c r="E25" i="10"/>
  <c r="N18" i="10"/>
  <c r="AE44" i="10"/>
  <c r="AZ37" i="10"/>
  <c r="AJ51" i="10"/>
  <c r="AP48" i="10"/>
  <c r="W35" i="10"/>
  <c r="AX34" i="10"/>
  <c r="L50" i="10"/>
  <c r="V52" i="10"/>
  <c r="AQ13" i="10"/>
  <c r="L17" i="10"/>
  <c r="L44" i="10"/>
  <c r="AO18" i="10"/>
  <c r="AQ54" i="10"/>
  <c r="I37" i="10"/>
  <c r="AD52" i="10"/>
  <c r="P44" i="10"/>
  <c r="L29" i="10"/>
  <c r="AQ57" i="10"/>
  <c r="C40" i="10"/>
  <c r="G15" i="10"/>
  <c r="Y47" i="10"/>
  <c r="V48" i="10"/>
  <c r="AT34" i="10"/>
  <c r="W48" i="10"/>
  <c r="AL33" i="10"/>
  <c r="T20" i="10"/>
  <c r="AO19" i="10"/>
  <c r="H56" i="10"/>
  <c r="AJ29" i="10"/>
  <c r="AP39" i="10"/>
  <c r="G25" i="10"/>
  <c r="AF39" i="10"/>
  <c r="I33" i="10"/>
  <c r="L55" i="10"/>
  <c r="V46" i="10"/>
  <c r="BA49" i="10"/>
  <c r="N33" i="10"/>
  <c r="Y58" i="10"/>
  <c r="AF51" i="10"/>
  <c r="AK12" i="10"/>
  <c r="AT39" i="10"/>
  <c r="K52" i="10"/>
  <c r="AQ50" i="10"/>
  <c r="V16" i="10"/>
  <c r="AF26" i="10"/>
  <c r="K17" i="10"/>
  <c r="C20" i="10"/>
  <c r="I31" i="10"/>
  <c r="C31" i="10"/>
  <c r="E58" i="10"/>
  <c r="V39" i="10"/>
  <c r="V26" i="10"/>
  <c r="AJ19" i="10"/>
  <c r="AJ59" i="10"/>
  <c r="AQ53" i="10"/>
  <c r="AQ48" i="10"/>
  <c r="C17" i="10"/>
  <c r="W27" i="10"/>
  <c r="Y51" i="10"/>
  <c r="AT48" i="10"/>
  <c r="AT46" i="10"/>
  <c r="AJ56" i="10"/>
  <c r="AP47" i="10"/>
  <c r="AP50" i="10"/>
  <c r="AE47" i="10"/>
  <c r="L54" i="10"/>
  <c r="K35" i="10"/>
  <c r="AT25" i="10"/>
  <c r="N45" i="10"/>
  <c r="K19" i="10"/>
  <c r="I40" i="10"/>
  <c r="AX27" i="10"/>
  <c r="AJ57" i="10"/>
  <c r="K14" i="10"/>
  <c r="AH47" i="10"/>
  <c r="AJ44" i="10"/>
  <c r="AJ17" i="10"/>
  <c r="M53" i="10"/>
  <c r="AP46" i="10"/>
  <c r="AL26" i="10"/>
  <c r="AH17" i="10"/>
  <c r="U33" i="10"/>
  <c r="L51" i="10"/>
  <c r="AO20" i="10"/>
  <c r="AP40" i="10"/>
  <c r="Y35" i="10"/>
  <c r="K13" i="10"/>
  <c r="BA54" i="10"/>
  <c r="AF35" i="10"/>
  <c r="AL19" i="10"/>
  <c r="K25" i="10"/>
  <c r="I58" i="10"/>
  <c r="N17" i="10"/>
  <c r="AQ19" i="10"/>
  <c r="AM37" i="10"/>
  <c r="AT59" i="10"/>
  <c r="W13" i="10"/>
  <c r="N29" i="10"/>
  <c r="AQ36" i="10"/>
  <c r="H54" i="10"/>
  <c r="G13" i="10"/>
  <c r="AD59" i="10"/>
  <c r="AP19" i="10"/>
  <c r="U16" i="10"/>
  <c r="I57" i="10"/>
  <c r="AF21" i="10"/>
  <c r="W15" i="10"/>
  <c r="H21" i="10"/>
  <c r="AP35" i="10"/>
  <c r="F40" i="10"/>
  <c r="L31" i="10"/>
  <c r="AP34" i="10"/>
  <c r="Y49" i="10"/>
  <c r="AZ56" i="10"/>
  <c r="T17" i="10"/>
  <c r="AI15" i="10"/>
  <c r="AO36" i="10"/>
  <c r="G39" i="10"/>
  <c r="AM50" i="10"/>
  <c r="L47" i="10"/>
  <c r="O14" i="10"/>
  <c r="C33" i="10"/>
  <c r="M58" i="10"/>
  <c r="AO12" i="10"/>
  <c r="N46" i="10"/>
  <c r="AM56" i="10"/>
  <c r="H14" i="10"/>
  <c r="G16" i="10"/>
  <c r="AP18" i="10"/>
  <c r="K18" i="10"/>
  <c r="AD13" i="10"/>
  <c r="C54" i="10"/>
  <c r="AQ38" i="10"/>
  <c r="AM46" i="10"/>
  <c r="V21" i="10"/>
  <c r="C35" i="10"/>
  <c r="C59" i="10"/>
  <c r="AD32" i="10"/>
  <c r="AC20" i="10"/>
  <c r="AL47" i="10"/>
  <c r="AO33" i="10"/>
  <c r="AT45" i="10"/>
  <c r="AJ58" i="10"/>
  <c r="AJ25" i="10"/>
  <c r="M54" i="10"/>
  <c r="G32" i="10"/>
  <c r="H36" i="10"/>
  <c r="V44" i="10"/>
  <c r="AL38" i="10"/>
  <c r="AS58" i="10"/>
  <c r="BA12" i="10"/>
  <c r="I30" i="10"/>
  <c r="AB46" i="10"/>
  <c r="AB17" i="10"/>
  <c r="AQ26" i="10"/>
  <c r="I27" i="10"/>
  <c r="C46" i="10"/>
  <c r="AN52" i="10"/>
  <c r="L48" i="10"/>
  <c r="AT44" i="10"/>
  <c r="M27" i="10"/>
  <c r="AK58" i="10"/>
  <c r="V31" i="10"/>
  <c r="AO38" i="10"/>
  <c r="H12" i="10"/>
  <c r="H25" i="10"/>
  <c r="AJ52" i="10"/>
  <c r="AQ12" i="10"/>
  <c r="AQ25" i="10"/>
  <c r="AD28" i="10"/>
  <c r="Q45" i="10"/>
  <c r="AH15" i="10"/>
  <c r="L25" i="10"/>
  <c r="L12" i="10"/>
  <c r="L15" i="10"/>
  <c r="AO50" i="10"/>
  <c r="AO27" i="10"/>
  <c r="H28" i="10"/>
  <c r="Y38" i="10"/>
  <c r="H13" i="10"/>
  <c r="BA19" i="10"/>
  <c r="AF32" i="10"/>
  <c r="K12" i="10"/>
  <c r="I28" i="10"/>
  <c r="O58" i="10"/>
  <c r="AB56" i="10"/>
  <c r="AC25" i="10"/>
  <c r="M55" i="10"/>
  <c r="O25" i="10"/>
  <c r="Y19" i="10"/>
  <c r="N36" i="10"/>
  <c r="N12" i="10"/>
  <c r="AF17" i="10"/>
  <c r="AQ21" i="10"/>
  <c r="K34" i="10"/>
  <c r="I35" i="10"/>
  <c r="T33" i="10"/>
  <c r="L34" i="10"/>
  <c r="V50" i="10"/>
  <c r="AJ27" i="10"/>
  <c r="M51" i="10"/>
  <c r="I59" i="10"/>
  <c r="AL16" i="10"/>
  <c r="U48" i="10"/>
  <c r="L35" i="10"/>
  <c r="AO28" i="10"/>
  <c r="H51" i="10"/>
  <c r="Z46" i="10"/>
  <c r="F17" i="10"/>
  <c r="N54" i="10"/>
  <c r="Y50" i="10"/>
  <c r="AJ13" i="10"/>
  <c r="V18" i="10"/>
  <c r="AO54" i="10"/>
  <c r="AT58" i="10"/>
  <c r="W52" i="10"/>
  <c r="AV19" i="10"/>
  <c r="AE38" i="10"/>
  <c r="AI40" i="10"/>
  <c r="Y15" i="10"/>
  <c r="L38" i="10"/>
  <c r="V14" i="10"/>
  <c r="AT33" i="10"/>
  <c r="Y30" i="10"/>
  <c r="AQ47" i="10"/>
  <c r="U47" i="10"/>
  <c r="AO59" i="10"/>
  <c r="AJ31" i="10"/>
  <c r="AL32" i="10"/>
  <c r="AM27" i="10"/>
  <c r="H44" i="10"/>
  <c r="AB14" i="10"/>
  <c r="N52" i="10"/>
  <c r="K28" i="10"/>
  <c r="AJ54" i="10"/>
  <c r="H20" i="10"/>
  <c r="AD58" i="10"/>
  <c r="AO13" i="10"/>
  <c r="AO46" i="10"/>
  <c r="AJ20" i="10"/>
  <c r="AM31" i="10"/>
  <c r="AM30" i="10"/>
  <c r="G18" i="10"/>
  <c r="AL28" i="10"/>
  <c r="AD30" i="10"/>
  <c r="AD44" i="10"/>
  <c r="M35" i="10"/>
  <c r="AM26" i="10"/>
  <c r="AO55" i="10"/>
  <c r="AO49" i="10"/>
  <c r="AP45" i="10"/>
  <c r="AP29" i="10"/>
  <c r="T12" i="10"/>
  <c r="L57" i="10"/>
  <c r="AQ52" i="10"/>
  <c r="I29" i="10"/>
  <c r="AD55" i="10"/>
  <c r="L30" i="10"/>
  <c r="T44" i="10"/>
  <c r="Y48" i="10"/>
  <c r="AZ58" i="10"/>
  <c r="H57" i="10"/>
  <c r="AF48" i="10"/>
  <c r="H34" i="10"/>
  <c r="Y54" i="10"/>
  <c r="I45" i="10"/>
  <c r="AB38" i="10"/>
  <c r="AT56" i="10"/>
  <c r="N20" i="10"/>
  <c r="AQ49" i="10"/>
  <c r="I12" i="10"/>
  <c r="I25" i="10"/>
  <c r="N57" i="10"/>
  <c r="AF18" i="10"/>
  <c r="AB44" i="10"/>
  <c r="AV18" i="10"/>
  <c r="U40" i="10"/>
  <c r="BB38" i="10"/>
  <c r="AI39" i="10"/>
  <c r="V17" i="10"/>
  <c r="M45" i="10"/>
  <c r="M59" i="10"/>
  <c r="W29" i="10"/>
  <c r="AF30" i="10"/>
  <c r="G40" i="10"/>
  <c r="G28" i="10"/>
  <c r="AL55" i="10"/>
  <c r="AQ18" i="10"/>
  <c r="C45" i="10"/>
  <c r="AD29" i="10"/>
  <c r="AH28" i="10"/>
  <c r="AZ12" i="10"/>
  <c r="AS37" i="10"/>
  <c r="H53" i="10"/>
  <c r="AJ47" i="10"/>
  <c r="M26" i="10"/>
  <c r="AM19" i="10"/>
  <c r="AM45" i="10"/>
  <c r="V38" i="10"/>
  <c r="V37" i="10"/>
  <c r="V54" i="10"/>
  <c r="AJ38" i="10"/>
  <c r="M48" i="10"/>
  <c r="AP12" i="10"/>
  <c r="W19" i="10"/>
  <c r="W38" i="10"/>
  <c r="G50" i="10"/>
  <c r="AL53" i="10"/>
  <c r="AL44" i="10"/>
  <c r="AL17" i="10"/>
  <c r="AB57" i="10"/>
  <c r="R54" i="10"/>
  <c r="AE57" i="10"/>
  <c r="AO48" i="10"/>
  <c r="AL21" i="10"/>
  <c r="AM14" i="10"/>
  <c r="H45" i="10"/>
  <c r="AT37" i="10"/>
  <c r="N47" i="10"/>
  <c r="AD19" i="10"/>
  <c r="AZ27" i="10"/>
  <c r="E14" i="10"/>
  <c r="BA13" i="10"/>
  <c r="AO14" i="10"/>
  <c r="C13" i="10"/>
  <c r="W16" i="10"/>
  <c r="L52" i="10"/>
  <c r="AQ31" i="10"/>
  <c r="I19" i="10"/>
  <c r="AD37" i="10"/>
  <c r="Q52" i="10"/>
  <c r="I39" i="10"/>
  <c r="N25" i="10"/>
  <c r="V20" i="10"/>
  <c r="AE25" i="10"/>
  <c r="Y28" i="10"/>
  <c r="N26" i="10"/>
  <c r="AI52" i="10"/>
  <c r="V40" i="10"/>
  <c r="K53" i="10"/>
  <c r="L37" i="10"/>
  <c r="V25" i="10"/>
  <c r="V12" i="10"/>
  <c r="H40" i="10"/>
  <c r="AE12" i="10"/>
  <c r="Y36" i="10"/>
  <c r="I48" i="10"/>
  <c r="O33" i="10"/>
  <c r="V58" i="10"/>
  <c r="BA50" i="10"/>
  <c r="AQ39" i="10"/>
  <c r="H35" i="10"/>
  <c r="AF12" i="10"/>
  <c r="AF25" i="10"/>
  <c r="AN38" i="10"/>
  <c r="AV48" i="10"/>
  <c r="AH35" i="10"/>
  <c r="BB58" i="10"/>
  <c r="T56" i="10"/>
  <c r="AX18" i="10"/>
  <c r="AK25" i="10"/>
  <c r="M30" i="10"/>
  <c r="M56" i="10"/>
  <c r="AE15" i="10"/>
  <c r="AQ14" i="10"/>
  <c r="W20" i="10"/>
  <c r="W59" i="10"/>
  <c r="AC16" i="10"/>
  <c r="C14" i="10"/>
  <c r="AM16" i="10"/>
  <c r="AN15" i="10"/>
  <c r="AF50" i="10"/>
  <c r="G47" i="10"/>
  <c r="G46" i="10"/>
  <c r="AL54" i="10"/>
  <c r="AL59" i="10"/>
  <c r="AL39" i="10"/>
  <c r="AN30" i="10"/>
  <c r="AH12" i="10"/>
  <c r="AH25" i="10"/>
  <c r="AZ32" i="10"/>
  <c r="Z20" i="10"/>
  <c r="F44" i="10"/>
  <c r="AM39" i="10"/>
  <c r="H38" i="10"/>
  <c r="I14" i="10"/>
  <c r="AC15" i="10"/>
  <c r="N15" i="10"/>
  <c r="V59" i="10"/>
  <c r="V33" i="10"/>
  <c r="AJ12" i="10"/>
  <c r="AJ32" i="10"/>
  <c r="M31" i="10"/>
  <c r="BA14" i="10"/>
  <c r="AN16" i="10"/>
  <c r="W47" i="10"/>
  <c r="W37" i="10"/>
  <c r="AF13" i="10"/>
  <c r="AM13" i="10"/>
  <c r="AL34" i="10"/>
  <c r="AL18" i="10"/>
  <c r="AQ28" i="10"/>
  <c r="AQ46" i="10"/>
  <c r="AB39" i="10"/>
  <c r="R36" i="10"/>
  <c r="T25" i="10"/>
  <c r="AS18" i="10"/>
  <c r="P50" i="10"/>
  <c r="H17" i="10"/>
  <c r="H33" i="10"/>
  <c r="AJ40" i="10"/>
  <c r="BA33" i="10"/>
  <c r="P53" i="10"/>
  <c r="I15" i="10"/>
  <c r="AD21" i="10"/>
  <c r="AQ33" i="10"/>
  <c r="AL36" i="10"/>
  <c r="AV27" i="10"/>
  <c r="AP53" i="10"/>
  <c r="I50" i="10"/>
  <c r="BA35" i="10"/>
  <c r="L21" i="10"/>
  <c r="L58" i="10"/>
  <c r="AO37" i="10"/>
  <c r="H31" i="10"/>
  <c r="AP30" i="10"/>
  <c r="AF58" i="10"/>
  <c r="AW21" i="10"/>
  <c r="AT12" i="10"/>
  <c r="I36" i="10"/>
  <c r="L49" i="10"/>
  <c r="K44" i="10"/>
  <c r="I26" i="10"/>
  <c r="AD12" i="10"/>
  <c r="AD25" i="10"/>
  <c r="AM28" i="10"/>
  <c r="C16" i="10"/>
  <c r="N28" i="10"/>
  <c r="AF27" i="10"/>
  <c r="I17" i="10"/>
  <c r="AC17" i="10"/>
  <c r="AC44" i="10"/>
  <c r="AS45" i="10"/>
  <c r="AX44" i="10"/>
  <c r="T49" i="10"/>
  <c r="AI27" i="10"/>
  <c r="BC25" i="10"/>
  <c r="AJ37" i="10"/>
  <c r="M52" i="10"/>
  <c r="M36" i="10"/>
  <c r="AP32" i="10"/>
  <c r="W17" i="10"/>
  <c r="W44" i="10"/>
  <c r="N40" i="10"/>
  <c r="G45" i="10"/>
  <c r="G30" i="10"/>
  <c r="G27" i="10"/>
  <c r="AL46" i="10"/>
  <c r="AL57" i="10"/>
  <c r="C21" i="10"/>
  <c r="C44" i="10"/>
  <c r="C55" i="10"/>
  <c r="AD17" i="10"/>
  <c r="AN21" i="10"/>
  <c r="BC40" i="10"/>
  <c r="H30" i="10"/>
  <c r="AZ13" i="10"/>
  <c r="V45" i="10"/>
  <c r="V35" i="10"/>
  <c r="AO17" i="10"/>
  <c r="AJ30" i="10"/>
  <c r="AJ46" i="10"/>
  <c r="M20" i="10"/>
  <c r="W34" i="10"/>
  <c r="W12" i="10"/>
  <c r="W25" i="10"/>
  <c r="W49" i="10"/>
  <c r="G59" i="10"/>
  <c r="AL27" i="10"/>
  <c r="AL31" i="10"/>
  <c r="AB27" i="10"/>
  <c r="O48" i="10"/>
  <c r="AI37" i="10"/>
  <c r="AO39" i="10"/>
  <c r="AP14" i="10"/>
  <c r="AT14" i="10"/>
  <c r="AZ16" i="10"/>
  <c r="AJ16" i="10"/>
  <c r="AP20" i="10"/>
  <c r="BA16" i="10"/>
  <c r="K56" i="10"/>
  <c r="AQ58" i="10"/>
  <c r="Q13" i="10"/>
  <c r="AT31" i="10"/>
  <c r="AD54" i="10"/>
  <c r="BB46" i="10"/>
  <c r="AP51" i="10"/>
  <c r="AL25" i="10"/>
  <c r="I56" i="10"/>
  <c r="BB57" i="10"/>
  <c r="AO25" i="10"/>
  <c r="AQ59" i="10"/>
  <c r="AX59" i="10"/>
  <c r="AO26" i="10"/>
  <c r="K57" i="10"/>
  <c r="AB25" i="10"/>
  <c r="AE21" i="10"/>
  <c r="AK29" i="10"/>
  <c r="L18" i="10"/>
  <c r="AO34" i="10"/>
  <c r="AP17" i="10"/>
  <c r="AP44" i="10"/>
  <c r="Y20" i="10"/>
  <c r="AF33" i="10"/>
  <c r="I47" i="10"/>
  <c r="L33" i="10"/>
  <c r="AT47" i="10"/>
  <c r="G48" i="10"/>
  <c r="L39" i="10"/>
  <c r="I53" i="10"/>
  <c r="BB17" i="10"/>
  <c r="L20" i="10"/>
  <c r="AP27" i="10"/>
  <c r="AM12" i="10"/>
  <c r="AP56" i="10"/>
  <c r="AL15" i="10"/>
  <c r="N59" i="10"/>
  <c r="AC55" i="10"/>
  <c r="AE48" i="10"/>
  <c r="AE18" i="10"/>
  <c r="BB19" i="10"/>
  <c r="AS47" i="10"/>
  <c r="BC34" i="10"/>
  <c r="I13" i="10"/>
  <c r="AH16" i="10"/>
  <c r="AM53" i="10"/>
  <c r="AT27" i="10"/>
  <c r="AJ45" i="10"/>
  <c r="M44" i="10"/>
  <c r="M17" i="10"/>
  <c r="M29" i="10"/>
  <c r="W39" i="10"/>
  <c r="Y29" i="10"/>
  <c r="G21" i="10"/>
  <c r="G55" i="10"/>
  <c r="AL35" i="10"/>
  <c r="AL40" i="10"/>
  <c r="C36" i="10"/>
  <c r="T30" i="10"/>
  <c r="AW15" i="10"/>
  <c r="AJ21" i="10"/>
  <c r="V19" i="10"/>
  <c r="V32" i="10"/>
  <c r="AO44" i="10"/>
  <c r="AJ55" i="10"/>
  <c r="M37" i="10"/>
  <c r="M34" i="10"/>
  <c r="AP25" i="10"/>
  <c r="W51" i="10"/>
  <c r="W58" i="10"/>
  <c r="W32" i="10"/>
  <c r="R16" i="10"/>
  <c r="AO16" i="10"/>
  <c r="G52" i="10"/>
  <c r="AL50" i="10"/>
  <c r="AL48" i="10"/>
  <c r="AQ30" i="10"/>
  <c r="V15" i="10"/>
  <c r="O30" i="10"/>
  <c r="AH44" i="10"/>
  <c r="AK53" i="10"/>
  <c r="F53" i="10"/>
  <c r="AI13" i="10"/>
  <c r="V47" i="10"/>
  <c r="AO21" i="10"/>
  <c r="AP21" i="10"/>
  <c r="M32" i="10"/>
  <c r="AP59" i="10"/>
  <c r="G38" i="10"/>
  <c r="K33" i="10"/>
  <c r="AD26" i="10"/>
  <c r="AJ34" i="10"/>
  <c r="R14" i="10"/>
  <c r="AQ56" i="10"/>
  <c r="G33" i="10"/>
  <c r="AW12" i="10"/>
  <c r="L56" i="10"/>
  <c r="AT35" i="10"/>
  <c r="M57" i="10"/>
  <c r="I49" i="10"/>
  <c r="U31" i="10"/>
  <c r="Q21" i="10"/>
  <c r="E50" i="10"/>
  <c r="AC18" i="10"/>
  <c r="G44" i="10"/>
  <c r="G17" i="10"/>
  <c r="M21" i="10"/>
  <c r="R15" i="10"/>
  <c r="BB15" i="10"/>
  <c r="X47" i="10"/>
  <c r="AC13" i="10"/>
  <c r="R13" i="10"/>
  <c r="G36" i="10"/>
  <c r="M40" i="10"/>
  <c r="AL14" i="10"/>
  <c r="C27" i="10"/>
  <c r="AH57" i="10"/>
  <c r="AO29" i="10"/>
  <c r="AO31" i="10"/>
  <c r="W40" i="10"/>
  <c r="W55" i="10"/>
  <c r="N58" i="10"/>
  <c r="AV40" i="10"/>
  <c r="Y16" i="10"/>
  <c r="BB39" i="10"/>
  <c r="O50" i="10"/>
  <c r="U12" i="10"/>
  <c r="G53" i="10"/>
  <c r="I38" i="10"/>
  <c r="L27" i="10"/>
  <c r="K38" i="10"/>
  <c r="AN19" i="10"/>
  <c r="AE40" i="10"/>
  <c r="AJ53" i="10"/>
  <c r="AT26" i="10"/>
  <c r="Y39" i="10"/>
  <c r="AQ40" i="10"/>
  <c r="AO15" i="10"/>
  <c r="L26" i="10"/>
  <c r="AP28" i="10"/>
  <c r="K46" i="10"/>
  <c r="AS59" i="10"/>
  <c r="E15" i="10"/>
  <c r="AL12" i="10"/>
  <c r="AF14" i="10"/>
  <c r="AW25" i="10"/>
  <c r="AQ45" i="10"/>
  <c r="L36" i="10"/>
  <c r="K45" i="10"/>
  <c r="V57" i="10"/>
  <c r="V51" i="10"/>
  <c r="V36" i="10"/>
  <c r="BA46" i="10"/>
  <c r="BA52" i="10"/>
  <c r="N13" i="10"/>
  <c r="AF34" i="10"/>
  <c r="AF19" i="10"/>
  <c r="Z56" i="10"/>
  <c r="AT15" i="10"/>
  <c r="C53" i="10"/>
  <c r="BB26" i="10"/>
  <c r="N48" i="10"/>
  <c r="AP31" i="10"/>
  <c r="AD39" i="10"/>
  <c r="L19" i="10"/>
  <c r="H49" i="10"/>
  <c r="M50" i="10"/>
  <c r="K30" i="10"/>
  <c r="I54" i="10"/>
  <c r="C18" i="10"/>
  <c r="U45" i="10"/>
  <c r="F28" i="10"/>
  <c r="M16" i="10"/>
  <c r="H15" i="10"/>
  <c r="V13" i="10"/>
  <c r="L13" i="10"/>
  <c r="L53" i="10"/>
  <c r="AJ39" i="10"/>
  <c r="M47" i="10"/>
  <c r="G57" i="10"/>
  <c r="K31" i="10"/>
  <c r="W21" i="10"/>
  <c r="R39" i="10"/>
  <c r="AO45" i="10"/>
  <c r="W36" i="10"/>
  <c r="W18" i="10"/>
  <c r="Y34" i="10"/>
  <c r="Y33" i="10"/>
  <c r="AP15" i="10"/>
  <c r="BA21" i="10"/>
  <c r="BA56" i="10"/>
  <c r="AS33" i="10"/>
  <c r="C15" i="10"/>
  <c r="I20" i="10"/>
  <c r="C19" i="10"/>
  <c r="AH51" i="10"/>
  <c r="C25" i="10"/>
  <c r="AB58" i="10"/>
  <c r="H26" i="10"/>
  <c r="M18" i="10"/>
  <c r="AZ15" i="10"/>
  <c r="H16" i="10"/>
  <c r="I51" i="10"/>
  <c r="AZ19" i="10"/>
  <c r="T51" i="10"/>
  <c r="AP16" i="10"/>
  <c r="AN14" i="10"/>
  <c r="E13" i="10"/>
  <c r="O13" i="10"/>
  <c r="AF15" i="10"/>
  <c r="H52" i="10"/>
  <c r="G56" i="10"/>
  <c r="AV12" i="10"/>
  <c r="Y31" i="10"/>
  <c r="N34" i="10"/>
  <c r="AH53" i="10"/>
  <c r="AE59" i="10"/>
  <c r="M15" i="10"/>
  <c r="C50" i="10"/>
  <c r="AH48" i="10"/>
  <c r="E35" i="10"/>
  <c r="O53" i="10"/>
  <c r="AN56" i="10"/>
  <c r="AF29" i="10"/>
  <c r="T27" i="10"/>
  <c r="AB47" i="10"/>
  <c r="AN47" i="10"/>
  <c r="R28" i="10"/>
  <c r="E19" i="10"/>
  <c r="AE45" i="10"/>
  <c r="Z21" i="10"/>
  <c r="T28" i="10"/>
  <c r="AS29" i="10"/>
  <c r="AI46" i="10"/>
  <c r="P33" i="10"/>
  <c r="AI35" i="10"/>
  <c r="AV51" i="10"/>
  <c r="M33" i="10"/>
  <c r="W14" i="10"/>
  <c r="BB25" i="10"/>
  <c r="AV45" i="10"/>
  <c r="R59" i="10"/>
  <c r="U30" i="10"/>
  <c r="AZ46" i="10"/>
  <c r="BB49" i="10"/>
  <c r="BB27" i="10"/>
  <c r="T57" i="10"/>
  <c r="AX45" i="10"/>
  <c r="Z58" i="10"/>
  <c r="F55" i="10"/>
  <c r="AB21" i="10"/>
  <c r="AK57" i="10"/>
  <c r="AF28" i="10"/>
  <c r="U15" i="10"/>
  <c r="BA34" i="10"/>
  <c r="BA36" i="10"/>
  <c r="BA20" i="10"/>
  <c r="AQ15" i="10"/>
  <c r="AZ57" i="10"/>
  <c r="AW19" i="10"/>
  <c r="AW9" i="10" s="1"/>
  <c r="U38" i="10"/>
  <c r="BB20" i="10"/>
  <c r="T34" i="10"/>
  <c r="F51" i="10"/>
  <c r="Q28" i="10"/>
  <c r="AX49" i="10"/>
  <c r="F49" i="10"/>
  <c r="BC18" i="10"/>
  <c r="AN27" i="10"/>
  <c r="AN59" i="10"/>
  <c r="AN36" i="10"/>
  <c r="O55" i="10"/>
  <c r="AC50" i="10"/>
  <c r="T40" i="10"/>
  <c r="F52" i="10"/>
  <c r="O15" i="10"/>
  <c r="O52" i="10"/>
  <c r="AS35" i="10"/>
  <c r="AN18" i="10"/>
  <c r="AH55" i="10"/>
  <c r="AI12" i="10"/>
  <c r="AZ51" i="10"/>
  <c r="R31" i="10"/>
  <c r="AF54" i="10"/>
  <c r="I16" i="10"/>
  <c r="AV56" i="10"/>
  <c r="AX21" i="10"/>
  <c r="E20" i="10"/>
  <c r="Q16" i="10"/>
  <c r="AS16" i="10"/>
  <c r="AN54" i="10"/>
  <c r="AK55" i="10"/>
  <c r="BB52" i="10"/>
  <c r="F29" i="10"/>
  <c r="AP13" i="10"/>
  <c r="Y14" i="10"/>
  <c r="G14" i="10"/>
  <c r="AQ16" i="10"/>
  <c r="I32" i="10"/>
  <c r="I21" i="10"/>
  <c r="E33" i="10"/>
  <c r="AH58" i="10"/>
  <c r="R29" i="10"/>
  <c r="AE33" i="10"/>
  <c r="U20" i="10"/>
  <c r="AZ29" i="10"/>
  <c r="AK26" i="10"/>
  <c r="AS31" i="10"/>
  <c r="F18" i="10"/>
  <c r="Z36" i="10"/>
  <c r="AV50" i="10"/>
  <c r="AI56" i="10"/>
  <c r="E30" i="10"/>
  <c r="AN13" i="10"/>
  <c r="AF38" i="10"/>
  <c r="AF49" i="10"/>
  <c r="AE30" i="10"/>
  <c r="U46" i="10"/>
  <c r="T58" i="10"/>
  <c r="Z14" i="10"/>
  <c r="O37" i="10"/>
  <c r="U57" i="10"/>
  <c r="AH33" i="10"/>
  <c r="E29" i="10"/>
  <c r="E40" i="10"/>
  <c r="E57" i="10"/>
  <c r="E45" i="10"/>
  <c r="O31" i="10"/>
  <c r="AW33" i="10"/>
  <c r="T46" i="10"/>
  <c r="F13" i="10"/>
  <c r="P13" i="10"/>
  <c r="U18" i="10"/>
  <c r="R33" i="10"/>
  <c r="F50" i="10"/>
  <c r="E52" i="10"/>
  <c r="AX25" i="10"/>
  <c r="AH34" i="10"/>
  <c r="AB51" i="10"/>
  <c r="R40" i="10"/>
  <c r="AI19" i="10"/>
  <c r="AB36" i="10"/>
  <c r="AW16" i="10"/>
  <c r="AD46" i="10"/>
  <c r="AD34" i="10"/>
  <c r="AD47" i="10"/>
  <c r="R46" i="10"/>
  <c r="U35" i="10"/>
  <c r="U29" i="10"/>
  <c r="AZ50" i="10"/>
  <c r="Q56" i="10"/>
  <c r="N14" i="10"/>
  <c r="H47" i="10"/>
  <c r="AP58" i="10"/>
  <c r="AP36" i="10"/>
  <c r="AE14" i="10"/>
  <c r="AB53" i="10"/>
  <c r="R58" i="10"/>
  <c r="AV33" i="10"/>
  <c r="T21" i="10"/>
  <c r="BC56" i="10"/>
  <c r="W50" i="10"/>
  <c r="W26" i="10"/>
  <c r="AF45" i="10"/>
  <c r="AO53" i="10"/>
  <c r="AO40" i="10"/>
  <c r="M13" i="10"/>
  <c r="W28" i="10"/>
  <c r="W33" i="10"/>
  <c r="W45" i="10"/>
  <c r="W53" i="10"/>
  <c r="W31" i="10"/>
  <c r="BA15" i="10"/>
  <c r="BA51" i="10"/>
  <c r="BA45" i="10"/>
  <c r="N19" i="10"/>
  <c r="AS27" i="10"/>
  <c r="AH30" i="10"/>
  <c r="AZ34" i="10"/>
  <c r="Q17" i="10"/>
  <c r="T48" i="10"/>
  <c r="AX55" i="10"/>
  <c r="AS52" i="10"/>
  <c r="BC15" i="10"/>
  <c r="BC59" i="10"/>
  <c r="O17" i="10"/>
  <c r="U36" i="10"/>
  <c r="P37" i="10"/>
  <c r="O40" i="10"/>
  <c r="O21" i="10"/>
  <c r="AC46" i="10"/>
  <c r="AW56" i="10"/>
  <c r="AW51" i="10"/>
  <c r="AW54" i="10"/>
  <c r="Q57" i="10"/>
  <c r="AI44" i="10"/>
  <c r="BC58" i="10"/>
  <c r="AH19" i="10"/>
  <c r="AH9" i="10" s="1"/>
  <c r="Q37" i="10"/>
  <c r="AK45" i="10"/>
  <c r="AC38" i="10"/>
  <c r="AS12" i="10"/>
  <c r="T38" i="10"/>
  <c r="Q12" i="10"/>
  <c r="AT49" i="10"/>
  <c r="AJ48" i="10"/>
  <c r="AL49" i="10"/>
  <c r="AD45" i="10"/>
  <c r="AV26" i="10"/>
  <c r="AE35" i="10"/>
  <c r="BC32" i="10"/>
  <c r="Y21" i="10"/>
  <c r="O28" i="10"/>
  <c r="AV25" i="10"/>
  <c r="V53" i="10"/>
  <c r="V29" i="10"/>
  <c r="AO56" i="10"/>
  <c r="Y37" i="10"/>
  <c r="Y27" i="10"/>
  <c r="N39" i="10"/>
  <c r="N49" i="10"/>
  <c r="C51" i="10"/>
  <c r="U49" i="10"/>
  <c r="AI28" i="10"/>
  <c r="AB30" i="10"/>
  <c r="AV44" i="10"/>
  <c r="AV17" i="10"/>
  <c r="AH21" i="10"/>
  <c r="AE46" i="10"/>
  <c r="U59" i="10"/>
  <c r="AZ49" i="10"/>
  <c r="BB55" i="10"/>
  <c r="AX16" i="10"/>
  <c r="P39" i="10"/>
  <c r="BC30" i="10"/>
  <c r="AC26" i="10"/>
  <c r="O16" i="10"/>
  <c r="AE16" i="10"/>
  <c r="AF16" i="10"/>
  <c r="AZ14" i="10"/>
  <c r="AV15" i="10"/>
  <c r="AN50" i="10"/>
  <c r="AH37" i="10"/>
  <c r="AE20" i="10"/>
  <c r="U51" i="10"/>
  <c r="Z47" i="10"/>
  <c r="Q38" i="10"/>
  <c r="AS53" i="10"/>
  <c r="AK16" i="10"/>
  <c r="AS46" i="10"/>
  <c r="AS54" i="10"/>
  <c r="C12" i="10"/>
  <c r="AK30" i="10"/>
  <c r="AK54" i="10"/>
  <c r="Q39" i="10"/>
  <c r="BB16" i="10"/>
  <c r="AM15" i="10"/>
  <c r="U25" i="10"/>
  <c r="AF53" i="10"/>
  <c r="AF20" i="10"/>
  <c r="AF47" i="10"/>
  <c r="AF59" i="10"/>
  <c r="Z44" i="10"/>
  <c r="AH52" i="10"/>
  <c r="AZ52" i="10"/>
  <c r="AB50" i="10"/>
  <c r="R52" i="10"/>
  <c r="O18" i="10"/>
  <c r="AH45" i="10"/>
  <c r="Z32" i="10"/>
  <c r="Z52" i="10"/>
  <c r="T35" i="10"/>
  <c r="AS49" i="10"/>
  <c r="AI18" i="10"/>
  <c r="U54" i="10"/>
  <c r="AC48" i="10"/>
  <c r="O59" i="10"/>
  <c r="T26" i="10"/>
  <c r="AC53" i="10"/>
  <c r="E56" i="10"/>
  <c r="AX38" i="10"/>
  <c r="BC55" i="10"/>
  <c r="AX53" i="10"/>
  <c r="AI54" i="10"/>
  <c r="O34" i="10"/>
  <c r="AV20" i="10"/>
  <c r="AE19" i="10"/>
  <c r="AX26" i="10"/>
  <c r="P36" i="10"/>
  <c r="BC50" i="10"/>
  <c r="AB18" i="10"/>
  <c r="AH38" i="10"/>
  <c r="Q46" i="10"/>
  <c r="BC13" i="10"/>
  <c r="AB35" i="10"/>
  <c r="AB26" i="10"/>
  <c r="AX15" i="10"/>
  <c r="AS13" i="10"/>
  <c r="BC51" i="10"/>
  <c r="BB50" i="10"/>
  <c r="Q50" i="10"/>
  <c r="T15" i="10"/>
  <c r="AN53" i="10"/>
  <c r="AW45" i="10"/>
  <c r="AW20" i="10"/>
  <c r="E32" i="10"/>
  <c r="AW30" i="10"/>
  <c r="AZ26" i="10"/>
  <c r="AZ38" i="10"/>
  <c r="AZ28" i="10"/>
  <c r="AI50" i="10"/>
  <c r="AB33" i="10"/>
  <c r="AB20" i="10"/>
  <c r="AW44" i="10"/>
  <c r="F21" i="10"/>
  <c r="AI17" i="10"/>
  <c r="AI38" i="10"/>
  <c r="AI45" i="10"/>
  <c r="P38" i="10"/>
  <c r="BC44" i="10"/>
  <c r="BC17" i="10"/>
  <c r="AB59" i="10"/>
  <c r="Z50" i="10"/>
  <c r="Z45" i="10"/>
  <c r="AI20" i="10"/>
  <c r="AN44" i="10"/>
  <c r="AV57" i="10"/>
  <c r="P12" i="10"/>
  <c r="P25" i="10"/>
  <c r="R57" i="10"/>
  <c r="R51" i="10"/>
  <c r="O36" i="10"/>
  <c r="AV59" i="10"/>
  <c r="AV46" i="10"/>
  <c r="AE28" i="10"/>
  <c r="U27" i="10"/>
  <c r="AX50" i="10"/>
  <c r="F56" i="10"/>
  <c r="P14" i="10"/>
  <c r="AW38" i="10"/>
  <c r="AX12" i="10"/>
  <c r="AK52" i="10"/>
  <c r="AI48" i="10"/>
  <c r="P21" i="10"/>
  <c r="AN28" i="10"/>
  <c r="AV32" i="10"/>
  <c r="AI30" i="10"/>
  <c r="BC20" i="10"/>
  <c r="Z26" i="10"/>
  <c r="AN17" i="10"/>
  <c r="Q35" i="10"/>
  <c r="Q25" i="10"/>
  <c r="R35" i="10"/>
  <c r="AV31" i="10"/>
  <c r="AV54" i="10"/>
  <c r="AV53" i="10"/>
  <c r="AE37" i="10"/>
  <c r="AX46" i="10"/>
  <c r="BC28" i="10"/>
  <c r="O19" i="10"/>
  <c r="O57" i="10"/>
  <c r="O32" i="10"/>
  <c r="AZ31" i="10"/>
  <c r="AX58" i="10"/>
  <c r="F58" i="10"/>
  <c r="AE29" i="10"/>
  <c r="Z40" i="10"/>
  <c r="E34" i="10"/>
  <c r="AS20" i="10"/>
  <c r="AI36" i="10"/>
  <c r="F12" i="10"/>
  <c r="F26" i="10"/>
  <c r="P56" i="10"/>
  <c r="BC49" i="10"/>
  <c r="AB55" i="10"/>
  <c r="AB19" i="10"/>
  <c r="AK19" i="10"/>
  <c r="BC39" i="10"/>
  <c r="AV35" i="10"/>
  <c r="BB59" i="10"/>
  <c r="Q26" i="10"/>
  <c r="AK28" i="10"/>
  <c r="BC47" i="10"/>
  <c r="AK14" i="10"/>
  <c r="BC26" i="10"/>
  <c r="Q54" i="10"/>
  <c r="Q49" i="10"/>
  <c r="AS14" i="10"/>
  <c r="P45" i="10"/>
  <c r="AH56" i="10"/>
  <c r="F31" i="10"/>
  <c r="BC38" i="10"/>
  <c r="AV21" i="10"/>
  <c r="O44" i="10"/>
  <c r="P59" i="10"/>
  <c r="AN35" i="10"/>
  <c r="O27" i="10"/>
  <c r="O39" i="10"/>
  <c r="AC57" i="10"/>
  <c r="AC47" i="10"/>
  <c r="AC33" i="10"/>
  <c r="AW36" i="10"/>
  <c r="AW17" i="10"/>
  <c r="O45" i="10"/>
  <c r="U17" i="10"/>
  <c r="AS21" i="10"/>
  <c r="BC53" i="10"/>
  <c r="AN12" i="10"/>
  <c r="O54" i="10"/>
  <c r="AZ35" i="10"/>
  <c r="AZ20" i="10"/>
  <c r="AX40" i="10"/>
  <c r="AS56" i="10"/>
  <c r="AB54" i="10"/>
  <c r="AB49" i="10"/>
  <c r="AE49" i="10"/>
  <c r="AW26" i="10"/>
  <c r="X36" i="10"/>
  <c r="AI31" i="10"/>
  <c r="AB48" i="10"/>
  <c r="AN57" i="10"/>
  <c r="E27" i="10"/>
  <c r="BC27" i="10"/>
  <c r="E28" i="10"/>
  <c r="E39" i="10"/>
  <c r="O47" i="10"/>
  <c r="AC51" i="10"/>
  <c r="AK18" i="10"/>
  <c r="Z48" i="10"/>
  <c r="P18" i="10"/>
  <c r="BC46" i="10"/>
  <c r="AB28" i="10"/>
  <c r="AB32" i="10"/>
  <c r="AB45" i="10"/>
  <c r="AE32" i="10"/>
  <c r="AI55" i="10"/>
  <c r="Z15" i="10"/>
  <c r="R26" i="10"/>
  <c r="R30" i="10"/>
  <c r="O51" i="10"/>
  <c r="AH31" i="10"/>
  <c r="AX14" i="10"/>
  <c r="F15" i="10"/>
  <c r="AS25" i="10"/>
  <c r="AI16" i="10"/>
  <c r="AI25" i="10"/>
  <c r="AV30" i="10"/>
  <c r="BB28" i="10"/>
  <c r="Z17" i="10"/>
  <c r="U26" i="10"/>
  <c r="Q29" i="10"/>
  <c r="AS34" i="10"/>
  <c r="F57" i="10"/>
  <c r="AN31" i="10"/>
  <c r="BB13" i="10"/>
  <c r="Q44" i="10"/>
  <c r="AE36" i="10"/>
  <c r="AZ54" i="10"/>
  <c r="AK20" i="10"/>
  <c r="P15" i="10"/>
  <c r="AW34" i="10"/>
  <c r="O35" i="10"/>
  <c r="AV39" i="10"/>
  <c r="Z25" i="10"/>
  <c r="AK17" i="10"/>
  <c r="Q59" i="10"/>
  <c r="AI51" i="10"/>
  <c r="AI58" i="10"/>
  <c r="O49" i="10"/>
  <c r="O20" i="10"/>
  <c r="U50" i="10"/>
  <c r="AV52" i="10"/>
  <c r="BB53" i="10"/>
  <c r="AN49" i="10"/>
  <c r="AN37" i="10"/>
  <c r="R17" i="10"/>
  <c r="AV47" i="10"/>
  <c r="AC31" i="10"/>
  <c r="AC36" i="10"/>
  <c r="AC58" i="10"/>
  <c r="BB56" i="10"/>
  <c r="BB33" i="10"/>
  <c r="AW49" i="10"/>
  <c r="AW32" i="10"/>
  <c r="Q55" i="10"/>
  <c r="AX20" i="10"/>
  <c r="AS32" i="10"/>
  <c r="F27" i="10"/>
  <c r="P47" i="10"/>
  <c r="BC35" i="10"/>
  <c r="R47" i="10"/>
  <c r="R18" i="10"/>
  <c r="E38" i="10"/>
  <c r="E53" i="10"/>
  <c r="AE27" i="10"/>
  <c r="U37" i="10"/>
  <c r="AZ36" i="10"/>
  <c r="AZ47" i="10"/>
  <c r="Z35" i="10"/>
  <c r="Q36" i="10"/>
  <c r="Z29" i="10"/>
  <c r="X53" i="10"/>
  <c r="F47" i="10"/>
  <c r="AW59" i="10"/>
  <c r="F16" i="10"/>
  <c r="P16" i="10"/>
  <c r="P31" i="10"/>
  <c r="AV13" i="10"/>
  <c r="AS44" i="10"/>
  <c r="AX13" i="10"/>
  <c r="Q15" i="10"/>
  <c r="X21" i="10"/>
  <c r="AN20" i="10"/>
  <c r="AN26" i="10"/>
  <c r="AN33" i="10"/>
  <c r="R19" i="10"/>
  <c r="AC28" i="10"/>
  <c r="AC54" i="10"/>
  <c r="AC40" i="10"/>
  <c r="BB54" i="10"/>
  <c r="BB40" i="10"/>
  <c r="AW46" i="10"/>
  <c r="AW58" i="10"/>
  <c r="Q18" i="10"/>
  <c r="AK48" i="10"/>
  <c r="AI47" i="10"/>
  <c r="AI57" i="10"/>
  <c r="P19" i="10"/>
  <c r="BC31" i="10"/>
  <c r="R55" i="10"/>
  <c r="R37" i="10"/>
  <c r="E55" i="10"/>
  <c r="E54" i="10"/>
  <c r="AZ30" i="10"/>
  <c r="AZ17" i="10"/>
  <c r="AZ44" i="10"/>
  <c r="Q19" i="10"/>
  <c r="AE56" i="10"/>
  <c r="AE34" i="10"/>
  <c r="AK59" i="10"/>
  <c r="T39" i="10"/>
  <c r="U44" i="10"/>
  <c r="P29" i="10"/>
  <c r="AV29" i="10"/>
  <c r="AN40" i="10"/>
  <c r="AN25" i="10"/>
  <c r="AN45" i="10"/>
  <c r="R20" i="10"/>
  <c r="AC19" i="10"/>
  <c r="AC21" i="10"/>
  <c r="AE50" i="10"/>
  <c r="BB29" i="10"/>
  <c r="BB30" i="10"/>
  <c r="BB47" i="10"/>
  <c r="AW47" i="10"/>
  <c r="Z53" i="10"/>
  <c r="Q31" i="10"/>
  <c r="BC33" i="10"/>
  <c r="P27" i="10"/>
  <c r="R45" i="10"/>
  <c r="R49" i="10"/>
  <c r="R34" i="10"/>
  <c r="E21" i="10"/>
  <c r="E26" i="10"/>
  <c r="E48" i="10"/>
  <c r="AE52" i="10"/>
  <c r="U19" i="10"/>
  <c r="AZ21" i="10"/>
  <c r="AZ53" i="10"/>
  <c r="Q40" i="10"/>
  <c r="X15" i="10"/>
  <c r="Z12" i="10"/>
  <c r="BC54" i="10"/>
  <c r="AB13" i="10"/>
  <c r="AN32" i="10"/>
  <c r="AH18" i="10"/>
  <c r="Q48" i="10"/>
  <c r="AS38" i="10"/>
  <c r="T36" i="10"/>
  <c r="AX52" i="10"/>
  <c r="F36" i="10"/>
  <c r="AV36" i="10"/>
  <c r="AC30" i="10"/>
  <c r="AH54" i="10"/>
  <c r="AN55" i="10"/>
  <c r="AN34" i="10"/>
  <c r="R21" i="10"/>
  <c r="AC39" i="10"/>
  <c r="AC32" i="10"/>
  <c r="BB21" i="10"/>
  <c r="BB34" i="10"/>
  <c r="BB31" i="10"/>
  <c r="AW35" i="10"/>
  <c r="Q32" i="10"/>
  <c r="AK44" i="10"/>
  <c r="AS57" i="10"/>
  <c r="F45" i="10"/>
  <c r="P30" i="10"/>
  <c r="BC14" i="10"/>
  <c r="R56" i="10"/>
  <c r="R53" i="10"/>
  <c r="R48" i="10"/>
  <c r="E36" i="10"/>
  <c r="E18" i="10"/>
  <c r="E17" i="10"/>
  <c r="E44" i="10"/>
  <c r="AE39" i="10"/>
  <c r="U32" i="10"/>
  <c r="AZ18" i="10"/>
  <c r="AZ48" i="10"/>
  <c r="AZ55" i="10"/>
  <c r="BB45" i="10"/>
  <c r="AK15" i="10"/>
  <c r="T29" i="10"/>
  <c r="AI26" i="10"/>
  <c r="AX29" i="10"/>
  <c r="X51" i="10"/>
  <c r="Q14" i="10"/>
  <c r="AK46" i="10"/>
  <c r="AI14" i="10"/>
  <c r="F33" i="10"/>
  <c r="E16" i="10"/>
  <c r="Z55" i="10"/>
  <c r="AS15" i="10"/>
  <c r="AW55" i="10"/>
  <c r="Q20" i="10"/>
  <c r="F25" i="10"/>
  <c r="P55" i="10"/>
  <c r="AW48" i="10"/>
  <c r="AI34" i="10"/>
  <c r="Z59" i="10"/>
  <c r="AS51" i="10"/>
  <c r="AK38" i="10"/>
  <c r="AK36" i="10"/>
  <c r="T32" i="10"/>
  <c r="F30" i="10"/>
  <c r="P49" i="10"/>
  <c r="AK34" i="10"/>
  <c r="Z13" i="10"/>
  <c r="X33" i="10"/>
  <c r="F54" i="10"/>
  <c r="AR12" i="10"/>
  <c r="AX33" i="10"/>
  <c r="BB32" i="10"/>
  <c r="Z18" i="10"/>
  <c r="X31" i="10"/>
  <c r="X35" i="10"/>
  <c r="BB18" i="10"/>
  <c r="F19" i="10"/>
  <c r="T14" i="10"/>
  <c r="Z38" i="10"/>
  <c r="F38" i="10"/>
  <c r="P48" i="10"/>
  <c r="P35" i="10"/>
  <c r="AX36" i="10"/>
  <c r="BB35" i="10"/>
  <c r="T16" i="10"/>
  <c r="T55" i="10"/>
  <c r="AI33" i="10"/>
  <c r="X58" i="10"/>
  <c r="X30" i="10"/>
  <c r="AS36" i="10"/>
  <c r="BC52" i="10"/>
  <c r="T54" i="10"/>
  <c r="AK50" i="10"/>
  <c r="BC45" i="10"/>
  <c r="X19" i="10"/>
  <c r="Q33" i="10"/>
  <c r="Q34" i="10"/>
  <c r="AS17" i="10"/>
  <c r="T45" i="10"/>
  <c r="F39" i="10"/>
  <c r="X56" i="10"/>
  <c r="Z30" i="10"/>
  <c r="Q27" i="10"/>
  <c r="AX31" i="10"/>
  <c r="T19" i="10"/>
  <c r="AK13" i="10"/>
  <c r="BC21" i="10"/>
  <c r="P32" i="10"/>
  <c r="BC48" i="10"/>
  <c r="AX30" i="10"/>
  <c r="P28" i="10"/>
  <c r="X16" i="10"/>
  <c r="X44" i="10"/>
  <c r="X17" i="10"/>
  <c r="F14" i="10"/>
  <c r="AS28" i="10"/>
  <c r="AK49" i="10"/>
  <c r="AX32" i="10"/>
  <c r="AX47" i="10"/>
  <c r="X13" i="10"/>
  <c r="P26" i="10"/>
  <c r="X18" i="10"/>
  <c r="X25" i="10"/>
  <c r="AG53" i="10"/>
  <c r="T53" i="10"/>
  <c r="AX56" i="10"/>
  <c r="X57" i="10"/>
  <c r="P20" i="10"/>
  <c r="X39" i="10"/>
  <c r="AX57" i="10"/>
  <c r="X54" i="10"/>
  <c r="X12" i="10"/>
  <c r="AR25" i="10"/>
  <c r="AK37" i="10"/>
  <c r="AS26" i="10"/>
  <c r="BC19" i="10"/>
  <c r="AK51" i="10"/>
  <c r="Q30" i="10"/>
  <c r="AX54" i="10"/>
  <c r="AR15" i="10"/>
  <c r="AR21" i="10"/>
  <c r="X14" i="10"/>
  <c r="X48" i="10"/>
  <c r="F20" i="10"/>
  <c r="X40" i="10"/>
  <c r="Z37" i="10"/>
  <c r="AK21" i="10"/>
  <c r="AK40" i="10"/>
  <c r="AS30" i="10"/>
  <c r="AK27" i="10"/>
  <c r="AX39" i="10"/>
  <c r="AI49" i="10"/>
  <c r="AI29" i="10"/>
  <c r="P51" i="10"/>
  <c r="X45" i="10"/>
  <c r="S49" i="10"/>
  <c r="F46" i="10"/>
  <c r="AR14" i="10"/>
  <c r="AR26" i="10"/>
  <c r="D32" i="10"/>
  <c r="AY30" i="10"/>
  <c r="AR16" i="10"/>
  <c r="X59" i="10"/>
  <c r="X20" i="10"/>
  <c r="AR19" i="10"/>
  <c r="X27" i="10"/>
  <c r="X28" i="10"/>
  <c r="D44" i="10"/>
  <c r="X46" i="10"/>
  <c r="X55" i="10"/>
  <c r="X26" i="10"/>
  <c r="X37" i="10"/>
  <c r="X50" i="10"/>
  <c r="AG40" i="10"/>
  <c r="AY46" i="10"/>
  <c r="D26" i="10"/>
  <c r="D12" i="10"/>
  <c r="AX19" i="10"/>
  <c r="AA56" i="10"/>
  <c r="AR57" i="10"/>
  <c r="D27" i="10"/>
  <c r="AR55" i="10"/>
  <c r="AR34" i="10"/>
  <c r="AR32" i="10"/>
  <c r="AR53" i="10"/>
  <c r="AR13" i="10"/>
  <c r="AR17" i="10"/>
  <c r="AY48" i="10"/>
  <c r="AY40" i="10"/>
  <c r="AR51" i="10"/>
  <c r="AR47" i="10"/>
  <c r="AA49" i="10"/>
  <c r="AR33" i="10"/>
  <c r="S54" i="10"/>
  <c r="AR59" i="10"/>
  <c r="AA48" i="10"/>
  <c r="AG44" i="10"/>
  <c r="AR58" i="10"/>
  <c r="AR49" i="10"/>
  <c r="AR20" i="10"/>
  <c r="AR27" i="10"/>
  <c r="AR45" i="10"/>
  <c r="AR37" i="10"/>
  <c r="D58" i="10"/>
  <c r="AY55" i="10"/>
  <c r="D47" i="10"/>
  <c r="D30" i="10"/>
  <c r="AG51" i="10"/>
  <c r="S46" i="10"/>
  <c r="AR44" i="10"/>
  <c r="AA53" i="10"/>
  <c r="AG28" i="10"/>
  <c r="D52" i="10"/>
  <c r="AG46" i="10"/>
  <c r="AG12" i="10"/>
  <c r="AY17" i="10"/>
  <c r="AY44" i="10"/>
  <c r="AR52" i="10"/>
  <c r="J56" i="10"/>
  <c r="AA47" i="10"/>
  <c r="J32" i="10"/>
  <c r="AY45" i="10"/>
  <c r="AA57" i="10"/>
  <c r="D19" i="10"/>
  <c r="AY14" i="10"/>
  <c r="AA14" i="10"/>
  <c r="AY15" i="10"/>
  <c r="S45" i="10"/>
  <c r="J19" i="10"/>
  <c r="S57" i="10"/>
  <c r="AR36" i="10"/>
  <c r="S13" i="10"/>
  <c r="AG56" i="10"/>
  <c r="AA17" i="10"/>
  <c r="J13" i="10"/>
  <c r="AA37" i="10"/>
  <c r="AA51" i="10"/>
  <c r="D57" i="10"/>
  <c r="AY52" i="10"/>
  <c r="S58" i="10"/>
  <c r="J55" i="10"/>
  <c r="D53" i="10"/>
  <c r="AY51" i="10"/>
  <c r="J25" i="10"/>
  <c r="D38" i="10"/>
  <c r="AY57" i="10"/>
  <c r="S27" i="10"/>
  <c r="AG32" i="10"/>
  <c r="AA19" i="10"/>
  <c r="S38" i="10"/>
  <c r="J28" i="10"/>
  <c r="D46" i="10"/>
  <c r="AG55" i="10"/>
  <c r="AY13" i="10"/>
  <c r="AY32" i="10"/>
  <c r="AY35" i="10"/>
  <c r="AY21" i="10"/>
  <c r="AG17" i="10"/>
  <c r="AA30" i="10"/>
  <c r="D37" i="10"/>
  <c r="AY19" i="10"/>
  <c r="D34" i="10"/>
  <c r="AA58" i="10"/>
  <c r="AY27" i="10"/>
  <c r="AY56" i="10"/>
  <c r="AY12" i="10"/>
  <c r="S30" i="10"/>
  <c r="J54" i="10"/>
  <c r="AG39" i="10"/>
  <c r="S52" i="10"/>
  <c r="S16" i="10"/>
  <c r="AG57" i="10"/>
  <c r="J51" i="10"/>
  <c r="D25" i="10"/>
  <c r="AA38" i="10"/>
  <c r="AA32" i="10"/>
  <c r="AA28" i="10"/>
  <c r="D18" i="10"/>
  <c r="AY25" i="10"/>
  <c r="AY59" i="10"/>
  <c r="AA50" i="10"/>
  <c r="S12" i="10"/>
  <c r="AY47" i="10"/>
  <c r="J30" i="10"/>
  <c r="AG50" i="10"/>
  <c r="AA26" i="10"/>
  <c r="D21" i="10"/>
  <c r="D11" i="10" s="1"/>
  <c r="D51" i="10"/>
  <c r="S17" i="10"/>
  <c r="S50" i="10"/>
  <c r="S59" i="10"/>
  <c r="AA12" i="10"/>
  <c r="D31" i="10"/>
  <c r="J18" i="10"/>
  <c r="D14" i="10"/>
  <c r="S44" i="10"/>
  <c r="S25" i="10"/>
  <c r="J44" i="10"/>
  <c r="J17" i="10"/>
  <c r="D35" i="10"/>
  <c r="D56" i="10"/>
  <c r="AA35" i="10"/>
  <c r="AG15" i="10"/>
  <c r="AG25" i="10"/>
  <c r="J16" i="10"/>
  <c r="S20" i="10"/>
  <c r="D29" i="10"/>
  <c r="J20" i="10"/>
  <c r="AG16" i="10"/>
  <c r="AA13" i="10"/>
  <c r="AA44" i="10"/>
  <c r="D50" i="10"/>
  <c r="AA20" i="10"/>
  <c r="S21" i="10"/>
  <c r="D48" i="10"/>
  <c r="D33" i="10"/>
  <c r="S26" i="10"/>
  <c r="AG13" i="10"/>
  <c r="J59" i="10"/>
  <c r="D39" i="10"/>
  <c r="AY29" i="10"/>
  <c r="AA15" i="10"/>
  <c r="AG49" i="10"/>
  <c r="AA40" i="10"/>
  <c r="AG35" i="10"/>
  <c r="J21" i="10"/>
  <c r="J38" i="10"/>
  <c r="D40" i="10"/>
  <c r="D45" i="10"/>
  <c r="J45" i="10"/>
  <c r="S14" i="10"/>
  <c r="D13" i="10"/>
  <c r="J49" i="10"/>
  <c r="AA54" i="10"/>
  <c r="AY34" i="10"/>
  <c r="AY54" i="10"/>
  <c r="J53" i="10"/>
  <c r="AY39" i="10"/>
  <c r="AG19" i="10"/>
  <c r="S15" i="10"/>
  <c r="AA59" i="10"/>
  <c r="AA45" i="10"/>
  <c r="AG45" i="10"/>
  <c r="AY28" i="10"/>
  <c r="D55" i="10"/>
  <c r="J36" i="10"/>
  <c r="AG21" i="10"/>
  <c r="AG37" i="10"/>
  <c r="D15" i="10"/>
  <c r="AG36" i="10"/>
  <c r="J52" i="10"/>
  <c r="D20" i="10"/>
  <c r="AY58" i="10"/>
  <c r="AG20" i="10"/>
  <c r="J34" i="10"/>
  <c r="J47" i="10"/>
  <c r="AG26" i="10"/>
  <c r="S48" i="10"/>
  <c r="S18" i="10"/>
  <c r="S31" i="10"/>
  <c r="J46" i="10"/>
  <c r="J37" i="10"/>
  <c r="AA29" i="10"/>
  <c r="AY20" i="10"/>
  <c r="AY18" i="10"/>
  <c r="D54" i="10"/>
  <c r="J31" i="10"/>
  <c r="J33" i="10"/>
  <c r="S47" i="10"/>
  <c r="S29" i="10"/>
  <c r="AG14" i="10"/>
  <c r="J27" i="10"/>
  <c r="AA46" i="10"/>
  <c r="J14" i="10"/>
  <c r="AA16" i="10"/>
  <c r="S51" i="10"/>
  <c r="AA21" i="10"/>
  <c r="D28" i="10"/>
  <c r="S53" i="10"/>
  <c r="S34" i="10"/>
  <c r="J35" i="10"/>
  <c r="J57" i="10"/>
  <c r="AY16" i="10"/>
  <c r="J15" i="10"/>
  <c r="AG8" i="10" l="1"/>
  <c r="AA9" i="10"/>
  <c r="BC9" i="10"/>
  <c r="AA11" i="10"/>
  <c r="AG9" i="10"/>
  <c r="S10" i="10"/>
  <c r="J10" i="10"/>
  <c r="D10" i="10"/>
  <c r="S9" i="10"/>
  <c r="AA8" i="10"/>
  <c r="S7" i="10"/>
  <c r="S11" i="10"/>
  <c r="J8" i="10"/>
  <c r="AY9" i="10"/>
  <c r="X8" i="10"/>
  <c r="T9" i="10"/>
  <c r="Z8" i="10"/>
  <c r="AS10" i="10"/>
  <c r="E11" i="10"/>
  <c r="F11" i="10"/>
  <c r="BB8" i="10"/>
  <c r="AI11" i="10"/>
  <c r="F7" i="10"/>
  <c r="P9" i="10"/>
  <c r="P7" i="10"/>
  <c r="AX10" i="10"/>
  <c r="AK11" i="10"/>
  <c r="AV10" i="10"/>
  <c r="AV11" i="10"/>
  <c r="AY7" i="10"/>
  <c r="X9" i="10"/>
  <c r="AK8" i="10"/>
  <c r="AX8" i="10"/>
  <c r="D8" i="10"/>
  <c r="AG11" i="10"/>
  <c r="AY8" i="10"/>
  <c r="S8" i="10"/>
  <c r="AG7" i="10"/>
  <c r="J7" i="10"/>
  <c r="AR8" i="10"/>
  <c r="D7" i="10"/>
  <c r="AR9" i="10"/>
  <c r="X7" i="10"/>
  <c r="BC11" i="10"/>
  <c r="T11" i="10"/>
  <c r="AH8" i="10"/>
  <c r="Z7" i="10"/>
  <c r="U9" i="10"/>
  <c r="AC9" i="10"/>
  <c r="AV8" i="10"/>
  <c r="P11" i="10"/>
  <c r="F10" i="10"/>
  <c r="AN7" i="10"/>
  <c r="AS9" i="10"/>
  <c r="AK9" i="10"/>
  <c r="AX7" i="10"/>
  <c r="M8" i="10"/>
  <c r="J9" i="10"/>
  <c r="AG10" i="10"/>
  <c r="AA7" i="10"/>
  <c r="X11" i="10"/>
  <c r="Q9" i="10"/>
  <c r="AK10" i="10"/>
  <c r="AY11" i="10"/>
  <c r="AA10" i="10"/>
  <c r="J11" i="10"/>
  <c r="D9" i="10"/>
  <c r="AY10" i="10"/>
  <c r="AR11" i="10"/>
  <c r="AR10" i="10"/>
  <c r="F9" i="10"/>
  <c r="AR7" i="10"/>
  <c r="AI9" i="10"/>
  <c r="E7" i="10"/>
  <c r="AB8" i="10"/>
  <c r="X10" i="10"/>
  <c r="Q10" i="10"/>
  <c r="R7" i="10"/>
  <c r="P10" i="10"/>
  <c r="AX9" i="10"/>
  <c r="Z10" i="10"/>
  <c r="AS8" i="10"/>
  <c r="BC8" i="10"/>
  <c r="C7" i="10"/>
  <c r="AE11" i="10"/>
  <c r="O7" i="10"/>
  <c r="T10" i="10"/>
  <c r="AF11" i="10"/>
  <c r="O11" i="10"/>
  <c r="BC10" i="10"/>
  <c r="AE9" i="10"/>
  <c r="N9" i="10"/>
  <c r="Z9" i="10"/>
  <c r="AQ11" i="10"/>
  <c r="Q11" i="10"/>
  <c r="I11" i="10"/>
  <c r="AV7" i="10"/>
  <c r="AN9" i="10"/>
  <c r="M11" i="10"/>
  <c r="N8" i="10"/>
  <c r="AL7" i="10"/>
  <c r="AO10" i="10"/>
  <c r="AC8" i="10"/>
  <c r="R10" i="10"/>
  <c r="V10" i="10"/>
  <c r="I8" i="10"/>
  <c r="AL10" i="10"/>
  <c r="AZ11" i="10"/>
  <c r="AZ8" i="10"/>
  <c r="AF8" i="10"/>
  <c r="AN11" i="10"/>
  <c r="AN10" i="10"/>
  <c r="C9" i="10"/>
  <c r="AQ9" i="10"/>
  <c r="V7" i="10"/>
  <c r="AP7" i="10"/>
  <c r="I7" i="10"/>
  <c r="Y10" i="10"/>
  <c r="K7" i="10"/>
  <c r="H8" i="10"/>
  <c r="H7" i="10"/>
  <c r="BA7" i="10"/>
  <c r="AI10" i="10"/>
  <c r="V11" i="10"/>
  <c r="AQ8" i="10"/>
  <c r="AT11" i="10"/>
  <c r="BB9" i="10"/>
  <c r="AW11" i="10"/>
  <c r="Y9" i="10"/>
  <c r="AI7" i="10"/>
  <c r="AF10" i="10"/>
  <c r="AP11" i="10"/>
  <c r="H11" i="10"/>
  <c r="L8" i="10"/>
  <c r="AT10" i="10"/>
  <c r="E10" i="10"/>
  <c r="BB10" i="10"/>
  <c r="R9" i="10"/>
  <c r="R11" i="10"/>
  <c r="AW10" i="10"/>
  <c r="W7" i="10"/>
  <c r="AD7" i="10"/>
  <c r="AC10" i="10"/>
  <c r="AH7" i="10"/>
  <c r="AE7" i="10"/>
  <c r="W11" i="10"/>
  <c r="BA8" i="10"/>
  <c r="E9" i="10"/>
  <c r="AM9" i="10"/>
  <c r="AO8" i="10"/>
  <c r="AB9" i="10"/>
  <c r="AJ8" i="10"/>
  <c r="AL11" i="10"/>
  <c r="L7" i="10"/>
  <c r="H9" i="10"/>
  <c r="W10" i="10"/>
  <c r="U11" i="10"/>
  <c r="K9" i="10"/>
  <c r="AK7" i="10"/>
  <c r="M7" i="10"/>
  <c r="BB7" i="10"/>
  <c r="BC7" i="10"/>
  <c r="AB7" i="10"/>
  <c r="L9" i="10"/>
  <c r="Y7" i="10"/>
  <c r="AJ9" i="10"/>
  <c r="AL8" i="10"/>
  <c r="AJ10" i="10"/>
  <c r="AM10" i="10"/>
  <c r="AZ9" i="10"/>
  <c r="AX11" i="10"/>
  <c r="AS7" i="10"/>
  <c r="P8" i="10"/>
  <c r="AN8" i="10"/>
  <c r="G9" i="10"/>
  <c r="AP8" i="10"/>
  <c r="AS11" i="10"/>
  <c r="M10" i="10"/>
  <c r="O8" i="10"/>
  <c r="C10" i="10"/>
  <c r="AP10" i="10"/>
  <c r="V8" i="10"/>
  <c r="U7" i="10"/>
  <c r="Y11" i="10"/>
  <c r="AI8" i="10"/>
  <c r="AH11" i="10"/>
  <c r="BA11" i="10"/>
  <c r="AP9" i="10"/>
  <c r="AT7" i="10"/>
  <c r="AM8" i="10"/>
  <c r="BA9" i="10"/>
  <c r="AJ7" i="10"/>
  <c r="I9" i="10"/>
  <c r="AM11" i="10"/>
  <c r="AC11" i="10"/>
  <c r="AE10" i="10"/>
  <c r="AZ7" i="10"/>
  <c r="T7" i="10"/>
  <c r="AV9" i="10"/>
  <c r="AH10" i="10"/>
  <c r="AO7" i="10"/>
  <c r="G8" i="10"/>
  <c r="W8" i="10"/>
  <c r="AD10" i="10"/>
  <c r="Y8" i="10"/>
  <c r="N11" i="10"/>
  <c r="K11" i="10"/>
  <c r="U8" i="10"/>
  <c r="AE8" i="10"/>
  <c r="BB11" i="10"/>
  <c r="Q7" i="10"/>
  <c r="BA10" i="10"/>
  <c r="F8" i="10"/>
  <c r="O10" i="10"/>
  <c r="AQ10" i="10"/>
  <c r="U10" i="10"/>
  <c r="W9" i="10"/>
  <c r="E8" i="10"/>
  <c r="AZ10" i="10"/>
  <c r="H10" i="10"/>
  <c r="AF9" i="10"/>
  <c r="AL9" i="10"/>
  <c r="R8" i="10"/>
  <c r="AW7" i="10"/>
  <c r="AO11" i="10"/>
  <c r="AM7" i="10"/>
  <c r="AB11" i="10"/>
  <c r="Q8" i="10"/>
  <c r="AJ11" i="10"/>
  <c r="AT9" i="10"/>
  <c r="C11" i="10"/>
  <c r="AD11" i="10"/>
  <c r="I10" i="10"/>
  <c r="N10" i="10"/>
  <c r="AF7" i="10"/>
  <c r="C8" i="10"/>
  <c r="AO9" i="10"/>
  <c r="V9" i="10"/>
  <c r="N7" i="10"/>
  <c r="L10" i="10"/>
  <c r="AQ7" i="10"/>
  <c r="AD8" i="10"/>
  <c r="G11" i="10"/>
  <c r="O9" i="10"/>
  <c r="K8" i="10"/>
  <c r="Z11" i="10"/>
  <c r="G10" i="10"/>
  <c r="L11" i="10"/>
  <c r="AB10" i="10"/>
  <c r="G7" i="10"/>
  <c r="AC7" i="10"/>
  <c r="AD9" i="10"/>
  <c r="AC252" i="10" l="1"/>
  <c r="AC256" i="10" s="1"/>
  <c r="AC5" i="10"/>
  <c r="AC253" i="10"/>
  <c r="AC257" i="10" s="1"/>
  <c r="AC6" i="10"/>
  <c r="G252" i="10"/>
  <c r="G256" i="10" s="1"/>
  <c r="G253" i="10"/>
  <c r="G257" i="10" s="1"/>
  <c r="G5" i="10"/>
  <c r="G6" i="10"/>
  <c r="N252" i="10"/>
  <c r="N256" i="10" s="1"/>
  <c r="N253" i="10"/>
  <c r="N257" i="10" s="1"/>
  <c r="N5" i="10"/>
  <c r="N6" i="10"/>
  <c r="AF252" i="10"/>
  <c r="AF256" i="10" s="1"/>
  <c r="AF253" i="10"/>
  <c r="AF257" i="10" s="1"/>
  <c r="AF5" i="10"/>
  <c r="AF6" i="10"/>
  <c r="AO252" i="10"/>
  <c r="AO256" i="10" s="1"/>
  <c r="AO253" i="10"/>
  <c r="AO257" i="10" s="1"/>
  <c r="AO6" i="10"/>
  <c r="AO5" i="10"/>
  <c r="AP11" i="43" s="1"/>
  <c r="AZ253" i="10"/>
  <c r="AZ257" i="10" s="1"/>
  <c r="AZ5" i="10"/>
  <c r="AZ252" i="10"/>
  <c r="AZ256" i="10" s="1"/>
  <c r="AZ6" i="10"/>
  <c r="M252" i="10"/>
  <c r="M256" i="10" s="1"/>
  <c r="M253" i="10"/>
  <c r="M257" i="10" s="1"/>
  <c r="M7" i="43"/>
  <c r="M5" i="10"/>
  <c r="M6" i="10"/>
  <c r="AI253" i="10"/>
  <c r="AI257" i="10" s="1"/>
  <c r="AI252" i="10"/>
  <c r="AI256" i="10" s="1"/>
  <c r="AI5" i="10"/>
  <c r="AI7" i="43" s="1"/>
  <c r="AI6" i="10"/>
  <c r="AI6" i="43" s="1"/>
  <c r="K252" i="10"/>
  <c r="K256" i="10" s="1"/>
  <c r="K253" i="10"/>
  <c r="K257" i="10" s="1"/>
  <c r="K5" i="10"/>
  <c r="K6" i="10"/>
  <c r="V253" i="10"/>
  <c r="V257" i="10" s="1"/>
  <c r="V252" i="10"/>
  <c r="V256" i="10" s="1"/>
  <c r="V5" i="10"/>
  <c r="K7" i="43" s="1"/>
  <c r="V6" i="10"/>
  <c r="AV253" i="10"/>
  <c r="AV257" i="10" s="1"/>
  <c r="AV252" i="10"/>
  <c r="AV256" i="10" s="1"/>
  <c r="AV5" i="10"/>
  <c r="AV6" i="10"/>
  <c r="C253" i="10"/>
  <c r="C257" i="10" s="1"/>
  <c r="C252" i="10"/>
  <c r="C256" i="10" s="1"/>
  <c r="C5" i="10"/>
  <c r="C6" i="10"/>
  <c r="AI9" i="43"/>
  <c r="AR252" i="10"/>
  <c r="AR253" i="10"/>
  <c r="AR6" i="10"/>
  <c r="AR5" i="10"/>
  <c r="AU9" i="43" s="1"/>
  <c r="AR11" i="43"/>
  <c r="AA252" i="10"/>
  <c r="AA256" i="10" s="1"/>
  <c r="AA253" i="10"/>
  <c r="AA257" i="10" s="1"/>
  <c r="AA5" i="10"/>
  <c r="Q7" i="43" s="1"/>
  <c r="AA6" i="10"/>
  <c r="Z252" i="10"/>
  <c r="Z256" i="10" s="1"/>
  <c r="Z253" i="10"/>
  <c r="Z257" i="10" s="1"/>
  <c r="Z5" i="10"/>
  <c r="P8" i="43" s="1"/>
  <c r="Z6" i="10"/>
  <c r="AI11" i="43"/>
  <c r="AM253" i="10"/>
  <c r="AM257" i="10" s="1"/>
  <c r="AM252" i="10"/>
  <c r="AM256" i="10" s="1"/>
  <c r="AM6" i="10"/>
  <c r="AM5" i="10"/>
  <c r="AM8" i="43" s="1"/>
  <c r="K9" i="43"/>
  <c r="L253" i="10"/>
  <c r="L257" i="10" s="1"/>
  <c r="L252" i="10"/>
  <c r="L256" i="10" s="1"/>
  <c r="L5" i="10"/>
  <c r="L6" i="10"/>
  <c r="AD7" i="43"/>
  <c r="AD252" i="10"/>
  <c r="AD256" i="10" s="1"/>
  <c r="AD253" i="10"/>
  <c r="AD257" i="10" s="1"/>
  <c r="AD5" i="10"/>
  <c r="U9" i="43" s="1"/>
  <c r="AD6" i="10"/>
  <c r="AD6" i="43" s="1"/>
  <c r="AI10" i="43"/>
  <c r="BA253" i="10"/>
  <c r="BA257" i="10" s="1"/>
  <c r="BA252" i="10"/>
  <c r="BA256" i="10" s="1"/>
  <c r="BA6" i="10"/>
  <c r="BA5" i="10"/>
  <c r="BA9" i="43" s="1"/>
  <c r="AP253" i="10"/>
  <c r="AP257" i="10" s="1"/>
  <c r="AP7" i="43"/>
  <c r="AP252" i="10"/>
  <c r="AP256" i="10" s="1"/>
  <c r="AP6" i="10"/>
  <c r="AP5" i="10"/>
  <c r="C9" i="43"/>
  <c r="O252" i="10"/>
  <c r="O256" i="10" s="1"/>
  <c r="O253" i="10"/>
  <c r="O257" i="10" s="1"/>
  <c r="O5" i="10"/>
  <c r="O10" i="43" s="1"/>
  <c r="O6" i="10"/>
  <c r="AR10" i="43"/>
  <c r="AR8" i="43"/>
  <c r="AY252" i="10"/>
  <c r="AY256" i="10" s="1"/>
  <c r="AY253" i="10"/>
  <c r="AY257" i="10" s="1"/>
  <c r="AY5" i="10"/>
  <c r="AY6" i="10"/>
  <c r="S252" i="10"/>
  <c r="S256" i="10" s="1"/>
  <c r="S253" i="10"/>
  <c r="S257" i="10" s="1"/>
  <c r="S5" i="10"/>
  <c r="S7" i="43" s="1"/>
  <c r="S6" i="10"/>
  <c r="AA9" i="43"/>
  <c r="K8" i="43"/>
  <c r="AQ7" i="43"/>
  <c r="AQ252" i="10"/>
  <c r="AQ256" i="10" s="1"/>
  <c r="AQ253" i="10"/>
  <c r="AQ257" i="10" s="1"/>
  <c r="AQ5" i="10"/>
  <c r="AQ6" i="10"/>
  <c r="AQ6" i="43" s="1"/>
  <c r="AD9" i="43"/>
  <c r="AW253" i="10"/>
  <c r="AW257" i="10" s="1"/>
  <c r="AW252" i="10"/>
  <c r="AW256" i="10" s="1"/>
  <c r="AW5" i="10"/>
  <c r="AW6" i="10"/>
  <c r="AF9" i="43"/>
  <c r="AQ10" i="43"/>
  <c r="U253" i="10"/>
  <c r="U257" i="10" s="1"/>
  <c r="U252" i="10"/>
  <c r="U256" i="10" s="1"/>
  <c r="U5" i="10"/>
  <c r="U10" i="43" s="1"/>
  <c r="U6" i="10"/>
  <c r="AP8" i="43"/>
  <c r="AS252" i="10"/>
  <c r="AS256" i="10" s="1"/>
  <c r="AS253" i="10"/>
  <c r="AS257" i="10" s="1"/>
  <c r="AS5" i="10"/>
  <c r="AS9" i="43" s="1"/>
  <c r="AS6" i="10"/>
  <c r="AB253" i="10"/>
  <c r="AB257" i="10" s="1"/>
  <c r="AB252" i="10"/>
  <c r="AB256" i="10" s="1"/>
  <c r="AB5" i="10"/>
  <c r="AB6" i="10"/>
  <c r="BB252" i="10"/>
  <c r="BB256" i="10" s="1"/>
  <c r="BB253" i="10"/>
  <c r="BB257" i="10" s="1"/>
  <c r="BB5" i="10"/>
  <c r="BB10" i="43" s="1"/>
  <c r="BB6" i="10"/>
  <c r="W252" i="10"/>
  <c r="W256" i="10" s="1"/>
  <c r="W253" i="10"/>
  <c r="W257" i="10" s="1"/>
  <c r="W6" i="10"/>
  <c r="W5" i="10"/>
  <c r="H253" i="10"/>
  <c r="H257" i="10" s="1"/>
  <c r="H252" i="10"/>
  <c r="H256" i="10" s="1"/>
  <c r="H5" i="10"/>
  <c r="H6" i="10"/>
  <c r="AQ9" i="43"/>
  <c r="AF8" i="43"/>
  <c r="AL252" i="10"/>
  <c r="AL256" i="10" s="1"/>
  <c r="AL253" i="10"/>
  <c r="AL257" i="10" s="1"/>
  <c r="AL5" i="10"/>
  <c r="AL7" i="43" s="1"/>
  <c r="AL6" i="10"/>
  <c r="AF11" i="43"/>
  <c r="AS8" i="43"/>
  <c r="R252" i="10"/>
  <c r="R256" i="10" s="1"/>
  <c r="R253" i="10"/>
  <c r="R257" i="10" s="1"/>
  <c r="R7" i="43"/>
  <c r="R5" i="10"/>
  <c r="C11" i="43" s="1"/>
  <c r="R6" i="10"/>
  <c r="R6" i="43" s="1"/>
  <c r="AA10" i="43"/>
  <c r="AX7" i="43"/>
  <c r="AX253" i="10"/>
  <c r="AX257" i="10" s="1"/>
  <c r="AX252" i="10"/>
  <c r="AX256" i="10" s="1"/>
  <c r="AX5" i="10"/>
  <c r="D7" i="43" s="1"/>
  <c r="AX6" i="10"/>
  <c r="AX6" i="43" s="1"/>
  <c r="X252" i="10"/>
  <c r="X256" i="10" s="1"/>
  <c r="X6" i="10"/>
  <c r="X5" i="10"/>
  <c r="N10" i="43" s="1"/>
  <c r="X253" i="10"/>
  <c r="X257" i="10" s="1"/>
  <c r="AX8" i="43"/>
  <c r="P252" i="10"/>
  <c r="P256" i="10" s="1"/>
  <c r="P5" i="10"/>
  <c r="P11" i="43" s="1"/>
  <c r="P253" i="10"/>
  <c r="P257" i="10" s="1"/>
  <c r="P6" i="10"/>
  <c r="F5" i="10"/>
  <c r="L11" i="43" s="1"/>
  <c r="F253" i="10"/>
  <c r="F257" i="10" s="1"/>
  <c r="F252" i="10"/>
  <c r="F256" i="10" s="1"/>
  <c r="F6" i="10"/>
  <c r="G10" i="43"/>
  <c r="C8" i="43"/>
  <c r="R8" i="43"/>
  <c r="AZ10" i="43"/>
  <c r="Q253" i="10"/>
  <c r="Q257" i="10" s="1"/>
  <c r="Q252" i="10"/>
  <c r="Q256" i="10" s="1"/>
  <c r="Q5" i="10"/>
  <c r="Q6" i="10"/>
  <c r="K11" i="43"/>
  <c r="T7" i="43"/>
  <c r="T252" i="10"/>
  <c r="T256" i="10" s="1"/>
  <c r="T253" i="10"/>
  <c r="T257" i="10" s="1"/>
  <c r="T5" i="10"/>
  <c r="T9" i="43" s="1"/>
  <c r="T6" i="10"/>
  <c r="AJ253" i="10"/>
  <c r="AJ257" i="10" s="1"/>
  <c r="AJ252" i="10"/>
  <c r="AJ256" i="10" s="1"/>
  <c r="AJ6" i="10"/>
  <c r="AJ5" i="10"/>
  <c r="AJ10" i="43" s="1"/>
  <c r="AT252" i="10"/>
  <c r="AT256" i="10" s="1"/>
  <c r="AT253" i="10"/>
  <c r="AT257" i="10" s="1"/>
  <c r="AT5" i="10"/>
  <c r="AT6" i="10"/>
  <c r="AI8" i="43"/>
  <c r="C10" i="43"/>
  <c r="M10" i="43"/>
  <c r="AS11" i="43"/>
  <c r="AX11" i="43"/>
  <c r="Y252" i="10"/>
  <c r="Y256" i="10" s="1"/>
  <c r="Y253" i="10"/>
  <c r="Y257" i="10" s="1"/>
  <c r="Y6" i="10"/>
  <c r="Y5" i="10"/>
  <c r="Y8" i="43" s="1"/>
  <c r="BC252" i="10"/>
  <c r="BC256" i="10" s="1"/>
  <c r="BC253" i="10"/>
  <c r="BC257" i="10" s="1"/>
  <c r="BC5" i="10"/>
  <c r="BC9" i="43" s="1"/>
  <c r="BC6" i="10"/>
  <c r="AK252" i="10"/>
  <c r="AK256" i="10" s="1"/>
  <c r="AK253" i="10"/>
  <c r="AK257" i="10" s="1"/>
  <c r="AK5" i="10"/>
  <c r="AK7" i="43" s="1"/>
  <c r="AK6" i="10"/>
  <c r="AK6" i="43" s="1"/>
  <c r="AJ8" i="43"/>
  <c r="BA8" i="43"/>
  <c r="AE252" i="10"/>
  <c r="AE256" i="10" s="1"/>
  <c r="AE253" i="10"/>
  <c r="AE257" i="10" s="1"/>
  <c r="AE5" i="10"/>
  <c r="V10" i="43" s="1"/>
  <c r="AE6" i="10"/>
  <c r="AH252" i="10"/>
  <c r="AH256" i="10" s="1"/>
  <c r="AH6" i="10"/>
  <c r="AH253" i="10"/>
  <c r="AH257" i="10" s="1"/>
  <c r="AH5" i="10"/>
  <c r="AE9" i="43" s="1"/>
  <c r="R11" i="43"/>
  <c r="AF10" i="43"/>
  <c r="Y10" i="43"/>
  <c r="I252" i="10"/>
  <c r="I256" i="10" s="1"/>
  <c r="I253" i="10"/>
  <c r="I257" i="10" s="1"/>
  <c r="I6" i="10"/>
  <c r="I5" i="10"/>
  <c r="I11" i="43" s="1"/>
  <c r="BC10" i="43"/>
  <c r="AX9" i="43"/>
  <c r="X10" i="43"/>
  <c r="E252" i="10"/>
  <c r="E256" i="10" s="1"/>
  <c r="E253" i="10"/>
  <c r="E257" i="10" s="1"/>
  <c r="E5" i="10"/>
  <c r="E6" i="10"/>
  <c r="F9" i="43"/>
  <c r="AK10" i="43"/>
  <c r="X11" i="43"/>
  <c r="AK9" i="43"/>
  <c r="AN253" i="10"/>
  <c r="AN257" i="10" s="1"/>
  <c r="AN6" i="10"/>
  <c r="AN5" i="10"/>
  <c r="AO9" i="43" s="1"/>
  <c r="AN252" i="10"/>
  <c r="AN256" i="10" s="1"/>
  <c r="AV8" i="43"/>
  <c r="AH8" i="43"/>
  <c r="T11" i="43"/>
  <c r="AR9" i="43"/>
  <c r="D252" i="10"/>
  <c r="D256" i="10" s="1"/>
  <c r="D253" i="10"/>
  <c r="D257" i="10" s="1"/>
  <c r="D5" i="10"/>
  <c r="D9" i="43" s="1"/>
  <c r="D6" i="10"/>
  <c r="J253" i="10"/>
  <c r="J257" i="10" s="1"/>
  <c r="J252" i="10"/>
  <c r="J256" i="10" s="1"/>
  <c r="J5" i="10"/>
  <c r="J10" i="43" s="1"/>
  <c r="J7" i="43"/>
  <c r="J6" i="10"/>
  <c r="J6" i="43" s="1"/>
  <c r="AG252" i="10"/>
  <c r="AG256" i="10" s="1"/>
  <c r="AG253" i="10"/>
  <c r="AG257" i="10" s="1"/>
  <c r="AG6" i="10"/>
  <c r="AG5" i="10"/>
  <c r="AG11" i="43" s="1"/>
  <c r="S8" i="43"/>
  <c r="D8" i="43"/>
  <c r="AK8" i="43"/>
  <c r="AK11" i="43"/>
  <c r="E11" i="43"/>
  <c r="AA8" i="43"/>
  <c r="S9" i="43"/>
  <c r="S10" i="43"/>
  <c r="AA11" i="43"/>
  <c r="T6" i="43" l="1"/>
  <c r="F6" i="43"/>
  <c r="F7" i="43"/>
  <c r="X6" i="43"/>
  <c r="N8" i="43"/>
  <c r="N7" i="43"/>
  <c r="G7" i="43"/>
  <c r="O8" i="43"/>
  <c r="L8" i="43"/>
  <c r="Q11" i="43"/>
  <c r="U8" i="43"/>
  <c r="G11" i="43"/>
  <c r="AB7" i="43"/>
  <c r="N9" i="43"/>
  <c r="N11" i="43"/>
  <c r="I6" i="43"/>
  <c r="AU7" i="43"/>
  <c r="AN7" i="43"/>
  <c r="AO10" i="43"/>
  <c r="H11" i="43"/>
  <c r="AE11" i="43"/>
  <c r="AM10" i="43"/>
  <c r="AC11" i="43"/>
  <c r="Q6" i="43"/>
  <c r="H10" i="43"/>
  <c r="W10" i="43"/>
  <c r="AC10" i="43"/>
  <c r="AP9" i="43"/>
  <c r="V9" i="43"/>
  <c r="Z8" i="43"/>
  <c r="AY10" i="43"/>
  <c r="M8" i="43"/>
  <c r="Z9" i="43"/>
  <c r="AM9" i="43"/>
  <c r="AR6" i="43"/>
  <c r="AU6" i="43"/>
  <c r="C6" i="43"/>
  <c r="C7" i="43"/>
  <c r="AV7" i="43"/>
  <c r="K6" i="43"/>
  <c r="AO6" i="43"/>
  <c r="AU11" i="43"/>
  <c r="AE6" i="43"/>
  <c r="AC8" i="43"/>
  <c r="AT10" i="43"/>
  <c r="AO8" i="43"/>
  <c r="AT9" i="43"/>
  <c r="Q8" i="43"/>
  <c r="F8" i="43"/>
  <c r="AB6" i="43"/>
  <c r="AV9" i="43"/>
  <c r="AV10" i="43"/>
  <c r="O7" i="43"/>
  <c r="AZ11" i="43"/>
  <c r="AP6" i="43"/>
  <c r="AC9" i="43"/>
  <c r="AV6" i="43"/>
  <c r="V7" i="43"/>
  <c r="M6" i="43"/>
  <c r="AF6" i="43"/>
  <c r="AF7" i="43"/>
  <c r="AE7" i="43"/>
  <c r="AU22" i="43"/>
  <c r="AU42" i="43"/>
  <c r="AU41" i="43"/>
  <c r="AU23" i="43"/>
  <c r="AU43" i="43"/>
  <c r="AU24" i="43"/>
  <c r="AU5" i="43"/>
  <c r="AU28" i="43"/>
  <c r="AU53" i="43"/>
  <c r="AU20" i="43"/>
  <c r="AU33" i="43"/>
  <c r="AU36" i="43"/>
  <c r="AU48" i="43"/>
  <c r="AU27" i="43"/>
  <c r="AU57" i="43"/>
  <c r="AU34" i="43"/>
  <c r="AU58" i="43"/>
  <c r="AU16" i="43"/>
  <c r="AU40" i="43"/>
  <c r="AU39" i="43"/>
  <c r="AU21" i="43"/>
  <c r="AU15" i="43"/>
  <c r="AU25" i="43"/>
  <c r="AU49" i="43"/>
  <c r="AU18" i="43"/>
  <c r="AU19" i="43"/>
  <c r="AU37" i="43"/>
  <c r="AU52" i="43"/>
  <c r="AU51" i="43"/>
  <c r="AU14" i="43"/>
  <c r="AU32" i="43"/>
  <c r="AU38" i="43"/>
  <c r="AU47" i="43"/>
  <c r="AU55" i="43"/>
  <c r="AU30" i="43"/>
  <c r="AU35" i="43"/>
  <c r="AU50" i="43"/>
  <c r="AU17" i="43"/>
  <c r="AU56" i="43"/>
  <c r="AU54" i="43"/>
  <c r="AU59" i="43"/>
  <c r="AU44" i="43"/>
  <c r="AU13" i="43"/>
  <c r="AU12" i="43"/>
  <c r="AU31" i="43"/>
  <c r="AU26" i="43"/>
  <c r="AU29" i="43"/>
  <c r="AU45" i="43"/>
  <c r="AU46" i="43"/>
  <c r="D6" i="43"/>
  <c r="H8" i="43"/>
  <c r="AZ9" i="43"/>
  <c r="G8" i="43"/>
  <c r="AW10" i="43"/>
  <c r="AV11" i="43"/>
  <c r="O6" i="43"/>
  <c r="AZ8" i="43"/>
  <c r="L9" i="43"/>
  <c r="AO11" i="43"/>
  <c r="Z7" i="43"/>
  <c r="M11" i="43"/>
  <c r="G9" i="43"/>
  <c r="N6" i="43"/>
  <c r="G6" i="43"/>
  <c r="AU8" i="43"/>
  <c r="AU10" i="43"/>
  <c r="AG8" i="43"/>
  <c r="AG6" i="43"/>
  <c r="AN6" i="43"/>
  <c r="E6" i="43"/>
  <c r="AN11" i="43"/>
  <c r="AH42" i="43"/>
  <c r="AH24" i="43"/>
  <c r="AH43" i="43"/>
  <c r="AH5" i="43"/>
  <c r="AH23" i="43"/>
  <c r="AH41" i="43"/>
  <c r="AH251" i="10"/>
  <c r="AH255" i="10" s="1"/>
  <c r="AH22" i="43"/>
  <c r="AH50" i="43"/>
  <c r="AH59" i="43"/>
  <c r="AH49" i="43"/>
  <c r="AH36" i="43"/>
  <c r="AH13" i="43"/>
  <c r="AH20" i="43"/>
  <c r="AH39" i="43"/>
  <c r="AH27" i="43"/>
  <c r="AH14" i="43"/>
  <c r="AH40" i="43"/>
  <c r="AH29" i="43"/>
  <c r="AH46" i="43"/>
  <c r="AH26" i="43"/>
  <c r="AH32" i="43"/>
  <c r="AH9" i="43"/>
  <c r="AH53" i="43"/>
  <c r="AH44" i="43"/>
  <c r="AH34" i="43"/>
  <c r="AH45" i="43"/>
  <c r="AH30" i="43"/>
  <c r="AH57" i="43"/>
  <c r="AH28" i="43"/>
  <c r="AH16" i="43"/>
  <c r="AH15" i="43"/>
  <c r="AH51" i="43"/>
  <c r="AH17" i="43"/>
  <c r="AH37" i="43"/>
  <c r="AH21" i="43"/>
  <c r="AH19" i="43"/>
  <c r="AH56" i="43"/>
  <c r="AH31" i="43"/>
  <c r="AH18" i="43"/>
  <c r="AH38" i="43"/>
  <c r="AH54" i="43"/>
  <c r="AH52" i="43"/>
  <c r="AH33" i="43"/>
  <c r="AH48" i="43"/>
  <c r="AH25" i="43"/>
  <c r="AH35" i="43"/>
  <c r="AH58" i="43"/>
  <c r="AH12" i="43"/>
  <c r="AH47" i="43"/>
  <c r="AH55" i="43"/>
  <c r="AH7" i="43"/>
  <c r="Y6" i="43"/>
  <c r="Y11" i="43"/>
  <c r="AJ6" i="43"/>
  <c r="P9" i="43"/>
  <c r="AX23" i="43"/>
  <c r="AX5" i="43"/>
  <c r="AX41" i="43"/>
  <c r="AX42" i="43"/>
  <c r="AX24" i="43"/>
  <c r="AX22" i="43"/>
  <c r="AX43" i="43"/>
  <c r="AX251" i="10"/>
  <c r="AX255" i="10" s="1"/>
  <c r="AX51" i="43"/>
  <c r="AX48" i="43"/>
  <c r="AX35" i="43"/>
  <c r="AX28" i="43"/>
  <c r="AX37" i="43"/>
  <c r="AX13" i="43"/>
  <c r="AX47" i="43"/>
  <c r="AX12" i="43"/>
  <c r="AX38" i="43"/>
  <c r="AX50" i="43"/>
  <c r="AX25" i="43"/>
  <c r="AX44" i="43"/>
  <c r="AX15" i="43"/>
  <c r="AX31" i="43"/>
  <c r="AX52" i="43"/>
  <c r="AX40" i="43"/>
  <c r="AX30" i="43"/>
  <c r="AX19" i="43"/>
  <c r="AX56" i="43"/>
  <c r="AX58" i="43"/>
  <c r="AX49" i="43"/>
  <c r="AX55" i="43"/>
  <c r="AX21" i="43"/>
  <c r="AX27" i="43"/>
  <c r="AX29" i="43"/>
  <c r="AX54" i="43"/>
  <c r="AX53" i="43"/>
  <c r="AX33" i="43"/>
  <c r="AX57" i="43"/>
  <c r="AX26" i="43"/>
  <c r="AX59" i="43"/>
  <c r="AX17" i="43"/>
  <c r="AX39" i="43"/>
  <c r="AX36" i="43"/>
  <c r="AX46" i="43"/>
  <c r="AX20" i="43"/>
  <c r="AX32" i="43"/>
  <c r="AX14" i="43"/>
  <c r="AX18" i="43"/>
  <c r="AX16" i="43"/>
  <c r="AX45" i="43"/>
  <c r="AX34" i="43"/>
  <c r="J9" i="43"/>
  <c r="R22" i="43"/>
  <c r="R23" i="43"/>
  <c r="R5" i="43"/>
  <c r="R24" i="43"/>
  <c r="R41" i="43"/>
  <c r="R42" i="43"/>
  <c r="R43" i="43"/>
  <c r="R251" i="10"/>
  <c r="R255" i="10" s="1"/>
  <c r="R27" i="43"/>
  <c r="R12" i="43"/>
  <c r="R32" i="43"/>
  <c r="R44" i="43"/>
  <c r="R50" i="43"/>
  <c r="R26" i="43"/>
  <c r="R55" i="43"/>
  <c r="R51" i="43"/>
  <c r="R46" i="43"/>
  <c r="R49" i="43"/>
  <c r="R20" i="43"/>
  <c r="R47" i="43"/>
  <c r="R45" i="43"/>
  <c r="R37" i="43"/>
  <c r="R17" i="43"/>
  <c r="R40" i="43"/>
  <c r="R29" i="43"/>
  <c r="R39" i="43"/>
  <c r="R25" i="43"/>
  <c r="R14" i="43"/>
  <c r="R48" i="43"/>
  <c r="R35" i="43"/>
  <c r="R56" i="43"/>
  <c r="R57" i="43"/>
  <c r="R30" i="43"/>
  <c r="R15" i="43"/>
  <c r="R33" i="43"/>
  <c r="R28" i="43"/>
  <c r="R59" i="43"/>
  <c r="R18" i="43"/>
  <c r="R53" i="43"/>
  <c r="R21" i="43"/>
  <c r="R19" i="43"/>
  <c r="R52" i="43"/>
  <c r="R31" i="43"/>
  <c r="R36" i="43"/>
  <c r="R34" i="43"/>
  <c r="R16" i="43"/>
  <c r="R58" i="43"/>
  <c r="R13" i="43"/>
  <c r="R54" i="43"/>
  <c r="R38" i="43"/>
  <c r="AN9" i="43"/>
  <c r="Y9" i="43"/>
  <c r="W6" i="43"/>
  <c r="AB24" i="43"/>
  <c r="AB5" i="43"/>
  <c r="AB22" i="43"/>
  <c r="AB41" i="43"/>
  <c r="AB23" i="43"/>
  <c r="AB42" i="43"/>
  <c r="AB43" i="43"/>
  <c r="AB251" i="10"/>
  <c r="AB255" i="10" s="1"/>
  <c r="AB31" i="43"/>
  <c r="AB52" i="43"/>
  <c r="AB15" i="43"/>
  <c r="AB40" i="43"/>
  <c r="AB16" i="43"/>
  <c r="AB54" i="43"/>
  <c r="AB18" i="43"/>
  <c r="AB30" i="43"/>
  <c r="AB46" i="43"/>
  <c r="AB39" i="43"/>
  <c r="AB12" i="43"/>
  <c r="AB49" i="43"/>
  <c r="AB26" i="43"/>
  <c r="AB13" i="43"/>
  <c r="AB48" i="43"/>
  <c r="AB20" i="43"/>
  <c r="AB25" i="43"/>
  <c r="AB56" i="43"/>
  <c r="AB14" i="43"/>
  <c r="AB57" i="43"/>
  <c r="AB36" i="43"/>
  <c r="AB34" i="43"/>
  <c r="AB45" i="43"/>
  <c r="AB59" i="43"/>
  <c r="AB50" i="43"/>
  <c r="AB33" i="43"/>
  <c r="AB53" i="43"/>
  <c r="AB21" i="43"/>
  <c r="AB44" i="43"/>
  <c r="AB58" i="43"/>
  <c r="AB27" i="43"/>
  <c r="AB47" i="43"/>
  <c r="AB28" i="43"/>
  <c r="AB55" i="43"/>
  <c r="AB32" i="43"/>
  <c r="AB19" i="43"/>
  <c r="AB38" i="43"/>
  <c r="AB35" i="43"/>
  <c r="AB51" i="43"/>
  <c r="AB17" i="43"/>
  <c r="AB29" i="43"/>
  <c r="AB37" i="43"/>
  <c r="AL8" i="43"/>
  <c r="AS7" i="43"/>
  <c r="U6" i="43"/>
  <c r="U7" i="43"/>
  <c r="BB11" i="43"/>
  <c r="AW6" i="43"/>
  <c r="AW7" i="43"/>
  <c r="AQ41" i="43"/>
  <c r="AQ5" i="43"/>
  <c r="AQ23" i="43"/>
  <c r="AQ24" i="43"/>
  <c r="AQ42" i="43"/>
  <c r="AQ22" i="43"/>
  <c r="AQ43" i="43"/>
  <c r="AQ251" i="10"/>
  <c r="AQ255" i="10" s="1"/>
  <c r="AQ35" i="43"/>
  <c r="AQ20" i="43"/>
  <c r="AQ51" i="43"/>
  <c r="AQ34" i="43"/>
  <c r="AQ55" i="43"/>
  <c r="AQ27" i="43"/>
  <c r="AQ58" i="43"/>
  <c r="AQ14" i="43"/>
  <c r="AQ39" i="43"/>
  <c r="AQ54" i="43"/>
  <c r="AQ57" i="43"/>
  <c r="AQ25" i="43"/>
  <c r="AQ26" i="43"/>
  <c r="AQ48" i="43"/>
  <c r="AQ50" i="43"/>
  <c r="AQ15" i="43"/>
  <c r="AQ59" i="43"/>
  <c r="AQ33" i="43"/>
  <c r="AQ37" i="43"/>
  <c r="AQ16" i="43"/>
  <c r="AQ49" i="43"/>
  <c r="AQ52" i="43"/>
  <c r="AQ31" i="43"/>
  <c r="AQ12" i="43"/>
  <c r="AQ13" i="43"/>
  <c r="AQ21" i="43"/>
  <c r="AQ45" i="43"/>
  <c r="AQ29" i="43"/>
  <c r="AQ40" i="43"/>
  <c r="AQ53" i="43"/>
  <c r="AQ44" i="43"/>
  <c r="AQ28" i="43"/>
  <c r="AQ18" i="43"/>
  <c r="AQ32" i="43"/>
  <c r="AQ56" i="43"/>
  <c r="AQ36" i="43"/>
  <c r="AQ30" i="43"/>
  <c r="AQ38" i="43"/>
  <c r="AQ17" i="43"/>
  <c r="AQ46" i="43"/>
  <c r="AQ19" i="43"/>
  <c r="AQ47" i="43"/>
  <c r="Q9" i="43"/>
  <c r="P10" i="43"/>
  <c r="AQ11" i="43"/>
  <c r="BA6" i="43"/>
  <c r="AD42" i="43"/>
  <c r="AD23" i="43"/>
  <c r="AD43" i="43"/>
  <c r="AD251" i="10"/>
  <c r="AD255" i="10" s="1"/>
  <c r="AD41" i="43"/>
  <c r="AD5" i="43"/>
  <c r="AD22" i="43"/>
  <c r="AD24" i="43"/>
  <c r="AD51" i="43"/>
  <c r="AD49" i="43"/>
  <c r="AD33" i="43"/>
  <c r="AD18" i="43"/>
  <c r="AD56" i="43"/>
  <c r="AD35" i="43"/>
  <c r="AD20" i="43"/>
  <c r="AD40" i="43"/>
  <c r="AD38" i="43"/>
  <c r="AD14" i="43"/>
  <c r="AD16" i="43"/>
  <c r="AD48" i="43"/>
  <c r="AD57" i="43"/>
  <c r="AD26" i="43"/>
  <c r="AD29" i="43"/>
  <c r="AD47" i="43"/>
  <c r="AD25" i="43"/>
  <c r="AD58" i="43"/>
  <c r="AD12" i="43"/>
  <c r="AD55" i="43"/>
  <c r="AD31" i="43"/>
  <c r="AD27" i="43"/>
  <c r="AD36" i="43"/>
  <c r="AD21" i="43"/>
  <c r="AD13" i="43"/>
  <c r="AD37" i="43"/>
  <c r="AD46" i="43"/>
  <c r="AD19" i="43"/>
  <c r="AD50" i="43"/>
  <c r="AD52" i="43"/>
  <c r="AD53" i="43"/>
  <c r="AD34" i="43"/>
  <c r="AD32" i="43"/>
  <c r="AD15" i="43"/>
  <c r="AD39" i="43"/>
  <c r="AD45" i="43"/>
  <c r="AD54" i="43"/>
  <c r="AD17" i="43"/>
  <c r="AD44" i="43"/>
  <c r="AD28" i="43"/>
  <c r="AD59" i="43"/>
  <c r="AD30" i="43"/>
  <c r="W11" i="43"/>
  <c r="L6" i="43"/>
  <c r="AN8" i="43"/>
  <c r="AM11" i="43"/>
  <c r="AM6" i="43"/>
  <c r="AD11" i="43"/>
  <c r="AY9" i="43"/>
  <c r="AA6" i="43"/>
  <c r="AR42" i="43"/>
  <c r="F61" i="8"/>
  <c r="J61" i="12" s="1"/>
  <c r="AR23" i="43"/>
  <c r="AR24" i="43"/>
  <c r="AR43" i="43"/>
  <c r="AR41" i="43"/>
  <c r="F156" i="8"/>
  <c r="J156" i="12" s="1"/>
  <c r="AR22" i="43"/>
  <c r="AR5" i="43"/>
  <c r="F118" i="8"/>
  <c r="J118" i="12" s="1"/>
  <c r="F62" i="8"/>
  <c r="J62" i="12" s="1"/>
  <c r="F212" i="8"/>
  <c r="J212" i="12" s="1"/>
  <c r="F100" i="8"/>
  <c r="J100" i="12" s="1"/>
  <c r="F174" i="8"/>
  <c r="J174" i="12" s="1"/>
  <c r="F214" i="8"/>
  <c r="J214" i="12" s="1"/>
  <c r="F117" i="8"/>
  <c r="J117" i="12" s="1"/>
  <c r="F195" i="8"/>
  <c r="J195" i="12" s="1"/>
  <c r="F119" i="8"/>
  <c r="J119" i="12" s="1"/>
  <c r="F70" i="8"/>
  <c r="J70" i="12" s="1"/>
  <c r="F139" i="8"/>
  <c r="J139" i="12" s="1"/>
  <c r="F116" i="8"/>
  <c r="J116" i="12" s="1"/>
  <c r="F208" i="8"/>
  <c r="J208" i="12" s="1"/>
  <c r="F246" i="8"/>
  <c r="J246" i="12" s="1"/>
  <c r="F205" i="8"/>
  <c r="J205" i="12" s="1"/>
  <c r="F200" i="8"/>
  <c r="J200" i="12" s="1"/>
  <c r="F165" i="8"/>
  <c r="J165" i="12" s="1"/>
  <c r="F60" i="8"/>
  <c r="J60" i="12" s="1"/>
  <c r="F155" i="8"/>
  <c r="J155" i="12" s="1"/>
  <c r="F180" i="8"/>
  <c r="J180" i="12" s="1"/>
  <c r="F161" i="8"/>
  <c r="J161" i="12" s="1"/>
  <c r="F190" i="8"/>
  <c r="J190" i="12" s="1"/>
  <c r="F245" i="8"/>
  <c r="J245" i="12" s="1"/>
  <c r="F220" i="8"/>
  <c r="J220" i="12" s="1"/>
  <c r="F138" i="8"/>
  <c r="J138" i="12" s="1"/>
  <c r="F193" i="8"/>
  <c r="J193" i="12" s="1"/>
  <c r="F175" i="8"/>
  <c r="J175" i="12" s="1"/>
  <c r="F157" i="8"/>
  <c r="J157" i="12" s="1"/>
  <c r="F194" i="8"/>
  <c r="J194" i="12" s="1"/>
  <c r="F233" i="8"/>
  <c r="J233" i="12" s="1"/>
  <c r="F80" i="8"/>
  <c r="J80" i="12" s="1"/>
  <c r="F148" i="8"/>
  <c r="J148" i="12" s="1"/>
  <c r="F129" i="8"/>
  <c r="J129" i="12" s="1"/>
  <c r="F159" i="8"/>
  <c r="J159" i="12" s="1"/>
  <c r="F160" i="8"/>
  <c r="J160" i="12" s="1"/>
  <c r="F186" i="8"/>
  <c r="J186" i="12" s="1"/>
  <c r="F227" i="8"/>
  <c r="J227" i="12" s="1"/>
  <c r="F168" i="8"/>
  <c r="J168" i="12" s="1"/>
  <c r="F197" i="8"/>
  <c r="J197" i="12" s="1"/>
  <c r="F132" i="8"/>
  <c r="J132" i="12" s="1"/>
  <c r="F79" i="8"/>
  <c r="J79" i="12" s="1"/>
  <c r="F232" i="8"/>
  <c r="J232" i="12" s="1"/>
  <c r="F98" i="8"/>
  <c r="J98" i="12" s="1"/>
  <c r="F90" i="8"/>
  <c r="J90" i="12" s="1"/>
  <c r="F143" i="8"/>
  <c r="J143" i="12" s="1"/>
  <c r="F146" i="8"/>
  <c r="J146" i="12" s="1"/>
  <c r="F164" i="8"/>
  <c r="J164" i="12" s="1"/>
  <c r="F229" i="8"/>
  <c r="J229" i="12" s="1"/>
  <c r="F228" i="8"/>
  <c r="J228" i="12" s="1"/>
  <c r="F219" i="8"/>
  <c r="J219" i="12" s="1"/>
  <c r="F122" i="8"/>
  <c r="J122" i="12" s="1"/>
  <c r="F210" i="8"/>
  <c r="J210" i="12" s="1"/>
  <c r="F105" i="8"/>
  <c r="J105" i="12" s="1"/>
  <c r="F182" i="8"/>
  <c r="J182" i="12" s="1"/>
  <c r="F151" i="8"/>
  <c r="J151" i="12" s="1"/>
  <c r="F238" i="8"/>
  <c r="J238" i="12" s="1"/>
  <c r="F141" i="8"/>
  <c r="J141" i="12" s="1"/>
  <c r="F243" i="8"/>
  <c r="J243" i="12" s="1"/>
  <c r="F136" i="8"/>
  <c r="J136" i="12" s="1"/>
  <c r="F75" i="8"/>
  <c r="J75" i="12" s="1"/>
  <c r="F83" i="8"/>
  <c r="J83" i="12" s="1"/>
  <c r="F213" i="8"/>
  <c r="J213" i="12" s="1"/>
  <c r="F176" i="8"/>
  <c r="J176" i="12" s="1"/>
  <c r="F172" i="8"/>
  <c r="J172" i="12" s="1"/>
  <c r="F185" i="8"/>
  <c r="J185" i="12" s="1"/>
  <c r="F103" i="8"/>
  <c r="J103" i="12" s="1"/>
  <c r="F216" i="8"/>
  <c r="J216" i="12" s="1"/>
  <c r="F128" i="8"/>
  <c r="J128" i="12" s="1"/>
  <c r="F202" i="8"/>
  <c r="J202" i="12" s="1"/>
  <c r="F113" i="8"/>
  <c r="J113" i="12" s="1"/>
  <c r="F125" i="8"/>
  <c r="J125" i="12" s="1"/>
  <c r="F115" i="8"/>
  <c r="J115" i="12" s="1"/>
  <c r="F209" i="8"/>
  <c r="J209" i="12" s="1"/>
  <c r="F249" i="8"/>
  <c r="J249" i="12" s="1"/>
  <c r="F187" i="8"/>
  <c r="J187" i="12" s="1"/>
  <c r="F124" i="8"/>
  <c r="J124" i="12" s="1"/>
  <c r="F150" i="8"/>
  <c r="J150" i="12" s="1"/>
  <c r="F183" i="8"/>
  <c r="J183" i="12" s="1"/>
  <c r="F206" i="8"/>
  <c r="J206" i="12" s="1"/>
  <c r="F106" i="8"/>
  <c r="J106" i="12" s="1"/>
  <c r="F225" i="8"/>
  <c r="J225" i="12" s="1"/>
  <c r="F81" i="8"/>
  <c r="J81" i="12" s="1"/>
  <c r="F130" i="8"/>
  <c r="J130" i="12" s="1"/>
  <c r="F169" i="8"/>
  <c r="J169" i="12" s="1"/>
  <c r="F207" i="8"/>
  <c r="J207" i="12" s="1"/>
  <c r="F72" i="8"/>
  <c r="J72" i="12" s="1"/>
  <c r="F224" i="8"/>
  <c r="J224" i="12" s="1"/>
  <c r="F131" i="8"/>
  <c r="J131" i="12" s="1"/>
  <c r="F236" i="8"/>
  <c r="J236" i="12" s="1"/>
  <c r="F92" i="8"/>
  <c r="J92" i="12" s="1"/>
  <c r="F134" i="8"/>
  <c r="J134" i="12" s="1"/>
  <c r="F239" i="8"/>
  <c r="J239" i="12" s="1"/>
  <c r="F247" i="8"/>
  <c r="J247" i="12" s="1"/>
  <c r="F140" i="8"/>
  <c r="J140" i="12" s="1"/>
  <c r="F166" i="8"/>
  <c r="J166" i="12" s="1"/>
  <c r="F203" i="8"/>
  <c r="J203" i="12" s="1"/>
  <c r="F112" i="8"/>
  <c r="J112" i="12" s="1"/>
  <c r="F147" i="8"/>
  <c r="J147" i="12" s="1"/>
  <c r="F231" i="8"/>
  <c r="J231" i="12" s="1"/>
  <c r="F237" i="8"/>
  <c r="J237" i="12" s="1"/>
  <c r="AR251" i="10"/>
  <c r="F145" i="8"/>
  <c r="J145" i="12" s="1"/>
  <c r="F211" i="8"/>
  <c r="J211" i="12" s="1"/>
  <c r="F201" i="8"/>
  <c r="J201" i="12" s="1"/>
  <c r="F123" i="8"/>
  <c r="J123" i="12" s="1"/>
  <c r="F162" i="8"/>
  <c r="J162" i="12" s="1"/>
  <c r="F218" i="8"/>
  <c r="J218" i="12" s="1"/>
  <c r="F99" i="8"/>
  <c r="J99" i="12" s="1"/>
  <c r="F135" i="8"/>
  <c r="J135" i="12" s="1"/>
  <c r="F137" i="8"/>
  <c r="J137" i="12" s="1"/>
  <c r="F154" i="8"/>
  <c r="J154" i="12" s="1"/>
  <c r="F191" i="8"/>
  <c r="J191" i="12" s="1"/>
  <c r="F226" i="8"/>
  <c r="J226" i="12" s="1"/>
  <c r="F121" i="8"/>
  <c r="J121" i="12" s="1"/>
  <c r="AR18" i="43"/>
  <c r="AR38" i="43"/>
  <c r="F235" i="8"/>
  <c r="J235" i="12" s="1"/>
  <c r="F66" i="8"/>
  <c r="J66" i="12" s="1"/>
  <c r="F109" i="8"/>
  <c r="J109" i="12" s="1"/>
  <c r="AR31" i="43"/>
  <c r="F171" i="8"/>
  <c r="J171" i="12" s="1"/>
  <c r="AR56" i="43"/>
  <c r="F221" i="8"/>
  <c r="J221" i="12" s="1"/>
  <c r="F111" i="8"/>
  <c r="J111" i="12" s="1"/>
  <c r="F149" i="8"/>
  <c r="J149" i="12" s="1"/>
  <c r="F217" i="8"/>
  <c r="J217" i="12" s="1"/>
  <c r="AR30" i="43"/>
  <c r="F240" i="8"/>
  <c r="J240" i="12" s="1"/>
  <c r="F88" i="8"/>
  <c r="J88" i="12" s="1"/>
  <c r="F104" i="8"/>
  <c r="J104" i="12" s="1"/>
  <c r="F94" i="8"/>
  <c r="J94" i="12" s="1"/>
  <c r="F127" i="8"/>
  <c r="J127" i="12" s="1"/>
  <c r="F96" i="8"/>
  <c r="J96" i="12" s="1"/>
  <c r="F177" i="8"/>
  <c r="J177" i="12" s="1"/>
  <c r="F223" i="8"/>
  <c r="J223" i="12" s="1"/>
  <c r="F192" i="8"/>
  <c r="J192" i="12" s="1"/>
  <c r="F82" i="8"/>
  <c r="J82" i="12" s="1"/>
  <c r="F76" i="8"/>
  <c r="J76" i="12" s="1"/>
  <c r="F133" i="8"/>
  <c r="J133" i="12" s="1"/>
  <c r="F188" i="8"/>
  <c r="J188" i="12" s="1"/>
  <c r="AR40" i="43"/>
  <c r="F181" i="8"/>
  <c r="J181" i="12" s="1"/>
  <c r="F198" i="8"/>
  <c r="J198" i="12" s="1"/>
  <c r="F204" i="8"/>
  <c r="J204" i="12" s="1"/>
  <c r="F64" i="8"/>
  <c r="J64" i="12" s="1"/>
  <c r="AR50" i="43"/>
  <c r="F230" i="8"/>
  <c r="J230" i="12" s="1"/>
  <c r="F153" i="8"/>
  <c r="J153" i="12" s="1"/>
  <c r="F163" i="8"/>
  <c r="J163" i="12" s="1"/>
  <c r="F173" i="8"/>
  <c r="J173" i="12" s="1"/>
  <c r="F65" i="8"/>
  <c r="J65" i="12" s="1"/>
  <c r="F68" i="8"/>
  <c r="J68" i="12" s="1"/>
  <c r="F91" i="8"/>
  <c r="J91" i="12" s="1"/>
  <c r="F126" i="8"/>
  <c r="J126" i="12" s="1"/>
  <c r="F102" i="8"/>
  <c r="J102" i="12" s="1"/>
  <c r="F87" i="8"/>
  <c r="J87" i="12" s="1"/>
  <c r="F222" i="8"/>
  <c r="J222" i="12" s="1"/>
  <c r="AR29" i="43"/>
  <c r="F244" i="8"/>
  <c r="J244" i="12" s="1"/>
  <c r="F170" i="8"/>
  <c r="J170" i="12" s="1"/>
  <c r="F144" i="8"/>
  <c r="J144" i="12" s="1"/>
  <c r="F152" i="8"/>
  <c r="J152" i="12" s="1"/>
  <c r="F242" i="8"/>
  <c r="J242" i="12" s="1"/>
  <c r="F178" i="8"/>
  <c r="J178" i="12" s="1"/>
  <c r="AR39" i="43"/>
  <c r="F114" i="8"/>
  <c r="J114" i="12" s="1"/>
  <c r="AR28" i="43"/>
  <c r="F248" i="8"/>
  <c r="J248" i="12" s="1"/>
  <c r="F234" i="8"/>
  <c r="J234" i="12" s="1"/>
  <c r="F189" i="8"/>
  <c r="J189" i="12" s="1"/>
  <c r="AR48" i="43"/>
  <c r="F63" i="8"/>
  <c r="J63" i="12" s="1"/>
  <c r="F184" i="8"/>
  <c r="J184" i="12" s="1"/>
  <c r="F199" i="8"/>
  <c r="J199" i="12" s="1"/>
  <c r="F120" i="8"/>
  <c r="J120" i="12" s="1"/>
  <c r="AR54" i="43"/>
  <c r="F142" i="8"/>
  <c r="J142" i="12" s="1"/>
  <c r="F86" i="8"/>
  <c r="J86" i="12" s="1"/>
  <c r="AR46" i="43"/>
  <c r="F107" i="8"/>
  <c r="J107" i="12" s="1"/>
  <c r="F179" i="8"/>
  <c r="J179" i="12" s="1"/>
  <c r="F97" i="8"/>
  <c r="J97" i="12" s="1"/>
  <c r="AR35" i="43"/>
  <c r="F67" i="8"/>
  <c r="J67" i="12" s="1"/>
  <c r="F71" i="8"/>
  <c r="J71" i="12" s="1"/>
  <c r="F110" i="8"/>
  <c r="J110" i="12" s="1"/>
  <c r="F95" i="8"/>
  <c r="J95" i="12" s="1"/>
  <c r="F74" i="8"/>
  <c r="J74" i="12" s="1"/>
  <c r="F73" i="8"/>
  <c r="J73" i="12" s="1"/>
  <c r="F101" i="8"/>
  <c r="J101" i="12" s="1"/>
  <c r="F241" i="8"/>
  <c r="J241" i="12" s="1"/>
  <c r="F89" i="8"/>
  <c r="J89" i="12" s="1"/>
  <c r="F78" i="8"/>
  <c r="J78" i="12" s="1"/>
  <c r="F196" i="8"/>
  <c r="J196" i="12" s="1"/>
  <c r="F77" i="8"/>
  <c r="J77" i="12" s="1"/>
  <c r="F108" i="8"/>
  <c r="J108" i="12" s="1"/>
  <c r="F84" i="8"/>
  <c r="J84" i="12" s="1"/>
  <c r="F167" i="8"/>
  <c r="J167" i="12" s="1"/>
  <c r="F69" i="8"/>
  <c r="J69" i="12" s="1"/>
  <c r="F215" i="8"/>
  <c r="J215" i="12" s="1"/>
  <c r="F93" i="8"/>
  <c r="J93" i="12" s="1"/>
  <c r="F158" i="8"/>
  <c r="J158" i="12" s="1"/>
  <c r="F85" i="8"/>
  <c r="J85" i="12" s="1"/>
  <c r="AR17" i="43"/>
  <c r="AR36" i="43"/>
  <c r="AR32" i="43"/>
  <c r="AR21" i="43"/>
  <c r="AR33" i="43"/>
  <c r="AR34" i="43"/>
  <c r="AR45" i="43"/>
  <c r="AR47" i="43"/>
  <c r="AR55" i="43"/>
  <c r="AR19" i="43"/>
  <c r="AR37" i="43"/>
  <c r="AR27" i="43"/>
  <c r="AR59" i="43"/>
  <c r="AR15" i="43"/>
  <c r="AR26" i="43"/>
  <c r="AR20" i="43"/>
  <c r="AR57" i="43"/>
  <c r="AR53" i="43"/>
  <c r="AR52" i="43"/>
  <c r="AR49" i="43"/>
  <c r="AR51" i="43"/>
  <c r="AR16" i="43"/>
  <c r="AR12" i="43"/>
  <c r="AR44" i="43"/>
  <c r="AR13" i="43"/>
  <c r="AR14" i="43"/>
  <c r="AR58" i="43"/>
  <c r="AR25" i="43"/>
  <c r="AR7" i="43"/>
  <c r="BC8" i="43"/>
  <c r="AV42" i="43"/>
  <c r="AV43" i="43"/>
  <c r="AV41" i="43"/>
  <c r="AV22" i="43"/>
  <c r="AV24" i="43"/>
  <c r="AV5" i="43"/>
  <c r="AV23" i="43"/>
  <c r="AV251" i="10"/>
  <c r="AV255" i="10" s="1"/>
  <c r="AV38" i="43"/>
  <c r="AV16" i="43"/>
  <c r="AV14" i="43"/>
  <c r="AV58" i="43"/>
  <c r="AV34" i="43"/>
  <c r="AV55" i="43"/>
  <c r="AV49" i="43"/>
  <c r="AV28" i="43"/>
  <c r="AV53" i="43"/>
  <c r="AV54" i="43"/>
  <c r="AV31" i="43"/>
  <c r="AV46" i="43"/>
  <c r="AV36" i="43"/>
  <c r="AV39" i="43"/>
  <c r="AV20" i="43"/>
  <c r="AV48" i="43"/>
  <c r="AV19" i="43"/>
  <c r="AV17" i="43"/>
  <c r="AV47" i="43"/>
  <c r="AV15" i="43"/>
  <c r="AV21" i="43"/>
  <c r="AV59" i="43"/>
  <c r="AV26" i="43"/>
  <c r="AV56" i="43"/>
  <c r="AV35" i="43"/>
  <c r="AV30" i="43"/>
  <c r="AV57" i="43"/>
  <c r="AV29" i="43"/>
  <c r="AV32" i="43"/>
  <c r="AV50" i="43"/>
  <c r="AV12" i="43"/>
  <c r="AV45" i="43"/>
  <c r="AV18" i="43"/>
  <c r="AV37" i="43"/>
  <c r="AV33" i="43"/>
  <c r="AV52" i="43"/>
  <c r="AV13" i="43"/>
  <c r="AV44" i="43"/>
  <c r="AV27" i="43"/>
  <c r="AV51" i="43"/>
  <c r="AV25" i="43"/>
  <c r="AV40" i="43"/>
  <c r="V6" i="43"/>
  <c r="BB9" i="43"/>
  <c r="M24" i="43"/>
  <c r="M23" i="43"/>
  <c r="M251" i="10"/>
  <c r="M255" i="10" s="1"/>
  <c r="M42" i="43"/>
  <c r="M22" i="43"/>
  <c r="M43" i="43"/>
  <c r="M41" i="43"/>
  <c r="M5" i="43"/>
  <c r="M25" i="43"/>
  <c r="M46" i="43"/>
  <c r="M14" i="43"/>
  <c r="M28" i="43"/>
  <c r="M49" i="43"/>
  <c r="M39" i="43"/>
  <c r="M19" i="43"/>
  <c r="M34" i="43"/>
  <c r="M29" i="43"/>
  <c r="M59" i="43"/>
  <c r="M58" i="43"/>
  <c r="M26" i="43"/>
  <c r="M27" i="43"/>
  <c r="M53" i="43"/>
  <c r="M17" i="43"/>
  <c r="M30" i="43"/>
  <c r="M33" i="43"/>
  <c r="M13" i="43"/>
  <c r="M50" i="43"/>
  <c r="M52" i="43"/>
  <c r="M18" i="43"/>
  <c r="M55" i="43"/>
  <c r="M57" i="43"/>
  <c r="M37" i="43"/>
  <c r="M44" i="43"/>
  <c r="M54" i="43"/>
  <c r="M38" i="43"/>
  <c r="M16" i="43"/>
  <c r="M20" i="43"/>
  <c r="M56" i="43"/>
  <c r="M32" i="43"/>
  <c r="M31" i="43"/>
  <c r="M12" i="43"/>
  <c r="M9" i="43"/>
  <c r="M40" i="43"/>
  <c r="M35" i="43"/>
  <c r="M48" i="43"/>
  <c r="M47" i="43"/>
  <c r="M15" i="43"/>
  <c r="M21" i="43"/>
  <c r="M36" i="43"/>
  <c r="M45" i="43"/>
  <c r="M51" i="43"/>
  <c r="BA11" i="43"/>
  <c r="AO5" i="43"/>
  <c r="AO22" i="43"/>
  <c r="AO43" i="43"/>
  <c r="AO24" i="43"/>
  <c r="AO41" i="43"/>
  <c r="AO23" i="43"/>
  <c r="AO42" i="43"/>
  <c r="AO251" i="10"/>
  <c r="AO255" i="10" s="1"/>
  <c r="AO52" i="43"/>
  <c r="AO47" i="43"/>
  <c r="AO57" i="43"/>
  <c r="AO35" i="43"/>
  <c r="AO34" i="43"/>
  <c r="AO17" i="43"/>
  <c r="AO51" i="43"/>
  <c r="AO50" i="43"/>
  <c r="AO48" i="43"/>
  <c r="AO28" i="43"/>
  <c r="AO33" i="43"/>
  <c r="AO53" i="43"/>
  <c r="AO29" i="43"/>
  <c r="AO46" i="43"/>
  <c r="AO40" i="43"/>
  <c r="AO31" i="43"/>
  <c r="AO26" i="43"/>
  <c r="AO37" i="43"/>
  <c r="AO59" i="43"/>
  <c r="AO38" i="43"/>
  <c r="AO19" i="43"/>
  <c r="AO18" i="43"/>
  <c r="AO30" i="43"/>
  <c r="AO16" i="43"/>
  <c r="AO14" i="43"/>
  <c r="AO36" i="43"/>
  <c r="AO25" i="43"/>
  <c r="AO27" i="43"/>
  <c r="AO58" i="43"/>
  <c r="AO45" i="43"/>
  <c r="AO44" i="43"/>
  <c r="AO54" i="43"/>
  <c r="AO12" i="43"/>
  <c r="AO56" i="43"/>
  <c r="AO15" i="43"/>
  <c r="AO39" i="43"/>
  <c r="AO49" i="43"/>
  <c r="AO32" i="43"/>
  <c r="AO21" i="43"/>
  <c r="AO55" i="43"/>
  <c r="AO13" i="43"/>
  <c r="AO20" i="43"/>
  <c r="Z11" i="43"/>
  <c r="E43" i="43"/>
  <c r="E41" i="43"/>
  <c r="E5" i="43"/>
  <c r="E42" i="43"/>
  <c r="E23" i="43"/>
  <c r="E22" i="43"/>
  <c r="E24" i="43"/>
  <c r="E251" i="10"/>
  <c r="E255" i="10" s="1"/>
  <c r="E37" i="43"/>
  <c r="E47" i="43"/>
  <c r="E59" i="43"/>
  <c r="E46" i="43"/>
  <c r="E51" i="43"/>
  <c r="E12" i="43"/>
  <c r="E49" i="43"/>
  <c r="E27" i="43"/>
  <c r="E20" i="43"/>
  <c r="E33" i="43"/>
  <c r="E50" i="43"/>
  <c r="E25" i="43"/>
  <c r="E30" i="43"/>
  <c r="E53" i="43"/>
  <c r="E44" i="43"/>
  <c r="E18" i="43"/>
  <c r="E21" i="43"/>
  <c r="E36" i="43"/>
  <c r="E45" i="43"/>
  <c r="E58" i="43"/>
  <c r="E14" i="43"/>
  <c r="E32" i="43"/>
  <c r="E39" i="43"/>
  <c r="E28" i="43"/>
  <c r="E34" i="43"/>
  <c r="E26" i="43"/>
  <c r="E29" i="43"/>
  <c r="E35" i="43"/>
  <c r="E19" i="43"/>
  <c r="E15" i="43"/>
  <c r="E57" i="43"/>
  <c r="E52" i="43"/>
  <c r="E55" i="43"/>
  <c r="E16" i="43"/>
  <c r="E48" i="43"/>
  <c r="E38" i="43"/>
  <c r="E17" i="43"/>
  <c r="E54" i="43"/>
  <c r="E56" i="43"/>
  <c r="E40" i="43"/>
  <c r="E13" i="43"/>
  <c r="E31" i="43"/>
  <c r="AN10" i="43"/>
  <c r="P6" i="43"/>
  <c r="P7" i="43"/>
  <c r="X43" i="43"/>
  <c r="X24" i="43"/>
  <c r="X23" i="43"/>
  <c r="X22" i="43"/>
  <c r="X41" i="43"/>
  <c r="X42" i="43"/>
  <c r="X5" i="43"/>
  <c r="X251" i="10"/>
  <c r="X255" i="10" s="1"/>
  <c r="X32" i="43"/>
  <c r="X29" i="43"/>
  <c r="X34" i="43"/>
  <c r="X52" i="43"/>
  <c r="X49" i="43"/>
  <c r="X38" i="43"/>
  <c r="X58" i="43"/>
  <c r="X46" i="43"/>
  <c r="X54" i="43"/>
  <c r="X13" i="43"/>
  <c r="X56" i="43"/>
  <c r="X14" i="43"/>
  <c r="X27" i="43"/>
  <c r="X12" i="43"/>
  <c r="X55" i="43"/>
  <c r="X47" i="43"/>
  <c r="X33" i="43"/>
  <c r="X20" i="43"/>
  <c r="X48" i="43"/>
  <c r="X37" i="43"/>
  <c r="X17" i="43"/>
  <c r="X30" i="43"/>
  <c r="X21" i="43"/>
  <c r="X39" i="43"/>
  <c r="X18" i="43"/>
  <c r="X51" i="43"/>
  <c r="X59" i="43"/>
  <c r="X26" i="43"/>
  <c r="X45" i="43"/>
  <c r="X25" i="43"/>
  <c r="X44" i="43"/>
  <c r="X53" i="43"/>
  <c r="X36" i="43"/>
  <c r="X35" i="43"/>
  <c r="X28" i="43"/>
  <c r="X40" i="43"/>
  <c r="X57" i="43"/>
  <c r="X19" i="43"/>
  <c r="X50" i="43"/>
  <c r="X16" i="43"/>
  <c r="X31" i="43"/>
  <c r="X15" i="43"/>
  <c r="AG10" i="43"/>
  <c r="H9" i="43"/>
  <c r="BB7" i="43"/>
  <c r="U24" i="43"/>
  <c r="U5" i="43"/>
  <c r="U42" i="43"/>
  <c r="U22" i="43"/>
  <c r="U23" i="43"/>
  <c r="U43" i="43"/>
  <c r="U41" i="43"/>
  <c r="U251" i="10"/>
  <c r="U255" i="10" s="1"/>
  <c r="U53" i="43"/>
  <c r="U52" i="43"/>
  <c r="U55" i="43"/>
  <c r="U56" i="43"/>
  <c r="U28" i="43"/>
  <c r="U14" i="43"/>
  <c r="U39" i="43"/>
  <c r="U58" i="43"/>
  <c r="U50" i="43"/>
  <c r="U32" i="43"/>
  <c r="U19" i="43"/>
  <c r="U49" i="43"/>
  <c r="U35" i="43"/>
  <c r="U57" i="43"/>
  <c r="U30" i="43"/>
  <c r="U36" i="43"/>
  <c r="U12" i="43"/>
  <c r="U29" i="43"/>
  <c r="U26" i="43"/>
  <c r="U59" i="43"/>
  <c r="U40" i="43"/>
  <c r="U21" i="43"/>
  <c r="U16" i="43"/>
  <c r="U48" i="43"/>
  <c r="U27" i="43"/>
  <c r="U37" i="43"/>
  <c r="U25" i="43"/>
  <c r="U38" i="43"/>
  <c r="U18" i="43"/>
  <c r="U51" i="43"/>
  <c r="U15" i="43"/>
  <c r="U31" i="43"/>
  <c r="U34" i="43"/>
  <c r="U44" i="43"/>
  <c r="U17" i="43"/>
  <c r="U46" i="43"/>
  <c r="U20" i="43"/>
  <c r="U33" i="43"/>
  <c r="U54" i="43"/>
  <c r="U13" i="43"/>
  <c r="U45" i="43"/>
  <c r="U47" i="43"/>
  <c r="AW22" i="43"/>
  <c r="AW251" i="10"/>
  <c r="AW255" i="10" s="1"/>
  <c r="AW41" i="43"/>
  <c r="AW42" i="43"/>
  <c r="AW43" i="43"/>
  <c r="AW24" i="43"/>
  <c r="AW5" i="43"/>
  <c r="AW23" i="43"/>
  <c r="AW39" i="43"/>
  <c r="AW57" i="43"/>
  <c r="AW31" i="43"/>
  <c r="AW13" i="43"/>
  <c r="AW18" i="43"/>
  <c r="AW52" i="43"/>
  <c r="AW14" i="43"/>
  <c r="AW53" i="43"/>
  <c r="AW27" i="43"/>
  <c r="AW28" i="43"/>
  <c r="AW40" i="43"/>
  <c r="AW29" i="43"/>
  <c r="AW30" i="43"/>
  <c r="AW46" i="43"/>
  <c r="AW26" i="43"/>
  <c r="AW48" i="43"/>
  <c r="AW19" i="43"/>
  <c r="AW50" i="43"/>
  <c r="AW12" i="43"/>
  <c r="AW44" i="43"/>
  <c r="AW9" i="43"/>
  <c r="AW17" i="43"/>
  <c r="AW51" i="43"/>
  <c r="AW25" i="43"/>
  <c r="AW8" i="43"/>
  <c r="AW33" i="43"/>
  <c r="AW58" i="43"/>
  <c r="AW56" i="43"/>
  <c r="AW32" i="43"/>
  <c r="AW34" i="43"/>
  <c r="AW55" i="43"/>
  <c r="AW35" i="43"/>
  <c r="AW36" i="43"/>
  <c r="AW38" i="43"/>
  <c r="AW16" i="43"/>
  <c r="AW15" i="43"/>
  <c r="AW37" i="43"/>
  <c r="AW47" i="43"/>
  <c r="AW59" i="43"/>
  <c r="AW49" i="43"/>
  <c r="AW20" i="43"/>
  <c r="AW45" i="43"/>
  <c r="AW21" i="43"/>
  <c r="AW54" i="43"/>
  <c r="AB10" i="43"/>
  <c r="D10" i="43"/>
  <c r="E9" i="43"/>
  <c r="L24" i="43"/>
  <c r="L22" i="43"/>
  <c r="L5" i="43"/>
  <c r="L23" i="43"/>
  <c r="L42" i="43"/>
  <c r="L43" i="43"/>
  <c r="L251" i="10"/>
  <c r="L255" i="10" s="1"/>
  <c r="L41" i="43"/>
  <c r="L28" i="43"/>
  <c r="L59" i="43"/>
  <c r="L20" i="43"/>
  <c r="L13" i="43"/>
  <c r="L36" i="43"/>
  <c r="L27" i="43"/>
  <c r="L52" i="43"/>
  <c r="L25" i="43"/>
  <c r="L35" i="43"/>
  <c r="L31" i="43"/>
  <c r="L44" i="43"/>
  <c r="L26" i="43"/>
  <c r="L33" i="43"/>
  <c r="L12" i="43"/>
  <c r="L55" i="43"/>
  <c r="L19" i="43"/>
  <c r="L37" i="43"/>
  <c r="L34" i="43"/>
  <c r="L58" i="43"/>
  <c r="L57" i="43"/>
  <c r="L32" i="43"/>
  <c r="L14" i="43"/>
  <c r="L21" i="43"/>
  <c r="L38" i="43"/>
  <c r="L50" i="43"/>
  <c r="L46" i="43"/>
  <c r="L29" i="43"/>
  <c r="L48" i="43"/>
  <c r="L49" i="43"/>
  <c r="L54" i="43"/>
  <c r="L17" i="43"/>
  <c r="L18" i="43"/>
  <c r="L45" i="43"/>
  <c r="L40" i="43"/>
  <c r="L53" i="43"/>
  <c r="L56" i="43"/>
  <c r="L39" i="43"/>
  <c r="L15" i="43"/>
  <c r="L30" i="43"/>
  <c r="L47" i="43"/>
  <c r="L51" i="43"/>
  <c r="L16" i="43"/>
  <c r="U11" i="43"/>
  <c r="AH11" i="43"/>
  <c r="AH10" i="43"/>
  <c r="AL9" i="43"/>
  <c r="X8" i="43"/>
  <c r="BC11" i="43"/>
  <c r="AA41" i="43"/>
  <c r="AA5" i="43"/>
  <c r="AA22" i="43"/>
  <c r="AA23" i="43"/>
  <c r="AA43" i="43"/>
  <c r="AA42" i="43"/>
  <c r="AA24" i="43"/>
  <c r="AA251" i="10"/>
  <c r="AA255" i="10" s="1"/>
  <c r="AA34" i="43"/>
  <c r="AA55" i="43"/>
  <c r="AA36" i="43"/>
  <c r="AA31" i="43"/>
  <c r="AA33" i="43"/>
  <c r="AA52" i="43"/>
  <c r="AA18" i="43"/>
  <c r="AA39" i="43"/>
  <c r="AA25" i="43"/>
  <c r="AA27" i="43"/>
  <c r="AA46" i="43"/>
  <c r="AA28" i="43"/>
  <c r="AA29" i="43"/>
  <c r="AA15" i="43"/>
  <c r="AA50" i="43"/>
  <c r="AA57" i="43"/>
  <c r="AA48" i="43"/>
  <c r="AA56" i="43"/>
  <c r="AA14" i="43"/>
  <c r="AA30" i="43"/>
  <c r="AA49" i="43"/>
  <c r="AA20" i="43"/>
  <c r="AA45" i="43"/>
  <c r="AA53" i="43"/>
  <c r="AA59" i="43"/>
  <c r="AA47" i="43"/>
  <c r="AA54" i="43"/>
  <c r="AA44" i="43"/>
  <c r="AA35" i="43"/>
  <c r="AA37" i="43"/>
  <c r="AA12" i="43"/>
  <c r="AA19" i="43"/>
  <c r="AA38" i="43"/>
  <c r="AA16" i="43"/>
  <c r="AA21" i="43"/>
  <c r="AA13" i="43"/>
  <c r="AA17" i="43"/>
  <c r="AA26" i="43"/>
  <c r="AA58" i="43"/>
  <c r="AA51" i="43"/>
  <c r="AA40" i="43"/>
  <c r="AA32" i="43"/>
  <c r="AY11" i="43"/>
  <c r="V23" i="43"/>
  <c r="V43" i="43"/>
  <c r="V24" i="43"/>
  <c r="V42" i="43"/>
  <c r="V22" i="43"/>
  <c r="V41" i="43"/>
  <c r="V5" i="43"/>
  <c r="V251" i="10"/>
  <c r="V255" i="10" s="1"/>
  <c r="V49" i="43"/>
  <c r="V28" i="43"/>
  <c r="V30" i="43"/>
  <c r="V56" i="43"/>
  <c r="V27" i="43"/>
  <c r="V54" i="43"/>
  <c r="V44" i="43"/>
  <c r="V50" i="43"/>
  <c r="V52" i="43"/>
  <c r="V55" i="43"/>
  <c r="V17" i="43"/>
  <c r="V53" i="43"/>
  <c r="V47" i="43"/>
  <c r="V58" i="43"/>
  <c r="V46" i="43"/>
  <c r="V57" i="43"/>
  <c r="V59" i="43"/>
  <c r="V38" i="43"/>
  <c r="V14" i="43"/>
  <c r="V48" i="43"/>
  <c r="V15" i="43"/>
  <c r="V32" i="43"/>
  <c r="V12" i="43"/>
  <c r="V18" i="43"/>
  <c r="V31" i="43"/>
  <c r="V16" i="43"/>
  <c r="V51" i="43"/>
  <c r="V35" i="43"/>
  <c r="V25" i="43"/>
  <c r="V37" i="43"/>
  <c r="V13" i="43"/>
  <c r="V26" i="43"/>
  <c r="V29" i="43"/>
  <c r="V45" i="43"/>
  <c r="V40" i="43"/>
  <c r="V36" i="43"/>
  <c r="V21" i="43"/>
  <c r="V34" i="43"/>
  <c r="V33" i="43"/>
  <c r="V19" i="43"/>
  <c r="V20" i="43"/>
  <c r="V39" i="43"/>
  <c r="AW11" i="43"/>
  <c r="AL11" i="43"/>
  <c r="AZ22" i="43"/>
  <c r="AZ43" i="43"/>
  <c r="AZ5" i="43"/>
  <c r="AZ24" i="43"/>
  <c r="AZ251" i="10"/>
  <c r="AZ255" i="10" s="1"/>
  <c r="AZ41" i="43"/>
  <c r="AZ23" i="43"/>
  <c r="AZ42" i="43"/>
  <c r="AZ45" i="43"/>
  <c r="AZ59" i="43"/>
  <c r="AZ33" i="43"/>
  <c r="AZ39" i="43"/>
  <c r="AZ25" i="43"/>
  <c r="AZ40" i="43"/>
  <c r="AZ47" i="43"/>
  <c r="AZ52" i="43"/>
  <c r="AZ34" i="43"/>
  <c r="AZ56" i="43"/>
  <c r="AZ28" i="43"/>
  <c r="AZ14" i="43"/>
  <c r="AZ20" i="43"/>
  <c r="AZ30" i="43"/>
  <c r="AZ44" i="43"/>
  <c r="AZ36" i="43"/>
  <c r="AZ55" i="43"/>
  <c r="AZ21" i="43"/>
  <c r="AZ16" i="43"/>
  <c r="AZ13" i="43"/>
  <c r="AZ51" i="43"/>
  <c r="AZ49" i="43"/>
  <c r="AZ46" i="43"/>
  <c r="AZ58" i="43"/>
  <c r="AZ19" i="43"/>
  <c r="AZ35" i="43"/>
  <c r="AZ18" i="43"/>
  <c r="AZ17" i="43"/>
  <c r="AZ31" i="43"/>
  <c r="AZ26" i="43"/>
  <c r="AZ32" i="43"/>
  <c r="AZ29" i="43"/>
  <c r="AZ37" i="43"/>
  <c r="AZ12" i="43"/>
  <c r="AZ48" i="43"/>
  <c r="AZ38" i="43"/>
  <c r="AZ53" i="43"/>
  <c r="AZ54" i="43"/>
  <c r="AZ50" i="43"/>
  <c r="AZ27" i="43"/>
  <c r="AZ57" i="43"/>
  <c r="AZ15" i="43"/>
  <c r="W8" i="43"/>
  <c r="W9" i="43"/>
  <c r="AC43" i="43"/>
  <c r="AC24" i="43"/>
  <c r="AC5" i="43"/>
  <c r="AC42" i="43"/>
  <c r="AC23" i="43"/>
  <c r="AC41" i="43"/>
  <c r="AC22" i="43"/>
  <c r="AC251" i="10"/>
  <c r="AC255" i="10" s="1"/>
  <c r="AC45" i="43"/>
  <c r="AC34" i="43"/>
  <c r="AC27" i="43"/>
  <c r="AC29" i="43"/>
  <c r="AC52" i="43"/>
  <c r="AC49" i="43"/>
  <c r="AC56" i="43"/>
  <c r="AC59" i="43"/>
  <c r="AC12" i="43"/>
  <c r="AC14" i="43"/>
  <c r="AC35" i="43"/>
  <c r="AC37" i="43"/>
  <c r="AC40" i="43"/>
  <c r="AC31" i="43"/>
  <c r="AC33" i="43"/>
  <c r="AC48" i="43"/>
  <c r="AC18" i="43"/>
  <c r="AC55" i="43"/>
  <c r="AC44" i="43"/>
  <c r="AC15" i="43"/>
  <c r="AC53" i="43"/>
  <c r="AC46" i="43"/>
  <c r="AC21" i="43"/>
  <c r="AC28" i="43"/>
  <c r="AC36" i="43"/>
  <c r="AC47" i="43"/>
  <c r="AC51" i="43"/>
  <c r="AC32" i="43"/>
  <c r="AC17" i="43"/>
  <c r="AC25" i="43"/>
  <c r="AC39" i="43"/>
  <c r="AC19" i="43"/>
  <c r="AC54" i="43"/>
  <c r="AC38" i="43"/>
  <c r="AC57" i="43"/>
  <c r="AC26" i="43"/>
  <c r="AC58" i="43"/>
  <c r="AC30" i="43"/>
  <c r="AC13" i="43"/>
  <c r="AC16" i="43"/>
  <c r="AC50" i="43"/>
  <c r="AC20" i="43"/>
  <c r="J43" i="43"/>
  <c r="J5" i="43"/>
  <c r="J24" i="43"/>
  <c r="J23" i="43"/>
  <c r="J42" i="43"/>
  <c r="J22" i="43"/>
  <c r="J41" i="43"/>
  <c r="J251" i="10"/>
  <c r="J255" i="10" s="1"/>
  <c r="J12" i="43"/>
  <c r="J40" i="43"/>
  <c r="J58" i="43"/>
  <c r="J39" i="43"/>
  <c r="J48" i="43"/>
  <c r="J50" i="43"/>
  <c r="J26" i="43"/>
  <c r="J29" i="43"/>
  <c r="J47" i="43"/>
  <c r="J34" i="43"/>
  <c r="J25" i="43"/>
  <c r="J56" i="43"/>
  <c r="J55" i="43"/>
  <c r="J27" i="43"/>
  <c r="J31" i="43"/>
  <c r="J28" i="43"/>
  <c r="J14" i="43"/>
  <c r="J54" i="43"/>
  <c r="J36" i="43"/>
  <c r="J51" i="43"/>
  <c r="J15" i="43"/>
  <c r="J45" i="43"/>
  <c r="J13" i="43"/>
  <c r="J19" i="43"/>
  <c r="J20" i="43"/>
  <c r="J49" i="43"/>
  <c r="J17" i="43"/>
  <c r="J44" i="43"/>
  <c r="J35" i="43"/>
  <c r="J37" i="43"/>
  <c r="J52" i="43"/>
  <c r="J21" i="43"/>
  <c r="J32" i="43"/>
  <c r="J53" i="43"/>
  <c r="J59" i="43"/>
  <c r="J30" i="43"/>
  <c r="J46" i="43"/>
  <c r="J57" i="43"/>
  <c r="J33" i="43"/>
  <c r="J18" i="43"/>
  <c r="J38" i="43"/>
  <c r="J16" i="43"/>
  <c r="D22" i="43"/>
  <c r="D23" i="43"/>
  <c r="D42" i="43"/>
  <c r="D5" i="43"/>
  <c r="D251" i="10"/>
  <c r="D255" i="10" s="1"/>
  <c r="D24" i="43"/>
  <c r="D43" i="43"/>
  <c r="D41" i="43"/>
  <c r="D36" i="43"/>
  <c r="D16" i="43"/>
  <c r="D17" i="43"/>
  <c r="D59" i="43"/>
  <c r="D49" i="43"/>
  <c r="D11" i="43"/>
  <c r="D39" i="43"/>
  <c r="D57" i="43"/>
  <c r="D21" i="43"/>
  <c r="D31" i="43"/>
  <c r="D58" i="43"/>
  <c r="D19" i="43"/>
  <c r="D50" i="43"/>
  <c r="D38" i="43"/>
  <c r="D30" i="43"/>
  <c r="D20" i="43"/>
  <c r="D15" i="43"/>
  <c r="D33" i="43"/>
  <c r="D56" i="43"/>
  <c r="D37" i="43"/>
  <c r="D54" i="43"/>
  <c r="D40" i="43"/>
  <c r="D48" i="43"/>
  <c r="D51" i="43"/>
  <c r="D34" i="43"/>
  <c r="D29" i="43"/>
  <c r="D14" i="43"/>
  <c r="D44" i="43"/>
  <c r="D35" i="43"/>
  <c r="D28" i="43"/>
  <c r="D55" i="43"/>
  <c r="D45" i="43"/>
  <c r="D53" i="43"/>
  <c r="D27" i="43"/>
  <c r="D52" i="43"/>
  <c r="D25" i="43"/>
  <c r="D47" i="43"/>
  <c r="D32" i="43"/>
  <c r="D18" i="43"/>
  <c r="D26" i="43"/>
  <c r="D13" i="43"/>
  <c r="D46" i="43"/>
  <c r="D12" i="43"/>
  <c r="J11" i="43"/>
  <c r="I24" i="43"/>
  <c r="I5" i="43"/>
  <c r="I43" i="43"/>
  <c r="I42" i="43"/>
  <c r="I41" i="43"/>
  <c r="I22" i="43"/>
  <c r="I23" i="43"/>
  <c r="I251" i="10"/>
  <c r="I255" i="10" s="1"/>
  <c r="I44" i="43"/>
  <c r="I46" i="43"/>
  <c r="I52" i="43"/>
  <c r="I58" i="43"/>
  <c r="I40" i="43"/>
  <c r="I53" i="43"/>
  <c r="I45" i="43"/>
  <c r="I54" i="43"/>
  <c r="I48" i="43"/>
  <c r="I19" i="43"/>
  <c r="I16" i="43"/>
  <c r="I39" i="43"/>
  <c r="I21" i="43"/>
  <c r="I47" i="43"/>
  <c r="I14" i="43"/>
  <c r="I30" i="43"/>
  <c r="I55" i="43"/>
  <c r="I49" i="43"/>
  <c r="I13" i="43"/>
  <c r="I26" i="43"/>
  <c r="I17" i="43"/>
  <c r="I29" i="43"/>
  <c r="I18" i="43"/>
  <c r="I36" i="43"/>
  <c r="I59" i="43"/>
  <c r="I57" i="43"/>
  <c r="I34" i="43"/>
  <c r="I51" i="43"/>
  <c r="I25" i="43"/>
  <c r="I38" i="43"/>
  <c r="I12" i="43"/>
  <c r="I35" i="43"/>
  <c r="I37" i="43"/>
  <c r="I20" i="43"/>
  <c r="I56" i="43"/>
  <c r="I28" i="43"/>
  <c r="I50" i="43"/>
  <c r="I27" i="43"/>
  <c r="I32" i="43"/>
  <c r="I15" i="43"/>
  <c r="I31" i="43"/>
  <c r="I33" i="43"/>
  <c r="I7" i="43"/>
  <c r="AH6" i="43"/>
  <c r="AE42" i="43"/>
  <c r="AE43" i="43"/>
  <c r="AE24" i="43"/>
  <c r="AE22" i="43"/>
  <c r="AE23" i="43"/>
  <c r="AE251" i="10"/>
  <c r="AE255" i="10" s="1"/>
  <c r="AE41" i="43"/>
  <c r="AE5" i="43"/>
  <c r="AE51" i="43"/>
  <c r="AE31" i="43"/>
  <c r="AE53" i="43"/>
  <c r="AE17" i="43"/>
  <c r="AE54" i="43"/>
  <c r="AE55" i="43"/>
  <c r="AE26" i="43"/>
  <c r="AE58" i="43"/>
  <c r="AE49" i="43"/>
  <c r="AE16" i="43"/>
  <c r="AE25" i="43"/>
  <c r="AE57" i="43"/>
  <c r="AE47" i="43"/>
  <c r="AE30" i="43"/>
  <c r="AE45" i="43"/>
  <c r="AE48" i="43"/>
  <c r="AE40" i="43"/>
  <c r="AE52" i="43"/>
  <c r="AE32" i="43"/>
  <c r="AE50" i="43"/>
  <c r="AE38" i="43"/>
  <c r="AE18" i="43"/>
  <c r="AE19" i="43"/>
  <c r="AE59" i="43"/>
  <c r="AE13" i="43"/>
  <c r="AE56" i="43"/>
  <c r="AE27" i="43"/>
  <c r="AE46" i="43"/>
  <c r="AE35" i="43"/>
  <c r="AE15" i="43"/>
  <c r="AE33" i="43"/>
  <c r="AE39" i="43"/>
  <c r="AE34" i="43"/>
  <c r="AE36" i="43"/>
  <c r="AE37" i="43"/>
  <c r="AE28" i="43"/>
  <c r="AE29" i="43"/>
  <c r="AE14" i="43"/>
  <c r="AE12" i="43"/>
  <c r="AE20" i="43"/>
  <c r="AE21" i="43"/>
  <c r="AE44" i="43"/>
  <c r="AK24" i="43"/>
  <c r="AK22" i="43"/>
  <c r="AK43" i="43"/>
  <c r="AK41" i="43"/>
  <c r="AK42" i="43"/>
  <c r="AK23" i="43"/>
  <c r="AK5" i="43"/>
  <c r="AK251" i="10"/>
  <c r="AK255" i="10" s="1"/>
  <c r="AK39" i="43"/>
  <c r="AK32" i="43"/>
  <c r="AK56" i="43"/>
  <c r="AK35" i="43"/>
  <c r="AK31" i="43"/>
  <c r="AK21" i="43"/>
  <c r="AK36" i="43"/>
  <c r="AK27" i="43"/>
  <c r="AK40" i="43"/>
  <c r="AK34" i="43"/>
  <c r="AK59" i="43"/>
  <c r="AK58" i="43"/>
  <c r="AK46" i="43"/>
  <c r="AK20" i="43"/>
  <c r="AK17" i="43"/>
  <c r="AK54" i="43"/>
  <c r="AK18" i="43"/>
  <c r="AK28" i="43"/>
  <c r="AK57" i="43"/>
  <c r="AK26" i="43"/>
  <c r="AK53" i="43"/>
  <c r="AK33" i="43"/>
  <c r="AK45" i="43"/>
  <c r="AK49" i="43"/>
  <c r="AK51" i="43"/>
  <c r="AK44" i="43"/>
  <c r="AK38" i="43"/>
  <c r="AK55" i="43"/>
  <c r="AK30" i="43"/>
  <c r="AK29" i="43"/>
  <c r="AK50" i="43"/>
  <c r="AK52" i="43"/>
  <c r="AK16" i="43"/>
  <c r="AK19" i="43"/>
  <c r="AK13" i="43"/>
  <c r="AK37" i="43"/>
  <c r="AK48" i="43"/>
  <c r="AK14" i="43"/>
  <c r="AK15" i="43"/>
  <c r="AK12" i="43"/>
  <c r="AK47" i="43"/>
  <c r="AK25" i="43"/>
  <c r="BC6" i="43"/>
  <c r="BC7" i="43"/>
  <c r="AT6" i="43"/>
  <c r="AT7" i="43"/>
  <c r="T5" i="43"/>
  <c r="T42" i="43"/>
  <c r="T43" i="43"/>
  <c r="T41" i="43"/>
  <c r="T23" i="43"/>
  <c r="T22" i="43"/>
  <c r="T24" i="43"/>
  <c r="T251" i="10"/>
  <c r="T255" i="10" s="1"/>
  <c r="T13" i="43"/>
  <c r="T47" i="43"/>
  <c r="T59" i="43"/>
  <c r="T37" i="43"/>
  <c r="T50" i="43"/>
  <c r="T31" i="43"/>
  <c r="T18" i="43"/>
  <c r="T52" i="43"/>
  <c r="T54" i="43"/>
  <c r="T39" i="43"/>
  <c r="T19" i="43"/>
  <c r="T29" i="43"/>
  <c r="T15" i="43"/>
  <c r="T30" i="43"/>
  <c r="T44" i="43"/>
  <c r="T27" i="43"/>
  <c r="T40" i="43"/>
  <c r="T57" i="43"/>
  <c r="T56" i="43"/>
  <c r="T53" i="43"/>
  <c r="T14" i="43"/>
  <c r="T48" i="43"/>
  <c r="T45" i="43"/>
  <c r="T32" i="43"/>
  <c r="T33" i="43"/>
  <c r="T35" i="43"/>
  <c r="T46" i="43"/>
  <c r="T21" i="43"/>
  <c r="T25" i="43"/>
  <c r="T55" i="43"/>
  <c r="T38" i="43"/>
  <c r="T51" i="43"/>
  <c r="T26" i="43"/>
  <c r="T20" i="43"/>
  <c r="T28" i="43"/>
  <c r="T49" i="43"/>
  <c r="T36" i="43"/>
  <c r="T16" i="43"/>
  <c r="T17" i="43"/>
  <c r="T34" i="43"/>
  <c r="T58" i="43"/>
  <c r="T12" i="43"/>
  <c r="T8" i="43"/>
  <c r="Q5" i="43"/>
  <c r="Q43" i="43"/>
  <c r="Q42" i="43"/>
  <c r="Q23" i="43"/>
  <c r="Q22" i="43"/>
  <c r="Q24" i="43"/>
  <c r="Q41" i="43"/>
  <c r="Q251" i="10"/>
  <c r="Q255" i="10" s="1"/>
  <c r="Q53" i="43"/>
  <c r="Q47" i="43"/>
  <c r="Q58" i="43"/>
  <c r="Q51" i="43"/>
  <c r="Q36" i="43"/>
  <c r="Q29" i="43"/>
  <c r="Q54" i="43"/>
  <c r="Q59" i="43"/>
  <c r="Q40" i="43"/>
  <c r="Q20" i="43"/>
  <c r="Q44" i="43"/>
  <c r="Q57" i="43"/>
  <c r="Q13" i="43"/>
  <c r="Q31" i="43"/>
  <c r="Q32" i="43"/>
  <c r="Q26" i="43"/>
  <c r="Q25" i="43"/>
  <c r="Q33" i="43"/>
  <c r="Q30" i="43"/>
  <c r="Q35" i="43"/>
  <c r="Q14" i="43"/>
  <c r="Q19" i="43"/>
  <c r="Q21" i="43"/>
  <c r="Q56" i="43"/>
  <c r="Q38" i="43"/>
  <c r="Q52" i="43"/>
  <c r="Q48" i="43"/>
  <c r="Q18" i="43"/>
  <c r="Q34" i="43"/>
  <c r="Q46" i="43"/>
  <c r="Q15" i="43"/>
  <c r="Q55" i="43"/>
  <c r="Q50" i="43"/>
  <c r="Q17" i="43"/>
  <c r="Q28" i="43"/>
  <c r="Q27" i="43"/>
  <c r="Q49" i="43"/>
  <c r="Q39" i="43"/>
  <c r="Q37" i="43"/>
  <c r="Q16" i="43"/>
  <c r="Q45" i="43"/>
  <c r="Q12" i="43"/>
  <c r="I10" i="43"/>
  <c r="F23" i="43"/>
  <c r="F22" i="43"/>
  <c r="F42" i="43"/>
  <c r="F43" i="43"/>
  <c r="F5" i="43"/>
  <c r="F41" i="43"/>
  <c r="F24" i="43"/>
  <c r="F251" i="10"/>
  <c r="F255" i="10" s="1"/>
  <c r="F37" i="43"/>
  <c r="F35" i="43"/>
  <c r="F32" i="43"/>
  <c r="F48" i="43"/>
  <c r="F59" i="43"/>
  <c r="F38" i="43"/>
  <c r="F54" i="43"/>
  <c r="F25" i="43"/>
  <c r="F12" i="43"/>
  <c r="F21" i="43"/>
  <c r="F15" i="43"/>
  <c r="F46" i="43"/>
  <c r="F45" i="43"/>
  <c r="F27" i="43"/>
  <c r="F58" i="43"/>
  <c r="F29" i="43"/>
  <c r="F57" i="43"/>
  <c r="F14" i="43"/>
  <c r="F39" i="43"/>
  <c r="F47" i="43"/>
  <c r="F26" i="43"/>
  <c r="F50" i="43"/>
  <c r="F17" i="43"/>
  <c r="F18" i="43"/>
  <c r="F49" i="43"/>
  <c r="F44" i="43"/>
  <c r="F16" i="43"/>
  <c r="F36" i="43"/>
  <c r="F31" i="43"/>
  <c r="F51" i="43"/>
  <c r="F55" i="43"/>
  <c r="F34" i="43"/>
  <c r="F28" i="43"/>
  <c r="F19" i="43"/>
  <c r="F20" i="43"/>
  <c r="F30" i="43"/>
  <c r="F33" i="43"/>
  <c r="F56" i="43"/>
  <c r="F52" i="43"/>
  <c r="F13" i="43"/>
  <c r="F53" i="43"/>
  <c r="F40" i="43"/>
  <c r="X9" i="43"/>
  <c r="X7" i="43"/>
  <c r="F10" i="43"/>
  <c r="T10" i="43"/>
  <c r="AL6" i="43"/>
  <c r="H6" i="43"/>
  <c r="H7" i="43"/>
  <c r="R9" i="43"/>
  <c r="W7" i="43"/>
  <c r="BB6" i="43"/>
  <c r="AS6" i="43"/>
  <c r="S6" i="43"/>
  <c r="AS10" i="43"/>
  <c r="AY6" i="43"/>
  <c r="AY7" i="43"/>
  <c r="O23" i="43"/>
  <c r="O24" i="43"/>
  <c r="O42" i="43"/>
  <c r="O22" i="43"/>
  <c r="O43" i="43"/>
  <c r="O5" i="43"/>
  <c r="O41" i="43"/>
  <c r="O251" i="10"/>
  <c r="O255" i="10" s="1"/>
  <c r="O12" i="43"/>
  <c r="O56" i="43"/>
  <c r="O29" i="43"/>
  <c r="O26" i="43"/>
  <c r="O46" i="43"/>
  <c r="O38" i="43"/>
  <c r="O35" i="43"/>
  <c r="O28" i="43"/>
  <c r="O44" i="43"/>
  <c r="O25" i="43"/>
  <c r="O59" i="43"/>
  <c r="O45" i="43"/>
  <c r="O27" i="43"/>
  <c r="O17" i="43"/>
  <c r="O52" i="43"/>
  <c r="O53" i="43"/>
  <c r="O21" i="43"/>
  <c r="O15" i="43"/>
  <c r="O14" i="43"/>
  <c r="O57" i="43"/>
  <c r="O47" i="43"/>
  <c r="O19" i="43"/>
  <c r="O51" i="43"/>
  <c r="O20" i="43"/>
  <c r="O16" i="43"/>
  <c r="O40" i="43"/>
  <c r="O37" i="43"/>
  <c r="O58" i="43"/>
  <c r="O30" i="43"/>
  <c r="O18" i="43"/>
  <c r="O31" i="43"/>
  <c r="O50" i="43"/>
  <c r="O49" i="43"/>
  <c r="O54" i="43"/>
  <c r="O36" i="43"/>
  <c r="O34" i="43"/>
  <c r="O39" i="43"/>
  <c r="O32" i="43"/>
  <c r="O55" i="43"/>
  <c r="O13" i="43"/>
  <c r="O48" i="43"/>
  <c r="O33" i="43"/>
  <c r="R10" i="43"/>
  <c r="AP23" i="43"/>
  <c r="AP41" i="43"/>
  <c r="AP22" i="43"/>
  <c r="AP5" i="43"/>
  <c r="AP42" i="43"/>
  <c r="AP24" i="43"/>
  <c r="AP43" i="43"/>
  <c r="AP251" i="10"/>
  <c r="AP255" i="10" s="1"/>
  <c r="AP49" i="43"/>
  <c r="AP55" i="43"/>
  <c r="AP52" i="43"/>
  <c r="AP26" i="43"/>
  <c r="AP30" i="43"/>
  <c r="AP38" i="43"/>
  <c r="AP58" i="43"/>
  <c r="AP13" i="43"/>
  <c r="AP25" i="43"/>
  <c r="AP51" i="43"/>
  <c r="AP14" i="43"/>
  <c r="AP12" i="43"/>
  <c r="AP16" i="43"/>
  <c r="AP20" i="43"/>
  <c r="AP53" i="43"/>
  <c r="AP47" i="43"/>
  <c r="AP31" i="43"/>
  <c r="AP59" i="43"/>
  <c r="AP29" i="43"/>
  <c r="AP18" i="43"/>
  <c r="AP33" i="43"/>
  <c r="AP45" i="43"/>
  <c r="AP39" i="43"/>
  <c r="AP54" i="43"/>
  <c r="AP37" i="43"/>
  <c r="AP34" i="43"/>
  <c r="AP35" i="43"/>
  <c r="AP40" i="43"/>
  <c r="AP50" i="43"/>
  <c r="AP56" i="43"/>
  <c r="AP17" i="43"/>
  <c r="AP15" i="43"/>
  <c r="AP21" i="43"/>
  <c r="AP46" i="43"/>
  <c r="AP36" i="43"/>
  <c r="AP44" i="43"/>
  <c r="AP19" i="43"/>
  <c r="AP27" i="43"/>
  <c r="AP32" i="43"/>
  <c r="AP28" i="43"/>
  <c r="AP48" i="43"/>
  <c r="AP57" i="43"/>
  <c r="L7" i="43"/>
  <c r="AE8" i="43"/>
  <c r="AD8" i="43"/>
  <c r="F11" i="43"/>
  <c r="Z6" i="43"/>
  <c r="AA7" i="43"/>
  <c r="AR257" i="10"/>
  <c r="D10" i="57" s="1"/>
  <c r="C10" i="57"/>
  <c r="Q10" i="43"/>
  <c r="C251" i="10"/>
  <c r="C255" i="10" s="1"/>
  <c r="C24" i="43"/>
  <c r="C23" i="43"/>
  <c r="C5" i="43"/>
  <c r="C43" i="43"/>
  <c r="C22" i="43"/>
  <c r="C42" i="43"/>
  <c r="C41" i="43"/>
  <c r="C38" i="43"/>
  <c r="C28" i="43"/>
  <c r="C48" i="43"/>
  <c r="C58" i="43"/>
  <c r="C57" i="43"/>
  <c r="C37" i="43"/>
  <c r="C30" i="43"/>
  <c r="C47" i="43"/>
  <c r="C29" i="43"/>
  <c r="C34" i="43"/>
  <c r="C56" i="43"/>
  <c r="C52" i="43"/>
  <c r="C17" i="43"/>
  <c r="C51" i="43"/>
  <c r="C36" i="43"/>
  <c r="C54" i="43"/>
  <c r="C18" i="43"/>
  <c r="C55" i="43"/>
  <c r="C16" i="43"/>
  <c r="C14" i="43"/>
  <c r="C50" i="43"/>
  <c r="C21" i="43"/>
  <c r="C33" i="43"/>
  <c r="C40" i="43"/>
  <c r="C49" i="43"/>
  <c r="C12" i="43"/>
  <c r="C59" i="43"/>
  <c r="C26" i="43"/>
  <c r="C45" i="43"/>
  <c r="C35" i="43"/>
  <c r="C20" i="43"/>
  <c r="C25" i="43"/>
  <c r="C46" i="43"/>
  <c r="C19" i="43"/>
  <c r="C39" i="43"/>
  <c r="C53" i="43"/>
  <c r="C27" i="43"/>
  <c r="C44" i="43"/>
  <c r="C15" i="43"/>
  <c r="C31" i="43"/>
  <c r="C13" i="43"/>
  <c r="C32" i="43"/>
  <c r="O11" i="43"/>
  <c r="I8" i="43"/>
  <c r="K42" i="43"/>
  <c r="K24" i="43"/>
  <c r="K22" i="43"/>
  <c r="K43" i="43"/>
  <c r="K5" i="43"/>
  <c r="K41" i="43"/>
  <c r="K251" i="10"/>
  <c r="K255" i="10" s="1"/>
  <c r="K23" i="43"/>
  <c r="K48" i="43"/>
  <c r="K49" i="43"/>
  <c r="K55" i="43"/>
  <c r="K39" i="43"/>
  <c r="K40" i="43"/>
  <c r="K29" i="43"/>
  <c r="K27" i="43"/>
  <c r="K51" i="43"/>
  <c r="K15" i="43"/>
  <c r="K50" i="43"/>
  <c r="K20" i="43"/>
  <c r="K58" i="43"/>
  <c r="K32" i="43"/>
  <c r="K21" i="43"/>
  <c r="K36" i="43"/>
  <c r="K26" i="43"/>
  <c r="K37" i="43"/>
  <c r="K30" i="43"/>
  <c r="K57" i="43"/>
  <c r="K34" i="43"/>
  <c r="K19" i="43"/>
  <c r="K54" i="43"/>
  <c r="K31" i="43"/>
  <c r="K10" i="43"/>
  <c r="K14" i="43"/>
  <c r="K56" i="43"/>
  <c r="K44" i="43"/>
  <c r="K53" i="43"/>
  <c r="K25" i="43"/>
  <c r="K13" i="43"/>
  <c r="K17" i="43"/>
  <c r="K46" i="43"/>
  <c r="K12" i="43"/>
  <c r="K59" i="43"/>
  <c r="K35" i="43"/>
  <c r="K47" i="43"/>
  <c r="K33" i="43"/>
  <c r="K28" i="43"/>
  <c r="K45" i="43"/>
  <c r="K38" i="43"/>
  <c r="K18" i="43"/>
  <c r="K16" i="43"/>
  <c r="K52" i="43"/>
  <c r="V11" i="43"/>
  <c r="AP10" i="43"/>
  <c r="AE10" i="43"/>
  <c r="AD10" i="43"/>
  <c r="AB11" i="43"/>
  <c r="AF24" i="43"/>
  <c r="AF5" i="43"/>
  <c r="AF42" i="43"/>
  <c r="AF22" i="43"/>
  <c r="AF41" i="43"/>
  <c r="AF251" i="10"/>
  <c r="AF255" i="10" s="1"/>
  <c r="AF43" i="43"/>
  <c r="AF23" i="43"/>
  <c r="AF57" i="43"/>
  <c r="AF56" i="43"/>
  <c r="AF37" i="43"/>
  <c r="AF40" i="43"/>
  <c r="AF31" i="43"/>
  <c r="AF44" i="43"/>
  <c r="AF55" i="43"/>
  <c r="AF36" i="43"/>
  <c r="AF16" i="43"/>
  <c r="AF49" i="43"/>
  <c r="AF28" i="43"/>
  <c r="AF13" i="43"/>
  <c r="AF51" i="43"/>
  <c r="AF30" i="43"/>
  <c r="AF21" i="43"/>
  <c r="AF52" i="43"/>
  <c r="AF19" i="43"/>
  <c r="AF14" i="43"/>
  <c r="AF35" i="43"/>
  <c r="AF59" i="43"/>
  <c r="AF45" i="43"/>
  <c r="AF18" i="43"/>
  <c r="AF32" i="43"/>
  <c r="AF26" i="43"/>
  <c r="AF47" i="43"/>
  <c r="AF33" i="43"/>
  <c r="AF50" i="43"/>
  <c r="AF20" i="43"/>
  <c r="AF54" i="43"/>
  <c r="AF25" i="43"/>
  <c r="AF39" i="43"/>
  <c r="AF58" i="43"/>
  <c r="AF12" i="43"/>
  <c r="AF38" i="43"/>
  <c r="AF15" i="43"/>
  <c r="AF17" i="43"/>
  <c r="AF46" i="43"/>
  <c r="AF53" i="43"/>
  <c r="AF29" i="43"/>
  <c r="AF34" i="43"/>
  <c r="AF27" i="43"/>
  <c r="AF48" i="43"/>
  <c r="G5" i="43"/>
  <c r="G24" i="43"/>
  <c r="G43" i="43"/>
  <c r="G22" i="43"/>
  <c r="G41" i="43"/>
  <c r="G42" i="43"/>
  <c r="G23" i="43"/>
  <c r="G251" i="10"/>
  <c r="G255" i="10" s="1"/>
  <c r="G29" i="43"/>
  <c r="G49" i="43"/>
  <c r="G58" i="43"/>
  <c r="G37" i="43"/>
  <c r="G19" i="43"/>
  <c r="G35" i="43"/>
  <c r="G12" i="43"/>
  <c r="G34" i="43"/>
  <c r="G20" i="43"/>
  <c r="G51" i="43"/>
  <c r="G54" i="43"/>
  <c r="G59" i="43"/>
  <c r="G31" i="43"/>
  <c r="G18" i="43"/>
  <c r="G57" i="43"/>
  <c r="G38" i="43"/>
  <c r="G47" i="43"/>
  <c r="G13" i="43"/>
  <c r="G48" i="43"/>
  <c r="G46" i="43"/>
  <c r="G27" i="43"/>
  <c r="G39" i="43"/>
  <c r="G53" i="43"/>
  <c r="G17" i="43"/>
  <c r="G36" i="43"/>
  <c r="G21" i="43"/>
  <c r="G52" i="43"/>
  <c r="G45" i="43"/>
  <c r="G14" i="43"/>
  <c r="G56" i="43"/>
  <c r="G55" i="43"/>
  <c r="G50" i="43"/>
  <c r="G32" i="43"/>
  <c r="G44" i="43"/>
  <c r="G33" i="43"/>
  <c r="G28" i="43"/>
  <c r="G26" i="43"/>
  <c r="G25" i="43"/>
  <c r="G30" i="43"/>
  <c r="G40" i="43"/>
  <c r="G16" i="43"/>
  <c r="G15" i="43"/>
  <c r="L10" i="43"/>
  <c r="AG5" i="43"/>
  <c r="AG41" i="43"/>
  <c r="AG251" i="10"/>
  <c r="AG255" i="10" s="1"/>
  <c r="AG23" i="43"/>
  <c r="AG22" i="43"/>
  <c r="AG42" i="43"/>
  <c r="AG43" i="43"/>
  <c r="AG24" i="43"/>
  <c r="AG27" i="43"/>
  <c r="AG29" i="43"/>
  <c r="AG52" i="43"/>
  <c r="AG47" i="43"/>
  <c r="AG31" i="43"/>
  <c r="AG54" i="43"/>
  <c r="AG38" i="43"/>
  <c r="AG33" i="43"/>
  <c r="AG48" i="43"/>
  <c r="AG30" i="43"/>
  <c r="AG34" i="43"/>
  <c r="AG58" i="43"/>
  <c r="AG18" i="43"/>
  <c r="AG59" i="43"/>
  <c r="AG39" i="43"/>
  <c r="AG28" i="43"/>
  <c r="AG53" i="43"/>
  <c r="AG26" i="43"/>
  <c r="AG45" i="43"/>
  <c r="AG49" i="43"/>
  <c r="AG15" i="43"/>
  <c r="AG25" i="43"/>
  <c r="AG14" i="43"/>
  <c r="AG57" i="43"/>
  <c r="AG20" i="43"/>
  <c r="AG32" i="43"/>
  <c r="AG50" i="43"/>
  <c r="AG56" i="43"/>
  <c r="AG46" i="43"/>
  <c r="AG21" i="43"/>
  <c r="AG19" i="43"/>
  <c r="AG55" i="43"/>
  <c r="AG13" i="43"/>
  <c r="AG51" i="43"/>
  <c r="AG37" i="43"/>
  <c r="AG35" i="43"/>
  <c r="AG16" i="43"/>
  <c r="AG17" i="43"/>
  <c r="AG12" i="43"/>
  <c r="AG44" i="43"/>
  <c r="AG36" i="43"/>
  <c r="AG40" i="43"/>
  <c r="AG7" i="43"/>
  <c r="AN23" i="43"/>
  <c r="AN43" i="43"/>
  <c r="AN41" i="43"/>
  <c r="AN5" i="43"/>
  <c r="AN24" i="43"/>
  <c r="AN42" i="43"/>
  <c r="AN22" i="43"/>
  <c r="AN251" i="10"/>
  <c r="AN255" i="10" s="1"/>
  <c r="AN58" i="43"/>
  <c r="AN39" i="43"/>
  <c r="AN51" i="43"/>
  <c r="AN29" i="43"/>
  <c r="AN48" i="43"/>
  <c r="AN34" i="43"/>
  <c r="AN31" i="43"/>
  <c r="AN53" i="43"/>
  <c r="AN55" i="43"/>
  <c r="AN20" i="43"/>
  <c r="AN17" i="43"/>
  <c r="AN27" i="43"/>
  <c r="AN14" i="43"/>
  <c r="AN30" i="43"/>
  <c r="AN18" i="43"/>
  <c r="AN59" i="43"/>
  <c r="AN56" i="43"/>
  <c r="AN44" i="43"/>
  <c r="AN32" i="43"/>
  <c r="AN45" i="43"/>
  <c r="AN37" i="43"/>
  <c r="AN13" i="43"/>
  <c r="AN36" i="43"/>
  <c r="AN21" i="43"/>
  <c r="AN46" i="43"/>
  <c r="AN38" i="43"/>
  <c r="AN25" i="43"/>
  <c r="AN49" i="43"/>
  <c r="AN35" i="43"/>
  <c r="AN28" i="43"/>
  <c r="AN40" i="43"/>
  <c r="AN19" i="43"/>
  <c r="AN52" i="43"/>
  <c r="AN57" i="43"/>
  <c r="AN26" i="43"/>
  <c r="AN12" i="43"/>
  <c r="AN50" i="43"/>
  <c r="AN33" i="43"/>
  <c r="AN16" i="43"/>
  <c r="AN15" i="43"/>
  <c r="AN54" i="43"/>
  <c r="AN47" i="43"/>
  <c r="E7" i="43"/>
  <c r="BC23" i="43"/>
  <c r="BC41" i="43"/>
  <c r="BC24" i="43"/>
  <c r="BC42" i="43"/>
  <c r="BC43" i="43"/>
  <c r="BC5" i="43"/>
  <c r="BC22" i="43"/>
  <c r="BC251" i="10"/>
  <c r="BC255" i="10" s="1"/>
  <c r="BC36" i="43"/>
  <c r="BC37" i="43"/>
  <c r="BC29" i="43"/>
  <c r="BC16" i="43"/>
  <c r="BC14" i="43"/>
  <c r="BC54" i="43"/>
  <c r="BC52" i="43"/>
  <c r="BC53" i="43"/>
  <c r="BC46" i="43"/>
  <c r="BC49" i="43"/>
  <c r="BC47" i="43"/>
  <c r="BC44" i="43"/>
  <c r="BC50" i="43"/>
  <c r="BC40" i="43"/>
  <c r="BC26" i="43"/>
  <c r="BC35" i="43"/>
  <c r="BC45" i="43"/>
  <c r="BC39" i="43"/>
  <c r="BC56" i="43"/>
  <c r="BC21" i="43"/>
  <c r="BC33" i="43"/>
  <c r="BC31" i="43"/>
  <c r="BC20" i="43"/>
  <c r="BC13" i="43"/>
  <c r="BC32" i="43"/>
  <c r="BC25" i="43"/>
  <c r="BC18" i="43"/>
  <c r="BC57" i="43"/>
  <c r="BC19" i="43"/>
  <c r="BC27" i="43"/>
  <c r="BC38" i="43"/>
  <c r="BC55" i="43"/>
  <c r="BC28" i="43"/>
  <c r="BC17" i="43"/>
  <c r="BC48" i="43"/>
  <c r="BC51" i="43"/>
  <c r="BC15" i="43"/>
  <c r="BC12" i="43"/>
  <c r="BC58" i="43"/>
  <c r="BC34" i="43"/>
  <c r="BC30" i="43"/>
  <c r="BC59" i="43"/>
  <c r="Y43" i="43"/>
  <c r="Y42" i="43"/>
  <c r="Y24" i="43"/>
  <c r="Y41" i="43"/>
  <c r="Y23" i="43"/>
  <c r="Y22" i="43"/>
  <c r="Y5" i="43"/>
  <c r="Y52" i="43"/>
  <c r="Y251" i="10"/>
  <c r="Y255" i="10" s="1"/>
  <c r="Y45" i="43"/>
  <c r="Y56" i="43"/>
  <c r="Y57" i="43"/>
  <c r="Y26" i="43"/>
  <c r="Y59" i="43"/>
  <c r="Y12" i="43"/>
  <c r="Y46" i="43"/>
  <c r="Y40" i="43"/>
  <c r="Y27" i="43"/>
  <c r="Y19" i="43"/>
  <c r="Y14" i="43"/>
  <c r="Y30" i="43"/>
  <c r="Y51" i="43"/>
  <c r="Y34" i="43"/>
  <c r="Y54" i="43"/>
  <c r="Y49" i="43"/>
  <c r="Y21" i="43"/>
  <c r="Y33" i="43"/>
  <c r="Y25" i="43"/>
  <c r="Y32" i="43"/>
  <c r="Y53" i="43"/>
  <c r="Y37" i="43"/>
  <c r="Y58" i="43"/>
  <c r="Y44" i="43"/>
  <c r="Y55" i="43"/>
  <c r="Y31" i="43"/>
  <c r="Y36" i="43"/>
  <c r="Y35" i="43"/>
  <c r="Y20" i="43"/>
  <c r="Y48" i="43"/>
  <c r="Y38" i="43"/>
  <c r="Y29" i="43"/>
  <c r="Y15" i="43"/>
  <c r="Y47" i="43"/>
  <c r="Y17" i="43"/>
  <c r="Y16" i="43"/>
  <c r="Y28" i="43"/>
  <c r="Y50" i="43"/>
  <c r="Y13" i="43"/>
  <c r="Y18" i="43"/>
  <c r="Y39" i="43"/>
  <c r="Y7" i="43"/>
  <c r="AT23" i="43"/>
  <c r="AT41" i="43"/>
  <c r="AT5" i="43"/>
  <c r="AT22" i="43"/>
  <c r="AT43" i="43"/>
  <c r="AT24" i="43"/>
  <c r="AT251" i="10"/>
  <c r="AT255" i="10" s="1"/>
  <c r="AT42" i="43"/>
  <c r="AT57" i="43"/>
  <c r="AT54" i="43"/>
  <c r="AT17" i="43"/>
  <c r="AT51" i="43"/>
  <c r="AT20" i="43"/>
  <c r="AT18" i="43"/>
  <c r="AT13" i="43"/>
  <c r="AT53" i="43"/>
  <c r="AT40" i="43"/>
  <c r="AT50" i="43"/>
  <c r="AT55" i="43"/>
  <c r="AT28" i="43"/>
  <c r="AT30" i="43"/>
  <c r="AT36" i="43"/>
  <c r="AT38" i="43"/>
  <c r="AT16" i="43"/>
  <c r="AT32" i="43"/>
  <c r="AT31" i="43"/>
  <c r="AT37" i="43"/>
  <c r="AT19" i="43"/>
  <c r="AT59" i="43"/>
  <c r="AT14" i="43"/>
  <c r="AT39" i="43"/>
  <c r="AT49" i="43"/>
  <c r="AT27" i="43"/>
  <c r="AT25" i="43"/>
  <c r="AT33" i="43"/>
  <c r="AT47" i="43"/>
  <c r="AT44" i="43"/>
  <c r="AT52" i="43"/>
  <c r="AT26" i="43"/>
  <c r="AT56" i="43"/>
  <c r="AT58" i="43"/>
  <c r="AT34" i="43"/>
  <c r="AT35" i="43"/>
  <c r="AT46" i="43"/>
  <c r="AT15" i="43"/>
  <c r="AT48" i="43"/>
  <c r="AT8" i="43"/>
  <c r="AT12" i="43"/>
  <c r="AT45" i="43"/>
  <c r="AT29" i="43"/>
  <c r="AT21" i="43"/>
  <c r="AJ43" i="43"/>
  <c r="AJ41" i="43"/>
  <c r="AJ42" i="43"/>
  <c r="AJ22" i="43"/>
  <c r="AJ23" i="43"/>
  <c r="AJ5" i="43"/>
  <c r="AJ24" i="43"/>
  <c r="AJ251" i="10"/>
  <c r="AJ255" i="10" s="1"/>
  <c r="AJ28" i="43"/>
  <c r="AJ26" i="43"/>
  <c r="AJ15" i="43"/>
  <c r="AJ49" i="43"/>
  <c r="AJ35" i="43"/>
  <c r="AJ40" i="43"/>
  <c r="AJ38" i="43"/>
  <c r="AJ29" i="43"/>
  <c r="AJ57" i="43"/>
  <c r="AJ53" i="43"/>
  <c r="AJ55" i="43"/>
  <c r="AJ32" i="43"/>
  <c r="AJ25" i="43"/>
  <c r="AJ50" i="43"/>
  <c r="AJ18" i="43"/>
  <c r="AJ58" i="43"/>
  <c r="AJ59" i="43"/>
  <c r="AJ51" i="43"/>
  <c r="AJ14" i="43"/>
  <c r="AJ39" i="43"/>
  <c r="AJ19" i="43"/>
  <c r="AJ33" i="43"/>
  <c r="AJ37" i="43"/>
  <c r="AJ54" i="43"/>
  <c r="AJ47" i="43"/>
  <c r="AJ31" i="43"/>
  <c r="AJ27" i="43"/>
  <c r="AJ20" i="43"/>
  <c r="AJ56" i="43"/>
  <c r="AJ36" i="43"/>
  <c r="AJ48" i="43"/>
  <c r="AJ45" i="43"/>
  <c r="AJ16" i="43"/>
  <c r="AJ21" i="43"/>
  <c r="AJ30" i="43"/>
  <c r="AJ52" i="43"/>
  <c r="AJ44" i="43"/>
  <c r="AJ13" i="43"/>
  <c r="AJ34" i="43"/>
  <c r="AJ46" i="43"/>
  <c r="AJ12" i="43"/>
  <c r="AJ17" i="43"/>
  <c r="AJ7" i="43"/>
  <c r="E8" i="43"/>
  <c r="P24" i="43"/>
  <c r="P22" i="43"/>
  <c r="P43" i="43"/>
  <c r="P251" i="10"/>
  <c r="P255" i="10" s="1"/>
  <c r="P41" i="43"/>
  <c r="P42" i="43"/>
  <c r="P23" i="43"/>
  <c r="P5" i="43"/>
  <c r="P40" i="43"/>
  <c r="P57" i="43"/>
  <c r="P52" i="43"/>
  <c r="P17" i="43"/>
  <c r="P54" i="43"/>
  <c r="P58" i="43"/>
  <c r="P46" i="43"/>
  <c r="P19" i="43"/>
  <c r="P18" i="43"/>
  <c r="P14" i="43"/>
  <c r="P12" i="43"/>
  <c r="P59" i="43"/>
  <c r="P45" i="43"/>
  <c r="P56" i="43"/>
  <c r="P20" i="43"/>
  <c r="P31" i="43"/>
  <c r="P16" i="43"/>
  <c r="P15" i="43"/>
  <c r="P38" i="43"/>
  <c r="P36" i="43"/>
  <c r="P44" i="43"/>
  <c r="P50" i="43"/>
  <c r="P33" i="43"/>
  <c r="P32" i="43"/>
  <c r="P27" i="43"/>
  <c r="P35" i="43"/>
  <c r="P26" i="43"/>
  <c r="P48" i="43"/>
  <c r="P25" i="43"/>
  <c r="P53" i="43"/>
  <c r="P39" i="43"/>
  <c r="P37" i="43"/>
  <c r="P28" i="43"/>
  <c r="P47" i="43"/>
  <c r="P51" i="43"/>
  <c r="P55" i="43"/>
  <c r="P49" i="43"/>
  <c r="P30" i="43"/>
  <c r="P29" i="43"/>
  <c r="P21" i="43"/>
  <c r="P34" i="43"/>
  <c r="P13" i="43"/>
  <c r="AL5" i="43"/>
  <c r="AL42" i="43"/>
  <c r="AL41" i="43"/>
  <c r="AL22" i="43"/>
  <c r="AL23" i="43"/>
  <c r="AL43" i="43"/>
  <c r="AL24" i="43"/>
  <c r="AL251" i="10"/>
  <c r="AL255" i="10" s="1"/>
  <c r="AL30" i="43"/>
  <c r="AL51" i="43"/>
  <c r="AL52" i="43"/>
  <c r="AL58" i="43"/>
  <c r="AL56" i="43"/>
  <c r="AL29" i="43"/>
  <c r="AL45" i="43"/>
  <c r="AL12" i="43"/>
  <c r="AL57" i="43"/>
  <c r="AL13" i="43"/>
  <c r="AL28" i="43"/>
  <c r="AL48" i="43"/>
  <c r="AL31" i="43"/>
  <c r="AL34" i="43"/>
  <c r="AL35" i="43"/>
  <c r="AL19" i="43"/>
  <c r="AL50" i="43"/>
  <c r="AL18" i="43"/>
  <c r="AL39" i="43"/>
  <c r="AL44" i="43"/>
  <c r="AL40" i="43"/>
  <c r="AL55" i="43"/>
  <c r="AL47" i="43"/>
  <c r="AL37" i="43"/>
  <c r="AL14" i="43"/>
  <c r="AL25" i="43"/>
  <c r="AL15" i="43"/>
  <c r="AL20" i="43"/>
  <c r="AL54" i="43"/>
  <c r="AL16" i="43"/>
  <c r="AL26" i="43"/>
  <c r="AL46" i="43"/>
  <c r="AL59" i="43"/>
  <c r="AL32" i="43"/>
  <c r="AL17" i="43"/>
  <c r="AL38" i="43"/>
  <c r="AL27" i="43"/>
  <c r="AL21" i="43"/>
  <c r="AL49" i="43"/>
  <c r="AL33" i="43"/>
  <c r="AL36" i="43"/>
  <c r="AL53" i="43"/>
  <c r="H42" i="43"/>
  <c r="H24" i="43"/>
  <c r="H5" i="43"/>
  <c r="H22" i="43"/>
  <c r="H23" i="43"/>
  <c r="H41" i="43"/>
  <c r="H43" i="43"/>
  <c r="H251" i="10"/>
  <c r="H255" i="10" s="1"/>
  <c r="H18" i="43"/>
  <c r="H39" i="43"/>
  <c r="H50" i="43"/>
  <c r="H46" i="43"/>
  <c r="H19" i="43"/>
  <c r="H27" i="43"/>
  <c r="H48" i="43"/>
  <c r="H51" i="43"/>
  <c r="H13" i="43"/>
  <c r="H12" i="43"/>
  <c r="H14" i="43"/>
  <c r="H58" i="43"/>
  <c r="H15" i="43"/>
  <c r="H38" i="43"/>
  <c r="H32" i="43"/>
  <c r="H31" i="43"/>
  <c r="H17" i="43"/>
  <c r="H35" i="43"/>
  <c r="H40" i="43"/>
  <c r="H26" i="43"/>
  <c r="H21" i="43"/>
  <c r="H36" i="43"/>
  <c r="H49" i="43"/>
  <c r="H53" i="43"/>
  <c r="H34" i="43"/>
  <c r="H20" i="43"/>
  <c r="H56" i="43"/>
  <c r="H37" i="43"/>
  <c r="H52" i="43"/>
  <c r="H59" i="43"/>
  <c r="H57" i="43"/>
  <c r="H29" i="43"/>
  <c r="H16" i="43"/>
  <c r="H33" i="43"/>
  <c r="H44" i="43"/>
  <c r="H55" i="43"/>
  <c r="H45" i="43"/>
  <c r="H28" i="43"/>
  <c r="H47" i="43"/>
  <c r="H30" i="43"/>
  <c r="H25" i="43"/>
  <c r="H54" i="43"/>
  <c r="AT11" i="43"/>
  <c r="W5" i="43"/>
  <c r="W22" i="43"/>
  <c r="W24" i="43"/>
  <c r="W23" i="43"/>
  <c r="W41" i="43"/>
  <c r="W43" i="43"/>
  <c r="W42" i="43"/>
  <c r="W251" i="10"/>
  <c r="W255" i="10" s="1"/>
  <c r="W56" i="43"/>
  <c r="W30" i="43"/>
  <c r="W53" i="43"/>
  <c r="W28" i="43"/>
  <c r="W55" i="43"/>
  <c r="W38" i="43"/>
  <c r="W35" i="43"/>
  <c r="W12" i="43"/>
  <c r="W45" i="43"/>
  <c r="W37" i="43"/>
  <c r="W48" i="43"/>
  <c r="W51" i="43"/>
  <c r="W17" i="43"/>
  <c r="W25" i="43"/>
  <c r="W58" i="43"/>
  <c r="W16" i="43"/>
  <c r="W54" i="43"/>
  <c r="W36" i="43"/>
  <c r="W20" i="43"/>
  <c r="W34" i="43"/>
  <c r="W57" i="43"/>
  <c r="W47" i="43"/>
  <c r="W18" i="43"/>
  <c r="W40" i="43"/>
  <c r="W15" i="43"/>
  <c r="W50" i="43"/>
  <c r="W49" i="43"/>
  <c r="W44" i="43"/>
  <c r="W29" i="43"/>
  <c r="W13" i="43"/>
  <c r="W14" i="43"/>
  <c r="W26" i="43"/>
  <c r="W31" i="43"/>
  <c r="W59" i="43"/>
  <c r="W46" i="43"/>
  <c r="W21" i="43"/>
  <c r="W39" i="43"/>
  <c r="W19" i="43"/>
  <c r="W27" i="43"/>
  <c r="W33" i="43"/>
  <c r="W32" i="43"/>
  <c r="W52" i="43"/>
  <c r="BB22" i="43"/>
  <c r="BB5" i="43"/>
  <c r="BB23" i="43"/>
  <c r="BB251" i="10"/>
  <c r="BB255" i="10" s="1"/>
  <c r="BB41" i="43"/>
  <c r="BB24" i="43"/>
  <c r="BB42" i="43"/>
  <c r="BB43" i="43"/>
  <c r="BB48" i="43"/>
  <c r="BB36" i="43"/>
  <c r="BB51" i="43"/>
  <c r="BB44" i="43"/>
  <c r="BB37" i="43"/>
  <c r="BB29" i="43"/>
  <c r="BB56" i="43"/>
  <c r="BB45" i="43"/>
  <c r="BB30" i="43"/>
  <c r="BB55" i="43"/>
  <c r="BB12" i="43"/>
  <c r="BB16" i="43"/>
  <c r="BB49" i="43"/>
  <c r="BB19" i="43"/>
  <c r="BB28" i="43"/>
  <c r="BB35" i="43"/>
  <c r="BB54" i="43"/>
  <c r="BB32" i="43"/>
  <c r="BB17" i="43"/>
  <c r="BB27" i="43"/>
  <c r="BB15" i="43"/>
  <c r="BB58" i="43"/>
  <c r="BB38" i="43"/>
  <c r="BB31" i="43"/>
  <c r="BB13" i="43"/>
  <c r="BB33" i="43"/>
  <c r="BB53" i="43"/>
  <c r="BB59" i="43"/>
  <c r="BB18" i="43"/>
  <c r="BB50" i="43"/>
  <c r="BB14" i="43"/>
  <c r="BB52" i="43"/>
  <c r="BB25" i="43"/>
  <c r="BB26" i="43"/>
  <c r="BB39" i="43"/>
  <c r="BB46" i="43"/>
  <c r="BB21" i="43"/>
  <c r="BB47" i="43"/>
  <c r="BB40" i="43"/>
  <c r="BB34" i="43"/>
  <c r="BB20" i="43"/>
  <c r="BB57" i="43"/>
  <c r="AS43" i="43"/>
  <c r="AS22" i="43"/>
  <c r="AS23" i="43"/>
  <c r="AS41" i="43"/>
  <c r="AS24" i="43"/>
  <c r="AS5" i="43"/>
  <c r="AS42" i="43"/>
  <c r="AS251" i="10"/>
  <c r="AS255" i="10" s="1"/>
  <c r="AS55" i="43"/>
  <c r="AS39" i="43"/>
  <c r="AS48" i="43"/>
  <c r="AS40" i="43"/>
  <c r="AS50" i="43"/>
  <c r="AS57" i="43"/>
  <c r="AS44" i="43"/>
  <c r="AS13" i="43"/>
  <c r="AS31" i="43"/>
  <c r="AS29" i="43"/>
  <c r="AS59" i="43"/>
  <c r="AS47" i="43"/>
  <c r="AS12" i="43"/>
  <c r="AS19" i="43"/>
  <c r="AS46" i="43"/>
  <c r="AS27" i="43"/>
  <c r="AS35" i="43"/>
  <c r="AS58" i="43"/>
  <c r="AS28" i="43"/>
  <c r="AS17" i="43"/>
  <c r="AS36" i="43"/>
  <c r="AS15" i="43"/>
  <c r="AS14" i="43"/>
  <c r="AS49" i="43"/>
  <c r="AS26" i="43"/>
  <c r="AS32" i="43"/>
  <c r="AS34" i="43"/>
  <c r="AS53" i="43"/>
  <c r="AS33" i="43"/>
  <c r="AS37" i="43"/>
  <c r="AS56" i="43"/>
  <c r="AS25" i="43"/>
  <c r="AS21" i="43"/>
  <c r="AS30" i="43"/>
  <c r="AS38" i="43"/>
  <c r="AS20" i="43"/>
  <c r="AS18" i="43"/>
  <c r="AS51" i="43"/>
  <c r="AS52" i="43"/>
  <c r="AS45" i="43"/>
  <c r="AS16" i="43"/>
  <c r="AS54" i="43"/>
  <c r="AG9" i="43"/>
  <c r="S22" i="43"/>
  <c r="S23" i="43"/>
  <c r="S24" i="43"/>
  <c r="S41" i="43"/>
  <c r="S5" i="43"/>
  <c r="S42" i="43"/>
  <c r="S43" i="43"/>
  <c r="S251" i="10"/>
  <c r="S255" i="10" s="1"/>
  <c r="S32" i="43"/>
  <c r="S55" i="43"/>
  <c r="S56" i="43"/>
  <c r="S37" i="43"/>
  <c r="S19" i="43"/>
  <c r="S40" i="43"/>
  <c r="S39" i="43"/>
  <c r="S28" i="43"/>
  <c r="S35" i="43"/>
  <c r="S33" i="43"/>
  <c r="S36" i="43"/>
  <c r="S17" i="43"/>
  <c r="S46" i="43"/>
  <c r="S53" i="43"/>
  <c r="S50" i="43"/>
  <c r="S12" i="43"/>
  <c r="S45" i="43"/>
  <c r="S29" i="43"/>
  <c r="S57" i="43"/>
  <c r="S51" i="43"/>
  <c r="S52" i="43"/>
  <c r="S38" i="43"/>
  <c r="S49" i="43"/>
  <c r="S16" i="43"/>
  <c r="S58" i="43"/>
  <c r="S47" i="43"/>
  <c r="S21" i="43"/>
  <c r="S48" i="43"/>
  <c r="S20" i="43"/>
  <c r="S30" i="43"/>
  <c r="S15" i="43"/>
  <c r="S31" i="43"/>
  <c r="S14" i="43"/>
  <c r="S25" i="43"/>
  <c r="S27" i="43"/>
  <c r="S44" i="43"/>
  <c r="S54" i="43"/>
  <c r="S34" i="43"/>
  <c r="S18" i="43"/>
  <c r="S13" i="43"/>
  <c r="S26" i="43"/>
  <c r="S59" i="43"/>
  <c r="J8" i="43"/>
  <c r="AX10" i="43"/>
  <c r="AY5" i="43"/>
  <c r="AY43" i="43"/>
  <c r="AY24" i="43"/>
  <c r="AY23" i="43"/>
  <c r="AY42" i="43"/>
  <c r="AY41" i="43"/>
  <c r="AY22" i="43"/>
  <c r="AY251" i="10"/>
  <c r="AY255" i="10" s="1"/>
  <c r="AY31" i="43"/>
  <c r="AY26" i="43"/>
  <c r="AY50" i="43"/>
  <c r="AY36" i="43"/>
  <c r="AY49" i="43"/>
  <c r="AY37" i="43"/>
  <c r="AY38" i="43"/>
  <c r="AY33" i="43"/>
  <c r="AY53" i="43"/>
  <c r="AY19" i="43"/>
  <c r="AY39" i="43"/>
  <c r="AY27" i="43"/>
  <c r="AY48" i="43"/>
  <c r="AY21" i="43"/>
  <c r="AY35" i="43"/>
  <c r="AY58" i="43"/>
  <c r="AY18" i="43"/>
  <c r="AY34" i="43"/>
  <c r="AY51" i="43"/>
  <c r="AY17" i="43"/>
  <c r="AY12" i="43"/>
  <c r="AY13" i="43"/>
  <c r="AY59" i="43"/>
  <c r="AY20" i="43"/>
  <c r="AY32" i="43"/>
  <c r="AY14" i="43"/>
  <c r="AY30" i="43"/>
  <c r="AY54" i="43"/>
  <c r="AY16" i="43"/>
  <c r="AY15" i="43"/>
  <c r="AY28" i="43"/>
  <c r="AY29" i="43"/>
  <c r="AY25" i="43"/>
  <c r="AY52" i="43"/>
  <c r="AY46" i="43"/>
  <c r="AY45" i="43"/>
  <c r="AY55" i="43"/>
  <c r="AY47" i="43"/>
  <c r="AY56" i="43"/>
  <c r="AY57" i="43"/>
  <c r="AY44" i="43"/>
  <c r="AY40" i="43"/>
  <c r="AY8" i="43"/>
  <c r="AB8" i="43"/>
  <c r="BA5" i="43"/>
  <c r="BA23" i="43"/>
  <c r="BA22" i="43"/>
  <c r="BA24" i="43"/>
  <c r="BA41" i="43"/>
  <c r="BA43" i="43"/>
  <c r="BA42" i="43"/>
  <c r="BA251" i="10"/>
  <c r="BA255" i="10" s="1"/>
  <c r="BA31" i="43"/>
  <c r="BA29" i="43"/>
  <c r="BA44" i="43"/>
  <c r="BA38" i="43"/>
  <c r="BA26" i="43"/>
  <c r="BA53" i="43"/>
  <c r="BA27" i="43"/>
  <c r="BA32" i="43"/>
  <c r="BA39" i="43"/>
  <c r="BA47" i="43"/>
  <c r="BA48" i="43"/>
  <c r="BA57" i="43"/>
  <c r="BA18" i="43"/>
  <c r="BA40" i="43"/>
  <c r="BA55" i="43"/>
  <c r="BA58" i="43"/>
  <c r="BA25" i="43"/>
  <c r="BA37" i="43"/>
  <c r="BA33" i="43"/>
  <c r="BA28" i="43"/>
  <c r="BA36" i="43"/>
  <c r="BA21" i="43"/>
  <c r="BA35" i="43"/>
  <c r="BA17" i="43"/>
  <c r="BA12" i="43"/>
  <c r="BA46" i="43"/>
  <c r="BA54" i="43"/>
  <c r="BA34" i="43"/>
  <c r="BA14" i="43"/>
  <c r="BA15" i="43"/>
  <c r="BA52" i="43"/>
  <c r="BA16" i="43"/>
  <c r="BA19" i="43"/>
  <c r="BA49" i="43"/>
  <c r="BA45" i="43"/>
  <c r="BA20" i="43"/>
  <c r="BA56" i="43"/>
  <c r="BA13" i="43"/>
  <c r="BA59" i="43"/>
  <c r="BA30" i="43"/>
  <c r="BA51" i="43"/>
  <c r="BA50" i="43"/>
  <c r="BA7" i="43"/>
  <c r="AB9" i="43"/>
  <c r="AJ9" i="43"/>
  <c r="I9" i="43"/>
  <c r="BA10" i="43"/>
  <c r="AM43" i="43"/>
  <c r="AM41" i="43"/>
  <c r="AM24" i="43"/>
  <c r="AM42" i="43"/>
  <c r="AM5" i="43"/>
  <c r="AM23" i="43"/>
  <c r="AM22" i="43"/>
  <c r="AM251" i="10"/>
  <c r="AM255" i="10" s="1"/>
  <c r="AM52" i="43"/>
  <c r="AM55" i="43"/>
  <c r="AM58" i="43"/>
  <c r="AM25" i="43"/>
  <c r="AM20" i="43"/>
  <c r="AM36" i="43"/>
  <c r="AM38" i="43"/>
  <c r="AM40" i="43"/>
  <c r="AM33" i="43"/>
  <c r="AM47" i="43"/>
  <c r="AM59" i="43"/>
  <c r="AM57" i="43"/>
  <c r="AM49" i="43"/>
  <c r="AM30" i="43"/>
  <c r="AM28" i="43"/>
  <c r="AM50" i="43"/>
  <c r="AM32" i="43"/>
  <c r="AM48" i="43"/>
  <c r="AM18" i="43"/>
  <c r="AM19" i="43"/>
  <c r="AM27" i="43"/>
  <c r="AM14" i="43"/>
  <c r="AM31" i="43"/>
  <c r="AM16" i="43"/>
  <c r="AM44" i="43"/>
  <c r="AM35" i="43"/>
  <c r="AM12" i="43"/>
  <c r="AM51" i="43"/>
  <c r="AM26" i="43"/>
  <c r="AM29" i="43"/>
  <c r="AM39" i="43"/>
  <c r="AM56" i="43"/>
  <c r="AM54" i="43"/>
  <c r="AM13" i="43"/>
  <c r="AM37" i="43"/>
  <c r="AM45" i="43"/>
  <c r="AM15" i="43"/>
  <c r="AM53" i="43"/>
  <c r="AM17" i="43"/>
  <c r="AM21" i="43"/>
  <c r="AM34" i="43"/>
  <c r="AM46" i="43"/>
  <c r="AM7" i="43"/>
  <c r="S11" i="43"/>
  <c r="BB8" i="43"/>
  <c r="Z23" i="43"/>
  <c r="Z22" i="43"/>
  <c r="Z5" i="43"/>
  <c r="Z43" i="43"/>
  <c r="Z42" i="43"/>
  <c r="Z41" i="43"/>
  <c r="Z24" i="43"/>
  <c r="Z251" i="10"/>
  <c r="Z255" i="10" s="1"/>
  <c r="Z51" i="43"/>
  <c r="Z19" i="43"/>
  <c r="Z27" i="43"/>
  <c r="Z57" i="43"/>
  <c r="Z49" i="43"/>
  <c r="Z39" i="43"/>
  <c r="Z31" i="43"/>
  <c r="Z54" i="43"/>
  <c r="Z16" i="43"/>
  <c r="Z34" i="43"/>
  <c r="Z33" i="43"/>
  <c r="Z28" i="43"/>
  <c r="Z25" i="43"/>
  <c r="Z30" i="43"/>
  <c r="Z29" i="43"/>
  <c r="Z18" i="43"/>
  <c r="Z44" i="43"/>
  <c r="Z37" i="43"/>
  <c r="Z13" i="43"/>
  <c r="Z48" i="43"/>
  <c r="Z40" i="43"/>
  <c r="Z55" i="43"/>
  <c r="Z53" i="43"/>
  <c r="Z32" i="43"/>
  <c r="Z14" i="43"/>
  <c r="Z21" i="43"/>
  <c r="Z52" i="43"/>
  <c r="Z26" i="43"/>
  <c r="Z38" i="43"/>
  <c r="Z12" i="43"/>
  <c r="Z17" i="43"/>
  <c r="Z15" i="43"/>
  <c r="Z47" i="43"/>
  <c r="Z50" i="43"/>
  <c r="Z59" i="43"/>
  <c r="Z35" i="43"/>
  <c r="Z45" i="43"/>
  <c r="Z58" i="43"/>
  <c r="Z36" i="43"/>
  <c r="Z56" i="43"/>
  <c r="Z20" i="43"/>
  <c r="Z46" i="43"/>
  <c r="AR256" i="10"/>
  <c r="D11" i="57" s="1"/>
  <c r="C11" i="57"/>
  <c r="Z10" i="43"/>
  <c r="AL10" i="43"/>
  <c r="AQ8" i="43"/>
  <c r="AI43" i="43"/>
  <c r="AI251" i="10"/>
  <c r="AI255" i="10" s="1"/>
  <c r="AI42" i="43"/>
  <c r="AI23" i="43"/>
  <c r="AI5" i="43"/>
  <c r="AI22" i="43"/>
  <c r="AI24" i="43"/>
  <c r="AI41" i="43"/>
  <c r="AI53" i="43"/>
  <c r="AI32" i="43"/>
  <c r="AI21" i="43"/>
  <c r="AI54" i="43"/>
  <c r="AI55" i="43"/>
  <c r="AI26" i="43"/>
  <c r="AI45" i="43"/>
  <c r="AI18" i="43"/>
  <c r="AI27" i="43"/>
  <c r="AI39" i="43"/>
  <c r="AI47" i="43"/>
  <c r="AI29" i="43"/>
  <c r="AI34" i="43"/>
  <c r="AI36" i="43"/>
  <c r="AI17" i="43"/>
  <c r="AI57" i="43"/>
  <c r="AI30" i="43"/>
  <c r="AI56" i="43"/>
  <c r="AI35" i="43"/>
  <c r="AI15" i="43"/>
  <c r="AI16" i="43"/>
  <c r="AI20" i="43"/>
  <c r="AI50" i="43"/>
  <c r="AI33" i="43"/>
  <c r="AI44" i="43"/>
  <c r="AI14" i="43"/>
  <c r="AI12" i="43"/>
  <c r="AI52" i="43"/>
  <c r="AI37" i="43"/>
  <c r="AI38" i="43"/>
  <c r="AI58" i="43"/>
  <c r="AI25" i="43"/>
  <c r="AI31" i="43"/>
  <c r="AI48" i="43"/>
  <c r="AI49" i="43"/>
  <c r="AI51" i="43"/>
  <c r="AI19" i="43"/>
  <c r="AI28" i="43"/>
  <c r="AI46" i="43"/>
  <c r="AI13" i="43"/>
  <c r="AI40" i="43"/>
  <c r="AI59" i="43"/>
  <c r="E10" i="43"/>
  <c r="V8" i="43"/>
  <c r="AZ6" i="43"/>
  <c r="AZ7" i="43"/>
  <c r="AO7" i="43"/>
  <c r="AJ11" i="43"/>
  <c r="N43" i="43"/>
  <c r="N24" i="43"/>
  <c r="N251" i="10"/>
  <c r="N255" i="10" s="1"/>
  <c r="N42" i="43"/>
  <c r="N41" i="43"/>
  <c r="N23" i="43"/>
  <c r="N22" i="43"/>
  <c r="N5" i="43"/>
  <c r="N35" i="43"/>
  <c r="N44" i="43"/>
  <c r="N56" i="43"/>
  <c r="N37" i="43"/>
  <c r="N51" i="43"/>
  <c r="N32" i="43"/>
  <c r="N27" i="43"/>
  <c r="N30" i="43"/>
  <c r="N31" i="43"/>
  <c r="N55" i="43"/>
  <c r="N13" i="43"/>
  <c r="N40" i="43"/>
  <c r="N52" i="43"/>
  <c r="N36" i="43"/>
  <c r="N17" i="43"/>
  <c r="N25" i="43"/>
  <c r="N38" i="43"/>
  <c r="N39" i="43"/>
  <c r="N14" i="43"/>
  <c r="N34" i="43"/>
  <c r="N59" i="43"/>
  <c r="N18" i="43"/>
  <c r="N50" i="43"/>
  <c r="N58" i="43"/>
  <c r="N33" i="43"/>
  <c r="N49" i="43"/>
  <c r="N45" i="43"/>
  <c r="N57" i="43"/>
  <c r="N29" i="43"/>
  <c r="N53" i="43"/>
  <c r="N19" i="43"/>
  <c r="N48" i="43"/>
  <c r="N47" i="43"/>
  <c r="N16" i="43"/>
  <c r="N15" i="43"/>
  <c r="N12" i="43"/>
  <c r="N54" i="43"/>
  <c r="N21" i="43"/>
  <c r="N28" i="43"/>
  <c r="N26" i="43"/>
  <c r="N46" i="43"/>
  <c r="N20" i="43"/>
  <c r="O9" i="43"/>
  <c r="AC6" i="43"/>
  <c r="AC7" i="43"/>
  <c r="L65" i="12"/>
  <c r="N75" i="12"/>
  <c r="P71" i="12"/>
  <c r="R74" i="12"/>
  <c r="J51" i="12" l="1"/>
  <c r="J25" i="12"/>
  <c r="J49" i="12"/>
  <c r="J55" i="12"/>
  <c r="J46" i="12"/>
  <c r="J40" i="12"/>
  <c r="J35" i="12"/>
  <c r="J33" i="12"/>
  <c r="J53" i="12"/>
  <c r="J26" i="12"/>
  <c r="J44" i="12"/>
  <c r="J58" i="12"/>
  <c r="J50" i="12"/>
  <c r="J45" i="12"/>
  <c r="J41" i="12"/>
  <c r="J17" i="12"/>
  <c r="J15" i="12"/>
  <c r="J23" i="12"/>
  <c r="J47" i="12"/>
  <c r="J39" i="12"/>
  <c r="J57" i="12"/>
  <c r="J27" i="12"/>
  <c r="J56" i="12"/>
  <c r="J21" i="12"/>
  <c r="J14" i="12"/>
  <c r="J13" i="12"/>
  <c r="J42" i="12"/>
  <c r="J19" i="12"/>
  <c r="J18" i="12"/>
  <c r="J16" i="12"/>
  <c r="J36" i="12"/>
  <c r="J29" i="12"/>
  <c r="J30" i="12"/>
  <c r="J37" i="12"/>
  <c r="J52" i="12"/>
  <c r="J31" i="12"/>
  <c r="J59" i="12"/>
  <c r="J48" i="12"/>
  <c r="J38" i="12"/>
  <c r="J28" i="12"/>
  <c r="J54" i="12"/>
  <c r="J34" i="12"/>
  <c r="J43" i="12"/>
  <c r="J20" i="12"/>
  <c r="J22" i="12"/>
  <c r="J12" i="12"/>
  <c r="J32" i="12"/>
  <c r="J24" i="12"/>
  <c r="C9" i="57"/>
  <c r="AR255" i="10"/>
  <c r="J7" i="12" l="1"/>
  <c r="J11" i="12"/>
  <c r="T65" i="12"/>
  <c r="AB65" i="12" s="1"/>
  <c r="X71" i="12"/>
  <c r="AF71" i="12" s="1"/>
  <c r="Z74" i="12"/>
  <c r="AH74" i="12" s="1"/>
  <c r="V75" i="12"/>
  <c r="AD75" i="12" s="1"/>
  <c r="J8" i="12"/>
  <c r="J9" i="12"/>
  <c r="J10" i="12"/>
  <c r="D9" i="57"/>
  <c r="B17" i="21"/>
  <c r="B22" i="21" s="1"/>
  <c r="J5" i="12" l="1"/>
  <c r="J6" i="12"/>
  <c r="R149" i="12"/>
  <c r="L224" i="12"/>
  <c r="R181" i="12"/>
  <c r="R189" i="12"/>
  <c r="R247" i="12"/>
  <c r="N136" i="12"/>
  <c r="N235" i="12"/>
  <c r="L206" i="12"/>
  <c r="N108" i="12"/>
  <c r="P73" i="12"/>
  <c r="N107" i="12"/>
  <c r="R131" i="12"/>
  <c r="P214" i="12"/>
  <c r="R87" i="12"/>
  <c r="L172" i="12"/>
  <c r="L60" i="12"/>
  <c r="P153" i="12"/>
  <c r="L115" i="12"/>
  <c r="P81" i="12"/>
  <c r="N203" i="12"/>
  <c r="P149" i="12"/>
  <c r="R108" i="12"/>
  <c r="N129" i="12"/>
  <c r="N193" i="12"/>
  <c r="N97" i="12"/>
  <c r="N242" i="12"/>
  <c r="N178" i="12"/>
  <c r="P169" i="12"/>
  <c r="N62" i="12"/>
  <c r="L204" i="12"/>
  <c r="P210" i="12"/>
  <c r="N214" i="12"/>
  <c r="R224" i="12"/>
  <c r="R127" i="12"/>
  <c r="P128" i="12"/>
  <c r="R175" i="12"/>
  <c r="N99" i="12"/>
  <c r="P85" i="12"/>
  <c r="R204" i="12"/>
  <c r="L239" i="12"/>
  <c r="R238" i="12"/>
  <c r="N213" i="12"/>
  <c r="P123" i="12"/>
  <c r="P141" i="12"/>
  <c r="N245" i="12"/>
  <c r="L249" i="12"/>
  <c r="R213" i="12"/>
  <c r="P194" i="12"/>
  <c r="N148" i="12"/>
  <c r="L228" i="12"/>
  <c r="P205" i="12"/>
  <c r="L131" i="12"/>
  <c r="R78" i="12"/>
  <c r="P102" i="12"/>
  <c r="R69" i="12"/>
  <c r="L128" i="12"/>
  <c r="P144" i="12"/>
  <c r="R221" i="12"/>
  <c r="R73" i="12"/>
  <c r="P230" i="12"/>
  <c r="N158" i="12"/>
  <c r="P114" i="12"/>
  <c r="R120" i="12"/>
  <c r="N130" i="12"/>
  <c r="L221" i="12"/>
  <c r="R196" i="12"/>
  <c r="L187" i="12"/>
  <c r="N63" i="12"/>
  <c r="N73" i="12"/>
  <c r="P65" i="12"/>
  <c r="R241" i="12"/>
  <c r="L238" i="12"/>
  <c r="P222" i="12"/>
  <c r="P109" i="12"/>
  <c r="N179" i="12"/>
  <c r="R179" i="12"/>
  <c r="R198" i="12"/>
  <c r="L167" i="12"/>
  <c r="P132" i="12"/>
  <c r="N163" i="12"/>
  <c r="N218" i="12"/>
  <c r="P184" i="12"/>
  <c r="P223" i="12"/>
  <c r="P78" i="12"/>
  <c r="P137" i="12"/>
  <c r="P227" i="12"/>
  <c r="L212" i="12"/>
  <c r="R182" i="12"/>
  <c r="P159" i="12"/>
  <c r="P119" i="12"/>
  <c r="N86" i="12"/>
  <c r="R194" i="12"/>
  <c r="P74" i="12"/>
  <c r="P241" i="12"/>
  <c r="P97" i="12"/>
  <c r="N69" i="12"/>
  <c r="N152" i="12"/>
  <c r="R100" i="12"/>
  <c r="P98" i="12"/>
  <c r="L230" i="12"/>
  <c r="R61" i="12"/>
  <c r="P129" i="12"/>
  <c r="N215" i="12"/>
  <c r="N219" i="12"/>
  <c r="R193" i="12"/>
  <c r="N174" i="12"/>
  <c r="L114" i="12"/>
  <c r="L144" i="12"/>
  <c r="N221" i="12"/>
  <c r="L97" i="12"/>
  <c r="L195" i="12"/>
  <c r="P88" i="12"/>
  <c r="P134" i="12"/>
  <c r="L91" i="12"/>
  <c r="N154" i="12"/>
  <c r="L171" i="12"/>
  <c r="L103" i="12"/>
  <c r="N161" i="12"/>
  <c r="R248" i="12"/>
  <c r="R168" i="12"/>
  <c r="N70" i="12"/>
  <c r="P108" i="12"/>
  <c r="P66" i="12"/>
  <c r="N208" i="12"/>
  <c r="P84" i="12"/>
  <c r="L244" i="12"/>
  <c r="L100" i="12"/>
  <c r="R169" i="12"/>
  <c r="R234" i="12"/>
  <c r="N94" i="12"/>
  <c r="L78" i="12"/>
  <c r="N65" i="12"/>
  <c r="N241" i="12"/>
  <c r="N199" i="12"/>
  <c r="L105" i="12"/>
  <c r="P155" i="12"/>
  <c r="N113" i="12"/>
  <c r="P243" i="12"/>
  <c r="N138" i="12"/>
  <c r="L180" i="12"/>
  <c r="L143" i="12"/>
  <c r="N139" i="12"/>
  <c r="L75" i="12"/>
  <c r="N191" i="12"/>
  <c r="P224" i="12"/>
  <c r="R246" i="12"/>
  <c r="P90" i="12"/>
  <c r="L138" i="12"/>
  <c r="P124" i="12"/>
  <c r="L194" i="12"/>
  <c r="P228" i="12"/>
  <c r="N205" i="12"/>
  <c r="P103" i="12"/>
  <c r="P219" i="12"/>
  <c r="L161" i="12"/>
  <c r="P100" i="12"/>
  <c r="N79" i="12"/>
  <c r="R79" i="12"/>
  <c r="R117" i="12"/>
  <c r="L243" i="12"/>
  <c r="P168" i="12"/>
  <c r="R208" i="12"/>
  <c r="N101" i="12"/>
  <c r="R129" i="12"/>
  <c r="P215" i="12"/>
  <c r="R195" i="12"/>
  <c r="R142" i="12"/>
  <c r="R133" i="12"/>
  <c r="P196" i="12"/>
  <c r="L157" i="12"/>
  <c r="R64" i="12"/>
  <c r="R211" i="12"/>
  <c r="N234" i="12"/>
  <c r="P94" i="12"/>
  <c r="R71" i="12"/>
  <c r="R140" i="12"/>
  <c r="L134" i="12"/>
  <c r="L248" i="12"/>
  <c r="N211" i="12"/>
  <c r="L137" i="12"/>
  <c r="L111" i="12"/>
  <c r="L93" i="12"/>
  <c r="R184" i="12"/>
  <c r="L223" i="12"/>
  <c r="P101" i="12"/>
  <c r="R220" i="12"/>
  <c r="R82" i="12"/>
  <c r="P231" i="12"/>
  <c r="N144" i="12"/>
  <c r="R138" i="12"/>
  <c r="R67" i="12"/>
  <c r="R232" i="12"/>
  <c r="P246" i="12"/>
  <c r="N61" i="12"/>
  <c r="P177" i="12"/>
  <c r="P165" i="12"/>
  <c r="R170" i="12"/>
  <c r="P199" i="12"/>
  <c r="L222" i="12"/>
  <c r="R109" i="12"/>
  <c r="L86" i="12"/>
  <c r="P69" i="12"/>
  <c r="L149" i="12"/>
  <c r="N224" i="12"/>
  <c r="L163" i="12"/>
  <c r="P218" i="12"/>
  <c r="L123" i="12"/>
  <c r="R219" i="12"/>
  <c r="N160" i="12"/>
  <c r="P229" i="12"/>
  <c r="R125" i="12"/>
  <c r="N183" i="12"/>
  <c r="R86" i="12"/>
  <c r="L71" i="12"/>
  <c r="P91" i="12"/>
  <c r="L154" i="12"/>
  <c r="L199" i="12"/>
  <c r="L241" i="12"/>
  <c r="R171" i="12"/>
  <c r="P130" i="12"/>
  <c r="L64" i="12"/>
  <c r="N172" i="12"/>
  <c r="R76" i="12"/>
  <c r="P146" i="12"/>
  <c r="R161" i="12"/>
  <c r="L210" i="12"/>
  <c r="N140" i="12"/>
  <c r="N202" i="12"/>
  <c r="N185" i="12"/>
  <c r="N181" i="12"/>
  <c r="N147" i="12"/>
  <c r="N223" i="12"/>
  <c r="P110" i="12"/>
  <c r="R200" i="12"/>
  <c r="L158" i="12"/>
  <c r="R114" i="12"/>
  <c r="P96" i="12"/>
  <c r="P174" i="12"/>
  <c r="L127" i="12"/>
  <c r="L66" i="12"/>
  <c r="N207" i="12"/>
  <c r="R118" i="12"/>
  <c r="L201" i="12"/>
  <c r="L126" i="12"/>
  <c r="P208" i="12"/>
  <c r="N87" i="12"/>
  <c r="L68" i="12"/>
  <c r="L209" i="12"/>
  <c r="P225" i="12"/>
  <c r="L232" i="12"/>
  <c r="N188" i="12"/>
  <c r="P63" i="12"/>
  <c r="L169" i="12"/>
  <c r="L76" i="12"/>
  <c r="P226" i="12"/>
  <c r="P158" i="12"/>
  <c r="N119" i="12"/>
  <c r="N177" i="12"/>
  <c r="R135" i="12"/>
  <c r="P76" i="12"/>
  <c r="P176" i="12"/>
  <c r="L216" i="12"/>
  <c r="L104" i="12"/>
  <c r="P197" i="12"/>
  <c r="P136" i="12"/>
  <c r="L108" i="12"/>
  <c r="L124" i="12"/>
  <c r="P140" i="12"/>
  <c r="L152" i="12"/>
  <c r="P187" i="12"/>
  <c r="P173" i="12"/>
  <c r="N88" i="12"/>
  <c r="P126" i="12"/>
  <c r="L135" i="12"/>
  <c r="N150" i="12"/>
  <c r="P198" i="12"/>
  <c r="R75" i="12"/>
  <c r="L203" i="12"/>
  <c r="N89" i="12"/>
  <c r="L229" i="12"/>
  <c r="P235" i="12"/>
  <c r="N127" i="12"/>
  <c r="N112" i="12"/>
  <c r="P89" i="12"/>
  <c r="N238" i="12"/>
  <c r="P106" i="12"/>
  <c r="R63" i="12"/>
  <c r="N151" i="12"/>
  <c r="R137" i="12"/>
  <c r="R245" i="12"/>
  <c r="R164" i="12"/>
  <c r="P204" i="12"/>
  <c r="N132" i="12"/>
  <c r="N84" i="12"/>
  <c r="R240" i="12"/>
  <c r="P68" i="12"/>
  <c r="N190" i="12"/>
  <c r="P70" i="12"/>
  <c r="N159" i="12"/>
  <c r="L197" i="12"/>
  <c r="N222" i="12"/>
  <c r="L153" i="12"/>
  <c r="P116" i="12"/>
  <c r="R147" i="12"/>
  <c r="L62" i="12"/>
  <c r="N102" i="12"/>
  <c r="R209" i="12"/>
  <c r="P234" i="12"/>
  <c r="N74" i="12"/>
  <c r="N248" i="12"/>
  <c r="R94" i="12"/>
  <c r="P170" i="12"/>
  <c r="L159" i="12"/>
  <c r="P113" i="12"/>
  <c r="L184" i="12"/>
  <c r="R72" i="12"/>
  <c r="L213" i="12"/>
  <c r="L211" i="12"/>
  <c r="L166" i="12"/>
  <c r="L190" i="12"/>
  <c r="L191" i="12"/>
  <c r="L147" i="12"/>
  <c r="R60" i="12"/>
  <c r="P237" i="12"/>
  <c r="R229" i="12"/>
  <c r="P206" i="12"/>
  <c r="P60" i="12"/>
  <c r="R167" i="12"/>
  <c r="P156" i="12"/>
  <c r="N110" i="12"/>
  <c r="R97" i="12"/>
  <c r="N81" i="12"/>
  <c r="R243" i="12"/>
  <c r="L177" i="12"/>
  <c r="P72" i="12"/>
  <c r="P80" i="12"/>
  <c r="P180" i="12"/>
  <c r="P186" i="12"/>
  <c r="R107" i="12"/>
  <c r="P133" i="12"/>
  <c r="P200" i="12"/>
  <c r="N93" i="12"/>
  <c r="N201" i="12"/>
  <c r="R110" i="12"/>
  <c r="R122" i="12"/>
  <c r="L237" i="12"/>
  <c r="R203" i="12"/>
  <c r="P220" i="12"/>
  <c r="R130" i="12"/>
  <c r="R119" i="12"/>
  <c r="R134" i="12"/>
  <c r="L198" i="12"/>
  <c r="P189" i="12"/>
  <c r="N171" i="12"/>
  <c r="P203" i="12"/>
  <c r="N71" i="12"/>
  <c r="L200" i="12"/>
  <c r="L72" i="12"/>
  <c r="R83" i="12"/>
  <c r="R228" i="12"/>
  <c r="P135" i="12"/>
  <c r="L81" i="12"/>
  <c r="L236" i="12"/>
  <c r="P249" i="12"/>
  <c r="P117" i="12"/>
  <c r="R91" i="12"/>
  <c r="R218" i="12"/>
  <c r="L174" i="12"/>
  <c r="P162" i="12"/>
  <c r="P211" i="12"/>
  <c r="R176" i="12"/>
  <c r="L208" i="12"/>
  <c r="L146" i="12"/>
  <c r="N67" i="12"/>
  <c r="P161" i="12"/>
  <c r="P202" i="12"/>
  <c r="R93" i="12"/>
  <c r="L107" i="12"/>
  <c r="R158" i="12"/>
  <c r="L74" i="12"/>
  <c r="L129" i="12"/>
  <c r="L116" i="12"/>
  <c r="L63" i="12"/>
  <c r="P152" i="12"/>
  <c r="R68" i="12"/>
  <c r="N126" i="12"/>
  <c r="N226" i="12"/>
  <c r="L225" i="12"/>
  <c r="L214" i="12"/>
  <c r="R237" i="12"/>
  <c r="L233" i="12"/>
  <c r="P171" i="12"/>
  <c r="R236" i="12"/>
  <c r="P127" i="12"/>
  <c r="P245" i="12"/>
  <c r="R235" i="12"/>
  <c r="R207" i="12"/>
  <c r="P125" i="12"/>
  <c r="N98" i="12"/>
  <c r="R150" i="12"/>
  <c r="N66" i="12"/>
  <c r="P209" i="12"/>
  <c r="P247" i="12"/>
  <c r="L218" i="12"/>
  <c r="R145" i="12"/>
  <c r="L67" i="12"/>
  <c r="P86" i="12"/>
  <c r="R112" i="12"/>
  <c r="P121" i="12"/>
  <c r="R202" i="12"/>
  <c r="L87" i="12"/>
  <c r="N90" i="12"/>
  <c r="P93" i="12"/>
  <c r="N204" i="12"/>
  <c r="P148" i="12"/>
  <c r="P207" i="12"/>
  <c r="P145" i="12"/>
  <c r="L141" i="12"/>
  <c r="P150" i="12"/>
  <c r="N157" i="12"/>
  <c r="R116" i="12"/>
  <c r="N249" i="12"/>
  <c r="P77" i="12"/>
  <c r="N232" i="12"/>
  <c r="R188" i="12"/>
  <c r="L240" i="12"/>
  <c r="P164" i="12"/>
  <c r="R159" i="12"/>
  <c r="N78" i="12"/>
  <c r="R212" i="12"/>
  <c r="R172" i="12"/>
  <c r="R80" i="12"/>
  <c r="P190" i="12"/>
  <c r="L110" i="12"/>
  <c r="R98" i="12"/>
  <c r="P160" i="12"/>
  <c r="R174" i="12"/>
  <c r="L247" i="12"/>
  <c r="L84" i="12"/>
  <c r="L139" i="12"/>
  <c r="N240" i="12"/>
  <c r="N196" i="12"/>
  <c r="N141" i="12"/>
  <c r="P87" i="12"/>
  <c r="L219" i="12"/>
  <c r="L148" i="12"/>
  <c r="P240" i="12"/>
  <c r="L189" i="12"/>
  <c r="N200" i="12"/>
  <c r="N169" i="12"/>
  <c r="L112" i="12"/>
  <c r="R233" i="12"/>
  <c r="R88" i="12"/>
  <c r="P79" i="12"/>
  <c r="N184" i="12"/>
  <c r="N92" i="12"/>
  <c r="R239" i="12"/>
  <c r="N209" i="12"/>
  <c r="P143" i="12"/>
  <c r="L205" i="12"/>
  <c r="N111" i="12"/>
  <c r="R242" i="12"/>
  <c r="P244" i="12"/>
  <c r="R214" i="12"/>
  <c r="R191" i="12"/>
  <c r="L119" i="12"/>
  <c r="N227" i="12"/>
  <c r="L121" i="12"/>
  <c r="N168" i="12"/>
  <c r="P157" i="12"/>
  <c r="N231" i="12"/>
  <c r="P154" i="12"/>
  <c r="R85" i="12"/>
  <c r="R153" i="12"/>
  <c r="L101" i="12"/>
  <c r="L245" i="12"/>
  <c r="N192" i="12"/>
  <c r="L179" i="12"/>
  <c r="N77" i="12"/>
  <c r="N230" i="12"/>
  <c r="R156" i="12"/>
  <c r="R81" i="12"/>
  <c r="N175" i="12"/>
  <c r="R146" i="12"/>
  <c r="R143" i="12"/>
  <c r="R249" i="12"/>
  <c r="R151" i="12"/>
  <c r="R113" i="12"/>
  <c r="N96" i="12"/>
  <c r="P61" i="12"/>
  <c r="P233" i="12"/>
  <c r="R180" i="12"/>
  <c r="R152" i="12"/>
  <c r="N134" i="12"/>
  <c r="N105" i="12"/>
  <c r="R215" i="12"/>
  <c r="L89" i="12"/>
  <c r="R95" i="12"/>
  <c r="N68" i="12"/>
  <c r="N164" i="12"/>
  <c r="L175" i="12"/>
  <c r="L109" i="12"/>
  <c r="L142" i="12"/>
  <c r="R103" i="12"/>
  <c r="L192" i="12"/>
  <c r="R157" i="12"/>
  <c r="P118" i="12"/>
  <c r="N125" i="12"/>
  <c r="L70" i="12"/>
  <c r="R216" i="12"/>
  <c r="L94" i="12"/>
  <c r="N76" i="12"/>
  <c r="P62" i="12"/>
  <c r="L113" i="12"/>
  <c r="R90" i="12"/>
  <c r="R166" i="12"/>
  <c r="R70" i="12"/>
  <c r="L178" i="12"/>
  <c r="L130" i="12"/>
  <c r="P151" i="12"/>
  <c r="R144" i="12"/>
  <c r="L196" i="12"/>
  <c r="R206" i="12"/>
  <c r="L122" i="12"/>
  <c r="P217" i="12"/>
  <c r="P112" i="12"/>
  <c r="R201" i="12"/>
  <c r="L155" i="12"/>
  <c r="R77" i="12"/>
  <c r="N124" i="12"/>
  <c r="L182" i="12"/>
  <c r="N143" i="12"/>
  <c r="N166" i="12"/>
  <c r="R162" i="12"/>
  <c r="N239" i="12"/>
  <c r="P139" i="12"/>
  <c r="P95" i="12"/>
  <c r="P236" i="12"/>
  <c r="L162" i="12"/>
  <c r="P83" i="12"/>
  <c r="N225" i="12"/>
  <c r="L176" i="12"/>
  <c r="N210" i="12"/>
  <c r="P67" i="12"/>
  <c r="R244" i="12"/>
  <c r="L85" i="12"/>
  <c r="P122" i="12"/>
  <c r="R121" i="12"/>
  <c r="N153" i="12"/>
  <c r="L188" i="12"/>
  <c r="P238" i="12"/>
  <c r="L168" i="12"/>
  <c r="R225" i="12"/>
  <c r="N170" i="12"/>
  <c r="P248" i="12"/>
  <c r="P105" i="12"/>
  <c r="N162" i="12"/>
  <c r="L117" i="12"/>
  <c r="R163" i="12"/>
  <c r="L118" i="12"/>
  <c r="R155" i="12"/>
  <c r="L92" i="12"/>
  <c r="P175" i="12"/>
  <c r="P92" i="12"/>
  <c r="P195" i="12"/>
  <c r="R102" i="12"/>
  <c r="N246" i="12"/>
  <c r="P201" i="12"/>
  <c r="R226" i="12"/>
  <c r="R190" i="12"/>
  <c r="N103" i="12"/>
  <c r="N142" i="12"/>
  <c r="N85" i="12"/>
  <c r="N182" i="12"/>
  <c r="P232" i="12"/>
  <c r="P185" i="12"/>
  <c r="L140" i="12"/>
  <c r="L165" i="12"/>
  <c r="N167" i="12"/>
  <c r="R183" i="12"/>
  <c r="N197" i="12"/>
  <c r="N216" i="12"/>
  <c r="L82" i="12"/>
  <c r="P82" i="12"/>
  <c r="R197" i="12"/>
  <c r="P192" i="12"/>
  <c r="L106" i="12"/>
  <c r="P179" i="12"/>
  <c r="N195" i="12"/>
  <c r="N244" i="12"/>
  <c r="L186" i="12"/>
  <c r="P142" i="12"/>
  <c r="N220" i="12"/>
  <c r="L99" i="12"/>
  <c r="P120" i="12"/>
  <c r="N60" i="12"/>
  <c r="P167" i="12"/>
  <c r="L181" i="12"/>
  <c r="L164" i="12"/>
  <c r="R227" i="12"/>
  <c r="N82" i="12"/>
  <c r="L234" i="12"/>
  <c r="N137" i="12"/>
  <c r="N128" i="12"/>
  <c r="R154" i="12"/>
  <c r="L220" i="12"/>
  <c r="R106" i="12"/>
  <c r="L202" i="12"/>
  <c r="L79" i="12"/>
  <c r="P212" i="12"/>
  <c r="R128" i="12"/>
  <c r="R185" i="12"/>
  <c r="L227" i="12"/>
  <c r="L170" i="12"/>
  <c r="L83" i="12"/>
  <c r="L80" i="12"/>
  <c r="R136" i="12"/>
  <c r="L73" i="12"/>
  <c r="P193" i="12"/>
  <c r="N91" i="12"/>
  <c r="P183" i="12"/>
  <c r="N131" i="12"/>
  <c r="N104" i="12"/>
  <c r="P75" i="12"/>
  <c r="N189" i="12"/>
  <c r="L235" i="12"/>
  <c r="R96" i="12"/>
  <c r="L246" i="12"/>
  <c r="P221" i="12"/>
  <c r="L102" i="12"/>
  <c r="L231" i="12"/>
  <c r="N180" i="12"/>
  <c r="R66" i="12"/>
  <c r="P111" i="12"/>
  <c r="L88" i="12"/>
  <c r="N106" i="12"/>
  <c r="N149" i="12"/>
  <c r="L156" i="12"/>
  <c r="N83" i="12"/>
  <c r="N176" i="12"/>
  <c r="L215" i="12"/>
  <c r="N122" i="12"/>
  <c r="N114" i="12"/>
  <c r="N194" i="12"/>
  <c r="P147" i="12"/>
  <c r="R124" i="12"/>
  <c r="P178" i="12"/>
  <c r="R187" i="12"/>
  <c r="L61" i="12"/>
  <c r="L217" i="12"/>
  <c r="R126" i="12"/>
  <c r="R223" i="12"/>
  <c r="L95" i="12"/>
  <c r="L120" i="12"/>
  <c r="R222" i="12"/>
  <c r="P191" i="12"/>
  <c r="R132" i="12"/>
  <c r="N120" i="12"/>
  <c r="P163" i="12"/>
  <c r="L136" i="12"/>
  <c r="L77" i="12"/>
  <c r="N115" i="12"/>
  <c r="R165" i="12"/>
  <c r="R199" i="12"/>
  <c r="R62" i="12"/>
  <c r="R65" i="12"/>
  <c r="N155" i="12"/>
  <c r="N118" i="12"/>
  <c r="N121" i="12"/>
  <c r="R217" i="12"/>
  <c r="L242" i="12"/>
  <c r="N145" i="12"/>
  <c r="R105" i="12"/>
  <c r="L150" i="12"/>
  <c r="P107" i="12"/>
  <c r="R173" i="12"/>
  <c r="N123" i="12"/>
  <c r="N64" i="12"/>
  <c r="P138" i="12"/>
  <c r="N109" i="12"/>
  <c r="P104" i="12"/>
  <c r="R139" i="12"/>
  <c r="N198" i="12"/>
  <c r="N133" i="12"/>
  <c r="N243" i="12"/>
  <c r="P115" i="12"/>
  <c r="R101" i="12"/>
  <c r="L160" i="12"/>
  <c r="N80" i="12"/>
  <c r="R210" i="12"/>
  <c r="N212" i="12"/>
  <c r="L226" i="12"/>
  <c r="N229" i="12"/>
  <c r="L132" i="12"/>
  <c r="P166" i="12"/>
  <c r="R104" i="12"/>
  <c r="L145" i="12"/>
  <c r="N72" i="12"/>
  <c r="R160" i="12"/>
  <c r="N116" i="12"/>
  <c r="R205" i="12"/>
  <c r="L183" i="12"/>
  <c r="N165" i="12"/>
  <c r="R99" i="12"/>
  <c r="P239" i="12"/>
  <c r="P131" i="12"/>
  <c r="N187" i="12"/>
  <c r="R111" i="12"/>
  <c r="N117" i="12"/>
  <c r="L96" i="12"/>
  <c r="R92" i="12"/>
  <c r="N100" i="12"/>
  <c r="N146" i="12"/>
  <c r="R178" i="12"/>
  <c r="N135" i="12"/>
  <c r="N186" i="12"/>
  <c r="N237" i="12"/>
  <c r="R115" i="12"/>
  <c r="P64" i="12"/>
  <c r="R89" i="12"/>
  <c r="N173" i="12"/>
  <c r="P213" i="12"/>
  <c r="L193" i="12"/>
  <c r="N156" i="12"/>
  <c r="L133" i="12"/>
  <c r="L151" i="12"/>
  <c r="P182" i="12"/>
  <c r="N247" i="12"/>
  <c r="P172" i="12"/>
  <c r="N233" i="12"/>
  <c r="L98" i="12"/>
  <c r="P99" i="12"/>
  <c r="R148" i="12"/>
  <c r="P181" i="12"/>
  <c r="N228" i="12"/>
  <c r="L69" i="12"/>
  <c r="R192" i="12"/>
  <c r="R141" i="12"/>
  <c r="N236" i="12"/>
  <c r="R186" i="12"/>
  <c r="L185" i="12"/>
  <c r="L90" i="12"/>
  <c r="R230" i="12"/>
  <c r="R177" i="12"/>
  <c r="R123" i="12"/>
  <c r="P188" i="12"/>
  <c r="L125" i="12"/>
  <c r="P242" i="12"/>
  <c r="N206" i="12"/>
  <c r="R84" i="12"/>
  <c r="N95" i="12"/>
  <c r="N217" i="12"/>
  <c r="R231" i="12"/>
  <c r="L207" i="12"/>
  <c r="L173" i="12"/>
  <c r="P216" i="12"/>
  <c r="X216" i="12" l="1"/>
  <c r="AF216" i="12" s="1"/>
  <c r="T173" i="12"/>
  <c r="AB173" i="12" s="1"/>
  <c r="T207" i="12"/>
  <c r="AB207" i="12" s="1"/>
  <c r="R21" i="12"/>
  <c r="Z231" i="12"/>
  <c r="AH231" i="12" s="1"/>
  <c r="V217" i="12"/>
  <c r="AD217" i="12" s="1"/>
  <c r="V95" i="12"/>
  <c r="AD95" i="12" s="1"/>
  <c r="N57" i="12"/>
  <c r="R46" i="12"/>
  <c r="Z84" i="12"/>
  <c r="AH84" i="12" s="1"/>
  <c r="V206" i="12"/>
  <c r="AD206" i="12" s="1"/>
  <c r="X242" i="12"/>
  <c r="AF242" i="12" s="1"/>
  <c r="T125" i="12"/>
  <c r="AB125" i="12" s="1"/>
  <c r="X188" i="12"/>
  <c r="AF188" i="12" s="1"/>
  <c r="Z123" i="12"/>
  <c r="AH123" i="12" s="1"/>
  <c r="Z177" i="12"/>
  <c r="AH177" i="12" s="1"/>
  <c r="Z230" i="12"/>
  <c r="AH230" i="12" s="1"/>
  <c r="T90" i="12"/>
  <c r="AB90" i="12" s="1"/>
  <c r="L52" i="12"/>
  <c r="T185" i="12"/>
  <c r="AB185" i="12" s="1"/>
  <c r="Z186" i="12"/>
  <c r="AH186" i="12" s="1"/>
  <c r="V236" i="12"/>
  <c r="AD236" i="12" s="1"/>
  <c r="Z141" i="12"/>
  <c r="AH141" i="12" s="1"/>
  <c r="Z192" i="12"/>
  <c r="AH192" i="12" s="1"/>
  <c r="L31" i="12"/>
  <c r="T69" i="12"/>
  <c r="AB69" i="12" s="1"/>
  <c r="V228" i="12"/>
  <c r="AD228" i="12" s="1"/>
  <c r="X181" i="12"/>
  <c r="AF181" i="12" s="1"/>
  <c r="Z148" i="12"/>
  <c r="AH148" i="12" s="1"/>
  <c r="X99" i="12"/>
  <c r="AF99" i="12" s="1"/>
  <c r="L13" i="12"/>
  <c r="T98" i="12"/>
  <c r="AB98" i="12" s="1"/>
  <c r="V233" i="12"/>
  <c r="AD233" i="12" s="1"/>
  <c r="X172" i="12"/>
  <c r="AF172" i="12" s="1"/>
  <c r="V247" i="12"/>
  <c r="AD247" i="12" s="1"/>
  <c r="X182" i="12"/>
  <c r="AF182" i="12" s="1"/>
  <c r="T151" i="12"/>
  <c r="AB151" i="12" s="1"/>
  <c r="T133" i="12"/>
  <c r="AB133" i="12" s="1"/>
  <c r="V156" i="12"/>
  <c r="AD156" i="12" s="1"/>
  <c r="T193" i="12"/>
  <c r="AB193" i="12" s="1"/>
  <c r="L20" i="12"/>
  <c r="X213" i="12"/>
  <c r="AF213" i="12" s="1"/>
  <c r="V173" i="12"/>
  <c r="AD173" i="12" s="1"/>
  <c r="R51" i="12"/>
  <c r="Z89" i="12"/>
  <c r="AH89" i="12" s="1"/>
  <c r="P26" i="12"/>
  <c r="X64" i="12"/>
  <c r="AF64" i="12" s="1"/>
  <c r="Z115" i="12"/>
  <c r="AH115" i="12" s="1"/>
  <c r="V237" i="12"/>
  <c r="AD237" i="12" s="1"/>
  <c r="V186" i="12"/>
  <c r="AD186" i="12" s="1"/>
  <c r="V135" i="12"/>
  <c r="AD135" i="12" s="1"/>
  <c r="Z178" i="12"/>
  <c r="AH178" i="12" s="1"/>
  <c r="V146" i="12"/>
  <c r="AD146" i="12" s="1"/>
  <c r="V100" i="12"/>
  <c r="AD100" i="12" s="1"/>
  <c r="Z92" i="12"/>
  <c r="AH92" i="12" s="1"/>
  <c r="R54" i="12"/>
  <c r="L58" i="12"/>
  <c r="T96" i="12"/>
  <c r="AB96" i="12" s="1"/>
  <c r="V117" i="12"/>
  <c r="AD117" i="12" s="1"/>
  <c r="N18" i="12"/>
  <c r="Z111" i="12"/>
  <c r="AH111" i="12" s="1"/>
  <c r="V187" i="12"/>
  <c r="AD187" i="12" s="1"/>
  <c r="X131" i="12"/>
  <c r="AF131" i="12" s="1"/>
  <c r="X239" i="12"/>
  <c r="AF239" i="12" s="1"/>
  <c r="Z99" i="12"/>
  <c r="AH99" i="12" s="1"/>
  <c r="V165" i="12"/>
  <c r="AD165" i="12" s="1"/>
  <c r="T183" i="12"/>
  <c r="AB183" i="12" s="1"/>
  <c r="Z205" i="12"/>
  <c r="AH205" i="12" s="1"/>
  <c r="V116" i="12"/>
  <c r="AD116" i="12" s="1"/>
  <c r="Z160" i="12"/>
  <c r="AH160" i="12" s="1"/>
  <c r="N34" i="12"/>
  <c r="V72" i="12"/>
  <c r="AD72" i="12" s="1"/>
  <c r="T145" i="12"/>
  <c r="AB145" i="12" s="1"/>
  <c r="Z104" i="12"/>
  <c r="AH104" i="12" s="1"/>
  <c r="X166" i="12"/>
  <c r="AF166" i="12" s="1"/>
  <c r="T132" i="12"/>
  <c r="AB132" i="12" s="1"/>
  <c r="V229" i="12"/>
  <c r="AD229" i="12" s="1"/>
  <c r="T226" i="12"/>
  <c r="AB226" i="12" s="1"/>
  <c r="N16" i="12"/>
  <c r="V212" i="12"/>
  <c r="AD212" i="12" s="1"/>
  <c r="Z210" i="12"/>
  <c r="AH210" i="12" s="1"/>
  <c r="V80" i="12"/>
  <c r="AD80" i="12" s="1"/>
  <c r="AD42" i="12" s="1"/>
  <c r="AM42" i="12" s="1"/>
  <c r="N42" i="12"/>
  <c r="T160" i="12"/>
  <c r="AB160" i="12" s="1"/>
  <c r="Z101" i="12"/>
  <c r="AH101" i="12" s="1"/>
  <c r="X115" i="12"/>
  <c r="AF115" i="12" s="1"/>
  <c r="V243" i="12"/>
  <c r="AD243" i="12" s="1"/>
  <c r="V133" i="12"/>
  <c r="AD133" i="12" s="1"/>
  <c r="V198" i="12"/>
  <c r="AD198" i="12" s="1"/>
  <c r="Z139" i="12"/>
  <c r="AH139" i="12" s="1"/>
  <c r="X104" i="12"/>
  <c r="AF104" i="12" s="1"/>
  <c r="V109" i="12"/>
  <c r="AD109" i="12" s="1"/>
  <c r="X138" i="12"/>
  <c r="AF138" i="12" s="1"/>
  <c r="V64" i="12"/>
  <c r="AD64" i="12" s="1"/>
  <c r="N26" i="12"/>
  <c r="V123" i="12"/>
  <c r="AD123" i="12" s="1"/>
  <c r="Z173" i="12"/>
  <c r="AH173" i="12" s="1"/>
  <c r="X107" i="12"/>
  <c r="AF107" i="12" s="1"/>
  <c r="T150" i="12"/>
  <c r="AB150" i="12" s="1"/>
  <c r="Z105" i="12"/>
  <c r="AH105" i="12" s="1"/>
  <c r="V145" i="12"/>
  <c r="AD145" i="12" s="1"/>
  <c r="T242" i="12"/>
  <c r="AB242" i="12" s="1"/>
  <c r="Z217" i="12"/>
  <c r="AH217" i="12" s="1"/>
  <c r="V121" i="12"/>
  <c r="AD121" i="12" s="1"/>
  <c r="V118" i="12"/>
  <c r="AD118" i="12" s="1"/>
  <c r="N19" i="12"/>
  <c r="V155" i="12"/>
  <c r="AD155" i="12" s="1"/>
  <c r="R27" i="12"/>
  <c r="Z65" i="12"/>
  <c r="AH65" i="12" s="1"/>
  <c r="R24" i="12"/>
  <c r="Z62" i="12"/>
  <c r="AH62" i="12" s="1"/>
  <c r="AH24" i="12" s="1"/>
  <c r="AQ24" i="12" s="1"/>
  <c r="Z199" i="12"/>
  <c r="AH199" i="12" s="1"/>
  <c r="Z165" i="12"/>
  <c r="AH165" i="12" s="1"/>
  <c r="V115" i="12"/>
  <c r="AD115" i="12" s="1"/>
  <c r="T77" i="12"/>
  <c r="AB77" i="12" s="1"/>
  <c r="L39" i="12"/>
  <c r="T136" i="12"/>
  <c r="AB136" i="12" s="1"/>
  <c r="L14" i="12"/>
  <c r="X163" i="12"/>
  <c r="AF163" i="12" s="1"/>
  <c r="V120" i="12"/>
  <c r="AD120" i="12" s="1"/>
  <c r="Z132" i="12"/>
  <c r="AH132" i="12" s="1"/>
  <c r="X191" i="12"/>
  <c r="AF191" i="12" s="1"/>
  <c r="Z222" i="12"/>
  <c r="AH222" i="12" s="1"/>
  <c r="T120" i="12"/>
  <c r="AB120" i="12" s="1"/>
  <c r="L57" i="12"/>
  <c r="T95" i="12"/>
  <c r="AB95" i="12" s="1"/>
  <c r="Z223" i="12"/>
  <c r="AH223" i="12" s="1"/>
  <c r="Z126" i="12"/>
  <c r="AH126" i="12" s="1"/>
  <c r="T217" i="12"/>
  <c r="AB217" i="12" s="1"/>
  <c r="L23" i="12"/>
  <c r="T61" i="12"/>
  <c r="AB61" i="12" s="1"/>
  <c r="AB23" i="12" s="1"/>
  <c r="AK23" i="12" s="1"/>
  <c r="Z187" i="12"/>
  <c r="AH187" i="12" s="1"/>
  <c r="X178" i="12"/>
  <c r="AF178" i="12" s="1"/>
  <c r="Z124" i="12"/>
  <c r="AH124" i="12" s="1"/>
  <c r="X147" i="12"/>
  <c r="AF147" i="12" s="1"/>
  <c r="V194" i="12"/>
  <c r="AD194" i="12" s="1"/>
  <c r="V114" i="12"/>
  <c r="AD114" i="12" s="1"/>
  <c r="V122" i="12"/>
  <c r="AD122" i="12" s="1"/>
  <c r="T215" i="12"/>
  <c r="AB215" i="12" s="1"/>
  <c r="V176" i="12"/>
  <c r="AD176" i="12" s="1"/>
  <c r="V83" i="12"/>
  <c r="AD83" i="12" s="1"/>
  <c r="N45" i="12"/>
  <c r="T156" i="12"/>
  <c r="AB156" i="12" s="1"/>
  <c r="V149" i="12"/>
  <c r="AD149" i="12" s="1"/>
  <c r="V106" i="12"/>
  <c r="AD106" i="12" s="1"/>
  <c r="L50" i="12"/>
  <c r="T88" i="12"/>
  <c r="AB88" i="12" s="1"/>
  <c r="X111" i="12"/>
  <c r="AF111" i="12" s="1"/>
  <c r="R28" i="12"/>
  <c r="Z66" i="12"/>
  <c r="AH66" i="12" s="1"/>
  <c r="V180" i="12"/>
  <c r="AD180" i="12" s="1"/>
  <c r="L21" i="12"/>
  <c r="T231" i="12"/>
  <c r="AB231" i="12" s="1"/>
  <c r="T102" i="12"/>
  <c r="AB102" i="12" s="1"/>
  <c r="X221" i="12"/>
  <c r="AF221" i="12" s="1"/>
  <c r="T246" i="12"/>
  <c r="AB246" i="12" s="1"/>
  <c r="R58" i="12"/>
  <c r="Z96" i="12"/>
  <c r="AH96" i="12" s="1"/>
  <c r="T235" i="12"/>
  <c r="AB235" i="12" s="1"/>
  <c r="V189" i="12"/>
  <c r="AD189" i="12" s="1"/>
  <c r="P37" i="12"/>
  <c r="X75" i="12"/>
  <c r="AF75" i="12" s="1"/>
  <c r="V104" i="12"/>
  <c r="AD104" i="12" s="1"/>
  <c r="V131" i="12"/>
  <c r="AD131" i="12" s="1"/>
  <c r="X183" i="12"/>
  <c r="AF183" i="12" s="1"/>
  <c r="N53" i="12"/>
  <c r="V91" i="12"/>
  <c r="AD91" i="12" s="1"/>
  <c r="X193" i="12"/>
  <c r="AF193" i="12" s="1"/>
  <c r="P20" i="12"/>
  <c r="T73" i="12"/>
  <c r="AB73" i="12" s="1"/>
  <c r="L35" i="12"/>
  <c r="Z136" i="12"/>
  <c r="AH136" i="12" s="1"/>
  <c r="R14" i="12"/>
  <c r="L42" i="12"/>
  <c r="T80" i="12"/>
  <c r="AB80" i="12" s="1"/>
  <c r="AB42" i="12" s="1"/>
  <c r="AK42" i="12" s="1"/>
  <c r="T83" i="12"/>
  <c r="AB83" i="12" s="1"/>
  <c r="L45" i="12"/>
  <c r="T170" i="12"/>
  <c r="AB170" i="12" s="1"/>
  <c r="T227" i="12"/>
  <c r="AB227" i="12" s="1"/>
  <c r="Z185" i="12"/>
  <c r="AH185" i="12" s="1"/>
  <c r="Z128" i="12"/>
  <c r="AH128" i="12" s="1"/>
  <c r="P16" i="12"/>
  <c r="X212" i="12"/>
  <c r="AF212" i="12" s="1"/>
  <c r="L17" i="12"/>
  <c r="L41" i="12"/>
  <c r="T79" i="12"/>
  <c r="AB79" i="12" s="1"/>
  <c r="AB41" i="12" s="1"/>
  <c r="AK41" i="12" s="1"/>
  <c r="T202" i="12"/>
  <c r="AB202" i="12" s="1"/>
  <c r="Z106" i="12"/>
  <c r="AH106" i="12" s="1"/>
  <c r="T220" i="12"/>
  <c r="AB220" i="12" s="1"/>
  <c r="Z154" i="12"/>
  <c r="AH154" i="12" s="1"/>
  <c r="V128" i="12"/>
  <c r="AD128" i="12" s="1"/>
  <c r="V137" i="12"/>
  <c r="AD137" i="12" s="1"/>
  <c r="T234" i="12"/>
  <c r="AB234" i="12" s="1"/>
  <c r="V82" i="12"/>
  <c r="AD82" i="12" s="1"/>
  <c r="N44" i="12"/>
  <c r="Z227" i="12"/>
  <c r="AH227" i="12" s="1"/>
  <c r="T164" i="12"/>
  <c r="AB164" i="12" s="1"/>
  <c r="T181" i="12"/>
  <c r="AB181" i="12" s="1"/>
  <c r="X167" i="12"/>
  <c r="AF167" i="12" s="1"/>
  <c r="V60" i="12"/>
  <c r="AD60" i="12" s="1"/>
  <c r="AD22" i="12" s="1"/>
  <c r="AM22" i="12" s="1"/>
  <c r="N22" i="12"/>
  <c r="N12" i="12"/>
  <c r="X120" i="12"/>
  <c r="AF120" i="12" s="1"/>
  <c r="T99" i="12"/>
  <c r="AB99" i="12" s="1"/>
  <c r="V220" i="12"/>
  <c r="AD220" i="12" s="1"/>
  <c r="X142" i="12"/>
  <c r="AF142" i="12" s="1"/>
  <c r="T186" i="12"/>
  <c r="AB186" i="12" s="1"/>
  <c r="V244" i="12"/>
  <c r="AD244" i="12" s="1"/>
  <c r="V195" i="12"/>
  <c r="AD195" i="12" s="1"/>
  <c r="X179" i="12"/>
  <c r="AF179" i="12" s="1"/>
  <c r="T106" i="12"/>
  <c r="AB106" i="12" s="1"/>
  <c r="X192" i="12"/>
  <c r="AF192" i="12" s="1"/>
  <c r="Z197" i="12"/>
  <c r="AH197" i="12" s="1"/>
  <c r="P44" i="12"/>
  <c r="X82" i="12"/>
  <c r="AF82" i="12" s="1"/>
  <c r="T82" i="12"/>
  <c r="AB82" i="12" s="1"/>
  <c r="L44" i="12"/>
  <c r="V216" i="12"/>
  <c r="AD216" i="12" s="1"/>
  <c r="V197" i="12"/>
  <c r="AD197" i="12" s="1"/>
  <c r="Z183" i="12"/>
  <c r="AH183" i="12" s="1"/>
  <c r="V167" i="12"/>
  <c r="AD167" i="12" s="1"/>
  <c r="T165" i="12"/>
  <c r="AB165" i="12" s="1"/>
  <c r="T140" i="12"/>
  <c r="AB140" i="12" s="1"/>
  <c r="X185" i="12"/>
  <c r="AF185" i="12" s="1"/>
  <c r="X232" i="12"/>
  <c r="AF232" i="12" s="1"/>
  <c r="V182" i="12"/>
  <c r="AD182" i="12" s="1"/>
  <c r="N47" i="12"/>
  <c r="V85" i="12"/>
  <c r="AD85" i="12" s="1"/>
  <c r="V142" i="12"/>
  <c r="AD142" i="12" s="1"/>
  <c r="V103" i="12"/>
  <c r="AD103" i="12" s="1"/>
  <c r="Z190" i="12"/>
  <c r="AH190" i="12" s="1"/>
  <c r="Z226" i="12"/>
  <c r="AH226" i="12" s="1"/>
  <c r="X201" i="12"/>
  <c r="AF201" i="12" s="1"/>
  <c r="V246" i="12"/>
  <c r="AD246" i="12" s="1"/>
  <c r="Z102" i="12"/>
  <c r="AH102" i="12" s="1"/>
  <c r="X195" i="12"/>
  <c r="AF195" i="12" s="1"/>
  <c r="X92" i="12"/>
  <c r="AF92" i="12" s="1"/>
  <c r="P54" i="12"/>
  <c r="X175" i="12"/>
  <c r="AF175" i="12" s="1"/>
  <c r="L54" i="12"/>
  <c r="T92" i="12"/>
  <c r="AB92" i="12" s="1"/>
  <c r="R19" i="12"/>
  <c r="Z155" i="12"/>
  <c r="AH155" i="12" s="1"/>
  <c r="T118" i="12"/>
  <c r="AB118" i="12" s="1"/>
  <c r="Z163" i="12"/>
  <c r="AH163" i="12" s="1"/>
  <c r="T117" i="12"/>
  <c r="AB117" i="12" s="1"/>
  <c r="L18" i="12"/>
  <c r="V162" i="12"/>
  <c r="AD162" i="12" s="1"/>
  <c r="X105" i="12"/>
  <c r="AF105" i="12" s="1"/>
  <c r="X248" i="12"/>
  <c r="AF248" i="12" s="1"/>
  <c r="V170" i="12"/>
  <c r="AD170" i="12" s="1"/>
  <c r="Z225" i="12"/>
  <c r="AH225" i="12" s="1"/>
  <c r="T168" i="12"/>
  <c r="AB168" i="12" s="1"/>
  <c r="X238" i="12"/>
  <c r="AF238" i="12" s="1"/>
  <c r="T188" i="12"/>
  <c r="AB188" i="12" s="1"/>
  <c r="V153" i="12"/>
  <c r="AD153" i="12" s="1"/>
  <c r="Z121" i="12"/>
  <c r="AH121" i="12" s="1"/>
  <c r="X122" i="12"/>
  <c r="AF122" i="12" s="1"/>
  <c r="L47" i="12"/>
  <c r="T85" i="12"/>
  <c r="AB85" i="12" s="1"/>
  <c r="Z244" i="12"/>
  <c r="AH244" i="12" s="1"/>
  <c r="X67" i="12"/>
  <c r="AF67" i="12" s="1"/>
  <c r="P29" i="12"/>
  <c r="V210" i="12"/>
  <c r="AD210" i="12" s="1"/>
  <c r="T176" i="12"/>
  <c r="AB176" i="12" s="1"/>
  <c r="V225" i="12"/>
  <c r="AD225" i="12" s="1"/>
  <c r="X83" i="12"/>
  <c r="AF83" i="12" s="1"/>
  <c r="P45" i="12"/>
  <c r="T162" i="12"/>
  <c r="AB162" i="12" s="1"/>
  <c r="X236" i="12"/>
  <c r="AF236" i="12" s="1"/>
  <c r="P57" i="12"/>
  <c r="X95" i="12"/>
  <c r="AF95" i="12" s="1"/>
  <c r="X139" i="12"/>
  <c r="AF139" i="12" s="1"/>
  <c r="V239" i="12"/>
  <c r="AD239" i="12" s="1"/>
  <c r="Z162" i="12"/>
  <c r="AH162" i="12" s="1"/>
  <c r="V166" i="12"/>
  <c r="AD166" i="12" s="1"/>
  <c r="V143" i="12"/>
  <c r="AD143" i="12" s="1"/>
  <c r="T182" i="12"/>
  <c r="AB182" i="12" s="1"/>
  <c r="V124" i="12"/>
  <c r="AD124" i="12" s="1"/>
  <c r="R39" i="12"/>
  <c r="Z77" i="12"/>
  <c r="AH77" i="12" s="1"/>
  <c r="L19" i="12"/>
  <c r="T155" i="12"/>
  <c r="AB155" i="12" s="1"/>
  <c r="Z201" i="12"/>
  <c r="AH201" i="12" s="1"/>
  <c r="X112" i="12"/>
  <c r="AF112" i="12" s="1"/>
  <c r="X217" i="12"/>
  <c r="AF217" i="12" s="1"/>
  <c r="T122" i="12"/>
  <c r="AB122" i="12" s="1"/>
  <c r="Z206" i="12"/>
  <c r="AH206" i="12" s="1"/>
  <c r="T196" i="12"/>
  <c r="AB196" i="12" s="1"/>
  <c r="Z144" i="12"/>
  <c r="AH144" i="12" s="1"/>
  <c r="X151" i="12"/>
  <c r="AF151" i="12" s="1"/>
  <c r="T130" i="12"/>
  <c r="AB130" i="12" s="1"/>
  <c r="T178" i="12"/>
  <c r="AB178" i="12" s="1"/>
  <c r="Z70" i="12"/>
  <c r="AH70" i="12" s="1"/>
  <c r="R32" i="12"/>
  <c r="Z166" i="12"/>
  <c r="AH166" i="12" s="1"/>
  <c r="R52" i="12"/>
  <c r="Z90" i="12"/>
  <c r="AH90" i="12" s="1"/>
  <c r="T113" i="12"/>
  <c r="AB113" i="12" s="1"/>
  <c r="P24" i="12"/>
  <c r="X62" i="12"/>
  <c r="AF62" i="12" s="1"/>
  <c r="AF24" i="12" s="1"/>
  <c r="AO24" i="12" s="1"/>
  <c r="V76" i="12"/>
  <c r="AD76" i="12" s="1"/>
  <c r="N38" i="12"/>
  <c r="L56" i="12"/>
  <c r="T94" i="12"/>
  <c r="AB94" i="12" s="1"/>
  <c r="Z216" i="12"/>
  <c r="AH216" i="12" s="1"/>
  <c r="T70" i="12"/>
  <c r="AB70" i="12" s="1"/>
  <c r="L32" i="12"/>
  <c r="V125" i="12"/>
  <c r="AD125" i="12" s="1"/>
  <c r="X118" i="12"/>
  <c r="AF118" i="12" s="1"/>
  <c r="Z157" i="12"/>
  <c r="AH157" i="12" s="1"/>
  <c r="T192" i="12"/>
  <c r="AB192" i="12" s="1"/>
  <c r="Z103" i="12"/>
  <c r="AH103" i="12" s="1"/>
  <c r="T142" i="12"/>
  <c r="AB142" i="12" s="1"/>
  <c r="T109" i="12"/>
  <c r="AB109" i="12" s="1"/>
  <c r="T175" i="12"/>
  <c r="AB175" i="12" s="1"/>
  <c r="V164" i="12"/>
  <c r="AD164" i="12" s="1"/>
  <c r="N30" i="12"/>
  <c r="V68" i="12"/>
  <c r="AD68" i="12" s="1"/>
  <c r="Z95" i="12"/>
  <c r="AH95" i="12" s="1"/>
  <c r="R57" i="12"/>
  <c r="L51" i="12"/>
  <c r="T89" i="12"/>
  <c r="AB89" i="12" s="1"/>
  <c r="Z215" i="12"/>
  <c r="AH215" i="12" s="1"/>
  <c r="V105" i="12"/>
  <c r="AD105" i="12" s="1"/>
  <c r="V134" i="12"/>
  <c r="AD134" i="12" s="1"/>
  <c r="Z152" i="12"/>
  <c r="AH152" i="12" s="1"/>
  <c r="Z180" i="12"/>
  <c r="AH180" i="12" s="1"/>
  <c r="X233" i="12"/>
  <c r="AF233" i="12" s="1"/>
  <c r="X61" i="12"/>
  <c r="AF61" i="12" s="1"/>
  <c r="AF23" i="12" s="1"/>
  <c r="AO23" i="12" s="1"/>
  <c r="P23" i="12"/>
  <c r="V96" i="12"/>
  <c r="AD96" i="12" s="1"/>
  <c r="N58" i="12"/>
  <c r="Z113" i="12"/>
  <c r="AH113" i="12" s="1"/>
  <c r="Z151" i="12"/>
  <c r="AH151" i="12" s="1"/>
  <c r="Z249" i="12"/>
  <c r="AH249" i="12" s="1"/>
  <c r="Z143" i="12"/>
  <c r="AH143" i="12" s="1"/>
  <c r="Z146" i="12"/>
  <c r="AH146" i="12" s="1"/>
  <c r="V175" i="12"/>
  <c r="AD175" i="12" s="1"/>
  <c r="R43" i="12"/>
  <c r="Z81" i="12"/>
  <c r="AH81" i="12" s="1"/>
  <c r="Z156" i="12"/>
  <c r="AH156" i="12" s="1"/>
  <c r="V230" i="12"/>
  <c r="AD230" i="12" s="1"/>
  <c r="V77" i="12"/>
  <c r="AD77" i="12" s="1"/>
  <c r="N39" i="12"/>
  <c r="T179" i="12"/>
  <c r="AB179" i="12" s="1"/>
  <c r="V192" i="12"/>
  <c r="AD192" i="12" s="1"/>
  <c r="T245" i="12"/>
  <c r="AB245" i="12" s="1"/>
  <c r="T101" i="12"/>
  <c r="AB101" i="12" s="1"/>
  <c r="Z153" i="12"/>
  <c r="AH153" i="12" s="1"/>
  <c r="Z85" i="12"/>
  <c r="AH85" i="12" s="1"/>
  <c r="R47" i="12"/>
  <c r="X154" i="12"/>
  <c r="AF154" i="12" s="1"/>
  <c r="V231" i="12"/>
  <c r="AD231" i="12" s="1"/>
  <c r="N21" i="12"/>
  <c r="N11" i="12" s="1"/>
  <c r="X157" i="12"/>
  <c r="AF157" i="12" s="1"/>
  <c r="V168" i="12"/>
  <c r="AD168" i="12" s="1"/>
  <c r="T121" i="12"/>
  <c r="AB121" i="12" s="1"/>
  <c r="V227" i="12"/>
  <c r="AD227" i="12" s="1"/>
  <c r="T119" i="12"/>
  <c r="AB119" i="12" s="1"/>
  <c r="Z191" i="12"/>
  <c r="AH191" i="12" s="1"/>
  <c r="Z214" i="12"/>
  <c r="AH214" i="12" s="1"/>
  <c r="X244" i="12"/>
  <c r="AF244" i="12" s="1"/>
  <c r="Z242" i="12"/>
  <c r="AH242" i="12" s="1"/>
  <c r="V111" i="12"/>
  <c r="AD111" i="12" s="1"/>
  <c r="T205" i="12"/>
  <c r="AB205" i="12" s="1"/>
  <c r="X143" i="12"/>
  <c r="AF143" i="12" s="1"/>
  <c r="V209" i="12"/>
  <c r="AD209" i="12" s="1"/>
  <c r="Z239" i="12"/>
  <c r="AH239" i="12" s="1"/>
  <c r="V92" i="12"/>
  <c r="AD92" i="12" s="1"/>
  <c r="N54" i="12"/>
  <c r="V184" i="12"/>
  <c r="AD184" i="12" s="1"/>
  <c r="P41" i="12"/>
  <c r="P17" i="12"/>
  <c r="X79" i="12"/>
  <c r="AF79" i="12" s="1"/>
  <c r="AF41" i="12" s="1"/>
  <c r="AO41" i="12" s="1"/>
  <c r="R50" i="12"/>
  <c r="Z88" i="12"/>
  <c r="AH88" i="12" s="1"/>
  <c r="Z233" i="12"/>
  <c r="AH233" i="12" s="1"/>
  <c r="T112" i="12"/>
  <c r="AB112" i="12" s="1"/>
  <c r="V169" i="12"/>
  <c r="AD169" i="12" s="1"/>
  <c r="V200" i="12"/>
  <c r="AD200" i="12" s="1"/>
  <c r="T189" i="12"/>
  <c r="AB189" i="12" s="1"/>
  <c r="X240" i="12"/>
  <c r="AF240" i="12" s="1"/>
  <c r="T148" i="12"/>
  <c r="AB148" i="12" s="1"/>
  <c r="T219" i="12"/>
  <c r="AB219" i="12" s="1"/>
  <c r="P49" i="12"/>
  <c r="X87" i="12"/>
  <c r="AF87" i="12" s="1"/>
  <c r="V141" i="12"/>
  <c r="AD141" i="12" s="1"/>
  <c r="V196" i="12"/>
  <c r="AD196" i="12" s="1"/>
  <c r="V240" i="12"/>
  <c r="AD240" i="12" s="1"/>
  <c r="T139" i="12"/>
  <c r="AB139" i="12" s="1"/>
  <c r="T84" i="12"/>
  <c r="AB84" i="12" s="1"/>
  <c r="L46" i="12"/>
  <c r="T247" i="12"/>
  <c r="AB247" i="12" s="1"/>
  <c r="R15" i="12"/>
  <c r="Z174" i="12"/>
  <c r="AH174" i="12" s="1"/>
  <c r="X160" i="12"/>
  <c r="AF160" i="12" s="1"/>
  <c r="R13" i="12"/>
  <c r="Z98" i="12"/>
  <c r="AH98" i="12" s="1"/>
  <c r="T110" i="12"/>
  <c r="AB110" i="12" s="1"/>
  <c r="X190" i="12"/>
  <c r="AF190" i="12" s="1"/>
  <c r="Z80" i="12"/>
  <c r="AH80" i="12" s="1"/>
  <c r="AH42" i="12" s="1"/>
  <c r="AQ42" i="12" s="1"/>
  <c r="R42" i="12"/>
  <c r="Z172" i="12"/>
  <c r="AH172" i="12" s="1"/>
  <c r="R16" i="12"/>
  <c r="R11" i="12" s="1"/>
  <c r="Z212" i="12"/>
  <c r="AH212" i="12" s="1"/>
  <c r="N40" i="12"/>
  <c r="V78" i="12"/>
  <c r="AD78" i="12" s="1"/>
  <c r="Z159" i="12"/>
  <c r="AH159" i="12" s="1"/>
  <c r="X164" i="12"/>
  <c r="AF164" i="12" s="1"/>
  <c r="T240" i="12"/>
  <c r="AB240" i="12" s="1"/>
  <c r="Z188" i="12"/>
  <c r="AH188" i="12" s="1"/>
  <c r="V232" i="12"/>
  <c r="AD232" i="12" s="1"/>
  <c r="X77" i="12"/>
  <c r="AF77" i="12" s="1"/>
  <c r="P39" i="12"/>
  <c r="V249" i="12"/>
  <c r="AD249" i="12" s="1"/>
  <c r="Z116" i="12"/>
  <c r="AH116" i="12" s="1"/>
  <c r="V157" i="12"/>
  <c r="AD157" i="12" s="1"/>
  <c r="X150" i="12"/>
  <c r="AF150" i="12" s="1"/>
  <c r="T141" i="12"/>
  <c r="AB141" i="12" s="1"/>
  <c r="X145" i="12"/>
  <c r="AF145" i="12" s="1"/>
  <c r="X207" i="12"/>
  <c r="AF207" i="12" s="1"/>
  <c r="X148" i="12"/>
  <c r="AF148" i="12" s="1"/>
  <c r="V204" i="12"/>
  <c r="AD204" i="12" s="1"/>
  <c r="P55" i="12"/>
  <c r="X93" i="12"/>
  <c r="AF93" i="12" s="1"/>
  <c r="N52" i="12"/>
  <c r="V90" i="12"/>
  <c r="AD90" i="12" s="1"/>
  <c r="L49" i="12"/>
  <c r="T87" i="12"/>
  <c r="AB87" i="12" s="1"/>
  <c r="Z202" i="12"/>
  <c r="AH202" i="12" s="1"/>
  <c r="X121" i="12"/>
  <c r="AF121" i="12" s="1"/>
  <c r="Z112" i="12"/>
  <c r="AH112" i="12" s="1"/>
  <c r="R36" i="12"/>
  <c r="P48" i="12"/>
  <c r="X86" i="12"/>
  <c r="AF86" i="12" s="1"/>
  <c r="T67" i="12"/>
  <c r="AB67" i="12" s="1"/>
  <c r="L29" i="12"/>
  <c r="Z145" i="12"/>
  <c r="AH145" i="12" s="1"/>
  <c r="T218" i="12"/>
  <c r="AB218" i="12" s="1"/>
  <c r="X247" i="12"/>
  <c r="AF247" i="12" s="1"/>
  <c r="X209" i="12"/>
  <c r="AF209" i="12" s="1"/>
  <c r="V66" i="12"/>
  <c r="AD66" i="12" s="1"/>
  <c r="N28" i="12"/>
  <c r="Z150" i="12"/>
  <c r="AH150" i="12" s="1"/>
  <c r="N13" i="12"/>
  <c r="V98" i="12"/>
  <c r="AD98" i="12" s="1"/>
  <c r="X125" i="12"/>
  <c r="AF125" i="12" s="1"/>
  <c r="Z207" i="12"/>
  <c r="AH207" i="12" s="1"/>
  <c r="Z235" i="12"/>
  <c r="AH235" i="12" s="1"/>
  <c r="X245" i="12"/>
  <c r="AF245" i="12" s="1"/>
  <c r="X127" i="12"/>
  <c r="AF127" i="12" s="1"/>
  <c r="Z236" i="12"/>
  <c r="AH236" i="12" s="1"/>
  <c r="X171" i="12"/>
  <c r="AF171" i="12" s="1"/>
  <c r="T233" i="12"/>
  <c r="AB233" i="12" s="1"/>
  <c r="Z237" i="12"/>
  <c r="AH237" i="12" s="1"/>
  <c r="T214" i="12"/>
  <c r="AB214" i="12" s="1"/>
  <c r="T225" i="12"/>
  <c r="AB225" i="12" s="1"/>
  <c r="V226" i="12"/>
  <c r="AD226" i="12" s="1"/>
  <c r="V126" i="12"/>
  <c r="AD126" i="12" s="1"/>
  <c r="R30" i="12"/>
  <c r="Z68" i="12"/>
  <c r="AH68" i="12" s="1"/>
  <c r="X152" i="12"/>
  <c r="AF152" i="12" s="1"/>
  <c r="T63" i="12"/>
  <c r="AB63" i="12" s="1"/>
  <c r="L25" i="12"/>
  <c r="T116" i="12"/>
  <c r="AB116" i="12" s="1"/>
  <c r="T129" i="12"/>
  <c r="AB129" i="12" s="1"/>
  <c r="L36" i="12"/>
  <c r="T74" i="12"/>
  <c r="AB74" i="12" s="1"/>
  <c r="Z158" i="12"/>
  <c r="AH158" i="12" s="1"/>
  <c r="T107" i="12"/>
  <c r="AB107" i="12" s="1"/>
  <c r="R55" i="12"/>
  <c r="Z93" i="12"/>
  <c r="AH93" i="12" s="1"/>
  <c r="X202" i="12"/>
  <c r="AF202" i="12" s="1"/>
  <c r="X161" i="12"/>
  <c r="AF161" i="12" s="1"/>
  <c r="N29" i="12"/>
  <c r="V67" i="12"/>
  <c r="AD67" i="12" s="1"/>
  <c r="T146" i="12"/>
  <c r="AB146" i="12" s="1"/>
  <c r="T208" i="12"/>
  <c r="AB208" i="12" s="1"/>
  <c r="Z176" i="12"/>
  <c r="AH176" i="12" s="1"/>
  <c r="X211" i="12"/>
  <c r="AF211" i="12" s="1"/>
  <c r="X162" i="12"/>
  <c r="AF162" i="12" s="1"/>
  <c r="T174" i="12"/>
  <c r="AB174" i="12" s="1"/>
  <c r="L15" i="12"/>
  <c r="Z218" i="12"/>
  <c r="AH218" i="12" s="1"/>
  <c r="Z91" i="12"/>
  <c r="AH91" i="12" s="1"/>
  <c r="R53" i="12"/>
  <c r="X117" i="12"/>
  <c r="AF117" i="12" s="1"/>
  <c r="P18" i="12"/>
  <c r="X249" i="12"/>
  <c r="AF249" i="12" s="1"/>
  <c r="T236" i="12"/>
  <c r="AB236" i="12" s="1"/>
  <c r="L43" i="12"/>
  <c r="T81" i="12"/>
  <c r="AB81" i="12" s="1"/>
  <c r="AB43" i="12" s="1"/>
  <c r="AK43" i="12" s="1"/>
  <c r="X135" i="12"/>
  <c r="AF135" i="12" s="1"/>
  <c r="Z228" i="12"/>
  <c r="AH228" i="12" s="1"/>
  <c r="R45" i="12"/>
  <c r="Z83" i="12"/>
  <c r="AH83" i="12" s="1"/>
  <c r="T72" i="12"/>
  <c r="AB72" i="12" s="1"/>
  <c r="L34" i="12"/>
  <c r="T200" i="12"/>
  <c r="AB200" i="12" s="1"/>
  <c r="V71" i="12"/>
  <c r="AD71" i="12" s="1"/>
  <c r="N33" i="12"/>
  <c r="X203" i="12"/>
  <c r="AF203" i="12" s="1"/>
  <c r="V171" i="12"/>
  <c r="AD171" i="12" s="1"/>
  <c r="X189" i="12"/>
  <c r="AF189" i="12" s="1"/>
  <c r="T198" i="12"/>
  <c r="AB198" i="12" s="1"/>
  <c r="Z134" i="12"/>
  <c r="AH134" i="12" s="1"/>
  <c r="Z119" i="12"/>
  <c r="AH119" i="12" s="1"/>
  <c r="Z130" i="12"/>
  <c r="AH130" i="12" s="1"/>
  <c r="X220" i="12"/>
  <c r="AF220" i="12" s="1"/>
  <c r="Z203" i="12"/>
  <c r="AH203" i="12" s="1"/>
  <c r="T237" i="12"/>
  <c r="AB237" i="12" s="1"/>
  <c r="Z122" i="12"/>
  <c r="AH122" i="12" s="1"/>
  <c r="Z110" i="12"/>
  <c r="AH110" i="12" s="1"/>
  <c r="V201" i="12"/>
  <c r="AD201" i="12" s="1"/>
  <c r="N55" i="12"/>
  <c r="V93" i="12"/>
  <c r="AD93" i="12" s="1"/>
  <c r="X200" i="12"/>
  <c r="AF200" i="12" s="1"/>
  <c r="X133" i="12"/>
  <c r="AF133" i="12" s="1"/>
  <c r="Z107" i="12"/>
  <c r="AH107" i="12" s="1"/>
  <c r="X186" i="12"/>
  <c r="AF186" i="12" s="1"/>
  <c r="X180" i="12"/>
  <c r="AF180" i="12" s="1"/>
  <c r="P42" i="12"/>
  <c r="X80" i="12"/>
  <c r="AF80" i="12" s="1"/>
  <c r="AF42" i="12" s="1"/>
  <c r="AO42" i="12" s="1"/>
  <c r="P34" i="12"/>
  <c r="X72" i="12"/>
  <c r="AF72" i="12" s="1"/>
  <c r="T177" i="12"/>
  <c r="AB177" i="12" s="1"/>
  <c r="Z243" i="12"/>
  <c r="AH243" i="12" s="1"/>
  <c r="V81" i="12"/>
  <c r="AD81" i="12" s="1"/>
  <c r="AD43" i="12" s="1"/>
  <c r="AM43" i="12" s="1"/>
  <c r="N43" i="12"/>
  <c r="R59" i="12"/>
  <c r="Z97" i="12"/>
  <c r="AH97" i="12" s="1"/>
  <c r="V110" i="12"/>
  <c r="AD110" i="12" s="1"/>
  <c r="X156" i="12"/>
  <c r="AF156" i="12" s="1"/>
  <c r="Z167" i="12"/>
  <c r="AH167" i="12" s="1"/>
  <c r="P12" i="12"/>
  <c r="P7" i="12" s="1"/>
  <c r="D18" i="57" s="1"/>
  <c r="P22" i="12"/>
  <c r="X60" i="12"/>
  <c r="AF60" i="12" s="1"/>
  <c r="AF22" i="12" s="1"/>
  <c r="AO22" i="12" s="1"/>
  <c r="X206" i="12"/>
  <c r="AF206" i="12" s="1"/>
  <c r="Z229" i="12"/>
  <c r="AH229" i="12" s="1"/>
  <c r="X237" i="12"/>
  <c r="AF237" i="12" s="1"/>
  <c r="R22" i="12"/>
  <c r="Z60" i="12"/>
  <c r="AH60" i="12" s="1"/>
  <c r="AH22" i="12" s="1"/>
  <c r="AQ22" i="12" s="1"/>
  <c r="R12" i="12"/>
  <c r="T147" i="12"/>
  <c r="AB147" i="12" s="1"/>
  <c r="T191" i="12"/>
  <c r="AB191" i="12" s="1"/>
  <c r="T190" i="12"/>
  <c r="AB190" i="12" s="1"/>
  <c r="T166" i="12"/>
  <c r="AB166" i="12" s="1"/>
  <c r="T211" i="12"/>
  <c r="AB211" i="12" s="1"/>
  <c r="T213" i="12"/>
  <c r="AB213" i="12" s="1"/>
  <c r="Z72" i="12"/>
  <c r="AH72" i="12" s="1"/>
  <c r="R34" i="12"/>
  <c r="T184" i="12"/>
  <c r="AB184" i="12" s="1"/>
  <c r="X113" i="12"/>
  <c r="AF113" i="12" s="1"/>
  <c r="T159" i="12"/>
  <c r="AB159" i="12" s="1"/>
  <c r="X170" i="12"/>
  <c r="AF170" i="12" s="1"/>
  <c r="Z94" i="12"/>
  <c r="AH94" i="12" s="1"/>
  <c r="R56" i="12"/>
  <c r="V248" i="12"/>
  <c r="AD248" i="12" s="1"/>
  <c r="N36" i="12"/>
  <c r="V74" i="12"/>
  <c r="AD74" i="12" s="1"/>
  <c r="X234" i="12"/>
  <c r="AF234" i="12" s="1"/>
  <c r="Z209" i="12"/>
  <c r="AH209" i="12" s="1"/>
  <c r="V102" i="12"/>
  <c r="AD102" i="12" s="1"/>
  <c r="L24" i="12"/>
  <c r="T62" i="12"/>
  <c r="AB62" i="12" s="1"/>
  <c r="AB24" i="12" s="1"/>
  <c r="AK24" i="12" s="1"/>
  <c r="Z147" i="12"/>
  <c r="AH147" i="12" s="1"/>
  <c r="X116" i="12"/>
  <c r="AF116" i="12" s="1"/>
  <c r="T153" i="12"/>
  <c r="AB153" i="12" s="1"/>
  <c r="V222" i="12"/>
  <c r="AD222" i="12" s="1"/>
  <c r="T197" i="12"/>
  <c r="AB197" i="12" s="1"/>
  <c r="V159" i="12"/>
  <c r="AD159" i="12" s="1"/>
  <c r="P32" i="12"/>
  <c r="X70" i="12"/>
  <c r="AF70" i="12" s="1"/>
  <c r="V190" i="12"/>
  <c r="AD190" i="12" s="1"/>
  <c r="P30" i="12"/>
  <c r="X68" i="12"/>
  <c r="AF68" i="12" s="1"/>
  <c r="Z240" i="12"/>
  <c r="AH240" i="12" s="1"/>
  <c r="N46" i="12"/>
  <c r="V84" i="12"/>
  <c r="AD84" i="12" s="1"/>
  <c r="V132" i="12"/>
  <c r="AD132" i="12" s="1"/>
  <c r="X204" i="12"/>
  <c r="AF204" i="12" s="1"/>
  <c r="Z164" i="12"/>
  <c r="AH164" i="12" s="1"/>
  <c r="Z245" i="12"/>
  <c r="AH245" i="12" s="1"/>
  <c r="Z137" i="12"/>
  <c r="AH137" i="12" s="1"/>
  <c r="V151" i="12"/>
  <c r="AD151" i="12" s="1"/>
  <c r="Z63" i="12"/>
  <c r="AH63" i="12" s="1"/>
  <c r="R25" i="12"/>
  <c r="X106" i="12"/>
  <c r="AF106" i="12" s="1"/>
  <c r="V238" i="12"/>
  <c r="AD238" i="12" s="1"/>
  <c r="X89" i="12"/>
  <c r="AF89" i="12" s="1"/>
  <c r="P51" i="12"/>
  <c r="V112" i="12"/>
  <c r="AD112" i="12" s="1"/>
  <c r="V127" i="12"/>
  <c r="AD127" i="12" s="1"/>
  <c r="X235" i="12"/>
  <c r="AF235" i="12" s="1"/>
  <c r="T229" i="12"/>
  <c r="AB229" i="12" s="1"/>
  <c r="N51" i="12"/>
  <c r="V89" i="12"/>
  <c r="AD89" i="12" s="1"/>
  <c r="T203" i="12"/>
  <c r="AB203" i="12" s="1"/>
  <c r="Z75" i="12"/>
  <c r="AH75" i="12" s="1"/>
  <c r="R37" i="12"/>
  <c r="X198" i="12"/>
  <c r="AF198" i="12" s="1"/>
  <c r="V150" i="12"/>
  <c r="AD150" i="12" s="1"/>
  <c r="T135" i="12"/>
  <c r="AB135" i="12" s="1"/>
  <c r="X126" i="12"/>
  <c r="AF126" i="12" s="1"/>
  <c r="N50" i="12"/>
  <c r="V88" i="12"/>
  <c r="AD88" i="12" s="1"/>
  <c r="X173" i="12"/>
  <c r="AF173" i="12" s="1"/>
  <c r="X187" i="12"/>
  <c r="AF187" i="12" s="1"/>
  <c r="T152" i="12"/>
  <c r="AB152" i="12" s="1"/>
  <c r="X140" i="12"/>
  <c r="AF140" i="12" s="1"/>
  <c r="T124" i="12"/>
  <c r="AB124" i="12" s="1"/>
  <c r="T108" i="12"/>
  <c r="AB108" i="12" s="1"/>
  <c r="P14" i="12"/>
  <c r="X136" i="12"/>
  <c r="AF136" i="12" s="1"/>
  <c r="X197" i="12"/>
  <c r="AF197" i="12" s="1"/>
  <c r="T104" i="12"/>
  <c r="AB104" i="12" s="1"/>
  <c r="T216" i="12"/>
  <c r="AB216" i="12" s="1"/>
  <c r="X176" i="12"/>
  <c r="AF176" i="12" s="1"/>
  <c r="P38" i="12"/>
  <c r="X76" i="12"/>
  <c r="AF76" i="12" s="1"/>
  <c r="Z135" i="12"/>
  <c r="AH135" i="12" s="1"/>
  <c r="V177" i="12"/>
  <c r="AD177" i="12" s="1"/>
  <c r="V119" i="12"/>
  <c r="AD119" i="12" s="1"/>
  <c r="X158" i="12"/>
  <c r="AF158" i="12" s="1"/>
  <c r="X226" i="12"/>
  <c r="AF226" i="12" s="1"/>
  <c r="T76" i="12"/>
  <c r="AB76" i="12" s="1"/>
  <c r="L38" i="12"/>
  <c r="T169" i="12"/>
  <c r="AB169" i="12" s="1"/>
  <c r="X63" i="12"/>
  <c r="AF63" i="12" s="1"/>
  <c r="P25" i="12"/>
  <c r="V188" i="12"/>
  <c r="AD188" i="12" s="1"/>
  <c r="T232" i="12"/>
  <c r="AB232" i="12" s="1"/>
  <c r="X225" i="12"/>
  <c r="AF225" i="12" s="1"/>
  <c r="T209" i="12"/>
  <c r="AB209" i="12" s="1"/>
  <c r="L30" i="12"/>
  <c r="T68" i="12"/>
  <c r="AB68" i="12" s="1"/>
  <c r="N49" i="12"/>
  <c r="V87" i="12"/>
  <c r="AD87" i="12" s="1"/>
  <c r="X208" i="12"/>
  <c r="AF208" i="12" s="1"/>
  <c r="T126" i="12"/>
  <c r="AB126" i="12" s="1"/>
  <c r="T201" i="12"/>
  <c r="AB201" i="12" s="1"/>
  <c r="Z118" i="12"/>
  <c r="AH118" i="12" s="1"/>
  <c r="V207" i="12"/>
  <c r="AD207" i="12" s="1"/>
  <c r="L28" i="12"/>
  <c r="T66" i="12"/>
  <c r="AB66" i="12" s="1"/>
  <c r="T127" i="12"/>
  <c r="AB127" i="12" s="1"/>
  <c r="X174" i="12"/>
  <c r="AF174" i="12" s="1"/>
  <c r="P15" i="12"/>
  <c r="P10" i="12" s="1"/>
  <c r="X96" i="12"/>
  <c r="AF96" i="12" s="1"/>
  <c r="P58" i="12"/>
  <c r="Z114" i="12"/>
  <c r="AH114" i="12" s="1"/>
  <c r="T158" i="12"/>
  <c r="AB158" i="12" s="1"/>
  <c r="Z200" i="12"/>
  <c r="AH200" i="12" s="1"/>
  <c r="X110" i="12"/>
  <c r="AF110" i="12" s="1"/>
  <c r="V223" i="12"/>
  <c r="AD223" i="12" s="1"/>
  <c r="V147" i="12"/>
  <c r="AD147" i="12" s="1"/>
  <c r="V181" i="12"/>
  <c r="AD181" i="12" s="1"/>
  <c r="V185" i="12"/>
  <c r="AD185" i="12" s="1"/>
  <c r="V202" i="12"/>
  <c r="AD202" i="12" s="1"/>
  <c r="V140" i="12"/>
  <c r="AD140" i="12" s="1"/>
  <c r="T210" i="12"/>
  <c r="AB210" i="12" s="1"/>
  <c r="Z161" i="12"/>
  <c r="AH161" i="12" s="1"/>
  <c r="X146" i="12"/>
  <c r="AF146" i="12" s="1"/>
  <c r="Z76" i="12"/>
  <c r="AH76" i="12" s="1"/>
  <c r="R38" i="12"/>
  <c r="V172" i="12"/>
  <c r="AD172" i="12" s="1"/>
  <c r="L26" i="12"/>
  <c r="T64" i="12"/>
  <c r="AB64" i="12" s="1"/>
  <c r="X130" i="12"/>
  <c r="AF130" i="12" s="1"/>
  <c r="Z171" i="12"/>
  <c r="AH171" i="12" s="1"/>
  <c r="T241" i="12"/>
  <c r="AB241" i="12" s="1"/>
  <c r="T199" i="12"/>
  <c r="AB199" i="12" s="1"/>
  <c r="T154" i="12"/>
  <c r="AB154" i="12" s="1"/>
  <c r="X91" i="12"/>
  <c r="AF91" i="12" s="1"/>
  <c r="P53" i="12"/>
  <c r="T71" i="12"/>
  <c r="AB71" i="12" s="1"/>
  <c r="L33" i="12"/>
  <c r="R48" i="12"/>
  <c r="Z86" i="12"/>
  <c r="AH86" i="12" s="1"/>
  <c r="V183" i="12"/>
  <c r="AD183" i="12" s="1"/>
  <c r="Z125" i="12"/>
  <c r="AH125" i="12" s="1"/>
  <c r="X229" i="12"/>
  <c r="AF229" i="12" s="1"/>
  <c r="V160" i="12"/>
  <c r="AD160" i="12" s="1"/>
  <c r="Z219" i="12"/>
  <c r="AH219" i="12" s="1"/>
  <c r="T123" i="12"/>
  <c r="AB123" i="12" s="1"/>
  <c r="X218" i="12"/>
  <c r="AF218" i="12" s="1"/>
  <c r="T163" i="12"/>
  <c r="AB163" i="12" s="1"/>
  <c r="V224" i="12"/>
  <c r="AD224" i="12" s="1"/>
  <c r="T149" i="12"/>
  <c r="AB149" i="12" s="1"/>
  <c r="P31" i="12"/>
  <c r="X69" i="12"/>
  <c r="AF69" i="12" s="1"/>
  <c r="AF31" i="12" s="1"/>
  <c r="AO31" i="12" s="1"/>
  <c r="L48" i="12"/>
  <c r="T86" i="12"/>
  <c r="AB86" i="12" s="1"/>
  <c r="Z109" i="12"/>
  <c r="AH109" i="12" s="1"/>
  <c r="T222" i="12"/>
  <c r="AB222" i="12" s="1"/>
  <c r="X199" i="12"/>
  <c r="AF199" i="12" s="1"/>
  <c r="Z170" i="12"/>
  <c r="AH170" i="12" s="1"/>
  <c r="X165" i="12"/>
  <c r="AF165" i="12" s="1"/>
  <c r="X177" i="12"/>
  <c r="AF177" i="12" s="1"/>
  <c r="N23" i="12"/>
  <c r="V61" i="12"/>
  <c r="AD61" i="12" s="1"/>
  <c r="AD23" i="12" s="1"/>
  <c r="AM23" i="12" s="1"/>
  <c r="X246" i="12"/>
  <c r="AF246" i="12" s="1"/>
  <c r="Z232" i="12"/>
  <c r="AH232" i="12" s="1"/>
  <c r="R29" i="12"/>
  <c r="Z67" i="12"/>
  <c r="AH67" i="12" s="1"/>
  <c r="Z138" i="12"/>
  <c r="AH138" i="12" s="1"/>
  <c r="V144" i="12"/>
  <c r="AD144" i="12" s="1"/>
  <c r="X231" i="12"/>
  <c r="AF231" i="12" s="1"/>
  <c r="P21" i="12"/>
  <c r="R44" i="12"/>
  <c r="Z82" i="12"/>
  <c r="AH82" i="12" s="1"/>
  <c r="Z220" i="12"/>
  <c r="AH220" i="12" s="1"/>
  <c r="X101" i="12"/>
  <c r="AF101" i="12" s="1"/>
  <c r="T223" i="12"/>
  <c r="AB223" i="12" s="1"/>
  <c r="Z184" i="12"/>
  <c r="AH184" i="12" s="1"/>
  <c r="T93" i="12"/>
  <c r="AB93" i="12" s="1"/>
  <c r="L55" i="12"/>
  <c r="T111" i="12"/>
  <c r="AB111" i="12" s="1"/>
  <c r="T137" i="12"/>
  <c r="AB137" i="12" s="1"/>
  <c r="V211" i="12"/>
  <c r="AD211" i="12" s="1"/>
  <c r="T248" i="12"/>
  <c r="AB248" i="12" s="1"/>
  <c r="T134" i="12"/>
  <c r="AB134" i="12" s="1"/>
  <c r="Z140" i="12"/>
  <c r="AH140" i="12" s="1"/>
  <c r="R33" i="12"/>
  <c r="Z71" i="12"/>
  <c r="AH71" i="12" s="1"/>
  <c r="P56" i="12"/>
  <c r="X94" i="12"/>
  <c r="AF94" i="12" s="1"/>
  <c r="V234" i="12"/>
  <c r="AD234" i="12" s="1"/>
  <c r="Z211" i="12"/>
  <c r="AH211" i="12" s="1"/>
  <c r="Z64" i="12"/>
  <c r="AH64" i="12" s="1"/>
  <c r="R26" i="12"/>
  <c r="T157" i="12"/>
  <c r="AB157" i="12" s="1"/>
  <c r="X196" i="12"/>
  <c r="AF196" i="12" s="1"/>
  <c r="Z133" i="12"/>
  <c r="AH133" i="12" s="1"/>
  <c r="Z142" i="12"/>
  <c r="AH142" i="12" s="1"/>
  <c r="Z195" i="12"/>
  <c r="AH195" i="12" s="1"/>
  <c r="X215" i="12"/>
  <c r="AF215" i="12" s="1"/>
  <c r="Z129" i="12"/>
  <c r="AH129" i="12" s="1"/>
  <c r="V101" i="12"/>
  <c r="AD101" i="12" s="1"/>
  <c r="Z208" i="12"/>
  <c r="AH208" i="12" s="1"/>
  <c r="X168" i="12"/>
  <c r="AF168" i="12" s="1"/>
  <c r="T243" i="12"/>
  <c r="AB243" i="12" s="1"/>
  <c r="Z117" i="12"/>
  <c r="AH117" i="12" s="1"/>
  <c r="R18" i="12"/>
  <c r="R8" i="12" s="1"/>
  <c r="R41" i="12"/>
  <c r="Z79" i="12"/>
  <c r="AH79" i="12" s="1"/>
  <c r="AH41" i="12" s="1"/>
  <c r="AQ41" i="12" s="1"/>
  <c r="R17" i="12"/>
  <c r="N41" i="12"/>
  <c r="N17" i="12"/>
  <c r="V79" i="12"/>
  <c r="AD79" i="12" s="1"/>
  <c r="AD41" i="12" s="1"/>
  <c r="AM41" i="12" s="1"/>
  <c r="X100" i="12"/>
  <c r="AF100" i="12" s="1"/>
  <c r="T161" i="12"/>
  <c r="AB161" i="12" s="1"/>
  <c r="X219" i="12"/>
  <c r="AF219" i="12" s="1"/>
  <c r="X103" i="12"/>
  <c r="AF103" i="12" s="1"/>
  <c r="V205" i="12"/>
  <c r="AD205" i="12" s="1"/>
  <c r="X228" i="12"/>
  <c r="AF228" i="12" s="1"/>
  <c r="T194" i="12"/>
  <c r="AB194" i="12" s="1"/>
  <c r="X124" i="12"/>
  <c r="AF124" i="12" s="1"/>
  <c r="T138" i="12"/>
  <c r="AB138" i="12" s="1"/>
  <c r="P52" i="12"/>
  <c r="X90" i="12"/>
  <c r="AF90" i="12" s="1"/>
  <c r="Z246" i="12"/>
  <c r="AH246" i="12" s="1"/>
  <c r="X224" i="12"/>
  <c r="AF224" i="12" s="1"/>
  <c r="V191" i="12"/>
  <c r="AD191" i="12" s="1"/>
  <c r="L37" i="12"/>
  <c r="T75" i="12"/>
  <c r="AB75" i="12" s="1"/>
  <c r="AB37" i="12" s="1"/>
  <c r="AK37" i="12" s="1"/>
  <c r="V139" i="12"/>
  <c r="AD139" i="12" s="1"/>
  <c r="T143" i="12"/>
  <c r="AB143" i="12" s="1"/>
  <c r="T180" i="12"/>
  <c r="AB180" i="12" s="1"/>
  <c r="V138" i="12"/>
  <c r="AD138" i="12" s="1"/>
  <c r="X243" i="12"/>
  <c r="AF243" i="12" s="1"/>
  <c r="V113" i="12"/>
  <c r="AD113" i="12" s="1"/>
  <c r="AD37" i="12" s="1"/>
  <c r="AM37" i="12" s="1"/>
  <c r="N37" i="12"/>
  <c r="X155" i="12"/>
  <c r="AF155" i="12" s="1"/>
  <c r="P19" i="12"/>
  <c r="P9" i="12" s="1"/>
  <c r="T105" i="12"/>
  <c r="AB105" i="12" s="1"/>
  <c r="V199" i="12"/>
  <c r="AD199" i="12" s="1"/>
  <c r="V241" i="12"/>
  <c r="AD241" i="12" s="1"/>
  <c r="N27" i="12"/>
  <c r="V65" i="12"/>
  <c r="AD65" i="12" s="1"/>
  <c r="T78" i="12"/>
  <c r="AB78" i="12" s="1"/>
  <c r="L40" i="12"/>
  <c r="N56" i="12"/>
  <c r="V94" i="12"/>
  <c r="AD94" i="12" s="1"/>
  <c r="Z234" i="12"/>
  <c r="AH234" i="12" s="1"/>
  <c r="Z169" i="12"/>
  <c r="AH169" i="12" s="1"/>
  <c r="T100" i="12"/>
  <c r="AB100" i="12" s="1"/>
  <c r="T244" i="12"/>
  <c r="AB244" i="12" s="1"/>
  <c r="X84" i="12"/>
  <c r="AF84" i="12" s="1"/>
  <c r="AF46" i="12" s="1"/>
  <c r="AO46" i="12" s="1"/>
  <c r="P46" i="12"/>
  <c r="V208" i="12"/>
  <c r="AD208" i="12" s="1"/>
  <c r="P28" i="12"/>
  <c r="X66" i="12"/>
  <c r="AF66" i="12" s="1"/>
  <c r="X108" i="12"/>
  <c r="AF108" i="12" s="1"/>
  <c r="V70" i="12"/>
  <c r="AD70" i="12" s="1"/>
  <c r="N32" i="12"/>
  <c r="Z168" i="12"/>
  <c r="AH168" i="12" s="1"/>
  <c r="Z248" i="12"/>
  <c r="AH248" i="12" s="1"/>
  <c r="V161" i="12"/>
  <c r="AD161" i="12" s="1"/>
  <c r="L27" i="12"/>
  <c r="T103" i="12"/>
  <c r="AB103" i="12" s="1"/>
  <c r="T171" i="12"/>
  <c r="AB171" i="12" s="1"/>
  <c r="V154" i="12"/>
  <c r="AD154" i="12" s="1"/>
  <c r="L53" i="12"/>
  <c r="T91" i="12"/>
  <c r="AB91" i="12" s="1"/>
  <c r="X134" i="12"/>
  <c r="AF134" i="12" s="1"/>
  <c r="P50" i="12"/>
  <c r="X88" i="12"/>
  <c r="AF88" i="12" s="1"/>
  <c r="AF50" i="12" s="1"/>
  <c r="AO50" i="12" s="1"/>
  <c r="T195" i="12"/>
  <c r="AB195" i="12" s="1"/>
  <c r="L59" i="12"/>
  <c r="T97" i="12"/>
  <c r="AB97" i="12" s="1"/>
  <c r="V221" i="12"/>
  <c r="AD221" i="12" s="1"/>
  <c r="T144" i="12"/>
  <c r="AB144" i="12" s="1"/>
  <c r="T114" i="12"/>
  <c r="AB114" i="12" s="1"/>
  <c r="V174" i="12"/>
  <c r="AD174" i="12" s="1"/>
  <c r="N15" i="12"/>
  <c r="R20" i="12"/>
  <c r="Z193" i="12"/>
  <c r="AH193" i="12" s="1"/>
  <c r="V219" i="12"/>
  <c r="AD219" i="12" s="1"/>
  <c r="V215" i="12"/>
  <c r="AD215" i="12" s="1"/>
  <c r="X129" i="12"/>
  <c r="AF129" i="12" s="1"/>
  <c r="Z61" i="12"/>
  <c r="AH61" i="12" s="1"/>
  <c r="AH23" i="12" s="1"/>
  <c r="AQ23" i="12" s="1"/>
  <c r="R23" i="12"/>
  <c r="T230" i="12"/>
  <c r="AB230" i="12" s="1"/>
  <c r="P13" i="12"/>
  <c r="X98" i="12"/>
  <c r="AF98" i="12" s="1"/>
  <c r="Z100" i="12"/>
  <c r="AH100" i="12" s="1"/>
  <c r="V152" i="12"/>
  <c r="AD152" i="12" s="1"/>
  <c r="N31" i="12"/>
  <c r="V69" i="12"/>
  <c r="AD69" i="12" s="1"/>
  <c r="P59" i="12"/>
  <c r="X97" i="12"/>
  <c r="AF97" i="12" s="1"/>
  <c r="AF59" i="12" s="1"/>
  <c r="AO59" i="12" s="1"/>
  <c r="X241" i="12"/>
  <c r="AF241" i="12" s="1"/>
  <c r="X74" i="12"/>
  <c r="AF74" i="12" s="1"/>
  <c r="P36" i="12"/>
  <c r="Z194" i="12"/>
  <c r="AH194" i="12" s="1"/>
  <c r="V86" i="12"/>
  <c r="AD86" i="12" s="1"/>
  <c r="N48" i="12"/>
  <c r="X119" i="12"/>
  <c r="AF119" i="12" s="1"/>
  <c r="X159" i="12"/>
  <c r="AF159" i="12" s="1"/>
  <c r="Z182" i="12"/>
  <c r="AH182" i="12" s="1"/>
  <c r="L16" i="12"/>
  <c r="T212" i="12"/>
  <c r="AB212" i="12" s="1"/>
  <c r="X227" i="12"/>
  <c r="AF227" i="12" s="1"/>
  <c r="X137" i="12"/>
  <c r="AF137" i="12" s="1"/>
  <c r="X78" i="12"/>
  <c r="AF78" i="12" s="1"/>
  <c r="P40" i="12"/>
  <c r="X223" i="12"/>
  <c r="AF223" i="12" s="1"/>
  <c r="X184" i="12"/>
  <c r="AF184" i="12" s="1"/>
  <c r="V218" i="12"/>
  <c r="AD218" i="12" s="1"/>
  <c r="V163" i="12"/>
  <c r="AD163" i="12" s="1"/>
  <c r="X132" i="12"/>
  <c r="AF132" i="12" s="1"/>
  <c r="T167" i="12"/>
  <c r="AB167" i="12" s="1"/>
  <c r="Z198" i="12"/>
  <c r="AH198" i="12" s="1"/>
  <c r="Z179" i="12"/>
  <c r="AH179" i="12" s="1"/>
  <c r="V179" i="12"/>
  <c r="AD179" i="12" s="1"/>
  <c r="P33" i="12"/>
  <c r="X109" i="12"/>
  <c r="AF109" i="12" s="1"/>
  <c r="X222" i="12"/>
  <c r="AF222" i="12" s="1"/>
  <c r="T238" i="12"/>
  <c r="AB238" i="12" s="1"/>
  <c r="Z241" i="12"/>
  <c r="AH241" i="12" s="1"/>
  <c r="X65" i="12"/>
  <c r="AF65" i="12" s="1"/>
  <c r="P27" i="12"/>
  <c r="N35" i="12"/>
  <c r="V73" i="12"/>
  <c r="AD73" i="12" s="1"/>
  <c r="N25" i="12"/>
  <c r="V63" i="12"/>
  <c r="AD63" i="12" s="1"/>
  <c r="T187" i="12"/>
  <c r="AB187" i="12" s="1"/>
  <c r="Z196" i="12"/>
  <c r="AH196" i="12" s="1"/>
  <c r="T221" i="12"/>
  <c r="AB221" i="12" s="1"/>
  <c r="V130" i="12"/>
  <c r="AD130" i="12" s="1"/>
  <c r="Z120" i="12"/>
  <c r="AH120" i="12" s="1"/>
  <c r="X114" i="12"/>
  <c r="AF114" i="12" s="1"/>
  <c r="V158" i="12"/>
  <c r="AD158" i="12" s="1"/>
  <c r="X230" i="12"/>
  <c r="AF230" i="12" s="1"/>
  <c r="Z73" i="12"/>
  <c r="AH73" i="12" s="1"/>
  <c r="R35" i="12"/>
  <c r="Z221" i="12"/>
  <c r="AH221" i="12" s="1"/>
  <c r="X144" i="12"/>
  <c r="AF144" i="12" s="1"/>
  <c r="T128" i="12"/>
  <c r="AB128" i="12" s="1"/>
  <c r="R31" i="12"/>
  <c r="Z69" i="12"/>
  <c r="AH69" i="12" s="1"/>
  <c r="X102" i="12"/>
  <c r="AF102" i="12" s="1"/>
  <c r="R40" i="12"/>
  <c r="Z78" i="12"/>
  <c r="AH78" i="12" s="1"/>
  <c r="AH40" i="12" s="1"/>
  <c r="AQ40" i="12" s="1"/>
  <c r="T131" i="12"/>
  <c r="AB131" i="12" s="1"/>
  <c r="X205" i="12"/>
  <c r="AF205" i="12" s="1"/>
  <c r="T228" i="12"/>
  <c r="AB228" i="12" s="1"/>
  <c r="V148" i="12"/>
  <c r="AD148" i="12" s="1"/>
  <c r="X194" i="12"/>
  <c r="AF194" i="12" s="1"/>
  <c r="Z213" i="12"/>
  <c r="AH213" i="12" s="1"/>
  <c r="T249" i="12"/>
  <c r="AB249" i="12" s="1"/>
  <c r="V245" i="12"/>
  <c r="AD245" i="12" s="1"/>
  <c r="X141" i="12"/>
  <c r="AF141" i="12" s="1"/>
  <c r="X123" i="12"/>
  <c r="AF123" i="12" s="1"/>
  <c r="V213" i="12"/>
  <c r="AD213" i="12" s="1"/>
  <c r="Z238" i="12"/>
  <c r="AH238" i="12" s="1"/>
  <c r="T239" i="12"/>
  <c r="AB239" i="12" s="1"/>
  <c r="Z204" i="12"/>
  <c r="AH204" i="12" s="1"/>
  <c r="AH52" i="12" s="1"/>
  <c r="AQ52" i="12" s="1"/>
  <c r="P47" i="12"/>
  <c r="X85" i="12"/>
  <c r="AF85" i="12" s="1"/>
  <c r="V99" i="12"/>
  <c r="AD99" i="12" s="1"/>
  <c r="Z175" i="12"/>
  <c r="AH175" i="12" s="1"/>
  <c r="X128" i="12"/>
  <c r="AF128" i="12" s="1"/>
  <c r="Z127" i="12"/>
  <c r="AH127" i="12" s="1"/>
  <c r="Z224" i="12"/>
  <c r="AH224" i="12" s="1"/>
  <c r="V214" i="12"/>
  <c r="AD214" i="12" s="1"/>
  <c r="X210" i="12"/>
  <c r="AF210" i="12" s="1"/>
  <c r="T204" i="12"/>
  <c r="AB204" i="12" s="1"/>
  <c r="AB52" i="12" s="1"/>
  <c r="AK52" i="12" s="1"/>
  <c r="V62" i="12"/>
  <c r="AD62" i="12" s="1"/>
  <c r="AD24" i="12" s="1"/>
  <c r="AM24" i="12" s="1"/>
  <c r="N24" i="12"/>
  <c r="X169" i="12"/>
  <c r="AF169" i="12" s="1"/>
  <c r="V178" i="12"/>
  <c r="AD178" i="12" s="1"/>
  <c r="V242" i="12"/>
  <c r="AD242" i="12" s="1"/>
  <c r="N59" i="12"/>
  <c r="V97" i="12"/>
  <c r="AD97" i="12" s="1"/>
  <c r="V193" i="12"/>
  <c r="AD193" i="12" s="1"/>
  <c r="N20" i="12"/>
  <c r="V129" i="12"/>
  <c r="AD129" i="12" s="1"/>
  <c r="Z108" i="12"/>
  <c r="AH108" i="12" s="1"/>
  <c r="X149" i="12"/>
  <c r="AF149" i="12" s="1"/>
  <c r="V203" i="12"/>
  <c r="AD203" i="12" s="1"/>
  <c r="X81" i="12"/>
  <c r="AF81" i="12" s="1"/>
  <c r="AF43" i="12" s="1"/>
  <c r="AO43" i="12" s="1"/>
  <c r="P43" i="12"/>
  <c r="T115" i="12"/>
  <c r="AB115" i="12" s="1"/>
  <c r="AB39" i="12" s="1"/>
  <c r="AK39" i="12" s="1"/>
  <c r="X153" i="12"/>
  <c r="AF153" i="12" s="1"/>
  <c r="L22" i="12"/>
  <c r="T60" i="12"/>
  <c r="AB60" i="12" s="1"/>
  <c r="AB22" i="12" s="1"/>
  <c r="AK22" i="12" s="1"/>
  <c r="L12" i="12"/>
  <c r="L7" i="12" s="1"/>
  <c r="T172" i="12"/>
  <c r="AB172" i="12" s="1"/>
  <c r="R49" i="12"/>
  <c r="Z87" i="12"/>
  <c r="AH87" i="12" s="1"/>
  <c r="X214" i="12"/>
  <c r="AF214" i="12" s="1"/>
  <c r="AF16" i="12" s="1"/>
  <c r="AO16" i="12" s="1"/>
  <c r="Z131" i="12"/>
  <c r="AH131" i="12" s="1"/>
  <c r="AH55" i="12" s="1"/>
  <c r="AQ55" i="12" s="1"/>
  <c r="V107" i="12"/>
  <c r="AD107" i="12" s="1"/>
  <c r="AD31" i="12" s="1"/>
  <c r="AM31" i="12" s="1"/>
  <c r="X73" i="12"/>
  <c r="AF73" i="12" s="1"/>
  <c r="P35" i="12"/>
  <c r="V108" i="12"/>
  <c r="AD108" i="12" s="1"/>
  <c r="AD32" i="12" s="1"/>
  <c r="AM32" i="12" s="1"/>
  <c r="T206" i="12"/>
  <c r="AB206" i="12" s="1"/>
  <c r="V235" i="12"/>
  <c r="AD235" i="12" s="1"/>
  <c r="N14" i="12"/>
  <c r="V136" i="12"/>
  <c r="AD136" i="12" s="1"/>
  <c r="AD14" i="12" s="1"/>
  <c r="AM14" i="12" s="1"/>
  <c r="Z247" i="12"/>
  <c r="AH247" i="12" s="1"/>
  <c r="Z189" i="12"/>
  <c r="AH189" i="12" s="1"/>
  <c r="Z181" i="12"/>
  <c r="AH181" i="12" s="1"/>
  <c r="AH29" i="12" s="1"/>
  <c r="AQ29" i="12" s="1"/>
  <c r="T224" i="12"/>
  <c r="AB224" i="12" s="1"/>
  <c r="AB34" i="12" s="1"/>
  <c r="AK34" i="12" s="1"/>
  <c r="Z149" i="12"/>
  <c r="AH149" i="12" s="1"/>
  <c r="AB33" i="12"/>
  <c r="AK33" i="12" s="1"/>
  <c r="AH14" i="12"/>
  <c r="L9" i="12"/>
  <c r="AD54" i="12"/>
  <c r="AM54" i="12" s="1"/>
  <c r="AD29" i="12"/>
  <c r="AM29" i="12" s="1"/>
  <c r="AF38" i="12"/>
  <c r="AO38" i="12" s="1"/>
  <c r="AF51" i="12"/>
  <c r="AO51" i="12" s="1"/>
  <c r="AD40" i="12"/>
  <c r="AM40" i="12" s="1"/>
  <c r="AH31" i="12"/>
  <c r="AQ31" i="12" s="1"/>
  <c r="AH49" i="12"/>
  <c r="AQ49" i="12" s="1"/>
  <c r="AD49" i="12"/>
  <c r="AM49" i="12" s="1"/>
  <c r="AF28" i="12"/>
  <c r="AO28" i="12" s="1"/>
  <c r="AH50" i="12"/>
  <c r="AQ50" i="12" s="1"/>
  <c r="AB13" i="12"/>
  <c r="AH26" i="12"/>
  <c r="AQ26" i="12" s="1"/>
  <c r="AD34" i="12"/>
  <c r="AM34" i="12" s="1"/>
  <c r="AH39" i="12"/>
  <c r="AQ39" i="12" s="1"/>
  <c r="AF54" i="12"/>
  <c r="AO54" i="12" s="1"/>
  <c r="AD36" i="12"/>
  <c r="AM36" i="12" s="1"/>
  <c r="AF26" i="12"/>
  <c r="AO26" i="12" s="1"/>
  <c r="AH47" i="12"/>
  <c r="AQ47" i="12" s="1"/>
  <c r="AB32" i="12"/>
  <c r="AK32" i="12" s="1"/>
  <c r="AD33" i="12"/>
  <c r="AM33" i="12" s="1"/>
  <c r="AH25" i="12"/>
  <c r="AQ25" i="12" s="1"/>
  <c r="AB44" i="12"/>
  <c r="AK44" i="12" s="1"/>
  <c r="AF37" i="12"/>
  <c r="AO37" i="12" s="1"/>
  <c r="AF30" i="12"/>
  <c r="AO30" i="12" s="1"/>
  <c r="AH27" i="12"/>
  <c r="AQ27" i="12" s="1"/>
  <c r="AF58" i="12"/>
  <c r="AO58" i="12" s="1"/>
  <c r="AH16" i="12"/>
  <c r="AF55" i="12"/>
  <c r="AO55" i="12" s="1"/>
  <c r="AF45" i="12"/>
  <c r="AO45" i="12" s="1"/>
  <c r="AD39" i="12"/>
  <c r="AM39" i="12" s="1"/>
  <c r="N10" i="12"/>
  <c r="AH51" i="12"/>
  <c r="AQ51" i="12" s="1"/>
  <c r="AB53" i="12"/>
  <c r="AK53" i="12" s="1"/>
  <c r="AF35" i="12"/>
  <c r="AO35" i="12" s="1"/>
  <c r="AF14" i="12"/>
  <c r="AF57" i="12"/>
  <c r="AO57" i="12" s="1"/>
  <c r="AB56" i="12"/>
  <c r="AK56" i="12" s="1"/>
  <c r="AD15" i="12"/>
  <c r="AF13" i="12"/>
  <c r="AD25" i="12"/>
  <c r="AM25" i="12" s="1"/>
  <c r="AD35" i="12"/>
  <c r="AM35" i="12" s="1"/>
  <c r="AF33" i="12"/>
  <c r="AO33" i="12" s="1"/>
  <c r="AH20" i="12"/>
  <c r="AQ20" i="12" s="1"/>
  <c r="AH12" i="12"/>
  <c r="AD58" i="12"/>
  <c r="AM58" i="12" s="1"/>
  <c r="AD19" i="12"/>
  <c r="AM19" i="12" s="1"/>
  <c r="AB19" i="12"/>
  <c r="AK19" i="12" s="1"/>
  <c r="AH43" i="12"/>
  <c r="AQ43" i="12" s="1"/>
  <c r="AH17" i="12"/>
  <c r="AQ17" i="12" s="1"/>
  <c r="AD20" i="12"/>
  <c r="AM20" i="12" s="1"/>
  <c r="AD46" i="12"/>
  <c r="AM46" i="12" s="1"/>
  <c r="AB20" i="12"/>
  <c r="AK20" i="12" s="1"/>
  <c r="AH15" i="12"/>
  <c r="AF56" i="12"/>
  <c r="AO56" i="12" s="1"/>
  <c r="AF34" i="12"/>
  <c r="AO34" i="12" s="1"/>
  <c r="AD13" i="12"/>
  <c r="AM13" i="12" s="1"/>
  <c r="N8" i="12"/>
  <c r="AB49" i="12"/>
  <c r="AK49" i="12" s="1"/>
  <c r="AD27" i="12"/>
  <c r="AM27" i="12" s="1"/>
  <c r="AB54" i="12"/>
  <c r="AK54" i="12" s="1"/>
  <c r="AB57" i="12"/>
  <c r="AK57" i="12" s="1"/>
  <c r="AB15" i="12"/>
  <c r="AF47" i="12"/>
  <c r="AO47" i="12" s="1"/>
  <c r="AD21" i="12"/>
  <c r="AM21" i="12" s="1"/>
  <c r="AD44" i="12"/>
  <c r="AM44" i="12" s="1"/>
  <c r="AD47" i="12"/>
  <c r="AM47" i="12" s="1"/>
  <c r="AH21" i="12"/>
  <c r="AQ21" i="12" s="1"/>
  <c r="AB16" i="12"/>
  <c r="AK16" i="12" s="1"/>
  <c r="AH37" i="12"/>
  <c r="AQ37" i="12" s="1"/>
  <c r="AB48" i="12"/>
  <c r="AK48" i="12" s="1"/>
  <c r="AB51" i="12"/>
  <c r="AK51" i="12" s="1"/>
  <c r="AD51" i="12"/>
  <c r="AM51" i="12" s="1"/>
  <c r="AB50" i="12"/>
  <c r="AK50" i="12" s="1"/>
  <c r="AD48" i="12"/>
  <c r="AM48" i="12" s="1"/>
  <c r="AF40" i="12"/>
  <c r="AO40" i="12" s="1"/>
  <c r="AH58" i="12"/>
  <c r="AQ58" i="12" s="1"/>
  <c r="AF36" i="12"/>
  <c r="AO36" i="12" s="1"/>
  <c r="AB47" i="12"/>
  <c r="AK47" i="12" s="1"/>
  <c r="AB58" i="12"/>
  <c r="AK58" i="12" s="1"/>
  <c r="AF19" i="12"/>
  <c r="AO19" i="12" s="1"/>
  <c r="AD45" i="12"/>
  <c r="AM45" i="12" s="1"/>
  <c r="AF39" i="12"/>
  <c r="AO39" i="12" s="1"/>
  <c r="AD59" i="12"/>
  <c r="AM59" i="12" s="1"/>
  <c r="AB29" i="12"/>
  <c r="AK29" i="12" s="1"/>
  <c r="AD55" i="12"/>
  <c r="AM55" i="12" s="1"/>
  <c r="AB14" i="12"/>
  <c r="AK14" i="12" s="1"/>
  <c r="AF48" i="12"/>
  <c r="AO48" i="12" s="1"/>
  <c r="AH36" i="12"/>
  <c r="AQ36" i="12" s="1"/>
  <c r="AD26" i="12"/>
  <c r="AM26" i="12" s="1"/>
  <c r="AF27" i="12"/>
  <c r="AO27" i="12" s="1"/>
  <c r="AD56" i="12"/>
  <c r="AM56" i="12" s="1"/>
  <c r="AH33" i="12"/>
  <c r="AQ33" i="12" s="1"/>
  <c r="R7" i="12"/>
  <c r="AH44" i="12"/>
  <c r="AQ44" i="12" s="1"/>
  <c r="AD57" i="12"/>
  <c r="AM57" i="12" s="1"/>
  <c r="P11" i="12"/>
  <c r="AH19" i="12"/>
  <c r="AQ19" i="12" s="1"/>
  <c r="N7" i="12"/>
  <c r="AF29" i="12"/>
  <c r="AO29" i="12" s="1"/>
  <c r="AB27" i="12"/>
  <c r="AK27" i="12" s="1"/>
  <c r="AB45" i="12"/>
  <c r="AK45" i="12" s="1"/>
  <c r="AH34" i="12"/>
  <c r="AQ34" i="12" s="1"/>
  <c r="P8" i="12"/>
  <c r="P6" i="12" s="1"/>
  <c r="D17" i="57" s="1"/>
  <c r="E17" i="57" s="1"/>
  <c r="F17" i="57" s="1"/>
  <c r="G8" i="21" s="1"/>
  <c r="AB18" i="12"/>
  <c r="AK18" i="12" s="1"/>
  <c r="AH32" i="12"/>
  <c r="AQ32" i="12" s="1"/>
  <c r="AH53" i="12"/>
  <c r="AQ53" i="12" s="1"/>
  <c r="AD53" i="12"/>
  <c r="AM53" i="12" s="1"/>
  <c r="AB30" i="12"/>
  <c r="AK30" i="12" s="1"/>
  <c r="AF21" i="12"/>
  <c r="AO21" i="12" s="1"/>
  <c r="AB26" i="12"/>
  <c r="AK26" i="12" s="1"/>
  <c r="AD50" i="12"/>
  <c r="AM50" i="12" s="1"/>
  <c r="AF15" i="12"/>
  <c r="R10" i="12"/>
  <c r="AH38" i="12"/>
  <c r="AQ38" i="12" s="1"/>
  <c r="AD16" i="12"/>
  <c r="AM16" i="12" s="1"/>
  <c r="AF20" i="12"/>
  <c r="AO20" i="12" s="1"/>
  <c r="AB21" i="12"/>
  <c r="AK21" i="12" s="1"/>
  <c r="N9" i="12"/>
  <c r="AB31" i="12"/>
  <c r="AK31" i="12" s="1"/>
  <c r="AD28" i="12"/>
  <c r="AM28" i="12" s="1"/>
  <c r="AF44" i="12"/>
  <c r="AO44" i="12" s="1"/>
  <c r="AH18" i="12"/>
  <c r="AQ18" i="12" s="1"/>
  <c r="AH48" i="12"/>
  <c r="AQ48" i="12" s="1"/>
  <c r="AH35" i="12"/>
  <c r="AQ35" i="12" s="1"/>
  <c r="AB28" i="12"/>
  <c r="AK28" i="12" s="1"/>
  <c r="AB25" i="12"/>
  <c r="AK25" i="12" s="1"/>
  <c r="AH28" i="12"/>
  <c r="AQ28" i="12" s="1"/>
  <c r="AH45" i="12"/>
  <c r="AQ45" i="12" s="1"/>
  <c r="AF52" i="12"/>
  <c r="AO52" i="12" s="1"/>
  <c r="AH54" i="12"/>
  <c r="AQ54" i="12" s="1"/>
  <c r="AF12" i="12"/>
  <c r="AO12" i="12" s="1"/>
  <c r="AH30" i="12"/>
  <c r="AQ30" i="12" s="1"/>
  <c r="AB38" i="12"/>
  <c r="AK38" i="12" s="1"/>
  <c r="AD12" i="12"/>
  <c r="AM12" i="12" s="1"/>
  <c r="AF18" i="12"/>
  <c r="AO18" i="12" s="1"/>
  <c r="AB17" i="12"/>
  <c r="AK17" i="12" s="1"/>
  <c r="AB12" i="12"/>
  <c r="AD18" i="12"/>
  <c r="AM18" i="12" s="1"/>
  <c r="AH46" i="12"/>
  <c r="AQ46" i="12" s="1"/>
  <c r="AH13" i="12"/>
  <c r="AQ13" i="12" s="1"/>
  <c r="AF17" i="12"/>
  <c r="AO17" i="12" s="1"/>
  <c r="AD17" i="12"/>
  <c r="AM17" i="12" s="1"/>
  <c r="L11" i="12"/>
  <c r="AK15" i="12"/>
  <c r="AQ16" i="12"/>
  <c r="AH10" i="12"/>
  <c r="AQ10" i="12" s="1"/>
  <c r="AQ15" i="12"/>
  <c r="AO13" i="12"/>
  <c r="AH9" i="12"/>
  <c r="AQ9" i="12" s="1"/>
  <c r="AQ14" i="12"/>
  <c r="D56" i="57"/>
  <c r="E56" i="57" s="1"/>
  <c r="F56" i="57" s="1"/>
  <c r="G29" i="21" s="1"/>
  <c r="E18" i="57"/>
  <c r="F18" i="57" s="1"/>
  <c r="H8" i="21" s="1"/>
  <c r="AF9" i="12"/>
  <c r="AO9" i="12" s="1"/>
  <c r="AO14" i="12"/>
  <c r="AD8" i="12"/>
  <c r="AM8" i="12" s="1"/>
  <c r="D26" i="57"/>
  <c r="E26" i="57" s="1"/>
  <c r="F26" i="57" s="1"/>
  <c r="H10" i="21" s="1"/>
  <c r="N6" i="12"/>
  <c r="D25" i="57" s="1"/>
  <c r="E25" i="57" s="1"/>
  <c r="F25" i="57" s="1"/>
  <c r="G10" i="21" s="1"/>
  <c r="AK12" i="12"/>
  <c r="D22" i="57"/>
  <c r="E22" i="57" s="1"/>
  <c r="F22" i="57" s="1"/>
  <c r="H9" i="21" s="1"/>
  <c r="R6" i="12"/>
  <c r="D21" i="57" s="1"/>
  <c r="E21" i="57" s="1"/>
  <c r="F21" i="57" s="1"/>
  <c r="G9" i="21" s="1"/>
  <c r="AB8" i="12"/>
  <c r="AK8" i="12" s="1"/>
  <c r="AK13" i="12"/>
  <c r="AD10" i="12"/>
  <c r="AM10" i="12" s="1"/>
  <c r="AM15" i="12"/>
  <c r="AQ12" i="12"/>
  <c r="AF53" i="12" l="1"/>
  <c r="AO53" i="12" s="1"/>
  <c r="AB59" i="12"/>
  <c r="AK59" i="12" s="1"/>
  <c r="AH59" i="12"/>
  <c r="AQ59" i="12" s="1"/>
  <c r="AF49" i="12"/>
  <c r="AO49" i="12" s="1"/>
  <c r="AD52" i="12"/>
  <c r="AM52" i="12" s="1"/>
  <c r="AB46" i="12"/>
  <c r="AK46" i="12" s="1"/>
  <c r="AH57" i="12"/>
  <c r="AQ57" i="12" s="1"/>
  <c r="AD30" i="12"/>
  <c r="AM30" i="12" s="1"/>
  <c r="L8" i="12"/>
  <c r="L6" i="12" s="1"/>
  <c r="AB40" i="12"/>
  <c r="AK40" i="12" s="1"/>
  <c r="AB35" i="12"/>
  <c r="AK35" i="12" s="1"/>
  <c r="AF25" i="12"/>
  <c r="AO25" i="12" s="1"/>
  <c r="AF32" i="12"/>
  <c r="AO32" i="12" s="1"/>
  <c r="AH56" i="12"/>
  <c r="AQ56" i="12" s="1"/>
  <c r="AB55" i="12"/>
  <c r="AK55" i="12" s="1"/>
  <c r="AB36" i="12"/>
  <c r="AK36" i="12" s="1"/>
  <c r="R9" i="12"/>
  <c r="R5" i="12" s="1"/>
  <c r="D20" i="57" s="1"/>
  <c r="E20" i="57" s="1"/>
  <c r="AD38" i="12"/>
  <c r="AM38" i="12" s="1"/>
  <c r="L10" i="12"/>
  <c r="L5" i="12" s="1"/>
  <c r="N5" i="12"/>
  <c r="D24" i="57" s="1"/>
  <c r="E24" i="57" s="1"/>
  <c r="F24" i="57" s="1"/>
  <c r="F10" i="21" s="1"/>
  <c r="AF11" i="12"/>
  <c r="AO11" i="12" s="1"/>
  <c r="AF10" i="12"/>
  <c r="AO10" i="12" s="1"/>
  <c r="J12" i="23" s="1"/>
  <c r="K12" i="23" s="1"/>
  <c r="AH7" i="12"/>
  <c r="AQ7" i="12" s="1"/>
  <c r="P9" i="23" s="1"/>
  <c r="AO15" i="12"/>
  <c r="AD11" i="12"/>
  <c r="AM11" i="12" s="1"/>
  <c r="AH8" i="12"/>
  <c r="AQ8" i="12" s="1"/>
  <c r="P10" i="23" s="1"/>
  <c r="Q10" i="23" s="1"/>
  <c r="AB11" i="12"/>
  <c r="AK11" i="12" s="1"/>
  <c r="AB10" i="12"/>
  <c r="AK10" i="12" s="1"/>
  <c r="D55" i="57"/>
  <c r="E55" i="57" s="1"/>
  <c r="F55" i="57" s="1"/>
  <c r="G28" i="21" s="1"/>
  <c r="AD9" i="12"/>
  <c r="AM9" i="12" s="1"/>
  <c r="V11" i="23" s="1"/>
  <c r="W11" i="23" s="1"/>
  <c r="AB9" i="12"/>
  <c r="AK9" i="12" s="1"/>
  <c r="AH11" i="12"/>
  <c r="AQ11" i="12" s="1"/>
  <c r="P13" i="23" s="1"/>
  <c r="Q13" i="23" s="1"/>
  <c r="AF8" i="12"/>
  <c r="AO8" i="12" s="1"/>
  <c r="J10" i="23" s="1"/>
  <c r="K10" i="23" s="1"/>
  <c r="P5" i="12"/>
  <c r="D16" i="57" s="1"/>
  <c r="E16" i="57" s="1"/>
  <c r="F16" i="57" s="1"/>
  <c r="F8" i="21" s="1"/>
  <c r="AB7" i="12"/>
  <c r="AK7" i="12" s="1"/>
  <c r="AD7" i="12"/>
  <c r="AD6" i="12" s="1"/>
  <c r="AM6" i="12" s="1"/>
  <c r="AF7" i="12"/>
  <c r="AO7" i="12" s="1"/>
  <c r="J9" i="23" s="1"/>
  <c r="V12" i="23"/>
  <c r="W12" i="23" s="1"/>
  <c r="V10" i="23"/>
  <c r="W10" i="23" s="1"/>
  <c r="J11" i="23"/>
  <c r="K11" i="23" s="1"/>
  <c r="V13" i="23"/>
  <c r="W13" i="23" s="1"/>
  <c r="P11" i="23"/>
  <c r="Q11" i="23" s="1"/>
  <c r="J13" i="23"/>
  <c r="K13" i="23" s="1"/>
  <c r="P12" i="23"/>
  <c r="Q12" i="23" s="1"/>
  <c r="AF6" i="12"/>
  <c r="AO6" i="12" s="1"/>
  <c r="AB6" i="12"/>
  <c r="AK6" i="12" s="1"/>
  <c r="F20" i="57"/>
  <c r="F9" i="21" s="1"/>
  <c r="D54" i="57" l="1"/>
  <c r="E54" i="57" s="1"/>
  <c r="F54" i="57" s="1"/>
  <c r="G27" i="21" s="1"/>
  <c r="AF5" i="12"/>
  <c r="AO5" i="12" s="1"/>
  <c r="AB5" i="12"/>
  <c r="AK5" i="12" s="1"/>
  <c r="AM7" i="12"/>
  <c r="V9" i="23" s="1"/>
  <c r="V18" i="23" s="1"/>
  <c r="AD5" i="12"/>
  <c r="AM5" i="12" s="1"/>
  <c r="AH6" i="12"/>
  <c r="AQ6" i="12" s="1"/>
  <c r="AH5" i="12"/>
  <c r="AQ5" i="12" s="1"/>
  <c r="W9" i="23"/>
  <c r="V15" i="23" s="1"/>
  <c r="V17" i="23"/>
  <c r="K9" i="23"/>
  <c r="J15" i="23" s="1"/>
  <c r="J18" i="23"/>
  <c r="J17" i="23"/>
  <c r="J14" i="23"/>
  <c r="K14" i="23" s="1"/>
  <c r="Q9" i="23"/>
  <c r="P15" i="23" s="1"/>
  <c r="P14" i="23"/>
  <c r="Q14" i="23" s="1"/>
  <c r="P18" i="23"/>
  <c r="P17" i="23"/>
  <c r="V14" i="23" l="1"/>
  <c r="W14" i="23" s="1"/>
  <c r="D38" i="57"/>
  <c r="E38" i="57" s="1"/>
  <c r="F38" i="57" s="1"/>
  <c r="F20" i="21" s="1"/>
  <c r="P16" i="23"/>
  <c r="R15" i="23"/>
  <c r="S15" i="23" s="1"/>
  <c r="D30" i="57"/>
  <c r="E30" i="57" s="1"/>
  <c r="F30" i="57" s="1"/>
  <c r="F16" i="21" s="1"/>
  <c r="R17" i="23"/>
  <c r="S17" i="23" s="1"/>
  <c r="X17" i="23"/>
  <c r="Y17" i="23" s="1"/>
  <c r="D31" i="57"/>
  <c r="E31" i="57" s="1"/>
  <c r="F31" i="57" s="1"/>
  <c r="F17" i="21" s="1"/>
  <c r="R18" i="23"/>
  <c r="S18" i="23" s="1"/>
  <c r="D34" i="57"/>
  <c r="E34" i="57" s="1"/>
  <c r="F34" i="57" s="1"/>
  <c r="G16" i="21" s="1"/>
  <c r="L17" i="23"/>
  <c r="M17" i="23" s="1"/>
  <c r="D29" i="57"/>
  <c r="E29" i="57" s="1"/>
  <c r="F29" i="57" s="1"/>
  <c r="F15" i="21" s="1"/>
  <c r="L18" i="23"/>
  <c r="M18" i="23" s="1"/>
  <c r="D33" i="57"/>
  <c r="E33" i="57" s="1"/>
  <c r="F33" i="57" s="1"/>
  <c r="G15" i="21" s="1"/>
  <c r="X18" i="23"/>
  <c r="Y18" i="23" s="1"/>
  <c r="D35" i="57"/>
  <c r="E35" i="57" s="1"/>
  <c r="F35" i="57" s="1"/>
  <c r="G17" i="21" s="1"/>
  <c r="D37" i="57"/>
  <c r="E37" i="57" s="1"/>
  <c r="F37" i="57" s="1"/>
  <c r="F19" i="21" s="1"/>
  <c r="J16" i="23"/>
  <c r="L15" i="23"/>
  <c r="M15" i="23" s="1"/>
  <c r="V16" i="23"/>
  <c r="D39" i="57"/>
  <c r="E39" i="57" s="1"/>
  <c r="F39" i="57" s="1"/>
  <c r="F21" i="21" s="1"/>
  <c r="X15" i="23"/>
  <c r="Y15" i="23" s="1"/>
  <c r="L16" i="23" l="1"/>
  <c r="M16" i="23" s="1"/>
  <c r="D41" i="57"/>
  <c r="E41" i="57" s="1"/>
  <c r="F41" i="57" s="1"/>
  <c r="G19" i="21" s="1"/>
  <c r="D42" i="57"/>
  <c r="E42" i="57" s="1"/>
  <c r="R16" i="23"/>
  <c r="S16" i="23" s="1"/>
  <c r="D43" i="57"/>
  <c r="E43" i="57" s="1"/>
  <c r="F43" i="57" s="1"/>
  <c r="G21" i="21" s="1"/>
  <c r="X16" i="23"/>
  <c r="Y16" i="23" s="1"/>
  <c r="F42" i="57" l="1"/>
  <c r="G20" i="21" s="1"/>
</calcChain>
</file>

<file path=xl/sharedStrings.xml><?xml version="1.0" encoding="utf-8"?>
<sst xmlns="http://schemas.openxmlformats.org/spreadsheetml/2006/main" count="4554" uniqueCount="760">
  <si>
    <t>popS08000015</t>
  </si>
  <si>
    <t>popS08000016</t>
  </si>
  <si>
    <t>popS08000017</t>
  </si>
  <si>
    <t>popS08000018</t>
  </si>
  <si>
    <t>popS08000019</t>
  </si>
  <si>
    <t>popS08000020</t>
  </si>
  <si>
    <t>popS08000021</t>
  </si>
  <si>
    <t>popS08000022</t>
  </si>
  <si>
    <t>popS08000023</t>
  </si>
  <si>
    <t>popS08000024</t>
  </si>
  <si>
    <t>popS08000025</t>
  </si>
  <si>
    <t>popS08000026</t>
  </si>
  <si>
    <t>popS08000027</t>
  </si>
  <si>
    <t>popS08000028</t>
  </si>
  <si>
    <t>popS12000005</t>
  </si>
  <si>
    <t>popS12000006</t>
  </si>
  <si>
    <t>popS12000008</t>
  </si>
  <si>
    <t>popS12000010</t>
  </si>
  <si>
    <t>popS12000011</t>
  </si>
  <si>
    <t>popS12000013</t>
  </si>
  <si>
    <t>popS12000014</t>
  </si>
  <si>
    <t>popS12000015</t>
  </si>
  <si>
    <t>popS12000017</t>
  </si>
  <si>
    <t>popS12000018</t>
  </si>
  <si>
    <t>popS12000019</t>
  </si>
  <si>
    <t>popS12000020</t>
  </si>
  <si>
    <t>popS12000021</t>
  </si>
  <si>
    <t>popS12000023</t>
  </si>
  <si>
    <t>popS12000024</t>
  </si>
  <si>
    <t>popS12000026</t>
  </si>
  <si>
    <t>popS12000027</t>
  </si>
  <si>
    <t>popS12000028</t>
  </si>
  <si>
    <t>popS12000029</t>
  </si>
  <si>
    <t>popS12000030</t>
  </si>
  <si>
    <t>popS12000033</t>
  </si>
  <si>
    <t>popS12000034</t>
  </si>
  <si>
    <t>popS12000035</t>
  </si>
  <si>
    <t>popS12000036</t>
  </si>
  <si>
    <t>popS12000038</t>
  </si>
  <si>
    <t>popS12000039</t>
  </si>
  <si>
    <t>popS12000040</t>
  </si>
  <si>
    <t>popS12000041</t>
  </si>
  <si>
    <t>popS12000042</t>
  </si>
  <si>
    <t>popS12000044</t>
  </si>
  <si>
    <t>popS12000045</t>
  </si>
  <si>
    <t>popS12000046</t>
  </si>
  <si>
    <t>Male 5-9</t>
  </si>
  <si>
    <t>Male 16-19</t>
  </si>
  <si>
    <t>Male 20-24</t>
  </si>
  <si>
    <t>Male 25-29</t>
  </si>
  <si>
    <t>Male 30-34</t>
  </si>
  <si>
    <t>Male 35-39</t>
  </si>
  <si>
    <t>Male 40-44</t>
  </si>
  <si>
    <t>Male 45-49</t>
  </si>
  <si>
    <t>Male 50-54</t>
  </si>
  <si>
    <t>Male 55-59</t>
  </si>
  <si>
    <t>Male 60-64</t>
  </si>
  <si>
    <t>Male 65-69</t>
  </si>
  <si>
    <t>Male 70-74</t>
  </si>
  <si>
    <t>Male 75-79</t>
  </si>
  <si>
    <t>Male 80-84</t>
  </si>
  <si>
    <t>Female 5-9</t>
  </si>
  <si>
    <t>Female 16-19</t>
  </si>
  <si>
    <t>Female 20-24</t>
  </si>
  <si>
    <t>Female 25-29</t>
  </si>
  <si>
    <t>Female 30-34</t>
  </si>
  <si>
    <t>Female 35-39</t>
  </si>
  <si>
    <t>Female 40-44</t>
  </si>
  <si>
    <t>Female 45-49</t>
  </si>
  <si>
    <t>Female 50-54</t>
  </si>
  <si>
    <t>Female 55-59</t>
  </si>
  <si>
    <t>Female 60-64</t>
  </si>
  <si>
    <t>Female 65-69</t>
  </si>
  <si>
    <t>Female 70-74</t>
  </si>
  <si>
    <t>Female 75-79</t>
  </si>
  <si>
    <t>Female 80-84</t>
  </si>
  <si>
    <t>Male 0-4</t>
  </si>
  <si>
    <t>Male 10-15</t>
  </si>
  <si>
    <t>Female 10-15</t>
  </si>
  <si>
    <t>Male 90+</t>
  </si>
  <si>
    <t>Male 85-89</t>
  </si>
  <si>
    <t>Female 85-89</t>
  </si>
  <si>
    <t>Female 90+</t>
  </si>
  <si>
    <t>Female 0-4</t>
  </si>
  <si>
    <t>Scotland</t>
  </si>
  <si>
    <t>Ayrshire &amp; Arran Health Board</t>
  </si>
  <si>
    <t>Borders Health Board</t>
  </si>
  <si>
    <t>Dumfries &amp; Galloway Health Board</t>
  </si>
  <si>
    <t>Fife Health Board</t>
  </si>
  <si>
    <t>Forth Valley Health Board</t>
  </si>
  <si>
    <t>Grampian Health Board</t>
  </si>
  <si>
    <t>Greater Glasgow &amp; Clyde Health Board</t>
  </si>
  <si>
    <t>Highland Health Board</t>
  </si>
  <si>
    <t>Lanarkshire Health Board</t>
  </si>
  <si>
    <t>Lothian Health Board</t>
  </si>
  <si>
    <t>Orkney Health Board</t>
  </si>
  <si>
    <t>Shetland Health Board</t>
  </si>
  <si>
    <t>Tayside Health Board</t>
  </si>
  <si>
    <t>Western Isles Health Board</t>
  </si>
  <si>
    <t>Aberdeen City Local Authority</t>
  </si>
  <si>
    <t>Aberdeenshire Local Authority</t>
  </si>
  <si>
    <t>Angus Local Authority</t>
  </si>
  <si>
    <t>Argyll &amp; Bute Local Authority</t>
  </si>
  <si>
    <t>Clackmannanshire Local Authority</t>
  </si>
  <si>
    <t>Dumfries &amp; Galloway Local Authority</t>
  </si>
  <si>
    <t>Dundee City Local Authority</t>
  </si>
  <si>
    <t>East Ayrshire Local Authority</t>
  </si>
  <si>
    <t>East Dunbartonshire Local Authority</t>
  </si>
  <si>
    <t>East Lothian Local Authority</t>
  </si>
  <si>
    <t>East Renfrewshire Local Authority</t>
  </si>
  <si>
    <t>Edinburgh, City of Local Authority</t>
  </si>
  <si>
    <t>Eilean Siar Local Authority</t>
  </si>
  <si>
    <t>Falkirk Local Authority</t>
  </si>
  <si>
    <t>Fife Local Authority</t>
  </si>
  <si>
    <t>Glasgow City Local Authority</t>
  </si>
  <si>
    <t>Highland Local Authority</t>
  </si>
  <si>
    <t>Inverclyde Local Authority</t>
  </si>
  <si>
    <t>Midlothian Local Authority</t>
  </si>
  <si>
    <t>Moray Local Authority</t>
  </si>
  <si>
    <t>North Ayrshire Local Authority</t>
  </si>
  <si>
    <t>North Lanarkshire Local Authority</t>
  </si>
  <si>
    <t>Orkney Islands Local Authority</t>
  </si>
  <si>
    <t>Perth &amp; Kinross Local Authority</t>
  </si>
  <si>
    <t>Renfrewshire Local Authority</t>
  </si>
  <si>
    <t>Scottish Borders Local Authority</t>
  </si>
  <si>
    <t>Shetland Islands Local Authority</t>
  </si>
  <si>
    <t>South Ayrshire Local Authority</t>
  </si>
  <si>
    <t>South Lanarkshire Local Authority</t>
  </si>
  <si>
    <t>Stirling Local Authority</t>
  </si>
  <si>
    <t>West Dunbartonshire Local Authority</t>
  </si>
  <si>
    <t>West Lothian Local Authority</t>
  </si>
  <si>
    <t>SIMD</t>
  </si>
  <si>
    <t>group</t>
  </si>
  <si>
    <t>SIMD Q1 (most deprived)</t>
  </si>
  <si>
    <t>SIMD Q2</t>
  </si>
  <si>
    <t>SIMD Q3</t>
  </si>
  <si>
    <t>SIMD Q4</t>
  </si>
  <si>
    <t>SIMD Q5 (least deprived)</t>
  </si>
  <si>
    <t>popS00000001</t>
  </si>
  <si>
    <t>sex</t>
  </si>
  <si>
    <t>All quintiles</t>
  </si>
  <si>
    <t>Even distribution</t>
  </si>
  <si>
    <t>Proportionate to need</t>
  </si>
  <si>
    <t>BOTH</t>
  </si>
  <si>
    <t>ALL</t>
  </si>
  <si>
    <t>N/A</t>
  </si>
  <si>
    <t>prevalence exposure</t>
  </si>
  <si>
    <t>no. treated at base</t>
  </si>
  <si>
    <t>Q1</t>
  </si>
  <si>
    <t>Q2</t>
  </si>
  <si>
    <t>Q3</t>
  </si>
  <si>
    <t>Q4</t>
  </si>
  <si>
    <t>Total at risk</t>
  </si>
  <si>
    <t>Q1 only</t>
  </si>
  <si>
    <t>Q1 &amp; Q2</t>
  </si>
  <si>
    <t>Eligible at risk</t>
  </si>
  <si>
    <t>Choose the area to run the model for:</t>
  </si>
  <si>
    <t>Choose the targeting strategy:</t>
  </si>
  <si>
    <t>Whole population</t>
  </si>
  <si>
    <t>Q1 and Q2</t>
  </si>
  <si>
    <t>Q1&amp;2</t>
  </si>
  <si>
    <t xml:space="preserve">Population at Risk </t>
  </si>
  <si>
    <t>Baseline</t>
  </si>
  <si>
    <t>Policy</t>
  </si>
  <si>
    <t>YEARS OF LIFE LOST</t>
  </si>
  <si>
    <t>Difference</t>
  </si>
  <si>
    <t>HOSPITALISATIONS</t>
  </si>
  <si>
    <t>female</t>
  </si>
  <si>
    <t>male</t>
  </si>
  <si>
    <t>PREMATURE MORTALITY</t>
  </si>
  <si>
    <t>Area of interest:</t>
  </si>
  <si>
    <t>Targeting strategy:</t>
  </si>
  <si>
    <t>Calculate health impact after this many years:</t>
  </si>
  <si>
    <t>Total</t>
  </si>
  <si>
    <t>Health impact calculated after:</t>
  </si>
  <si>
    <t>Hospital stays</t>
  </si>
  <si>
    <t>Years of life lost</t>
  </si>
  <si>
    <t>Without intervention</t>
  </si>
  <si>
    <t>With intervention</t>
  </si>
  <si>
    <t>Premature deaths (&lt;75 years)</t>
  </si>
  <si>
    <t>Premature deaths prevented</t>
  </si>
  <si>
    <t>Y</t>
  </si>
  <si>
    <t>a</t>
  </si>
  <si>
    <t>b</t>
  </si>
  <si>
    <t>Cumulative proportion</t>
  </si>
  <si>
    <t>Relative rank</t>
  </si>
  <si>
    <t>Y*√a</t>
  </si>
  <si>
    <t>√a</t>
  </si>
  <si>
    <t>b*√a</t>
  </si>
  <si>
    <t xml:space="preserve"> </t>
  </si>
  <si>
    <t>Relative Index of Inequality calculation</t>
  </si>
  <si>
    <t>SIMD quintile</t>
  </si>
  <si>
    <t>Q1 (most dep)</t>
  </si>
  <si>
    <t>Q5 (least dep)</t>
  </si>
  <si>
    <t>Population</t>
  </si>
  <si>
    <t>Proportion of total population</t>
  </si>
  <si>
    <t>Slope Index of Inequality =</t>
  </si>
  <si>
    <t>Relative Index of Inequality =</t>
  </si>
  <si>
    <t>Years of Life Lost (YLL)</t>
  </si>
  <si>
    <t>Hospital Stays</t>
  </si>
  <si>
    <t>Age group:</t>
  </si>
  <si>
    <t>Results summary:</t>
  </si>
  <si>
    <t>Calculating how many will be treated in each group, for each targeting strategy</t>
  </si>
  <si>
    <t>EdinSE_deal</t>
  </si>
  <si>
    <t>GClyde_deal</t>
  </si>
  <si>
    <t>Aber_deal</t>
  </si>
  <si>
    <t>Inver_deal</t>
  </si>
  <si>
    <t>ClacksStirIJB</t>
  </si>
  <si>
    <t>Tay_deal</t>
  </si>
  <si>
    <t>S00000001</t>
  </si>
  <si>
    <t>S08000015</t>
  </si>
  <si>
    <t>S08000016</t>
  </si>
  <si>
    <t>S08000017</t>
  </si>
  <si>
    <t>S08000018</t>
  </si>
  <si>
    <t>S08000019</t>
  </si>
  <si>
    <t>S08000020</t>
  </si>
  <si>
    <t>S08000021</t>
  </si>
  <si>
    <t>S08000022</t>
  </si>
  <si>
    <t>S08000023</t>
  </si>
  <si>
    <t>S08000024</t>
  </si>
  <si>
    <t>S08000025</t>
  </si>
  <si>
    <t>S08000026</t>
  </si>
  <si>
    <t>S08000027</t>
  </si>
  <si>
    <t>S08000028</t>
  </si>
  <si>
    <t>S12000005</t>
  </si>
  <si>
    <t>S12000006</t>
  </si>
  <si>
    <t>S12000008</t>
  </si>
  <si>
    <t>S12000010</t>
  </si>
  <si>
    <t>S12000011</t>
  </si>
  <si>
    <t>S12000013</t>
  </si>
  <si>
    <t>S12000014</t>
  </si>
  <si>
    <t>S12000015</t>
  </si>
  <si>
    <t>S12000017</t>
  </si>
  <si>
    <t>S12000018</t>
  </si>
  <si>
    <t>S12000019</t>
  </si>
  <si>
    <t>S12000020</t>
  </si>
  <si>
    <t>S12000021</t>
  </si>
  <si>
    <t>S12000023</t>
  </si>
  <si>
    <t>S12000024</t>
  </si>
  <si>
    <t>S12000026</t>
  </si>
  <si>
    <t>S12000027</t>
  </si>
  <si>
    <t>S12000028</t>
  </si>
  <si>
    <t>S12000029</t>
  </si>
  <si>
    <t>S12000030</t>
  </si>
  <si>
    <t>S12000033</t>
  </si>
  <si>
    <t>S12000034</t>
  </si>
  <si>
    <t>S12000035</t>
  </si>
  <si>
    <t>S12000036</t>
  </si>
  <si>
    <t>S12000038</t>
  </si>
  <si>
    <t>S12000039</t>
  </si>
  <si>
    <t>S12000040</t>
  </si>
  <si>
    <t>S12000041</t>
  </si>
  <si>
    <t>S12000042</t>
  </si>
  <si>
    <t>S12000044</t>
  </si>
  <si>
    <t>S12000045</t>
  </si>
  <si>
    <t>S12000046</t>
  </si>
  <si>
    <t>ESP2013</t>
  </si>
  <si>
    <t>HOSP_BASE</t>
  </si>
  <si>
    <t>HOSP_POLICY</t>
  </si>
  <si>
    <t>PREM_BASE</t>
  </si>
  <si>
    <t>PREM_POLICY</t>
  </si>
  <si>
    <t>Relative (RII)</t>
  </si>
  <si>
    <t>Absolute (SII)</t>
  </si>
  <si>
    <t>Relative</t>
  </si>
  <si>
    <t>Absolute</t>
  </si>
  <si>
    <t>Premature Death</t>
  </si>
  <si>
    <t>YLL</t>
  </si>
  <si>
    <t>Relative Index of Inequality (RII)</t>
  </si>
  <si>
    <t>Slope Index of Inequality (SII)</t>
  </si>
  <si>
    <t>YLL_BASE</t>
  </si>
  <si>
    <t>YLL_POLICY</t>
  </si>
  <si>
    <t>CI_BASE</t>
  </si>
  <si>
    <t>CI_POLICY</t>
  </si>
  <si>
    <t>Options for changing the model:</t>
  </si>
  <si>
    <t>Check the Results tab for a detailed breakdown of the results</t>
  </si>
  <si>
    <t>Choose the number of people to treat:</t>
  </si>
  <si>
    <t>HEALTH OUTCOMES</t>
  </si>
  <si>
    <t>Additional people to be treated:</t>
  </si>
  <si>
    <t>Population-wide inequalities slope</t>
  </si>
  <si>
    <t>Gap between most and least deprived</t>
  </si>
  <si>
    <t>Most deprived 20% (Q1)</t>
  </si>
  <si>
    <t>Most deprived 40% (Q1 &amp; Q2)</t>
  </si>
  <si>
    <t>% prevented</t>
  </si>
  <si>
    <t>n</t>
  </si>
  <si>
    <t xml:space="preserve">HEALTH INEQUALITIES </t>
  </si>
  <si>
    <t>%</t>
  </si>
  <si>
    <t>rate*</t>
  </si>
  <si>
    <t>* European age-standardised rate per 100,000</t>
  </si>
  <si>
    <t>COUNTS</t>
  </si>
  <si>
    <t>STANDARDISED RATES</t>
  </si>
  <si>
    <t>TARGETING OPTIONS</t>
  </si>
  <si>
    <t>AREA LOOK-UP</t>
  </si>
  <si>
    <t>AREA CODE LOOK-UP</t>
  </si>
  <si>
    <t>INTERVENTIONS</t>
  </si>
  <si>
    <t>Individual guided self-help</t>
  </si>
  <si>
    <t>Group physical activity</t>
  </si>
  <si>
    <t>life exp (2014-16)</t>
  </si>
  <si>
    <t>mean age (2016)</t>
  </si>
  <si>
    <t>Population 2016 (16+ only)</t>
  </si>
  <si>
    <t>Males</t>
  </si>
  <si>
    <t>Females</t>
  </si>
  <si>
    <t>Prevalence of depression</t>
  </si>
  <si>
    <t xml:space="preserve">SIMD 2016 quintile </t>
  </si>
  <si>
    <t>Subgroup's fraction of area's 2016 population (16+ only)</t>
  </si>
  <si>
    <t>Q1 subgroup's fraction of area's 2016 Q1 population (16+ only)</t>
  </si>
  <si>
    <t>Q1 &amp; Q2 subgroup's fraction of area's 2016 Q1 + Q2 population (16+ only)</t>
  </si>
  <si>
    <t>Subgroup's fraction of area's 2016 Population-At-Risk (PAR) (16+ only)</t>
  </si>
  <si>
    <t>population (2016)</t>
  </si>
  <si>
    <t>Q1 (most deprived)</t>
  </si>
  <si>
    <t>Q5 (least deprived)</t>
  </si>
  <si>
    <t>Source</t>
  </si>
  <si>
    <t>Cuijpers et al 2013</t>
  </si>
  <si>
    <t>Exposure Rate Ratios (ERR) for depression</t>
  </si>
  <si>
    <t>Intervention Rate Ratios (IRR) for successful depression interventions</t>
  </si>
  <si>
    <t>mortality</t>
  </si>
  <si>
    <t>hospitalisation</t>
  </si>
  <si>
    <t>Sources</t>
  </si>
  <si>
    <t>Proportion who seek help</t>
  </si>
  <si>
    <t>Intervention</t>
  </si>
  <si>
    <t>Outcome</t>
  </si>
  <si>
    <t>References</t>
  </si>
  <si>
    <t>Wulsin et al 2005</t>
  </si>
  <si>
    <t>NICE 2009</t>
  </si>
  <si>
    <t>Laudisio et al 2010</t>
  </si>
  <si>
    <t>Hengartner et al 2016</t>
  </si>
  <si>
    <t>Andrews et al 2001</t>
  </si>
  <si>
    <t>Prina et al 2015</t>
  </si>
  <si>
    <t>ERR relative to non-depressed</t>
  </si>
  <si>
    <t>All-cause hospitalisation</t>
  </si>
  <si>
    <t>All-cause mortality</t>
  </si>
  <si>
    <t xml:space="preserve">Calculating the deaths, years of life lost, hospital stays, and premature deaths for each group </t>
  </si>
  <si>
    <t>CUMULATIVE INCIDENCE (DEATHS)</t>
  </si>
  <si>
    <t>AGE STANDARDISED RATE (ASR)</t>
  </si>
  <si>
    <t>ASR*EUROPEAN STANDARD POPULATION (ESP2013)</t>
  </si>
  <si>
    <t>EUROPEAN AGE-STANDARDISED RATE (EASR) PER 100000</t>
  </si>
  <si>
    <t>additional no. treated under policy</t>
  </si>
  <si>
    <t>16+ Males and Females</t>
  </si>
  <si>
    <t>16+ Females</t>
  </si>
  <si>
    <t>16+ Males</t>
  </si>
  <si>
    <t>SCOTLAND</t>
  </si>
  <si>
    <t>Absolute difference (Q1-Q5) =</t>
  </si>
  <si>
    <t>Relative difference (Q1/Q5) =</t>
  </si>
  <si>
    <t>% Difference</t>
  </si>
  <si>
    <t>Interpretation</t>
  </si>
  <si>
    <t>No. all-cause hospital stays</t>
  </si>
  <si>
    <t>Detailed results for intervention:</t>
  </si>
  <si>
    <t>POLICY IMPACT ON HEALTH INEQUALITIES**</t>
  </si>
  <si>
    <t>POLICY IMPACT ON HEALTH*</t>
  </si>
  <si>
    <t>*N.B. a positive figure indicates an improvement in health outcomes.</t>
  </si>
  <si>
    <t>Computerised CBT</t>
  </si>
  <si>
    <t>Change in the absolute gap</t>
  </si>
  <si>
    <t>(N.B. negative = narrower gap)</t>
  </si>
  <si>
    <t>(N.B. negative = decreased inequalities)</t>
  </si>
  <si>
    <t>Change in the relative gap</t>
  </si>
  <si>
    <t>Change in absolute inequalities</t>
  </si>
  <si>
    <t>Change in relative inequalities</t>
  </si>
  <si>
    <t>Years of life saved</t>
  </si>
  <si>
    <t>Change in intervention effect over time</t>
  </si>
  <si>
    <t>sub group</t>
  </si>
  <si>
    <t>European Standard Population (ESP 2013)</t>
  </si>
  <si>
    <t>(=prevalence*population in 2016)</t>
  </si>
  <si>
    <t>Health outcome totals, 2016</t>
  </si>
  <si>
    <t>All hospital admissions (16+)</t>
  </si>
  <si>
    <t>All hospital admissions (SIMD Q1, 16+)</t>
  </si>
  <si>
    <t>All hospital admissions (SIMD Q1 and Q2, 16+)</t>
  </si>
  <si>
    <t>All deaths (16+)</t>
  </si>
  <si>
    <t>All deaths (SIMD Q1, 16+)</t>
  </si>
  <si>
    <t>All deaths (SIMD Q1 and Q2, 16+)</t>
  </si>
  <si>
    <t>Premature deaths (16+)</t>
  </si>
  <si>
    <t>Premature deaths (SIMD Q1, 16+)</t>
  </si>
  <si>
    <t>Premature deaths (SIMD Q1 and Q2, 16+)</t>
  </si>
  <si>
    <t>Years of Life Lost (16+)</t>
  </si>
  <si>
    <t>Years of Life Lost (SIMD Q1, 16+)</t>
  </si>
  <si>
    <t>Years of Life Lost (SIMD Q1 and Q2, 16+)</t>
  </si>
  <si>
    <t xml:space="preserve">(N.B. positive difference = </t>
  </si>
  <si>
    <t>fewer stays)</t>
  </si>
  <si>
    <t>fewer premature deaths)</t>
  </si>
  <si>
    <t>(N.B. positive difference =</t>
  </si>
  <si>
    <t>years of life saved)</t>
  </si>
  <si>
    <t>Baseline situation (2016):</t>
  </si>
  <si>
    <t>No. all-cause deaths</t>
  </si>
  <si>
    <t>Health impact</t>
  </si>
  <si>
    <t>Demographic data</t>
  </si>
  <si>
    <t>life expectancy (2014-2016)</t>
  </si>
  <si>
    <t>The interventions</t>
  </si>
  <si>
    <t>Quoted/calculated?</t>
  </si>
  <si>
    <t>Quoted</t>
  </si>
  <si>
    <t>Calculated</t>
  </si>
  <si>
    <t>IRR</t>
  </si>
  <si>
    <t>year</t>
  </si>
  <si>
    <t>proportion of completers who have relapsed</t>
  </si>
  <si>
    <t>unsuccessful proportion</t>
  </si>
  <si>
    <t>1 (intervention)</t>
  </si>
  <si>
    <t>Relapse rate (to previous level of depression)</t>
  </si>
  <si>
    <t>Various CBT treatments</t>
  </si>
  <si>
    <t>Thase et al 1992</t>
  </si>
  <si>
    <t>Bockting et al 2015</t>
  </si>
  <si>
    <t xml:space="preserve">Extrapolating gives 100% relapse after 12 years of follow up.  </t>
  </si>
  <si>
    <t>We assume 100% relapse maintained for the remainder of the follow-up period.</t>
  </si>
  <si>
    <t>Use of medication and/or services</t>
  </si>
  <si>
    <t xml:space="preserve">Andrews et al 2001, van Zoonen et al 2015, Hengartner et al 2016, 
Beekman et al 1997, Rokke &amp; Klenow 1998, Olfson &amp; Klerman 1992
</t>
  </si>
  <si>
    <t>A mid-range representative value of 26% was selected from these studies.</t>
  </si>
  <si>
    <t>• include the provision of written materials of an appropriate reading age (or alternative media to support access)</t>
  </si>
  <si>
    <t>• be supported by a trained practitioner, who typically facilitates the self help programme and reviews progress and outcome</t>
  </si>
  <si>
    <t>• consist of up to six to eight sessions (face-to-face and via telephone) normally taking place over 9 to 12 weeks, including follow-up.</t>
  </si>
  <si>
    <t>Computerised cognitive behavioural therapy (CCBT) should:</t>
  </si>
  <si>
    <t xml:space="preserve">• be provided via a stand-alone computer-based or web-based programme </t>
  </si>
  <si>
    <t>• be supported by a trained practitioner, who typically provides limited facilitation of the programme and reviews progress and outcome</t>
  </si>
  <si>
    <t>• typically take place over 9 to 12 weeks, including follow-up.</t>
  </si>
  <si>
    <t xml:space="preserve">Structured group physical activity programme should: </t>
  </si>
  <si>
    <t>• be delivered in groups with support from a competent practitioner</t>
  </si>
  <si>
    <t xml:space="preserve">• consist typically of three sessions per week of moderate duration (45 minutes to 1 hour) over 10 to 14 weeks (average 12 weeks). </t>
  </si>
  <si>
    <t>Beekman et al 1997</t>
  </si>
  <si>
    <t xml:space="preserve">Cuijpers et al 2014   </t>
  </si>
  <si>
    <t>Fava et al 1998a</t>
  </si>
  <si>
    <t>Fava et al 1998b</t>
  </si>
  <si>
    <t>Fava et al 2004</t>
  </si>
  <si>
    <t>van Zoonen et al 2015</t>
  </si>
  <si>
    <t>Computerised CBT (CCBT)</t>
  </si>
  <si>
    <t xml:space="preserve">• Computerised cognitive behavioural therapy (CCBT) </t>
  </si>
  <si>
    <t xml:space="preserve">• Individual guided self-help </t>
  </si>
  <si>
    <t>• Structured group physical activity programmes</t>
  </si>
  <si>
    <t>The details of these interventions are as follows:</t>
  </si>
  <si>
    <t xml:space="preserve">per year </t>
  </si>
  <si>
    <t>Linear regression of these 5 relapse rates gives a proportional relapse rate of:</t>
  </si>
  <si>
    <t>16-54</t>
  </si>
  <si>
    <t>55+</t>
  </si>
  <si>
    <t>Geography</t>
  </si>
  <si>
    <t>All</t>
  </si>
  <si>
    <t>The figures are weighted proportions from the Scottish Health Survey's biological sample (2013-2016 combined).</t>
  </si>
  <si>
    <t>This relatively small sample is not designed to be representative for Local Authorities or Health Boards, so national figures have been used.</t>
  </si>
  <si>
    <t>SHeS figures</t>
  </si>
  <si>
    <t>Age group</t>
  </si>
  <si>
    <t>Both sexes</t>
  </si>
  <si>
    <t>Scaling factor</t>
  </si>
  <si>
    <t>Prevalence of mild/moderate (sub-threshold) depression (N.B. National figures used throughout)</t>
  </si>
  <si>
    <t>Drop-out rate (%)</t>
  </si>
  <si>
    <t>Year of follow up</t>
  </si>
  <si>
    <t>Proportion relapsed</t>
  </si>
  <si>
    <t>successful proportion</t>
  </si>
  <si>
    <t>The IRRs for each year of follow up were calculated as per the table below.</t>
  </si>
  <si>
    <t xml:space="preserve">ERR chosen comes from a meta-analysis (n = 7) (Prina et al., 2015). The majority of the participants were &gt;50 years and included both sexes. </t>
  </si>
  <si>
    <t>Hospitalisation</t>
  </si>
  <si>
    <t>Mortality</t>
  </si>
  <si>
    <t xml:space="preserve">ERR chosen comes from a meta-analysis (n=22) (Cuijpers et al 2013). </t>
  </si>
  <si>
    <t xml:space="preserve">The GDS score for hospitalised patients averaged 13 (SD 6) and for non-hospitalised participants 10 (SD 7). </t>
  </si>
  <si>
    <t xml:space="preserve">No whole population mean or SD was available so assumed that the SD = 6. </t>
  </si>
  <si>
    <t>A 1 unit increase in GDS score was associated with a hospitalisation RR of 1.05 (1.01-1.09).</t>
  </si>
  <si>
    <t>SMD = -0.40 (n = 7) for non-active control (includes waitlist control, treatment as usual, information, discussion).</t>
  </si>
  <si>
    <t>SMD = -0.98 (n = 5) for waitlist control.</t>
  </si>
  <si>
    <t>NICE 2009, Wulsin et al 2005</t>
  </si>
  <si>
    <t>NICE 2009,  Laudisio et al 2010</t>
  </si>
  <si>
    <t>Equation used to convert SMD to IRR =</t>
  </si>
  <si>
    <t>For Triple I we needed to convert these effect sizes to effects on all-cause mortality and hospitalisation.</t>
  </si>
  <si>
    <t>We converted the SMDs into IRRs using the Laudisio et al 2010 and the Wulsin et al 2005 RRs.</t>
  </si>
  <si>
    <t xml:space="preserve">IRR for intervention = </t>
  </si>
  <si>
    <t xml:space="preserve">No evidence of relapse was identified for any of the specific NICE interventions being modelled. </t>
  </si>
  <si>
    <t xml:space="preserve">In Scotland the prevalence of depression in the population is not routinely determined. </t>
  </si>
  <si>
    <t xml:space="preserve">Shortfall in mental health service utilisation. Br. J. Psychiatry 179: 417-425.  https://doi.org/10.1192/bjp.179.5.417 </t>
  </si>
  <si>
    <t>Consequences of major and minor depression in later life: a study of disability, well-being and service utilization. Psychol Med 27:1397–409. https://www.ncbi.nlm.nih.gov/pubmed/9403911</t>
  </si>
  <si>
    <t>Enduring effects of preventive cognitive therapy in adults remitted from recurrent depression : a 10 year follow-up of a RCT Journal of Affective Disorders 185:188-194. http://www.jad-journal.com/article/S0165-0327(15)00409-7/pdf</t>
  </si>
  <si>
    <t>Differential mortality rates in major and subthreshold depression: meta-analysis of studies that measured both. The British Journal of Psychiatry (2013) 202, 22–27. https://doi.org/10.1192/bjp.bp.112.112169</t>
  </si>
  <si>
    <t>Is excess mortality higher in depressed men than in depressed women? A meta-analytic comparison. Journal of affective disorders 161, 47-54. http://ac.els-cdn.com/S0165032714001050/1-s2.0-S0165032714001050-main.pdf?_tid=7df8cc96-5696-11e7-9610-00000aacb35e&amp;acdnat=1498059181_00b8c525f9488647e19f356a65e93ce3</t>
  </si>
  <si>
    <t xml:space="preserve">Prevention of recurrent depression with cognitive behavioral therapy: preliminary findings. Arch Gen Psychiatry 55(9):816-20
. https://archpsyc.jamanetwork.com/journals/PSYCH/articlepdf/204267/yoa7418.pdf </t>
  </si>
  <si>
    <t>Six-year outcomes for CBT of residual symptoms in major depression Am J Psychiatry 155 1443 . https://doi-org.knowledge.idm.oclc.org/10.1176/ajp.155.10.1443</t>
  </si>
  <si>
    <t>Six-Year Outcome of Cognitive Behavior Therapy for Prevention of Recurrent Depression Am J Psychiatry 161:1872–1876 . https://ajp.psychiatryonline.org/doi/pdfplus/10.1176/ajp.161.10.1872</t>
  </si>
  <si>
    <t>Treated versus non-treated subjects with depression from a 30-year cohort study: prevalence and clinical covariates. European archives of psychiatry and clinical neuroscience 266(2):173-80 . https://dx.doi.org/10.1007/s00406-015-0646-5</t>
  </si>
  <si>
    <t>Depressive symptoms are associated with hospitalisation, but not with mortality in the elderly: A population-based study Aging and Mental Health 14;955-961. https://doi.org/10.1080/13607863.2010.501058</t>
  </si>
  <si>
    <t>Depression in adults: recognition and management CG90. https://www.nice.org.uk/guidance/cg90/chapter/1-Guidance#stepped-care</t>
  </si>
  <si>
    <t>Depressive symptoms and mental health service utilization in a community sample Social Psychiatry and Psychiatric Epidemiology 27:161-167. https://link.springer.com/article/10.1007%2FBF00789000</t>
  </si>
  <si>
    <t xml:space="preserve">The association between depressive symptoms in the community, non-psychiatric hospital admission and hospital outcomes: A systematic review. Journal of Psychosomatic Research 78 (2015) 25–33. https://doi.org/10.1016/j.jpsychores.2014.11.002 </t>
  </si>
  <si>
    <t>Relapse after cognitive behavior therapy of depression: potential implications for longer courses of treatment. Am J Psychiatry 149:1046–52. https://www.ncbi.nlm.nih.gov/pubmed/1636804</t>
  </si>
  <si>
    <t>Reasons and determinants of help-seeking in people with a subclinical depression. Journal of affective disorders 173(h3v, 7906073):105-12 . https://dx.doi.org/10.1016/j.jad.2014.10.062</t>
  </si>
  <si>
    <t>Depressive symptoms, coronary heart disease, and overall mortality in the Framingham Heart Study. Psychosom Med 2005; 67: 697-702. https://www.ncbi.nlm.nih.gov/pubmed/16204426</t>
  </si>
  <si>
    <t xml:space="preserve">Studies report a range of values for the proportion of people with mild/moderate depression seeking help/treatment. </t>
  </si>
  <si>
    <t>Intervention costs</t>
  </si>
  <si>
    <t>Hospitalisation costs</t>
  </si>
  <si>
    <t xml:space="preserve">Cost of continuous Inpatient stay </t>
  </si>
  <si>
    <t>Cost of one intervention:</t>
  </si>
  <si>
    <t>Economic impact</t>
  </si>
  <si>
    <t>£</t>
  </si>
  <si>
    <t>Direct financial cost:</t>
  </si>
  <si>
    <t>Direct financial savings:</t>
  </si>
  <si>
    <t>% saved</t>
  </si>
  <si>
    <t>Reduction in hospital stay costs</t>
  </si>
  <si>
    <t>money saved)</t>
  </si>
  <si>
    <t>Savings not estimated</t>
  </si>
  <si>
    <t>Direct financial cost of the intervention (£):</t>
  </si>
  <si>
    <t>Direct financial savings from reduced hospitalisations (£):</t>
  </si>
  <si>
    <t>SELECTED COSTS AND SAVINGS***</t>
  </si>
  <si>
    <t>Positive difference = net cost incurred</t>
  </si>
  <si>
    <t>Fava et al 1998b, 2004</t>
  </si>
  <si>
    <t>Area:</t>
  </si>
  <si>
    <t>Absolute gap (Q1 minus Q5**)</t>
  </si>
  <si>
    <t>Relative gap Q1 to Q5**</t>
  </si>
  <si>
    <t>** or the most and least deprived quintiles in the area</t>
  </si>
  <si>
    <t>Inequalities</t>
  </si>
  <si>
    <t>No. with mild / moderate / subthreshold depression</t>
  </si>
  <si>
    <t>N.B. Results may take a few seconds to change.</t>
  </si>
  <si>
    <t>Targeting to SIMD Q1</t>
  </si>
  <si>
    <t>Targeting to SIMD Q1 &amp; Q2</t>
  </si>
  <si>
    <t>SIMD Q1 &amp; Q2</t>
  </si>
  <si>
    <t>SIMD Q1</t>
  </si>
  <si>
    <t xml:space="preserve">IRR relative to </t>
  </si>
  <si>
    <t>untreated</t>
  </si>
  <si>
    <t>It does this by modelling the potential impact of different interventions and policies on overall population health and health inequalities.</t>
  </si>
  <si>
    <t xml:space="preserve">Data and evidence have been updated where applicable, new interventions have been included, and presentation of the results has been improved.  </t>
  </si>
  <si>
    <t xml:space="preserve">Results are provided for three health outcomes: premature mortality, years of life lost, and hospital stays.  </t>
  </si>
  <si>
    <t>The interventions were chosen based on the highest quality and most generalisable evidence linking them to changes in all-cause mortality and hospital admissions.</t>
  </si>
  <si>
    <t>Tobacco taxation</t>
  </si>
  <si>
    <t>Income-based policies</t>
  </si>
  <si>
    <t>Smoking cessation</t>
  </si>
  <si>
    <t>Alcohol Brief Interventions (ABIs)</t>
  </si>
  <si>
    <t>Pages in this spreadsheet tool:</t>
  </si>
  <si>
    <t>&gt;&gt;</t>
  </si>
  <si>
    <t>Where users can change the model options, and see high-level results</t>
  </si>
  <si>
    <t>Full results for the chosen model options</t>
  </si>
  <si>
    <t>1. Health Boards:</t>
  </si>
  <si>
    <t>2. Local Authorities:</t>
  </si>
  <si>
    <t xml:space="preserve">The 32 elected councils that provide a range of services to local people, including education and care.  </t>
  </si>
  <si>
    <t xml:space="preserve">The Gaelic name of Eilean Siar is used for the local authority covering the Western Isles.  </t>
  </si>
  <si>
    <t>3. Integrated Joint Boards:</t>
  </si>
  <si>
    <t xml:space="preserve">4. City Region Deals: </t>
  </si>
  <si>
    <t>City Region Deals are agreements between the Scottish Government, the UK Government and local government.</t>
  </si>
  <si>
    <t>City Region:</t>
  </si>
  <si>
    <t xml:space="preserve">Local Authorities (LAs) included: </t>
  </si>
  <si>
    <t>Aberdeen City Region Deal</t>
  </si>
  <si>
    <t>Edinburgh &amp; Southeast Scotland City Region Deal</t>
  </si>
  <si>
    <t>Glasgow City Region Deal</t>
  </si>
  <si>
    <t>Inverness &amp; Highland City Region Deal</t>
  </si>
  <si>
    <t>Stirling and Clackmannanshire City Region Deal</t>
  </si>
  <si>
    <t xml:space="preserve">Tay Cities Region Deal </t>
  </si>
  <si>
    <t>Abbreviations used</t>
  </si>
  <si>
    <t>IJB</t>
  </si>
  <si>
    <t>Integrated Joint Board</t>
  </si>
  <si>
    <t>LA</t>
  </si>
  <si>
    <t>Local Authority</t>
  </si>
  <si>
    <t>RII</t>
  </si>
  <si>
    <t>Relative Index of Inequality</t>
  </si>
  <si>
    <t>SII</t>
  </si>
  <si>
    <t>Slope Index of Inequality</t>
  </si>
  <si>
    <t>Scottish Index of Multiple Deprivation</t>
  </si>
  <si>
    <t>Q1 - Q5</t>
  </si>
  <si>
    <t>Quintiles of the SIMD: Q1 contains the 20% most deprived areas, and Q5 contains the 20% least deprived areas.</t>
  </si>
  <si>
    <t>Max no. people available to be treated:</t>
  </si>
  <si>
    <t>AREA:</t>
  </si>
  <si>
    <t>EQUIVALENT AREA:</t>
  </si>
  <si>
    <t>AREA name</t>
  </si>
  <si>
    <t>Equivalent to</t>
  </si>
  <si>
    <t>Aberdeen City IJB</t>
  </si>
  <si>
    <t>Aberdeenshire IJB</t>
  </si>
  <si>
    <t>Angus IJB</t>
  </si>
  <si>
    <t>Argyll &amp; Bute IJB</t>
  </si>
  <si>
    <t>Clackmannanshire &amp; Stirling IJB</t>
  </si>
  <si>
    <t>Dumfries &amp; Galloway IJB</t>
  </si>
  <si>
    <t>Dundee City IJB</t>
  </si>
  <si>
    <t>East Ayrshire IJB</t>
  </si>
  <si>
    <t>East Dunbartonshire IJB</t>
  </si>
  <si>
    <t>East Lothian IJB</t>
  </si>
  <si>
    <t>East Renfrewshire IJB</t>
  </si>
  <si>
    <t>Edinburgh &amp; SE Scotland City Region Deal</t>
  </si>
  <si>
    <t>Edinburgh, City of, IJB</t>
  </si>
  <si>
    <t>Eilean Siar IJB</t>
  </si>
  <si>
    <t>Falkirk IJB</t>
  </si>
  <si>
    <t>Fife IJB</t>
  </si>
  <si>
    <t>Glasgow City IJB</t>
  </si>
  <si>
    <t>Highland Partnership</t>
  </si>
  <si>
    <t>Inverclyde IJB</t>
  </si>
  <si>
    <t>Midlothian IJB</t>
  </si>
  <si>
    <t>Stirling &amp; Clackmannanshire City Region Deal</t>
  </si>
  <si>
    <t>Moray IJB</t>
  </si>
  <si>
    <t>North Ayrshire IJB</t>
  </si>
  <si>
    <t>North Lanarkshire IJB</t>
  </si>
  <si>
    <t>Orkney Islands IJB</t>
  </si>
  <si>
    <t>Perth &amp; Kinross IJB</t>
  </si>
  <si>
    <t>Renfrewshire IJB</t>
  </si>
  <si>
    <t>Scottish Borders IJB</t>
  </si>
  <si>
    <t>Shetland Islands IJB</t>
  </si>
  <si>
    <t>South Ayrshire IJB</t>
  </si>
  <si>
    <t>South Lanarkshire IJB</t>
  </si>
  <si>
    <t>West Dunbartonshire IJB</t>
  </si>
  <si>
    <t>West Lothian IJB</t>
  </si>
  <si>
    <t>Hospital stays prevented</t>
  </si>
  <si>
    <t>Premature deaths</t>
  </si>
  <si>
    <t>The cost of a continuous inpatient stay was estimated to be £2,113 in 2006/07 (Geue et al 2012; based on healthcare resource groups and the English tariff).</t>
  </si>
  <si>
    <t>This was inflated to £2,512 for 2015/16 using the Hospital and Community Health Service (HCHS) inflation index.</t>
  </si>
  <si>
    <t>Spoilt for choice: implications of using alternative methods of costing hospital episode statistics. Health Economics 21: 1201-1216. https://onlinelibrary.wiley.com/doi/abs/10.1002/hec.1785</t>
  </si>
  <si>
    <t>16+ years</t>
  </si>
  <si>
    <t>***Costs/savings from changes to other health outcomes and to health inequalities have not been estimated.</t>
  </si>
  <si>
    <t>Our estimates (proportions)</t>
  </si>
  <si>
    <t>Unit costs of health and social care 2016. https://www.pssru.ac.uk/project-pages/unit-costs/unit-costs-2016/</t>
  </si>
  <si>
    <t xml:space="preserve">Personal Social Services Research Unit 2016 </t>
  </si>
  <si>
    <t>Geue et al 2012</t>
  </si>
  <si>
    <t>Prevalence of depressive symptoms among rural elderly: examining the need for mental health services. Psychotherapy 35:545–58. http://psycnet.apa.org/record/1999-13757-013</t>
  </si>
  <si>
    <t>Rokke &amp; Klenow 1998</t>
  </si>
  <si>
    <t>Olfsen &amp; Klerman 1992</t>
  </si>
  <si>
    <t xml:space="preserve">Source: NICE (2009) and Personal Social Services Research Unit (2016) </t>
  </si>
  <si>
    <t>Estimated number of people with mild/moderate/subthreshold depression</t>
  </si>
  <si>
    <t>Estimated no. of people with mild/moderate/subthreshold depression who seek help (estimated at 26%)</t>
  </si>
  <si>
    <t xml:space="preserve">The staffing times were taken from NICE (2009) and costed for 2015/16 using PSSRU (2016).  Software costs for Computerised CBT were adjusted using the Hospital and Community Health Service (HCHS) inflation index for financial year 2015/16.  </t>
  </si>
  <si>
    <t>Years:</t>
  </si>
  <si>
    <r>
      <rPr>
        <b/>
        <sz val="12"/>
        <color theme="1"/>
        <rFont val="Arial"/>
        <family val="2"/>
      </rPr>
      <t>Informing Interventions to reduce health Inequalities ('Triple I')</t>
    </r>
    <r>
      <rPr>
        <sz val="12"/>
        <color theme="1"/>
        <rFont val="Arial"/>
        <family val="2"/>
      </rPr>
      <t xml:space="preserve"> is a collaboration between NHS Health Scotland and the Scottish Public Health Observatory (ScotPHO).</t>
    </r>
  </si>
  <si>
    <t>Introduction</t>
  </si>
  <si>
    <t>Information about the Triple I project</t>
  </si>
  <si>
    <t>User guide</t>
  </si>
  <si>
    <t>How to use this spreadsheet tool</t>
  </si>
  <si>
    <t>Options</t>
  </si>
  <si>
    <t>Results</t>
  </si>
  <si>
    <t>Evidence</t>
  </si>
  <si>
    <t>Summary of the evidence underpinning the model, and definitions of the policies/interventions</t>
  </si>
  <si>
    <t>Technical Report</t>
  </si>
  <si>
    <t>Email us for more information.</t>
  </si>
  <si>
    <t>User Guide</t>
  </si>
  <si>
    <r>
      <rPr>
        <b/>
        <sz val="12"/>
        <color theme="1"/>
        <rFont val="Arial"/>
        <family val="2"/>
      </rPr>
      <t xml:space="preserve">Please note: </t>
    </r>
    <r>
      <rPr>
        <sz val="12"/>
        <color theme="1"/>
        <rFont val="Arial"/>
        <family val="2"/>
      </rPr>
      <t>Macros need to be enabled for the tools to work properly.</t>
    </r>
  </si>
  <si>
    <t>How to do this in a recent version of Excel: File &gt; Options &gt; Trust Center &gt; Trust Center Settings &gt; Macro Settings &gt; "Enable all macros"</t>
  </si>
  <si>
    <t>How to do this in an older version of Excel: Tools &gt; Options &gt; Security &gt; Macro Security &gt; "Medium"</t>
  </si>
  <si>
    <t>Changing the intervention details:</t>
  </si>
  <si>
    <r>
      <t xml:space="preserve">You can interact with the Triple I model from the </t>
    </r>
    <r>
      <rPr>
        <b/>
        <sz val="12"/>
        <color theme="1"/>
        <rFont val="Arial"/>
        <family val="2"/>
      </rPr>
      <t>Options</t>
    </r>
    <r>
      <rPr>
        <sz val="12"/>
        <color theme="1"/>
        <rFont val="Arial"/>
        <family val="2"/>
      </rPr>
      <t xml:space="preserve"> tab.</t>
    </r>
  </si>
  <si>
    <t>Intervention:</t>
  </si>
  <si>
    <t>Choose the intervention of interest (only relevant for tools covering more than one intervention: Mental health, Physical activity, and Income-based interventions)</t>
  </si>
  <si>
    <t xml:space="preserve">Choose the area to run the model for.  The available geographies are listed below. </t>
  </si>
  <si>
    <t xml:space="preserve">*Interventions delivered to individuals: mental health, weight management, physical activity, smoking cessation, alcohol brief interventions, and job provision. </t>
  </si>
  <si>
    <t>Four options are available:</t>
  </si>
  <si>
    <t>Number to treat:</t>
  </si>
  <si>
    <t>Number of years:</t>
  </si>
  <si>
    <t xml:space="preserve">The interventions are delivered in year 1.  </t>
  </si>
  <si>
    <t>Viewing the results:</t>
  </si>
  <si>
    <t>A summary of the results is shown on the Options tab.</t>
  </si>
  <si>
    <t>More detailed results are shown on the Results tab.</t>
  </si>
  <si>
    <t xml:space="preserve">Further information about how the results are calculated, and how to interpret them, can be found in the Triple I Technical Report.  </t>
  </si>
  <si>
    <t>The inner workings of the Triple I tools are described in the Technical Report.  We recommend you consult the report before making any advanced changes.</t>
  </si>
  <si>
    <t>The model data and calculations can be found in a number of 'hidden' tabs.</t>
  </si>
  <si>
    <t xml:space="preserve">These are hidden to simplify the spreadsheet for users.  </t>
  </si>
  <si>
    <t xml:space="preserve">To see the hidden tabs, right-click on any tab, select 'Unhide', then select the tab you want to unhide. </t>
  </si>
  <si>
    <t>The hidden tabs include population data, prevalence data, targeting calculations, and result calculations.</t>
  </si>
  <si>
    <t xml:space="preserve">VBA (Visual Basic for Applications) code has been written to create bespoke functions for the calculations.   </t>
  </si>
  <si>
    <t>The code can be found from the Developer tab &gt; Visual Basic.</t>
  </si>
  <si>
    <t>If the Developer tab is not shown in your version of Excel go to File &gt; Options &gt; Customize Ribbon and switch on the Developer tab (recent Excel versions only).</t>
  </si>
  <si>
    <t>Max. no. available for intervention</t>
  </si>
  <si>
    <t>No. all-cause premature deaths</t>
  </si>
  <si>
    <t>Years of life lost (all causes)</t>
  </si>
  <si>
    <t>Baseline year (prevalence and population data):</t>
  </si>
  <si>
    <t>Informing Interventions to reduce health Inequalities ('Triple I'):</t>
  </si>
  <si>
    <t>The interventions:</t>
  </si>
  <si>
    <t>The topics addressed by the interventions span the determinants of health (including ‘upstream’, ‘downstream’, individual-level and population-wide).</t>
  </si>
  <si>
    <t>There are 9 Triple I spreadsheet tools (corresponding to the topic areas below).</t>
  </si>
  <si>
    <t xml:space="preserve">Individual-level interventions: </t>
  </si>
  <si>
    <t>Population-wide interventions:</t>
  </si>
  <si>
    <t>(N.B. modelled as being implemented in year 1 only)</t>
  </si>
  <si>
    <t xml:space="preserve">(N.B. permanent: modelled as remaining </t>
  </si>
  <si>
    <t>Topic</t>
  </si>
  <si>
    <t xml:space="preserve">Intervention(s) </t>
  </si>
  <si>
    <t>in place after implementation in year 1)</t>
  </si>
  <si>
    <t>Mental Health</t>
  </si>
  <si>
    <t>Interventions for depression</t>
  </si>
  <si>
    <t>Obesity</t>
  </si>
  <si>
    <t>Weight management service</t>
  </si>
  <si>
    <t>Physical Environment</t>
  </si>
  <si>
    <t xml:space="preserve">20 mph speed limits </t>
  </si>
  <si>
    <t>Physical inactivity</t>
  </si>
  <si>
    <t>Physical activity interventions</t>
  </si>
  <si>
    <t>Smoking</t>
  </si>
  <si>
    <t>Income</t>
  </si>
  <si>
    <t>Alcohol consumption</t>
  </si>
  <si>
    <t>Unemployment</t>
  </si>
  <si>
    <t>Job provision</t>
  </si>
  <si>
    <t>Interactive results browser</t>
  </si>
  <si>
    <t>National Overview Report</t>
  </si>
  <si>
    <t>Frequently Asked Questions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</si>
  <si>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If a higher number is entered an error message will prevent the calculation from occurring.</t>
    </r>
  </si>
  <si>
    <t>Their effects can be modelled from year 2 (the first year of follow-up) to year 20.</t>
  </si>
  <si>
    <t xml:space="preserve">N.B. Individual-level interventions are delivered for a single year, while the population-level interventions are modelled as remaining in place after year 1. </t>
  </si>
  <si>
    <t>Options tab</t>
  </si>
  <si>
    <t>Results tab</t>
  </si>
  <si>
    <t>For advanced users: How to make more advanced changes to the model</t>
  </si>
  <si>
    <t>Mental Health interventions</t>
  </si>
  <si>
    <t>% increase</t>
  </si>
  <si>
    <t>Further information is available on the Triple I website:</t>
  </si>
  <si>
    <t>An online interactive results browser for comparing different interventions (April 2019)</t>
  </si>
  <si>
    <t>A summary report of the national-level findings (April 2019)</t>
  </si>
  <si>
    <t>Details of Triple I's methods and data sources (April 2019)</t>
  </si>
  <si>
    <t>Answers to frequently-asked questions about Triple I (April 2019)</t>
  </si>
  <si>
    <t>Report and Supplementary Information about the income-based policies work (October 2018)</t>
  </si>
  <si>
    <t>Triple I website</t>
  </si>
  <si>
    <t>nhs.triple.i@nhs.net</t>
  </si>
  <si>
    <t xml:space="preserve">Triple I provides national and local decision makers with practical tools and interpreted results about investing in interventions to reduce health inequalities in Scotland. </t>
  </si>
  <si>
    <t xml:space="preserve">This tool is part of a set of 9 spreadsheets and associated documentation, produced as an update and extension of our 2014 Triple I work.  </t>
  </si>
  <si>
    <t>The tool can be used to produce detailed results for different geographies (Scotland, Health Boards, Local Authorities, City Regions, or Integrated Joint Boards).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</si>
  <si>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Even distribution: treat the same proportion of the eligible population in each subgroup (i.e., age group, sex and SIMD 2016 quintile).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</si>
  <si>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Most deprived 20% only**: treat only those in SIMD quintile 1 (even distribution within this quintile).   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</si>
  <si>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Most deprived 40% only: treat only those in SIMD quintiles 1 and 2 (even distribution within these quintiles).  </t>
    </r>
  </si>
  <si>
    <t>The 14 territorial NHS health boards responsible for delivery of frontline healthcare services in Scotland (2014 boundaries). </t>
  </si>
  <si>
    <t xml:space="preserve">31 integration authorities were created by The Public Bodies (Joint Working) Act 2014, in order to integrate the health and </t>
  </si>
  <si>
    <t xml:space="preserve">social care functions of health boards and local authorities.  These Integrated Joint Boards (IJBs) or Partnerships </t>
  </si>
  <si>
    <t xml:space="preserve">correspond to local authority areas, with the exception of Clackmannanshire and Stirling IJB which combines two </t>
  </si>
  <si>
    <t xml:space="preserve">local authorities.  The Gaelic name of Eilean Siar is used for the IJB covering the Western Isles.  </t>
  </si>
  <si>
    <t xml:space="preserve">They have been designed to bring about long-term strategic approaches to improving regional economies.  </t>
  </si>
  <si>
    <t>The following 6 city regions are included:</t>
  </si>
  <si>
    <t xml:space="preserve">Any changes made to the shaded cells (blue) on this tab will cause Excel to recalculate the model and present new results.   </t>
  </si>
  <si>
    <t>Below are the options available (N.B. not every spreadsheet will have all of these options):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</si>
  <si>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Proportionate to need: the proportion of each subgroup treated is proportionate to the subgroup's prevalence of the exposure (e.g., smoking or depression).</t>
    </r>
  </si>
  <si>
    <r>
      <t xml:space="preserve">The strategy for delivering the </t>
    </r>
    <r>
      <rPr>
        <b/>
        <sz val="12"/>
        <color theme="1"/>
        <rFont val="Arial"/>
        <family val="2"/>
      </rPr>
      <t>individual-level*</t>
    </r>
    <r>
      <rPr>
        <sz val="12"/>
        <color theme="1"/>
        <rFont val="Arial"/>
        <family val="2"/>
      </rPr>
      <t xml:space="preserve"> interventions can be altered by the user.  </t>
    </r>
  </si>
  <si>
    <r>
      <t xml:space="preserve">For </t>
    </r>
    <r>
      <rPr>
        <b/>
        <sz val="12"/>
        <color theme="1"/>
        <rFont val="Arial"/>
        <family val="2"/>
      </rPr>
      <t>individual-level</t>
    </r>
    <r>
      <rPr>
        <sz val="12"/>
        <color theme="1"/>
        <rFont val="Arial"/>
        <family val="2"/>
      </rPr>
      <t xml:space="preserve"> interventions you can choose the number of people to be treated.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</si>
  <si>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Be aware that the model will run and produce results if changes to another cell mean that the number of people then exceeds the new maximum number. 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</si>
  <si>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For information the maximum number of people who are eligible to be treated will be calculated in the preceding cell.</t>
    </r>
  </si>
  <si>
    <t>Aberdeen and Aberdeenshire</t>
  </si>
  <si>
    <t xml:space="preserve">Edinburgh, Fife, East Lothian, Midlothian, West Lothian, Borders </t>
  </si>
  <si>
    <t xml:space="preserve">Highland </t>
  </si>
  <si>
    <t xml:space="preserve">Stirling and Clackmannanshire </t>
  </si>
  <si>
    <t xml:space="preserve">Dundee, Perth &amp; Kinross, Angus, Fife </t>
  </si>
  <si>
    <t xml:space="preserve">East Dunbartonshire, East Renfrewshire, Glasgow City, Inverclyde, </t>
  </si>
  <si>
    <t xml:space="preserve">North Lanarkshire, Renfrewshire, South Lanarkshire, West Dunbartonshire </t>
  </si>
  <si>
    <t>**The Orkney Islands, Shetland Islands and the Western Isles do not have population in SIMD 2016 quintile 1, so targeting to quintile 1 will produce an error message.</t>
  </si>
  <si>
    <r>
      <t xml:space="preserve">Intervention: </t>
    </r>
    <r>
      <rPr>
        <sz val="12"/>
        <color theme="1"/>
        <rFont val="Arial"/>
        <family val="2"/>
      </rPr>
      <t>(defined on Evidence tab)</t>
    </r>
  </si>
  <si>
    <r>
      <t xml:space="preserve"> e</t>
    </r>
    <r>
      <rPr>
        <vertAlign val="superscript"/>
        <sz val="12"/>
        <color theme="1"/>
        <rFont val="Arial"/>
        <family val="2"/>
      </rPr>
      <t xml:space="preserve">((SMD x SD)) x ln(RR)) </t>
    </r>
  </si>
  <si>
    <t>Change the shaded cells (blue) to recalculate.</t>
  </si>
  <si>
    <t>(in addition to current number treated)</t>
  </si>
  <si>
    <t xml:space="preserve">Results shown as cumulative difference from baseline over the follow-up period (% difference in brackets).  </t>
  </si>
  <si>
    <t>**N.B. Based on rates per 100,000.  A negative figure indicates reduced inequalities / narrowing of the gap.</t>
  </si>
  <si>
    <t xml:space="preserve">The interventions modelled in this spreadsheet tool are low-intensity psychosocial interventions recommended by NICE for the treatment of persistent subthreshold </t>
  </si>
  <si>
    <t>depressive symptoms, mild depression or moderate depression:</t>
  </si>
  <si>
    <t xml:space="preserve">• include an explanation of the CBT model, encourage tasks between sessions, and use thought-challenging and active monitoring of behaviour, </t>
  </si>
  <si>
    <t xml:space="preserve">    thought patterns and outcomes </t>
  </si>
  <si>
    <t xml:space="preserve">Individual guided self-help* based on the principles of cognitive behavioural therapy (CBT) with frequent, minimum duration support (minimal support) (and including </t>
  </si>
  <si>
    <t>behavioural activation and problem-solving techniques) should:</t>
  </si>
  <si>
    <t xml:space="preserve">     * Guided self-help: a self-administered intervention, which makes use of a range of books or other self-help manuals derived from an evidence-based intervention </t>
  </si>
  <si>
    <t xml:space="preserve">        and designed specifically for the purpose.</t>
  </si>
  <si>
    <t>Cuijpers et al. 2013</t>
  </si>
  <si>
    <t>Prina et al. 2015</t>
  </si>
  <si>
    <t xml:space="preserve">The intervention effects were published as the improvement in depression scores, converted to Standardised Mean Difference (SMD, units = standard deviations) to   </t>
  </si>
  <si>
    <t>aid comparisons between depression scales. SMDs were identified for the three interventions from NICE 2009. Those chosen were considered to be the most robust</t>
  </si>
  <si>
    <t xml:space="preserve">and appropriate for the specifics of the Triple I mental health interventions. </t>
  </si>
  <si>
    <t xml:space="preserve">SMD = -0.71 (n =6) for no physical activity control. Other evidence identified bar one paper did not distinguish between individual and </t>
  </si>
  <si>
    <t>group physical activity interventions.</t>
  </si>
  <si>
    <t xml:space="preserve">This required evidence about the change in all-cause mortality or hospitalisation risk for a unit change in depression score (i.e., an analysis that measured depression </t>
  </si>
  <si>
    <t>on a continuous rather than categorical scale).  The available evidence was limited, as detailed below:</t>
  </si>
  <si>
    <t xml:space="preserve">The papers included in the meta-analysis refer to individuals with a range of depressive symptoms, meaning some will have more severe symptoms than those required </t>
  </si>
  <si>
    <t xml:space="preserve">for the Triple I mental health interventions.  However this is the case with a lot of the evidence identified for the effectiveness of these interventions, further the level of </t>
  </si>
  <si>
    <t xml:space="preserve">depression is not always clear from the evidence available. The only other ERR identified was from a single study of males only aged 69+ years in Australia (Prina et al., </t>
  </si>
  <si>
    <t>2013), thus the meta-analysis was considered to be the most appropriate evidence to use.</t>
  </si>
  <si>
    <t xml:space="preserve">This meta-analysis takes into consideration the severity of depression and the ERR identified is for a comparison of mortality for those with subthreshold depression </t>
  </si>
  <si>
    <t xml:space="preserve">vs no depression.  Other evidence identified includes individuals with a range of levels of depression most likely more severe than those for the Triple I mental </t>
  </si>
  <si>
    <t xml:space="preserve">Only Laudisio et al 2010 (from Prina et al 2015) was identified to provide data on the hospitalisation RR for a unit increase in depression scale score (Geriatric </t>
  </si>
  <si>
    <t xml:space="preserve">Depression Scale, GDS). This study has limitations as it involved a very specific population group; 344 individuals aged 75+ years from a small Italian town. </t>
  </si>
  <si>
    <t xml:space="preserve">Only Wulsin et al 2005 (from Cuijpers et al 2014) was identified to provide data on the mortality RR for a unit increase in depression scale score (Center for </t>
  </si>
  <si>
    <t xml:space="preserve">Epidemiologic Studies Depression Scale, CES-D). This paper analysed the Framingham Heart Study US data, from 3634 individuals, aged 30-91 years, over a 6 year </t>
  </si>
  <si>
    <t>follow-up period 1983-1994. The CES-D score for the total sample was 8.1 (SD 7.7), and HR for a 1 unit increase in CES-D continuous score was 1.02 (1.00-1.05).</t>
  </si>
  <si>
    <t xml:space="preserve">Evidence was however identified for more intensive CBT and there is evidence which has suggested equivalence of high and low intensity intervention </t>
  </si>
  <si>
    <t xml:space="preserve">outcomes in the short-term. All the NICE interventions have a CBT element so it is assumed that what has been found for more intensive CBT is suitable for </t>
  </si>
  <si>
    <t>these interventions. The trajectory of relapse over time was estimated using the following evidence.</t>
  </si>
  <si>
    <t xml:space="preserve">The low-intensity psychosocial interventions modelled here are recommended for the treatment of persistent subthreshold depression, mild depression and </t>
  </si>
  <si>
    <t>moderate depression. The severity of depression is defined with reference to the DSM-IV symptoms (see https://www.nice.org.uk/guidance/cg90/chapter/1-Guidance).</t>
  </si>
  <si>
    <t xml:space="preserve">Data on symptoms of depression are collected in the Scottish Health Survey from the depression section of the Revised Clinical Interview Schedule (CIS-R), in a biological </t>
  </si>
  <si>
    <t xml:space="preserve">module with the CIS-R completed by CASI (computer assisted self-interview). We estimated the prevalence of persistent subthreshold, mild and moderate depression </t>
  </si>
  <si>
    <t xml:space="preserve">using these data. The prevalence figures are the proportion of the population with scores that indicate they have had depressive symptoms for more than 2 weeks, </t>
  </si>
  <si>
    <t>(we cross-checked our figures with the Adult Psychiatric Morbidity Survey 2000, which indicated our definition using the CIS-R matched the NICE definition well).</t>
  </si>
  <si>
    <t>with 1 or 2 symptoms on the CIS-R depression scale. Those with 3 or more depression symptoms were excluded as they were presumed to have more severe depression</t>
  </si>
  <si>
    <t xml:space="preserve">National prevalence by sex was used to produce scaling factors for the prevalence figures by SIMD quintile and age group, so that prevalence figures by sex, age </t>
  </si>
  <si>
    <t>group and SIMD could be estimated.</t>
  </si>
  <si>
    <t>health interventions, thus the evidence from the meta-analysis was  considered to be the most appropriate evidence to use.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</si>
</sst>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£&quot;#,##0;[Red]\-&quot;£&quot;#,##0"/>
    <numFmt numFmtId="43" formatCode="_-* #,##0.00_-;\-* #,##0.00_-;_-* &quot;-&quot;??_-;_-@_-"/>
    <numFmt numFmtId="164" formatCode="0.0"/>
    <numFmt numFmtId="165" formatCode="#,##0_ ;[Red]\-#,##0\ "/>
    <numFmt numFmtId="166" formatCode="&quot;£&quot;#,##0"/>
    <numFmt numFmtId="167" formatCode="0.0000"/>
    <numFmt numFmtId="168" formatCode="0.000"/>
    <numFmt numFmtId="169" formatCode="0.0%"/>
    <numFmt numFmtId="170" formatCode="0.0000000"/>
  </numFmts>
  <fonts count="39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2"/>
      <color theme="10"/>
      <name val="Arial"/>
      <family val="2"/>
    </font>
    <font>
      <sz val="10"/>
      <name val="Arial Narrow"/>
      <family val="2"/>
    </font>
    <font>
      <u/>
      <sz val="10"/>
      <color theme="10"/>
      <name val="Arial"/>
      <family val="2"/>
    </font>
    <font>
      <b/>
      <sz val="16"/>
      <color theme="1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sz val="16"/>
      <color theme="1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2"/>
      <color theme="1"/>
      <name val="Arial"/>
      <family val="2"/>
    </font>
    <font>
      <sz val="12"/>
      <color rgb="FF0B0C0C"/>
      <name val="Arial"/>
      <family val="2"/>
    </font>
    <font>
      <sz val="12"/>
      <color theme="1"/>
      <name val="Symbol"/>
      <family val="1"/>
      <charset val="2"/>
    </font>
    <font>
      <sz val="7"/>
      <color theme="1"/>
      <name val="Times New Roman"/>
      <family val="1"/>
    </font>
    <font>
      <u/>
      <sz val="12"/>
      <color rgb="FF3399FF"/>
      <name val="Arial"/>
      <family val="2"/>
    </font>
    <font>
      <vertAlign val="superscript"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rgb="FF545454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FFFFF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1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22" fillId="0" borderId="0"/>
    <xf numFmtId="0" fontId="18" fillId="0" borderId="0"/>
    <xf numFmtId="0" fontId="23" fillId="0" borderId="0" applyNumberFormat="0" applyFill="0" applyBorder="0" applyAlignment="0" applyProtection="0"/>
  </cellStyleXfs>
  <cellXfs count="496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6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6" fillId="0" borderId="13" xfId="0" applyFont="1" applyBorder="1" applyAlignment="1">
      <alignment wrapText="1"/>
    </xf>
    <xf numFmtId="0" fontId="19" fillId="0" borderId="13" xfId="0" applyFont="1" applyBorder="1" applyAlignment="1">
      <alignment wrapText="1"/>
    </xf>
    <xf numFmtId="0" fontId="16" fillId="0" borderId="0" xfId="0" applyFont="1"/>
    <xf numFmtId="164" fontId="19" fillId="0" borderId="0" xfId="0" applyNumberFormat="1" applyFont="1" applyAlignment="1">
      <alignment wrapText="1"/>
    </xf>
    <xf numFmtId="164" fontId="0" fillId="0" borderId="0" xfId="0" applyNumberFormat="1"/>
    <xf numFmtId="0" fontId="16" fillId="0" borderId="12" xfId="0" applyFont="1" applyBorder="1"/>
    <xf numFmtId="0" fontId="0" fillId="0" borderId="0" xfId="0" applyFont="1"/>
    <xf numFmtId="0" fontId="0" fillId="33" borderId="0" xfId="0" applyFill="1"/>
    <xf numFmtId="0" fontId="0" fillId="33" borderId="13" xfId="0" applyFill="1" applyBorder="1"/>
    <xf numFmtId="0" fontId="16" fillId="0" borderId="0" xfId="0" applyFont="1" applyBorder="1" applyAlignment="1">
      <alignment wrapText="1"/>
    </xf>
    <xf numFmtId="0" fontId="0" fillId="0" borderId="12" xfId="0" applyFill="1" applyBorder="1"/>
    <xf numFmtId="0" fontId="16" fillId="0" borderId="10" xfId="0" applyFont="1" applyBorder="1"/>
    <xf numFmtId="0" fontId="16" fillId="0" borderId="0" xfId="0" applyFont="1" applyFill="1" applyBorder="1"/>
    <xf numFmtId="0" fontId="16" fillId="0" borderId="0" xfId="0" applyFont="1" applyBorder="1"/>
    <xf numFmtId="0" fontId="16" fillId="0" borderId="11" xfId="0" applyFont="1" applyBorder="1"/>
    <xf numFmtId="0" fontId="16" fillId="35" borderId="0" xfId="0" applyFont="1" applyFill="1" applyBorder="1"/>
    <xf numFmtId="0" fontId="16" fillId="35" borderId="12" xfId="0" applyFont="1" applyFill="1" applyBorder="1"/>
    <xf numFmtId="0" fontId="0" fillId="35" borderId="0" xfId="0" applyFill="1" applyBorder="1"/>
    <xf numFmtId="0" fontId="0" fillId="35" borderId="12" xfId="0" applyFill="1" applyBorder="1"/>
    <xf numFmtId="0" fontId="16" fillId="36" borderId="0" xfId="0" applyFont="1" applyFill="1" applyBorder="1"/>
    <xf numFmtId="0" fontId="16" fillId="36" borderId="12" xfId="0" applyFont="1" applyFill="1" applyBorder="1"/>
    <xf numFmtId="0" fontId="0" fillId="36" borderId="0" xfId="0" applyFill="1" applyBorder="1"/>
    <xf numFmtId="0" fontId="0" fillId="36" borderId="12" xfId="0" applyFill="1" applyBorder="1"/>
    <xf numFmtId="0" fontId="16" fillId="35" borderId="10" xfId="0" applyFont="1" applyFill="1" applyBorder="1"/>
    <xf numFmtId="0" fontId="16" fillId="36" borderId="10" xfId="0" applyFont="1" applyFill="1" applyBorder="1"/>
    <xf numFmtId="0" fontId="0" fillId="0" borderId="0" xfId="0" applyFont="1" applyAlignment="1">
      <alignment wrapText="1"/>
    </xf>
    <xf numFmtId="0" fontId="25" fillId="0" borderId="0" xfId="0" applyFont="1"/>
    <xf numFmtId="3" fontId="26" fillId="0" borderId="0" xfId="0" applyNumberFormat="1" applyFont="1"/>
    <xf numFmtId="0" fontId="16" fillId="39" borderId="0" xfId="0" applyFont="1" applyFill="1" applyBorder="1"/>
    <xf numFmtId="0" fontId="16" fillId="39" borderId="12" xfId="0" applyFont="1" applyFill="1" applyBorder="1"/>
    <xf numFmtId="0" fontId="0" fillId="39" borderId="0" xfId="0" applyFill="1" applyBorder="1"/>
    <xf numFmtId="0" fontId="0" fillId="39" borderId="12" xfId="0" applyFill="1" applyBorder="1"/>
    <xf numFmtId="0" fontId="16" fillId="39" borderId="10" xfId="0" applyFont="1" applyFill="1" applyBorder="1"/>
    <xf numFmtId="2" fontId="0" fillId="0" borderId="0" xfId="0" applyNumberFormat="1"/>
    <xf numFmtId="0" fontId="24" fillId="37" borderId="0" xfId="0" applyFont="1" applyFill="1"/>
    <xf numFmtId="0" fontId="0" fillId="37" borderId="13" xfId="0" applyFill="1" applyBorder="1"/>
    <xf numFmtId="0" fontId="0" fillId="37" borderId="0" xfId="0" applyFill="1"/>
    <xf numFmtId="0" fontId="24" fillId="0" borderId="0" xfId="0" applyFont="1" applyFill="1"/>
    <xf numFmtId="0" fontId="0" fillId="40" borderId="0" xfId="0" applyFill="1"/>
    <xf numFmtId="0" fontId="19" fillId="0" borderId="0" xfId="0" applyFont="1" applyBorder="1" applyAlignment="1">
      <alignment wrapText="1"/>
    </xf>
    <xf numFmtId="0" fontId="0" fillId="0" borderId="33" xfId="0" applyBorder="1"/>
    <xf numFmtId="0" fontId="16" fillId="0" borderId="33" xfId="0" applyFont="1" applyBorder="1" applyAlignment="1">
      <alignment wrapText="1"/>
    </xf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16" fillId="0" borderId="37" xfId="0" applyFont="1" applyBorder="1"/>
    <xf numFmtId="0" fontId="16" fillId="0" borderId="37" xfId="0" applyFont="1" applyBorder="1" applyAlignment="1"/>
    <xf numFmtId="0" fontId="16" fillId="0" borderId="38" xfId="0" applyFont="1" applyBorder="1"/>
    <xf numFmtId="0" fontId="16" fillId="0" borderId="39" xfId="0" applyFont="1" applyBorder="1"/>
    <xf numFmtId="0" fontId="16" fillId="0" borderId="37" xfId="0" applyFont="1" applyFill="1" applyBorder="1"/>
    <xf numFmtId="0" fontId="16" fillId="0" borderId="38" xfId="0" applyFont="1" applyFill="1" applyBorder="1"/>
    <xf numFmtId="0" fontId="0" fillId="37" borderId="0" xfId="0" applyFill="1" applyBorder="1"/>
    <xf numFmtId="1" fontId="0" fillId="0" borderId="0" xfId="0" applyNumberFormat="1"/>
    <xf numFmtId="1" fontId="0" fillId="0" borderId="0" xfId="0" applyNumberFormat="1" applyFont="1"/>
    <xf numFmtId="1" fontId="0" fillId="0" borderId="11" xfId="0" applyNumberFormat="1" applyBorder="1"/>
    <xf numFmtId="1" fontId="0" fillId="0" borderId="0" xfId="0" applyNumberFormat="1" applyBorder="1"/>
    <xf numFmtId="11" fontId="0" fillId="0" borderId="0" xfId="0" applyNumberFormat="1" applyBorder="1"/>
    <xf numFmtId="164" fontId="0" fillId="0" borderId="10" xfId="0" applyNumberFormat="1" applyBorder="1"/>
    <xf numFmtId="164" fontId="0" fillId="0" borderId="12" xfId="0" applyNumberFormat="1" applyBorder="1"/>
    <xf numFmtId="1" fontId="0" fillId="0" borderId="10" xfId="0" applyNumberFormat="1" applyBorder="1"/>
    <xf numFmtId="1" fontId="0" fillId="0" borderId="12" xfId="0" applyNumberFormat="1" applyBorder="1"/>
    <xf numFmtId="11" fontId="0" fillId="0" borderId="10" xfId="0" applyNumberFormat="1" applyBorder="1"/>
    <xf numFmtId="11" fontId="0" fillId="0" borderId="12" xfId="0" applyNumberFormat="1" applyBorder="1"/>
    <xf numFmtId="1" fontId="0" fillId="0" borderId="33" xfId="0" applyNumberFormat="1" applyBorder="1"/>
    <xf numFmtId="1" fontId="0" fillId="0" borderId="13" xfId="0" applyNumberFormat="1" applyBorder="1"/>
    <xf numFmtId="1" fontId="0" fillId="0" borderId="35" xfId="0" applyNumberFormat="1" applyBorder="1"/>
    <xf numFmtId="1" fontId="0" fillId="0" borderId="14" xfId="0" applyNumberFormat="1" applyBorder="1"/>
    <xf numFmtId="1" fontId="0" fillId="0" borderId="34" xfId="0" applyNumberFormat="1" applyBorder="1"/>
    <xf numFmtId="1" fontId="0" fillId="0" borderId="16" xfId="0" applyNumberFormat="1" applyBorder="1"/>
    <xf numFmtId="1" fontId="0" fillId="41" borderId="33" xfId="0" applyNumberFormat="1" applyFill="1" applyBorder="1"/>
    <xf numFmtId="1" fontId="0" fillId="41" borderId="0" xfId="0" applyNumberFormat="1" applyFill="1" applyBorder="1"/>
    <xf numFmtId="1" fontId="0" fillId="41" borderId="35" xfId="0" applyNumberFormat="1" applyFill="1" applyBorder="1"/>
    <xf numFmtId="1" fontId="0" fillId="41" borderId="10" xfId="0" applyNumberFormat="1" applyFill="1" applyBorder="1"/>
    <xf numFmtId="1" fontId="0" fillId="41" borderId="34" xfId="0" applyNumberFormat="1" applyFill="1" applyBorder="1"/>
    <xf numFmtId="1" fontId="0" fillId="41" borderId="12" xfId="0" applyNumberFormat="1" applyFill="1" applyBorder="1"/>
    <xf numFmtId="1" fontId="16" fillId="41" borderId="35" xfId="0" applyNumberFormat="1" applyFont="1" applyFill="1" applyBorder="1"/>
    <xf numFmtId="1" fontId="16" fillId="41" borderId="10" xfId="0" applyNumberFormat="1" applyFont="1" applyFill="1" applyBorder="1"/>
    <xf numFmtId="1" fontId="16" fillId="0" borderId="10" xfId="0" applyNumberFormat="1" applyFont="1" applyBorder="1"/>
    <xf numFmtId="1" fontId="16" fillId="0" borderId="14" xfId="0" applyNumberFormat="1" applyFont="1" applyBorder="1"/>
    <xf numFmtId="1" fontId="16" fillId="0" borderId="35" xfId="0" applyNumberFormat="1" applyFont="1" applyBorder="1"/>
    <xf numFmtId="1" fontId="0" fillId="0" borderId="13" xfId="0" applyNumberFormat="1" applyFont="1" applyBorder="1"/>
    <xf numFmtId="11" fontId="0" fillId="0" borderId="35" xfId="0" applyNumberFormat="1" applyBorder="1"/>
    <xf numFmtId="11" fontId="0" fillId="0" borderId="33" xfId="0" applyNumberFormat="1" applyBorder="1"/>
    <xf numFmtId="11" fontId="0" fillId="0" borderId="34" xfId="0" applyNumberFormat="1" applyBorder="1"/>
    <xf numFmtId="1" fontId="0" fillId="0" borderId="0" xfId="0" applyNumberFormat="1" applyFont="1" applyBorder="1"/>
    <xf numFmtId="1" fontId="0" fillId="0" borderId="14" xfId="0" applyNumberFormat="1" applyFont="1" applyBorder="1"/>
    <xf numFmtId="1" fontId="16" fillId="41" borderId="33" xfId="0" applyNumberFormat="1" applyFont="1" applyFill="1" applyBorder="1" applyAlignment="1">
      <alignment wrapText="1"/>
    </xf>
    <xf numFmtId="1" fontId="16" fillId="41" borderId="0" xfId="0" applyNumberFormat="1" applyFont="1" applyFill="1" applyBorder="1" applyAlignment="1">
      <alignment wrapText="1"/>
    </xf>
    <xf numFmtId="1" fontId="16" fillId="0" borderId="33" xfId="0" applyNumberFormat="1" applyFont="1" applyBorder="1" applyAlignment="1">
      <alignment wrapText="1"/>
    </xf>
    <xf numFmtId="1" fontId="16" fillId="0" borderId="13" xfId="0" applyNumberFormat="1" applyFont="1" applyBorder="1" applyAlignment="1">
      <alignment wrapText="1"/>
    </xf>
    <xf numFmtId="1" fontId="16" fillId="0" borderId="0" xfId="0" applyNumberFormat="1" applyFont="1" applyBorder="1" applyAlignment="1">
      <alignment wrapText="1"/>
    </xf>
    <xf numFmtId="0" fontId="16" fillId="0" borderId="11" xfId="0" applyFont="1" applyBorder="1" applyAlignment="1">
      <alignment wrapText="1"/>
    </xf>
    <xf numFmtId="0" fontId="0" fillId="37" borderId="33" xfId="0" applyFill="1" applyBorder="1"/>
    <xf numFmtId="0" fontId="16" fillId="37" borderId="37" xfId="0" applyFont="1" applyFill="1" applyBorder="1"/>
    <xf numFmtId="0" fontId="16" fillId="0" borderId="0" xfId="0" applyFont="1" applyFill="1" applyAlignment="1">
      <alignment wrapText="1"/>
    </xf>
    <xf numFmtId="1" fontId="0" fillId="33" borderId="0" xfId="0" applyNumberFormat="1" applyFill="1"/>
    <xf numFmtId="1" fontId="0" fillId="33" borderId="13" xfId="0" applyNumberFormat="1" applyFill="1" applyBorder="1"/>
    <xf numFmtId="1" fontId="16" fillId="0" borderId="0" xfId="0" applyNumberFormat="1" applyFont="1" applyFill="1" applyAlignment="1">
      <alignment wrapText="1"/>
    </xf>
    <xf numFmtId="1" fontId="16" fillId="0" borderId="0" xfId="0" applyNumberFormat="1" applyFont="1" applyAlignment="1">
      <alignment wrapText="1"/>
    </xf>
    <xf numFmtId="1" fontId="0" fillId="0" borderId="12" xfId="0" applyNumberFormat="1" applyFill="1" applyBorder="1"/>
    <xf numFmtId="1" fontId="0" fillId="0" borderId="0" xfId="0" applyNumberFormat="1" applyFill="1" applyBorder="1"/>
    <xf numFmtId="1" fontId="0" fillId="0" borderId="15" xfId="0" applyNumberFormat="1" applyBorder="1"/>
    <xf numFmtId="1" fontId="16" fillId="0" borderId="11" xfId="0" applyNumberFormat="1" applyFont="1" applyBorder="1" applyAlignment="1">
      <alignment wrapText="1"/>
    </xf>
    <xf numFmtId="1" fontId="0" fillId="39" borderId="0" xfId="0" applyNumberFormat="1" applyFill="1" applyBorder="1"/>
    <xf numFmtId="1" fontId="0" fillId="35" borderId="0" xfId="0" applyNumberFormat="1" applyFill="1" applyBorder="1"/>
    <xf numFmtId="1" fontId="16" fillId="43" borderId="35" xfId="0" applyNumberFormat="1" applyFont="1" applyFill="1" applyBorder="1"/>
    <xf numFmtId="1" fontId="16" fillId="43" borderId="10" xfId="0" applyNumberFormat="1" applyFont="1" applyFill="1" applyBorder="1"/>
    <xf numFmtId="1" fontId="16" fillId="43" borderId="33" xfId="0" applyNumberFormat="1" applyFont="1" applyFill="1" applyBorder="1" applyAlignment="1">
      <alignment wrapText="1"/>
    </xf>
    <xf numFmtId="1" fontId="16" fillId="43" borderId="0" xfId="0" applyNumberFormat="1" applyFont="1" applyFill="1" applyBorder="1" applyAlignment="1">
      <alignment wrapText="1"/>
    </xf>
    <xf numFmtId="1" fontId="0" fillId="43" borderId="33" xfId="0" applyNumberFormat="1" applyFont="1" applyFill="1" applyBorder="1"/>
    <xf numFmtId="1" fontId="0" fillId="43" borderId="0" xfId="0" applyNumberFormat="1" applyFont="1" applyFill="1" applyBorder="1"/>
    <xf numFmtId="1" fontId="0" fillId="43" borderId="35" xfId="0" applyNumberFormat="1" applyFill="1" applyBorder="1"/>
    <xf numFmtId="1" fontId="0" fillId="43" borderId="10" xfId="0" applyNumberFormat="1" applyFill="1" applyBorder="1"/>
    <xf numFmtId="1" fontId="0" fillId="43" borderId="33" xfId="0" applyNumberFormat="1" applyFill="1" applyBorder="1"/>
    <xf numFmtId="1" fontId="0" fillId="43" borderId="0" xfId="0" applyNumberFormat="1" applyFill="1" applyBorder="1"/>
    <xf numFmtId="1" fontId="0" fillId="43" borderId="34" xfId="0" applyNumberFormat="1" applyFill="1" applyBorder="1"/>
    <xf numFmtId="1" fontId="0" fillId="43" borderId="12" xfId="0" applyNumberFormat="1" applyFill="1" applyBorder="1"/>
    <xf numFmtId="0" fontId="27" fillId="37" borderId="13" xfId="0" applyFont="1" applyFill="1" applyBorder="1"/>
    <xf numFmtId="164" fontId="27" fillId="37" borderId="0" xfId="0" applyNumberFormat="1" applyFont="1" applyFill="1"/>
    <xf numFmtId="0" fontId="27" fillId="37" borderId="0" xfId="0" applyFont="1" applyFill="1"/>
    <xf numFmtId="0" fontId="27" fillId="0" borderId="0" xfId="0" applyFont="1" applyFill="1"/>
    <xf numFmtId="1" fontId="24" fillId="40" borderId="35" xfId="0" applyNumberFormat="1" applyFont="1" applyFill="1" applyBorder="1"/>
    <xf numFmtId="1" fontId="27" fillId="40" borderId="10" xfId="0" applyNumberFormat="1" applyFont="1" applyFill="1" applyBorder="1"/>
    <xf numFmtId="1" fontId="27" fillId="40" borderId="14" xfId="0" applyNumberFormat="1" applyFont="1" applyFill="1" applyBorder="1"/>
    <xf numFmtId="1" fontId="27" fillId="0" borderId="0" xfId="0" applyNumberFormat="1" applyFont="1"/>
    <xf numFmtId="1" fontId="24" fillId="35" borderId="35" xfId="0" applyNumberFormat="1" applyFont="1" applyFill="1" applyBorder="1"/>
    <xf numFmtId="1" fontId="27" fillId="35" borderId="0" xfId="0" applyNumberFormat="1" applyFont="1" applyFill="1"/>
    <xf numFmtId="0" fontId="27" fillId="0" borderId="0" xfId="0" applyFont="1"/>
    <xf numFmtId="0" fontId="16" fillId="44" borderId="0" xfId="0" applyFont="1" applyFill="1"/>
    <xf numFmtId="0" fontId="0" fillId="44" borderId="0" xfId="0" applyFill="1"/>
    <xf numFmtId="0" fontId="16" fillId="35" borderId="11" xfId="0" applyFont="1" applyFill="1" applyBorder="1"/>
    <xf numFmtId="1" fontId="0" fillId="36" borderId="0" xfId="0" applyNumberFormat="1" applyFill="1" applyBorder="1"/>
    <xf numFmtId="0" fontId="0" fillId="0" borderId="0" xfId="0" applyFont="1" applyBorder="1"/>
    <xf numFmtId="3" fontId="26" fillId="43" borderId="10" xfId="0" applyNumberFormat="1" applyFont="1" applyFill="1" applyBorder="1"/>
    <xf numFmtId="3" fontId="26" fillId="43" borderId="10" xfId="0" applyNumberFormat="1" applyFont="1" applyFill="1" applyBorder="1" applyAlignment="1">
      <alignment wrapText="1"/>
    </xf>
    <xf numFmtId="0" fontId="0" fillId="0" borderId="0" xfId="0" applyFill="1" applyBorder="1"/>
    <xf numFmtId="0" fontId="0" fillId="37" borderId="0" xfId="0" applyFont="1" applyFill="1"/>
    <xf numFmtId="1" fontId="0" fillId="36" borderId="12" xfId="0" applyNumberFormat="1" applyFill="1" applyBorder="1"/>
    <xf numFmtId="1" fontId="0" fillId="39" borderId="12" xfId="0" applyNumberFormat="1" applyFill="1" applyBorder="1"/>
    <xf numFmtId="1" fontId="0" fillId="35" borderId="12" xfId="0" applyNumberFormat="1" applyFill="1" applyBorder="1"/>
    <xf numFmtId="0" fontId="0" fillId="0" borderId="0" xfId="0" applyFont="1" applyAlignment="1"/>
    <xf numFmtId="0" fontId="16" fillId="45" borderId="0" xfId="0" applyFont="1" applyFill="1"/>
    <xf numFmtId="0" fontId="16" fillId="45" borderId="13" xfId="0" applyFont="1" applyFill="1" applyBorder="1"/>
    <xf numFmtId="164" fontId="16" fillId="45" borderId="0" xfId="0" applyNumberFormat="1" applyFont="1" applyFill="1"/>
    <xf numFmtId="0" fontId="16" fillId="4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37" borderId="0" xfId="0" applyFont="1" applyFill="1" applyBorder="1"/>
    <xf numFmtId="0" fontId="28" fillId="38" borderId="0" xfId="0" applyFont="1" applyFill="1" applyBorder="1"/>
    <xf numFmtId="0" fontId="28" fillId="38" borderId="0" xfId="0" applyFont="1" applyFill="1"/>
    <xf numFmtId="0" fontId="28" fillId="0" borderId="0" xfId="0" applyFont="1"/>
    <xf numFmtId="0" fontId="29" fillId="38" borderId="0" xfId="0" applyFont="1" applyFill="1" applyBorder="1"/>
    <xf numFmtId="0" fontId="30" fillId="37" borderId="0" xfId="0" applyFont="1" applyFill="1" applyBorder="1"/>
    <xf numFmtId="0" fontId="29" fillId="37" borderId="0" xfId="0" applyFont="1" applyFill="1" applyBorder="1"/>
    <xf numFmtId="0" fontId="29" fillId="38" borderId="0" xfId="0" applyFont="1" applyFill="1"/>
    <xf numFmtId="0" fontId="29" fillId="0" borderId="0" xfId="0" applyFont="1"/>
    <xf numFmtId="0" fontId="16" fillId="37" borderId="0" xfId="0" applyFont="1" applyFill="1"/>
    <xf numFmtId="0" fontId="16" fillId="37" borderId="0" xfId="0" applyFont="1" applyFill="1" applyBorder="1"/>
    <xf numFmtId="1" fontId="16" fillId="0" borderId="0" xfId="0" applyNumberFormat="1" applyFont="1"/>
    <xf numFmtId="1" fontId="16" fillId="0" borderId="12" xfId="0" applyNumberFormat="1" applyFont="1" applyBorder="1"/>
    <xf numFmtId="0" fontId="0" fillId="40" borderId="12" xfId="0" applyFill="1" applyBorder="1"/>
    <xf numFmtId="1" fontId="0" fillId="0" borderId="36" xfId="0" applyNumberFormat="1" applyBorder="1"/>
    <xf numFmtId="3" fontId="0" fillId="0" borderId="0" xfId="0" applyNumberFormat="1"/>
    <xf numFmtId="0" fontId="0" fillId="38" borderId="0" xfId="0" applyFont="1" applyFill="1" applyBorder="1"/>
    <xf numFmtId="0" fontId="0" fillId="38" borderId="0" xfId="0" applyFont="1" applyFill="1"/>
    <xf numFmtId="0" fontId="16" fillId="38" borderId="0" xfId="0" applyFont="1" applyFill="1" applyBorder="1"/>
    <xf numFmtId="0" fontId="31" fillId="38" borderId="0" xfId="0" applyFont="1" applyFill="1" applyBorder="1"/>
    <xf numFmtId="0" fontId="21" fillId="38" borderId="0" xfId="48" applyFill="1" applyBorder="1"/>
    <xf numFmtId="0" fontId="16" fillId="47" borderId="0" xfId="0" applyFont="1" applyFill="1" applyBorder="1"/>
    <xf numFmtId="0" fontId="0" fillId="47" borderId="0" xfId="0" applyFont="1" applyFill="1" applyBorder="1"/>
    <xf numFmtId="0" fontId="0" fillId="47" borderId="0" xfId="0" applyFont="1" applyFill="1"/>
    <xf numFmtId="0" fontId="0" fillId="45" borderId="0" xfId="0" applyFont="1" applyFill="1"/>
    <xf numFmtId="0" fontId="32" fillId="0" borderId="0" xfId="0" applyFont="1"/>
    <xf numFmtId="0" fontId="33" fillId="0" borderId="0" xfId="0" applyFont="1" applyAlignment="1">
      <alignment horizontal="left" vertical="center" indent="3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0" fillId="42" borderId="0" xfId="0" applyFont="1" applyFill="1"/>
    <xf numFmtId="0" fontId="0" fillId="0" borderId="0" xfId="0" applyFont="1" applyFill="1"/>
    <xf numFmtId="0" fontId="28" fillId="37" borderId="0" xfId="0" applyFont="1" applyFill="1"/>
    <xf numFmtId="0" fontId="30" fillId="37" borderId="0" xfId="0" applyFont="1" applyFill="1"/>
    <xf numFmtId="0" fontId="0" fillId="45" borderId="11" xfId="0" applyFont="1" applyFill="1" applyBorder="1"/>
    <xf numFmtId="0" fontId="0" fillId="45" borderId="15" xfId="0" applyFont="1" applyFill="1" applyBorder="1"/>
    <xf numFmtId="0" fontId="0" fillId="0" borderId="0" xfId="0" applyFont="1" applyFill="1" applyBorder="1"/>
    <xf numFmtId="0" fontId="0" fillId="45" borderId="0" xfId="0" applyFont="1" applyFill="1" applyBorder="1"/>
    <xf numFmtId="0" fontId="0" fillId="45" borderId="13" xfId="0" applyFont="1" applyFill="1" applyBorder="1"/>
    <xf numFmtId="0" fontId="0" fillId="45" borderId="12" xfId="0" applyFont="1" applyFill="1" applyBorder="1"/>
    <xf numFmtId="0" fontId="0" fillId="38" borderId="33" xfId="0" applyFont="1" applyFill="1" applyBorder="1"/>
    <xf numFmtId="0" fontId="0" fillId="38" borderId="13" xfId="0" applyFont="1" applyFill="1" applyBorder="1"/>
    <xf numFmtId="0" fontId="0" fillId="45" borderId="16" xfId="0" applyFont="1" applyFill="1" applyBorder="1"/>
    <xf numFmtId="0" fontId="0" fillId="0" borderId="33" xfId="0" applyFont="1" applyBorder="1"/>
    <xf numFmtId="0" fontId="0" fillId="0" borderId="13" xfId="0" applyFont="1" applyBorder="1"/>
    <xf numFmtId="0" fontId="0" fillId="0" borderId="34" xfId="0" applyFont="1" applyBorder="1"/>
    <xf numFmtId="0" fontId="0" fillId="0" borderId="12" xfId="0" applyFont="1" applyBorder="1"/>
    <xf numFmtId="0" fontId="0" fillId="38" borderId="12" xfId="0" applyFont="1" applyFill="1" applyBorder="1"/>
    <xf numFmtId="0" fontId="0" fillId="0" borderId="16" xfId="0" applyFont="1" applyBorder="1"/>
    <xf numFmtId="0" fontId="0" fillId="38" borderId="34" xfId="0" applyFont="1" applyFill="1" applyBorder="1"/>
    <xf numFmtId="0" fontId="0" fillId="38" borderId="16" xfId="0" applyFont="1" applyFill="1" applyBorder="1"/>
    <xf numFmtId="0" fontId="21" fillId="0" borderId="0" xfId="48" applyFill="1" applyBorder="1"/>
    <xf numFmtId="0" fontId="0" fillId="48" borderId="0" xfId="0" applyFont="1" applyFill="1"/>
    <xf numFmtId="0" fontId="16" fillId="48" borderId="0" xfId="0" applyFont="1" applyFill="1"/>
    <xf numFmtId="0" fontId="16" fillId="48" borderId="0" xfId="0" applyFont="1" applyFill="1" applyAlignment="1">
      <alignment horizontal="left"/>
    </xf>
    <xf numFmtId="0" fontId="21" fillId="0" borderId="0" xfId="48" applyAlignment="1">
      <alignment horizontal="left"/>
    </xf>
    <xf numFmtId="0" fontId="21" fillId="0" borderId="0" xfId="48" applyFill="1" applyAlignment="1">
      <alignment horizontal="left"/>
    </xf>
    <xf numFmtId="0" fontId="21" fillId="0" borderId="0" xfId="48"/>
    <xf numFmtId="0" fontId="1" fillId="0" borderId="0" xfId="48" applyFont="1" applyFill="1" applyBorder="1"/>
    <xf numFmtId="0" fontId="0" fillId="0" borderId="0" xfId="48" applyFont="1" applyFill="1" applyBorder="1"/>
    <xf numFmtId="0" fontId="16" fillId="45" borderId="36" xfId="0" applyFont="1" applyFill="1" applyBorder="1"/>
    <xf numFmtId="0" fontId="16" fillId="45" borderId="11" xfId="0" applyFont="1" applyFill="1" applyBorder="1"/>
    <xf numFmtId="0" fontId="16" fillId="45" borderId="15" xfId="0" applyFont="1" applyFill="1" applyBorder="1"/>
    <xf numFmtId="0" fontId="0" fillId="45" borderId="33" xfId="0" applyFont="1" applyFill="1" applyBorder="1"/>
    <xf numFmtId="0" fontId="16" fillId="45" borderId="34" xfId="0" applyFont="1" applyFill="1" applyBorder="1"/>
    <xf numFmtId="0" fontId="16" fillId="45" borderId="12" xfId="0" applyFont="1" applyFill="1" applyBorder="1"/>
    <xf numFmtId="0" fontId="16" fillId="0" borderId="0" xfId="0" applyFont="1" applyAlignment="1"/>
    <xf numFmtId="0" fontId="0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0" fontId="0" fillId="42" borderId="0" xfId="0" applyFont="1" applyFill="1" applyAlignment="1">
      <alignment vertical="center"/>
    </xf>
    <xf numFmtId="0" fontId="16" fillId="42" borderId="0" xfId="0" applyFont="1" applyFill="1" applyAlignment="1">
      <alignment vertical="center"/>
    </xf>
    <xf numFmtId="0" fontId="16" fillId="37" borderId="0" xfId="0" applyFont="1" applyFill="1" applyAlignment="1">
      <alignment vertical="center"/>
    </xf>
    <xf numFmtId="0" fontId="35" fillId="0" borderId="0" xfId="48" applyFont="1" applyAlignment="1">
      <alignment vertical="center"/>
    </xf>
    <xf numFmtId="0" fontId="0" fillId="0" borderId="0" xfId="48" applyFont="1" applyAlignment="1">
      <alignment vertical="center"/>
    </xf>
    <xf numFmtId="1" fontId="16" fillId="0" borderId="21" xfId="0" applyNumberFormat="1" applyFont="1" applyFill="1" applyBorder="1" applyAlignment="1">
      <alignment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3" fontId="0" fillId="34" borderId="22" xfId="0" applyNumberFormat="1" applyFont="1" applyFill="1" applyBorder="1" applyAlignment="1">
      <alignment horizontal="center" vertical="center"/>
    </xf>
    <xf numFmtId="3" fontId="0" fillId="34" borderId="25" xfId="0" applyNumberFormat="1" applyFont="1" applyFill="1" applyBorder="1" applyAlignment="1">
      <alignment horizontal="center" vertical="center"/>
    </xf>
    <xf numFmtId="3" fontId="0" fillId="34" borderId="18" xfId="0" applyNumberFormat="1" applyFont="1" applyFill="1" applyBorder="1" applyAlignment="1">
      <alignment horizontal="center" vertical="center"/>
    </xf>
    <xf numFmtId="3" fontId="0" fillId="34" borderId="23" xfId="0" applyNumberFormat="1" applyFont="1" applyFill="1" applyBorder="1" applyAlignment="1">
      <alignment horizontal="center" vertical="center"/>
    </xf>
    <xf numFmtId="3" fontId="0" fillId="34" borderId="0" xfId="0" applyNumberFormat="1" applyFont="1" applyFill="1" applyBorder="1" applyAlignment="1">
      <alignment horizontal="center" vertical="center"/>
    </xf>
    <xf numFmtId="3" fontId="0" fillId="34" borderId="19" xfId="0" applyNumberFormat="1" applyFont="1" applyFill="1" applyBorder="1" applyAlignment="1">
      <alignment horizontal="center" vertical="center"/>
    </xf>
    <xf numFmtId="3" fontId="0" fillId="34" borderId="24" xfId="0" applyNumberFormat="1" applyFont="1" applyFill="1" applyBorder="1" applyAlignment="1">
      <alignment horizontal="center" vertical="center"/>
    </xf>
    <xf numFmtId="3" fontId="0" fillId="34" borderId="26" xfId="0" applyNumberFormat="1" applyFont="1" applyFill="1" applyBorder="1" applyAlignment="1">
      <alignment horizontal="center" vertical="center"/>
    </xf>
    <xf numFmtId="3" fontId="0" fillId="34" borderId="2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3" fontId="0" fillId="38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6" fillId="0" borderId="21" xfId="0" applyFont="1" applyFill="1" applyBorder="1" applyAlignment="1">
      <alignment vertical="center"/>
    </xf>
    <xf numFmtId="0" fontId="16" fillId="0" borderId="25" xfId="0" applyFont="1" applyFill="1" applyBorder="1" applyAlignment="1">
      <alignment vertical="center"/>
    </xf>
    <xf numFmtId="0" fontId="16" fillId="0" borderId="18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23" xfId="0" applyFont="1" applyFill="1" applyBorder="1" applyAlignment="1">
      <alignment vertical="center" wrapText="1"/>
    </xf>
    <xf numFmtId="0" fontId="16" fillId="0" borderId="22" xfId="0" applyFont="1" applyBorder="1" applyAlignment="1">
      <alignment horizontal="center" vertical="center"/>
    </xf>
    <xf numFmtId="0" fontId="0" fillId="42" borderId="0" xfId="0" applyFont="1" applyFill="1" applyAlignment="1">
      <alignment horizontal="left" vertical="center"/>
    </xf>
    <xf numFmtId="0" fontId="0" fillId="34" borderId="22" xfId="0" applyFont="1" applyFill="1" applyBorder="1" applyAlignment="1">
      <alignment horizontal="center" vertical="center"/>
    </xf>
    <xf numFmtId="0" fontId="0" fillId="34" borderId="18" xfId="0" applyFont="1" applyFill="1" applyBorder="1" applyAlignment="1">
      <alignment horizontal="center" vertical="center"/>
    </xf>
    <xf numFmtId="0" fontId="16" fillId="42" borderId="0" xfId="0" applyFont="1" applyFill="1" applyAlignment="1">
      <alignment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0" fillId="34" borderId="23" xfId="0" applyFont="1" applyFill="1" applyBorder="1" applyAlignment="1">
      <alignment horizontal="center" vertical="center"/>
    </xf>
    <xf numFmtId="0" fontId="0" fillId="34" borderId="19" xfId="0" applyFont="1" applyFill="1" applyBorder="1" applyAlignment="1">
      <alignment horizontal="center" vertical="center"/>
    </xf>
    <xf numFmtId="0" fontId="0" fillId="34" borderId="24" xfId="0" applyFont="1" applyFill="1" applyBorder="1" applyAlignment="1">
      <alignment horizontal="center" vertical="center"/>
    </xf>
    <xf numFmtId="0" fontId="0" fillId="34" borderId="20" xfId="0" applyFont="1" applyFill="1" applyBorder="1" applyAlignment="1">
      <alignment horizontal="center" vertical="center"/>
    </xf>
    <xf numFmtId="3" fontId="0" fillId="42" borderId="0" xfId="0" applyNumberFormat="1" applyFont="1" applyFill="1" applyBorder="1" applyAlignment="1">
      <alignment horizontal="left" vertical="center"/>
    </xf>
    <xf numFmtId="0" fontId="16" fillId="0" borderId="2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3" fontId="0" fillId="46" borderId="28" xfId="0" applyNumberFormat="1" applyFont="1" applyFill="1" applyBorder="1" applyAlignment="1">
      <alignment horizontal="left" vertical="center"/>
    </xf>
    <xf numFmtId="3" fontId="14" fillId="42" borderId="0" xfId="0" applyNumberFormat="1" applyFont="1" applyFill="1" applyBorder="1" applyAlignment="1">
      <alignment horizontal="left" vertical="center"/>
    </xf>
    <xf numFmtId="0" fontId="16" fillId="0" borderId="21" xfId="0" applyFont="1" applyFill="1" applyBorder="1" applyAlignment="1">
      <alignment horizontal="left" vertical="center"/>
    </xf>
    <xf numFmtId="0" fontId="16" fillId="0" borderId="27" xfId="0" applyFont="1" applyFill="1" applyBorder="1" applyAlignment="1">
      <alignment horizontal="left" vertical="center"/>
    </xf>
    <xf numFmtId="0" fontId="16" fillId="0" borderId="17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165" fontId="0" fillId="34" borderId="30" xfId="0" applyNumberFormat="1" applyFont="1" applyFill="1" applyBorder="1" applyAlignment="1">
      <alignment horizontal="center" vertical="center"/>
    </xf>
    <xf numFmtId="0" fontId="16" fillId="34" borderId="31" xfId="0" applyFont="1" applyFill="1" applyBorder="1" applyAlignment="1">
      <alignment horizontal="center" vertical="center"/>
    </xf>
    <xf numFmtId="0" fontId="0" fillId="0" borderId="23" xfId="0" applyFont="1" applyBorder="1" applyAlignment="1">
      <alignment vertical="center"/>
    </xf>
    <xf numFmtId="166" fontId="0" fillId="34" borderId="31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166" fontId="0" fillId="34" borderId="32" xfId="0" applyNumberFormat="1" applyFont="1" applyFill="1" applyBorder="1" applyAlignment="1">
      <alignment horizontal="center" vertical="center"/>
    </xf>
    <xf numFmtId="170" fontId="0" fillId="0" borderId="0" xfId="0" applyNumberFormat="1" applyFont="1"/>
    <xf numFmtId="0" fontId="16" fillId="37" borderId="21" xfId="0" applyFont="1" applyFill="1" applyBorder="1"/>
    <xf numFmtId="0" fontId="16" fillId="37" borderId="17" xfId="0" applyFont="1" applyFill="1" applyBorder="1"/>
    <xf numFmtId="0" fontId="16" fillId="0" borderId="27" xfId="0" applyFont="1" applyBorder="1" applyAlignment="1">
      <alignment horizontal="left"/>
    </xf>
    <xf numFmtId="0" fontId="0" fillId="0" borderId="17" xfId="0" applyFont="1" applyBorder="1"/>
    <xf numFmtId="0" fontId="0" fillId="37" borderId="30" xfId="0" applyFont="1" applyFill="1" applyBorder="1"/>
    <xf numFmtId="0" fontId="0" fillId="0" borderId="25" xfId="0" applyFont="1" applyBorder="1" applyAlignment="1">
      <alignment horizontal="left" wrapText="1"/>
    </xf>
    <xf numFmtId="0" fontId="0" fillId="0" borderId="18" xfId="0" applyFont="1" applyBorder="1" applyAlignment="1">
      <alignment horizontal="left" wrapText="1"/>
    </xf>
    <xf numFmtId="0" fontId="0" fillId="37" borderId="31" xfId="0" applyFont="1" applyFill="1" applyBorder="1"/>
    <xf numFmtId="0" fontId="0" fillId="0" borderId="0" xfId="0" applyFont="1" applyBorder="1" applyAlignment="1">
      <alignment horizontal="left"/>
    </xf>
    <xf numFmtId="3" fontId="0" fillId="0" borderId="19" xfId="0" applyNumberFormat="1" applyFont="1" applyBorder="1" applyAlignment="1">
      <alignment horizontal="left"/>
    </xf>
    <xf numFmtId="0" fontId="0" fillId="37" borderId="32" xfId="0" applyFont="1" applyFill="1" applyBorder="1" applyAlignment="1">
      <alignment wrapText="1"/>
    </xf>
    <xf numFmtId="0" fontId="0" fillId="0" borderId="26" xfId="0" applyNumberFormat="1" applyFont="1" applyBorder="1" applyAlignment="1">
      <alignment horizontal="left"/>
    </xf>
    <xf numFmtId="0" fontId="0" fillId="37" borderId="32" xfId="0" applyFont="1" applyFill="1" applyBorder="1"/>
    <xf numFmtId="0" fontId="0" fillId="0" borderId="20" xfId="0" applyFont="1" applyBorder="1" applyAlignment="1">
      <alignment horizontal="left"/>
    </xf>
    <xf numFmtId="0" fontId="16" fillId="37" borderId="40" xfId="0" applyFont="1" applyFill="1" applyBorder="1" applyAlignment="1">
      <alignment horizontal="left" wrapText="1"/>
    </xf>
    <xf numFmtId="0" fontId="16" fillId="37" borderId="27" xfId="0" applyFont="1" applyFill="1" applyBorder="1" applyAlignment="1">
      <alignment horizontal="center" wrapText="1"/>
    </xf>
    <xf numFmtId="0" fontId="16" fillId="37" borderId="17" xfId="0" applyFont="1" applyFill="1" applyBorder="1" applyAlignment="1">
      <alignment horizontal="center" wrapText="1"/>
    </xf>
    <xf numFmtId="170" fontId="0" fillId="0" borderId="0" xfId="0" applyNumberFormat="1" applyFont="1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165" fontId="0" fillId="0" borderId="25" xfId="0" applyNumberFormat="1" applyFont="1" applyBorder="1" applyAlignment="1">
      <alignment horizontal="center"/>
    </xf>
    <xf numFmtId="165" fontId="0" fillId="0" borderId="18" xfId="0" applyNumberFormat="1" applyFont="1" applyBorder="1" applyAlignment="1">
      <alignment horizontal="center"/>
    </xf>
    <xf numFmtId="170" fontId="0" fillId="0" borderId="0" xfId="0" applyNumberFormat="1" applyFont="1" applyBorder="1"/>
    <xf numFmtId="165" fontId="0" fillId="0" borderId="0" xfId="0" applyNumberFormat="1" applyFont="1" applyBorder="1" applyAlignment="1">
      <alignment horizontal="center"/>
    </xf>
    <xf numFmtId="165" fontId="0" fillId="0" borderId="19" xfId="0" applyNumberFormat="1" applyFont="1" applyBorder="1" applyAlignment="1">
      <alignment horizontal="center"/>
    </xf>
    <xf numFmtId="165" fontId="0" fillId="0" borderId="26" xfId="0" applyNumberFormat="1" applyFont="1" applyBorder="1" applyAlignment="1">
      <alignment horizontal="center"/>
    </xf>
    <xf numFmtId="165" fontId="0" fillId="0" borderId="20" xfId="0" applyNumberFormat="1" applyFont="1" applyBorder="1" applyAlignment="1">
      <alignment horizontal="center"/>
    </xf>
    <xf numFmtId="165" fontId="0" fillId="0" borderId="0" xfId="0" applyNumberFormat="1" applyFont="1" applyAlignment="1">
      <alignment horizontal="left"/>
    </xf>
    <xf numFmtId="0" fontId="16" fillId="37" borderId="21" xfId="0" applyFont="1" applyFill="1" applyBorder="1" applyAlignment="1">
      <alignment horizontal="center"/>
    </xf>
    <xf numFmtId="0" fontId="16" fillId="37" borderId="17" xfId="0" applyFont="1" applyFill="1" applyBorder="1" applyAlignment="1">
      <alignment horizontal="center"/>
    </xf>
    <xf numFmtId="0" fontId="16" fillId="37" borderId="22" xfId="0" applyFont="1" applyFill="1" applyBorder="1" applyAlignment="1">
      <alignment horizontal="left"/>
    </xf>
    <xf numFmtId="0" fontId="16" fillId="37" borderId="18" xfId="0" applyFont="1" applyFill="1" applyBorder="1" applyAlignment="1">
      <alignment horizontal="center"/>
    </xf>
    <xf numFmtId="170" fontId="16" fillId="0" borderId="0" xfId="0" applyNumberFormat="1" applyFont="1"/>
    <xf numFmtId="0" fontId="16" fillId="0" borderId="22" xfId="0" applyFont="1" applyBorder="1"/>
    <xf numFmtId="0" fontId="16" fillId="0" borderId="22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22" xfId="0" applyFont="1" applyBorder="1"/>
    <xf numFmtId="0" fontId="0" fillId="0" borderId="22" xfId="0" applyFont="1" applyBorder="1" applyAlignment="1">
      <alignment horizontal="left"/>
    </xf>
    <xf numFmtId="0" fontId="0" fillId="0" borderId="18" xfId="0" applyFont="1" applyBorder="1" applyAlignment="1">
      <alignment horizontal="left"/>
    </xf>
    <xf numFmtId="0" fontId="0" fillId="0" borderId="18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3" fontId="0" fillId="34" borderId="23" xfId="0" applyNumberFormat="1" applyFont="1" applyFill="1" applyBorder="1" applyAlignment="1">
      <alignment horizontal="center"/>
    </xf>
    <xf numFmtId="3" fontId="0" fillId="34" borderId="19" xfId="0" applyNumberFormat="1" applyFont="1" applyFill="1" applyBorder="1" applyAlignment="1">
      <alignment horizontal="center"/>
    </xf>
    <xf numFmtId="168" fontId="0" fillId="34" borderId="19" xfId="0" applyNumberFormat="1" applyFont="1" applyFill="1" applyBorder="1" applyAlignment="1">
      <alignment horizontal="center"/>
    </xf>
    <xf numFmtId="0" fontId="16" fillId="37" borderId="23" xfId="0" applyFont="1" applyFill="1" applyBorder="1" applyAlignment="1">
      <alignment horizontal="left"/>
    </xf>
    <xf numFmtId="0" fontId="16" fillId="37" borderId="19" xfId="0" applyFont="1" applyFill="1" applyBorder="1" applyAlignment="1">
      <alignment horizontal="left"/>
    </xf>
    <xf numFmtId="0" fontId="0" fillId="37" borderId="23" xfId="0" applyFont="1" applyFill="1" applyBorder="1" applyAlignment="1">
      <alignment horizontal="left"/>
    </xf>
    <xf numFmtId="0" fontId="0" fillId="37" borderId="19" xfId="0" applyFont="1" applyFill="1" applyBorder="1" applyAlignment="1">
      <alignment horizontal="left"/>
    </xf>
    <xf numFmtId="1" fontId="0" fillId="37" borderId="23" xfId="0" applyNumberFormat="1" applyFont="1" applyFill="1" applyBorder="1" applyAlignment="1">
      <alignment horizontal="left"/>
    </xf>
    <xf numFmtId="1" fontId="0" fillId="37" borderId="19" xfId="0" applyNumberFormat="1" applyFont="1" applyFill="1" applyBorder="1" applyAlignment="1">
      <alignment horizontal="left"/>
    </xf>
    <xf numFmtId="0" fontId="0" fillId="0" borderId="23" xfId="0" applyFont="1" applyBorder="1"/>
    <xf numFmtId="3" fontId="0" fillId="0" borderId="23" xfId="0" applyNumberFormat="1" applyFont="1" applyBorder="1" applyAlignment="1">
      <alignment horizontal="center"/>
    </xf>
    <xf numFmtId="3" fontId="0" fillId="0" borderId="19" xfId="0" applyNumberFormat="1" applyFont="1" applyBorder="1" applyAlignment="1">
      <alignment horizontal="center"/>
    </xf>
    <xf numFmtId="3" fontId="0" fillId="0" borderId="23" xfId="0" applyNumberFormat="1" applyFont="1" applyFill="1" applyBorder="1" applyAlignment="1">
      <alignment horizontal="center"/>
    </xf>
    <xf numFmtId="168" fontId="0" fillId="0" borderId="19" xfId="0" applyNumberFormat="1" applyFont="1" applyFill="1" applyBorder="1" applyAlignment="1">
      <alignment horizontal="center"/>
    </xf>
    <xf numFmtId="0" fontId="16" fillId="0" borderId="23" xfId="0" applyFont="1" applyFill="1" applyBorder="1" applyAlignment="1">
      <alignment horizontal="left"/>
    </xf>
    <xf numFmtId="0" fontId="16" fillId="0" borderId="19" xfId="0" applyFont="1" applyFill="1" applyBorder="1" applyAlignment="1">
      <alignment horizontal="left"/>
    </xf>
    <xf numFmtId="0" fontId="16" fillId="0" borderId="21" xfId="0" applyFont="1" applyFill="1" applyBorder="1" applyAlignment="1">
      <alignment horizontal="left"/>
    </xf>
    <xf numFmtId="0" fontId="16" fillId="0" borderId="22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168" fontId="16" fillId="0" borderId="17" xfId="0" applyNumberFormat="1" applyFont="1" applyFill="1" applyBorder="1" applyAlignment="1">
      <alignment horizontal="center"/>
    </xf>
    <xf numFmtId="0" fontId="0" fillId="0" borderId="21" xfId="0" applyFont="1" applyFill="1" applyBorder="1" applyAlignment="1">
      <alignment horizontal="left"/>
    </xf>
    <xf numFmtId="0" fontId="0" fillId="0" borderId="17" xfId="0" applyFont="1" applyFill="1" applyBorder="1" applyAlignment="1">
      <alignment horizontal="left"/>
    </xf>
    <xf numFmtId="170" fontId="0" fillId="0" borderId="0" xfId="0" applyNumberFormat="1" applyFont="1" applyFill="1"/>
    <xf numFmtId="0" fontId="0" fillId="0" borderId="22" xfId="0" applyFont="1" applyFill="1" applyBorder="1" applyAlignment="1">
      <alignment horizontal="left"/>
    </xf>
    <xf numFmtId="2" fontId="0" fillId="0" borderId="22" xfId="0" applyNumberFormat="1" applyFont="1" applyFill="1" applyBorder="1" applyAlignment="1">
      <alignment horizontal="center"/>
    </xf>
    <xf numFmtId="2" fontId="0" fillId="0" borderId="18" xfId="0" applyNumberFormat="1" applyFont="1" applyFill="1" applyBorder="1" applyAlignment="1">
      <alignment horizontal="center"/>
    </xf>
    <xf numFmtId="167" fontId="0" fillId="0" borderId="25" xfId="0" applyNumberFormat="1" applyFont="1" applyFill="1" applyBorder="1" applyAlignment="1">
      <alignment horizontal="center"/>
    </xf>
    <xf numFmtId="168" fontId="0" fillId="0" borderId="18" xfId="0" applyNumberFormat="1" applyFont="1" applyFill="1" applyBorder="1" applyAlignment="1">
      <alignment horizontal="center"/>
    </xf>
    <xf numFmtId="0" fontId="0" fillId="0" borderId="23" xfId="0" applyFont="1" applyFill="1" applyBorder="1" applyAlignment="1">
      <alignment horizontal="left"/>
    </xf>
    <xf numFmtId="0" fontId="0" fillId="0" borderId="19" xfId="0" applyFont="1" applyFill="1" applyBorder="1" applyAlignment="1">
      <alignment horizontal="left"/>
    </xf>
    <xf numFmtId="2" fontId="0" fillId="34" borderId="23" xfId="0" applyNumberFormat="1" applyFont="1" applyFill="1" applyBorder="1" applyAlignment="1">
      <alignment horizontal="center"/>
    </xf>
    <xf numFmtId="2" fontId="0" fillId="34" borderId="19" xfId="0" applyNumberFormat="1" applyFont="1" applyFill="1" applyBorder="1" applyAlignment="1">
      <alignment horizontal="center"/>
    </xf>
    <xf numFmtId="167" fontId="0" fillId="34" borderId="0" xfId="0" applyNumberFormat="1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38" borderId="23" xfId="0" applyFont="1" applyFill="1" applyBorder="1" applyAlignment="1">
      <alignment horizontal="left"/>
    </xf>
    <xf numFmtId="2" fontId="0" fillId="38" borderId="23" xfId="0" applyNumberFormat="1" applyFont="1" applyFill="1" applyBorder="1" applyAlignment="1">
      <alignment horizontal="center"/>
    </xf>
    <xf numFmtId="2" fontId="0" fillId="38" borderId="19" xfId="0" applyNumberFormat="1" applyFont="1" applyFill="1" applyBorder="1" applyAlignment="1">
      <alignment horizontal="center"/>
    </xf>
    <xf numFmtId="167" fontId="0" fillId="38" borderId="0" xfId="0" applyNumberFormat="1" applyFont="1" applyFill="1" applyBorder="1" applyAlignment="1">
      <alignment horizontal="center"/>
    </xf>
    <xf numFmtId="0" fontId="0" fillId="38" borderId="19" xfId="0" applyFont="1" applyFill="1" applyBorder="1" applyAlignment="1">
      <alignment horizontal="left"/>
    </xf>
    <xf numFmtId="170" fontId="0" fillId="38" borderId="0" xfId="0" applyNumberFormat="1" applyFont="1" applyFill="1"/>
    <xf numFmtId="2" fontId="0" fillId="0" borderId="23" xfId="0" applyNumberFormat="1" applyFont="1" applyFill="1" applyBorder="1" applyAlignment="1">
      <alignment horizontal="center"/>
    </xf>
    <xf numFmtId="2" fontId="0" fillId="0" borderId="19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0" fontId="0" fillId="37" borderId="23" xfId="0" applyFont="1" applyFill="1" applyBorder="1" applyAlignment="1">
      <alignment horizontal="center"/>
    </xf>
    <xf numFmtId="0" fontId="0" fillId="37" borderId="19" xfId="0" applyFont="1" applyFill="1" applyBorder="1" applyAlignment="1">
      <alignment horizontal="center"/>
    </xf>
    <xf numFmtId="0" fontId="0" fillId="0" borderId="24" xfId="0" applyFont="1" applyBorder="1"/>
    <xf numFmtId="0" fontId="0" fillId="0" borderId="24" xfId="0" applyFont="1" applyBorder="1" applyAlignment="1">
      <alignment horizontal="left"/>
    </xf>
    <xf numFmtId="0" fontId="0" fillId="0" borderId="20" xfId="0" applyFont="1" applyBorder="1"/>
    <xf numFmtId="0" fontId="0" fillId="0" borderId="26" xfId="0" applyFont="1" applyBorder="1"/>
    <xf numFmtId="0" fontId="0" fillId="0" borderId="24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6" fontId="0" fillId="0" borderId="0" xfId="0" applyNumberFormat="1" applyFont="1" applyAlignment="1">
      <alignment horizontal="left"/>
    </xf>
    <xf numFmtId="0" fontId="0" fillId="0" borderId="25" xfId="0" applyFont="1" applyBorder="1" applyAlignment="1">
      <alignment horizontal="center"/>
    </xf>
    <xf numFmtId="0" fontId="0" fillId="34" borderId="21" xfId="0" applyFont="1" applyFill="1" applyBorder="1" applyAlignment="1">
      <alignment horizontal="center"/>
    </xf>
    <xf numFmtId="3" fontId="0" fillId="34" borderId="17" xfId="0" applyNumberFormat="1" applyFont="1" applyFill="1" applyBorder="1" applyAlignment="1">
      <alignment horizontal="center"/>
    </xf>
    <xf numFmtId="3" fontId="0" fillId="34" borderId="21" xfId="0" applyNumberFormat="1" applyFont="1" applyFill="1" applyBorder="1" applyAlignment="1">
      <alignment horizontal="center"/>
    </xf>
    <xf numFmtId="168" fontId="0" fillId="34" borderId="17" xfId="0" applyNumberFormat="1" applyFont="1" applyFill="1" applyBorder="1" applyAlignment="1">
      <alignment horizontal="center"/>
    </xf>
    <xf numFmtId="0" fontId="0" fillId="37" borderId="27" xfId="0" applyFont="1" applyFill="1" applyBorder="1" applyAlignment="1">
      <alignment horizontal="left"/>
    </xf>
    <xf numFmtId="0" fontId="0" fillId="37" borderId="17" xfId="0" applyFont="1" applyFill="1" applyBorder="1" applyAlignment="1">
      <alignment horizontal="center"/>
    </xf>
    <xf numFmtId="0" fontId="16" fillId="0" borderId="23" xfId="0" applyFont="1" applyBorder="1"/>
    <xf numFmtId="0" fontId="0" fillId="0" borderId="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18" xfId="0" applyFont="1" applyBorder="1"/>
    <xf numFmtId="0" fontId="16" fillId="0" borderId="25" xfId="0" applyFont="1" applyBorder="1" applyAlignment="1">
      <alignment horizontal="center"/>
    </xf>
    <xf numFmtId="0" fontId="16" fillId="37" borderId="0" xfId="0" applyFont="1" applyFill="1" applyBorder="1" applyAlignment="1">
      <alignment horizontal="left"/>
    </xf>
    <xf numFmtId="0" fontId="0" fillId="37" borderId="0" xfId="0" applyFont="1" applyFill="1" applyBorder="1" applyAlignment="1">
      <alignment horizontal="left"/>
    </xf>
    <xf numFmtId="1" fontId="0" fillId="37" borderId="0" xfId="0" applyNumberFormat="1" applyFont="1" applyFill="1" applyBorder="1" applyAlignment="1">
      <alignment horizontal="left"/>
    </xf>
    <xf numFmtId="0" fontId="0" fillId="0" borderId="31" xfId="0" applyFont="1" applyBorder="1"/>
    <xf numFmtId="0" fontId="0" fillId="0" borderId="23" xfId="0" applyFont="1" applyBorder="1" applyAlignment="1">
      <alignment horizontal="left"/>
    </xf>
    <xf numFmtId="0" fontId="0" fillId="0" borderId="19" xfId="0" applyFont="1" applyBorder="1"/>
    <xf numFmtId="0" fontId="0" fillId="0" borderId="32" xfId="0" applyFont="1" applyBorder="1"/>
    <xf numFmtId="0" fontId="0" fillId="0" borderId="36" xfId="0" applyFont="1" applyBorder="1"/>
    <xf numFmtId="0" fontId="0" fillId="0" borderId="11" xfId="0" applyFont="1" applyFill="1" applyBorder="1"/>
    <xf numFmtId="0" fontId="0" fillId="0" borderId="11" xfId="0" applyFont="1" applyBorder="1" applyAlignment="1">
      <alignment wrapText="1"/>
    </xf>
    <xf numFmtId="0" fontId="0" fillId="0" borderId="15" xfId="0" applyFont="1" applyBorder="1"/>
    <xf numFmtId="0" fontId="0" fillId="0" borderId="0" xfId="0" applyFont="1" applyBorder="1" applyAlignment="1">
      <alignment wrapText="1"/>
    </xf>
    <xf numFmtId="0" fontId="0" fillId="0" borderId="12" xfId="0" applyFont="1" applyFill="1" applyBorder="1"/>
    <xf numFmtId="0" fontId="0" fillId="0" borderId="12" xfId="0" applyFont="1" applyBorder="1" applyAlignment="1">
      <alignment wrapText="1"/>
    </xf>
    <xf numFmtId="0" fontId="0" fillId="0" borderId="0" xfId="0" applyFont="1" applyAlignment="1">
      <alignment vertical="center" wrapText="1"/>
    </xf>
    <xf numFmtId="0" fontId="0" fillId="0" borderId="35" xfId="0" applyFont="1" applyBorder="1" applyAlignment="1">
      <alignment vertical="top"/>
    </xf>
    <xf numFmtId="0" fontId="0" fillId="0" borderId="10" xfId="0" applyFont="1" applyBorder="1" applyAlignment="1">
      <alignment horizontal="left" vertical="top"/>
    </xf>
    <xf numFmtId="0" fontId="0" fillId="0" borderId="10" xfId="0" applyFont="1" applyBorder="1"/>
    <xf numFmtId="0" fontId="0" fillId="0" borderId="14" xfId="0" applyFont="1" applyBorder="1" applyAlignment="1">
      <alignment vertical="top"/>
    </xf>
    <xf numFmtId="0" fontId="0" fillId="0" borderId="0" xfId="0" applyFont="1" applyAlignment="1">
      <alignment vertical="top"/>
    </xf>
    <xf numFmtId="0" fontId="0" fillId="42" borderId="35" xfId="0" applyFont="1" applyFill="1" applyBorder="1"/>
    <xf numFmtId="0" fontId="0" fillId="42" borderId="14" xfId="0" applyFont="1" applyFill="1" applyBorder="1"/>
    <xf numFmtId="0" fontId="16" fillId="0" borderId="36" xfId="0" applyFont="1" applyBorder="1"/>
    <xf numFmtId="0" fontId="16" fillId="0" borderId="15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12" xfId="0" applyFont="1" applyBorder="1" applyAlignment="1">
      <alignment wrapText="1"/>
    </xf>
    <xf numFmtId="0" fontId="16" fillId="0" borderId="34" xfId="0" applyFont="1" applyBorder="1" applyAlignment="1">
      <alignment wrapText="1"/>
    </xf>
    <xf numFmtId="0" fontId="16" fillId="0" borderId="16" xfId="0" applyFont="1" applyBorder="1"/>
    <xf numFmtId="0" fontId="0" fillId="0" borderId="36" xfId="0" applyFont="1" applyBorder="1" applyAlignment="1">
      <alignment horizontal="right"/>
    </xf>
    <xf numFmtId="167" fontId="0" fillId="0" borderId="15" xfId="0" applyNumberFormat="1" applyFont="1" applyBorder="1"/>
    <xf numFmtId="167" fontId="0" fillId="0" borderId="0" xfId="0" applyNumberFormat="1" applyFont="1" applyBorder="1"/>
    <xf numFmtId="167" fontId="0" fillId="0" borderId="36" xfId="0" applyNumberFormat="1" applyFont="1" applyBorder="1"/>
    <xf numFmtId="167" fontId="0" fillId="0" borderId="11" xfId="0" applyNumberFormat="1" applyFont="1" applyBorder="1"/>
    <xf numFmtId="167" fontId="0" fillId="0" borderId="13" xfId="0" applyNumberFormat="1" applyFont="1" applyBorder="1"/>
    <xf numFmtId="167" fontId="0" fillId="0" borderId="33" xfId="0" applyNumberFormat="1" applyFont="1" applyBorder="1"/>
    <xf numFmtId="0" fontId="0" fillId="0" borderId="34" xfId="0" applyFont="1" applyFill="1" applyBorder="1"/>
    <xf numFmtId="167" fontId="0" fillId="0" borderId="16" xfId="0" applyNumberFormat="1" applyFont="1" applyFill="1" applyBorder="1"/>
    <xf numFmtId="167" fontId="0" fillId="0" borderId="12" xfId="0" applyNumberFormat="1" applyFont="1" applyBorder="1"/>
    <xf numFmtId="167" fontId="0" fillId="0" borderId="12" xfId="0" applyNumberFormat="1" applyFont="1" applyFill="1" applyBorder="1"/>
    <xf numFmtId="167" fontId="0" fillId="0" borderId="34" xfId="0" applyNumberFormat="1" applyFont="1" applyBorder="1"/>
    <xf numFmtId="167" fontId="0" fillId="0" borderId="16" xfId="0" applyNumberFormat="1" applyFont="1" applyBorder="1"/>
    <xf numFmtId="0" fontId="0" fillId="0" borderId="35" xfId="0" applyFont="1" applyBorder="1"/>
    <xf numFmtId="0" fontId="0" fillId="0" borderId="14" xfId="0" applyFont="1" applyBorder="1"/>
    <xf numFmtId="167" fontId="0" fillId="0" borderId="39" xfId="0" applyNumberFormat="1" applyFont="1" applyBorder="1"/>
    <xf numFmtId="167" fontId="0" fillId="0" borderId="35" xfId="0" applyNumberFormat="1" applyFont="1" applyBorder="1"/>
    <xf numFmtId="167" fontId="0" fillId="0" borderId="14" xfId="0" applyNumberFormat="1" applyFont="1" applyBorder="1"/>
    <xf numFmtId="167" fontId="0" fillId="0" borderId="0" xfId="0" applyNumberFormat="1" applyFont="1"/>
    <xf numFmtId="167" fontId="0" fillId="42" borderId="39" xfId="0" applyNumberFormat="1" applyFont="1" applyFill="1" applyBorder="1"/>
    <xf numFmtId="167" fontId="0" fillId="42" borderId="10" xfId="0" applyNumberFormat="1" applyFont="1" applyFill="1" applyBorder="1"/>
    <xf numFmtId="167" fontId="0" fillId="42" borderId="14" xfId="0" applyNumberFormat="1" applyFont="1" applyFill="1" applyBorder="1"/>
    <xf numFmtId="167" fontId="26" fillId="0" borderId="37" xfId="0" applyNumberFormat="1" applyFont="1" applyBorder="1"/>
    <xf numFmtId="0" fontId="26" fillId="0" borderId="0" xfId="0" applyFont="1"/>
    <xf numFmtId="0" fontId="26" fillId="0" borderId="0" xfId="0" applyFont="1" applyBorder="1"/>
    <xf numFmtId="167" fontId="26" fillId="0" borderId="38" xfId="0" applyNumberFormat="1" applyFont="1" applyBorder="1"/>
    <xf numFmtId="167" fontId="26" fillId="0" borderId="0" xfId="0" applyNumberFormat="1" applyFont="1" applyBorder="1"/>
    <xf numFmtId="2" fontId="0" fillId="0" borderId="0" xfId="0" applyNumberFormat="1" applyFont="1" applyFill="1"/>
    <xf numFmtId="166" fontId="0" fillId="45" borderId="39" xfId="0" applyNumberFormat="1" applyFont="1" applyFill="1" applyBorder="1"/>
    <xf numFmtId="0" fontId="37" fillId="0" borderId="0" xfId="0" applyFont="1" applyAlignment="1">
      <alignment vertical="center"/>
    </xf>
    <xf numFmtId="0" fontId="38" fillId="0" borderId="0" xfId="0" applyFont="1"/>
    <xf numFmtId="0" fontId="0" fillId="0" borderId="0" xfId="0" applyFont="1" applyFill="1" applyAlignment="1">
      <alignment wrapText="1"/>
    </xf>
    <xf numFmtId="0" fontId="0" fillId="0" borderId="0" xfId="0" applyFont="1" applyFill="1" applyAlignment="1"/>
    <xf numFmtId="169" fontId="0" fillId="0" borderId="0" xfId="0" applyNumberFormat="1" applyFont="1" applyFill="1" applyAlignment="1"/>
    <xf numFmtId="6" fontId="0" fillId="45" borderId="39" xfId="0" applyNumberFormat="1" applyFont="1" applyFill="1" applyBorder="1" applyAlignment="1"/>
    <xf numFmtId="0" fontId="0" fillId="0" borderId="0" xfId="0" applyFont="1" applyAlignment="1">
      <alignment horizontal="left" vertical="top"/>
    </xf>
    <xf numFmtId="0" fontId="26" fillId="0" borderId="0" xfId="0" applyFont="1" applyAlignment="1"/>
    <xf numFmtId="0" fontId="26" fillId="0" borderId="0" xfId="0" applyFont="1" applyAlignment="1">
      <alignment horizontal="left" vertical="top"/>
    </xf>
    <xf numFmtId="3" fontId="0" fillId="0" borderId="29" xfId="0" applyNumberFormat="1" applyFont="1" applyFill="1" applyBorder="1" applyAlignment="1">
      <alignment horizontal="left" vertical="center"/>
    </xf>
    <xf numFmtId="0" fontId="0" fillId="0" borderId="22" xfId="0" applyFont="1" applyFill="1" applyBorder="1" applyAlignment="1">
      <alignment vertical="center"/>
    </xf>
    <xf numFmtId="0" fontId="0" fillId="0" borderId="23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22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22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left" vertical="center"/>
    </xf>
    <xf numFmtId="0" fontId="0" fillId="0" borderId="24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26" xfId="0" applyFont="1" applyBorder="1" applyAlignment="1">
      <alignment horizontal="left" vertical="center"/>
    </xf>
    <xf numFmtId="0" fontId="0" fillId="37" borderId="23" xfId="0" applyFont="1" applyFill="1" applyBorder="1" applyAlignment="1">
      <alignment horizontal="right"/>
    </xf>
    <xf numFmtId="0" fontId="0" fillId="42" borderId="10" xfId="0" applyFont="1" applyFill="1" applyBorder="1"/>
    <xf numFmtId="0" fontId="14" fillId="42" borderId="36" xfId="0" applyFont="1" applyFill="1" applyBorder="1" applyAlignment="1">
      <alignment vertical="center"/>
    </xf>
    <xf numFmtId="0" fontId="0" fillId="42" borderId="11" xfId="0" applyFont="1" applyFill="1" applyBorder="1"/>
    <xf numFmtId="0" fontId="0" fillId="42" borderId="11" xfId="0" applyFont="1" applyFill="1" applyBorder="1" applyAlignment="1">
      <alignment horizontal="left" wrapText="1"/>
    </xf>
    <xf numFmtId="0" fontId="0" fillId="42" borderId="15" xfId="0" applyFont="1" applyFill="1" applyBorder="1"/>
    <xf numFmtId="0" fontId="0" fillId="42" borderId="33" xfId="0" applyFont="1" applyFill="1" applyBorder="1" applyAlignment="1">
      <alignment vertical="center"/>
    </xf>
    <xf numFmtId="0" fontId="0" fillId="42" borderId="0" xfId="0" applyFont="1" applyFill="1" applyBorder="1"/>
    <xf numFmtId="0" fontId="0" fillId="42" borderId="12" xfId="0" applyFont="1" applyFill="1" applyBorder="1" applyAlignment="1">
      <alignment horizontal="left" wrapText="1"/>
    </xf>
    <xf numFmtId="0" fontId="0" fillId="42" borderId="13" xfId="0" applyFont="1" applyFill="1" applyBorder="1"/>
    <xf numFmtId="0" fontId="0" fillId="42" borderId="35" xfId="0" applyFont="1" applyFill="1" applyBorder="1" applyAlignment="1"/>
    <xf numFmtId="0" fontId="0" fillId="42" borderId="10" xfId="0" applyFont="1" applyFill="1" applyBorder="1" applyAlignment="1"/>
    <xf numFmtId="0" fontId="0" fillId="42" borderId="36" xfId="0" applyFont="1" applyFill="1" applyBorder="1"/>
    <xf numFmtId="0" fontId="0" fillId="42" borderId="39" xfId="0" applyFont="1" applyFill="1" applyBorder="1"/>
    <xf numFmtId="0" fontId="0" fillId="0" borderId="1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0" fontId="0" fillId="42" borderId="10" xfId="0" applyFont="1" applyFill="1" applyBorder="1" applyAlignment="1">
      <alignment horizontal="left"/>
    </xf>
    <xf numFmtId="1" fontId="0" fillId="0" borderId="10" xfId="0" applyNumberFormat="1" applyFont="1" applyBorder="1" applyAlignment="1">
      <alignment horizontal="left" vertical="top"/>
    </xf>
    <xf numFmtId="0" fontId="0" fillId="0" borderId="0" xfId="0" applyFont="1" applyAlignment="1">
      <alignment horizontal="left" vertical="center" wrapText="1"/>
    </xf>
    <xf numFmtId="0" fontId="0" fillId="37" borderId="0" xfId="0" applyFont="1" applyFill="1" applyAlignment="1">
      <alignment horizontal="left"/>
    </xf>
    <xf numFmtId="0" fontId="0" fillId="42" borderId="10" xfId="0" applyFont="1" applyFill="1" applyBorder="1" applyAlignment="1">
      <alignment horizontal="left" wrapText="1"/>
    </xf>
    <xf numFmtId="2" fontId="0" fillId="0" borderId="0" xfId="0" applyNumberFormat="1" applyFont="1" applyBorder="1" applyAlignment="1">
      <alignment horizontal="left"/>
    </xf>
    <xf numFmtId="2" fontId="0" fillId="0" borderId="12" xfId="0" applyNumberFormat="1" applyFont="1" applyBorder="1" applyAlignment="1">
      <alignment horizontal="left"/>
    </xf>
  </cellXfs>
  <cellStyles count="5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5"/>
    <cellStyle name="Comma 2 2" xfId="47"/>
    <cellStyle name="Comma 3" xfId="4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8" builtinId="8"/>
    <cellStyle name="Hyperlink 2" xfId="52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2 2" xfId="46"/>
    <cellStyle name="Normal 2 3" xfId="50"/>
    <cellStyle name="Normal 3" xfId="42"/>
    <cellStyle name="Normal 3 2" xfId="51"/>
    <cellStyle name="Note" xfId="15" builtinId="10" customBuiltin="1"/>
    <cellStyle name="Output" xfId="10" builtinId="21" customBuiltin="1"/>
    <cellStyle name="Percent 2" xfId="49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B9FFFF"/>
      <color rgb="FFE5FFFF"/>
      <color rgb="FF9FFFFF"/>
      <color rgb="FF3399FF"/>
      <color rgb="FF00A8A4"/>
      <color rgb="FF00CC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Spin" dx="31" fmlaLink="B24" max="20" min="2" page="10" val="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ealthscotland.scot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scotpho.org.uk/" TargetMode="External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582614</xdr:colOff>
      <xdr:row>0</xdr:row>
      <xdr:rowOff>133351</xdr:rowOff>
    </xdr:from>
    <xdr:to>
      <xdr:col>14</xdr:col>
      <xdr:colOff>411164</xdr:colOff>
      <xdr:row>5</xdr:row>
      <xdr:rowOff>53750</xdr:rowOff>
    </xdr:to>
    <xdr:pic>
      <xdr:nvPicPr>
        <xdr:cNvPr id="2" name="Picture 1" descr="Image result for scotpho logo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264" y="133351"/>
          <a:ext cx="2114550" cy="93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182524</xdr:colOff>
      <xdr:row>1</xdr:row>
      <xdr:rowOff>7938</xdr:rowOff>
    </xdr:from>
    <xdr:to>
      <xdr:col>11</xdr:col>
      <xdr:colOff>217793</xdr:colOff>
      <xdr:row>5</xdr:row>
      <xdr:rowOff>37875</xdr:rowOff>
    </xdr:to>
    <xdr:pic>
      <xdr:nvPicPr>
        <xdr:cNvPr id="3" name="Picture 2" descr="Image result for health scotland logo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3974" y="166688"/>
          <a:ext cx="1000469" cy="880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2</xdr:col>
          <xdr:colOff>6350</xdr:colOff>
          <xdr:row>11</xdr:row>
          <xdr:rowOff>19050</xdr:rowOff>
        </xdr:to>
        <xdr:sp macro="" textlink="">
          <xdr:nvSpPr>
            <xdr:cNvPr id="36885" name="ComboBox1" descr="Drop-down list of areas" hidden="1">
              <a:extLst>
                <a:ext uri="{63B3BB69-23CF-44E3-9099-C40C66FF867C}">
                  <a14:compatExt spid="_x0000_s3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1</xdr:col>
          <xdr:colOff>3841750</xdr:colOff>
          <xdr:row>14</xdr:row>
          <xdr:rowOff>25400</xdr:rowOff>
        </xdr:to>
        <xdr:sp macro="" textlink="">
          <xdr:nvSpPr>
            <xdr:cNvPr id="36886" name="ComboBox2" descr="Drop-down list of targeting strategies" hidden="1">
              <a:extLst>
                <a:ext uri="{63B3BB69-23CF-44E3-9099-C40C66FF867C}">
                  <a14:compatExt spid="_x0000_s3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2</xdr:col>
          <xdr:colOff>6350</xdr:colOff>
          <xdr:row>8</xdr:row>
          <xdr:rowOff>25400</xdr:rowOff>
        </xdr:to>
        <xdr:sp macro="" textlink="">
          <xdr:nvSpPr>
            <xdr:cNvPr id="36890" name="ComboBox3" descr="Drop-down list of interventions" hidden="1">
              <a:extLst>
                <a:ext uri="{63B3BB69-23CF-44E3-9099-C40C66FF867C}">
                  <a14:compatExt spid="_x0000_s36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3676650</xdr:colOff>
          <xdr:row>23</xdr:row>
          <xdr:rowOff>0</xdr:rowOff>
        </xdr:from>
        <xdr:to>
          <xdr:col>2</xdr:col>
          <xdr:colOff>0</xdr:colOff>
          <xdr:row>24</xdr:row>
          <xdr:rowOff>6350</xdr:rowOff>
        </xdr:to>
        <xdr:sp macro="" textlink="">
          <xdr:nvSpPr>
            <xdr:cNvPr id="36891" name="Spinner 27" descr="Click up or down to increase or decrease the number of years of follow up." hidden="1">
              <a:extLst>
                <a:ext uri="{63B3BB69-23CF-44E3-9099-C40C66FF867C}">
                  <a14:compatExt spid="_x0000_s36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healthscotland.scot/triplei" TargetMode="External"/><Relationship Id="rId1" Type="http://schemas.openxmlformats.org/officeDocument/2006/relationships/hyperlink" Target="mailto:nhs.triple.i@nhs.net?subject=Enquiry%20about%20Triple%20I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healthscotland.scot/reducing-health-inequalities/take-cost-effective-action/informing-interventions-to-reduce-health-inequalities-triple-i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10" Type="http://schemas.openxmlformats.org/officeDocument/2006/relationships/ctrlProp" Target="../ctrlProps/ctrlProp1.xml"/><Relationship Id="rId4" Type="http://schemas.openxmlformats.org/officeDocument/2006/relationships/control" Target="../activeX/activeX1.xml"/><Relationship Id="rId9" Type="http://schemas.openxmlformats.org/officeDocument/2006/relationships/image" Target="../media/image5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67"/>
  <sheetViews>
    <sheetView showGridLines="0" showRowColHeaders="0" tabSelected="1" zoomScaleNormal="100" workbookViewId="0"/>
  </sheetViews>
  <sheetFormatPr defaultColWidth="9.23046875" defaultRowHeight="12.5" x14ac:dyDescent="0.25"/>
  <cols>
    <col min="1" max="1" width="3.15234375" style="160" customWidth="1"/>
    <col min="2" max="2" width="9.23046875" style="160" customWidth="1"/>
    <col min="3" max="3" width="19" style="160" customWidth="1"/>
    <col min="4" max="4" width="9.23046875" style="160"/>
    <col min="5" max="5" width="7.61328125" style="160" customWidth="1"/>
    <col min="6" max="6" width="13.765625" style="160" customWidth="1"/>
    <col min="7" max="7" width="2.765625" style="160" customWidth="1"/>
    <col min="8" max="8" width="11.15234375" style="160" customWidth="1"/>
    <col min="9" max="10" width="9.23046875" style="160"/>
    <col min="11" max="11" width="11.69140625" style="160" customWidth="1"/>
    <col min="12" max="21" width="9.23046875" style="160"/>
    <col min="22" max="33" width="9.23046875" style="159"/>
    <col min="34" max="16384" width="9.23046875" style="160"/>
  </cols>
  <sheetData>
    <row r="1" spans="1:33" x14ac:dyDescent="0.25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spans="1:33" s="165" customFormat="1" ht="18" x14ac:dyDescent="0.4">
      <c r="A2" s="161"/>
      <c r="B2" s="162" t="s">
        <v>642</v>
      </c>
      <c r="C2" s="163"/>
      <c r="D2" s="163"/>
      <c r="E2" s="163"/>
      <c r="F2" s="163"/>
      <c r="G2" s="163"/>
      <c r="H2" s="163"/>
      <c r="I2" s="163"/>
      <c r="J2" s="163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</row>
    <row r="3" spans="1:33" customFormat="1" ht="18" x14ac:dyDescent="0.4">
      <c r="B3" s="190" t="s">
        <v>675</v>
      </c>
      <c r="C3" s="189"/>
      <c r="D3" s="190"/>
      <c r="E3" s="190"/>
      <c r="F3" s="190"/>
      <c r="G3" s="190"/>
      <c r="H3" s="190"/>
      <c r="I3" s="190"/>
      <c r="J3" s="190"/>
    </row>
    <row r="4" spans="1:33" customFormat="1" ht="15.5" x14ac:dyDescent="0.35"/>
    <row r="5" spans="1:33" customFormat="1" ht="15.5" x14ac:dyDescent="0.35"/>
    <row r="6" spans="1:33" x14ac:dyDescent="0.25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</row>
    <row r="7" spans="1:33" s="17" customFormat="1" ht="15.5" x14ac:dyDescent="0.35">
      <c r="A7" s="173"/>
      <c r="B7" s="173" t="s">
        <v>601</v>
      </c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</row>
    <row r="8" spans="1:33" s="17" customFormat="1" ht="15.5" x14ac:dyDescent="0.35">
      <c r="A8" s="173"/>
      <c r="B8" s="173" t="s">
        <v>685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</row>
    <row r="9" spans="1:33" s="17" customFormat="1" ht="15.5" x14ac:dyDescent="0.35">
      <c r="A9" s="173"/>
      <c r="B9" s="173" t="s">
        <v>505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</row>
    <row r="10" spans="1:33" s="17" customFormat="1" ht="15.5" x14ac:dyDescent="0.35">
      <c r="A10" s="173"/>
      <c r="B10" s="173" t="s">
        <v>686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</row>
    <row r="11" spans="1:33" s="17" customFormat="1" ht="15.5" x14ac:dyDescent="0.35">
      <c r="A11" s="173"/>
      <c r="B11" s="173" t="s">
        <v>506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</row>
    <row r="12" spans="1:33" s="17" customFormat="1" ht="15.5" x14ac:dyDescent="0.35">
      <c r="A12" s="173"/>
      <c r="B12" s="173" t="s">
        <v>687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</row>
    <row r="13" spans="1:33" s="17" customFormat="1" ht="15.5" x14ac:dyDescent="0.35">
      <c r="A13" s="173"/>
      <c r="B13" s="173" t="s">
        <v>507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</row>
    <row r="14" spans="1:33" s="17" customFormat="1" ht="15.5" x14ac:dyDescent="0.3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</row>
    <row r="15" spans="1:33" s="17" customFormat="1" ht="15.5" x14ac:dyDescent="0.35">
      <c r="A15" s="173"/>
      <c r="B15" s="175" t="s">
        <v>643</v>
      </c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</row>
    <row r="16" spans="1:33" s="17" customFormat="1" ht="15.5" x14ac:dyDescent="0.35">
      <c r="A16" s="173"/>
      <c r="B16" s="173" t="s">
        <v>508</v>
      </c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</row>
    <row r="17" spans="1:33" s="17" customFormat="1" ht="15.5" x14ac:dyDescent="0.35">
      <c r="A17" s="173"/>
      <c r="B17" s="173" t="s">
        <v>644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</row>
    <row r="18" spans="1:33" s="17" customFormat="1" ht="15.5" x14ac:dyDescent="0.35">
      <c r="A18" s="173"/>
      <c r="B18" s="173" t="s">
        <v>645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</row>
    <row r="19" spans="1:33" s="17" customFormat="1" ht="15.5" x14ac:dyDescent="0.3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</row>
    <row r="20" spans="1:33" s="17" customFormat="1" ht="15.5" x14ac:dyDescent="0.35">
      <c r="A20" s="173"/>
      <c r="B20" s="175"/>
      <c r="C20" s="217" t="s">
        <v>646</v>
      </c>
      <c r="D20" s="218"/>
      <c r="E20" s="218"/>
      <c r="F20" s="219"/>
      <c r="G20" s="175"/>
      <c r="H20" s="217" t="s">
        <v>647</v>
      </c>
      <c r="I20" s="191"/>
      <c r="J20" s="191"/>
      <c r="K20" s="192"/>
      <c r="L20" s="193"/>
      <c r="M20" s="193"/>
      <c r="N20" s="193"/>
      <c r="O20" s="173"/>
      <c r="P20" s="173"/>
      <c r="Q20" s="173"/>
      <c r="R20" s="173"/>
      <c r="S20" s="173"/>
      <c r="T20" s="173"/>
      <c r="U20" s="173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</row>
    <row r="21" spans="1:33" s="17" customFormat="1" ht="15.5" x14ac:dyDescent="0.35">
      <c r="A21" s="173"/>
      <c r="B21" s="175"/>
      <c r="C21" s="220" t="s">
        <v>648</v>
      </c>
      <c r="D21" s="194"/>
      <c r="E21" s="194"/>
      <c r="F21" s="195"/>
      <c r="G21" s="173"/>
      <c r="H21" s="220" t="s">
        <v>649</v>
      </c>
      <c r="I21" s="194"/>
      <c r="J21" s="194"/>
      <c r="K21" s="195"/>
      <c r="L21" s="193"/>
      <c r="M21" s="193"/>
      <c r="N21" s="193"/>
      <c r="O21" s="173"/>
      <c r="P21" s="173"/>
      <c r="Q21" s="173"/>
      <c r="R21" s="173"/>
      <c r="S21" s="173"/>
      <c r="T21" s="173"/>
      <c r="U21" s="173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</row>
    <row r="22" spans="1:33" s="17" customFormat="1" ht="15.5" x14ac:dyDescent="0.35">
      <c r="A22" s="173"/>
      <c r="B22" s="175"/>
      <c r="C22" s="221" t="s">
        <v>650</v>
      </c>
      <c r="D22" s="222" t="s">
        <v>651</v>
      </c>
      <c r="E22" s="196"/>
      <c r="F22" s="199"/>
      <c r="G22" s="173"/>
      <c r="H22" s="220" t="s">
        <v>652</v>
      </c>
      <c r="I22" s="194"/>
      <c r="J22" s="194"/>
      <c r="K22" s="195"/>
      <c r="L22" s="193"/>
      <c r="M22" s="193"/>
      <c r="N22" s="193"/>
      <c r="O22" s="173"/>
      <c r="P22" s="173"/>
      <c r="Q22" s="173"/>
      <c r="R22" s="173"/>
      <c r="S22" s="173"/>
      <c r="T22" s="173"/>
      <c r="U22" s="173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</row>
    <row r="23" spans="1:33" s="17" customFormat="1" ht="15.5" x14ac:dyDescent="0.35">
      <c r="A23" s="173"/>
      <c r="C23" s="197" t="s">
        <v>653</v>
      </c>
      <c r="D23" s="173" t="s">
        <v>654</v>
      </c>
      <c r="E23" s="173"/>
      <c r="F23" s="198"/>
      <c r="G23" s="173"/>
      <c r="H23" s="221" t="s">
        <v>650</v>
      </c>
      <c r="I23" s="222"/>
      <c r="J23" s="222" t="s">
        <v>651</v>
      </c>
      <c r="K23" s="199"/>
      <c r="L23" s="193"/>
      <c r="M23" s="193"/>
      <c r="N23" s="193"/>
      <c r="O23" s="173"/>
      <c r="P23" s="173"/>
      <c r="Q23" s="173"/>
      <c r="R23" s="173"/>
      <c r="S23" s="173"/>
      <c r="T23" s="173"/>
      <c r="U23" s="173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</row>
    <row r="24" spans="1:33" s="17" customFormat="1" ht="15.5" x14ac:dyDescent="0.35">
      <c r="A24" s="173"/>
      <c r="C24" s="197" t="s">
        <v>655</v>
      </c>
      <c r="D24" s="173" t="s">
        <v>656</v>
      </c>
      <c r="E24" s="173"/>
      <c r="F24" s="198"/>
      <c r="G24" s="173"/>
      <c r="H24" s="200" t="s">
        <v>657</v>
      </c>
      <c r="I24" s="143"/>
      <c r="J24" s="173" t="s">
        <v>658</v>
      </c>
      <c r="K24" s="201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</row>
    <row r="25" spans="1:33" s="17" customFormat="1" ht="15.5" x14ac:dyDescent="0.35">
      <c r="A25" s="173"/>
      <c r="C25" s="197" t="s">
        <v>659</v>
      </c>
      <c r="D25" s="173" t="s">
        <v>660</v>
      </c>
      <c r="E25" s="173"/>
      <c r="F25" s="198"/>
      <c r="G25" s="173"/>
      <c r="H25" s="200" t="s">
        <v>661</v>
      </c>
      <c r="I25" s="143"/>
      <c r="J25" s="173" t="s">
        <v>509</v>
      </c>
      <c r="K25" s="201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</row>
    <row r="26" spans="1:33" s="17" customFormat="1" ht="15.5" x14ac:dyDescent="0.35">
      <c r="A26" s="173"/>
      <c r="C26" s="197" t="s">
        <v>661</v>
      </c>
      <c r="D26" s="173" t="s">
        <v>511</v>
      </c>
      <c r="E26" s="173"/>
      <c r="F26" s="198"/>
      <c r="G26" s="173"/>
      <c r="H26" s="202" t="s">
        <v>662</v>
      </c>
      <c r="I26" s="203"/>
      <c r="J26" s="204" t="s">
        <v>510</v>
      </c>
      <c r="K26" s="205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</row>
    <row r="27" spans="1:33" s="17" customFormat="1" ht="15.5" x14ac:dyDescent="0.35">
      <c r="A27" s="173"/>
      <c r="C27" s="197" t="s">
        <v>663</v>
      </c>
      <c r="D27" s="173" t="s">
        <v>512</v>
      </c>
      <c r="E27" s="173"/>
      <c r="F27" s="198"/>
      <c r="G27" s="173"/>
      <c r="H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</row>
    <row r="28" spans="1:33" s="17" customFormat="1" ht="15.5" x14ac:dyDescent="0.35">
      <c r="A28" s="173"/>
      <c r="C28" s="206" t="s">
        <v>664</v>
      </c>
      <c r="D28" s="204" t="s">
        <v>665</v>
      </c>
      <c r="E28" s="204"/>
      <c r="F28" s="207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</row>
    <row r="29" spans="1:33" s="17" customFormat="1" ht="15.5" x14ac:dyDescent="0.35">
      <c r="A29" s="173"/>
      <c r="B29" s="175"/>
      <c r="C29" s="176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</row>
    <row r="30" spans="1:33" s="17" customFormat="1" ht="15.5" x14ac:dyDescent="0.35">
      <c r="A30" s="173"/>
      <c r="B30" s="175" t="s">
        <v>513</v>
      </c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</row>
    <row r="31" spans="1:33" s="17" customFormat="1" ht="15.5" x14ac:dyDescent="0.35">
      <c r="A31" s="173"/>
      <c r="B31" s="173"/>
      <c r="C31" s="177" t="s">
        <v>602</v>
      </c>
      <c r="D31" s="173"/>
      <c r="E31" s="173" t="s">
        <v>514</v>
      </c>
      <c r="F31" s="173" t="s">
        <v>603</v>
      </c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</row>
    <row r="32" spans="1:33" s="17" customFormat="1" ht="15.5" x14ac:dyDescent="0.35">
      <c r="A32" s="173"/>
      <c r="B32" s="173"/>
      <c r="C32" s="177" t="s">
        <v>604</v>
      </c>
      <c r="D32" s="173"/>
      <c r="E32" s="173" t="s">
        <v>514</v>
      </c>
      <c r="F32" s="173" t="s">
        <v>605</v>
      </c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</row>
    <row r="33" spans="1:33" s="17" customFormat="1" ht="15.5" x14ac:dyDescent="0.35">
      <c r="A33" s="173"/>
      <c r="B33" s="173"/>
      <c r="C33" s="177" t="s">
        <v>606</v>
      </c>
      <c r="D33" s="173"/>
      <c r="E33" s="173" t="s">
        <v>514</v>
      </c>
      <c r="F33" s="173" t="s">
        <v>515</v>
      </c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</row>
    <row r="34" spans="1:33" s="17" customFormat="1" ht="15.5" x14ac:dyDescent="0.35">
      <c r="A34" s="173"/>
      <c r="B34" s="173"/>
      <c r="C34" s="177" t="s">
        <v>607</v>
      </c>
      <c r="D34" s="173"/>
      <c r="E34" s="173" t="s">
        <v>514</v>
      </c>
      <c r="F34" s="173" t="s">
        <v>516</v>
      </c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</row>
    <row r="35" spans="1:33" s="17" customFormat="1" ht="15.5" x14ac:dyDescent="0.35">
      <c r="A35" s="173"/>
      <c r="B35" s="173"/>
      <c r="C35" s="177" t="s">
        <v>608</v>
      </c>
      <c r="D35" s="173"/>
      <c r="E35" s="173" t="s">
        <v>514</v>
      </c>
      <c r="F35" s="173" t="s">
        <v>609</v>
      </c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</row>
    <row r="36" spans="1:33" s="17" customFormat="1" ht="15.5" x14ac:dyDescent="0.35">
      <c r="A36" s="173"/>
      <c r="N36" s="173"/>
      <c r="O36" s="173"/>
      <c r="P36" s="173"/>
      <c r="Q36" s="173"/>
      <c r="R36" s="173"/>
      <c r="S36" s="173"/>
      <c r="T36" s="173"/>
      <c r="U36" s="173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</row>
    <row r="37" spans="1:33" s="17" customFormat="1" ht="15.5" x14ac:dyDescent="0.35">
      <c r="A37" s="173"/>
      <c r="B37" s="175" t="s">
        <v>677</v>
      </c>
      <c r="C37" s="173"/>
      <c r="D37" s="173"/>
      <c r="E37" s="173"/>
      <c r="F37" s="173"/>
      <c r="G37" s="214" t="s">
        <v>683</v>
      </c>
      <c r="H37" s="173"/>
      <c r="I37" s="173"/>
      <c r="J37" s="173"/>
      <c r="K37" s="173"/>
      <c r="P37" s="173"/>
      <c r="Q37" s="173"/>
      <c r="R37" s="173"/>
      <c r="S37" s="173"/>
      <c r="T37" s="173"/>
      <c r="U37" s="173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</row>
    <row r="38" spans="1:33" s="17" customFormat="1" ht="15.5" x14ac:dyDescent="0.35">
      <c r="A38" s="173"/>
      <c r="C38" t="s">
        <v>666</v>
      </c>
      <c r="D38" s="193"/>
      <c r="E38" s="173" t="s">
        <v>514</v>
      </c>
      <c r="F38" t="s">
        <v>678</v>
      </c>
      <c r="G38"/>
      <c r="H38"/>
      <c r="I38" s="173"/>
      <c r="J38" s="173"/>
      <c r="K38" s="173"/>
      <c r="P38" s="173"/>
      <c r="Q38" s="173"/>
      <c r="R38" s="173"/>
      <c r="S38" s="173"/>
      <c r="T38" s="173"/>
      <c r="U38" s="173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</row>
    <row r="39" spans="1:33" s="17" customFormat="1" ht="15.5" x14ac:dyDescent="0.35">
      <c r="A39" s="173"/>
      <c r="C39" t="s">
        <v>667</v>
      </c>
      <c r="D39" s="193"/>
      <c r="E39" s="173" t="s">
        <v>514</v>
      </c>
      <c r="F39" t="s">
        <v>679</v>
      </c>
      <c r="G39"/>
      <c r="H39"/>
      <c r="I39" s="173"/>
      <c r="J39" s="173"/>
      <c r="K39" s="173"/>
      <c r="P39" s="173"/>
      <c r="Q39" s="173"/>
      <c r="R39" s="173"/>
      <c r="S39" s="173"/>
      <c r="T39" s="173"/>
      <c r="U39" s="173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</row>
    <row r="40" spans="1:33" s="17" customFormat="1" ht="15.5" x14ac:dyDescent="0.35">
      <c r="A40" s="173"/>
      <c r="C40" t="s">
        <v>610</v>
      </c>
      <c r="D40" s="193"/>
      <c r="E40" s="173" t="s">
        <v>514</v>
      </c>
      <c r="F40" t="s">
        <v>680</v>
      </c>
      <c r="G40"/>
      <c r="H40"/>
      <c r="I40" s="173"/>
      <c r="J40" s="173"/>
      <c r="K40" s="173"/>
      <c r="P40" s="173"/>
      <c r="Q40" s="173"/>
      <c r="R40" s="173"/>
      <c r="S40" s="173"/>
      <c r="T40" s="173"/>
      <c r="U40" s="173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</row>
    <row r="41" spans="1:33" s="17" customFormat="1" ht="15.5" x14ac:dyDescent="0.35">
      <c r="A41" s="173"/>
      <c r="C41" s="215" t="s">
        <v>668</v>
      </c>
      <c r="D41" s="193"/>
      <c r="E41" s="173" t="s">
        <v>514</v>
      </c>
      <c r="F41" t="s">
        <v>681</v>
      </c>
      <c r="G41"/>
      <c r="H41"/>
      <c r="I41" s="173"/>
      <c r="J41" s="173"/>
      <c r="K41" s="173"/>
      <c r="P41" s="173"/>
      <c r="Q41" s="173"/>
      <c r="R41" s="173"/>
      <c r="S41" s="173"/>
      <c r="T41" s="173"/>
      <c r="U41" s="173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</row>
    <row r="42" spans="1:33" s="17" customFormat="1" ht="15.5" x14ac:dyDescent="0.35">
      <c r="A42" s="173"/>
      <c r="C42" s="216" t="s">
        <v>510</v>
      </c>
      <c r="D42" s="193"/>
      <c r="E42" s="173" t="s">
        <v>514</v>
      </c>
      <c r="F42" t="s">
        <v>682</v>
      </c>
      <c r="G42"/>
      <c r="H42"/>
      <c r="I42" s="173"/>
      <c r="J42" s="173"/>
      <c r="K42" s="173"/>
      <c r="N42" s="173"/>
      <c r="O42" s="173"/>
      <c r="P42" s="173"/>
      <c r="Q42" s="173"/>
      <c r="R42" s="173"/>
      <c r="S42" s="173"/>
      <c r="T42" s="173"/>
      <c r="U42" s="173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</row>
    <row r="43" spans="1:33" s="174" customFormat="1" ht="15.5" x14ac:dyDescent="0.35">
      <c r="A43" s="173"/>
      <c r="B43" s="17"/>
      <c r="C43" s="208" t="s">
        <v>684</v>
      </c>
      <c r="D43" s="193"/>
      <c r="E43" s="173" t="s">
        <v>514</v>
      </c>
      <c r="F43" t="s">
        <v>611</v>
      </c>
      <c r="G43"/>
      <c r="H43"/>
      <c r="I43" s="173"/>
      <c r="J43" s="173"/>
      <c r="K43" s="173"/>
      <c r="L43" s="173"/>
      <c r="M43" s="173"/>
      <c r="N43" s="173"/>
      <c r="O43" s="173"/>
      <c r="P43" s="173"/>
      <c r="Q43" s="173"/>
      <c r="R43" s="173"/>
    </row>
    <row r="44" spans="1:33" s="174" customFormat="1" ht="15.5" x14ac:dyDescent="0.35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</row>
    <row r="45" spans="1:33" s="17" customFormat="1" ht="15.5" x14ac:dyDescent="0.35">
      <c r="A45" s="173"/>
      <c r="B45" s="175" t="s">
        <v>532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4"/>
      <c r="M45" s="174"/>
      <c r="N45" s="174"/>
      <c r="O45" s="174"/>
      <c r="P45" s="174"/>
      <c r="Q45" s="174"/>
      <c r="R45" s="174"/>
      <c r="S45" s="173"/>
      <c r="T45" s="173"/>
      <c r="U45" s="173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</row>
    <row r="46" spans="1:33" s="17" customFormat="1" ht="15.5" x14ac:dyDescent="0.35">
      <c r="A46" s="174"/>
      <c r="B46" s="174" t="s">
        <v>533</v>
      </c>
      <c r="C46" s="174" t="s">
        <v>534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3"/>
      <c r="O46" s="173"/>
      <c r="P46" s="173"/>
      <c r="Q46" s="173"/>
      <c r="R46" s="173"/>
      <c r="S46" s="173"/>
      <c r="T46" s="173"/>
      <c r="U46" s="173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</row>
    <row r="47" spans="1:33" s="174" customFormat="1" ht="15.5" x14ac:dyDescent="0.35">
      <c r="B47" s="174" t="s">
        <v>535</v>
      </c>
      <c r="C47" s="174" t="s">
        <v>536</v>
      </c>
      <c r="L47" s="173"/>
      <c r="M47" s="173"/>
      <c r="N47" s="173"/>
      <c r="O47" s="173"/>
      <c r="P47" s="173"/>
      <c r="Q47" s="173"/>
      <c r="R47" s="173"/>
    </row>
    <row r="48" spans="1:33" s="174" customFormat="1" ht="15.5" x14ac:dyDescent="0.35">
      <c r="A48" s="173"/>
      <c r="B48" s="173" t="s">
        <v>537</v>
      </c>
      <c r="C48" s="173" t="s">
        <v>538</v>
      </c>
      <c r="D48" s="173"/>
      <c r="E48" s="173"/>
      <c r="F48" s="173"/>
      <c r="G48" s="173"/>
      <c r="H48" s="173"/>
      <c r="I48" s="173"/>
      <c r="J48" s="173"/>
      <c r="K48" s="173"/>
      <c r="L48" s="173"/>
      <c r="M48" s="173"/>
    </row>
    <row r="49" spans="1:33" s="17" customFormat="1" ht="15.5" x14ac:dyDescent="0.35">
      <c r="A49" s="173"/>
      <c r="B49" s="173" t="s">
        <v>539</v>
      </c>
      <c r="C49" s="173" t="s">
        <v>540</v>
      </c>
      <c r="D49" s="173"/>
      <c r="E49" s="173"/>
      <c r="F49" s="173"/>
      <c r="G49" s="173"/>
      <c r="H49" s="173"/>
      <c r="I49" s="173"/>
      <c r="J49" s="173"/>
      <c r="K49" s="173"/>
      <c r="L49" s="174"/>
      <c r="M49" s="174"/>
      <c r="N49" s="174"/>
      <c r="O49" s="174"/>
      <c r="P49" s="174"/>
      <c r="Q49" s="174"/>
      <c r="R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</row>
    <row r="50" spans="1:33" s="174" customFormat="1" ht="15.5" x14ac:dyDescent="0.35">
      <c r="B50" s="173" t="s">
        <v>131</v>
      </c>
      <c r="C50" s="173" t="s">
        <v>541</v>
      </c>
      <c r="N50" s="17"/>
      <c r="O50" s="17"/>
      <c r="P50" s="17"/>
      <c r="Q50" s="17"/>
      <c r="R50" s="17"/>
    </row>
    <row r="51" spans="1:33" s="174" customFormat="1" ht="15.5" x14ac:dyDescent="0.35">
      <c r="B51" s="173" t="s">
        <v>542</v>
      </c>
      <c r="C51" s="173" t="s">
        <v>543</v>
      </c>
      <c r="L51" s="17"/>
      <c r="M51" s="17"/>
    </row>
    <row r="52" spans="1:33" s="17" customFormat="1" ht="15.5" x14ac:dyDescent="0.35">
      <c r="L52" s="174"/>
      <c r="M52" s="174"/>
      <c r="N52" s="174"/>
      <c r="O52" s="174"/>
      <c r="P52" s="174"/>
      <c r="Q52" s="174"/>
      <c r="R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</row>
    <row r="53" spans="1:33" s="17" customFormat="1" ht="15.5" x14ac:dyDescent="0.35">
      <c r="A53" s="174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</row>
    <row r="54" spans="1:33" s="17" customFormat="1" ht="15.5" x14ac:dyDescent="0.35">
      <c r="A54" s="174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</row>
    <row r="55" spans="1:33" s="17" customFormat="1" ht="15.5" x14ac:dyDescent="0.35"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</row>
    <row r="56" spans="1:33" s="17" customFormat="1" ht="15.5" x14ac:dyDescent="0.35"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</row>
    <row r="57" spans="1:33" s="17" customFormat="1" ht="15.5" x14ac:dyDescent="0.35"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</row>
    <row r="58" spans="1:33" s="17" customFormat="1" ht="15.5" x14ac:dyDescent="0.35"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</row>
    <row r="59" spans="1:33" s="17" customFormat="1" ht="15.5" x14ac:dyDescent="0.35"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</row>
    <row r="60" spans="1:33" s="17" customFormat="1" ht="15.5" x14ac:dyDescent="0.35"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</row>
    <row r="61" spans="1:33" s="17" customFormat="1" ht="15.5" x14ac:dyDescent="0.35"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</row>
    <row r="62" spans="1:33" s="17" customFormat="1" ht="15.5" x14ac:dyDescent="0.35"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</row>
    <row r="63" spans="1:33" s="17" customFormat="1" ht="15.5" x14ac:dyDescent="0.35"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</row>
    <row r="64" spans="1:33" s="17" customFormat="1" ht="15.5" x14ac:dyDescent="0.35"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</row>
    <row r="65" spans="1:18" ht="15.5" x14ac:dyDescent="0.3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</row>
    <row r="66" spans="1:18" ht="15.5" x14ac:dyDescent="0.3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</row>
    <row r="67" spans="1:18" ht="15.5" x14ac:dyDescent="0.3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</row>
  </sheetData>
  <hyperlinks>
    <hyperlink ref="C31" location="Introduction!A1" display="Introduction"/>
    <hyperlink ref="C33" location="Options!A1" display="Options"/>
    <hyperlink ref="C34" location="Results!A1" display="Results"/>
    <hyperlink ref="C35" location="Evidence!A1" display="Evidence"/>
    <hyperlink ref="C32" location="'User Guide'!A1" display="User guide"/>
    <hyperlink ref="C43" r:id="rId1"/>
    <hyperlink ref="G37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U85"/>
  <sheetViews>
    <sheetView topLeftCell="G13" zoomScale="80" zoomScaleNormal="80" workbookViewId="0">
      <selection activeCell="G25" sqref="G25"/>
    </sheetView>
  </sheetViews>
  <sheetFormatPr defaultColWidth="30.15234375" defaultRowHeight="15.5" x14ac:dyDescent="0.35"/>
  <cols>
    <col min="1" max="1" width="6.4609375" style="17" customWidth="1"/>
    <col min="2" max="2" width="38.921875" style="17" customWidth="1"/>
    <col min="3" max="3" width="6.69140625" customWidth="1"/>
    <col min="4" max="4" width="38.921875" style="17" customWidth="1"/>
    <col min="5" max="5" width="32.61328125" customWidth="1"/>
    <col min="6" max="6" width="4.23046875" style="17" customWidth="1"/>
    <col min="7" max="7" width="37.23046875" style="17" customWidth="1"/>
    <col min="8" max="8" width="16.23046875" style="17" customWidth="1"/>
    <col min="9" max="9" width="7.15234375" customWidth="1"/>
    <col min="11" max="11" width="6.15234375" style="17" customWidth="1"/>
    <col min="12" max="12" width="18.4609375" style="17" customWidth="1"/>
    <col min="13" max="13" width="6.921875" style="17" customWidth="1"/>
    <col min="14" max="14" width="5.69140625" customWidth="1"/>
    <col min="15" max="15" width="6.61328125" customWidth="1"/>
    <col min="16" max="16" width="5.61328125" customWidth="1"/>
    <col min="18" max="18" width="5.69140625" customWidth="1"/>
    <col min="19" max="19" width="6.61328125" customWidth="1"/>
    <col min="20" max="20" width="5.61328125" customWidth="1"/>
    <col min="22" max="16384" width="30.15234375" style="17"/>
  </cols>
  <sheetData>
    <row r="1" spans="1:21" s="13" customFormat="1" x14ac:dyDescent="0.35">
      <c r="A1" s="13" t="s">
        <v>291</v>
      </c>
      <c r="D1" s="13" t="s">
        <v>547</v>
      </c>
      <c r="E1" s="13" t="s">
        <v>548</v>
      </c>
      <c r="G1" s="13" t="s">
        <v>292</v>
      </c>
      <c r="I1" s="13" t="s">
        <v>293</v>
      </c>
      <c r="K1" s="13" t="s">
        <v>290</v>
      </c>
      <c r="N1"/>
      <c r="O1"/>
      <c r="P1"/>
      <c r="Q1"/>
      <c r="R1"/>
      <c r="S1"/>
      <c r="T1"/>
      <c r="U1"/>
    </row>
    <row r="2" spans="1:21" x14ac:dyDescent="0.35">
      <c r="A2" s="17">
        <v>1</v>
      </c>
      <c r="B2" s="17" t="s">
        <v>84</v>
      </c>
      <c r="C2" s="17"/>
      <c r="D2" s="151" t="s">
        <v>549</v>
      </c>
      <c r="E2" s="151" t="s">
        <v>99</v>
      </c>
      <c r="G2" s="36" t="s">
        <v>84</v>
      </c>
      <c r="H2" s="17" t="s">
        <v>209</v>
      </c>
      <c r="I2" s="17">
        <v>1</v>
      </c>
      <c r="J2" s="17" t="s">
        <v>349</v>
      </c>
      <c r="K2" s="17">
        <v>1</v>
      </c>
      <c r="L2" s="17" t="s">
        <v>141</v>
      </c>
    </row>
    <row r="3" spans="1:21" x14ac:dyDescent="0.35">
      <c r="A3" s="17">
        <v>2</v>
      </c>
      <c r="B3" s="17" t="s">
        <v>85</v>
      </c>
      <c r="C3" s="17"/>
      <c r="D3" s="151" t="s">
        <v>99</v>
      </c>
      <c r="E3" s="151" t="s">
        <v>99</v>
      </c>
      <c r="G3" s="36" t="s">
        <v>85</v>
      </c>
      <c r="H3" s="17" t="s">
        <v>210</v>
      </c>
      <c r="I3" s="17">
        <v>2</v>
      </c>
      <c r="J3" s="17" t="s">
        <v>294</v>
      </c>
      <c r="K3" s="17">
        <v>2</v>
      </c>
      <c r="L3" s="17" t="s">
        <v>499</v>
      </c>
    </row>
    <row r="4" spans="1:21" x14ac:dyDescent="0.35">
      <c r="A4" s="17">
        <v>3</v>
      </c>
      <c r="B4" s="17" t="s">
        <v>86</v>
      </c>
      <c r="C4" s="17"/>
      <c r="D4" s="151" t="s">
        <v>526</v>
      </c>
      <c r="E4" s="151" t="s">
        <v>526</v>
      </c>
      <c r="G4" s="36" t="s">
        <v>86</v>
      </c>
      <c r="H4" s="17" t="s">
        <v>211</v>
      </c>
      <c r="I4" s="17">
        <v>3</v>
      </c>
      <c r="J4" s="17" t="s">
        <v>295</v>
      </c>
      <c r="K4" s="17">
        <v>3</v>
      </c>
      <c r="L4" s="17" t="s">
        <v>500</v>
      </c>
    </row>
    <row r="5" spans="1:21" x14ac:dyDescent="0.35">
      <c r="A5" s="17">
        <v>4</v>
      </c>
      <c r="B5" s="17" t="s">
        <v>87</v>
      </c>
      <c r="C5" s="17"/>
      <c r="D5" s="151" t="s">
        <v>550</v>
      </c>
      <c r="E5" s="151" t="s">
        <v>100</v>
      </c>
      <c r="G5" s="36" t="s">
        <v>87</v>
      </c>
      <c r="H5" s="17" t="s">
        <v>212</v>
      </c>
      <c r="I5" s="17"/>
      <c r="J5" s="17"/>
      <c r="K5" s="17">
        <v>4</v>
      </c>
      <c r="L5" s="17" t="s">
        <v>142</v>
      </c>
    </row>
    <row r="6" spans="1:21" x14ac:dyDescent="0.35">
      <c r="A6" s="17">
        <v>5</v>
      </c>
      <c r="B6" s="17" t="s">
        <v>88</v>
      </c>
      <c r="C6" s="17"/>
      <c r="D6" s="151" t="s">
        <v>100</v>
      </c>
      <c r="E6" s="151" t="s">
        <v>100</v>
      </c>
      <c r="G6" s="36" t="s">
        <v>88</v>
      </c>
      <c r="H6" s="17" t="s">
        <v>213</v>
      </c>
      <c r="I6" s="17"/>
      <c r="J6" s="17"/>
    </row>
    <row r="7" spans="1:21" x14ac:dyDescent="0.35">
      <c r="A7" s="17">
        <v>6</v>
      </c>
      <c r="B7" s="17" t="s">
        <v>89</v>
      </c>
      <c r="C7" s="17"/>
      <c r="D7" s="151" t="s">
        <v>551</v>
      </c>
      <c r="E7" s="151" t="s">
        <v>101</v>
      </c>
      <c r="G7" s="36" t="s">
        <v>89</v>
      </c>
      <c r="H7" s="17" t="s">
        <v>214</v>
      </c>
      <c r="I7" s="17"/>
      <c r="J7" s="17"/>
    </row>
    <row r="8" spans="1:21" x14ac:dyDescent="0.35">
      <c r="A8" s="17">
        <v>7</v>
      </c>
      <c r="B8" s="17" t="s">
        <v>90</v>
      </c>
      <c r="C8" s="17"/>
      <c r="D8" s="151" t="s">
        <v>101</v>
      </c>
      <c r="E8" s="151" t="s">
        <v>101</v>
      </c>
      <c r="G8" s="36" t="s">
        <v>90</v>
      </c>
      <c r="H8" s="17" t="s">
        <v>215</v>
      </c>
      <c r="I8" s="17"/>
      <c r="J8" s="17"/>
    </row>
    <row r="9" spans="1:21" ht="15" customHeight="1" x14ac:dyDescent="0.35">
      <c r="A9" s="17">
        <v>8</v>
      </c>
      <c r="B9" s="17" t="s">
        <v>91</v>
      </c>
      <c r="C9" s="17"/>
      <c r="D9" s="151" t="s">
        <v>552</v>
      </c>
      <c r="E9" s="151" t="s">
        <v>102</v>
      </c>
      <c r="G9" s="36" t="s">
        <v>91</v>
      </c>
      <c r="H9" s="17" t="s">
        <v>216</v>
      </c>
      <c r="I9" s="17"/>
      <c r="J9" s="17"/>
    </row>
    <row r="10" spans="1:21" x14ac:dyDescent="0.35">
      <c r="A10" s="17">
        <v>9</v>
      </c>
      <c r="B10" s="17" t="s">
        <v>92</v>
      </c>
      <c r="C10" s="17"/>
      <c r="D10" s="151" t="s">
        <v>102</v>
      </c>
      <c r="E10" s="151" t="s">
        <v>102</v>
      </c>
      <c r="G10" s="36" t="s">
        <v>92</v>
      </c>
      <c r="H10" s="17" t="s">
        <v>217</v>
      </c>
      <c r="I10" s="17"/>
      <c r="J10" s="17"/>
    </row>
    <row r="11" spans="1:21" x14ac:dyDescent="0.35">
      <c r="A11" s="17">
        <v>10</v>
      </c>
      <c r="B11" s="17" t="s">
        <v>93</v>
      </c>
      <c r="C11" s="17"/>
      <c r="D11" s="17" t="s">
        <v>85</v>
      </c>
      <c r="E11" s="17" t="s">
        <v>85</v>
      </c>
      <c r="G11" s="36" t="s">
        <v>93</v>
      </c>
      <c r="H11" s="17" t="s">
        <v>218</v>
      </c>
      <c r="I11" s="17"/>
      <c r="J11" s="17"/>
    </row>
    <row r="12" spans="1:21" x14ac:dyDescent="0.35">
      <c r="A12" s="17">
        <v>11</v>
      </c>
      <c r="B12" s="17" t="s">
        <v>94</v>
      </c>
      <c r="C12" s="17"/>
      <c r="D12" s="17" t="s">
        <v>86</v>
      </c>
      <c r="E12" s="17" t="s">
        <v>86</v>
      </c>
      <c r="G12" s="36" t="s">
        <v>94</v>
      </c>
      <c r="H12" s="17" t="s">
        <v>219</v>
      </c>
      <c r="I12" s="17"/>
      <c r="J12" s="17"/>
    </row>
    <row r="13" spans="1:21" x14ac:dyDescent="0.35">
      <c r="A13" s="17">
        <v>12</v>
      </c>
      <c r="B13" s="17" t="s">
        <v>95</v>
      </c>
      <c r="C13" s="17"/>
      <c r="D13" s="151" t="s">
        <v>553</v>
      </c>
      <c r="E13" s="151" t="s">
        <v>553</v>
      </c>
      <c r="G13" s="36" t="s">
        <v>95</v>
      </c>
      <c r="H13" s="17" t="s">
        <v>220</v>
      </c>
      <c r="I13" s="17"/>
      <c r="J13" s="17"/>
    </row>
    <row r="14" spans="1:21" x14ac:dyDescent="0.35">
      <c r="A14" s="17">
        <v>13</v>
      </c>
      <c r="B14" s="17" t="s">
        <v>96</v>
      </c>
      <c r="C14" s="17"/>
      <c r="D14" s="151" t="s">
        <v>103</v>
      </c>
      <c r="E14" s="151" t="s">
        <v>103</v>
      </c>
      <c r="G14" s="36" t="s">
        <v>96</v>
      </c>
      <c r="H14" s="17" t="s">
        <v>221</v>
      </c>
      <c r="I14" s="17"/>
      <c r="K14"/>
      <c r="L14"/>
      <c r="M14"/>
    </row>
    <row r="15" spans="1:21" x14ac:dyDescent="0.35">
      <c r="A15" s="17">
        <v>14</v>
      </c>
      <c r="B15" s="17" t="s">
        <v>97</v>
      </c>
      <c r="C15" s="17"/>
      <c r="D15" s="17" t="s">
        <v>87</v>
      </c>
      <c r="E15" s="17" t="s">
        <v>87</v>
      </c>
      <c r="G15" s="36" t="s">
        <v>97</v>
      </c>
      <c r="H15" s="17" t="s">
        <v>222</v>
      </c>
      <c r="I15" s="17"/>
      <c r="K15"/>
      <c r="L15"/>
      <c r="M15"/>
    </row>
    <row r="16" spans="1:21" x14ac:dyDescent="0.35">
      <c r="A16" s="17">
        <v>15</v>
      </c>
      <c r="B16" s="17" t="s">
        <v>98</v>
      </c>
      <c r="C16" s="17"/>
      <c r="D16" s="151" t="s">
        <v>554</v>
      </c>
      <c r="E16" s="151" t="s">
        <v>104</v>
      </c>
      <c r="G16" s="36" t="s">
        <v>98</v>
      </c>
      <c r="H16" s="17" t="s">
        <v>223</v>
      </c>
      <c r="I16" s="17"/>
      <c r="K16"/>
      <c r="L16"/>
      <c r="M16"/>
    </row>
    <row r="17" spans="1:13" x14ac:dyDescent="0.35">
      <c r="A17" s="17">
        <v>16</v>
      </c>
      <c r="B17" s="151" t="s">
        <v>99</v>
      </c>
      <c r="C17" s="151"/>
      <c r="D17" s="151" t="s">
        <v>104</v>
      </c>
      <c r="E17" s="151" t="s">
        <v>104</v>
      </c>
      <c r="G17" s="36" t="s">
        <v>103</v>
      </c>
      <c r="H17" s="17" t="s">
        <v>224</v>
      </c>
      <c r="I17" s="17"/>
      <c r="K17"/>
      <c r="L17"/>
      <c r="M17"/>
    </row>
    <row r="18" spans="1:13" x14ac:dyDescent="0.35">
      <c r="A18" s="17">
        <v>17</v>
      </c>
      <c r="B18" s="151" t="s">
        <v>100</v>
      </c>
      <c r="C18" s="151"/>
      <c r="D18" s="151" t="s">
        <v>555</v>
      </c>
      <c r="E18" s="151" t="s">
        <v>105</v>
      </c>
      <c r="G18" s="36" t="s">
        <v>104</v>
      </c>
      <c r="H18" s="17" t="s">
        <v>225</v>
      </c>
      <c r="I18" s="17"/>
      <c r="K18"/>
      <c r="L18"/>
      <c r="M18"/>
    </row>
    <row r="19" spans="1:13" x14ac:dyDescent="0.35">
      <c r="A19" s="17">
        <v>18</v>
      </c>
      <c r="B19" s="151" t="s">
        <v>101</v>
      </c>
      <c r="C19" s="151"/>
      <c r="D19" s="151" t="s">
        <v>105</v>
      </c>
      <c r="E19" s="151" t="s">
        <v>105</v>
      </c>
      <c r="G19" s="36" t="s">
        <v>106</v>
      </c>
      <c r="H19" s="17" t="s">
        <v>226</v>
      </c>
      <c r="I19" s="17"/>
      <c r="K19"/>
      <c r="L19"/>
      <c r="M19"/>
    </row>
    <row r="20" spans="1:13" x14ac:dyDescent="0.35">
      <c r="A20" s="17">
        <v>19</v>
      </c>
      <c r="B20" s="151" t="s">
        <v>102</v>
      </c>
      <c r="C20" s="151"/>
      <c r="D20" s="151" t="s">
        <v>556</v>
      </c>
      <c r="E20" s="151" t="s">
        <v>106</v>
      </c>
      <c r="G20" s="36" t="s">
        <v>108</v>
      </c>
      <c r="H20" s="17" t="s">
        <v>227</v>
      </c>
      <c r="I20" s="17"/>
      <c r="K20"/>
      <c r="L20"/>
      <c r="M20"/>
    </row>
    <row r="21" spans="1:13" x14ac:dyDescent="0.35">
      <c r="A21" s="17">
        <v>20</v>
      </c>
      <c r="B21" s="151" t="s">
        <v>103</v>
      </c>
      <c r="C21" s="151"/>
      <c r="D21" s="151" t="s">
        <v>106</v>
      </c>
      <c r="E21" s="151" t="s">
        <v>106</v>
      </c>
      <c r="G21" s="36" t="s">
        <v>109</v>
      </c>
      <c r="H21" s="17" t="s">
        <v>228</v>
      </c>
      <c r="I21" s="17"/>
      <c r="K21"/>
      <c r="L21"/>
      <c r="M21"/>
    </row>
    <row r="22" spans="1:13" ht="15" customHeight="1" x14ac:dyDescent="0.35">
      <c r="A22" s="17">
        <v>21</v>
      </c>
      <c r="B22" s="151" t="s">
        <v>104</v>
      </c>
      <c r="C22" s="151"/>
      <c r="D22" s="151" t="s">
        <v>557</v>
      </c>
      <c r="E22" s="151" t="s">
        <v>107</v>
      </c>
      <c r="G22" s="36" t="s">
        <v>111</v>
      </c>
      <c r="H22" s="17" t="s">
        <v>229</v>
      </c>
      <c r="I22" s="17"/>
      <c r="K22"/>
      <c r="L22"/>
      <c r="M22"/>
    </row>
    <row r="23" spans="1:13" x14ac:dyDescent="0.35">
      <c r="A23" s="17">
        <v>22</v>
      </c>
      <c r="B23" s="151" t="s">
        <v>105</v>
      </c>
      <c r="C23" s="151"/>
      <c r="D23" s="151" t="s">
        <v>107</v>
      </c>
      <c r="E23" s="151" t="s">
        <v>107</v>
      </c>
      <c r="G23" s="36" t="s">
        <v>112</v>
      </c>
      <c r="H23" s="17" t="s">
        <v>230</v>
      </c>
      <c r="I23" s="17"/>
      <c r="K23"/>
      <c r="L23"/>
      <c r="M23"/>
    </row>
    <row r="24" spans="1:13" x14ac:dyDescent="0.35">
      <c r="A24" s="17">
        <v>23</v>
      </c>
      <c r="B24" s="151" t="s">
        <v>106</v>
      </c>
      <c r="C24" s="151"/>
      <c r="D24" s="151" t="s">
        <v>558</v>
      </c>
      <c r="E24" s="151" t="s">
        <v>108</v>
      </c>
      <c r="G24" s="36" t="s">
        <v>113</v>
      </c>
      <c r="H24" s="17" t="s">
        <v>231</v>
      </c>
      <c r="I24" s="17"/>
      <c r="K24"/>
      <c r="L24"/>
      <c r="M24"/>
    </row>
    <row r="25" spans="1:13" x14ac:dyDescent="0.35">
      <c r="A25" s="17">
        <v>24</v>
      </c>
      <c r="B25" s="151" t="s">
        <v>107</v>
      </c>
      <c r="C25" s="151"/>
      <c r="D25" s="151" t="s">
        <v>108</v>
      </c>
      <c r="E25" s="151" t="s">
        <v>108</v>
      </c>
      <c r="G25" s="36" t="s">
        <v>115</v>
      </c>
      <c r="H25" s="17" t="s">
        <v>232</v>
      </c>
      <c r="I25" s="17"/>
      <c r="K25"/>
      <c r="L25"/>
      <c r="M25"/>
    </row>
    <row r="26" spans="1:13" x14ac:dyDescent="0.35">
      <c r="A26" s="17">
        <v>25</v>
      </c>
      <c r="B26" s="151" t="s">
        <v>108</v>
      </c>
      <c r="C26" s="151"/>
      <c r="D26" s="151" t="s">
        <v>559</v>
      </c>
      <c r="E26" s="151" t="s">
        <v>109</v>
      </c>
      <c r="G26" s="36" t="s">
        <v>116</v>
      </c>
      <c r="H26" s="17" t="s">
        <v>233</v>
      </c>
      <c r="I26" s="17"/>
      <c r="K26"/>
      <c r="L26"/>
      <c r="M26"/>
    </row>
    <row r="27" spans="1:13" x14ac:dyDescent="0.35">
      <c r="A27" s="17">
        <v>26</v>
      </c>
      <c r="B27" s="151" t="s">
        <v>109</v>
      </c>
      <c r="C27" s="151"/>
      <c r="D27" s="151" t="s">
        <v>109</v>
      </c>
      <c r="E27" s="151" t="s">
        <v>109</v>
      </c>
      <c r="G27" s="36" t="s">
        <v>117</v>
      </c>
      <c r="H27" s="17" t="s">
        <v>234</v>
      </c>
      <c r="I27" s="17"/>
      <c r="K27"/>
      <c r="L27"/>
      <c r="M27"/>
    </row>
    <row r="28" spans="1:13" x14ac:dyDescent="0.35">
      <c r="A28" s="17">
        <v>27</v>
      </c>
      <c r="B28" s="151" t="s">
        <v>110</v>
      </c>
      <c r="C28" s="151"/>
      <c r="D28" s="151" t="s">
        <v>560</v>
      </c>
      <c r="E28" s="151" t="s">
        <v>560</v>
      </c>
      <c r="G28" s="36" t="s">
        <v>118</v>
      </c>
      <c r="H28" s="17" t="s">
        <v>235</v>
      </c>
      <c r="I28" s="17"/>
      <c r="K28"/>
      <c r="L28"/>
      <c r="M28"/>
    </row>
    <row r="29" spans="1:13" x14ac:dyDescent="0.35">
      <c r="A29" s="17">
        <v>28</v>
      </c>
      <c r="B29" s="151" t="s">
        <v>111</v>
      </c>
      <c r="C29" s="151"/>
      <c r="D29" s="151" t="s">
        <v>110</v>
      </c>
      <c r="E29" s="151" t="s">
        <v>110</v>
      </c>
      <c r="G29" s="36" t="s">
        <v>119</v>
      </c>
      <c r="H29" s="17" t="s">
        <v>236</v>
      </c>
      <c r="I29" s="17"/>
      <c r="K29"/>
      <c r="L29"/>
      <c r="M29"/>
    </row>
    <row r="30" spans="1:13" x14ac:dyDescent="0.35">
      <c r="A30" s="17">
        <v>29</v>
      </c>
      <c r="B30" s="151" t="s">
        <v>112</v>
      </c>
      <c r="C30" s="151"/>
      <c r="D30" s="151" t="s">
        <v>561</v>
      </c>
      <c r="E30" s="151" t="s">
        <v>110</v>
      </c>
      <c r="G30" s="36" t="s">
        <v>121</v>
      </c>
      <c r="H30" s="17" t="s">
        <v>237</v>
      </c>
      <c r="I30" s="17"/>
      <c r="K30"/>
      <c r="L30"/>
      <c r="M30"/>
    </row>
    <row r="31" spans="1:13" x14ac:dyDescent="0.35">
      <c r="A31" s="17">
        <v>30</v>
      </c>
      <c r="B31" s="151" t="s">
        <v>113</v>
      </c>
      <c r="C31" s="151"/>
      <c r="D31" s="151" t="s">
        <v>562</v>
      </c>
      <c r="E31" s="151" t="s">
        <v>111</v>
      </c>
      <c r="G31" s="36" t="s">
        <v>122</v>
      </c>
      <c r="H31" s="17" t="s">
        <v>238</v>
      </c>
      <c r="I31" s="17"/>
      <c r="K31"/>
      <c r="L31"/>
      <c r="M31"/>
    </row>
    <row r="32" spans="1:13" x14ac:dyDescent="0.35">
      <c r="A32" s="17">
        <v>31</v>
      </c>
      <c r="B32" s="151" t="s">
        <v>114</v>
      </c>
      <c r="C32" s="151"/>
      <c r="D32" s="151" t="s">
        <v>111</v>
      </c>
      <c r="E32" s="151" t="s">
        <v>111</v>
      </c>
      <c r="G32" s="36" t="s">
        <v>124</v>
      </c>
      <c r="H32" s="17" t="s">
        <v>239</v>
      </c>
      <c r="I32" s="17"/>
      <c r="K32"/>
      <c r="L32"/>
      <c r="M32"/>
    </row>
    <row r="33" spans="1:13" x14ac:dyDescent="0.35">
      <c r="A33" s="17">
        <v>32</v>
      </c>
      <c r="B33" s="151" t="s">
        <v>115</v>
      </c>
      <c r="C33" s="151"/>
      <c r="D33" s="151" t="s">
        <v>563</v>
      </c>
      <c r="E33" s="151" t="s">
        <v>112</v>
      </c>
      <c r="G33" s="36" t="s">
        <v>125</v>
      </c>
      <c r="H33" s="17" t="s">
        <v>240</v>
      </c>
      <c r="I33" s="17"/>
      <c r="K33"/>
      <c r="L33"/>
      <c r="M33"/>
    </row>
    <row r="34" spans="1:13" x14ac:dyDescent="0.35">
      <c r="A34" s="17">
        <v>33</v>
      </c>
      <c r="B34" s="151" t="s">
        <v>116</v>
      </c>
      <c r="C34" s="151"/>
      <c r="D34" s="151" t="s">
        <v>112</v>
      </c>
      <c r="E34" s="151" t="s">
        <v>112</v>
      </c>
      <c r="G34" s="36" t="s">
        <v>126</v>
      </c>
      <c r="H34" s="17" t="s">
        <v>241</v>
      </c>
      <c r="I34" s="17"/>
      <c r="K34"/>
      <c r="L34"/>
      <c r="M34"/>
    </row>
    <row r="35" spans="1:13" x14ac:dyDescent="0.35">
      <c r="A35" s="17">
        <v>34</v>
      </c>
      <c r="B35" s="151" t="s">
        <v>117</v>
      </c>
      <c r="C35" s="151"/>
      <c r="D35" s="17" t="s">
        <v>88</v>
      </c>
      <c r="E35" s="17" t="s">
        <v>88</v>
      </c>
      <c r="G35" s="36" t="s">
        <v>127</v>
      </c>
      <c r="H35" s="17" t="s">
        <v>242</v>
      </c>
      <c r="I35" s="17"/>
      <c r="K35"/>
      <c r="L35"/>
      <c r="M35"/>
    </row>
    <row r="36" spans="1:13" x14ac:dyDescent="0.35">
      <c r="A36" s="17">
        <v>35</v>
      </c>
      <c r="B36" s="151" t="s">
        <v>118</v>
      </c>
      <c r="C36" s="151"/>
      <c r="D36" s="151" t="s">
        <v>564</v>
      </c>
      <c r="E36" s="151" t="s">
        <v>113</v>
      </c>
      <c r="G36" s="36" t="s">
        <v>128</v>
      </c>
      <c r="H36" s="17" t="s">
        <v>243</v>
      </c>
      <c r="I36" s="17"/>
      <c r="K36"/>
      <c r="L36"/>
      <c r="M36"/>
    </row>
    <row r="37" spans="1:13" x14ac:dyDescent="0.35">
      <c r="A37" s="17">
        <v>36</v>
      </c>
      <c r="B37" s="151" t="s">
        <v>119</v>
      </c>
      <c r="C37" s="151"/>
      <c r="D37" s="151" t="s">
        <v>113</v>
      </c>
      <c r="E37" s="151" t="s">
        <v>113</v>
      </c>
      <c r="G37" s="36" t="s">
        <v>99</v>
      </c>
      <c r="H37" s="17" t="s">
        <v>244</v>
      </c>
      <c r="I37" s="17"/>
      <c r="K37"/>
      <c r="L37"/>
      <c r="M37"/>
    </row>
    <row r="38" spans="1:13" x14ac:dyDescent="0.35">
      <c r="A38" s="17">
        <v>37</v>
      </c>
      <c r="B38" s="151" t="s">
        <v>120</v>
      </c>
      <c r="C38" s="151"/>
      <c r="D38" s="17" t="s">
        <v>89</v>
      </c>
      <c r="E38" s="17" t="s">
        <v>89</v>
      </c>
      <c r="G38" s="36" t="s">
        <v>100</v>
      </c>
      <c r="H38" s="17" t="s">
        <v>245</v>
      </c>
      <c r="I38" s="17"/>
      <c r="K38"/>
      <c r="L38"/>
      <c r="M38"/>
    </row>
    <row r="39" spans="1:13" x14ac:dyDescent="0.35">
      <c r="A39" s="17">
        <v>38</v>
      </c>
      <c r="B39" s="151" t="s">
        <v>121</v>
      </c>
      <c r="C39" s="151"/>
      <c r="D39" s="151" t="s">
        <v>565</v>
      </c>
      <c r="E39" s="151" t="s">
        <v>114</v>
      </c>
      <c r="G39" s="36" t="s">
        <v>102</v>
      </c>
      <c r="H39" s="17" t="s">
        <v>246</v>
      </c>
      <c r="I39" s="17"/>
      <c r="K39"/>
      <c r="L39"/>
      <c r="M39"/>
    </row>
    <row r="40" spans="1:13" x14ac:dyDescent="0.35">
      <c r="A40" s="17">
        <v>39</v>
      </c>
      <c r="B40" s="151" t="s">
        <v>122</v>
      </c>
      <c r="C40" s="151"/>
      <c r="D40" s="151" t="s">
        <v>114</v>
      </c>
      <c r="E40" s="151" t="s">
        <v>114</v>
      </c>
      <c r="G40" s="36" t="s">
        <v>110</v>
      </c>
      <c r="H40" s="17" t="s">
        <v>247</v>
      </c>
      <c r="I40" s="17"/>
      <c r="K40"/>
      <c r="L40"/>
      <c r="M40"/>
    </row>
    <row r="41" spans="1:13" x14ac:dyDescent="0.35">
      <c r="A41" s="17">
        <v>40</v>
      </c>
      <c r="B41" s="151" t="s">
        <v>123</v>
      </c>
      <c r="C41" s="151"/>
      <c r="D41" s="151" t="s">
        <v>528</v>
      </c>
      <c r="E41" s="151" t="s">
        <v>528</v>
      </c>
      <c r="G41" s="36" t="s">
        <v>123</v>
      </c>
      <c r="H41" s="17" t="s">
        <v>248</v>
      </c>
      <c r="I41" s="17"/>
      <c r="K41"/>
      <c r="L41"/>
      <c r="M41"/>
    </row>
    <row r="42" spans="1:13" x14ac:dyDescent="0.35">
      <c r="A42" s="17">
        <v>41</v>
      </c>
      <c r="B42" s="151" t="s">
        <v>124</v>
      </c>
      <c r="C42" s="151"/>
      <c r="D42" s="17" t="s">
        <v>90</v>
      </c>
      <c r="E42" s="17" t="s">
        <v>90</v>
      </c>
      <c r="G42" s="36" t="s">
        <v>129</v>
      </c>
      <c r="H42" s="17" t="s">
        <v>249</v>
      </c>
      <c r="I42" s="17"/>
      <c r="K42"/>
      <c r="L42"/>
      <c r="M42"/>
    </row>
    <row r="43" spans="1:13" x14ac:dyDescent="0.35">
      <c r="A43" s="17">
        <v>42</v>
      </c>
      <c r="B43" s="151" t="s">
        <v>125</v>
      </c>
      <c r="C43" s="151"/>
      <c r="D43" s="17" t="s">
        <v>91</v>
      </c>
      <c r="E43" s="17" t="s">
        <v>91</v>
      </c>
      <c r="G43" s="36" t="s">
        <v>130</v>
      </c>
      <c r="H43" s="17" t="s">
        <v>250</v>
      </c>
      <c r="I43" s="17"/>
      <c r="K43"/>
      <c r="L43"/>
      <c r="M43"/>
    </row>
    <row r="44" spans="1:13" x14ac:dyDescent="0.35">
      <c r="A44" s="17">
        <v>43</v>
      </c>
      <c r="B44" s="151" t="s">
        <v>126</v>
      </c>
      <c r="C44" s="151"/>
      <c r="D44" s="17" t="s">
        <v>92</v>
      </c>
      <c r="E44" s="17" t="s">
        <v>92</v>
      </c>
      <c r="G44" s="36" t="s">
        <v>101</v>
      </c>
      <c r="H44" s="17" t="s">
        <v>251</v>
      </c>
      <c r="I44" s="17"/>
      <c r="K44"/>
      <c r="L44"/>
      <c r="M44"/>
    </row>
    <row r="45" spans="1:13" x14ac:dyDescent="0.35">
      <c r="A45" s="17">
        <v>44</v>
      </c>
      <c r="B45" s="151" t="s">
        <v>127</v>
      </c>
      <c r="C45" s="151"/>
      <c r="D45" s="151" t="s">
        <v>115</v>
      </c>
      <c r="E45" s="151" t="s">
        <v>115</v>
      </c>
      <c r="G45" s="36" t="s">
        <v>105</v>
      </c>
      <c r="H45" s="17" t="s">
        <v>252</v>
      </c>
      <c r="I45" s="17"/>
      <c r="K45"/>
      <c r="L45"/>
      <c r="M45"/>
    </row>
    <row r="46" spans="1:13" x14ac:dyDescent="0.35">
      <c r="A46" s="17">
        <v>45</v>
      </c>
      <c r="B46" s="151" t="s">
        <v>128</v>
      </c>
      <c r="C46" s="151"/>
      <c r="D46" s="151" t="s">
        <v>566</v>
      </c>
      <c r="E46" s="151" t="s">
        <v>115</v>
      </c>
      <c r="G46" s="36" t="s">
        <v>120</v>
      </c>
      <c r="H46" s="17" t="s">
        <v>253</v>
      </c>
      <c r="I46" s="17"/>
      <c r="K46"/>
      <c r="L46"/>
      <c r="M46"/>
    </row>
    <row r="47" spans="1:13" ht="15" customHeight="1" x14ac:dyDescent="0.35">
      <c r="A47" s="17">
        <v>46</v>
      </c>
      <c r="B47" s="151" t="s">
        <v>129</v>
      </c>
      <c r="C47" s="151"/>
      <c r="D47" s="151" t="s">
        <v>567</v>
      </c>
      <c r="E47" s="151" t="s">
        <v>116</v>
      </c>
      <c r="G47" s="36" t="s">
        <v>107</v>
      </c>
      <c r="H47" s="17" t="s">
        <v>254</v>
      </c>
      <c r="I47" s="17"/>
      <c r="K47"/>
      <c r="L47"/>
      <c r="M47"/>
    </row>
    <row r="48" spans="1:13" x14ac:dyDescent="0.35">
      <c r="A48" s="17">
        <v>47</v>
      </c>
      <c r="B48" s="151" t="s">
        <v>130</v>
      </c>
      <c r="C48" s="151"/>
      <c r="D48" s="151" t="s">
        <v>116</v>
      </c>
      <c r="E48" s="151" t="s">
        <v>116</v>
      </c>
      <c r="G48" s="36" t="s">
        <v>114</v>
      </c>
      <c r="H48" s="17" t="s">
        <v>255</v>
      </c>
      <c r="I48" s="17"/>
      <c r="K48"/>
      <c r="L48"/>
      <c r="M48"/>
    </row>
    <row r="49" spans="1:13" x14ac:dyDescent="0.35">
      <c r="A49" s="17">
        <v>48</v>
      </c>
      <c r="B49" s="151" t="s">
        <v>526</v>
      </c>
      <c r="C49" s="151"/>
      <c r="D49" s="151" t="s">
        <v>529</v>
      </c>
      <c r="E49" s="151" t="s">
        <v>529</v>
      </c>
      <c r="F49" s="36"/>
      <c r="I49" s="17"/>
      <c r="K49"/>
      <c r="L49"/>
      <c r="M49"/>
    </row>
    <row r="50" spans="1:13" x14ac:dyDescent="0.35">
      <c r="A50" s="17">
        <v>49</v>
      </c>
      <c r="B50" s="151" t="s">
        <v>560</v>
      </c>
      <c r="C50" s="151"/>
      <c r="D50" s="17" t="s">
        <v>93</v>
      </c>
      <c r="E50" s="17" t="s">
        <v>93</v>
      </c>
      <c r="F50" s="36"/>
      <c r="I50" s="17"/>
      <c r="K50"/>
      <c r="L50"/>
      <c r="M50"/>
    </row>
    <row r="51" spans="1:13" x14ac:dyDescent="0.35">
      <c r="A51" s="17">
        <v>50</v>
      </c>
      <c r="B51" s="151" t="s">
        <v>528</v>
      </c>
      <c r="C51" s="151"/>
      <c r="D51" s="17" t="s">
        <v>94</v>
      </c>
      <c r="E51" s="17" t="s">
        <v>94</v>
      </c>
      <c r="F51" s="36"/>
      <c r="I51" s="17"/>
      <c r="K51"/>
      <c r="L51"/>
      <c r="M51"/>
    </row>
    <row r="52" spans="1:13" x14ac:dyDescent="0.35">
      <c r="A52" s="17">
        <v>51</v>
      </c>
      <c r="B52" s="151" t="s">
        <v>529</v>
      </c>
      <c r="C52" s="151"/>
      <c r="D52" s="151" t="s">
        <v>568</v>
      </c>
      <c r="E52" s="151" t="s">
        <v>117</v>
      </c>
      <c r="F52" s="36"/>
      <c r="I52" s="17"/>
      <c r="K52"/>
      <c r="L52"/>
      <c r="M52"/>
    </row>
    <row r="53" spans="1:13" x14ac:dyDescent="0.35">
      <c r="A53" s="17">
        <v>52</v>
      </c>
      <c r="B53" s="151" t="s">
        <v>569</v>
      </c>
      <c r="C53" s="151"/>
      <c r="D53" s="151" t="s">
        <v>117</v>
      </c>
      <c r="E53" s="151" t="s">
        <v>117</v>
      </c>
      <c r="F53" s="36"/>
      <c r="I53" s="17"/>
      <c r="K53"/>
      <c r="L53"/>
      <c r="M53"/>
    </row>
    <row r="54" spans="1:13" x14ac:dyDescent="0.35">
      <c r="A54" s="17">
        <v>53</v>
      </c>
      <c r="B54" s="151" t="s">
        <v>531</v>
      </c>
      <c r="C54" s="151"/>
      <c r="D54" s="151" t="s">
        <v>570</v>
      </c>
      <c r="E54" s="151" t="s">
        <v>118</v>
      </c>
      <c r="F54" s="36"/>
      <c r="I54" s="17"/>
      <c r="K54"/>
      <c r="L54"/>
      <c r="M54"/>
    </row>
    <row r="55" spans="1:13" x14ac:dyDescent="0.35">
      <c r="A55" s="17">
        <v>54</v>
      </c>
      <c r="B55" s="151" t="s">
        <v>549</v>
      </c>
      <c r="C55" s="151"/>
      <c r="D55" s="151" t="s">
        <v>118</v>
      </c>
      <c r="E55" s="151" t="s">
        <v>118</v>
      </c>
      <c r="F55" s="36"/>
      <c r="I55" s="17"/>
      <c r="K55"/>
      <c r="L55"/>
      <c r="M55"/>
    </row>
    <row r="56" spans="1:13" x14ac:dyDescent="0.35">
      <c r="A56" s="17">
        <v>55</v>
      </c>
      <c r="B56" s="151" t="s">
        <v>550</v>
      </c>
      <c r="C56" s="151"/>
      <c r="D56" s="151" t="s">
        <v>571</v>
      </c>
      <c r="E56" s="151" t="s">
        <v>119</v>
      </c>
    </row>
    <row r="57" spans="1:13" x14ac:dyDescent="0.35">
      <c r="A57" s="17">
        <v>56</v>
      </c>
      <c r="B57" s="151" t="s">
        <v>551</v>
      </c>
      <c r="C57" s="151"/>
      <c r="D57" s="151" t="s">
        <v>119</v>
      </c>
      <c r="E57" s="151" t="s">
        <v>119</v>
      </c>
    </row>
    <row r="58" spans="1:13" x14ac:dyDescent="0.35">
      <c r="A58" s="17">
        <v>57</v>
      </c>
      <c r="B58" s="151" t="s">
        <v>552</v>
      </c>
      <c r="C58" s="151"/>
      <c r="D58" s="151" t="s">
        <v>572</v>
      </c>
      <c r="E58" s="151" t="s">
        <v>120</v>
      </c>
    </row>
    <row r="59" spans="1:13" x14ac:dyDescent="0.35">
      <c r="A59" s="17">
        <v>58</v>
      </c>
      <c r="B59" s="151" t="s">
        <v>553</v>
      </c>
      <c r="C59" s="151"/>
      <c r="D59" s="151" t="s">
        <v>120</v>
      </c>
      <c r="E59" s="151" t="s">
        <v>120</v>
      </c>
    </row>
    <row r="60" spans="1:13" x14ac:dyDescent="0.35">
      <c r="A60" s="17">
        <v>59</v>
      </c>
      <c r="B60" s="151" t="s">
        <v>554</v>
      </c>
      <c r="C60" s="151"/>
      <c r="D60" s="17" t="s">
        <v>95</v>
      </c>
      <c r="E60" s="17" t="s">
        <v>95</v>
      </c>
    </row>
    <row r="61" spans="1:13" x14ac:dyDescent="0.35">
      <c r="A61" s="17">
        <v>60</v>
      </c>
      <c r="B61" s="151" t="s">
        <v>555</v>
      </c>
      <c r="C61" s="151"/>
      <c r="D61" s="151" t="s">
        <v>573</v>
      </c>
      <c r="E61" s="151" t="s">
        <v>121</v>
      </c>
    </row>
    <row r="62" spans="1:13" x14ac:dyDescent="0.35">
      <c r="A62" s="17">
        <v>61</v>
      </c>
      <c r="B62" s="151" t="s">
        <v>556</v>
      </c>
      <c r="C62" s="151"/>
      <c r="D62" s="151" t="s">
        <v>121</v>
      </c>
      <c r="E62" s="151" t="s">
        <v>121</v>
      </c>
    </row>
    <row r="63" spans="1:13" x14ac:dyDescent="0.35">
      <c r="A63" s="17">
        <v>62</v>
      </c>
      <c r="B63" s="151" t="s">
        <v>557</v>
      </c>
      <c r="C63" s="151"/>
      <c r="D63" s="151" t="s">
        <v>574</v>
      </c>
      <c r="E63" s="151" t="s">
        <v>122</v>
      </c>
    </row>
    <row r="64" spans="1:13" x14ac:dyDescent="0.35">
      <c r="A64" s="17">
        <v>63</v>
      </c>
      <c r="B64" s="151" t="s">
        <v>558</v>
      </c>
      <c r="C64" s="151"/>
      <c r="D64" s="151" t="s">
        <v>122</v>
      </c>
      <c r="E64" s="151" t="s">
        <v>122</v>
      </c>
    </row>
    <row r="65" spans="1:5" x14ac:dyDescent="0.35">
      <c r="A65" s="17">
        <v>64</v>
      </c>
      <c r="B65" s="151" t="s">
        <v>559</v>
      </c>
      <c r="C65" s="151"/>
      <c r="D65" s="151" t="s">
        <v>575</v>
      </c>
      <c r="E65" s="151" t="s">
        <v>123</v>
      </c>
    </row>
    <row r="66" spans="1:5" x14ac:dyDescent="0.35">
      <c r="A66" s="17">
        <v>65</v>
      </c>
      <c r="B66" s="151" t="s">
        <v>561</v>
      </c>
      <c r="C66" s="151"/>
      <c r="D66" s="151" t="s">
        <v>123</v>
      </c>
      <c r="E66" s="151" t="s">
        <v>123</v>
      </c>
    </row>
    <row r="67" spans="1:5" x14ac:dyDescent="0.35">
      <c r="A67" s="17">
        <v>66</v>
      </c>
      <c r="B67" s="151" t="s">
        <v>562</v>
      </c>
      <c r="C67" s="151"/>
      <c r="D67" s="17" t="s">
        <v>84</v>
      </c>
      <c r="E67" s="17" t="s">
        <v>84</v>
      </c>
    </row>
    <row r="68" spans="1:5" x14ac:dyDescent="0.35">
      <c r="A68" s="17">
        <v>67</v>
      </c>
      <c r="B68" s="151" t="s">
        <v>563</v>
      </c>
      <c r="C68" s="151"/>
      <c r="D68" s="151" t="s">
        <v>576</v>
      </c>
      <c r="E68" s="151" t="s">
        <v>124</v>
      </c>
    </row>
    <row r="69" spans="1:5" x14ac:dyDescent="0.35">
      <c r="A69" s="17">
        <v>68</v>
      </c>
      <c r="B69" s="151" t="s">
        <v>564</v>
      </c>
      <c r="C69" s="151"/>
      <c r="D69" s="151" t="s">
        <v>124</v>
      </c>
      <c r="E69" s="151" t="s">
        <v>124</v>
      </c>
    </row>
    <row r="70" spans="1:5" x14ac:dyDescent="0.35">
      <c r="A70" s="17">
        <v>69</v>
      </c>
      <c r="B70" s="151" t="s">
        <v>565</v>
      </c>
      <c r="C70" s="151"/>
      <c r="D70" s="17" t="s">
        <v>96</v>
      </c>
      <c r="E70" s="17" t="s">
        <v>96</v>
      </c>
    </row>
    <row r="71" spans="1:5" x14ac:dyDescent="0.35">
      <c r="A71" s="17">
        <v>70</v>
      </c>
      <c r="B71" s="151" t="s">
        <v>566</v>
      </c>
      <c r="C71" s="151"/>
      <c r="D71" s="151" t="s">
        <v>577</v>
      </c>
      <c r="E71" s="151" t="s">
        <v>125</v>
      </c>
    </row>
    <row r="72" spans="1:5" x14ac:dyDescent="0.35">
      <c r="A72" s="17">
        <v>71</v>
      </c>
      <c r="B72" s="151" t="s">
        <v>567</v>
      </c>
      <c r="C72" s="151"/>
      <c r="D72" s="151" t="s">
        <v>125</v>
      </c>
      <c r="E72" s="151" t="s">
        <v>125</v>
      </c>
    </row>
    <row r="73" spans="1:5" x14ac:dyDescent="0.35">
      <c r="A73" s="17">
        <v>72</v>
      </c>
      <c r="B73" s="151" t="s">
        <v>568</v>
      </c>
      <c r="C73" s="151"/>
      <c r="D73" s="151" t="s">
        <v>578</v>
      </c>
      <c r="E73" s="151" t="s">
        <v>126</v>
      </c>
    </row>
    <row r="74" spans="1:5" x14ac:dyDescent="0.35">
      <c r="A74" s="17">
        <v>73</v>
      </c>
      <c r="B74" s="151" t="s">
        <v>570</v>
      </c>
      <c r="C74" s="151"/>
      <c r="D74" s="151" t="s">
        <v>126</v>
      </c>
      <c r="E74" s="151" t="s">
        <v>126</v>
      </c>
    </row>
    <row r="75" spans="1:5" x14ac:dyDescent="0.35">
      <c r="A75" s="17">
        <v>74</v>
      </c>
      <c r="B75" s="151" t="s">
        <v>571</v>
      </c>
      <c r="C75" s="151"/>
      <c r="D75" s="151" t="s">
        <v>579</v>
      </c>
      <c r="E75" s="151" t="s">
        <v>127</v>
      </c>
    </row>
    <row r="76" spans="1:5" x14ac:dyDescent="0.35">
      <c r="A76" s="17">
        <v>75</v>
      </c>
      <c r="B76" s="151" t="s">
        <v>572</v>
      </c>
      <c r="C76" s="151"/>
      <c r="D76" s="151" t="s">
        <v>127</v>
      </c>
      <c r="E76" s="151" t="s">
        <v>127</v>
      </c>
    </row>
    <row r="77" spans="1:5" x14ac:dyDescent="0.35">
      <c r="A77" s="17">
        <v>76</v>
      </c>
      <c r="B77" s="151" t="s">
        <v>573</v>
      </c>
      <c r="C77" s="151"/>
      <c r="D77" s="151" t="s">
        <v>569</v>
      </c>
      <c r="E77" s="151" t="s">
        <v>553</v>
      </c>
    </row>
    <row r="78" spans="1:5" x14ac:dyDescent="0.35">
      <c r="A78" s="17">
        <v>77</v>
      </c>
      <c r="B78" s="151" t="s">
        <v>574</v>
      </c>
      <c r="C78" s="151"/>
      <c r="D78" s="151" t="s">
        <v>128</v>
      </c>
      <c r="E78" s="151" t="s">
        <v>128</v>
      </c>
    </row>
    <row r="79" spans="1:5" x14ac:dyDescent="0.35">
      <c r="A79" s="17">
        <v>78</v>
      </c>
      <c r="B79" s="151" t="s">
        <v>575</v>
      </c>
      <c r="C79" s="151"/>
      <c r="D79" s="151" t="s">
        <v>531</v>
      </c>
      <c r="E79" s="151" t="s">
        <v>531</v>
      </c>
    </row>
    <row r="80" spans="1:5" x14ac:dyDescent="0.35">
      <c r="A80" s="17">
        <v>79</v>
      </c>
      <c r="B80" s="151" t="s">
        <v>576</v>
      </c>
      <c r="C80" s="151"/>
      <c r="D80" s="17" t="s">
        <v>97</v>
      </c>
      <c r="E80" s="17" t="s">
        <v>97</v>
      </c>
    </row>
    <row r="81" spans="1:5" x14ac:dyDescent="0.35">
      <c r="A81" s="17">
        <v>80</v>
      </c>
      <c r="B81" s="151" t="s">
        <v>577</v>
      </c>
      <c r="C81" s="151"/>
      <c r="D81" s="151" t="s">
        <v>580</v>
      </c>
      <c r="E81" s="151" t="s">
        <v>129</v>
      </c>
    </row>
    <row r="82" spans="1:5" x14ac:dyDescent="0.35">
      <c r="A82" s="17">
        <v>81</v>
      </c>
      <c r="B82" s="151" t="s">
        <v>578</v>
      </c>
      <c r="C82" s="151"/>
      <c r="D82" s="151" t="s">
        <v>129</v>
      </c>
      <c r="E82" s="151" t="s">
        <v>129</v>
      </c>
    </row>
    <row r="83" spans="1:5" x14ac:dyDescent="0.35">
      <c r="A83" s="17">
        <v>82</v>
      </c>
      <c r="B83" s="151" t="s">
        <v>579</v>
      </c>
      <c r="C83" s="151"/>
      <c r="D83" s="151" t="s">
        <v>581</v>
      </c>
      <c r="E83" s="151" t="s">
        <v>130</v>
      </c>
    </row>
    <row r="84" spans="1:5" x14ac:dyDescent="0.35">
      <c r="A84" s="17">
        <v>83</v>
      </c>
      <c r="B84" s="151" t="s">
        <v>580</v>
      </c>
      <c r="C84" s="151"/>
      <c r="D84" s="151" t="s">
        <v>130</v>
      </c>
      <c r="E84" s="151" t="s">
        <v>130</v>
      </c>
    </row>
    <row r="85" spans="1:5" x14ac:dyDescent="0.35">
      <c r="A85" s="17">
        <v>84</v>
      </c>
      <c r="B85" s="151" t="s">
        <v>581</v>
      </c>
      <c r="C85" s="151"/>
      <c r="D85" s="17" t="s">
        <v>98</v>
      </c>
      <c r="E85" s="17" t="s">
        <v>98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D41"/>
  <sheetViews>
    <sheetView zoomScale="80" zoomScaleNormal="80" workbookViewId="0">
      <selection activeCell="B18" sqref="B18"/>
    </sheetView>
  </sheetViews>
  <sheetFormatPr defaultColWidth="9.23046875" defaultRowHeight="15.5" x14ac:dyDescent="0.35"/>
  <cols>
    <col min="1" max="1" width="14.84375" style="17" customWidth="1"/>
    <col min="2" max="2" width="20.4609375" style="17" customWidth="1"/>
    <col min="3" max="3" width="16.23046875" style="17" customWidth="1"/>
    <col min="4" max="4" width="23.921875" style="17" customWidth="1"/>
    <col min="5" max="16384" width="9.23046875" style="17"/>
  </cols>
  <sheetData>
    <row r="1" spans="1:4" customFormat="1" ht="20" x14ac:dyDescent="0.4">
      <c r="A1" s="45" t="s">
        <v>382</v>
      </c>
      <c r="B1" s="47"/>
      <c r="C1" s="47"/>
    </row>
    <row r="2" spans="1:4" x14ac:dyDescent="0.35">
      <c r="A2" s="13"/>
    </row>
    <row r="3" spans="1:4" ht="32" customHeight="1" x14ac:dyDescent="0.35">
      <c r="A3" s="144" t="s">
        <v>358</v>
      </c>
      <c r="B3" s="145" t="s">
        <v>359</v>
      </c>
      <c r="C3" s="144" t="s">
        <v>297</v>
      </c>
      <c r="D3" s="144" t="s">
        <v>383</v>
      </c>
    </row>
    <row r="4" spans="1:4" x14ac:dyDescent="0.35">
      <c r="A4" s="143" t="s">
        <v>83</v>
      </c>
      <c r="B4" s="38">
        <v>5000</v>
      </c>
      <c r="C4" s="143">
        <v>2.0384009999999999</v>
      </c>
      <c r="D4" s="143">
        <v>81.468401</v>
      </c>
    </row>
    <row r="5" spans="1:4" x14ac:dyDescent="0.35">
      <c r="A5" s="143" t="s">
        <v>61</v>
      </c>
      <c r="B5" s="38">
        <v>5500</v>
      </c>
      <c r="C5" s="143">
        <v>6.9792800000000002</v>
      </c>
      <c r="D5" s="143">
        <v>81.439279999999997</v>
      </c>
    </row>
    <row r="6" spans="1:4" x14ac:dyDescent="0.35">
      <c r="A6" s="143" t="s">
        <v>78</v>
      </c>
      <c r="B6" s="38">
        <v>6600</v>
      </c>
      <c r="C6" s="143">
        <v>12.47831</v>
      </c>
      <c r="D6" s="143">
        <v>81.948309999999992</v>
      </c>
    </row>
    <row r="7" spans="1:4" x14ac:dyDescent="0.35">
      <c r="A7" s="143" t="s">
        <v>62</v>
      </c>
      <c r="B7" s="38">
        <v>4400</v>
      </c>
      <c r="C7" s="143">
        <v>17.570049999999998</v>
      </c>
      <c r="D7" s="143">
        <v>81.100049999999996</v>
      </c>
    </row>
    <row r="8" spans="1:4" x14ac:dyDescent="0.35">
      <c r="A8" s="143" t="s">
        <v>63</v>
      </c>
      <c r="B8" s="38">
        <v>6000</v>
      </c>
      <c r="C8" s="143">
        <v>22.077059999999999</v>
      </c>
      <c r="D8" s="143">
        <v>81.667060000000006</v>
      </c>
    </row>
    <row r="9" spans="1:4" x14ac:dyDescent="0.35">
      <c r="A9" s="143" t="s">
        <v>64</v>
      </c>
      <c r="B9" s="38">
        <v>6000</v>
      </c>
      <c r="C9" s="143">
        <v>26.975190000000001</v>
      </c>
      <c r="D9" s="143">
        <v>81.645189999999999</v>
      </c>
    </row>
    <row r="10" spans="1:4" x14ac:dyDescent="0.35">
      <c r="A10" s="143" t="s">
        <v>65</v>
      </c>
      <c r="B10" s="38">
        <v>6500</v>
      </c>
      <c r="C10" s="143">
        <v>31.9999</v>
      </c>
      <c r="D10" s="143">
        <v>81.799899999999994</v>
      </c>
    </row>
    <row r="11" spans="1:4" x14ac:dyDescent="0.35">
      <c r="A11" s="143" t="s">
        <v>66</v>
      </c>
      <c r="B11" s="38">
        <v>7000</v>
      </c>
      <c r="C11" s="143">
        <v>36.918120000000002</v>
      </c>
      <c r="D11" s="143">
        <v>81.898120000000006</v>
      </c>
    </row>
    <row r="12" spans="1:4" x14ac:dyDescent="0.35">
      <c r="A12" s="143" t="s">
        <v>67</v>
      </c>
      <c r="B12" s="38">
        <v>7000</v>
      </c>
      <c r="C12" s="143">
        <v>42.077440000000003</v>
      </c>
      <c r="D12" s="143">
        <v>82.30744</v>
      </c>
    </row>
    <row r="13" spans="1:4" x14ac:dyDescent="0.35">
      <c r="A13" s="143" t="s">
        <v>68</v>
      </c>
      <c r="B13" s="38">
        <v>7000</v>
      </c>
      <c r="C13" s="143">
        <v>47.025770000000001</v>
      </c>
      <c r="D13" s="143">
        <v>82.585769999999997</v>
      </c>
    </row>
    <row r="14" spans="1:4" x14ac:dyDescent="0.35">
      <c r="A14" s="143" t="s">
        <v>69</v>
      </c>
      <c r="B14" s="38">
        <v>7000</v>
      </c>
      <c r="C14" s="143">
        <v>51.990830000000003</v>
      </c>
      <c r="D14" s="143">
        <v>82.980829999999997</v>
      </c>
    </row>
    <row r="15" spans="1:4" x14ac:dyDescent="0.35">
      <c r="A15" s="143" t="s">
        <v>70</v>
      </c>
      <c r="B15" s="38">
        <v>6500</v>
      </c>
      <c r="C15" s="143">
        <v>56.953040000000001</v>
      </c>
      <c r="D15" s="143">
        <v>83.473039999999997</v>
      </c>
    </row>
    <row r="16" spans="1:4" x14ac:dyDescent="0.35">
      <c r="A16" s="143" t="s">
        <v>71</v>
      </c>
      <c r="B16" s="38">
        <v>6000</v>
      </c>
      <c r="C16" s="143">
        <v>61.947389999999999</v>
      </c>
      <c r="D16" s="143">
        <v>84.167389999999997</v>
      </c>
    </row>
    <row r="17" spans="1:4" x14ac:dyDescent="0.35">
      <c r="A17" s="143" t="s">
        <v>72</v>
      </c>
      <c r="B17" s="38">
        <v>5500</v>
      </c>
      <c r="C17" s="143">
        <v>67.063929999999999</v>
      </c>
      <c r="D17" s="143">
        <v>85.193929999999995</v>
      </c>
    </row>
    <row r="18" spans="1:4" x14ac:dyDescent="0.35">
      <c r="A18" s="143" t="s">
        <v>73</v>
      </c>
      <c r="B18" s="38">
        <v>5000</v>
      </c>
      <c r="C18" s="143">
        <v>71.938159999999996</v>
      </c>
      <c r="D18" s="143">
        <v>86.248159999999999</v>
      </c>
    </row>
    <row r="19" spans="1:4" x14ac:dyDescent="0.35">
      <c r="A19" s="143" t="s">
        <v>74</v>
      </c>
      <c r="B19" s="38">
        <v>4000</v>
      </c>
      <c r="C19" s="143">
        <v>76.942830000000001</v>
      </c>
      <c r="D19" s="143">
        <v>87.812830000000005</v>
      </c>
    </row>
    <row r="20" spans="1:4" x14ac:dyDescent="0.35">
      <c r="A20" s="143" t="s">
        <v>75</v>
      </c>
      <c r="B20" s="38">
        <v>2500</v>
      </c>
      <c r="C20" s="143">
        <v>81.856710000000007</v>
      </c>
      <c r="D20" s="143">
        <v>89.736710000000002</v>
      </c>
    </row>
    <row r="21" spans="1:4" x14ac:dyDescent="0.35">
      <c r="A21" s="143" t="s">
        <v>81</v>
      </c>
      <c r="B21" s="38">
        <v>1500</v>
      </c>
      <c r="C21" s="143">
        <v>86.730819999999994</v>
      </c>
      <c r="D21" s="143">
        <v>92.220819999999989</v>
      </c>
    </row>
    <row r="22" spans="1:4" x14ac:dyDescent="0.35">
      <c r="A22" s="143" t="s">
        <v>82</v>
      </c>
      <c r="B22" s="38">
        <v>1000</v>
      </c>
      <c r="C22" s="143">
        <v>92.779340000000005</v>
      </c>
      <c r="D22" s="143">
        <v>96.279340000000005</v>
      </c>
    </row>
    <row r="23" spans="1:4" x14ac:dyDescent="0.35">
      <c r="A23" s="143" t="s">
        <v>76</v>
      </c>
      <c r="B23" s="38">
        <v>5000</v>
      </c>
      <c r="C23" s="143">
        <v>2.0320819999999999</v>
      </c>
      <c r="D23" s="143">
        <v>77.402082000000007</v>
      </c>
    </row>
    <row r="24" spans="1:4" x14ac:dyDescent="0.35">
      <c r="A24" s="143" t="s">
        <v>46</v>
      </c>
      <c r="B24" s="38">
        <v>5500</v>
      </c>
      <c r="C24" s="143">
        <v>6.9784759999999997</v>
      </c>
      <c r="D24" s="143">
        <v>77.398476000000002</v>
      </c>
    </row>
    <row r="25" spans="1:4" x14ac:dyDescent="0.35">
      <c r="A25" s="143" t="s">
        <v>77</v>
      </c>
      <c r="B25" s="38">
        <v>6600</v>
      </c>
      <c r="C25" s="143">
        <v>12.47114</v>
      </c>
      <c r="D25" s="143">
        <v>77.921140000000008</v>
      </c>
    </row>
    <row r="26" spans="1:4" x14ac:dyDescent="0.35">
      <c r="A26" s="143" t="s">
        <v>47</v>
      </c>
      <c r="B26" s="38">
        <v>4400</v>
      </c>
      <c r="C26" s="143">
        <v>17.556319999999999</v>
      </c>
      <c r="D26" s="143">
        <v>77.07632000000001</v>
      </c>
    </row>
    <row r="27" spans="1:4" x14ac:dyDescent="0.35">
      <c r="A27" s="143" t="s">
        <v>48</v>
      </c>
      <c r="B27" s="38">
        <v>6000</v>
      </c>
      <c r="C27" s="143">
        <v>22.05463</v>
      </c>
      <c r="D27" s="143">
        <v>77.704629999999995</v>
      </c>
    </row>
    <row r="28" spans="1:4" x14ac:dyDescent="0.35">
      <c r="A28" s="143" t="s">
        <v>49</v>
      </c>
      <c r="B28" s="38">
        <v>6000</v>
      </c>
      <c r="C28" s="143">
        <v>26.959759999999999</v>
      </c>
      <c r="D28" s="143">
        <v>77.789760000000001</v>
      </c>
    </row>
    <row r="29" spans="1:4" x14ac:dyDescent="0.35">
      <c r="A29" s="143" t="s">
        <v>50</v>
      </c>
      <c r="B29" s="38">
        <v>6500</v>
      </c>
      <c r="C29" s="143">
        <v>31.98152</v>
      </c>
      <c r="D29" s="143">
        <v>78.061520000000002</v>
      </c>
    </row>
    <row r="30" spans="1:4" x14ac:dyDescent="0.35">
      <c r="A30" s="143" t="s">
        <v>51</v>
      </c>
      <c r="B30" s="38">
        <v>7000</v>
      </c>
      <c r="C30" s="143">
        <v>36.926009999999998</v>
      </c>
      <c r="D30" s="143">
        <v>78.336009999999987</v>
      </c>
    </row>
    <row r="31" spans="1:4" x14ac:dyDescent="0.35">
      <c r="A31" s="143" t="s">
        <v>52</v>
      </c>
      <c r="B31" s="38">
        <v>7000</v>
      </c>
      <c r="C31" s="143">
        <v>42.067700000000002</v>
      </c>
      <c r="D31" s="143">
        <v>78.907700000000006</v>
      </c>
    </row>
    <row r="32" spans="1:4" x14ac:dyDescent="0.35">
      <c r="A32" s="143" t="s">
        <v>53</v>
      </c>
      <c r="B32" s="38">
        <v>7000</v>
      </c>
      <c r="C32" s="143">
        <v>47.038150000000002</v>
      </c>
      <c r="D32" s="143">
        <v>79.418149999999997</v>
      </c>
    </row>
    <row r="33" spans="1:4" x14ac:dyDescent="0.35">
      <c r="A33" s="143" t="s">
        <v>54</v>
      </c>
      <c r="B33" s="38">
        <v>7000</v>
      </c>
      <c r="C33" s="143">
        <v>51.998649999999998</v>
      </c>
      <c r="D33" s="143">
        <v>79.988649999999993</v>
      </c>
    </row>
    <row r="34" spans="1:4" x14ac:dyDescent="0.35">
      <c r="A34" s="143" t="s">
        <v>55</v>
      </c>
      <c r="B34" s="38">
        <v>6500</v>
      </c>
      <c r="C34" s="143">
        <v>56.950870000000002</v>
      </c>
      <c r="D34" s="143">
        <v>80.660870000000003</v>
      </c>
    </row>
    <row r="35" spans="1:4" x14ac:dyDescent="0.35">
      <c r="A35" s="143" t="s">
        <v>56</v>
      </c>
      <c r="B35" s="38">
        <v>6000</v>
      </c>
      <c r="C35" s="143">
        <v>61.942990000000002</v>
      </c>
      <c r="D35" s="143">
        <v>81.612989999999996</v>
      </c>
    </row>
    <row r="36" spans="1:4" x14ac:dyDescent="0.35">
      <c r="A36" s="143" t="s">
        <v>57</v>
      </c>
      <c r="B36" s="38">
        <v>5500</v>
      </c>
      <c r="C36" s="143">
        <v>67.054419999999993</v>
      </c>
      <c r="D36" s="143">
        <v>82.954419999999999</v>
      </c>
    </row>
    <row r="37" spans="1:4" x14ac:dyDescent="0.35">
      <c r="A37" s="143" t="s">
        <v>58</v>
      </c>
      <c r="B37" s="38">
        <v>5000</v>
      </c>
      <c r="C37" s="143">
        <v>71.891099999999994</v>
      </c>
      <c r="D37" s="143">
        <v>84.341099999999997</v>
      </c>
    </row>
    <row r="38" spans="1:4" x14ac:dyDescent="0.35">
      <c r="A38" s="143" t="s">
        <v>59</v>
      </c>
      <c r="B38" s="38">
        <v>4000</v>
      </c>
      <c r="C38" s="143">
        <v>76.907700000000006</v>
      </c>
      <c r="D38" s="143">
        <v>86.357700000000008</v>
      </c>
    </row>
    <row r="39" spans="1:4" x14ac:dyDescent="0.35">
      <c r="A39" s="143" t="s">
        <v>60</v>
      </c>
      <c r="B39" s="38">
        <v>2500</v>
      </c>
      <c r="C39" s="143">
        <v>81.797089999999997</v>
      </c>
      <c r="D39" s="143">
        <v>88.627089999999995</v>
      </c>
    </row>
    <row r="40" spans="1:4" x14ac:dyDescent="0.35">
      <c r="A40" s="143" t="s">
        <v>80</v>
      </c>
      <c r="B40" s="38">
        <v>1500</v>
      </c>
      <c r="C40" s="143">
        <v>86.630750000000006</v>
      </c>
      <c r="D40" s="143">
        <v>91.420750000000012</v>
      </c>
    </row>
    <row r="41" spans="1:4" x14ac:dyDescent="0.35">
      <c r="A41" s="143" t="s">
        <v>79</v>
      </c>
      <c r="B41" s="38">
        <v>1000</v>
      </c>
      <c r="C41" s="143">
        <v>92.215479999999999</v>
      </c>
      <c r="D41" s="143">
        <v>95.515479999999997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D17"/>
  <sheetViews>
    <sheetView topLeftCell="AQ1" zoomScale="80" zoomScaleNormal="80" workbookViewId="0">
      <selection activeCell="AR1" sqref="AR1:AR1048576"/>
    </sheetView>
  </sheetViews>
  <sheetFormatPr defaultRowHeight="15.5" x14ac:dyDescent="0.35"/>
  <cols>
    <col min="2" max="2" width="40.921875" customWidth="1"/>
    <col min="44" max="44" width="8.69140625" style="13"/>
  </cols>
  <sheetData>
    <row r="1" spans="1:56" ht="20" x14ac:dyDescent="0.4">
      <c r="A1" s="45" t="s">
        <v>361</v>
      </c>
      <c r="B1" s="47"/>
      <c r="AR1" s="166"/>
    </row>
    <row r="3" spans="1:56" s="9" customFormat="1" ht="93" x14ac:dyDescent="0.35">
      <c r="A3" s="36"/>
      <c r="B3"/>
      <c r="C3" s="9" t="s">
        <v>99</v>
      </c>
      <c r="D3" s="9" t="s">
        <v>526</v>
      </c>
      <c r="E3" s="9" t="s">
        <v>100</v>
      </c>
      <c r="F3" s="9" t="s">
        <v>101</v>
      </c>
      <c r="G3" s="9" t="s">
        <v>102</v>
      </c>
      <c r="H3" s="9" t="s">
        <v>85</v>
      </c>
      <c r="I3" s="9" t="s">
        <v>86</v>
      </c>
      <c r="J3" s="9" t="s">
        <v>553</v>
      </c>
      <c r="K3" s="9" t="s">
        <v>103</v>
      </c>
      <c r="L3" s="9" t="s">
        <v>87</v>
      </c>
      <c r="M3" s="9" t="s">
        <v>104</v>
      </c>
      <c r="N3" s="9" t="s">
        <v>105</v>
      </c>
      <c r="O3" s="9" t="s">
        <v>106</v>
      </c>
      <c r="P3" s="9" t="s">
        <v>107</v>
      </c>
      <c r="Q3" s="9" t="s">
        <v>108</v>
      </c>
      <c r="R3" s="9" t="s">
        <v>109</v>
      </c>
      <c r="S3" s="9" t="s">
        <v>560</v>
      </c>
      <c r="T3" s="9" t="s">
        <v>110</v>
      </c>
      <c r="U3" s="9" t="s">
        <v>111</v>
      </c>
      <c r="V3" s="9" t="s">
        <v>112</v>
      </c>
      <c r="W3" s="9" t="s">
        <v>88</v>
      </c>
      <c r="X3" s="9" t="s">
        <v>113</v>
      </c>
      <c r="Y3" s="9" t="s">
        <v>89</v>
      </c>
      <c r="Z3" s="9" t="s">
        <v>114</v>
      </c>
      <c r="AA3" s="9" t="s">
        <v>528</v>
      </c>
      <c r="AB3" s="9" t="s">
        <v>90</v>
      </c>
      <c r="AC3" s="9" t="s">
        <v>91</v>
      </c>
      <c r="AD3" s="9" t="s">
        <v>92</v>
      </c>
      <c r="AE3" s="9" t="s">
        <v>115</v>
      </c>
      <c r="AF3" s="9" t="s">
        <v>116</v>
      </c>
      <c r="AG3" s="9" t="s">
        <v>529</v>
      </c>
      <c r="AH3" s="9" t="s">
        <v>93</v>
      </c>
      <c r="AI3" s="9" t="s">
        <v>94</v>
      </c>
      <c r="AJ3" s="9" t="s">
        <v>117</v>
      </c>
      <c r="AK3" s="9" t="s">
        <v>118</v>
      </c>
      <c r="AL3" s="9" t="s">
        <v>119</v>
      </c>
      <c r="AM3" s="9" t="s">
        <v>120</v>
      </c>
      <c r="AN3" s="9" t="s">
        <v>95</v>
      </c>
      <c r="AO3" s="9" t="s">
        <v>121</v>
      </c>
      <c r="AP3" s="9" t="s">
        <v>122</v>
      </c>
      <c r="AQ3" s="9" t="s">
        <v>123</v>
      </c>
      <c r="AR3" s="9" t="s">
        <v>84</v>
      </c>
      <c r="AS3" s="9" t="s">
        <v>124</v>
      </c>
      <c r="AT3" s="9" t="s">
        <v>96</v>
      </c>
      <c r="AU3" s="9" t="s">
        <v>125</v>
      </c>
      <c r="AV3" s="9" t="s">
        <v>126</v>
      </c>
      <c r="AW3" s="9" t="s">
        <v>127</v>
      </c>
      <c r="AX3" s="9" t="s">
        <v>128</v>
      </c>
      <c r="AY3" s="9" t="s">
        <v>531</v>
      </c>
      <c r="AZ3" s="9" t="s">
        <v>97</v>
      </c>
      <c r="BA3" s="9" t="s">
        <v>129</v>
      </c>
      <c r="BB3" s="9" t="s">
        <v>130</v>
      </c>
      <c r="BC3" s="9" t="s">
        <v>98</v>
      </c>
      <c r="BD3" s="36">
        <v>1</v>
      </c>
    </row>
    <row r="4" spans="1:56" x14ac:dyDescent="0.35">
      <c r="C4" t="s">
        <v>244</v>
      </c>
      <c r="D4" t="s">
        <v>205</v>
      </c>
      <c r="E4" t="s">
        <v>245</v>
      </c>
      <c r="F4" t="s">
        <v>251</v>
      </c>
      <c r="G4" t="s">
        <v>246</v>
      </c>
      <c r="H4" t="s">
        <v>210</v>
      </c>
      <c r="I4" t="s">
        <v>211</v>
      </c>
      <c r="J4" t="s">
        <v>207</v>
      </c>
      <c r="K4" t="s">
        <v>224</v>
      </c>
      <c r="L4" t="s">
        <v>212</v>
      </c>
      <c r="M4" t="s">
        <v>225</v>
      </c>
      <c r="N4" t="s">
        <v>252</v>
      </c>
      <c r="O4" t="s">
        <v>226</v>
      </c>
      <c r="P4" t="s">
        <v>254</v>
      </c>
      <c r="Q4" t="s">
        <v>227</v>
      </c>
      <c r="R4" t="s">
        <v>228</v>
      </c>
      <c r="S4" t="s">
        <v>203</v>
      </c>
      <c r="T4" t="s">
        <v>247</v>
      </c>
      <c r="U4" t="s">
        <v>229</v>
      </c>
      <c r="V4" t="s">
        <v>230</v>
      </c>
      <c r="W4" t="s">
        <v>213</v>
      </c>
      <c r="X4" t="s">
        <v>231</v>
      </c>
      <c r="Y4" t="s">
        <v>214</v>
      </c>
      <c r="Z4" t="s">
        <v>255</v>
      </c>
      <c r="AA4" t="s">
        <v>204</v>
      </c>
      <c r="AB4" t="s">
        <v>215</v>
      </c>
      <c r="AC4" t="s">
        <v>216</v>
      </c>
      <c r="AD4" t="s">
        <v>217</v>
      </c>
      <c r="AE4" t="s">
        <v>232</v>
      </c>
      <c r="AF4" t="s">
        <v>233</v>
      </c>
      <c r="AG4" t="s">
        <v>206</v>
      </c>
      <c r="AH4" t="s">
        <v>218</v>
      </c>
      <c r="AI4" t="s">
        <v>219</v>
      </c>
      <c r="AJ4" t="s">
        <v>234</v>
      </c>
      <c r="AK4" t="s">
        <v>235</v>
      </c>
      <c r="AL4" t="s">
        <v>236</v>
      </c>
      <c r="AM4" t="s">
        <v>253</v>
      </c>
      <c r="AN4" t="s">
        <v>220</v>
      </c>
      <c r="AO4" t="s">
        <v>237</v>
      </c>
      <c r="AP4" t="s">
        <v>238</v>
      </c>
      <c r="AQ4" t="s">
        <v>248</v>
      </c>
      <c r="AR4" s="13" t="s">
        <v>209</v>
      </c>
      <c r="AS4" t="s">
        <v>239</v>
      </c>
      <c r="AT4" t="s">
        <v>221</v>
      </c>
      <c r="AU4" t="s">
        <v>240</v>
      </c>
      <c r="AV4" t="s">
        <v>241</v>
      </c>
      <c r="AW4" t="s">
        <v>242</v>
      </c>
      <c r="AX4" t="s">
        <v>243</v>
      </c>
      <c r="AY4" t="s">
        <v>208</v>
      </c>
      <c r="AZ4" t="s">
        <v>222</v>
      </c>
      <c r="BA4" t="s">
        <v>249</v>
      </c>
      <c r="BB4" t="s">
        <v>250</v>
      </c>
      <c r="BC4" t="s">
        <v>223</v>
      </c>
      <c r="BD4">
        <v>2</v>
      </c>
    </row>
    <row r="5" spans="1:56" x14ac:dyDescent="0.35">
      <c r="BD5">
        <v>3</v>
      </c>
    </row>
    <row r="6" spans="1:56" s="2" customFormat="1" x14ac:dyDescent="0.35">
      <c r="B6" s="2" t="s">
        <v>362</v>
      </c>
      <c r="C6" s="2">
        <v>41626</v>
      </c>
      <c r="D6" s="2">
        <v>84145</v>
      </c>
      <c r="E6" s="2">
        <v>42519</v>
      </c>
      <c r="F6" s="2">
        <v>18091</v>
      </c>
      <c r="G6" s="2">
        <v>21023</v>
      </c>
      <c r="H6" s="2">
        <v>90768</v>
      </c>
      <c r="I6" s="2">
        <v>25209</v>
      </c>
      <c r="J6" s="2">
        <v>20471</v>
      </c>
      <c r="K6" s="2">
        <v>7651</v>
      </c>
      <c r="L6" s="2">
        <v>34490</v>
      </c>
      <c r="M6" s="2">
        <v>34490</v>
      </c>
      <c r="N6" s="2">
        <v>23727</v>
      </c>
      <c r="O6" s="2">
        <v>28249</v>
      </c>
      <c r="P6" s="2">
        <v>28833</v>
      </c>
      <c r="Q6" s="2">
        <v>18105</v>
      </c>
      <c r="R6" s="2">
        <v>21705</v>
      </c>
      <c r="S6" s="2">
        <v>243108</v>
      </c>
      <c r="T6" s="2">
        <v>77192</v>
      </c>
      <c r="U6" s="2">
        <v>7253</v>
      </c>
      <c r="V6" s="2">
        <v>24369</v>
      </c>
      <c r="W6" s="2">
        <v>73148</v>
      </c>
      <c r="X6" s="2">
        <v>73148</v>
      </c>
      <c r="Y6" s="2">
        <v>44840</v>
      </c>
      <c r="Z6" s="2">
        <v>155175</v>
      </c>
      <c r="AA6" s="2">
        <v>465272</v>
      </c>
      <c r="AB6" s="2">
        <v>101100</v>
      </c>
      <c r="AC6" s="2">
        <v>299797</v>
      </c>
      <c r="AD6" s="2">
        <v>63264</v>
      </c>
      <c r="AE6" s="2">
        <v>42241</v>
      </c>
      <c r="AF6" s="2">
        <v>21552</v>
      </c>
      <c r="AG6" s="2">
        <v>42241</v>
      </c>
      <c r="AH6" s="2">
        <v>165475</v>
      </c>
      <c r="AI6" s="2">
        <v>144751</v>
      </c>
      <c r="AJ6" s="2">
        <v>16294</v>
      </c>
      <c r="AK6" s="2">
        <v>16955</v>
      </c>
      <c r="AL6" s="2">
        <v>33649</v>
      </c>
      <c r="AM6" s="2">
        <v>88230</v>
      </c>
      <c r="AN6" s="2">
        <v>4636</v>
      </c>
      <c r="AO6" s="2">
        <v>4636</v>
      </c>
      <c r="AP6" s="2">
        <v>23268</v>
      </c>
      <c r="AQ6" s="2">
        <v>47578</v>
      </c>
      <c r="AR6" s="25">
        <v>1125093</v>
      </c>
      <c r="AS6" s="2">
        <v>25209</v>
      </c>
      <c r="AT6" s="2">
        <v>5276</v>
      </c>
      <c r="AU6" s="2">
        <v>5276</v>
      </c>
      <c r="AV6" s="2">
        <v>28870</v>
      </c>
      <c r="AW6" s="2">
        <v>77245</v>
      </c>
      <c r="AX6" s="2">
        <v>12820</v>
      </c>
      <c r="AY6" s="2">
        <v>138234</v>
      </c>
      <c r="AZ6" s="2">
        <v>65086</v>
      </c>
      <c r="BA6" s="2">
        <v>24954</v>
      </c>
      <c r="BB6" s="2">
        <v>33160</v>
      </c>
      <c r="BC6" s="2">
        <v>7253</v>
      </c>
      <c r="BD6" s="2">
        <v>4</v>
      </c>
    </row>
    <row r="7" spans="1:56" s="3" customFormat="1" x14ac:dyDescent="0.35">
      <c r="A7" s="146"/>
      <c r="B7" s="3" t="s">
        <v>363</v>
      </c>
      <c r="C7" s="3">
        <v>4722</v>
      </c>
      <c r="D7" s="3">
        <v>5748</v>
      </c>
      <c r="E7" s="3">
        <v>1026</v>
      </c>
      <c r="F7" s="3">
        <v>1291</v>
      </c>
      <c r="G7" s="3">
        <v>1909</v>
      </c>
      <c r="H7" s="3">
        <v>30005</v>
      </c>
      <c r="I7" s="3">
        <v>1818</v>
      </c>
      <c r="J7" s="3">
        <v>4205</v>
      </c>
      <c r="K7" s="3">
        <v>2064</v>
      </c>
      <c r="L7" s="3">
        <v>3291</v>
      </c>
      <c r="M7" s="3">
        <v>3291</v>
      </c>
      <c r="N7" s="3">
        <v>9713</v>
      </c>
      <c r="O7" s="3">
        <v>9944</v>
      </c>
      <c r="P7" s="3">
        <v>1787</v>
      </c>
      <c r="Q7" s="3">
        <v>691</v>
      </c>
      <c r="R7" s="3">
        <v>1667</v>
      </c>
      <c r="S7" s="3">
        <v>41988</v>
      </c>
      <c r="T7" s="3">
        <v>13947</v>
      </c>
      <c r="U7" s="3">
        <v>0</v>
      </c>
      <c r="V7" s="3">
        <v>4489</v>
      </c>
      <c r="W7" s="3">
        <v>16974</v>
      </c>
      <c r="X7" s="3">
        <v>16974</v>
      </c>
      <c r="Y7" s="3">
        <v>8694</v>
      </c>
      <c r="Z7" s="3">
        <v>88379</v>
      </c>
      <c r="AA7" s="3">
        <v>175909</v>
      </c>
      <c r="AB7" s="3">
        <v>5919</v>
      </c>
      <c r="AC7" s="3">
        <v>127063</v>
      </c>
      <c r="AD7" s="3">
        <v>5479</v>
      </c>
      <c r="AE7" s="3">
        <v>3570</v>
      </c>
      <c r="AF7" s="3">
        <v>10387</v>
      </c>
      <c r="AG7" s="3">
        <v>3570</v>
      </c>
      <c r="AH7" s="3">
        <v>48846</v>
      </c>
      <c r="AI7" s="3">
        <v>23196</v>
      </c>
      <c r="AJ7" s="3">
        <v>1769</v>
      </c>
      <c r="AK7" s="3">
        <v>171</v>
      </c>
      <c r="AL7" s="3">
        <v>14603</v>
      </c>
      <c r="AM7" s="3">
        <v>30793</v>
      </c>
      <c r="AN7" s="3">
        <v>0</v>
      </c>
      <c r="AO7" s="3">
        <v>0</v>
      </c>
      <c r="AP7" s="3">
        <v>1429</v>
      </c>
      <c r="AQ7" s="3">
        <v>14646</v>
      </c>
      <c r="AR7" s="24">
        <v>283718</v>
      </c>
      <c r="AS7" s="3">
        <v>1818</v>
      </c>
      <c r="AT7" s="3">
        <v>0</v>
      </c>
      <c r="AU7" s="3">
        <v>0</v>
      </c>
      <c r="AV7" s="3">
        <v>5458</v>
      </c>
      <c r="AW7" s="3">
        <v>18053</v>
      </c>
      <c r="AX7" s="3">
        <v>2141</v>
      </c>
      <c r="AY7" s="3">
        <v>29407</v>
      </c>
      <c r="AZ7" s="3">
        <v>12433</v>
      </c>
      <c r="BA7" s="3">
        <v>10197</v>
      </c>
      <c r="BB7" s="3">
        <v>6789</v>
      </c>
      <c r="BC7" s="3">
        <v>0</v>
      </c>
      <c r="BD7" s="146">
        <v>5</v>
      </c>
    </row>
    <row r="8" spans="1:56" s="4" customFormat="1" x14ac:dyDescent="0.35">
      <c r="B8" s="4" t="s">
        <v>364</v>
      </c>
      <c r="C8" s="4">
        <v>15717</v>
      </c>
      <c r="D8" s="4">
        <v>21194</v>
      </c>
      <c r="E8" s="4">
        <v>5477</v>
      </c>
      <c r="F8" s="4">
        <v>4707</v>
      </c>
      <c r="G8" s="4">
        <v>5862</v>
      </c>
      <c r="H8" s="4">
        <v>52925</v>
      </c>
      <c r="I8" s="4">
        <v>6550</v>
      </c>
      <c r="J8" s="4">
        <v>8550</v>
      </c>
      <c r="K8" s="4">
        <v>4153</v>
      </c>
      <c r="L8" s="4">
        <v>13054</v>
      </c>
      <c r="M8" s="4">
        <v>13054</v>
      </c>
      <c r="N8" s="4">
        <v>14796</v>
      </c>
      <c r="O8" s="4">
        <v>17671</v>
      </c>
      <c r="P8" s="4">
        <v>7386</v>
      </c>
      <c r="Q8" s="4">
        <v>6437</v>
      </c>
      <c r="R8" s="4">
        <v>3905</v>
      </c>
      <c r="S8" s="4">
        <v>98104</v>
      </c>
      <c r="T8" s="4">
        <v>26095</v>
      </c>
      <c r="U8" s="4">
        <v>1759</v>
      </c>
      <c r="V8" s="4">
        <v>12454</v>
      </c>
      <c r="W8" s="4">
        <v>34033</v>
      </c>
      <c r="X8" s="4">
        <v>34033</v>
      </c>
      <c r="Y8" s="4">
        <v>21004</v>
      </c>
      <c r="Z8" s="4">
        <v>114868</v>
      </c>
      <c r="AA8" s="4">
        <v>279835</v>
      </c>
      <c r="AB8" s="4">
        <v>24321</v>
      </c>
      <c r="AC8" s="4">
        <v>181891</v>
      </c>
      <c r="AD8" s="4">
        <v>18570</v>
      </c>
      <c r="AE8" s="4">
        <v>12708</v>
      </c>
      <c r="AF8" s="4">
        <v>13017</v>
      </c>
      <c r="AG8" s="4">
        <v>12708</v>
      </c>
      <c r="AH8" s="4">
        <v>97944</v>
      </c>
      <c r="AI8" s="4">
        <v>57521</v>
      </c>
      <c r="AJ8" s="4">
        <v>8106</v>
      </c>
      <c r="AK8" s="4">
        <v>3127</v>
      </c>
      <c r="AL8" s="4">
        <v>21482</v>
      </c>
      <c r="AM8" s="4">
        <v>57322</v>
      </c>
      <c r="AN8" s="4">
        <v>758</v>
      </c>
      <c r="AO8" s="4">
        <v>758</v>
      </c>
      <c r="AP8" s="4">
        <v>4360</v>
      </c>
      <c r="AQ8" s="4">
        <v>25069</v>
      </c>
      <c r="AR8" s="16">
        <v>534382</v>
      </c>
      <c r="AS8" s="4">
        <v>6550</v>
      </c>
      <c r="AT8" s="4">
        <v>189</v>
      </c>
      <c r="AU8" s="4">
        <v>189</v>
      </c>
      <c r="AV8" s="4">
        <v>13772</v>
      </c>
      <c r="AW8" s="4">
        <v>40622</v>
      </c>
      <c r="AX8" s="4">
        <v>4397</v>
      </c>
      <c r="AY8" s="4">
        <v>57896</v>
      </c>
      <c r="AZ8" s="4">
        <v>23863</v>
      </c>
      <c r="BA8" s="4">
        <v>17646</v>
      </c>
      <c r="BB8" s="4">
        <v>16883</v>
      </c>
      <c r="BC8" s="4">
        <v>1759</v>
      </c>
      <c r="BD8" s="4">
        <v>6</v>
      </c>
    </row>
    <row r="9" spans="1:56" s="2" customFormat="1" x14ac:dyDescent="0.35">
      <c r="B9" s="2" t="s">
        <v>365</v>
      </c>
      <c r="C9" s="2">
        <v>2126</v>
      </c>
      <c r="D9" s="2">
        <v>4486</v>
      </c>
      <c r="E9" s="2">
        <v>2360</v>
      </c>
      <c r="F9" s="2">
        <v>1434</v>
      </c>
      <c r="G9" s="2">
        <v>1110</v>
      </c>
      <c r="H9" s="2">
        <v>4492</v>
      </c>
      <c r="I9" s="2">
        <v>1277</v>
      </c>
      <c r="J9" s="2">
        <v>1445</v>
      </c>
      <c r="K9" s="2">
        <v>546</v>
      </c>
      <c r="L9" s="2">
        <v>1858</v>
      </c>
      <c r="M9" s="2">
        <v>1858</v>
      </c>
      <c r="N9" s="2">
        <v>1690</v>
      </c>
      <c r="O9" s="2">
        <v>1454</v>
      </c>
      <c r="P9" s="2">
        <v>1113</v>
      </c>
      <c r="Q9" s="2">
        <v>1001</v>
      </c>
      <c r="R9" s="2">
        <v>883</v>
      </c>
      <c r="S9" s="2">
        <v>13129</v>
      </c>
      <c r="T9" s="2">
        <v>4361</v>
      </c>
      <c r="U9" s="2">
        <v>359</v>
      </c>
      <c r="V9" s="2">
        <v>1734</v>
      </c>
      <c r="W9" s="2">
        <v>4091</v>
      </c>
      <c r="X9" s="2">
        <v>4091</v>
      </c>
      <c r="Y9" s="2">
        <v>3179</v>
      </c>
      <c r="Z9" s="2">
        <v>6321</v>
      </c>
      <c r="AA9" s="2">
        <v>19540</v>
      </c>
      <c r="AB9" s="2">
        <v>5465</v>
      </c>
      <c r="AC9" s="2">
        <v>12443</v>
      </c>
      <c r="AD9" s="2">
        <v>3507</v>
      </c>
      <c r="AE9" s="2">
        <v>2397</v>
      </c>
      <c r="AF9" s="2">
        <v>1006</v>
      </c>
      <c r="AG9" s="2">
        <v>2397</v>
      </c>
      <c r="AH9" s="2">
        <v>7097</v>
      </c>
      <c r="AI9" s="2">
        <v>7761</v>
      </c>
      <c r="AJ9" s="2">
        <v>848</v>
      </c>
      <c r="AK9" s="2">
        <v>979</v>
      </c>
      <c r="AL9" s="2">
        <v>1593</v>
      </c>
      <c r="AM9" s="2">
        <v>3569</v>
      </c>
      <c r="AN9" s="2">
        <v>223</v>
      </c>
      <c r="AO9" s="2">
        <v>223</v>
      </c>
      <c r="AP9" s="2">
        <v>1617</v>
      </c>
      <c r="AQ9" s="2">
        <v>2070</v>
      </c>
      <c r="AR9" s="25">
        <v>56725</v>
      </c>
      <c r="AS9" s="2">
        <v>1277</v>
      </c>
      <c r="AT9" s="2">
        <v>232</v>
      </c>
      <c r="AU9" s="2">
        <v>232</v>
      </c>
      <c r="AV9" s="2">
        <v>1445</v>
      </c>
      <c r="AW9" s="2">
        <v>3528</v>
      </c>
      <c r="AX9" s="2">
        <v>899</v>
      </c>
      <c r="AY9" s="2">
        <v>8832</v>
      </c>
      <c r="AZ9" s="2">
        <v>4741</v>
      </c>
      <c r="BA9" s="2">
        <v>1050</v>
      </c>
      <c r="BB9" s="2">
        <v>1551</v>
      </c>
      <c r="BC9" s="2">
        <v>359</v>
      </c>
      <c r="BD9" s="2">
        <v>7</v>
      </c>
    </row>
    <row r="10" spans="1:56" s="3" customFormat="1" x14ac:dyDescent="0.35">
      <c r="A10" s="146"/>
      <c r="B10" s="3" t="s">
        <v>366</v>
      </c>
      <c r="C10" s="3">
        <v>202</v>
      </c>
      <c r="D10" s="3">
        <v>270</v>
      </c>
      <c r="E10" s="3">
        <v>68</v>
      </c>
      <c r="F10" s="3">
        <v>101</v>
      </c>
      <c r="G10" s="3">
        <v>108</v>
      </c>
      <c r="H10" s="3">
        <v>1512</v>
      </c>
      <c r="I10" s="3">
        <v>66</v>
      </c>
      <c r="J10" s="3">
        <v>296</v>
      </c>
      <c r="K10" s="3">
        <v>141</v>
      </c>
      <c r="L10" s="3">
        <v>153</v>
      </c>
      <c r="M10" s="3">
        <v>153</v>
      </c>
      <c r="N10" s="3">
        <v>703</v>
      </c>
      <c r="O10" s="3">
        <v>542</v>
      </c>
      <c r="P10" s="3">
        <v>54</v>
      </c>
      <c r="Q10" s="3">
        <v>27</v>
      </c>
      <c r="R10" s="3">
        <v>76</v>
      </c>
      <c r="S10" s="3">
        <v>2183</v>
      </c>
      <c r="T10" s="3">
        <v>793</v>
      </c>
      <c r="U10" s="3">
        <v>0</v>
      </c>
      <c r="V10" s="3">
        <v>306</v>
      </c>
      <c r="W10" s="3">
        <v>909</v>
      </c>
      <c r="X10" s="3">
        <v>909</v>
      </c>
      <c r="Y10" s="3">
        <v>602</v>
      </c>
      <c r="Z10" s="3">
        <v>3747</v>
      </c>
      <c r="AA10" s="3">
        <v>7764</v>
      </c>
      <c r="AB10" s="3">
        <v>282</v>
      </c>
      <c r="AC10" s="3">
        <v>5491</v>
      </c>
      <c r="AD10" s="3">
        <v>286</v>
      </c>
      <c r="AE10" s="3">
        <v>178</v>
      </c>
      <c r="AF10" s="3">
        <v>495</v>
      </c>
      <c r="AG10" s="3">
        <v>178</v>
      </c>
      <c r="AH10" s="3">
        <v>2273</v>
      </c>
      <c r="AI10" s="3">
        <v>1208</v>
      </c>
      <c r="AJ10" s="3">
        <v>86</v>
      </c>
      <c r="AK10" s="3">
        <v>12</v>
      </c>
      <c r="AL10" s="3">
        <v>699</v>
      </c>
      <c r="AM10" s="3">
        <v>1432</v>
      </c>
      <c r="AN10" s="3">
        <v>0</v>
      </c>
      <c r="AO10" s="3">
        <v>0</v>
      </c>
      <c r="AP10" s="3">
        <v>79</v>
      </c>
      <c r="AQ10" s="3">
        <v>684</v>
      </c>
      <c r="AR10" s="24">
        <v>13665</v>
      </c>
      <c r="AS10" s="3">
        <v>66</v>
      </c>
      <c r="AT10" s="3">
        <v>0</v>
      </c>
      <c r="AU10" s="3">
        <v>0</v>
      </c>
      <c r="AV10" s="3">
        <v>271</v>
      </c>
      <c r="AW10" s="3">
        <v>841</v>
      </c>
      <c r="AX10" s="3">
        <v>155</v>
      </c>
      <c r="AY10" s="3">
        <v>1792</v>
      </c>
      <c r="AZ10" s="3">
        <v>883</v>
      </c>
      <c r="BA10" s="3">
        <v>435</v>
      </c>
      <c r="BB10" s="3">
        <v>302</v>
      </c>
      <c r="BC10" s="3">
        <v>0</v>
      </c>
      <c r="BD10" s="146">
        <v>8</v>
      </c>
    </row>
    <row r="11" spans="1:56" s="4" customFormat="1" x14ac:dyDescent="0.35">
      <c r="B11" s="4" t="s">
        <v>367</v>
      </c>
      <c r="C11" s="4">
        <v>759</v>
      </c>
      <c r="D11" s="4">
        <v>1068</v>
      </c>
      <c r="E11" s="4">
        <v>309</v>
      </c>
      <c r="F11" s="4">
        <v>366</v>
      </c>
      <c r="G11" s="4">
        <v>335</v>
      </c>
      <c r="H11" s="4">
        <v>2716</v>
      </c>
      <c r="I11" s="4">
        <v>302</v>
      </c>
      <c r="J11" s="4">
        <v>581</v>
      </c>
      <c r="K11" s="4">
        <v>291</v>
      </c>
      <c r="L11" s="4">
        <v>699</v>
      </c>
      <c r="M11" s="4">
        <v>699</v>
      </c>
      <c r="N11" s="4">
        <v>1072</v>
      </c>
      <c r="O11" s="4">
        <v>985</v>
      </c>
      <c r="P11" s="4">
        <v>270</v>
      </c>
      <c r="Q11" s="4">
        <v>354</v>
      </c>
      <c r="R11" s="4">
        <v>152</v>
      </c>
      <c r="S11" s="4">
        <v>5276</v>
      </c>
      <c r="T11" s="4">
        <v>1482</v>
      </c>
      <c r="U11" s="4">
        <v>88</v>
      </c>
      <c r="V11" s="4">
        <v>941</v>
      </c>
      <c r="W11" s="4">
        <v>1903</v>
      </c>
      <c r="X11" s="4">
        <v>1903</v>
      </c>
      <c r="Y11" s="4">
        <v>1522</v>
      </c>
      <c r="Z11" s="4">
        <v>4890</v>
      </c>
      <c r="AA11" s="4">
        <v>12279</v>
      </c>
      <c r="AB11" s="4">
        <v>1233</v>
      </c>
      <c r="AC11" s="4">
        <v>7808</v>
      </c>
      <c r="AD11" s="4">
        <v>1019</v>
      </c>
      <c r="AE11" s="4">
        <v>684</v>
      </c>
      <c r="AF11" s="4">
        <v>593</v>
      </c>
      <c r="AG11" s="4">
        <v>684</v>
      </c>
      <c r="AH11" s="4">
        <v>4471</v>
      </c>
      <c r="AI11" s="4">
        <v>3071</v>
      </c>
      <c r="AJ11" s="4">
        <v>440</v>
      </c>
      <c r="AK11" s="4">
        <v>165</v>
      </c>
      <c r="AL11" s="4">
        <v>1017</v>
      </c>
      <c r="AM11" s="4">
        <v>2551</v>
      </c>
      <c r="AN11" s="4">
        <v>35</v>
      </c>
      <c r="AO11" s="4">
        <v>35</v>
      </c>
      <c r="AP11" s="4">
        <v>252</v>
      </c>
      <c r="AQ11" s="4">
        <v>1137</v>
      </c>
      <c r="AR11" s="16">
        <v>26567</v>
      </c>
      <c r="AS11" s="4">
        <v>302</v>
      </c>
      <c r="AT11" s="4">
        <v>10</v>
      </c>
      <c r="AU11" s="4">
        <v>10</v>
      </c>
      <c r="AV11" s="4">
        <v>714</v>
      </c>
      <c r="AW11" s="4">
        <v>1920</v>
      </c>
      <c r="AX11" s="4">
        <v>290</v>
      </c>
      <c r="AY11" s="4">
        <v>3593</v>
      </c>
      <c r="AZ11" s="4">
        <v>1690</v>
      </c>
      <c r="BA11" s="4">
        <v>766</v>
      </c>
      <c r="BB11" s="4">
        <v>795</v>
      </c>
      <c r="BC11" s="4">
        <v>88</v>
      </c>
      <c r="BD11" s="4">
        <v>9</v>
      </c>
    </row>
    <row r="12" spans="1:56" x14ac:dyDescent="0.35">
      <c r="A12" s="146"/>
      <c r="B12" t="s">
        <v>368</v>
      </c>
      <c r="C12">
        <v>811</v>
      </c>
      <c r="D12">
        <v>1608</v>
      </c>
      <c r="E12">
        <v>797</v>
      </c>
      <c r="F12">
        <v>476</v>
      </c>
      <c r="G12">
        <v>393</v>
      </c>
      <c r="H12">
        <v>1746</v>
      </c>
      <c r="I12">
        <v>418</v>
      </c>
      <c r="J12">
        <v>519</v>
      </c>
      <c r="K12">
        <v>224</v>
      </c>
      <c r="L12">
        <v>616</v>
      </c>
      <c r="M12">
        <v>616</v>
      </c>
      <c r="N12">
        <v>687</v>
      </c>
      <c r="O12">
        <v>565</v>
      </c>
      <c r="P12">
        <v>356</v>
      </c>
      <c r="Q12">
        <v>362</v>
      </c>
      <c r="R12">
        <v>248</v>
      </c>
      <c r="S12">
        <v>4764</v>
      </c>
      <c r="T12">
        <v>1514</v>
      </c>
      <c r="U12">
        <v>133</v>
      </c>
      <c r="V12">
        <v>665</v>
      </c>
      <c r="W12">
        <v>1511</v>
      </c>
      <c r="X12">
        <v>1511</v>
      </c>
      <c r="Y12">
        <v>1184</v>
      </c>
      <c r="Z12">
        <v>2759</v>
      </c>
      <c r="AA12">
        <v>7841</v>
      </c>
      <c r="AB12">
        <v>1940</v>
      </c>
      <c r="AC12">
        <v>4946</v>
      </c>
      <c r="AD12">
        <v>1277</v>
      </c>
      <c r="AE12">
        <v>884</v>
      </c>
      <c r="AF12">
        <v>382</v>
      </c>
      <c r="AG12">
        <v>884</v>
      </c>
      <c r="AH12">
        <v>2895</v>
      </c>
      <c r="AI12">
        <v>2835</v>
      </c>
      <c r="AJ12">
        <v>327</v>
      </c>
      <c r="AK12">
        <v>332</v>
      </c>
      <c r="AL12">
        <v>659</v>
      </c>
      <c r="AM12">
        <v>1546</v>
      </c>
      <c r="AN12">
        <v>66</v>
      </c>
      <c r="AO12">
        <v>66</v>
      </c>
      <c r="AP12">
        <v>520</v>
      </c>
      <c r="AQ12">
        <v>784</v>
      </c>
      <c r="AR12" s="13">
        <v>21313</v>
      </c>
      <c r="AS12">
        <v>418</v>
      </c>
      <c r="AT12">
        <v>63</v>
      </c>
      <c r="AU12">
        <v>63</v>
      </c>
      <c r="AV12">
        <v>522</v>
      </c>
      <c r="AW12">
        <v>1349</v>
      </c>
      <c r="AX12">
        <v>295</v>
      </c>
      <c r="AY12">
        <v>3194</v>
      </c>
      <c r="AZ12">
        <v>1683</v>
      </c>
      <c r="BA12">
        <v>417</v>
      </c>
      <c r="BB12">
        <v>632</v>
      </c>
      <c r="BC12">
        <v>133</v>
      </c>
      <c r="BD12" s="146">
        <v>10</v>
      </c>
    </row>
    <row r="13" spans="1:56" x14ac:dyDescent="0.35">
      <c r="A13" s="146"/>
      <c r="B13" t="s">
        <v>369</v>
      </c>
      <c r="C13">
        <v>107</v>
      </c>
      <c r="D13">
        <v>137</v>
      </c>
      <c r="E13">
        <v>30</v>
      </c>
      <c r="F13">
        <v>43</v>
      </c>
      <c r="G13">
        <v>47</v>
      </c>
      <c r="H13">
        <v>690</v>
      </c>
      <c r="I13">
        <v>33</v>
      </c>
      <c r="J13">
        <v>124</v>
      </c>
      <c r="K13">
        <v>56</v>
      </c>
      <c r="L13">
        <v>77</v>
      </c>
      <c r="M13">
        <v>77</v>
      </c>
      <c r="N13">
        <v>368</v>
      </c>
      <c r="O13">
        <v>228</v>
      </c>
      <c r="P13">
        <v>26</v>
      </c>
      <c r="Q13">
        <v>18</v>
      </c>
      <c r="R13">
        <v>35</v>
      </c>
      <c r="S13">
        <v>1042</v>
      </c>
      <c r="T13">
        <v>380</v>
      </c>
      <c r="U13">
        <v>0</v>
      </c>
      <c r="V13">
        <v>144</v>
      </c>
      <c r="W13">
        <v>431</v>
      </c>
      <c r="X13">
        <v>431</v>
      </c>
      <c r="Y13">
        <v>268</v>
      </c>
      <c r="Z13">
        <v>1758</v>
      </c>
      <c r="AA13">
        <v>3631</v>
      </c>
      <c r="AB13">
        <v>142</v>
      </c>
      <c r="AC13">
        <v>2540</v>
      </c>
      <c r="AD13">
        <v>142</v>
      </c>
      <c r="AE13">
        <v>95</v>
      </c>
      <c r="AF13">
        <v>222</v>
      </c>
      <c r="AG13">
        <v>95</v>
      </c>
      <c r="AH13">
        <v>1091</v>
      </c>
      <c r="AI13">
        <v>578</v>
      </c>
      <c r="AJ13">
        <v>43</v>
      </c>
      <c r="AK13">
        <v>5</v>
      </c>
      <c r="AL13">
        <v>329</v>
      </c>
      <c r="AM13">
        <v>672</v>
      </c>
      <c r="AN13">
        <v>0</v>
      </c>
      <c r="AO13">
        <v>0</v>
      </c>
      <c r="AP13">
        <v>40</v>
      </c>
      <c r="AQ13">
        <v>308</v>
      </c>
      <c r="AR13" s="13">
        <v>6443</v>
      </c>
      <c r="AS13">
        <v>33</v>
      </c>
      <c r="AT13">
        <v>0</v>
      </c>
      <c r="AU13">
        <v>0</v>
      </c>
      <c r="AV13">
        <v>133</v>
      </c>
      <c r="AW13">
        <v>419</v>
      </c>
      <c r="AX13">
        <v>68</v>
      </c>
      <c r="AY13">
        <v>882</v>
      </c>
      <c r="AZ13">
        <v>451</v>
      </c>
      <c r="BA13">
        <v>191</v>
      </c>
      <c r="BB13">
        <v>137</v>
      </c>
      <c r="BC13">
        <v>0</v>
      </c>
      <c r="BD13" s="146">
        <v>11</v>
      </c>
    </row>
    <row r="14" spans="1:56" s="4" customFormat="1" x14ac:dyDescent="0.35">
      <c r="B14" s="4" t="s">
        <v>370</v>
      </c>
      <c r="C14" s="4">
        <v>364</v>
      </c>
      <c r="D14" s="4">
        <v>493</v>
      </c>
      <c r="E14" s="4">
        <v>129</v>
      </c>
      <c r="F14" s="4">
        <v>150</v>
      </c>
      <c r="G14" s="4">
        <v>141</v>
      </c>
      <c r="H14" s="4">
        <v>1182</v>
      </c>
      <c r="I14" s="4">
        <v>114</v>
      </c>
      <c r="J14" s="4">
        <v>247</v>
      </c>
      <c r="K14" s="4">
        <v>124</v>
      </c>
      <c r="L14" s="4">
        <v>288</v>
      </c>
      <c r="M14" s="4">
        <v>288</v>
      </c>
      <c r="N14" s="4">
        <v>516</v>
      </c>
      <c r="O14" s="4">
        <v>405</v>
      </c>
      <c r="P14" s="4">
        <v>100</v>
      </c>
      <c r="Q14" s="4">
        <v>145</v>
      </c>
      <c r="R14" s="4">
        <v>71</v>
      </c>
      <c r="S14" s="4">
        <v>2222</v>
      </c>
      <c r="T14" s="4">
        <v>649</v>
      </c>
      <c r="U14" s="4">
        <v>42</v>
      </c>
      <c r="V14" s="4">
        <v>398</v>
      </c>
      <c r="W14" s="4">
        <v>801</v>
      </c>
      <c r="X14" s="4">
        <v>801</v>
      </c>
      <c r="Y14" s="4">
        <v>645</v>
      </c>
      <c r="Z14" s="4">
        <v>2232</v>
      </c>
      <c r="AA14" s="4">
        <v>5428</v>
      </c>
      <c r="AB14" s="4">
        <v>569</v>
      </c>
      <c r="AC14" s="4">
        <v>3464</v>
      </c>
      <c r="AD14" s="4">
        <v>449</v>
      </c>
      <c r="AE14" s="4">
        <v>308</v>
      </c>
      <c r="AF14" s="4">
        <v>273</v>
      </c>
      <c r="AG14" s="4">
        <v>308</v>
      </c>
      <c r="AH14" s="4">
        <v>1964</v>
      </c>
      <c r="AI14" s="4">
        <v>1307</v>
      </c>
      <c r="AJ14" s="4">
        <v>173</v>
      </c>
      <c r="AK14" s="4">
        <v>76</v>
      </c>
      <c r="AL14" s="4">
        <v>469</v>
      </c>
      <c r="AM14" s="4">
        <v>1151</v>
      </c>
      <c r="AN14" s="4">
        <v>10</v>
      </c>
      <c r="AO14" s="4">
        <v>10</v>
      </c>
      <c r="AP14" s="4">
        <v>112</v>
      </c>
      <c r="AQ14" s="4">
        <v>460</v>
      </c>
      <c r="AR14" s="16">
        <v>11618</v>
      </c>
      <c r="AS14" s="4">
        <v>114</v>
      </c>
      <c r="AT14" s="4">
        <v>5</v>
      </c>
      <c r="AU14" s="4">
        <v>5</v>
      </c>
      <c r="AV14" s="4">
        <v>308</v>
      </c>
      <c r="AW14" s="4">
        <v>813</v>
      </c>
      <c r="AX14" s="4">
        <v>123</v>
      </c>
      <c r="AY14" s="4">
        <v>1579</v>
      </c>
      <c r="AZ14" s="4">
        <v>778</v>
      </c>
      <c r="BA14" s="4">
        <v>328</v>
      </c>
      <c r="BB14" s="4">
        <v>340</v>
      </c>
      <c r="BC14" s="4">
        <v>42</v>
      </c>
      <c r="BD14" s="4">
        <v>12</v>
      </c>
    </row>
    <row r="15" spans="1:56" s="63" customFormat="1" x14ac:dyDescent="0.35">
      <c r="B15" t="s">
        <v>371</v>
      </c>
      <c r="C15" s="63">
        <v>27478.849984764998</v>
      </c>
      <c r="D15" s="63">
        <v>54444.2399408817</v>
      </c>
      <c r="E15" s="63">
        <v>26965.3899561166</v>
      </c>
      <c r="F15" s="63">
        <v>16090.8199598789</v>
      </c>
      <c r="G15" s="63">
        <v>12686.9499692916</v>
      </c>
      <c r="H15" s="63">
        <v>56848.409873366298</v>
      </c>
      <c r="I15" s="63">
        <v>13994.529939413</v>
      </c>
      <c r="J15" s="63">
        <v>17303.359948515801</v>
      </c>
      <c r="K15" s="63">
        <v>7163.6299738883899</v>
      </c>
      <c r="L15" s="63">
        <v>21118.8499506712</v>
      </c>
      <c r="M15" s="63">
        <v>21118.8499506712</v>
      </c>
      <c r="N15" s="63">
        <v>23122.199981927799</v>
      </c>
      <c r="O15" s="63">
        <v>17993.719950675899</v>
      </c>
      <c r="P15" s="63">
        <v>12374.2699501514</v>
      </c>
      <c r="Q15" s="63">
        <v>12200.3899704217</v>
      </c>
      <c r="R15" s="63">
        <v>9172.4499734640103</v>
      </c>
      <c r="S15" s="63">
        <v>160653.58962154301</v>
      </c>
      <c r="T15" s="63">
        <v>53280.459909200603</v>
      </c>
      <c r="U15" s="63">
        <v>4023.4899880886001</v>
      </c>
      <c r="V15" s="63">
        <v>22452.289941430001</v>
      </c>
      <c r="W15" s="63">
        <v>50451.919886112199</v>
      </c>
      <c r="X15" s="63">
        <v>50451.919886112199</v>
      </c>
      <c r="Y15" s="63">
        <v>39755.649889945897</v>
      </c>
      <c r="Z15" s="63">
        <v>89197.719813108401</v>
      </c>
      <c r="AA15" s="63">
        <v>256885.999366998</v>
      </c>
      <c r="AB15" s="63">
        <v>65559.529895305604</v>
      </c>
      <c r="AC15" s="63">
        <v>162663.369581103</v>
      </c>
      <c r="AD15" s="63">
        <v>41357.789903044701</v>
      </c>
      <c r="AE15" s="63">
        <v>28670.839933752999</v>
      </c>
      <c r="AF15" s="63">
        <v>12320.2399550676</v>
      </c>
      <c r="AG15" s="63">
        <v>28670.839933752999</v>
      </c>
      <c r="AH15" s="63">
        <v>94222.629785895304</v>
      </c>
      <c r="AI15" s="63">
        <v>96207.1397960186</v>
      </c>
      <c r="AJ15" s="63">
        <v>10264.6499630212</v>
      </c>
      <c r="AK15" s="63">
        <v>11115.289954423901</v>
      </c>
      <c r="AL15" s="63">
        <v>21125.3999617099</v>
      </c>
      <c r="AM15" s="63">
        <v>49180.329858660698</v>
      </c>
      <c r="AN15" s="63">
        <v>2374.0299997329698</v>
      </c>
      <c r="AO15" s="63">
        <v>2374.0299997329698</v>
      </c>
      <c r="AP15" s="63">
        <v>18424.4199427366</v>
      </c>
      <c r="AQ15" s="63">
        <v>25842.089928984598</v>
      </c>
      <c r="AR15" s="168">
        <v>708624.04837918223</v>
      </c>
      <c r="AS15" s="63">
        <v>13994.529939413</v>
      </c>
      <c r="AT15" s="63">
        <v>2409.2700059413901</v>
      </c>
      <c r="AU15" s="63">
        <v>2409.2700059413901</v>
      </c>
      <c r="AV15" s="63">
        <v>17729.289960980401</v>
      </c>
      <c r="AW15" s="63">
        <v>45042.299927234599</v>
      </c>
      <c r="AX15" s="63">
        <v>10139.7299746275</v>
      </c>
      <c r="AY15" s="63">
        <v>108089.35977065501</v>
      </c>
      <c r="AZ15" s="63">
        <v>57637.439884543397</v>
      </c>
      <c r="BA15" s="63">
        <v>13756.599960327099</v>
      </c>
      <c r="BB15" s="63">
        <v>20461.639953374801</v>
      </c>
      <c r="BC15" s="63">
        <v>4023.4899880886001</v>
      </c>
      <c r="BD15" s="63">
        <v>13</v>
      </c>
    </row>
    <row r="16" spans="1:56" s="63" customFormat="1" x14ac:dyDescent="0.35">
      <c r="B16" t="s">
        <v>372</v>
      </c>
      <c r="C16" s="63">
        <v>3295.92993164062</v>
      </c>
      <c r="D16" s="63">
        <v>4366.02978515625</v>
      </c>
      <c r="E16" s="63">
        <v>1070.09997558593</v>
      </c>
      <c r="F16" s="63">
        <v>1397.83996582031</v>
      </c>
      <c r="G16" s="63">
        <v>1470.84997558593</v>
      </c>
      <c r="H16" s="63">
        <v>22073.8203125</v>
      </c>
      <c r="I16" s="63">
        <v>964.219970703125</v>
      </c>
      <c r="J16" s="63">
        <v>4154.080078125</v>
      </c>
      <c r="K16" s="63">
        <v>1917.78002929687</v>
      </c>
      <c r="L16" s="63">
        <v>2255.6298828125</v>
      </c>
      <c r="M16" s="63">
        <v>2255.6298828125</v>
      </c>
      <c r="N16" s="63">
        <v>11311.849609375</v>
      </c>
      <c r="O16" s="63">
        <v>7246.14013671875</v>
      </c>
      <c r="P16" s="63">
        <v>801.34997558593705</v>
      </c>
      <c r="Q16" s="63">
        <v>506.52999877929602</v>
      </c>
      <c r="R16" s="63">
        <v>1143.19995117187</v>
      </c>
      <c r="S16" s="63">
        <v>33291.8515625</v>
      </c>
      <c r="T16" s="63">
        <v>12423.990234375</v>
      </c>
      <c r="U16" s="63">
        <v>0</v>
      </c>
      <c r="V16" s="63">
        <v>4594.18994140625</v>
      </c>
      <c r="W16" s="63">
        <v>13844.83984375</v>
      </c>
      <c r="X16" s="63">
        <v>13844.83984375</v>
      </c>
      <c r="Y16" s="63">
        <v>8748.26953125</v>
      </c>
      <c r="Z16" s="63">
        <v>55460.6796875</v>
      </c>
      <c r="AA16" s="63">
        <v>114187.4921875</v>
      </c>
      <c r="AB16" s="63">
        <v>4533.0498046875</v>
      </c>
      <c r="AC16" s="63">
        <v>80170.8125</v>
      </c>
      <c r="AD16" s="63">
        <v>4432.89990234375</v>
      </c>
      <c r="AE16" s="63">
        <v>2962.05004882812</v>
      </c>
      <c r="AF16" s="63">
        <v>6832.72021484375</v>
      </c>
      <c r="AG16" s="63">
        <v>2962.05004882812</v>
      </c>
      <c r="AH16" s="63">
        <v>34016.6796875</v>
      </c>
      <c r="AI16" s="63">
        <v>18482.7890625</v>
      </c>
      <c r="AJ16" s="63">
        <v>1343.33996582031</v>
      </c>
      <c r="AK16" s="63">
        <v>167.02000427246</v>
      </c>
      <c r="AL16" s="63">
        <v>10474.1796875</v>
      </c>
      <c r="AM16" s="63">
        <v>20828.01953125</v>
      </c>
      <c r="AN16" s="63">
        <v>0</v>
      </c>
      <c r="AO16" s="63">
        <v>0</v>
      </c>
      <c r="AP16" s="63">
        <v>1313.01000976562</v>
      </c>
      <c r="AQ16" s="63">
        <v>9733.16015625</v>
      </c>
      <c r="AR16" s="168">
        <v>203545.71069335938</v>
      </c>
      <c r="AS16" s="63">
        <v>964.219970703125</v>
      </c>
      <c r="AT16" s="63">
        <v>0</v>
      </c>
      <c r="AU16" s="63">
        <v>0</v>
      </c>
      <c r="AV16" s="63">
        <v>4353.5</v>
      </c>
      <c r="AW16" s="63">
        <v>13188.66015625</v>
      </c>
      <c r="AX16" s="63">
        <v>2236.30004882812</v>
      </c>
      <c r="AY16" s="63">
        <v>27867.5390625</v>
      </c>
      <c r="AZ16" s="63">
        <v>14022.7001953125</v>
      </c>
      <c r="BA16" s="63">
        <v>6199.7001953125</v>
      </c>
      <c r="BB16" s="63">
        <v>4208.93017578125</v>
      </c>
      <c r="BC16" s="63">
        <v>0</v>
      </c>
      <c r="BD16" s="63">
        <v>14</v>
      </c>
    </row>
    <row r="17" spans="2:56" s="71" customFormat="1" x14ac:dyDescent="0.35">
      <c r="B17" s="4" t="s">
        <v>373</v>
      </c>
      <c r="C17" s="71">
        <v>11539.6896972656</v>
      </c>
      <c r="D17" s="71">
        <v>15803.310058593701</v>
      </c>
      <c r="E17" s="71">
        <v>4263.6199951171802</v>
      </c>
      <c r="F17" s="71">
        <v>4814.6199951171802</v>
      </c>
      <c r="G17" s="71">
        <v>4330.8499755859302</v>
      </c>
      <c r="H17" s="71">
        <v>37723.6103515625</v>
      </c>
      <c r="I17" s="71">
        <v>3783.65991210937</v>
      </c>
      <c r="J17" s="71">
        <v>8139.5300292968705</v>
      </c>
      <c r="K17" s="71">
        <v>4124.93994140625</v>
      </c>
      <c r="L17" s="71">
        <v>9004.40966796875</v>
      </c>
      <c r="M17" s="71">
        <v>9004.40966796875</v>
      </c>
      <c r="N17" s="71">
        <v>16525.039550781199</v>
      </c>
      <c r="O17" s="71">
        <v>12834.580078125</v>
      </c>
      <c r="P17" s="71">
        <v>3274.6199951171802</v>
      </c>
      <c r="Q17" s="71">
        <v>4628.5700378417896</v>
      </c>
      <c r="R17" s="71">
        <v>2192.68994140625</v>
      </c>
      <c r="S17" s="71">
        <v>71927.140625</v>
      </c>
      <c r="T17" s="71">
        <v>21426.830078125</v>
      </c>
      <c r="U17" s="71">
        <v>1201.05004882812</v>
      </c>
      <c r="V17" s="71">
        <v>13288.649902343701</v>
      </c>
      <c r="W17" s="71">
        <v>25972.349609375</v>
      </c>
      <c r="X17" s="71">
        <v>25972.349609375</v>
      </c>
      <c r="Y17" s="71">
        <v>21428.1796875</v>
      </c>
      <c r="Z17" s="71">
        <v>71527.9296875</v>
      </c>
      <c r="AA17" s="71">
        <v>173737.29296875</v>
      </c>
      <c r="AB17" s="71">
        <v>18071.849609375</v>
      </c>
      <c r="AC17" s="71">
        <v>110859.11328125</v>
      </c>
      <c r="AD17" s="71">
        <v>13808.199707031201</v>
      </c>
      <c r="AE17" s="71">
        <v>9477.3498535156195</v>
      </c>
      <c r="AF17" s="71">
        <v>8312.5902099609302</v>
      </c>
      <c r="AG17" s="71">
        <v>9477.3498535156195</v>
      </c>
      <c r="AH17" s="71">
        <v>62878.1796875</v>
      </c>
      <c r="AI17" s="71">
        <v>42171.12890625</v>
      </c>
      <c r="AJ17" s="71">
        <v>5422.7598876953098</v>
      </c>
      <c r="AK17" s="71">
        <v>2268.54002380371</v>
      </c>
      <c r="AL17" s="71">
        <v>14767.939453125</v>
      </c>
      <c r="AM17" s="71">
        <v>36228.279296875</v>
      </c>
      <c r="AN17" s="71">
        <v>369.36999511718699</v>
      </c>
      <c r="AO17" s="71">
        <v>369.36999511718699</v>
      </c>
      <c r="AP17" s="71">
        <v>3594.6298828125</v>
      </c>
      <c r="AQ17" s="71">
        <v>14987.880371093701</v>
      </c>
      <c r="AR17" s="169">
        <v>372328.97050476068</v>
      </c>
      <c r="AS17" s="71">
        <v>3783.65991210937</v>
      </c>
      <c r="AT17" s="71">
        <v>123.58000183105401</v>
      </c>
      <c r="AU17" s="71">
        <v>123.58000183105401</v>
      </c>
      <c r="AV17" s="71">
        <v>10121.08984375</v>
      </c>
      <c r="AW17" s="71">
        <v>26649.900390625</v>
      </c>
      <c r="AX17" s="71">
        <v>4014.59008789062</v>
      </c>
      <c r="AY17" s="71">
        <v>50906.638671875</v>
      </c>
      <c r="AZ17" s="71">
        <v>24934.2900390625</v>
      </c>
      <c r="BA17" s="71">
        <v>10563.400390625</v>
      </c>
      <c r="BB17" s="71">
        <v>10692.970214843701</v>
      </c>
      <c r="BC17" s="71">
        <v>1201.05004882812</v>
      </c>
      <c r="BD17" s="71">
        <v>15</v>
      </c>
    </row>
  </sheetData>
  <sortState columnSort="1" ref="C1:BC17">
    <sortCondition ref="C3:BC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260"/>
  <sheetViews>
    <sheetView zoomScale="80" zoomScaleNormal="80" workbookViewId="0">
      <selection activeCell="C3" sqref="C3"/>
    </sheetView>
  </sheetViews>
  <sheetFormatPr defaultRowHeight="15.5" x14ac:dyDescent="0.35"/>
  <cols>
    <col min="1" max="1" width="22.15234375" customWidth="1"/>
    <col min="2" max="2" width="19.84375" style="5" customWidth="1"/>
    <col min="3" max="3" width="9.23046875" style="49"/>
    <col min="56" max="56" width="8.69140625" style="13"/>
  </cols>
  <sheetData>
    <row r="1" spans="1:56" ht="20" x14ac:dyDescent="0.4">
      <c r="A1" s="45" t="s">
        <v>435</v>
      </c>
      <c r="B1" s="46"/>
      <c r="C1"/>
      <c r="H1" s="47"/>
      <c r="I1" s="47"/>
      <c r="L1" s="47"/>
      <c r="W1" s="147"/>
      <c r="Y1" s="47"/>
      <c r="AB1" s="47"/>
      <c r="AC1" s="47"/>
      <c r="AR1" s="47"/>
    </row>
    <row r="2" spans="1:56" x14ac:dyDescent="0.35">
      <c r="A2" s="37"/>
      <c r="C2"/>
      <c r="AR2" s="49"/>
    </row>
    <row r="3" spans="1:56" s="156" customFormat="1" ht="93" x14ac:dyDescent="0.35">
      <c r="A3" s="9" t="s">
        <v>131</v>
      </c>
      <c r="B3" s="11" t="s">
        <v>132</v>
      </c>
      <c r="C3" s="9" t="s">
        <v>99</v>
      </c>
      <c r="D3" s="9" t="s">
        <v>526</v>
      </c>
      <c r="E3" s="9" t="s">
        <v>100</v>
      </c>
      <c r="F3" s="9" t="s">
        <v>101</v>
      </c>
      <c r="G3" s="9" t="s">
        <v>102</v>
      </c>
      <c r="H3" s="9" t="s">
        <v>85</v>
      </c>
      <c r="I3" s="9" t="s">
        <v>86</v>
      </c>
      <c r="J3" s="9" t="s">
        <v>553</v>
      </c>
      <c r="K3" s="9" t="s">
        <v>103</v>
      </c>
      <c r="L3" s="9" t="s">
        <v>87</v>
      </c>
      <c r="M3" s="9" t="s">
        <v>104</v>
      </c>
      <c r="N3" s="9" t="s">
        <v>105</v>
      </c>
      <c r="O3" s="9" t="s">
        <v>106</v>
      </c>
      <c r="P3" s="9" t="s">
        <v>107</v>
      </c>
      <c r="Q3" s="9" t="s">
        <v>108</v>
      </c>
      <c r="R3" s="9" t="s">
        <v>109</v>
      </c>
      <c r="S3" s="9" t="s">
        <v>560</v>
      </c>
      <c r="T3" s="9" t="s">
        <v>110</v>
      </c>
      <c r="U3" s="9" t="s">
        <v>111</v>
      </c>
      <c r="V3" s="9" t="s">
        <v>112</v>
      </c>
      <c r="W3" s="9" t="s">
        <v>88</v>
      </c>
      <c r="X3" s="9" t="s">
        <v>113</v>
      </c>
      <c r="Y3" s="9" t="s">
        <v>89</v>
      </c>
      <c r="Z3" s="9" t="s">
        <v>114</v>
      </c>
      <c r="AA3" s="9" t="s">
        <v>528</v>
      </c>
      <c r="AB3" s="9" t="s">
        <v>90</v>
      </c>
      <c r="AC3" s="9" t="s">
        <v>91</v>
      </c>
      <c r="AD3" s="9" t="s">
        <v>92</v>
      </c>
      <c r="AE3" s="9" t="s">
        <v>115</v>
      </c>
      <c r="AF3" s="9" t="s">
        <v>116</v>
      </c>
      <c r="AG3" s="9" t="s">
        <v>529</v>
      </c>
      <c r="AH3" s="9" t="s">
        <v>93</v>
      </c>
      <c r="AI3" s="9" t="s">
        <v>94</v>
      </c>
      <c r="AJ3" s="9" t="s">
        <v>117</v>
      </c>
      <c r="AK3" s="9" t="s">
        <v>118</v>
      </c>
      <c r="AL3" s="9" t="s">
        <v>119</v>
      </c>
      <c r="AM3" s="9" t="s">
        <v>120</v>
      </c>
      <c r="AN3" s="9" t="s">
        <v>95</v>
      </c>
      <c r="AO3" s="9" t="s">
        <v>121</v>
      </c>
      <c r="AP3" s="9" t="s">
        <v>122</v>
      </c>
      <c r="AQ3" s="9" t="s">
        <v>123</v>
      </c>
      <c r="AR3" s="155" t="s">
        <v>84</v>
      </c>
      <c r="AS3" s="9" t="s">
        <v>124</v>
      </c>
      <c r="AT3" s="9" t="s">
        <v>96</v>
      </c>
      <c r="AU3" s="9" t="s">
        <v>125</v>
      </c>
      <c r="AV3" s="9" t="s">
        <v>126</v>
      </c>
      <c r="AW3" s="9" t="s">
        <v>127</v>
      </c>
      <c r="AX3" s="9" t="s">
        <v>128</v>
      </c>
      <c r="AY3" s="9" t="s">
        <v>531</v>
      </c>
      <c r="AZ3" s="9" t="s">
        <v>97</v>
      </c>
      <c r="BA3" s="9" t="s">
        <v>129</v>
      </c>
      <c r="BB3" s="9" t="s">
        <v>130</v>
      </c>
      <c r="BC3" s="9" t="s">
        <v>98</v>
      </c>
      <c r="BD3" s="9">
        <v>1</v>
      </c>
    </row>
    <row r="4" spans="1:56" s="4" customFormat="1" x14ac:dyDescent="0.35">
      <c r="B4" s="8"/>
      <c r="C4" s="53"/>
      <c r="AR4" s="170"/>
      <c r="BD4" s="16">
        <v>2</v>
      </c>
    </row>
    <row r="5" spans="1:56" hidden="1" x14ac:dyDescent="0.35">
      <c r="A5" s="4" t="s">
        <v>140</v>
      </c>
      <c r="B5" s="6" t="s">
        <v>336</v>
      </c>
      <c r="C5"/>
      <c r="AR5" s="49"/>
      <c r="BD5" s="16">
        <v>3</v>
      </c>
    </row>
    <row r="6" spans="1:56" hidden="1" x14ac:dyDescent="0.35">
      <c r="A6" s="21" t="s">
        <v>159</v>
      </c>
      <c r="B6" s="6" t="s">
        <v>336</v>
      </c>
      <c r="C6"/>
      <c r="AR6" s="49"/>
      <c r="BD6" s="22">
        <v>4</v>
      </c>
    </row>
    <row r="7" spans="1:56" hidden="1" x14ac:dyDescent="0.35">
      <c r="A7" t="s">
        <v>133</v>
      </c>
      <c r="B7" s="5" t="s">
        <v>336</v>
      </c>
      <c r="C7"/>
      <c r="AR7" s="49"/>
      <c r="BD7" s="22">
        <v>5</v>
      </c>
    </row>
    <row r="8" spans="1:56" hidden="1" x14ac:dyDescent="0.35">
      <c r="A8" t="s">
        <v>134</v>
      </c>
      <c r="C8"/>
      <c r="AR8" s="49"/>
      <c r="BD8" s="16">
        <v>6</v>
      </c>
    </row>
    <row r="9" spans="1:56" hidden="1" x14ac:dyDescent="0.35">
      <c r="A9" t="s">
        <v>135</v>
      </c>
      <c r="C9"/>
      <c r="AR9" s="49"/>
      <c r="BD9" s="23">
        <v>7</v>
      </c>
    </row>
    <row r="10" spans="1:56" hidden="1" x14ac:dyDescent="0.35">
      <c r="A10" t="s">
        <v>136</v>
      </c>
      <c r="C10"/>
      <c r="H10" s="17"/>
      <c r="AR10" s="49"/>
      <c r="BD10" s="23">
        <v>8</v>
      </c>
    </row>
    <row r="11" spans="1:56" hidden="1" x14ac:dyDescent="0.35">
      <c r="A11" t="s">
        <v>137</v>
      </c>
      <c r="B11" s="8"/>
      <c r="C11"/>
      <c r="H11" s="17"/>
      <c r="AR11" s="49"/>
      <c r="BD11" s="23">
        <v>9</v>
      </c>
    </row>
    <row r="12" spans="1:56" hidden="1" x14ac:dyDescent="0.35">
      <c r="A12" s="2" t="s">
        <v>133</v>
      </c>
      <c r="B12" s="5" t="s">
        <v>337</v>
      </c>
      <c r="C12"/>
      <c r="H12" s="17"/>
      <c r="AR12" s="49"/>
      <c r="BD12" s="23">
        <v>10</v>
      </c>
    </row>
    <row r="13" spans="1:56" hidden="1" x14ac:dyDescent="0.35">
      <c r="A13" s="3" t="s">
        <v>134</v>
      </c>
      <c r="C13"/>
      <c r="H13" s="17"/>
      <c r="AR13" s="49"/>
      <c r="BD13" s="23">
        <v>11</v>
      </c>
    </row>
    <row r="14" spans="1:56" hidden="1" x14ac:dyDescent="0.35">
      <c r="A14" s="3" t="s">
        <v>135</v>
      </c>
      <c r="C14"/>
      <c r="H14" s="17"/>
      <c r="AR14" s="49"/>
      <c r="BD14" s="23">
        <v>12</v>
      </c>
    </row>
    <row r="15" spans="1:56" hidden="1" x14ac:dyDescent="0.35">
      <c r="A15" s="3" t="s">
        <v>136</v>
      </c>
      <c r="C15"/>
      <c r="H15" s="17"/>
      <c r="AR15" s="49"/>
      <c r="BD15" s="23">
        <v>13</v>
      </c>
    </row>
    <row r="16" spans="1:56" hidden="1" x14ac:dyDescent="0.35">
      <c r="A16" s="4" t="s">
        <v>137</v>
      </c>
      <c r="B16" s="8"/>
      <c r="C16"/>
      <c r="H16" s="17"/>
      <c r="AR16" s="49"/>
      <c r="BD16" s="23">
        <v>14</v>
      </c>
    </row>
    <row r="17" spans="1:56" hidden="1" x14ac:dyDescent="0.35">
      <c r="A17" t="s">
        <v>133</v>
      </c>
      <c r="B17" s="5" t="s">
        <v>338</v>
      </c>
      <c r="C17"/>
      <c r="H17" s="17"/>
      <c r="AR17" s="49"/>
      <c r="BD17" s="23">
        <v>15</v>
      </c>
    </row>
    <row r="18" spans="1:56" hidden="1" x14ac:dyDescent="0.35">
      <c r="A18" t="s">
        <v>134</v>
      </c>
      <c r="C18"/>
      <c r="H18" s="17"/>
      <c r="AR18" s="49"/>
      <c r="BD18" s="23">
        <v>16</v>
      </c>
    </row>
    <row r="19" spans="1:56" hidden="1" x14ac:dyDescent="0.35">
      <c r="A19" t="s">
        <v>135</v>
      </c>
      <c r="C19"/>
      <c r="H19" s="17"/>
      <c r="AR19" s="49"/>
      <c r="BD19" s="23">
        <v>17</v>
      </c>
    </row>
    <row r="20" spans="1:56" hidden="1" x14ac:dyDescent="0.35">
      <c r="A20" t="s">
        <v>136</v>
      </c>
      <c r="C20"/>
      <c r="H20" s="17"/>
      <c r="AR20" s="49"/>
      <c r="BD20" s="23">
        <v>18</v>
      </c>
    </row>
    <row r="21" spans="1:56" hidden="1" x14ac:dyDescent="0.35">
      <c r="A21" t="s">
        <v>137</v>
      </c>
      <c r="C21"/>
      <c r="H21" s="17"/>
      <c r="AR21" s="49"/>
      <c r="BD21" s="23">
        <v>19</v>
      </c>
    </row>
    <row r="22" spans="1:56" hidden="1" x14ac:dyDescent="0.35">
      <c r="A22" s="2" t="s">
        <v>140</v>
      </c>
      <c r="B22" s="7" t="s">
        <v>83</v>
      </c>
      <c r="C22"/>
      <c r="H22" s="17"/>
      <c r="AR22" s="49"/>
      <c r="BD22" s="23">
        <v>20</v>
      </c>
    </row>
    <row r="23" spans="1:56" hidden="1" x14ac:dyDescent="0.35">
      <c r="A23" s="3"/>
      <c r="B23" s="5" t="s">
        <v>61</v>
      </c>
      <c r="C23"/>
      <c r="H23" s="17"/>
      <c r="AR23" s="49"/>
      <c r="BD23" s="23">
        <v>21</v>
      </c>
    </row>
    <row r="24" spans="1:56" hidden="1" x14ac:dyDescent="0.35">
      <c r="A24" s="3"/>
      <c r="B24" s="5" t="s">
        <v>78</v>
      </c>
      <c r="C24"/>
      <c r="AR24" s="49"/>
      <c r="BD24" s="23">
        <v>22</v>
      </c>
    </row>
    <row r="25" spans="1:56" hidden="1" x14ac:dyDescent="0.35">
      <c r="A25" s="3"/>
      <c r="B25" s="5" t="s">
        <v>62</v>
      </c>
      <c r="C25"/>
      <c r="AR25" s="49"/>
      <c r="BD25" s="23">
        <v>23</v>
      </c>
    </row>
    <row r="26" spans="1:56" hidden="1" x14ac:dyDescent="0.35">
      <c r="A26" s="3"/>
      <c r="B26" s="5" t="s">
        <v>63</v>
      </c>
      <c r="C26"/>
      <c r="AR26" s="49"/>
      <c r="BD26" s="23">
        <v>24</v>
      </c>
    </row>
    <row r="27" spans="1:56" hidden="1" x14ac:dyDescent="0.35">
      <c r="A27" s="3"/>
      <c r="B27" s="5" t="s">
        <v>64</v>
      </c>
      <c r="C27"/>
      <c r="AR27" s="49"/>
      <c r="BD27" s="23">
        <v>25</v>
      </c>
    </row>
    <row r="28" spans="1:56" hidden="1" x14ac:dyDescent="0.35">
      <c r="A28" s="3"/>
      <c r="B28" s="5" t="s">
        <v>65</v>
      </c>
      <c r="C28"/>
      <c r="AR28" s="49"/>
      <c r="BD28" s="23">
        <v>26</v>
      </c>
    </row>
    <row r="29" spans="1:56" hidden="1" x14ac:dyDescent="0.35">
      <c r="A29" s="3"/>
      <c r="B29" s="5" t="s">
        <v>66</v>
      </c>
      <c r="C29"/>
      <c r="AR29" s="49"/>
      <c r="BD29" s="23">
        <v>27</v>
      </c>
    </row>
    <row r="30" spans="1:56" hidden="1" x14ac:dyDescent="0.35">
      <c r="A30" s="3"/>
      <c r="B30" s="5" t="s">
        <v>67</v>
      </c>
      <c r="C30"/>
      <c r="AR30" s="49"/>
      <c r="BD30" s="23">
        <v>28</v>
      </c>
    </row>
    <row r="31" spans="1:56" hidden="1" x14ac:dyDescent="0.35">
      <c r="A31" s="3"/>
      <c r="B31" s="5" t="s">
        <v>68</v>
      </c>
      <c r="C31"/>
      <c r="AR31" s="49"/>
      <c r="BD31" s="23">
        <v>29</v>
      </c>
    </row>
    <row r="32" spans="1:56" hidden="1" x14ac:dyDescent="0.35">
      <c r="A32" s="3"/>
      <c r="B32" s="5" t="s">
        <v>69</v>
      </c>
      <c r="C32"/>
      <c r="AR32" s="49"/>
      <c r="BD32" s="23">
        <v>30</v>
      </c>
    </row>
    <row r="33" spans="1:56" hidden="1" x14ac:dyDescent="0.35">
      <c r="A33" s="3"/>
      <c r="B33" s="5" t="s">
        <v>70</v>
      </c>
      <c r="C33"/>
      <c r="AR33" s="49"/>
      <c r="BD33" s="23">
        <v>31</v>
      </c>
    </row>
    <row r="34" spans="1:56" hidden="1" x14ac:dyDescent="0.35">
      <c r="A34" s="3"/>
      <c r="B34" s="5" t="s">
        <v>71</v>
      </c>
      <c r="C34"/>
      <c r="AR34" s="49"/>
      <c r="BD34" s="23">
        <v>32</v>
      </c>
    </row>
    <row r="35" spans="1:56" hidden="1" x14ac:dyDescent="0.35">
      <c r="A35" s="3"/>
      <c r="B35" s="5" t="s">
        <v>72</v>
      </c>
      <c r="C35"/>
      <c r="AR35" s="49"/>
      <c r="BD35" s="23">
        <v>33</v>
      </c>
    </row>
    <row r="36" spans="1:56" hidden="1" x14ac:dyDescent="0.35">
      <c r="A36" s="3"/>
      <c r="B36" s="5" t="s">
        <v>73</v>
      </c>
      <c r="C36"/>
      <c r="AR36" s="49"/>
      <c r="BD36" s="23">
        <v>34</v>
      </c>
    </row>
    <row r="37" spans="1:56" hidden="1" x14ac:dyDescent="0.35">
      <c r="A37" s="3"/>
      <c r="B37" s="5" t="s">
        <v>74</v>
      </c>
      <c r="C37"/>
      <c r="AR37" s="49"/>
      <c r="BD37" s="23">
        <v>35</v>
      </c>
    </row>
    <row r="38" spans="1:56" hidden="1" x14ac:dyDescent="0.35">
      <c r="A38" s="3"/>
      <c r="B38" s="5" t="s">
        <v>75</v>
      </c>
      <c r="C38"/>
      <c r="AR38" s="49"/>
      <c r="BD38" s="23">
        <v>36</v>
      </c>
    </row>
    <row r="39" spans="1:56" hidden="1" x14ac:dyDescent="0.35">
      <c r="A39" s="3"/>
      <c r="B39" s="5" t="s">
        <v>81</v>
      </c>
      <c r="C39"/>
      <c r="AR39" s="49"/>
      <c r="BD39" s="23">
        <v>37</v>
      </c>
    </row>
    <row r="40" spans="1:56" hidden="1" x14ac:dyDescent="0.35">
      <c r="A40" s="3"/>
      <c r="B40" s="5" t="s">
        <v>82</v>
      </c>
      <c r="C40"/>
      <c r="AR40" s="49"/>
      <c r="BD40" s="23">
        <v>38</v>
      </c>
    </row>
    <row r="41" spans="1:56" hidden="1" x14ac:dyDescent="0.35">
      <c r="A41" s="3"/>
      <c r="B41" s="5" t="s">
        <v>76</v>
      </c>
      <c r="C41"/>
      <c r="AR41" s="49"/>
      <c r="BD41" s="23">
        <v>39</v>
      </c>
    </row>
    <row r="42" spans="1:56" hidden="1" x14ac:dyDescent="0.35">
      <c r="A42" s="3"/>
      <c r="B42" s="5" t="s">
        <v>46</v>
      </c>
      <c r="C42"/>
      <c r="AR42" s="49"/>
      <c r="BD42" s="23">
        <v>40</v>
      </c>
    </row>
    <row r="43" spans="1:56" hidden="1" x14ac:dyDescent="0.35">
      <c r="A43" s="3"/>
      <c r="B43" s="5" t="s">
        <v>77</v>
      </c>
      <c r="C43"/>
      <c r="AR43" s="49"/>
      <c r="BD43" s="23">
        <v>41</v>
      </c>
    </row>
    <row r="44" spans="1:56" hidden="1" x14ac:dyDescent="0.35">
      <c r="A44" s="3"/>
      <c r="B44" s="5" t="s">
        <v>47</v>
      </c>
      <c r="C44"/>
      <c r="AR44" s="49"/>
      <c r="BD44" s="23">
        <v>42</v>
      </c>
    </row>
    <row r="45" spans="1:56" hidden="1" x14ac:dyDescent="0.35">
      <c r="A45" s="3"/>
      <c r="B45" s="5" t="s">
        <v>48</v>
      </c>
      <c r="C45"/>
      <c r="AR45" s="49"/>
      <c r="BD45" s="23">
        <v>43</v>
      </c>
    </row>
    <row r="46" spans="1:56" hidden="1" x14ac:dyDescent="0.35">
      <c r="A46" s="3"/>
      <c r="B46" s="5" t="s">
        <v>49</v>
      </c>
      <c r="C46"/>
      <c r="AR46" s="49"/>
      <c r="BD46" s="23">
        <v>44</v>
      </c>
    </row>
    <row r="47" spans="1:56" hidden="1" x14ac:dyDescent="0.35">
      <c r="A47" s="3"/>
      <c r="B47" s="5" t="s">
        <v>50</v>
      </c>
      <c r="C47"/>
      <c r="AR47" s="49"/>
      <c r="BD47" s="23">
        <v>45</v>
      </c>
    </row>
    <row r="48" spans="1:56" hidden="1" x14ac:dyDescent="0.35">
      <c r="A48" s="3"/>
      <c r="B48" s="5" t="s">
        <v>51</v>
      </c>
      <c r="C48"/>
      <c r="AR48" s="49"/>
      <c r="BD48" s="23">
        <v>46</v>
      </c>
    </row>
    <row r="49" spans="1:56" hidden="1" x14ac:dyDescent="0.35">
      <c r="A49" s="3"/>
      <c r="B49" s="5" t="s">
        <v>52</v>
      </c>
      <c r="C49"/>
      <c r="AR49" s="49"/>
      <c r="BD49" s="23">
        <v>47</v>
      </c>
    </row>
    <row r="50" spans="1:56" hidden="1" x14ac:dyDescent="0.35">
      <c r="A50" s="3"/>
      <c r="B50" s="5" t="s">
        <v>53</v>
      </c>
      <c r="C50"/>
      <c r="AR50" s="49"/>
      <c r="BD50" s="23">
        <v>48</v>
      </c>
    </row>
    <row r="51" spans="1:56" hidden="1" x14ac:dyDescent="0.35">
      <c r="A51" s="3"/>
      <c r="B51" s="5" t="s">
        <v>54</v>
      </c>
      <c r="C51"/>
      <c r="AR51" s="49"/>
      <c r="BD51" s="23">
        <v>49</v>
      </c>
    </row>
    <row r="52" spans="1:56" hidden="1" x14ac:dyDescent="0.35">
      <c r="A52" s="3"/>
      <c r="B52" s="5" t="s">
        <v>55</v>
      </c>
      <c r="C52"/>
      <c r="AR52" s="49"/>
      <c r="BD52" s="23">
        <v>50</v>
      </c>
    </row>
    <row r="53" spans="1:56" hidden="1" x14ac:dyDescent="0.35">
      <c r="A53" s="3"/>
      <c r="B53" s="5" t="s">
        <v>56</v>
      </c>
      <c r="C53"/>
      <c r="AR53" s="49"/>
      <c r="BD53" s="23">
        <v>51</v>
      </c>
    </row>
    <row r="54" spans="1:56" hidden="1" x14ac:dyDescent="0.35">
      <c r="A54" s="3"/>
      <c r="B54" s="5" t="s">
        <v>57</v>
      </c>
      <c r="C54"/>
      <c r="AR54" s="49"/>
      <c r="BD54" s="23">
        <v>52</v>
      </c>
    </row>
    <row r="55" spans="1:56" hidden="1" x14ac:dyDescent="0.35">
      <c r="A55" s="3"/>
      <c r="B55" s="5" t="s">
        <v>58</v>
      </c>
      <c r="C55"/>
      <c r="AR55" s="49"/>
      <c r="BD55" s="23">
        <v>53</v>
      </c>
    </row>
    <row r="56" spans="1:56" hidden="1" x14ac:dyDescent="0.35">
      <c r="A56" s="3"/>
      <c r="B56" s="5" t="s">
        <v>59</v>
      </c>
      <c r="C56"/>
      <c r="AR56" s="49"/>
      <c r="BD56" s="23">
        <v>54</v>
      </c>
    </row>
    <row r="57" spans="1:56" hidden="1" x14ac:dyDescent="0.35">
      <c r="A57" s="3"/>
      <c r="B57" s="5" t="s">
        <v>60</v>
      </c>
      <c r="C57"/>
      <c r="AR57" s="49"/>
      <c r="BD57" s="23">
        <v>55</v>
      </c>
    </row>
    <row r="58" spans="1:56" hidden="1" x14ac:dyDescent="0.35">
      <c r="A58" s="3"/>
      <c r="B58" s="5" t="s">
        <v>80</v>
      </c>
      <c r="C58"/>
      <c r="AR58" s="49"/>
      <c r="BD58" s="23">
        <v>56</v>
      </c>
    </row>
    <row r="59" spans="1:56" hidden="1" x14ac:dyDescent="0.35">
      <c r="A59" s="4"/>
      <c r="B59" s="8" t="s">
        <v>79</v>
      </c>
      <c r="C59"/>
      <c r="AR59" s="49"/>
      <c r="BD59" s="23">
        <v>57</v>
      </c>
    </row>
    <row r="60" spans="1:56" x14ac:dyDescent="0.35">
      <c r="A60" t="s">
        <v>133</v>
      </c>
      <c r="B60" s="5" t="s">
        <v>83</v>
      </c>
      <c r="C60"/>
      <c r="AR60" s="49"/>
      <c r="BD60" s="23">
        <v>58</v>
      </c>
    </row>
    <row r="61" spans="1:56" x14ac:dyDescent="0.35">
      <c r="B61" s="5" t="s">
        <v>61</v>
      </c>
      <c r="C61"/>
      <c r="AR61" s="49"/>
      <c r="BD61" s="23">
        <v>59</v>
      </c>
    </row>
    <row r="62" spans="1:56" x14ac:dyDescent="0.35">
      <c r="B62" s="5" t="s">
        <v>78</v>
      </c>
      <c r="C62"/>
      <c r="AR62" s="49"/>
      <c r="BD62" s="23">
        <v>60</v>
      </c>
    </row>
    <row r="63" spans="1:56" x14ac:dyDescent="0.35">
      <c r="B63" s="5" t="s">
        <v>62</v>
      </c>
      <c r="C63">
        <f t="shared" ref="C63:L72" si="0">$AR63</f>
        <v>0.20134475438354063</v>
      </c>
      <c r="D63">
        <f t="shared" si="0"/>
        <v>0.20134475438354063</v>
      </c>
      <c r="E63">
        <f t="shared" si="0"/>
        <v>0.20134475438354063</v>
      </c>
      <c r="F63">
        <f t="shared" si="0"/>
        <v>0.20134475438354063</v>
      </c>
      <c r="G63">
        <f t="shared" si="0"/>
        <v>0.20134475438354063</v>
      </c>
      <c r="H63">
        <f t="shared" si="0"/>
        <v>0.20134475438354063</v>
      </c>
      <c r="I63">
        <f t="shared" si="0"/>
        <v>0.20134475438354063</v>
      </c>
      <c r="J63">
        <f t="shared" si="0"/>
        <v>0.20134475438354063</v>
      </c>
      <c r="K63">
        <f t="shared" si="0"/>
        <v>0.20134475438354063</v>
      </c>
      <c r="L63">
        <f t="shared" si="0"/>
        <v>0.20134475438354063</v>
      </c>
      <c r="M63">
        <f t="shared" ref="M63:V72" si="1">$AR63</f>
        <v>0.20134475438354063</v>
      </c>
      <c r="N63">
        <f t="shared" si="1"/>
        <v>0.20134475438354063</v>
      </c>
      <c r="O63">
        <f t="shared" si="1"/>
        <v>0.20134475438354063</v>
      </c>
      <c r="P63">
        <f t="shared" si="1"/>
        <v>0.20134475438354063</v>
      </c>
      <c r="Q63">
        <f t="shared" si="1"/>
        <v>0.20134475438354063</v>
      </c>
      <c r="R63">
        <f t="shared" si="1"/>
        <v>0.20134475438354063</v>
      </c>
      <c r="S63">
        <f t="shared" si="1"/>
        <v>0.20134475438354063</v>
      </c>
      <c r="T63">
        <f t="shared" si="1"/>
        <v>0.20134475438354063</v>
      </c>
      <c r="U63">
        <f t="shared" si="1"/>
        <v>0.20134475438354063</v>
      </c>
      <c r="V63">
        <f t="shared" si="1"/>
        <v>0.20134475438354063</v>
      </c>
      <c r="W63">
        <f t="shared" ref="W63:AF72" si="2">$AR63</f>
        <v>0.20134475438354063</v>
      </c>
      <c r="X63">
        <f t="shared" si="2"/>
        <v>0.20134475438354063</v>
      </c>
      <c r="Y63">
        <f t="shared" si="2"/>
        <v>0.20134475438354063</v>
      </c>
      <c r="Z63">
        <f t="shared" si="2"/>
        <v>0.20134475438354063</v>
      </c>
      <c r="AA63">
        <f t="shared" si="2"/>
        <v>0.20134475438354063</v>
      </c>
      <c r="AB63">
        <f t="shared" si="2"/>
        <v>0.20134475438354063</v>
      </c>
      <c r="AC63">
        <f t="shared" si="2"/>
        <v>0.20134475438354063</v>
      </c>
      <c r="AD63">
        <f t="shared" si="2"/>
        <v>0.20134475438354063</v>
      </c>
      <c r="AE63">
        <f t="shared" si="2"/>
        <v>0.20134475438354063</v>
      </c>
      <c r="AF63">
        <f t="shared" si="2"/>
        <v>0.20134475438354063</v>
      </c>
      <c r="AG63">
        <f t="shared" ref="AG63:AQ72" si="3">$AR63</f>
        <v>0.20134475438354063</v>
      </c>
      <c r="AH63">
        <f t="shared" si="3"/>
        <v>0.20134475438354063</v>
      </c>
      <c r="AI63">
        <f t="shared" si="3"/>
        <v>0.20134475438354063</v>
      </c>
      <c r="AJ63">
        <f t="shared" si="3"/>
        <v>0.20134475438354063</v>
      </c>
      <c r="AK63">
        <f t="shared" si="3"/>
        <v>0.20134475438354063</v>
      </c>
      <c r="AL63">
        <f t="shared" si="3"/>
        <v>0.20134475438354063</v>
      </c>
      <c r="AM63">
        <f t="shared" si="3"/>
        <v>0.20134475438354063</v>
      </c>
      <c r="AN63">
        <f t="shared" si="3"/>
        <v>0.20134475438354063</v>
      </c>
      <c r="AO63">
        <f t="shared" si="3"/>
        <v>0.20134475438354063</v>
      </c>
      <c r="AP63">
        <f t="shared" si="3"/>
        <v>0.20134475438354063</v>
      </c>
      <c r="AQ63">
        <f t="shared" si="3"/>
        <v>0.20134475438354063</v>
      </c>
      <c r="AR63" s="49">
        <v>0.20134475438354063</v>
      </c>
      <c r="AS63">
        <f t="shared" ref="AS63:BC72" si="4">$AR63</f>
        <v>0.20134475438354063</v>
      </c>
      <c r="AT63">
        <f t="shared" si="4"/>
        <v>0.20134475438354063</v>
      </c>
      <c r="AU63">
        <f t="shared" si="4"/>
        <v>0.20134475438354063</v>
      </c>
      <c r="AV63">
        <f t="shared" si="4"/>
        <v>0.20134475438354063</v>
      </c>
      <c r="AW63">
        <f t="shared" si="4"/>
        <v>0.20134475438354063</v>
      </c>
      <c r="AX63">
        <f t="shared" si="4"/>
        <v>0.20134475438354063</v>
      </c>
      <c r="AY63">
        <f t="shared" si="4"/>
        <v>0.20134475438354063</v>
      </c>
      <c r="AZ63">
        <f t="shared" si="4"/>
        <v>0.20134475438354063</v>
      </c>
      <c r="BA63">
        <f t="shared" si="4"/>
        <v>0.20134475438354063</v>
      </c>
      <c r="BB63">
        <f t="shared" si="4"/>
        <v>0.20134475438354063</v>
      </c>
      <c r="BC63">
        <f t="shared" si="4"/>
        <v>0.20134475438354063</v>
      </c>
      <c r="BD63" s="23">
        <v>61</v>
      </c>
    </row>
    <row r="64" spans="1:56" x14ac:dyDescent="0.35">
      <c r="B64" s="5" t="s">
        <v>63</v>
      </c>
      <c r="C64">
        <f t="shared" si="0"/>
        <v>0.20134475438354063</v>
      </c>
      <c r="D64">
        <f t="shared" si="0"/>
        <v>0.20134475438354063</v>
      </c>
      <c r="E64">
        <f t="shared" si="0"/>
        <v>0.20134475438354063</v>
      </c>
      <c r="F64">
        <f t="shared" si="0"/>
        <v>0.20134475438354063</v>
      </c>
      <c r="G64">
        <f t="shared" si="0"/>
        <v>0.20134475438354063</v>
      </c>
      <c r="H64">
        <f t="shared" si="0"/>
        <v>0.20134475438354063</v>
      </c>
      <c r="I64">
        <f t="shared" si="0"/>
        <v>0.20134475438354063</v>
      </c>
      <c r="J64">
        <f t="shared" si="0"/>
        <v>0.20134475438354063</v>
      </c>
      <c r="K64">
        <f t="shared" si="0"/>
        <v>0.20134475438354063</v>
      </c>
      <c r="L64">
        <f t="shared" si="0"/>
        <v>0.20134475438354063</v>
      </c>
      <c r="M64">
        <f t="shared" si="1"/>
        <v>0.20134475438354063</v>
      </c>
      <c r="N64">
        <f t="shared" si="1"/>
        <v>0.20134475438354063</v>
      </c>
      <c r="O64">
        <f t="shared" si="1"/>
        <v>0.20134475438354063</v>
      </c>
      <c r="P64">
        <f t="shared" si="1"/>
        <v>0.20134475438354063</v>
      </c>
      <c r="Q64">
        <f t="shared" si="1"/>
        <v>0.20134475438354063</v>
      </c>
      <c r="R64">
        <f t="shared" si="1"/>
        <v>0.20134475438354063</v>
      </c>
      <c r="S64">
        <f t="shared" si="1"/>
        <v>0.20134475438354063</v>
      </c>
      <c r="T64">
        <f t="shared" si="1"/>
        <v>0.20134475438354063</v>
      </c>
      <c r="U64">
        <f t="shared" si="1"/>
        <v>0.20134475438354063</v>
      </c>
      <c r="V64">
        <f t="shared" si="1"/>
        <v>0.20134475438354063</v>
      </c>
      <c r="W64">
        <f t="shared" si="2"/>
        <v>0.20134475438354063</v>
      </c>
      <c r="X64">
        <f t="shared" si="2"/>
        <v>0.20134475438354063</v>
      </c>
      <c r="Y64">
        <f t="shared" si="2"/>
        <v>0.20134475438354063</v>
      </c>
      <c r="Z64">
        <f t="shared" si="2"/>
        <v>0.20134475438354063</v>
      </c>
      <c r="AA64">
        <f t="shared" si="2"/>
        <v>0.20134475438354063</v>
      </c>
      <c r="AB64">
        <f t="shared" si="2"/>
        <v>0.20134475438354063</v>
      </c>
      <c r="AC64">
        <f t="shared" si="2"/>
        <v>0.20134475438354063</v>
      </c>
      <c r="AD64">
        <f t="shared" si="2"/>
        <v>0.20134475438354063</v>
      </c>
      <c r="AE64">
        <f t="shared" si="2"/>
        <v>0.20134475438354063</v>
      </c>
      <c r="AF64">
        <f t="shared" si="2"/>
        <v>0.20134475438354063</v>
      </c>
      <c r="AG64">
        <f t="shared" si="3"/>
        <v>0.20134475438354063</v>
      </c>
      <c r="AH64">
        <f t="shared" si="3"/>
        <v>0.20134475438354063</v>
      </c>
      <c r="AI64">
        <f t="shared" si="3"/>
        <v>0.20134475438354063</v>
      </c>
      <c r="AJ64">
        <f t="shared" si="3"/>
        <v>0.20134475438354063</v>
      </c>
      <c r="AK64">
        <f t="shared" si="3"/>
        <v>0.20134475438354063</v>
      </c>
      <c r="AL64">
        <f t="shared" si="3"/>
        <v>0.20134475438354063</v>
      </c>
      <c r="AM64">
        <f t="shared" si="3"/>
        <v>0.20134475438354063</v>
      </c>
      <c r="AN64">
        <f t="shared" si="3"/>
        <v>0.20134475438354063</v>
      </c>
      <c r="AO64">
        <f t="shared" si="3"/>
        <v>0.20134475438354063</v>
      </c>
      <c r="AP64">
        <f t="shared" si="3"/>
        <v>0.20134475438354063</v>
      </c>
      <c r="AQ64">
        <f t="shared" si="3"/>
        <v>0.20134475438354063</v>
      </c>
      <c r="AR64" s="49">
        <v>0.20134475438354063</v>
      </c>
      <c r="AS64">
        <f t="shared" si="4"/>
        <v>0.20134475438354063</v>
      </c>
      <c r="AT64">
        <f t="shared" si="4"/>
        <v>0.20134475438354063</v>
      </c>
      <c r="AU64">
        <f t="shared" si="4"/>
        <v>0.20134475438354063</v>
      </c>
      <c r="AV64">
        <f t="shared" si="4"/>
        <v>0.20134475438354063</v>
      </c>
      <c r="AW64">
        <f t="shared" si="4"/>
        <v>0.20134475438354063</v>
      </c>
      <c r="AX64">
        <f t="shared" si="4"/>
        <v>0.20134475438354063</v>
      </c>
      <c r="AY64">
        <f t="shared" si="4"/>
        <v>0.20134475438354063</v>
      </c>
      <c r="AZ64">
        <f t="shared" si="4"/>
        <v>0.20134475438354063</v>
      </c>
      <c r="BA64">
        <f t="shared" si="4"/>
        <v>0.20134475438354063</v>
      </c>
      <c r="BB64">
        <f t="shared" si="4"/>
        <v>0.20134475438354063</v>
      </c>
      <c r="BC64">
        <f t="shared" si="4"/>
        <v>0.20134475438354063</v>
      </c>
      <c r="BD64" s="23">
        <v>62</v>
      </c>
    </row>
    <row r="65" spans="2:56" x14ac:dyDescent="0.35">
      <c r="B65" s="5" t="s">
        <v>64</v>
      </c>
      <c r="C65">
        <f t="shared" si="0"/>
        <v>0.20134475438354063</v>
      </c>
      <c r="D65">
        <f t="shared" si="0"/>
        <v>0.20134475438354063</v>
      </c>
      <c r="E65">
        <f t="shared" si="0"/>
        <v>0.20134475438354063</v>
      </c>
      <c r="F65">
        <f t="shared" si="0"/>
        <v>0.20134475438354063</v>
      </c>
      <c r="G65">
        <f t="shared" si="0"/>
        <v>0.20134475438354063</v>
      </c>
      <c r="H65">
        <f t="shared" si="0"/>
        <v>0.20134475438354063</v>
      </c>
      <c r="I65">
        <f t="shared" si="0"/>
        <v>0.20134475438354063</v>
      </c>
      <c r="J65">
        <f t="shared" si="0"/>
        <v>0.20134475438354063</v>
      </c>
      <c r="K65">
        <f t="shared" si="0"/>
        <v>0.20134475438354063</v>
      </c>
      <c r="L65">
        <f t="shared" si="0"/>
        <v>0.20134475438354063</v>
      </c>
      <c r="M65">
        <f t="shared" si="1"/>
        <v>0.20134475438354063</v>
      </c>
      <c r="N65">
        <f t="shared" si="1"/>
        <v>0.20134475438354063</v>
      </c>
      <c r="O65">
        <f t="shared" si="1"/>
        <v>0.20134475438354063</v>
      </c>
      <c r="P65">
        <f t="shared" si="1"/>
        <v>0.20134475438354063</v>
      </c>
      <c r="Q65">
        <f t="shared" si="1"/>
        <v>0.20134475438354063</v>
      </c>
      <c r="R65">
        <f t="shared" si="1"/>
        <v>0.20134475438354063</v>
      </c>
      <c r="S65">
        <f t="shared" si="1"/>
        <v>0.20134475438354063</v>
      </c>
      <c r="T65">
        <f t="shared" si="1"/>
        <v>0.20134475438354063</v>
      </c>
      <c r="U65">
        <f t="shared" si="1"/>
        <v>0.20134475438354063</v>
      </c>
      <c r="V65">
        <f t="shared" si="1"/>
        <v>0.20134475438354063</v>
      </c>
      <c r="W65">
        <f t="shared" si="2"/>
        <v>0.20134475438354063</v>
      </c>
      <c r="X65">
        <f t="shared" si="2"/>
        <v>0.20134475438354063</v>
      </c>
      <c r="Y65">
        <f t="shared" si="2"/>
        <v>0.20134475438354063</v>
      </c>
      <c r="Z65">
        <f t="shared" si="2"/>
        <v>0.20134475438354063</v>
      </c>
      <c r="AA65">
        <f t="shared" si="2"/>
        <v>0.20134475438354063</v>
      </c>
      <c r="AB65">
        <f t="shared" si="2"/>
        <v>0.20134475438354063</v>
      </c>
      <c r="AC65">
        <f t="shared" si="2"/>
        <v>0.20134475438354063</v>
      </c>
      <c r="AD65">
        <f t="shared" si="2"/>
        <v>0.20134475438354063</v>
      </c>
      <c r="AE65">
        <f t="shared" si="2"/>
        <v>0.20134475438354063</v>
      </c>
      <c r="AF65">
        <f t="shared" si="2"/>
        <v>0.20134475438354063</v>
      </c>
      <c r="AG65">
        <f t="shared" si="3"/>
        <v>0.20134475438354063</v>
      </c>
      <c r="AH65">
        <f t="shared" si="3"/>
        <v>0.20134475438354063</v>
      </c>
      <c r="AI65">
        <f t="shared" si="3"/>
        <v>0.20134475438354063</v>
      </c>
      <c r="AJ65">
        <f t="shared" si="3"/>
        <v>0.20134475438354063</v>
      </c>
      <c r="AK65">
        <f t="shared" si="3"/>
        <v>0.20134475438354063</v>
      </c>
      <c r="AL65">
        <f t="shared" si="3"/>
        <v>0.20134475438354063</v>
      </c>
      <c r="AM65">
        <f t="shared" si="3"/>
        <v>0.20134475438354063</v>
      </c>
      <c r="AN65">
        <f t="shared" si="3"/>
        <v>0.20134475438354063</v>
      </c>
      <c r="AO65">
        <f t="shared" si="3"/>
        <v>0.20134475438354063</v>
      </c>
      <c r="AP65">
        <f t="shared" si="3"/>
        <v>0.20134475438354063</v>
      </c>
      <c r="AQ65">
        <f t="shared" si="3"/>
        <v>0.20134475438354063</v>
      </c>
      <c r="AR65" s="49">
        <v>0.20134475438354063</v>
      </c>
      <c r="AS65">
        <f t="shared" si="4"/>
        <v>0.20134475438354063</v>
      </c>
      <c r="AT65">
        <f t="shared" si="4"/>
        <v>0.20134475438354063</v>
      </c>
      <c r="AU65">
        <f t="shared" si="4"/>
        <v>0.20134475438354063</v>
      </c>
      <c r="AV65">
        <f t="shared" si="4"/>
        <v>0.20134475438354063</v>
      </c>
      <c r="AW65">
        <f t="shared" si="4"/>
        <v>0.20134475438354063</v>
      </c>
      <c r="AX65">
        <f t="shared" si="4"/>
        <v>0.20134475438354063</v>
      </c>
      <c r="AY65">
        <f t="shared" si="4"/>
        <v>0.20134475438354063</v>
      </c>
      <c r="AZ65">
        <f t="shared" si="4"/>
        <v>0.20134475438354063</v>
      </c>
      <c r="BA65">
        <f t="shared" si="4"/>
        <v>0.20134475438354063</v>
      </c>
      <c r="BB65">
        <f t="shared" si="4"/>
        <v>0.20134475438354063</v>
      </c>
      <c r="BC65">
        <f t="shared" si="4"/>
        <v>0.20134475438354063</v>
      </c>
      <c r="BD65" s="23">
        <v>63</v>
      </c>
    </row>
    <row r="66" spans="2:56" x14ac:dyDescent="0.35">
      <c r="B66" s="5" t="s">
        <v>65</v>
      </c>
      <c r="C66">
        <f t="shared" si="0"/>
        <v>0.20134475438354063</v>
      </c>
      <c r="D66">
        <f t="shared" si="0"/>
        <v>0.20134475438354063</v>
      </c>
      <c r="E66">
        <f t="shared" si="0"/>
        <v>0.20134475438354063</v>
      </c>
      <c r="F66">
        <f t="shared" si="0"/>
        <v>0.20134475438354063</v>
      </c>
      <c r="G66">
        <f t="shared" si="0"/>
        <v>0.20134475438354063</v>
      </c>
      <c r="H66">
        <f t="shared" si="0"/>
        <v>0.20134475438354063</v>
      </c>
      <c r="I66">
        <f t="shared" si="0"/>
        <v>0.20134475438354063</v>
      </c>
      <c r="J66">
        <f t="shared" si="0"/>
        <v>0.20134475438354063</v>
      </c>
      <c r="K66">
        <f t="shared" si="0"/>
        <v>0.20134475438354063</v>
      </c>
      <c r="L66">
        <f t="shared" si="0"/>
        <v>0.20134475438354063</v>
      </c>
      <c r="M66">
        <f t="shared" si="1"/>
        <v>0.20134475438354063</v>
      </c>
      <c r="N66">
        <f t="shared" si="1"/>
        <v>0.20134475438354063</v>
      </c>
      <c r="O66">
        <f t="shared" si="1"/>
        <v>0.20134475438354063</v>
      </c>
      <c r="P66">
        <f t="shared" si="1"/>
        <v>0.20134475438354063</v>
      </c>
      <c r="Q66">
        <f t="shared" si="1"/>
        <v>0.20134475438354063</v>
      </c>
      <c r="R66">
        <f t="shared" si="1"/>
        <v>0.20134475438354063</v>
      </c>
      <c r="S66">
        <f t="shared" si="1"/>
        <v>0.20134475438354063</v>
      </c>
      <c r="T66">
        <f t="shared" si="1"/>
        <v>0.20134475438354063</v>
      </c>
      <c r="U66">
        <f t="shared" si="1"/>
        <v>0.20134475438354063</v>
      </c>
      <c r="V66">
        <f t="shared" si="1"/>
        <v>0.20134475438354063</v>
      </c>
      <c r="W66">
        <f t="shared" si="2"/>
        <v>0.20134475438354063</v>
      </c>
      <c r="X66">
        <f t="shared" si="2"/>
        <v>0.20134475438354063</v>
      </c>
      <c r="Y66">
        <f t="shared" si="2"/>
        <v>0.20134475438354063</v>
      </c>
      <c r="Z66">
        <f t="shared" si="2"/>
        <v>0.20134475438354063</v>
      </c>
      <c r="AA66">
        <f t="shared" si="2"/>
        <v>0.20134475438354063</v>
      </c>
      <c r="AB66">
        <f t="shared" si="2"/>
        <v>0.20134475438354063</v>
      </c>
      <c r="AC66">
        <f t="shared" si="2"/>
        <v>0.20134475438354063</v>
      </c>
      <c r="AD66">
        <f t="shared" si="2"/>
        <v>0.20134475438354063</v>
      </c>
      <c r="AE66">
        <f t="shared" si="2"/>
        <v>0.20134475438354063</v>
      </c>
      <c r="AF66">
        <f t="shared" si="2"/>
        <v>0.20134475438354063</v>
      </c>
      <c r="AG66">
        <f t="shared" si="3"/>
        <v>0.20134475438354063</v>
      </c>
      <c r="AH66">
        <f t="shared" si="3"/>
        <v>0.20134475438354063</v>
      </c>
      <c r="AI66">
        <f t="shared" si="3"/>
        <v>0.20134475438354063</v>
      </c>
      <c r="AJ66">
        <f t="shared" si="3"/>
        <v>0.20134475438354063</v>
      </c>
      <c r="AK66">
        <f t="shared" si="3"/>
        <v>0.20134475438354063</v>
      </c>
      <c r="AL66">
        <f t="shared" si="3"/>
        <v>0.20134475438354063</v>
      </c>
      <c r="AM66">
        <f t="shared" si="3"/>
        <v>0.20134475438354063</v>
      </c>
      <c r="AN66">
        <f t="shared" si="3"/>
        <v>0.20134475438354063</v>
      </c>
      <c r="AO66">
        <f t="shared" si="3"/>
        <v>0.20134475438354063</v>
      </c>
      <c r="AP66">
        <f t="shared" si="3"/>
        <v>0.20134475438354063</v>
      </c>
      <c r="AQ66">
        <f t="shared" si="3"/>
        <v>0.20134475438354063</v>
      </c>
      <c r="AR66" s="49">
        <v>0.20134475438354063</v>
      </c>
      <c r="AS66">
        <f t="shared" si="4"/>
        <v>0.20134475438354063</v>
      </c>
      <c r="AT66">
        <f t="shared" si="4"/>
        <v>0.20134475438354063</v>
      </c>
      <c r="AU66">
        <f t="shared" si="4"/>
        <v>0.20134475438354063</v>
      </c>
      <c r="AV66">
        <f t="shared" si="4"/>
        <v>0.20134475438354063</v>
      </c>
      <c r="AW66">
        <f t="shared" si="4"/>
        <v>0.20134475438354063</v>
      </c>
      <c r="AX66">
        <f t="shared" si="4"/>
        <v>0.20134475438354063</v>
      </c>
      <c r="AY66">
        <f t="shared" si="4"/>
        <v>0.20134475438354063</v>
      </c>
      <c r="AZ66">
        <f t="shared" si="4"/>
        <v>0.20134475438354063</v>
      </c>
      <c r="BA66">
        <f t="shared" si="4"/>
        <v>0.20134475438354063</v>
      </c>
      <c r="BB66">
        <f t="shared" si="4"/>
        <v>0.20134475438354063</v>
      </c>
      <c r="BC66">
        <f t="shared" si="4"/>
        <v>0.20134475438354063</v>
      </c>
      <c r="BD66" s="23">
        <v>64</v>
      </c>
    </row>
    <row r="67" spans="2:56" x14ac:dyDescent="0.35">
      <c r="B67" s="5" t="s">
        <v>66</v>
      </c>
      <c r="C67">
        <f t="shared" si="0"/>
        <v>0.20134475438354063</v>
      </c>
      <c r="D67">
        <f t="shared" si="0"/>
        <v>0.20134475438354063</v>
      </c>
      <c r="E67">
        <f t="shared" si="0"/>
        <v>0.20134475438354063</v>
      </c>
      <c r="F67">
        <f t="shared" si="0"/>
        <v>0.20134475438354063</v>
      </c>
      <c r="G67">
        <f t="shared" si="0"/>
        <v>0.20134475438354063</v>
      </c>
      <c r="H67">
        <f t="shared" si="0"/>
        <v>0.20134475438354063</v>
      </c>
      <c r="I67">
        <f t="shared" si="0"/>
        <v>0.20134475438354063</v>
      </c>
      <c r="J67">
        <f t="shared" si="0"/>
        <v>0.20134475438354063</v>
      </c>
      <c r="K67">
        <f t="shared" si="0"/>
        <v>0.20134475438354063</v>
      </c>
      <c r="L67">
        <f t="shared" si="0"/>
        <v>0.20134475438354063</v>
      </c>
      <c r="M67">
        <f t="shared" si="1"/>
        <v>0.20134475438354063</v>
      </c>
      <c r="N67">
        <f t="shared" si="1"/>
        <v>0.20134475438354063</v>
      </c>
      <c r="O67">
        <f t="shared" si="1"/>
        <v>0.20134475438354063</v>
      </c>
      <c r="P67">
        <f t="shared" si="1"/>
        <v>0.20134475438354063</v>
      </c>
      <c r="Q67">
        <f t="shared" si="1"/>
        <v>0.20134475438354063</v>
      </c>
      <c r="R67">
        <f t="shared" si="1"/>
        <v>0.20134475438354063</v>
      </c>
      <c r="S67">
        <f t="shared" si="1"/>
        <v>0.20134475438354063</v>
      </c>
      <c r="T67">
        <f t="shared" si="1"/>
        <v>0.20134475438354063</v>
      </c>
      <c r="U67">
        <f t="shared" si="1"/>
        <v>0.20134475438354063</v>
      </c>
      <c r="V67">
        <f t="shared" si="1"/>
        <v>0.20134475438354063</v>
      </c>
      <c r="W67">
        <f t="shared" si="2"/>
        <v>0.20134475438354063</v>
      </c>
      <c r="X67">
        <f t="shared" si="2"/>
        <v>0.20134475438354063</v>
      </c>
      <c r="Y67">
        <f t="shared" si="2"/>
        <v>0.20134475438354063</v>
      </c>
      <c r="Z67">
        <f t="shared" si="2"/>
        <v>0.20134475438354063</v>
      </c>
      <c r="AA67">
        <f t="shared" si="2"/>
        <v>0.20134475438354063</v>
      </c>
      <c r="AB67">
        <f t="shared" si="2"/>
        <v>0.20134475438354063</v>
      </c>
      <c r="AC67">
        <f t="shared" si="2"/>
        <v>0.20134475438354063</v>
      </c>
      <c r="AD67">
        <f t="shared" si="2"/>
        <v>0.20134475438354063</v>
      </c>
      <c r="AE67">
        <f t="shared" si="2"/>
        <v>0.20134475438354063</v>
      </c>
      <c r="AF67">
        <f t="shared" si="2"/>
        <v>0.20134475438354063</v>
      </c>
      <c r="AG67">
        <f t="shared" si="3"/>
        <v>0.20134475438354063</v>
      </c>
      <c r="AH67">
        <f t="shared" si="3"/>
        <v>0.20134475438354063</v>
      </c>
      <c r="AI67">
        <f t="shared" si="3"/>
        <v>0.20134475438354063</v>
      </c>
      <c r="AJ67">
        <f t="shared" si="3"/>
        <v>0.20134475438354063</v>
      </c>
      <c r="AK67">
        <f t="shared" si="3"/>
        <v>0.20134475438354063</v>
      </c>
      <c r="AL67">
        <f t="shared" si="3"/>
        <v>0.20134475438354063</v>
      </c>
      <c r="AM67">
        <f t="shared" si="3"/>
        <v>0.20134475438354063</v>
      </c>
      <c r="AN67">
        <f t="shared" si="3"/>
        <v>0.20134475438354063</v>
      </c>
      <c r="AO67">
        <f t="shared" si="3"/>
        <v>0.20134475438354063</v>
      </c>
      <c r="AP67">
        <f t="shared" si="3"/>
        <v>0.20134475438354063</v>
      </c>
      <c r="AQ67">
        <f t="shared" si="3"/>
        <v>0.20134475438354063</v>
      </c>
      <c r="AR67" s="49">
        <v>0.20134475438354063</v>
      </c>
      <c r="AS67">
        <f t="shared" si="4"/>
        <v>0.20134475438354063</v>
      </c>
      <c r="AT67">
        <f t="shared" si="4"/>
        <v>0.20134475438354063</v>
      </c>
      <c r="AU67">
        <f t="shared" si="4"/>
        <v>0.20134475438354063</v>
      </c>
      <c r="AV67">
        <f t="shared" si="4"/>
        <v>0.20134475438354063</v>
      </c>
      <c r="AW67">
        <f t="shared" si="4"/>
        <v>0.20134475438354063</v>
      </c>
      <c r="AX67">
        <f t="shared" si="4"/>
        <v>0.20134475438354063</v>
      </c>
      <c r="AY67">
        <f t="shared" si="4"/>
        <v>0.20134475438354063</v>
      </c>
      <c r="AZ67">
        <f t="shared" si="4"/>
        <v>0.20134475438354063</v>
      </c>
      <c r="BA67">
        <f t="shared" si="4"/>
        <v>0.20134475438354063</v>
      </c>
      <c r="BB67">
        <f t="shared" si="4"/>
        <v>0.20134475438354063</v>
      </c>
      <c r="BC67">
        <f t="shared" si="4"/>
        <v>0.20134475438354063</v>
      </c>
      <c r="BD67" s="23">
        <v>65</v>
      </c>
    </row>
    <row r="68" spans="2:56" x14ac:dyDescent="0.35">
      <c r="B68" s="5" t="s">
        <v>67</v>
      </c>
      <c r="C68">
        <f t="shared" si="0"/>
        <v>0.20134475438354063</v>
      </c>
      <c r="D68">
        <f t="shared" si="0"/>
        <v>0.20134475438354063</v>
      </c>
      <c r="E68">
        <f t="shared" si="0"/>
        <v>0.20134475438354063</v>
      </c>
      <c r="F68">
        <f t="shared" si="0"/>
        <v>0.20134475438354063</v>
      </c>
      <c r="G68">
        <f t="shared" si="0"/>
        <v>0.20134475438354063</v>
      </c>
      <c r="H68">
        <f t="shared" si="0"/>
        <v>0.20134475438354063</v>
      </c>
      <c r="I68">
        <f t="shared" si="0"/>
        <v>0.20134475438354063</v>
      </c>
      <c r="J68">
        <f t="shared" si="0"/>
        <v>0.20134475438354063</v>
      </c>
      <c r="K68">
        <f t="shared" si="0"/>
        <v>0.20134475438354063</v>
      </c>
      <c r="L68">
        <f t="shared" si="0"/>
        <v>0.20134475438354063</v>
      </c>
      <c r="M68">
        <f t="shared" si="1"/>
        <v>0.20134475438354063</v>
      </c>
      <c r="N68">
        <f t="shared" si="1"/>
        <v>0.20134475438354063</v>
      </c>
      <c r="O68">
        <f t="shared" si="1"/>
        <v>0.20134475438354063</v>
      </c>
      <c r="P68">
        <f t="shared" si="1"/>
        <v>0.20134475438354063</v>
      </c>
      <c r="Q68">
        <f t="shared" si="1"/>
        <v>0.20134475438354063</v>
      </c>
      <c r="R68">
        <f t="shared" si="1"/>
        <v>0.20134475438354063</v>
      </c>
      <c r="S68">
        <f t="shared" si="1"/>
        <v>0.20134475438354063</v>
      </c>
      <c r="T68">
        <f t="shared" si="1"/>
        <v>0.20134475438354063</v>
      </c>
      <c r="U68">
        <f t="shared" si="1"/>
        <v>0.20134475438354063</v>
      </c>
      <c r="V68">
        <f t="shared" si="1"/>
        <v>0.20134475438354063</v>
      </c>
      <c r="W68">
        <f t="shared" si="2"/>
        <v>0.20134475438354063</v>
      </c>
      <c r="X68">
        <f t="shared" si="2"/>
        <v>0.20134475438354063</v>
      </c>
      <c r="Y68">
        <f t="shared" si="2"/>
        <v>0.20134475438354063</v>
      </c>
      <c r="Z68">
        <f t="shared" si="2"/>
        <v>0.20134475438354063</v>
      </c>
      <c r="AA68">
        <f t="shared" si="2"/>
        <v>0.20134475438354063</v>
      </c>
      <c r="AB68">
        <f t="shared" si="2"/>
        <v>0.20134475438354063</v>
      </c>
      <c r="AC68">
        <f t="shared" si="2"/>
        <v>0.20134475438354063</v>
      </c>
      <c r="AD68">
        <f t="shared" si="2"/>
        <v>0.20134475438354063</v>
      </c>
      <c r="AE68">
        <f t="shared" si="2"/>
        <v>0.20134475438354063</v>
      </c>
      <c r="AF68">
        <f t="shared" si="2"/>
        <v>0.20134475438354063</v>
      </c>
      <c r="AG68">
        <f t="shared" si="3"/>
        <v>0.20134475438354063</v>
      </c>
      <c r="AH68">
        <f t="shared" si="3"/>
        <v>0.20134475438354063</v>
      </c>
      <c r="AI68">
        <f t="shared" si="3"/>
        <v>0.20134475438354063</v>
      </c>
      <c r="AJ68">
        <f t="shared" si="3"/>
        <v>0.20134475438354063</v>
      </c>
      <c r="AK68">
        <f t="shared" si="3"/>
        <v>0.20134475438354063</v>
      </c>
      <c r="AL68">
        <f t="shared" si="3"/>
        <v>0.20134475438354063</v>
      </c>
      <c r="AM68">
        <f t="shared" si="3"/>
        <v>0.20134475438354063</v>
      </c>
      <c r="AN68">
        <f t="shared" si="3"/>
        <v>0.20134475438354063</v>
      </c>
      <c r="AO68">
        <f t="shared" si="3"/>
        <v>0.20134475438354063</v>
      </c>
      <c r="AP68">
        <f t="shared" si="3"/>
        <v>0.20134475438354063</v>
      </c>
      <c r="AQ68">
        <f t="shared" si="3"/>
        <v>0.20134475438354063</v>
      </c>
      <c r="AR68" s="49">
        <v>0.20134475438354063</v>
      </c>
      <c r="AS68">
        <f t="shared" si="4"/>
        <v>0.20134475438354063</v>
      </c>
      <c r="AT68">
        <f t="shared" si="4"/>
        <v>0.20134475438354063</v>
      </c>
      <c r="AU68">
        <f t="shared" si="4"/>
        <v>0.20134475438354063</v>
      </c>
      <c r="AV68">
        <f t="shared" si="4"/>
        <v>0.20134475438354063</v>
      </c>
      <c r="AW68">
        <f t="shared" si="4"/>
        <v>0.20134475438354063</v>
      </c>
      <c r="AX68">
        <f t="shared" si="4"/>
        <v>0.20134475438354063</v>
      </c>
      <c r="AY68">
        <f t="shared" si="4"/>
        <v>0.20134475438354063</v>
      </c>
      <c r="AZ68">
        <f t="shared" si="4"/>
        <v>0.20134475438354063</v>
      </c>
      <c r="BA68">
        <f t="shared" si="4"/>
        <v>0.20134475438354063</v>
      </c>
      <c r="BB68">
        <f t="shared" si="4"/>
        <v>0.20134475438354063</v>
      </c>
      <c r="BC68">
        <f t="shared" si="4"/>
        <v>0.20134475438354063</v>
      </c>
      <c r="BD68" s="23">
        <v>66</v>
      </c>
    </row>
    <row r="69" spans="2:56" x14ac:dyDescent="0.35">
      <c r="B69" s="5" t="s">
        <v>68</v>
      </c>
      <c r="C69">
        <f t="shared" si="0"/>
        <v>0.20134475438354063</v>
      </c>
      <c r="D69">
        <f t="shared" si="0"/>
        <v>0.20134475438354063</v>
      </c>
      <c r="E69">
        <f t="shared" si="0"/>
        <v>0.20134475438354063</v>
      </c>
      <c r="F69">
        <f t="shared" si="0"/>
        <v>0.20134475438354063</v>
      </c>
      <c r="G69">
        <f t="shared" si="0"/>
        <v>0.20134475438354063</v>
      </c>
      <c r="H69">
        <f t="shared" si="0"/>
        <v>0.20134475438354063</v>
      </c>
      <c r="I69">
        <f t="shared" si="0"/>
        <v>0.20134475438354063</v>
      </c>
      <c r="J69">
        <f t="shared" si="0"/>
        <v>0.20134475438354063</v>
      </c>
      <c r="K69">
        <f t="shared" si="0"/>
        <v>0.20134475438354063</v>
      </c>
      <c r="L69">
        <f t="shared" si="0"/>
        <v>0.20134475438354063</v>
      </c>
      <c r="M69">
        <f t="shared" si="1"/>
        <v>0.20134475438354063</v>
      </c>
      <c r="N69">
        <f t="shared" si="1"/>
        <v>0.20134475438354063</v>
      </c>
      <c r="O69">
        <f t="shared" si="1"/>
        <v>0.20134475438354063</v>
      </c>
      <c r="P69">
        <f t="shared" si="1"/>
        <v>0.20134475438354063</v>
      </c>
      <c r="Q69">
        <f t="shared" si="1"/>
        <v>0.20134475438354063</v>
      </c>
      <c r="R69">
        <f t="shared" si="1"/>
        <v>0.20134475438354063</v>
      </c>
      <c r="S69">
        <f t="shared" si="1"/>
        <v>0.20134475438354063</v>
      </c>
      <c r="T69">
        <f t="shared" si="1"/>
        <v>0.20134475438354063</v>
      </c>
      <c r="U69">
        <f t="shared" si="1"/>
        <v>0.20134475438354063</v>
      </c>
      <c r="V69">
        <f t="shared" si="1"/>
        <v>0.20134475438354063</v>
      </c>
      <c r="W69">
        <f t="shared" si="2"/>
        <v>0.20134475438354063</v>
      </c>
      <c r="X69">
        <f t="shared" si="2"/>
        <v>0.20134475438354063</v>
      </c>
      <c r="Y69">
        <f t="shared" si="2"/>
        <v>0.20134475438354063</v>
      </c>
      <c r="Z69">
        <f t="shared" si="2"/>
        <v>0.20134475438354063</v>
      </c>
      <c r="AA69">
        <f t="shared" si="2"/>
        <v>0.20134475438354063</v>
      </c>
      <c r="AB69">
        <f t="shared" si="2"/>
        <v>0.20134475438354063</v>
      </c>
      <c r="AC69">
        <f t="shared" si="2"/>
        <v>0.20134475438354063</v>
      </c>
      <c r="AD69">
        <f t="shared" si="2"/>
        <v>0.20134475438354063</v>
      </c>
      <c r="AE69">
        <f t="shared" si="2"/>
        <v>0.20134475438354063</v>
      </c>
      <c r="AF69">
        <f t="shared" si="2"/>
        <v>0.20134475438354063</v>
      </c>
      <c r="AG69">
        <f t="shared" si="3"/>
        <v>0.20134475438354063</v>
      </c>
      <c r="AH69">
        <f t="shared" si="3"/>
        <v>0.20134475438354063</v>
      </c>
      <c r="AI69">
        <f t="shared" si="3"/>
        <v>0.20134475438354063</v>
      </c>
      <c r="AJ69">
        <f t="shared" si="3"/>
        <v>0.20134475438354063</v>
      </c>
      <c r="AK69">
        <f t="shared" si="3"/>
        <v>0.20134475438354063</v>
      </c>
      <c r="AL69">
        <f t="shared" si="3"/>
        <v>0.20134475438354063</v>
      </c>
      <c r="AM69">
        <f t="shared" si="3"/>
        <v>0.20134475438354063</v>
      </c>
      <c r="AN69">
        <f t="shared" si="3"/>
        <v>0.20134475438354063</v>
      </c>
      <c r="AO69">
        <f t="shared" si="3"/>
        <v>0.20134475438354063</v>
      </c>
      <c r="AP69">
        <f t="shared" si="3"/>
        <v>0.20134475438354063</v>
      </c>
      <c r="AQ69">
        <f t="shared" si="3"/>
        <v>0.20134475438354063</v>
      </c>
      <c r="AR69" s="49">
        <v>0.20134475438354063</v>
      </c>
      <c r="AS69">
        <f t="shared" si="4"/>
        <v>0.20134475438354063</v>
      </c>
      <c r="AT69">
        <f t="shared" si="4"/>
        <v>0.20134475438354063</v>
      </c>
      <c r="AU69">
        <f t="shared" si="4"/>
        <v>0.20134475438354063</v>
      </c>
      <c r="AV69">
        <f t="shared" si="4"/>
        <v>0.20134475438354063</v>
      </c>
      <c r="AW69">
        <f t="shared" si="4"/>
        <v>0.20134475438354063</v>
      </c>
      <c r="AX69">
        <f t="shared" si="4"/>
        <v>0.20134475438354063</v>
      </c>
      <c r="AY69">
        <f t="shared" si="4"/>
        <v>0.20134475438354063</v>
      </c>
      <c r="AZ69">
        <f t="shared" si="4"/>
        <v>0.20134475438354063</v>
      </c>
      <c r="BA69">
        <f t="shared" si="4"/>
        <v>0.20134475438354063</v>
      </c>
      <c r="BB69">
        <f t="shared" si="4"/>
        <v>0.20134475438354063</v>
      </c>
      <c r="BC69">
        <f t="shared" si="4"/>
        <v>0.20134475438354063</v>
      </c>
      <c r="BD69" s="23">
        <v>67</v>
      </c>
    </row>
    <row r="70" spans="2:56" x14ac:dyDescent="0.35">
      <c r="B70" s="5" t="s">
        <v>69</v>
      </c>
      <c r="C70">
        <f t="shared" si="0"/>
        <v>0.20134475438354063</v>
      </c>
      <c r="D70">
        <f t="shared" si="0"/>
        <v>0.20134475438354063</v>
      </c>
      <c r="E70">
        <f t="shared" si="0"/>
        <v>0.20134475438354063</v>
      </c>
      <c r="F70">
        <f t="shared" si="0"/>
        <v>0.20134475438354063</v>
      </c>
      <c r="G70">
        <f t="shared" si="0"/>
        <v>0.20134475438354063</v>
      </c>
      <c r="H70">
        <f t="shared" si="0"/>
        <v>0.20134475438354063</v>
      </c>
      <c r="I70">
        <f t="shared" si="0"/>
        <v>0.20134475438354063</v>
      </c>
      <c r="J70">
        <f t="shared" si="0"/>
        <v>0.20134475438354063</v>
      </c>
      <c r="K70">
        <f t="shared" si="0"/>
        <v>0.20134475438354063</v>
      </c>
      <c r="L70">
        <f t="shared" si="0"/>
        <v>0.20134475438354063</v>
      </c>
      <c r="M70">
        <f t="shared" si="1"/>
        <v>0.20134475438354063</v>
      </c>
      <c r="N70">
        <f t="shared" si="1"/>
        <v>0.20134475438354063</v>
      </c>
      <c r="O70">
        <f t="shared" si="1"/>
        <v>0.20134475438354063</v>
      </c>
      <c r="P70">
        <f t="shared" si="1"/>
        <v>0.20134475438354063</v>
      </c>
      <c r="Q70">
        <f t="shared" si="1"/>
        <v>0.20134475438354063</v>
      </c>
      <c r="R70">
        <f t="shared" si="1"/>
        <v>0.20134475438354063</v>
      </c>
      <c r="S70">
        <f t="shared" si="1"/>
        <v>0.20134475438354063</v>
      </c>
      <c r="T70">
        <f t="shared" si="1"/>
        <v>0.20134475438354063</v>
      </c>
      <c r="U70">
        <f t="shared" si="1"/>
        <v>0.20134475438354063</v>
      </c>
      <c r="V70">
        <f t="shared" si="1"/>
        <v>0.20134475438354063</v>
      </c>
      <c r="W70">
        <f t="shared" si="2"/>
        <v>0.20134475438354063</v>
      </c>
      <c r="X70">
        <f t="shared" si="2"/>
        <v>0.20134475438354063</v>
      </c>
      <c r="Y70">
        <f t="shared" si="2"/>
        <v>0.20134475438354063</v>
      </c>
      <c r="Z70">
        <f t="shared" si="2"/>
        <v>0.20134475438354063</v>
      </c>
      <c r="AA70">
        <f t="shared" si="2"/>
        <v>0.20134475438354063</v>
      </c>
      <c r="AB70">
        <f t="shared" si="2"/>
        <v>0.20134475438354063</v>
      </c>
      <c r="AC70">
        <f t="shared" si="2"/>
        <v>0.20134475438354063</v>
      </c>
      <c r="AD70">
        <f t="shared" si="2"/>
        <v>0.20134475438354063</v>
      </c>
      <c r="AE70">
        <f t="shared" si="2"/>
        <v>0.20134475438354063</v>
      </c>
      <c r="AF70">
        <f t="shared" si="2"/>
        <v>0.20134475438354063</v>
      </c>
      <c r="AG70">
        <f t="shared" si="3"/>
        <v>0.20134475438354063</v>
      </c>
      <c r="AH70">
        <f t="shared" si="3"/>
        <v>0.20134475438354063</v>
      </c>
      <c r="AI70">
        <f t="shared" si="3"/>
        <v>0.20134475438354063</v>
      </c>
      <c r="AJ70">
        <f t="shared" si="3"/>
        <v>0.20134475438354063</v>
      </c>
      <c r="AK70">
        <f t="shared" si="3"/>
        <v>0.20134475438354063</v>
      </c>
      <c r="AL70">
        <f t="shared" si="3"/>
        <v>0.20134475438354063</v>
      </c>
      <c r="AM70">
        <f t="shared" si="3"/>
        <v>0.20134475438354063</v>
      </c>
      <c r="AN70">
        <f t="shared" si="3"/>
        <v>0.20134475438354063</v>
      </c>
      <c r="AO70">
        <f t="shared" si="3"/>
        <v>0.20134475438354063</v>
      </c>
      <c r="AP70">
        <f t="shared" si="3"/>
        <v>0.20134475438354063</v>
      </c>
      <c r="AQ70">
        <f t="shared" si="3"/>
        <v>0.20134475438354063</v>
      </c>
      <c r="AR70" s="49">
        <v>0.20134475438354063</v>
      </c>
      <c r="AS70">
        <f t="shared" si="4"/>
        <v>0.20134475438354063</v>
      </c>
      <c r="AT70">
        <f t="shared" si="4"/>
        <v>0.20134475438354063</v>
      </c>
      <c r="AU70">
        <f t="shared" si="4"/>
        <v>0.20134475438354063</v>
      </c>
      <c r="AV70">
        <f t="shared" si="4"/>
        <v>0.20134475438354063</v>
      </c>
      <c r="AW70">
        <f t="shared" si="4"/>
        <v>0.20134475438354063</v>
      </c>
      <c r="AX70">
        <f t="shared" si="4"/>
        <v>0.20134475438354063</v>
      </c>
      <c r="AY70">
        <f t="shared" si="4"/>
        <v>0.20134475438354063</v>
      </c>
      <c r="AZ70">
        <f t="shared" si="4"/>
        <v>0.20134475438354063</v>
      </c>
      <c r="BA70">
        <f t="shared" si="4"/>
        <v>0.20134475438354063</v>
      </c>
      <c r="BB70">
        <f t="shared" si="4"/>
        <v>0.20134475438354063</v>
      </c>
      <c r="BC70">
        <f t="shared" si="4"/>
        <v>0.20134475438354063</v>
      </c>
      <c r="BD70" s="23">
        <v>68</v>
      </c>
    </row>
    <row r="71" spans="2:56" x14ac:dyDescent="0.35">
      <c r="B71" s="5" t="s">
        <v>70</v>
      </c>
      <c r="C71">
        <f t="shared" si="0"/>
        <v>0.13477388664831333</v>
      </c>
      <c r="D71">
        <f t="shared" si="0"/>
        <v>0.13477388664831333</v>
      </c>
      <c r="E71">
        <f t="shared" si="0"/>
        <v>0.13477388664831333</v>
      </c>
      <c r="F71">
        <f t="shared" si="0"/>
        <v>0.13477388664831333</v>
      </c>
      <c r="G71">
        <f t="shared" si="0"/>
        <v>0.13477388664831333</v>
      </c>
      <c r="H71">
        <f t="shared" si="0"/>
        <v>0.13477388664831333</v>
      </c>
      <c r="I71">
        <f t="shared" si="0"/>
        <v>0.13477388664831333</v>
      </c>
      <c r="J71">
        <f t="shared" si="0"/>
        <v>0.13477388664831333</v>
      </c>
      <c r="K71">
        <f t="shared" si="0"/>
        <v>0.13477388664831333</v>
      </c>
      <c r="L71">
        <f t="shared" si="0"/>
        <v>0.13477388664831333</v>
      </c>
      <c r="M71">
        <f t="shared" si="1"/>
        <v>0.13477388664831333</v>
      </c>
      <c r="N71">
        <f t="shared" si="1"/>
        <v>0.13477388664831333</v>
      </c>
      <c r="O71">
        <f t="shared" si="1"/>
        <v>0.13477388664831333</v>
      </c>
      <c r="P71">
        <f t="shared" si="1"/>
        <v>0.13477388664831333</v>
      </c>
      <c r="Q71">
        <f t="shared" si="1"/>
        <v>0.13477388664831333</v>
      </c>
      <c r="R71">
        <f t="shared" si="1"/>
        <v>0.13477388664831333</v>
      </c>
      <c r="S71">
        <f t="shared" si="1"/>
        <v>0.13477388664831333</v>
      </c>
      <c r="T71">
        <f t="shared" si="1"/>
        <v>0.13477388664831333</v>
      </c>
      <c r="U71">
        <f t="shared" si="1"/>
        <v>0.13477388664831333</v>
      </c>
      <c r="V71">
        <f t="shared" si="1"/>
        <v>0.13477388664831333</v>
      </c>
      <c r="W71">
        <f t="shared" si="2"/>
        <v>0.13477388664831333</v>
      </c>
      <c r="X71">
        <f t="shared" si="2"/>
        <v>0.13477388664831333</v>
      </c>
      <c r="Y71">
        <f t="shared" si="2"/>
        <v>0.13477388664831333</v>
      </c>
      <c r="Z71">
        <f t="shared" si="2"/>
        <v>0.13477388664831333</v>
      </c>
      <c r="AA71">
        <f t="shared" si="2"/>
        <v>0.13477388664831333</v>
      </c>
      <c r="AB71">
        <f t="shared" si="2"/>
        <v>0.13477388664831333</v>
      </c>
      <c r="AC71">
        <f t="shared" si="2"/>
        <v>0.13477388664831333</v>
      </c>
      <c r="AD71">
        <f t="shared" si="2"/>
        <v>0.13477388664831333</v>
      </c>
      <c r="AE71">
        <f t="shared" si="2"/>
        <v>0.13477388664831333</v>
      </c>
      <c r="AF71">
        <f t="shared" si="2"/>
        <v>0.13477388664831333</v>
      </c>
      <c r="AG71">
        <f t="shared" si="3"/>
        <v>0.13477388664831333</v>
      </c>
      <c r="AH71">
        <f t="shared" si="3"/>
        <v>0.13477388664831333</v>
      </c>
      <c r="AI71">
        <f t="shared" si="3"/>
        <v>0.13477388664831333</v>
      </c>
      <c r="AJ71">
        <f t="shared" si="3"/>
        <v>0.13477388664831333</v>
      </c>
      <c r="AK71">
        <f t="shared" si="3"/>
        <v>0.13477388664831333</v>
      </c>
      <c r="AL71">
        <f t="shared" si="3"/>
        <v>0.13477388664831333</v>
      </c>
      <c r="AM71">
        <f t="shared" si="3"/>
        <v>0.13477388664831333</v>
      </c>
      <c r="AN71">
        <f t="shared" si="3"/>
        <v>0.13477388664831333</v>
      </c>
      <c r="AO71">
        <f t="shared" si="3"/>
        <v>0.13477388664831333</v>
      </c>
      <c r="AP71">
        <f t="shared" si="3"/>
        <v>0.13477388664831333</v>
      </c>
      <c r="AQ71">
        <f t="shared" si="3"/>
        <v>0.13477388664831333</v>
      </c>
      <c r="AR71" s="49">
        <v>0.13477388664831333</v>
      </c>
      <c r="AS71">
        <f t="shared" si="4"/>
        <v>0.13477388664831333</v>
      </c>
      <c r="AT71">
        <f t="shared" si="4"/>
        <v>0.13477388664831333</v>
      </c>
      <c r="AU71">
        <f t="shared" si="4"/>
        <v>0.13477388664831333</v>
      </c>
      <c r="AV71">
        <f t="shared" si="4"/>
        <v>0.13477388664831333</v>
      </c>
      <c r="AW71">
        <f t="shared" si="4"/>
        <v>0.13477388664831333</v>
      </c>
      <c r="AX71">
        <f t="shared" si="4"/>
        <v>0.13477388664831333</v>
      </c>
      <c r="AY71">
        <f t="shared" si="4"/>
        <v>0.13477388664831333</v>
      </c>
      <c r="AZ71">
        <f t="shared" si="4"/>
        <v>0.13477388664831333</v>
      </c>
      <c r="BA71">
        <f t="shared" si="4"/>
        <v>0.13477388664831333</v>
      </c>
      <c r="BB71">
        <f t="shared" si="4"/>
        <v>0.13477388664831333</v>
      </c>
      <c r="BC71">
        <f t="shared" si="4"/>
        <v>0.13477388664831333</v>
      </c>
      <c r="BD71" s="23">
        <v>69</v>
      </c>
    </row>
    <row r="72" spans="2:56" x14ac:dyDescent="0.35">
      <c r="B72" s="5" t="s">
        <v>71</v>
      </c>
      <c r="C72">
        <f t="shared" si="0"/>
        <v>0.13477388664831333</v>
      </c>
      <c r="D72">
        <f t="shared" si="0"/>
        <v>0.13477388664831333</v>
      </c>
      <c r="E72">
        <f t="shared" si="0"/>
        <v>0.13477388664831333</v>
      </c>
      <c r="F72">
        <f t="shared" si="0"/>
        <v>0.13477388664831333</v>
      </c>
      <c r="G72">
        <f t="shared" si="0"/>
        <v>0.13477388664831333</v>
      </c>
      <c r="H72">
        <f t="shared" si="0"/>
        <v>0.13477388664831333</v>
      </c>
      <c r="I72">
        <f t="shared" si="0"/>
        <v>0.13477388664831333</v>
      </c>
      <c r="J72">
        <f t="shared" si="0"/>
        <v>0.13477388664831333</v>
      </c>
      <c r="K72">
        <f t="shared" si="0"/>
        <v>0.13477388664831333</v>
      </c>
      <c r="L72">
        <f t="shared" si="0"/>
        <v>0.13477388664831333</v>
      </c>
      <c r="M72">
        <f t="shared" si="1"/>
        <v>0.13477388664831333</v>
      </c>
      <c r="N72">
        <f t="shared" si="1"/>
        <v>0.13477388664831333</v>
      </c>
      <c r="O72">
        <f t="shared" si="1"/>
        <v>0.13477388664831333</v>
      </c>
      <c r="P72">
        <f t="shared" si="1"/>
        <v>0.13477388664831333</v>
      </c>
      <c r="Q72">
        <f t="shared" si="1"/>
        <v>0.13477388664831333</v>
      </c>
      <c r="R72">
        <f t="shared" si="1"/>
        <v>0.13477388664831333</v>
      </c>
      <c r="S72">
        <f t="shared" si="1"/>
        <v>0.13477388664831333</v>
      </c>
      <c r="T72">
        <f t="shared" si="1"/>
        <v>0.13477388664831333</v>
      </c>
      <c r="U72">
        <f t="shared" si="1"/>
        <v>0.13477388664831333</v>
      </c>
      <c r="V72">
        <f t="shared" si="1"/>
        <v>0.13477388664831333</v>
      </c>
      <c r="W72">
        <f t="shared" si="2"/>
        <v>0.13477388664831333</v>
      </c>
      <c r="X72">
        <f t="shared" si="2"/>
        <v>0.13477388664831333</v>
      </c>
      <c r="Y72">
        <f t="shared" si="2"/>
        <v>0.13477388664831333</v>
      </c>
      <c r="Z72">
        <f t="shared" si="2"/>
        <v>0.13477388664831333</v>
      </c>
      <c r="AA72">
        <f t="shared" si="2"/>
        <v>0.13477388664831333</v>
      </c>
      <c r="AB72">
        <f t="shared" si="2"/>
        <v>0.13477388664831333</v>
      </c>
      <c r="AC72">
        <f t="shared" si="2"/>
        <v>0.13477388664831333</v>
      </c>
      <c r="AD72">
        <f t="shared" si="2"/>
        <v>0.13477388664831333</v>
      </c>
      <c r="AE72">
        <f t="shared" si="2"/>
        <v>0.13477388664831333</v>
      </c>
      <c r="AF72">
        <f t="shared" si="2"/>
        <v>0.13477388664831333</v>
      </c>
      <c r="AG72">
        <f t="shared" si="3"/>
        <v>0.13477388664831333</v>
      </c>
      <c r="AH72">
        <f t="shared" si="3"/>
        <v>0.13477388664831333</v>
      </c>
      <c r="AI72">
        <f t="shared" si="3"/>
        <v>0.13477388664831333</v>
      </c>
      <c r="AJ72">
        <f t="shared" si="3"/>
        <v>0.13477388664831333</v>
      </c>
      <c r="AK72">
        <f t="shared" si="3"/>
        <v>0.13477388664831333</v>
      </c>
      <c r="AL72">
        <f t="shared" si="3"/>
        <v>0.13477388664831333</v>
      </c>
      <c r="AM72">
        <f t="shared" si="3"/>
        <v>0.13477388664831333</v>
      </c>
      <c r="AN72">
        <f t="shared" si="3"/>
        <v>0.13477388664831333</v>
      </c>
      <c r="AO72">
        <f t="shared" si="3"/>
        <v>0.13477388664831333</v>
      </c>
      <c r="AP72">
        <f t="shared" si="3"/>
        <v>0.13477388664831333</v>
      </c>
      <c r="AQ72">
        <f t="shared" si="3"/>
        <v>0.13477388664831333</v>
      </c>
      <c r="AR72" s="49">
        <v>0.13477388664831333</v>
      </c>
      <c r="AS72">
        <f t="shared" si="4"/>
        <v>0.13477388664831333</v>
      </c>
      <c r="AT72">
        <f t="shared" si="4"/>
        <v>0.13477388664831333</v>
      </c>
      <c r="AU72">
        <f t="shared" si="4"/>
        <v>0.13477388664831333</v>
      </c>
      <c r="AV72">
        <f t="shared" si="4"/>
        <v>0.13477388664831333</v>
      </c>
      <c r="AW72">
        <f t="shared" si="4"/>
        <v>0.13477388664831333</v>
      </c>
      <c r="AX72">
        <f t="shared" si="4"/>
        <v>0.13477388664831333</v>
      </c>
      <c r="AY72">
        <f t="shared" si="4"/>
        <v>0.13477388664831333</v>
      </c>
      <c r="AZ72">
        <f t="shared" si="4"/>
        <v>0.13477388664831333</v>
      </c>
      <c r="BA72">
        <f t="shared" si="4"/>
        <v>0.13477388664831333</v>
      </c>
      <c r="BB72">
        <f t="shared" si="4"/>
        <v>0.13477388664831333</v>
      </c>
      <c r="BC72">
        <f t="shared" si="4"/>
        <v>0.13477388664831333</v>
      </c>
      <c r="BD72" s="23">
        <v>70</v>
      </c>
    </row>
    <row r="73" spans="2:56" x14ac:dyDescent="0.35">
      <c r="B73" s="5" t="s">
        <v>72</v>
      </c>
      <c r="C73">
        <f t="shared" ref="C73:L78" si="5">$AR73</f>
        <v>0.13477388664831333</v>
      </c>
      <c r="D73">
        <f t="shared" si="5"/>
        <v>0.13477388664831333</v>
      </c>
      <c r="E73">
        <f t="shared" si="5"/>
        <v>0.13477388664831333</v>
      </c>
      <c r="F73">
        <f t="shared" si="5"/>
        <v>0.13477388664831333</v>
      </c>
      <c r="G73">
        <f t="shared" si="5"/>
        <v>0.13477388664831333</v>
      </c>
      <c r="H73">
        <f t="shared" si="5"/>
        <v>0.13477388664831333</v>
      </c>
      <c r="I73">
        <f t="shared" si="5"/>
        <v>0.13477388664831333</v>
      </c>
      <c r="J73">
        <f t="shared" si="5"/>
        <v>0.13477388664831333</v>
      </c>
      <c r="K73">
        <f t="shared" si="5"/>
        <v>0.13477388664831333</v>
      </c>
      <c r="L73">
        <f t="shared" si="5"/>
        <v>0.13477388664831333</v>
      </c>
      <c r="M73">
        <f t="shared" ref="M73:V78" si="6">$AR73</f>
        <v>0.13477388664831333</v>
      </c>
      <c r="N73">
        <f t="shared" si="6"/>
        <v>0.13477388664831333</v>
      </c>
      <c r="O73">
        <f t="shared" si="6"/>
        <v>0.13477388664831333</v>
      </c>
      <c r="P73">
        <f t="shared" si="6"/>
        <v>0.13477388664831333</v>
      </c>
      <c r="Q73">
        <f t="shared" si="6"/>
        <v>0.13477388664831333</v>
      </c>
      <c r="R73">
        <f t="shared" si="6"/>
        <v>0.13477388664831333</v>
      </c>
      <c r="S73">
        <f t="shared" si="6"/>
        <v>0.13477388664831333</v>
      </c>
      <c r="T73">
        <f t="shared" si="6"/>
        <v>0.13477388664831333</v>
      </c>
      <c r="U73">
        <f t="shared" si="6"/>
        <v>0.13477388664831333</v>
      </c>
      <c r="V73">
        <f t="shared" si="6"/>
        <v>0.13477388664831333</v>
      </c>
      <c r="W73">
        <f t="shared" ref="W73:AF78" si="7">$AR73</f>
        <v>0.13477388664831333</v>
      </c>
      <c r="X73">
        <f t="shared" si="7"/>
        <v>0.13477388664831333</v>
      </c>
      <c r="Y73">
        <f t="shared" si="7"/>
        <v>0.13477388664831333</v>
      </c>
      <c r="Z73">
        <f t="shared" si="7"/>
        <v>0.13477388664831333</v>
      </c>
      <c r="AA73">
        <f t="shared" si="7"/>
        <v>0.13477388664831333</v>
      </c>
      <c r="AB73">
        <f t="shared" si="7"/>
        <v>0.13477388664831333</v>
      </c>
      <c r="AC73">
        <f t="shared" si="7"/>
        <v>0.13477388664831333</v>
      </c>
      <c r="AD73">
        <f t="shared" si="7"/>
        <v>0.13477388664831333</v>
      </c>
      <c r="AE73">
        <f t="shared" si="7"/>
        <v>0.13477388664831333</v>
      </c>
      <c r="AF73">
        <f t="shared" si="7"/>
        <v>0.13477388664831333</v>
      </c>
      <c r="AG73">
        <f t="shared" ref="AG73:AQ78" si="8">$AR73</f>
        <v>0.13477388664831333</v>
      </c>
      <c r="AH73">
        <f t="shared" si="8"/>
        <v>0.13477388664831333</v>
      </c>
      <c r="AI73">
        <f t="shared" si="8"/>
        <v>0.13477388664831333</v>
      </c>
      <c r="AJ73">
        <f t="shared" si="8"/>
        <v>0.13477388664831333</v>
      </c>
      <c r="AK73">
        <f t="shared" si="8"/>
        <v>0.13477388664831333</v>
      </c>
      <c r="AL73">
        <f t="shared" si="8"/>
        <v>0.13477388664831333</v>
      </c>
      <c r="AM73">
        <f t="shared" si="8"/>
        <v>0.13477388664831333</v>
      </c>
      <c r="AN73">
        <f t="shared" si="8"/>
        <v>0.13477388664831333</v>
      </c>
      <c r="AO73">
        <f t="shared" si="8"/>
        <v>0.13477388664831333</v>
      </c>
      <c r="AP73">
        <f t="shared" si="8"/>
        <v>0.13477388664831333</v>
      </c>
      <c r="AQ73">
        <f t="shared" si="8"/>
        <v>0.13477388664831333</v>
      </c>
      <c r="AR73" s="49">
        <v>0.13477388664831333</v>
      </c>
      <c r="AS73">
        <f t="shared" ref="AS73:BC78" si="9">$AR73</f>
        <v>0.13477388664831333</v>
      </c>
      <c r="AT73">
        <f t="shared" si="9"/>
        <v>0.13477388664831333</v>
      </c>
      <c r="AU73">
        <f t="shared" si="9"/>
        <v>0.13477388664831333</v>
      </c>
      <c r="AV73">
        <f t="shared" si="9"/>
        <v>0.13477388664831333</v>
      </c>
      <c r="AW73">
        <f t="shared" si="9"/>
        <v>0.13477388664831333</v>
      </c>
      <c r="AX73">
        <f t="shared" si="9"/>
        <v>0.13477388664831333</v>
      </c>
      <c r="AY73">
        <f t="shared" si="9"/>
        <v>0.13477388664831333</v>
      </c>
      <c r="AZ73">
        <f t="shared" si="9"/>
        <v>0.13477388664831333</v>
      </c>
      <c r="BA73">
        <f t="shared" si="9"/>
        <v>0.13477388664831333</v>
      </c>
      <c r="BB73">
        <f t="shared" si="9"/>
        <v>0.13477388664831333</v>
      </c>
      <c r="BC73">
        <f t="shared" si="9"/>
        <v>0.13477388664831333</v>
      </c>
      <c r="BD73" s="23">
        <v>71</v>
      </c>
    </row>
    <row r="74" spans="2:56" x14ac:dyDescent="0.35">
      <c r="B74" s="5" t="s">
        <v>73</v>
      </c>
      <c r="C74">
        <f t="shared" si="5"/>
        <v>0.13477388664831333</v>
      </c>
      <c r="D74">
        <f t="shared" si="5"/>
        <v>0.13477388664831333</v>
      </c>
      <c r="E74">
        <f t="shared" si="5"/>
        <v>0.13477388664831333</v>
      </c>
      <c r="F74">
        <f t="shared" si="5"/>
        <v>0.13477388664831333</v>
      </c>
      <c r="G74">
        <f t="shared" si="5"/>
        <v>0.13477388664831333</v>
      </c>
      <c r="H74">
        <f t="shared" si="5"/>
        <v>0.13477388664831333</v>
      </c>
      <c r="I74">
        <f t="shared" si="5"/>
        <v>0.13477388664831333</v>
      </c>
      <c r="J74">
        <f t="shared" si="5"/>
        <v>0.13477388664831333</v>
      </c>
      <c r="K74">
        <f t="shared" si="5"/>
        <v>0.13477388664831333</v>
      </c>
      <c r="L74">
        <f t="shared" si="5"/>
        <v>0.13477388664831333</v>
      </c>
      <c r="M74">
        <f t="shared" si="6"/>
        <v>0.13477388664831333</v>
      </c>
      <c r="N74">
        <f t="shared" si="6"/>
        <v>0.13477388664831333</v>
      </c>
      <c r="O74">
        <f t="shared" si="6"/>
        <v>0.13477388664831333</v>
      </c>
      <c r="P74">
        <f t="shared" si="6"/>
        <v>0.13477388664831333</v>
      </c>
      <c r="Q74">
        <f t="shared" si="6"/>
        <v>0.13477388664831333</v>
      </c>
      <c r="R74">
        <f t="shared" si="6"/>
        <v>0.13477388664831333</v>
      </c>
      <c r="S74">
        <f t="shared" si="6"/>
        <v>0.13477388664831333</v>
      </c>
      <c r="T74">
        <f t="shared" si="6"/>
        <v>0.13477388664831333</v>
      </c>
      <c r="U74">
        <f t="shared" si="6"/>
        <v>0.13477388664831333</v>
      </c>
      <c r="V74">
        <f t="shared" si="6"/>
        <v>0.13477388664831333</v>
      </c>
      <c r="W74">
        <f t="shared" si="7"/>
        <v>0.13477388664831333</v>
      </c>
      <c r="X74">
        <f t="shared" si="7"/>
        <v>0.13477388664831333</v>
      </c>
      <c r="Y74">
        <f t="shared" si="7"/>
        <v>0.13477388664831333</v>
      </c>
      <c r="Z74">
        <f t="shared" si="7"/>
        <v>0.13477388664831333</v>
      </c>
      <c r="AA74">
        <f t="shared" si="7"/>
        <v>0.13477388664831333</v>
      </c>
      <c r="AB74">
        <f t="shared" si="7"/>
        <v>0.13477388664831333</v>
      </c>
      <c r="AC74">
        <f t="shared" si="7"/>
        <v>0.13477388664831333</v>
      </c>
      <c r="AD74">
        <f t="shared" si="7"/>
        <v>0.13477388664831333</v>
      </c>
      <c r="AE74">
        <f t="shared" si="7"/>
        <v>0.13477388664831333</v>
      </c>
      <c r="AF74">
        <f t="shared" si="7"/>
        <v>0.13477388664831333</v>
      </c>
      <c r="AG74">
        <f t="shared" si="8"/>
        <v>0.13477388664831333</v>
      </c>
      <c r="AH74">
        <f t="shared" si="8"/>
        <v>0.13477388664831333</v>
      </c>
      <c r="AI74">
        <f t="shared" si="8"/>
        <v>0.13477388664831333</v>
      </c>
      <c r="AJ74">
        <f t="shared" si="8"/>
        <v>0.13477388664831333</v>
      </c>
      <c r="AK74">
        <f t="shared" si="8"/>
        <v>0.13477388664831333</v>
      </c>
      <c r="AL74">
        <f t="shared" si="8"/>
        <v>0.13477388664831333</v>
      </c>
      <c r="AM74">
        <f t="shared" si="8"/>
        <v>0.13477388664831333</v>
      </c>
      <c r="AN74">
        <f t="shared" si="8"/>
        <v>0.13477388664831333</v>
      </c>
      <c r="AO74">
        <f t="shared" si="8"/>
        <v>0.13477388664831333</v>
      </c>
      <c r="AP74">
        <f t="shared" si="8"/>
        <v>0.13477388664831333</v>
      </c>
      <c r="AQ74">
        <f t="shared" si="8"/>
        <v>0.13477388664831333</v>
      </c>
      <c r="AR74" s="49">
        <v>0.13477388664831333</v>
      </c>
      <c r="AS74">
        <f t="shared" si="9"/>
        <v>0.13477388664831333</v>
      </c>
      <c r="AT74">
        <f t="shared" si="9"/>
        <v>0.13477388664831333</v>
      </c>
      <c r="AU74">
        <f t="shared" si="9"/>
        <v>0.13477388664831333</v>
      </c>
      <c r="AV74">
        <f t="shared" si="9"/>
        <v>0.13477388664831333</v>
      </c>
      <c r="AW74">
        <f t="shared" si="9"/>
        <v>0.13477388664831333</v>
      </c>
      <c r="AX74">
        <f t="shared" si="9"/>
        <v>0.13477388664831333</v>
      </c>
      <c r="AY74">
        <f t="shared" si="9"/>
        <v>0.13477388664831333</v>
      </c>
      <c r="AZ74">
        <f t="shared" si="9"/>
        <v>0.13477388664831333</v>
      </c>
      <c r="BA74">
        <f t="shared" si="9"/>
        <v>0.13477388664831333</v>
      </c>
      <c r="BB74">
        <f t="shared" si="9"/>
        <v>0.13477388664831333</v>
      </c>
      <c r="BC74">
        <f t="shared" si="9"/>
        <v>0.13477388664831333</v>
      </c>
      <c r="BD74" s="23">
        <v>72</v>
      </c>
    </row>
    <row r="75" spans="2:56" x14ac:dyDescent="0.35">
      <c r="B75" s="5" t="s">
        <v>74</v>
      </c>
      <c r="C75">
        <f t="shared" si="5"/>
        <v>0.13477388664831333</v>
      </c>
      <c r="D75">
        <f t="shared" si="5"/>
        <v>0.13477388664831333</v>
      </c>
      <c r="E75">
        <f t="shared" si="5"/>
        <v>0.13477388664831333</v>
      </c>
      <c r="F75">
        <f t="shared" si="5"/>
        <v>0.13477388664831333</v>
      </c>
      <c r="G75">
        <f t="shared" si="5"/>
        <v>0.13477388664831333</v>
      </c>
      <c r="H75">
        <f t="shared" si="5"/>
        <v>0.13477388664831333</v>
      </c>
      <c r="I75">
        <f t="shared" si="5"/>
        <v>0.13477388664831333</v>
      </c>
      <c r="J75">
        <f t="shared" si="5"/>
        <v>0.13477388664831333</v>
      </c>
      <c r="K75">
        <f t="shared" si="5"/>
        <v>0.13477388664831333</v>
      </c>
      <c r="L75">
        <f t="shared" si="5"/>
        <v>0.13477388664831333</v>
      </c>
      <c r="M75">
        <f t="shared" si="6"/>
        <v>0.13477388664831333</v>
      </c>
      <c r="N75">
        <f t="shared" si="6"/>
        <v>0.13477388664831333</v>
      </c>
      <c r="O75">
        <f t="shared" si="6"/>
        <v>0.13477388664831333</v>
      </c>
      <c r="P75">
        <f t="shared" si="6"/>
        <v>0.13477388664831333</v>
      </c>
      <c r="Q75">
        <f t="shared" si="6"/>
        <v>0.13477388664831333</v>
      </c>
      <c r="R75">
        <f t="shared" si="6"/>
        <v>0.13477388664831333</v>
      </c>
      <c r="S75">
        <f t="shared" si="6"/>
        <v>0.13477388664831333</v>
      </c>
      <c r="T75">
        <f t="shared" si="6"/>
        <v>0.13477388664831333</v>
      </c>
      <c r="U75">
        <f t="shared" si="6"/>
        <v>0.13477388664831333</v>
      </c>
      <c r="V75">
        <f t="shared" si="6"/>
        <v>0.13477388664831333</v>
      </c>
      <c r="W75">
        <f t="shared" si="7"/>
        <v>0.13477388664831333</v>
      </c>
      <c r="X75">
        <f t="shared" si="7"/>
        <v>0.13477388664831333</v>
      </c>
      <c r="Y75">
        <f t="shared" si="7"/>
        <v>0.13477388664831333</v>
      </c>
      <c r="Z75">
        <f t="shared" si="7"/>
        <v>0.13477388664831333</v>
      </c>
      <c r="AA75">
        <f t="shared" si="7"/>
        <v>0.13477388664831333</v>
      </c>
      <c r="AB75">
        <f t="shared" si="7"/>
        <v>0.13477388664831333</v>
      </c>
      <c r="AC75">
        <f t="shared" si="7"/>
        <v>0.13477388664831333</v>
      </c>
      <c r="AD75">
        <f t="shared" si="7"/>
        <v>0.13477388664831333</v>
      </c>
      <c r="AE75">
        <f t="shared" si="7"/>
        <v>0.13477388664831333</v>
      </c>
      <c r="AF75">
        <f t="shared" si="7"/>
        <v>0.13477388664831333</v>
      </c>
      <c r="AG75">
        <f t="shared" si="8"/>
        <v>0.13477388664831333</v>
      </c>
      <c r="AH75">
        <f t="shared" si="8"/>
        <v>0.13477388664831333</v>
      </c>
      <c r="AI75">
        <f t="shared" si="8"/>
        <v>0.13477388664831333</v>
      </c>
      <c r="AJ75">
        <f t="shared" si="8"/>
        <v>0.13477388664831333</v>
      </c>
      <c r="AK75">
        <f t="shared" si="8"/>
        <v>0.13477388664831333</v>
      </c>
      <c r="AL75">
        <f t="shared" si="8"/>
        <v>0.13477388664831333</v>
      </c>
      <c r="AM75">
        <f t="shared" si="8"/>
        <v>0.13477388664831333</v>
      </c>
      <c r="AN75">
        <f t="shared" si="8"/>
        <v>0.13477388664831333</v>
      </c>
      <c r="AO75">
        <f t="shared" si="8"/>
        <v>0.13477388664831333</v>
      </c>
      <c r="AP75">
        <f t="shared" si="8"/>
        <v>0.13477388664831333</v>
      </c>
      <c r="AQ75">
        <f t="shared" si="8"/>
        <v>0.13477388664831333</v>
      </c>
      <c r="AR75" s="49">
        <v>0.13477388664831333</v>
      </c>
      <c r="AS75">
        <f t="shared" si="9"/>
        <v>0.13477388664831333</v>
      </c>
      <c r="AT75">
        <f t="shared" si="9"/>
        <v>0.13477388664831333</v>
      </c>
      <c r="AU75">
        <f t="shared" si="9"/>
        <v>0.13477388664831333</v>
      </c>
      <c r="AV75">
        <f t="shared" si="9"/>
        <v>0.13477388664831333</v>
      </c>
      <c r="AW75">
        <f t="shared" si="9"/>
        <v>0.13477388664831333</v>
      </c>
      <c r="AX75">
        <f t="shared" si="9"/>
        <v>0.13477388664831333</v>
      </c>
      <c r="AY75">
        <f t="shared" si="9"/>
        <v>0.13477388664831333</v>
      </c>
      <c r="AZ75">
        <f t="shared" si="9"/>
        <v>0.13477388664831333</v>
      </c>
      <c r="BA75">
        <f t="shared" si="9"/>
        <v>0.13477388664831333</v>
      </c>
      <c r="BB75">
        <f t="shared" si="9"/>
        <v>0.13477388664831333</v>
      </c>
      <c r="BC75">
        <f t="shared" si="9"/>
        <v>0.13477388664831333</v>
      </c>
      <c r="BD75" s="23">
        <v>73</v>
      </c>
    </row>
    <row r="76" spans="2:56" x14ac:dyDescent="0.35">
      <c r="B76" s="5" t="s">
        <v>75</v>
      </c>
      <c r="C76">
        <f t="shared" si="5"/>
        <v>0.13477388664831333</v>
      </c>
      <c r="D76">
        <f t="shared" si="5"/>
        <v>0.13477388664831333</v>
      </c>
      <c r="E76">
        <f t="shared" si="5"/>
        <v>0.13477388664831333</v>
      </c>
      <c r="F76">
        <f t="shared" si="5"/>
        <v>0.13477388664831333</v>
      </c>
      <c r="G76">
        <f t="shared" si="5"/>
        <v>0.13477388664831333</v>
      </c>
      <c r="H76">
        <f t="shared" si="5"/>
        <v>0.13477388664831333</v>
      </c>
      <c r="I76">
        <f t="shared" si="5"/>
        <v>0.13477388664831333</v>
      </c>
      <c r="J76">
        <f t="shared" si="5"/>
        <v>0.13477388664831333</v>
      </c>
      <c r="K76">
        <f t="shared" si="5"/>
        <v>0.13477388664831333</v>
      </c>
      <c r="L76">
        <f t="shared" si="5"/>
        <v>0.13477388664831333</v>
      </c>
      <c r="M76">
        <f t="shared" si="6"/>
        <v>0.13477388664831333</v>
      </c>
      <c r="N76">
        <f t="shared" si="6"/>
        <v>0.13477388664831333</v>
      </c>
      <c r="O76">
        <f t="shared" si="6"/>
        <v>0.13477388664831333</v>
      </c>
      <c r="P76">
        <f t="shared" si="6"/>
        <v>0.13477388664831333</v>
      </c>
      <c r="Q76">
        <f t="shared" si="6"/>
        <v>0.13477388664831333</v>
      </c>
      <c r="R76">
        <f t="shared" si="6"/>
        <v>0.13477388664831333</v>
      </c>
      <c r="S76">
        <f t="shared" si="6"/>
        <v>0.13477388664831333</v>
      </c>
      <c r="T76">
        <f t="shared" si="6"/>
        <v>0.13477388664831333</v>
      </c>
      <c r="U76">
        <f t="shared" si="6"/>
        <v>0.13477388664831333</v>
      </c>
      <c r="V76">
        <f t="shared" si="6"/>
        <v>0.13477388664831333</v>
      </c>
      <c r="W76">
        <f t="shared" si="7"/>
        <v>0.13477388664831333</v>
      </c>
      <c r="X76">
        <f t="shared" si="7"/>
        <v>0.13477388664831333</v>
      </c>
      <c r="Y76">
        <f t="shared" si="7"/>
        <v>0.13477388664831333</v>
      </c>
      <c r="Z76">
        <f t="shared" si="7"/>
        <v>0.13477388664831333</v>
      </c>
      <c r="AA76">
        <f t="shared" si="7"/>
        <v>0.13477388664831333</v>
      </c>
      <c r="AB76">
        <f t="shared" si="7"/>
        <v>0.13477388664831333</v>
      </c>
      <c r="AC76">
        <f t="shared" si="7"/>
        <v>0.13477388664831333</v>
      </c>
      <c r="AD76">
        <f t="shared" si="7"/>
        <v>0.13477388664831333</v>
      </c>
      <c r="AE76">
        <f t="shared" si="7"/>
        <v>0.13477388664831333</v>
      </c>
      <c r="AF76">
        <f t="shared" si="7"/>
        <v>0.13477388664831333</v>
      </c>
      <c r="AG76">
        <f t="shared" si="8"/>
        <v>0.13477388664831333</v>
      </c>
      <c r="AH76">
        <f t="shared" si="8"/>
        <v>0.13477388664831333</v>
      </c>
      <c r="AI76">
        <f t="shared" si="8"/>
        <v>0.13477388664831333</v>
      </c>
      <c r="AJ76">
        <f t="shared" si="8"/>
        <v>0.13477388664831333</v>
      </c>
      <c r="AK76">
        <f t="shared" si="8"/>
        <v>0.13477388664831333</v>
      </c>
      <c r="AL76">
        <f t="shared" si="8"/>
        <v>0.13477388664831333</v>
      </c>
      <c r="AM76">
        <f t="shared" si="8"/>
        <v>0.13477388664831333</v>
      </c>
      <c r="AN76">
        <f t="shared" si="8"/>
        <v>0.13477388664831333</v>
      </c>
      <c r="AO76">
        <f t="shared" si="8"/>
        <v>0.13477388664831333</v>
      </c>
      <c r="AP76">
        <f t="shared" si="8"/>
        <v>0.13477388664831333</v>
      </c>
      <c r="AQ76">
        <f t="shared" si="8"/>
        <v>0.13477388664831333</v>
      </c>
      <c r="AR76" s="49">
        <v>0.13477388664831333</v>
      </c>
      <c r="AS76">
        <f t="shared" si="9"/>
        <v>0.13477388664831333</v>
      </c>
      <c r="AT76">
        <f t="shared" si="9"/>
        <v>0.13477388664831333</v>
      </c>
      <c r="AU76">
        <f t="shared" si="9"/>
        <v>0.13477388664831333</v>
      </c>
      <c r="AV76">
        <f t="shared" si="9"/>
        <v>0.13477388664831333</v>
      </c>
      <c r="AW76">
        <f t="shared" si="9"/>
        <v>0.13477388664831333</v>
      </c>
      <c r="AX76">
        <f t="shared" si="9"/>
        <v>0.13477388664831333</v>
      </c>
      <c r="AY76">
        <f t="shared" si="9"/>
        <v>0.13477388664831333</v>
      </c>
      <c r="AZ76">
        <f t="shared" si="9"/>
        <v>0.13477388664831333</v>
      </c>
      <c r="BA76">
        <f t="shared" si="9"/>
        <v>0.13477388664831333</v>
      </c>
      <c r="BB76">
        <f t="shared" si="9"/>
        <v>0.13477388664831333</v>
      </c>
      <c r="BC76">
        <f t="shared" si="9"/>
        <v>0.13477388664831333</v>
      </c>
      <c r="BD76" s="23">
        <v>74</v>
      </c>
    </row>
    <row r="77" spans="2:56" x14ac:dyDescent="0.35">
      <c r="B77" s="5" t="s">
        <v>81</v>
      </c>
      <c r="C77">
        <f t="shared" si="5"/>
        <v>0.13477388664831333</v>
      </c>
      <c r="D77">
        <f t="shared" si="5"/>
        <v>0.13477388664831333</v>
      </c>
      <c r="E77">
        <f t="shared" si="5"/>
        <v>0.13477388664831333</v>
      </c>
      <c r="F77">
        <f t="shared" si="5"/>
        <v>0.13477388664831333</v>
      </c>
      <c r="G77">
        <f t="shared" si="5"/>
        <v>0.13477388664831333</v>
      </c>
      <c r="H77">
        <f t="shared" si="5"/>
        <v>0.13477388664831333</v>
      </c>
      <c r="I77">
        <f t="shared" si="5"/>
        <v>0.13477388664831333</v>
      </c>
      <c r="J77">
        <f t="shared" si="5"/>
        <v>0.13477388664831333</v>
      </c>
      <c r="K77">
        <f t="shared" si="5"/>
        <v>0.13477388664831333</v>
      </c>
      <c r="L77">
        <f t="shared" si="5"/>
        <v>0.13477388664831333</v>
      </c>
      <c r="M77">
        <f t="shared" si="6"/>
        <v>0.13477388664831333</v>
      </c>
      <c r="N77">
        <f t="shared" si="6"/>
        <v>0.13477388664831333</v>
      </c>
      <c r="O77">
        <f t="shared" si="6"/>
        <v>0.13477388664831333</v>
      </c>
      <c r="P77">
        <f t="shared" si="6"/>
        <v>0.13477388664831333</v>
      </c>
      <c r="Q77">
        <f t="shared" si="6"/>
        <v>0.13477388664831333</v>
      </c>
      <c r="R77">
        <f t="shared" si="6"/>
        <v>0.13477388664831333</v>
      </c>
      <c r="S77">
        <f t="shared" si="6"/>
        <v>0.13477388664831333</v>
      </c>
      <c r="T77">
        <f t="shared" si="6"/>
        <v>0.13477388664831333</v>
      </c>
      <c r="U77">
        <f t="shared" si="6"/>
        <v>0.13477388664831333</v>
      </c>
      <c r="V77">
        <f t="shared" si="6"/>
        <v>0.13477388664831333</v>
      </c>
      <c r="W77">
        <f t="shared" si="7"/>
        <v>0.13477388664831333</v>
      </c>
      <c r="X77">
        <f t="shared" si="7"/>
        <v>0.13477388664831333</v>
      </c>
      <c r="Y77">
        <f t="shared" si="7"/>
        <v>0.13477388664831333</v>
      </c>
      <c r="Z77">
        <f t="shared" si="7"/>
        <v>0.13477388664831333</v>
      </c>
      <c r="AA77">
        <f t="shared" si="7"/>
        <v>0.13477388664831333</v>
      </c>
      <c r="AB77">
        <f t="shared" si="7"/>
        <v>0.13477388664831333</v>
      </c>
      <c r="AC77">
        <f t="shared" si="7"/>
        <v>0.13477388664831333</v>
      </c>
      <c r="AD77">
        <f t="shared" si="7"/>
        <v>0.13477388664831333</v>
      </c>
      <c r="AE77">
        <f t="shared" si="7"/>
        <v>0.13477388664831333</v>
      </c>
      <c r="AF77">
        <f t="shared" si="7"/>
        <v>0.13477388664831333</v>
      </c>
      <c r="AG77">
        <f t="shared" si="8"/>
        <v>0.13477388664831333</v>
      </c>
      <c r="AH77">
        <f t="shared" si="8"/>
        <v>0.13477388664831333</v>
      </c>
      <c r="AI77">
        <f t="shared" si="8"/>
        <v>0.13477388664831333</v>
      </c>
      <c r="AJ77">
        <f t="shared" si="8"/>
        <v>0.13477388664831333</v>
      </c>
      <c r="AK77">
        <f t="shared" si="8"/>
        <v>0.13477388664831333</v>
      </c>
      <c r="AL77">
        <f t="shared" si="8"/>
        <v>0.13477388664831333</v>
      </c>
      <c r="AM77">
        <f t="shared" si="8"/>
        <v>0.13477388664831333</v>
      </c>
      <c r="AN77">
        <f t="shared" si="8"/>
        <v>0.13477388664831333</v>
      </c>
      <c r="AO77">
        <f t="shared" si="8"/>
        <v>0.13477388664831333</v>
      </c>
      <c r="AP77">
        <f t="shared" si="8"/>
        <v>0.13477388664831333</v>
      </c>
      <c r="AQ77">
        <f t="shared" si="8"/>
        <v>0.13477388664831333</v>
      </c>
      <c r="AR77" s="49">
        <v>0.13477388664831333</v>
      </c>
      <c r="AS77">
        <f t="shared" si="9"/>
        <v>0.13477388664831333</v>
      </c>
      <c r="AT77">
        <f t="shared" si="9"/>
        <v>0.13477388664831333</v>
      </c>
      <c r="AU77">
        <f t="shared" si="9"/>
        <v>0.13477388664831333</v>
      </c>
      <c r="AV77">
        <f t="shared" si="9"/>
        <v>0.13477388664831333</v>
      </c>
      <c r="AW77">
        <f t="shared" si="9"/>
        <v>0.13477388664831333</v>
      </c>
      <c r="AX77">
        <f t="shared" si="9"/>
        <v>0.13477388664831333</v>
      </c>
      <c r="AY77">
        <f t="shared" si="9"/>
        <v>0.13477388664831333</v>
      </c>
      <c r="AZ77">
        <f t="shared" si="9"/>
        <v>0.13477388664831333</v>
      </c>
      <c r="BA77">
        <f t="shared" si="9"/>
        <v>0.13477388664831333</v>
      </c>
      <c r="BB77">
        <f t="shared" si="9"/>
        <v>0.13477388664831333</v>
      </c>
      <c r="BC77">
        <f t="shared" si="9"/>
        <v>0.13477388664831333</v>
      </c>
      <c r="BD77" s="23">
        <v>75</v>
      </c>
    </row>
    <row r="78" spans="2:56" x14ac:dyDescent="0.35">
      <c r="B78" s="5" t="s">
        <v>82</v>
      </c>
      <c r="C78">
        <f t="shared" si="5"/>
        <v>0.13477388664831333</v>
      </c>
      <c r="D78">
        <f t="shared" si="5"/>
        <v>0.13477388664831333</v>
      </c>
      <c r="E78">
        <f t="shared" si="5"/>
        <v>0.13477388664831333</v>
      </c>
      <c r="F78">
        <f t="shared" si="5"/>
        <v>0.13477388664831333</v>
      </c>
      <c r="G78">
        <f t="shared" si="5"/>
        <v>0.13477388664831333</v>
      </c>
      <c r="H78">
        <f t="shared" si="5"/>
        <v>0.13477388664831333</v>
      </c>
      <c r="I78">
        <f t="shared" si="5"/>
        <v>0.13477388664831333</v>
      </c>
      <c r="J78">
        <f t="shared" si="5"/>
        <v>0.13477388664831333</v>
      </c>
      <c r="K78">
        <f t="shared" si="5"/>
        <v>0.13477388664831333</v>
      </c>
      <c r="L78">
        <f t="shared" si="5"/>
        <v>0.13477388664831333</v>
      </c>
      <c r="M78">
        <f t="shared" si="6"/>
        <v>0.13477388664831333</v>
      </c>
      <c r="N78">
        <f t="shared" si="6"/>
        <v>0.13477388664831333</v>
      </c>
      <c r="O78">
        <f t="shared" si="6"/>
        <v>0.13477388664831333</v>
      </c>
      <c r="P78">
        <f t="shared" si="6"/>
        <v>0.13477388664831333</v>
      </c>
      <c r="Q78">
        <f t="shared" si="6"/>
        <v>0.13477388664831333</v>
      </c>
      <c r="R78">
        <f t="shared" si="6"/>
        <v>0.13477388664831333</v>
      </c>
      <c r="S78">
        <f t="shared" si="6"/>
        <v>0.13477388664831333</v>
      </c>
      <c r="T78">
        <f t="shared" si="6"/>
        <v>0.13477388664831333</v>
      </c>
      <c r="U78">
        <f t="shared" si="6"/>
        <v>0.13477388664831333</v>
      </c>
      <c r="V78">
        <f t="shared" si="6"/>
        <v>0.13477388664831333</v>
      </c>
      <c r="W78">
        <f t="shared" si="7"/>
        <v>0.13477388664831333</v>
      </c>
      <c r="X78">
        <f t="shared" si="7"/>
        <v>0.13477388664831333</v>
      </c>
      <c r="Y78">
        <f t="shared" si="7"/>
        <v>0.13477388664831333</v>
      </c>
      <c r="Z78">
        <f t="shared" si="7"/>
        <v>0.13477388664831333</v>
      </c>
      <c r="AA78">
        <f t="shared" si="7"/>
        <v>0.13477388664831333</v>
      </c>
      <c r="AB78">
        <f t="shared" si="7"/>
        <v>0.13477388664831333</v>
      </c>
      <c r="AC78">
        <f t="shared" si="7"/>
        <v>0.13477388664831333</v>
      </c>
      <c r="AD78">
        <f t="shared" si="7"/>
        <v>0.13477388664831333</v>
      </c>
      <c r="AE78">
        <f t="shared" si="7"/>
        <v>0.13477388664831333</v>
      </c>
      <c r="AF78">
        <f t="shared" si="7"/>
        <v>0.13477388664831333</v>
      </c>
      <c r="AG78">
        <f t="shared" si="8"/>
        <v>0.13477388664831333</v>
      </c>
      <c r="AH78">
        <f t="shared" si="8"/>
        <v>0.13477388664831333</v>
      </c>
      <c r="AI78">
        <f t="shared" si="8"/>
        <v>0.13477388664831333</v>
      </c>
      <c r="AJ78">
        <f t="shared" si="8"/>
        <v>0.13477388664831333</v>
      </c>
      <c r="AK78">
        <f t="shared" si="8"/>
        <v>0.13477388664831333</v>
      </c>
      <c r="AL78">
        <f t="shared" si="8"/>
        <v>0.13477388664831333</v>
      </c>
      <c r="AM78">
        <f t="shared" si="8"/>
        <v>0.13477388664831333</v>
      </c>
      <c r="AN78">
        <f t="shared" si="8"/>
        <v>0.13477388664831333</v>
      </c>
      <c r="AO78">
        <f t="shared" si="8"/>
        <v>0.13477388664831333</v>
      </c>
      <c r="AP78">
        <f t="shared" si="8"/>
        <v>0.13477388664831333</v>
      </c>
      <c r="AQ78">
        <f t="shared" si="8"/>
        <v>0.13477388664831333</v>
      </c>
      <c r="AR78" s="49">
        <v>0.13477388664831333</v>
      </c>
      <c r="AS78">
        <f t="shared" si="9"/>
        <v>0.13477388664831333</v>
      </c>
      <c r="AT78">
        <f t="shared" si="9"/>
        <v>0.13477388664831333</v>
      </c>
      <c r="AU78">
        <f t="shared" si="9"/>
        <v>0.13477388664831333</v>
      </c>
      <c r="AV78">
        <f t="shared" si="9"/>
        <v>0.13477388664831333</v>
      </c>
      <c r="AW78">
        <f t="shared" si="9"/>
        <v>0.13477388664831333</v>
      </c>
      <c r="AX78">
        <f t="shared" si="9"/>
        <v>0.13477388664831333</v>
      </c>
      <c r="AY78">
        <f t="shared" si="9"/>
        <v>0.13477388664831333</v>
      </c>
      <c r="AZ78">
        <f t="shared" si="9"/>
        <v>0.13477388664831333</v>
      </c>
      <c r="BA78">
        <f t="shared" si="9"/>
        <v>0.13477388664831333</v>
      </c>
      <c r="BB78">
        <f t="shared" si="9"/>
        <v>0.13477388664831333</v>
      </c>
      <c r="BC78">
        <f t="shared" si="9"/>
        <v>0.13477388664831333</v>
      </c>
      <c r="BD78" s="23">
        <v>76</v>
      </c>
    </row>
    <row r="79" spans="2:56" x14ac:dyDescent="0.35">
      <c r="B79" s="5" t="s">
        <v>76</v>
      </c>
      <c r="C79"/>
      <c r="AR79" s="49"/>
      <c r="BD79" s="23">
        <v>77</v>
      </c>
    </row>
    <row r="80" spans="2:56" x14ac:dyDescent="0.35">
      <c r="B80" s="5" t="s">
        <v>46</v>
      </c>
      <c r="C80"/>
      <c r="AR80" s="49"/>
      <c r="BD80" s="23">
        <v>78</v>
      </c>
    </row>
    <row r="81" spans="2:56" x14ac:dyDescent="0.35">
      <c r="B81" s="5" t="s">
        <v>77</v>
      </c>
      <c r="C81"/>
      <c r="AR81" s="49"/>
      <c r="BD81" s="23">
        <v>79</v>
      </c>
    </row>
    <row r="82" spans="2:56" x14ac:dyDescent="0.35">
      <c r="B82" s="5" t="s">
        <v>47</v>
      </c>
      <c r="C82">
        <f t="shared" ref="C82:L91" si="10">$AR82</f>
        <v>0.1649694399668899</v>
      </c>
      <c r="D82">
        <f t="shared" si="10"/>
        <v>0.1649694399668899</v>
      </c>
      <c r="E82">
        <f t="shared" si="10"/>
        <v>0.1649694399668899</v>
      </c>
      <c r="F82">
        <f t="shared" si="10"/>
        <v>0.1649694399668899</v>
      </c>
      <c r="G82">
        <f t="shared" si="10"/>
        <v>0.1649694399668899</v>
      </c>
      <c r="H82">
        <f t="shared" si="10"/>
        <v>0.1649694399668899</v>
      </c>
      <c r="I82">
        <f t="shared" si="10"/>
        <v>0.1649694399668899</v>
      </c>
      <c r="J82">
        <f t="shared" si="10"/>
        <v>0.1649694399668899</v>
      </c>
      <c r="K82">
        <f t="shared" si="10"/>
        <v>0.1649694399668899</v>
      </c>
      <c r="L82">
        <f t="shared" si="10"/>
        <v>0.1649694399668899</v>
      </c>
      <c r="M82">
        <f t="shared" ref="M82:V91" si="11">$AR82</f>
        <v>0.1649694399668899</v>
      </c>
      <c r="N82">
        <f t="shared" si="11"/>
        <v>0.1649694399668899</v>
      </c>
      <c r="O82">
        <f t="shared" si="11"/>
        <v>0.1649694399668899</v>
      </c>
      <c r="P82">
        <f t="shared" si="11"/>
        <v>0.1649694399668899</v>
      </c>
      <c r="Q82">
        <f t="shared" si="11"/>
        <v>0.1649694399668899</v>
      </c>
      <c r="R82">
        <f t="shared" si="11"/>
        <v>0.1649694399668899</v>
      </c>
      <c r="S82">
        <f t="shared" si="11"/>
        <v>0.1649694399668899</v>
      </c>
      <c r="T82">
        <f t="shared" si="11"/>
        <v>0.1649694399668899</v>
      </c>
      <c r="U82">
        <f t="shared" si="11"/>
        <v>0.1649694399668899</v>
      </c>
      <c r="V82">
        <f t="shared" si="11"/>
        <v>0.1649694399668899</v>
      </c>
      <c r="W82">
        <f t="shared" ref="W82:AF91" si="12">$AR82</f>
        <v>0.1649694399668899</v>
      </c>
      <c r="X82">
        <f t="shared" si="12"/>
        <v>0.1649694399668899</v>
      </c>
      <c r="Y82">
        <f t="shared" si="12"/>
        <v>0.1649694399668899</v>
      </c>
      <c r="Z82">
        <f t="shared" si="12"/>
        <v>0.1649694399668899</v>
      </c>
      <c r="AA82">
        <f t="shared" si="12"/>
        <v>0.1649694399668899</v>
      </c>
      <c r="AB82">
        <f t="shared" si="12"/>
        <v>0.1649694399668899</v>
      </c>
      <c r="AC82">
        <f t="shared" si="12"/>
        <v>0.1649694399668899</v>
      </c>
      <c r="AD82">
        <f t="shared" si="12"/>
        <v>0.1649694399668899</v>
      </c>
      <c r="AE82">
        <f t="shared" si="12"/>
        <v>0.1649694399668899</v>
      </c>
      <c r="AF82">
        <f t="shared" si="12"/>
        <v>0.1649694399668899</v>
      </c>
      <c r="AG82">
        <f t="shared" ref="AG82:AQ91" si="13">$AR82</f>
        <v>0.1649694399668899</v>
      </c>
      <c r="AH82">
        <f t="shared" si="13"/>
        <v>0.1649694399668899</v>
      </c>
      <c r="AI82">
        <f t="shared" si="13"/>
        <v>0.1649694399668899</v>
      </c>
      <c r="AJ82">
        <f t="shared" si="13"/>
        <v>0.1649694399668899</v>
      </c>
      <c r="AK82">
        <f t="shared" si="13"/>
        <v>0.1649694399668899</v>
      </c>
      <c r="AL82">
        <f t="shared" si="13"/>
        <v>0.1649694399668899</v>
      </c>
      <c r="AM82">
        <f t="shared" si="13"/>
        <v>0.1649694399668899</v>
      </c>
      <c r="AN82">
        <f t="shared" si="13"/>
        <v>0.1649694399668899</v>
      </c>
      <c r="AO82">
        <f t="shared" si="13"/>
        <v>0.1649694399668899</v>
      </c>
      <c r="AP82">
        <f t="shared" si="13"/>
        <v>0.1649694399668899</v>
      </c>
      <c r="AQ82">
        <f t="shared" si="13"/>
        <v>0.1649694399668899</v>
      </c>
      <c r="AR82" s="49">
        <v>0.1649694399668899</v>
      </c>
      <c r="AS82">
        <f t="shared" ref="AS82:BC91" si="14">$AR82</f>
        <v>0.1649694399668899</v>
      </c>
      <c r="AT82">
        <f t="shared" si="14"/>
        <v>0.1649694399668899</v>
      </c>
      <c r="AU82">
        <f t="shared" si="14"/>
        <v>0.1649694399668899</v>
      </c>
      <c r="AV82">
        <f t="shared" si="14"/>
        <v>0.1649694399668899</v>
      </c>
      <c r="AW82">
        <f t="shared" si="14"/>
        <v>0.1649694399668899</v>
      </c>
      <c r="AX82">
        <f t="shared" si="14"/>
        <v>0.1649694399668899</v>
      </c>
      <c r="AY82">
        <f t="shared" si="14"/>
        <v>0.1649694399668899</v>
      </c>
      <c r="AZ82">
        <f t="shared" si="14"/>
        <v>0.1649694399668899</v>
      </c>
      <c r="BA82">
        <f t="shared" si="14"/>
        <v>0.1649694399668899</v>
      </c>
      <c r="BB82">
        <f t="shared" si="14"/>
        <v>0.1649694399668899</v>
      </c>
      <c r="BC82">
        <f t="shared" si="14"/>
        <v>0.1649694399668899</v>
      </c>
      <c r="BD82" s="23">
        <v>80</v>
      </c>
    </row>
    <row r="83" spans="2:56" x14ac:dyDescent="0.35">
      <c r="B83" s="5" t="s">
        <v>48</v>
      </c>
      <c r="C83">
        <f t="shared" si="10"/>
        <v>0.1649694399668899</v>
      </c>
      <c r="D83">
        <f t="shared" si="10"/>
        <v>0.1649694399668899</v>
      </c>
      <c r="E83">
        <f t="shared" si="10"/>
        <v>0.1649694399668899</v>
      </c>
      <c r="F83">
        <f t="shared" si="10"/>
        <v>0.1649694399668899</v>
      </c>
      <c r="G83">
        <f t="shared" si="10"/>
        <v>0.1649694399668899</v>
      </c>
      <c r="H83">
        <f t="shared" si="10"/>
        <v>0.1649694399668899</v>
      </c>
      <c r="I83">
        <f t="shared" si="10"/>
        <v>0.1649694399668899</v>
      </c>
      <c r="J83">
        <f t="shared" si="10"/>
        <v>0.1649694399668899</v>
      </c>
      <c r="K83">
        <f t="shared" si="10"/>
        <v>0.1649694399668899</v>
      </c>
      <c r="L83">
        <f t="shared" si="10"/>
        <v>0.1649694399668899</v>
      </c>
      <c r="M83">
        <f t="shared" si="11"/>
        <v>0.1649694399668899</v>
      </c>
      <c r="N83">
        <f t="shared" si="11"/>
        <v>0.1649694399668899</v>
      </c>
      <c r="O83">
        <f t="shared" si="11"/>
        <v>0.1649694399668899</v>
      </c>
      <c r="P83">
        <f t="shared" si="11"/>
        <v>0.1649694399668899</v>
      </c>
      <c r="Q83">
        <f t="shared" si="11"/>
        <v>0.1649694399668899</v>
      </c>
      <c r="R83">
        <f t="shared" si="11"/>
        <v>0.1649694399668899</v>
      </c>
      <c r="S83">
        <f t="shared" si="11"/>
        <v>0.1649694399668899</v>
      </c>
      <c r="T83">
        <f t="shared" si="11"/>
        <v>0.1649694399668899</v>
      </c>
      <c r="U83">
        <f t="shared" si="11"/>
        <v>0.1649694399668899</v>
      </c>
      <c r="V83">
        <f t="shared" si="11"/>
        <v>0.1649694399668899</v>
      </c>
      <c r="W83">
        <f t="shared" si="12"/>
        <v>0.1649694399668899</v>
      </c>
      <c r="X83">
        <f t="shared" si="12"/>
        <v>0.1649694399668899</v>
      </c>
      <c r="Y83">
        <f t="shared" si="12"/>
        <v>0.1649694399668899</v>
      </c>
      <c r="Z83">
        <f t="shared" si="12"/>
        <v>0.1649694399668899</v>
      </c>
      <c r="AA83">
        <f t="shared" si="12"/>
        <v>0.1649694399668899</v>
      </c>
      <c r="AB83">
        <f t="shared" si="12"/>
        <v>0.1649694399668899</v>
      </c>
      <c r="AC83">
        <f t="shared" si="12"/>
        <v>0.1649694399668899</v>
      </c>
      <c r="AD83">
        <f t="shared" si="12"/>
        <v>0.1649694399668899</v>
      </c>
      <c r="AE83">
        <f t="shared" si="12"/>
        <v>0.1649694399668899</v>
      </c>
      <c r="AF83">
        <f t="shared" si="12"/>
        <v>0.1649694399668899</v>
      </c>
      <c r="AG83">
        <f t="shared" si="13"/>
        <v>0.1649694399668899</v>
      </c>
      <c r="AH83">
        <f t="shared" si="13"/>
        <v>0.1649694399668899</v>
      </c>
      <c r="AI83">
        <f t="shared" si="13"/>
        <v>0.1649694399668899</v>
      </c>
      <c r="AJ83">
        <f t="shared" si="13"/>
        <v>0.1649694399668899</v>
      </c>
      <c r="AK83">
        <f t="shared" si="13"/>
        <v>0.1649694399668899</v>
      </c>
      <c r="AL83">
        <f t="shared" si="13"/>
        <v>0.1649694399668899</v>
      </c>
      <c r="AM83">
        <f t="shared" si="13"/>
        <v>0.1649694399668899</v>
      </c>
      <c r="AN83">
        <f t="shared" si="13"/>
        <v>0.1649694399668899</v>
      </c>
      <c r="AO83">
        <f t="shared" si="13"/>
        <v>0.1649694399668899</v>
      </c>
      <c r="AP83">
        <f t="shared" si="13"/>
        <v>0.1649694399668899</v>
      </c>
      <c r="AQ83">
        <f t="shared" si="13"/>
        <v>0.1649694399668899</v>
      </c>
      <c r="AR83" s="49">
        <v>0.1649694399668899</v>
      </c>
      <c r="AS83">
        <f t="shared" si="14"/>
        <v>0.1649694399668899</v>
      </c>
      <c r="AT83">
        <f t="shared" si="14"/>
        <v>0.1649694399668899</v>
      </c>
      <c r="AU83">
        <f t="shared" si="14"/>
        <v>0.1649694399668899</v>
      </c>
      <c r="AV83">
        <f t="shared" si="14"/>
        <v>0.1649694399668899</v>
      </c>
      <c r="AW83">
        <f t="shared" si="14"/>
        <v>0.1649694399668899</v>
      </c>
      <c r="AX83">
        <f t="shared" si="14"/>
        <v>0.1649694399668899</v>
      </c>
      <c r="AY83">
        <f t="shared" si="14"/>
        <v>0.1649694399668899</v>
      </c>
      <c r="AZ83">
        <f t="shared" si="14"/>
        <v>0.1649694399668899</v>
      </c>
      <c r="BA83">
        <f t="shared" si="14"/>
        <v>0.1649694399668899</v>
      </c>
      <c r="BB83">
        <f t="shared" si="14"/>
        <v>0.1649694399668899</v>
      </c>
      <c r="BC83">
        <f t="shared" si="14"/>
        <v>0.1649694399668899</v>
      </c>
      <c r="BD83" s="23">
        <v>81</v>
      </c>
    </row>
    <row r="84" spans="2:56" x14ac:dyDescent="0.35">
      <c r="B84" s="5" t="s">
        <v>49</v>
      </c>
      <c r="C84">
        <f t="shared" si="10"/>
        <v>0.1649694399668899</v>
      </c>
      <c r="D84">
        <f t="shared" si="10"/>
        <v>0.1649694399668899</v>
      </c>
      <c r="E84">
        <f t="shared" si="10"/>
        <v>0.1649694399668899</v>
      </c>
      <c r="F84">
        <f t="shared" si="10"/>
        <v>0.1649694399668899</v>
      </c>
      <c r="G84">
        <f t="shared" si="10"/>
        <v>0.1649694399668899</v>
      </c>
      <c r="H84">
        <f t="shared" si="10"/>
        <v>0.1649694399668899</v>
      </c>
      <c r="I84">
        <f t="shared" si="10"/>
        <v>0.1649694399668899</v>
      </c>
      <c r="J84">
        <f t="shared" si="10"/>
        <v>0.1649694399668899</v>
      </c>
      <c r="K84">
        <f t="shared" si="10"/>
        <v>0.1649694399668899</v>
      </c>
      <c r="L84">
        <f t="shared" si="10"/>
        <v>0.1649694399668899</v>
      </c>
      <c r="M84">
        <f t="shared" si="11"/>
        <v>0.1649694399668899</v>
      </c>
      <c r="N84">
        <f t="shared" si="11"/>
        <v>0.1649694399668899</v>
      </c>
      <c r="O84">
        <f t="shared" si="11"/>
        <v>0.1649694399668899</v>
      </c>
      <c r="P84">
        <f t="shared" si="11"/>
        <v>0.1649694399668899</v>
      </c>
      <c r="Q84">
        <f t="shared" si="11"/>
        <v>0.1649694399668899</v>
      </c>
      <c r="R84">
        <f t="shared" si="11"/>
        <v>0.1649694399668899</v>
      </c>
      <c r="S84">
        <f t="shared" si="11"/>
        <v>0.1649694399668899</v>
      </c>
      <c r="T84">
        <f t="shared" si="11"/>
        <v>0.1649694399668899</v>
      </c>
      <c r="U84">
        <f t="shared" si="11"/>
        <v>0.1649694399668899</v>
      </c>
      <c r="V84">
        <f t="shared" si="11"/>
        <v>0.1649694399668899</v>
      </c>
      <c r="W84">
        <f t="shared" si="12"/>
        <v>0.1649694399668899</v>
      </c>
      <c r="X84">
        <f t="shared" si="12"/>
        <v>0.1649694399668899</v>
      </c>
      <c r="Y84">
        <f t="shared" si="12"/>
        <v>0.1649694399668899</v>
      </c>
      <c r="Z84">
        <f t="shared" si="12"/>
        <v>0.1649694399668899</v>
      </c>
      <c r="AA84">
        <f t="shared" si="12"/>
        <v>0.1649694399668899</v>
      </c>
      <c r="AB84">
        <f t="shared" si="12"/>
        <v>0.1649694399668899</v>
      </c>
      <c r="AC84">
        <f t="shared" si="12"/>
        <v>0.1649694399668899</v>
      </c>
      <c r="AD84">
        <f t="shared" si="12"/>
        <v>0.1649694399668899</v>
      </c>
      <c r="AE84">
        <f t="shared" si="12"/>
        <v>0.1649694399668899</v>
      </c>
      <c r="AF84">
        <f t="shared" si="12"/>
        <v>0.1649694399668899</v>
      </c>
      <c r="AG84">
        <f t="shared" si="13"/>
        <v>0.1649694399668899</v>
      </c>
      <c r="AH84">
        <f t="shared" si="13"/>
        <v>0.1649694399668899</v>
      </c>
      <c r="AI84">
        <f t="shared" si="13"/>
        <v>0.1649694399668899</v>
      </c>
      <c r="AJ84">
        <f t="shared" si="13"/>
        <v>0.1649694399668899</v>
      </c>
      <c r="AK84">
        <f t="shared" si="13"/>
        <v>0.1649694399668899</v>
      </c>
      <c r="AL84">
        <f t="shared" si="13"/>
        <v>0.1649694399668899</v>
      </c>
      <c r="AM84">
        <f t="shared" si="13"/>
        <v>0.1649694399668899</v>
      </c>
      <c r="AN84">
        <f t="shared" si="13"/>
        <v>0.1649694399668899</v>
      </c>
      <c r="AO84">
        <f t="shared" si="13"/>
        <v>0.1649694399668899</v>
      </c>
      <c r="AP84">
        <f t="shared" si="13"/>
        <v>0.1649694399668899</v>
      </c>
      <c r="AQ84">
        <f t="shared" si="13"/>
        <v>0.1649694399668899</v>
      </c>
      <c r="AR84" s="49">
        <v>0.1649694399668899</v>
      </c>
      <c r="AS84">
        <f t="shared" si="14"/>
        <v>0.1649694399668899</v>
      </c>
      <c r="AT84">
        <f t="shared" si="14"/>
        <v>0.1649694399668899</v>
      </c>
      <c r="AU84">
        <f t="shared" si="14"/>
        <v>0.1649694399668899</v>
      </c>
      <c r="AV84">
        <f t="shared" si="14"/>
        <v>0.1649694399668899</v>
      </c>
      <c r="AW84">
        <f t="shared" si="14"/>
        <v>0.1649694399668899</v>
      </c>
      <c r="AX84">
        <f t="shared" si="14"/>
        <v>0.1649694399668899</v>
      </c>
      <c r="AY84">
        <f t="shared" si="14"/>
        <v>0.1649694399668899</v>
      </c>
      <c r="AZ84">
        <f t="shared" si="14"/>
        <v>0.1649694399668899</v>
      </c>
      <c r="BA84">
        <f t="shared" si="14"/>
        <v>0.1649694399668899</v>
      </c>
      <c r="BB84">
        <f t="shared" si="14"/>
        <v>0.1649694399668899</v>
      </c>
      <c r="BC84">
        <f t="shared" si="14"/>
        <v>0.1649694399668899</v>
      </c>
      <c r="BD84" s="23">
        <v>82</v>
      </c>
    </row>
    <row r="85" spans="2:56" x14ac:dyDescent="0.35">
      <c r="B85" s="5" t="s">
        <v>50</v>
      </c>
      <c r="C85">
        <f t="shared" si="10"/>
        <v>0.1649694399668899</v>
      </c>
      <c r="D85">
        <f t="shared" si="10"/>
        <v>0.1649694399668899</v>
      </c>
      <c r="E85">
        <f t="shared" si="10"/>
        <v>0.1649694399668899</v>
      </c>
      <c r="F85">
        <f t="shared" si="10"/>
        <v>0.1649694399668899</v>
      </c>
      <c r="G85">
        <f t="shared" si="10"/>
        <v>0.1649694399668899</v>
      </c>
      <c r="H85">
        <f t="shared" si="10"/>
        <v>0.1649694399668899</v>
      </c>
      <c r="I85">
        <f t="shared" si="10"/>
        <v>0.1649694399668899</v>
      </c>
      <c r="J85">
        <f t="shared" si="10"/>
        <v>0.1649694399668899</v>
      </c>
      <c r="K85">
        <f t="shared" si="10"/>
        <v>0.1649694399668899</v>
      </c>
      <c r="L85">
        <f t="shared" si="10"/>
        <v>0.1649694399668899</v>
      </c>
      <c r="M85">
        <f t="shared" si="11"/>
        <v>0.1649694399668899</v>
      </c>
      <c r="N85">
        <f t="shared" si="11"/>
        <v>0.1649694399668899</v>
      </c>
      <c r="O85">
        <f t="shared" si="11"/>
        <v>0.1649694399668899</v>
      </c>
      <c r="P85">
        <f t="shared" si="11"/>
        <v>0.1649694399668899</v>
      </c>
      <c r="Q85">
        <f t="shared" si="11"/>
        <v>0.1649694399668899</v>
      </c>
      <c r="R85">
        <f t="shared" si="11"/>
        <v>0.1649694399668899</v>
      </c>
      <c r="S85">
        <f t="shared" si="11"/>
        <v>0.1649694399668899</v>
      </c>
      <c r="T85">
        <f t="shared" si="11"/>
        <v>0.1649694399668899</v>
      </c>
      <c r="U85">
        <f t="shared" si="11"/>
        <v>0.1649694399668899</v>
      </c>
      <c r="V85">
        <f t="shared" si="11"/>
        <v>0.1649694399668899</v>
      </c>
      <c r="W85">
        <f t="shared" si="12"/>
        <v>0.1649694399668899</v>
      </c>
      <c r="X85">
        <f t="shared" si="12"/>
        <v>0.1649694399668899</v>
      </c>
      <c r="Y85">
        <f t="shared" si="12"/>
        <v>0.1649694399668899</v>
      </c>
      <c r="Z85">
        <f t="shared" si="12"/>
        <v>0.1649694399668899</v>
      </c>
      <c r="AA85">
        <f t="shared" si="12"/>
        <v>0.1649694399668899</v>
      </c>
      <c r="AB85">
        <f t="shared" si="12"/>
        <v>0.1649694399668899</v>
      </c>
      <c r="AC85">
        <f t="shared" si="12"/>
        <v>0.1649694399668899</v>
      </c>
      <c r="AD85">
        <f t="shared" si="12"/>
        <v>0.1649694399668899</v>
      </c>
      <c r="AE85">
        <f t="shared" si="12"/>
        <v>0.1649694399668899</v>
      </c>
      <c r="AF85">
        <f t="shared" si="12"/>
        <v>0.1649694399668899</v>
      </c>
      <c r="AG85">
        <f t="shared" si="13"/>
        <v>0.1649694399668899</v>
      </c>
      <c r="AH85">
        <f t="shared" si="13"/>
        <v>0.1649694399668899</v>
      </c>
      <c r="AI85">
        <f t="shared" si="13"/>
        <v>0.1649694399668899</v>
      </c>
      <c r="AJ85">
        <f t="shared" si="13"/>
        <v>0.1649694399668899</v>
      </c>
      <c r="AK85">
        <f t="shared" si="13"/>
        <v>0.1649694399668899</v>
      </c>
      <c r="AL85">
        <f t="shared" si="13"/>
        <v>0.1649694399668899</v>
      </c>
      <c r="AM85">
        <f t="shared" si="13"/>
        <v>0.1649694399668899</v>
      </c>
      <c r="AN85">
        <f t="shared" si="13"/>
        <v>0.1649694399668899</v>
      </c>
      <c r="AO85">
        <f t="shared" si="13"/>
        <v>0.1649694399668899</v>
      </c>
      <c r="AP85">
        <f t="shared" si="13"/>
        <v>0.1649694399668899</v>
      </c>
      <c r="AQ85">
        <f t="shared" si="13"/>
        <v>0.1649694399668899</v>
      </c>
      <c r="AR85" s="49">
        <v>0.1649694399668899</v>
      </c>
      <c r="AS85">
        <f t="shared" si="14"/>
        <v>0.1649694399668899</v>
      </c>
      <c r="AT85">
        <f t="shared" si="14"/>
        <v>0.1649694399668899</v>
      </c>
      <c r="AU85">
        <f t="shared" si="14"/>
        <v>0.1649694399668899</v>
      </c>
      <c r="AV85">
        <f t="shared" si="14"/>
        <v>0.1649694399668899</v>
      </c>
      <c r="AW85">
        <f t="shared" si="14"/>
        <v>0.1649694399668899</v>
      </c>
      <c r="AX85">
        <f t="shared" si="14"/>
        <v>0.1649694399668899</v>
      </c>
      <c r="AY85">
        <f t="shared" si="14"/>
        <v>0.1649694399668899</v>
      </c>
      <c r="AZ85">
        <f t="shared" si="14"/>
        <v>0.1649694399668899</v>
      </c>
      <c r="BA85">
        <f t="shared" si="14"/>
        <v>0.1649694399668899</v>
      </c>
      <c r="BB85">
        <f t="shared" si="14"/>
        <v>0.1649694399668899</v>
      </c>
      <c r="BC85">
        <f t="shared" si="14"/>
        <v>0.1649694399668899</v>
      </c>
      <c r="BD85" s="23">
        <v>83</v>
      </c>
    </row>
    <row r="86" spans="2:56" x14ac:dyDescent="0.35">
      <c r="B86" s="5" t="s">
        <v>51</v>
      </c>
      <c r="C86">
        <f t="shared" si="10"/>
        <v>0.1649694399668899</v>
      </c>
      <c r="D86">
        <f t="shared" si="10"/>
        <v>0.1649694399668899</v>
      </c>
      <c r="E86">
        <f t="shared" si="10"/>
        <v>0.1649694399668899</v>
      </c>
      <c r="F86">
        <f t="shared" si="10"/>
        <v>0.1649694399668899</v>
      </c>
      <c r="G86">
        <f t="shared" si="10"/>
        <v>0.1649694399668899</v>
      </c>
      <c r="H86">
        <f t="shared" si="10"/>
        <v>0.1649694399668899</v>
      </c>
      <c r="I86">
        <f t="shared" si="10"/>
        <v>0.1649694399668899</v>
      </c>
      <c r="J86">
        <f t="shared" si="10"/>
        <v>0.1649694399668899</v>
      </c>
      <c r="K86">
        <f t="shared" si="10"/>
        <v>0.1649694399668899</v>
      </c>
      <c r="L86">
        <f t="shared" si="10"/>
        <v>0.1649694399668899</v>
      </c>
      <c r="M86">
        <f t="shared" si="11"/>
        <v>0.1649694399668899</v>
      </c>
      <c r="N86">
        <f t="shared" si="11"/>
        <v>0.1649694399668899</v>
      </c>
      <c r="O86">
        <f t="shared" si="11"/>
        <v>0.1649694399668899</v>
      </c>
      <c r="P86">
        <f t="shared" si="11"/>
        <v>0.1649694399668899</v>
      </c>
      <c r="Q86">
        <f t="shared" si="11"/>
        <v>0.1649694399668899</v>
      </c>
      <c r="R86">
        <f t="shared" si="11"/>
        <v>0.1649694399668899</v>
      </c>
      <c r="S86">
        <f t="shared" si="11"/>
        <v>0.1649694399668899</v>
      </c>
      <c r="T86">
        <f t="shared" si="11"/>
        <v>0.1649694399668899</v>
      </c>
      <c r="U86">
        <f t="shared" si="11"/>
        <v>0.1649694399668899</v>
      </c>
      <c r="V86">
        <f t="shared" si="11"/>
        <v>0.1649694399668899</v>
      </c>
      <c r="W86">
        <f t="shared" si="12"/>
        <v>0.1649694399668899</v>
      </c>
      <c r="X86">
        <f t="shared" si="12"/>
        <v>0.1649694399668899</v>
      </c>
      <c r="Y86">
        <f t="shared" si="12"/>
        <v>0.1649694399668899</v>
      </c>
      <c r="Z86">
        <f t="shared" si="12"/>
        <v>0.1649694399668899</v>
      </c>
      <c r="AA86">
        <f t="shared" si="12"/>
        <v>0.1649694399668899</v>
      </c>
      <c r="AB86">
        <f t="shared" si="12"/>
        <v>0.1649694399668899</v>
      </c>
      <c r="AC86">
        <f t="shared" si="12"/>
        <v>0.1649694399668899</v>
      </c>
      <c r="AD86">
        <f t="shared" si="12"/>
        <v>0.1649694399668899</v>
      </c>
      <c r="AE86">
        <f t="shared" si="12"/>
        <v>0.1649694399668899</v>
      </c>
      <c r="AF86">
        <f t="shared" si="12"/>
        <v>0.1649694399668899</v>
      </c>
      <c r="AG86">
        <f t="shared" si="13"/>
        <v>0.1649694399668899</v>
      </c>
      <c r="AH86">
        <f t="shared" si="13"/>
        <v>0.1649694399668899</v>
      </c>
      <c r="AI86">
        <f t="shared" si="13"/>
        <v>0.1649694399668899</v>
      </c>
      <c r="AJ86">
        <f t="shared" si="13"/>
        <v>0.1649694399668899</v>
      </c>
      <c r="AK86">
        <f t="shared" si="13"/>
        <v>0.1649694399668899</v>
      </c>
      <c r="AL86">
        <f t="shared" si="13"/>
        <v>0.1649694399668899</v>
      </c>
      <c r="AM86">
        <f t="shared" si="13"/>
        <v>0.1649694399668899</v>
      </c>
      <c r="AN86">
        <f t="shared" si="13"/>
        <v>0.1649694399668899</v>
      </c>
      <c r="AO86">
        <f t="shared" si="13"/>
        <v>0.1649694399668899</v>
      </c>
      <c r="AP86">
        <f t="shared" si="13"/>
        <v>0.1649694399668899</v>
      </c>
      <c r="AQ86">
        <f t="shared" si="13"/>
        <v>0.1649694399668899</v>
      </c>
      <c r="AR86" s="49">
        <v>0.1649694399668899</v>
      </c>
      <c r="AS86">
        <f t="shared" si="14"/>
        <v>0.1649694399668899</v>
      </c>
      <c r="AT86">
        <f t="shared" si="14"/>
        <v>0.1649694399668899</v>
      </c>
      <c r="AU86">
        <f t="shared" si="14"/>
        <v>0.1649694399668899</v>
      </c>
      <c r="AV86">
        <f t="shared" si="14"/>
        <v>0.1649694399668899</v>
      </c>
      <c r="AW86">
        <f t="shared" si="14"/>
        <v>0.1649694399668899</v>
      </c>
      <c r="AX86">
        <f t="shared" si="14"/>
        <v>0.1649694399668899</v>
      </c>
      <c r="AY86">
        <f t="shared" si="14"/>
        <v>0.1649694399668899</v>
      </c>
      <c r="AZ86">
        <f t="shared" si="14"/>
        <v>0.1649694399668899</v>
      </c>
      <c r="BA86">
        <f t="shared" si="14"/>
        <v>0.1649694399668899</v>
      </c>
      <c r="BB86">
        <f t="shared" si="14"/>
        <v>0.1649694399668899</v>
      </c>
      <c r="BC86">
        <f t="shared" si="14"/>
        <v>0.1649694399668899</v>
      </c>
      <c r="BD86" s="23">
        <v>84</v>
      </c>
    </row>
    <row r="87" spans="2:56" x14ac:dyDescent="0.35">
      <c r="B87" s="5" t="s">
        <v>52</v>
      </c>
      <c r="C87">
        <f t="shared" si="10"/>
        <v>0.1649694399668899</v>
      </c>
      <c r="D87">
        <f t="shared" si="10"/>
        <v>0.1649694399668899</v>
      </c>
      <c r="E87">
        <f t="shared" si="10"/>
        <v>0.1649694399668899</v>
      </c>
      <c r="F87">
        <f t="shared" si="10"/>
        <v>0.1649694399668899</v>
      </c>
      <c r="G87">
        <f t="shared" si="10"/>
        <v>0.1649694399668899</v>
      </c>
      <c r="H87">
        <f t="shared" si="10"/>
        <v>0.1649694399668899</v>
      </c>
      <c r="I87">
        <f t="shared" si="10"/>
        <v>0.1649694399668899</v>
      </c>
      <c r="J87">
        <f t="shared" si="10"/>
        <v>0.1649694399668899</v>
      </c>
      <c r="K87">
        <f t="shared" si="10"/>
        <v>0.1649694399668899</v>
      </c>
      <c r="L87">
        <f t="shared" si="10"/>
        <v>0.1649694399668899</v>
      </c>
      <c r="M87">
        <f t="shared" si="11"/>
        <v>0.1649694399668899</v>
      </c>
      <c r="N87">
        <f t="shared" si="11"/>
        <v>0.1649694399668899</v>
      </c>
      <c r="O87">
        <f t="shared" si="11"/>
        <v>0.1649694399668899</v>
      </c>
      <c r="P87">
        <f t="shared" si="11"/>
        <v>0.1649694399668899</v>
      </c>
      <c r="Q87">
        <f t="shared" si="11"/>
        <v>0.1649694399668899</v>
      </c>
      <c r="R87">
        <f t="shared" si="11"/>
        <v>0.1649694399668899</v>
      </c>
      <c r="S87">
        <f t="shared" si="11"/>
        <v>0.1649694399668899</v>
      </c>
      <c r="T87">
        <f t="shared" si="11"/>
        <v>0.1649694399668899</v>
      </c>
      <c r="U87">
        <f t="shared" si="11"/>
        <v>0.1649694399668899</v>
      </c>
      <c r="V87">
        <f t="shared" si="11"/>
        <v>0.1649694399668899</v>
      </c>
      <c r="W87">
        <f t="shared" si="12"/>
        <v>0.1649694399668899</v>
      </c>
      <c r="X87">
        <f t="shared" si="12"/>
        <v>0.1649694399668899</v>
      </c>
      <c r="Y87">
        <f t="shared" si="12"/>
        <v>0.1649694399668899</v>
      </c>
      <c r="Z87">
        <f t="shared" si="12"/>
        <v>0.1649694399668899</v>
      </c>
      <c r="AA87">
        <f t="shared" si="12"/>
        <v>0.1649694399668899</v>
      </c>
      <c r="AB87">
        <f t="shared" si="12"/>
        <v>0.1649694399668899</v>
      </c>
      <c r="AC87">
        <f t="shared" si="12"/>
        <v>0.1649694399668899</v>
      </c>
      <c r="AD87">
        <f t="shared" si="12"/>
        <v>0.1649694399668899</v>
      </c>
      <c r="AE87">
        <f t="shared" si="12"/>
        <v>0.1649694399668899</v>
      </c>
      <c r="AF87">
        <f t="shared" si="12"/>
        <v>0.1649694399668899</v>
      </c>
      <c r="AG87">
        <f t="shared" si="13"/>
        <v>0.1649694399668899</v>
      </c>
      <c r="AH87">
        <f t="shared" si="13"/>
        <v>0.1649694399668899</v>
      </c>
      <c r="AI87">
        <f t="shared" si="13"/>
        <v>0.1649694399668899</v>
      </c>
      <c r="AJ87">
        <f t="shared" si="13"/>
        <v>0.1649694399668899</v>
      </c>
      <c r="AK87">
        <f t="shared" si="13"/>
        <v>0.1649694399668899</v>
      </c>
      <c r="AL87">
        <f t="shared" si="13"/>
        <v>0.1649694399668899</v>
      </c>
      <c r="AM87">
        <f t="shared" si="13"/>
        <v>0.1649694399668899</v>
      </c>
      <c r="AN87">
        <f t="shared" si="13"/>
        <v>0.1649694399668899</v>
      </c>
      <c r="AO87">
        <f t="shared" si="13"/>
        <v>0.1649694399668899</v>
      </c>
      <c r="AP87">
        <f t="shared" si="13"/>
        <v>0.1649694399668899</v>
      </c>
      <c r="AQ87">
        <f t="shared" si="13"/>
        <v>0.1649694399668899</v>
      </c>
      <c r="AR87" s="49">
        <v>0.1649694399668899</v>
      </c>
      <c r="AS87">
        <f t="shared" si="14"/>
        <v>0.1649694399668899</v>
      </c>
      <c r="AT87">
        <f t="shared" si="14"/>
        <v>0.1649694399668899</v>
      </c>
      <c r="AU87">
        <f t="shared" si="14"/>
        <v>0.1649694399668899</v>
      </c>
      <c r="AV87">
        <f t="shared" si="14"/>
        <v>0.1649694399668899</v>
      </c>
      <c r="AW87">
        <f t="shared" si="14"/>
        <v>0.1649694399668899</v>
      </c>
      <c r="AX87">
        <f t="shared" si="14"/>
        <v>0.1649694399668899</v>
      </c>
      <c r="AY87">
        <f t="shared" si="14"/>
        <v>0.1649694399668899</v>
      </c>
      <c r="AZ87">
        <f t="shared" si="14"/>
        <v>0.1649694399668899</v>
      </c>
      <c r="BA87">
        <f t="shared" si="14"/>
        <v>0.1649694399668899</v>
      </c>
      <c r="BB87">
        <f t="shared" si="14"/>
        <v>0.1649694399668899</v>
      </c>
      <c r="BC87">
        <f t="shared" si="14"/>
        <v>0.1649694399668899</v>
      </c>
      <c r="BD87" s="23">
        <v>85</v>
      </c>
    </row>
    <row r="88" spans="2:56" x14ac:dyDescent="0.35">
      <c r="B88" s="5" t="s">
        <v>53</v>
      </c>
      <c r="C88">
        <f t="shared" si="10"/>
        <v>0.1649694399668899</v>
      </c>
      <c r="D88">
        <f t="shared" si="10"/>
        <v>0.1649694399668899</v>
      </c>
      <c r="E88">
        <f t="shared" si="10"/>
        <v>0.1649694399668899</v>
      </c>
      <c r="F88">
        <f t="shared" si="10"/>
        <v>0.1649694399668899</v>
      </c>
      <c r="G88">
        <f t="shared" si="10"/>
        <v>0.1649694399668899</v>
      </c>
      <c r="H88">
        <f t="shared" si="10"/>
        <v>0.1649694399668899</v>
      </c>
      <c r="I88">
        <f t="shared" si="10"/>
        <v>0.1649694399668899</v>
      </c>
      <c r="J88">
        <f t="shared" si="10"/>
        <v>0.1649694399668899</v>
      </c>
      <c r="K88">
        <f t="shared" si="10"/>
        <v>0.1649694399668899</v>
      </c>
      <c r="L88">
        <f t="shared" si="10"/>
        <v>0.1649694399668899</v>
      </c>
      <c r="M88">
        <f t="shared" si="11"/>
        <v>0.1649694399668899</v>
      </c>
      <c r="N88">
        <f t="shared" si="11"/>
        <v>0.1649694399668899</v>
      </c>
      <c r="O88">
        <f t="shared" si="11"/>
        <v>0.1649694399668899</v>
      </c>
      <c r="P88">
        <f t="shared" si="11"/>
        <v>0.1649694399668899</v>
      </c>
      <c r="Q88">
        <f t="shared" si="11"/>
        <v>0.1649694399668899</v>
      </c>
      <c r="R88">
        <f t="shared" si="11"/>
        <v>0.1649694399668899</v>
      </c>
      <c r="S88">
        <f t="shared" si="11"/>
        <v>0.1649694399668899</v>
      </c>
      <c r="T88">
        <f t="shared" si="11"/>
        <v>0.1649694399668899</v>
      </c>
      <c r="U88">
        <f t="shared" si="11"/>
        <v>0.1649694399668899</v>
      </c>
      <c r="V88">
        <f t="shared" si="11"/>
        <v>0.1649694399668899</v>
      </c>
      <c r="W88">
        <f t="shared" si="12"/>
        <v>0.1649694399668899</v>
      </c>
      <c r="X88">
        <f t="shared" si="12"/>
        <v>0.1649694399668899</v>
      </c>
      <c r="Y88">
        <f t="shared" si="12"/>
        <v>0.1649694399668899</v>
      </c>
      <c r="Z88">
        <f t="shared" si="12"/>
        <v>0.1649694399668899</v>
      </c>
      <c r="AA88">
        <f t="shared" si="12"/>
        <v>0.1649694399668899</v>
      </c>
      <c r="AB88">
        <f t="shared" si="12"/>
        <v>0.1649694399668899</v>
      </c>
      <c r="AC88">
        <f t="shared" si="12"/>
        <v>0.1649694399668899</v>
      </c>
      <c r="AD88">
        <f t="shared" si="12"/>
        <v>0.1649694399668899</v>
      </c>
      <c r="AE88">
        <f t="shared" si="12"/>
        <v>0.1649694399668899</v>
      </c>
      <c r="AF88">
        <f t="shared" si="12"/>
        <v>0.1649694399668899</v>
      </c>
      <c r="AG88">
        <f t="shared" si="13"/>
        <v>0.1649694399668899</v>
      </c>
      <c r="AH88">
        <f t="shared" si="13"/>
        <v>0.1649694399668899</v>
      </c>
      <c r="AI88">
        <f t="shared" si="13"/>
        <v>0.1649694399668899</v>
      </c>
      <c r="AJ88">
        <f t="shared" si="13"/>
        <v>0.1649694399668899</v>
      </c>
      <c r="AK88">
        <f t="shared" si="13"/>
        <v>0.1649694399668899</v>
      </c>
      <c r="AL88">
        <f t="shared" si="13"/>
        <v>0.1649694399668899</v>
      </c>
      <c r="AM88">
        <f t="shared" si="13"/>
        <v>0.1649694399668899</v>
      </c>
      <c r="AN88">
        <f t="shared" si="13"/>
        <v>0.1649694399668899</v>
      </c>
      <c r="AO88">
        <f t="shared" si="13"/>
        <v>0.1649694399668899</v>
      </c>
      <c r="AP88">
        <f t="shared" si="13"/>
        <v>0.1649694399668899</v>
      </c>
      <c r="AQ88">
        <f t="shared" si="13"/>
        <v>0.1649694399668899</v>
      </c>
      <c r="AR88" s="49">
        <v>0.1649694399668899</v>
      </c>
      <c r="AS88">
        <f t="shared" si="14"/>
        <v>0.1649694399668899</v>
      </c>
      <c r="AT88">
        <f t="shared" si="14"/>
        <v>0.1649694399668899</v>
      </c>
      <c r="AU88">
        <f t="shared" si="14"/>
        <v>0.1649694399668899</v>
      </c>
      <c r="AV88">
        <f t="shared" si="14"/>
        <v>0.1649694399668899</v>
      </c>
      <c r="AW88">
        <f t="shared" si="14"/>
        <v>0.1649694399668899</v>
      </c>
      <c r="AX88">
        <f t="shared" si="14"/>
        <v>0.1649694399668899</v>
      </c>
      <c r="AY88">
        <f t="shared" si="14"/>
        <v>0.1649694399668899</v>
      </c>
      <c r="AZ88">
        <f t="shared" si="14"/>
        <v>0.1649694399668899</v>
      </c>
      <c r="BA88">
        <f t="shared" si="14"/>
        <v>0.1649694399668899</v>
      </c>
      <c r="BB88">
        <f t="shared" si="14"/>
        <v>0.1649694399668899</v>
      </c>
      <c r="BC88">
        <f t="shared" si="14"/>
        <v>0.1649694399668899</v>
      </c>
      <c r="BD88" s="23">
        <v>86</v>
      </c>
    </row>
    <row r="89" spans="2:56" x14ac:dyDescent="0.35">
      <c r="B89" s="5" t="s">
        <v>54</v>
      </c>
      <c r="C89">
        <f t="shared" si="10"/>
        <v>0.1649694399668899</v>
      </c>
      <c r="D89">
        <f t="shared" si="10"/>
        <v>0.1649694399668899</v>
      </c>
      <c r="E89">
        <f t="shared" si="10"/>
        <v>0.1649694399668899</v>
      </c>
      <c r="F89">
        <f t="shared" si="10"/>
        <v>0.1649694399668899</v>
      </c>
      <c r="G89">
        <f t="shared" si="10"/>
        <v>0.1649694399668899</v>
      </c>
      <c r="H89">
        <f t="shared" si="10"/>
        <v>0.1649694399668899</v>
      </c>
      <c r="I89">
        <f t="shared" si="10"/>
        <v>0.1649694399668899</v>
      </c>
      <c r="J89">
        <f t="shared" si="10"/>
        <v>0.1649694399668899</v>
      </c>
      <c r="K89">
        <f t="shared" si="10"/>
        <v>0.1649694399668899</v>
      </c>
      <c r="L89">
        <f t="shared" si="10"/>
        <v>0.1649694399668899</v>
      </c>
      <c r="M89">
        <f t="shared" si="11"/>
        <v>0.1649694399668899</v>
      </c>
      <c r="N89">
        <f t="shared" si="11"/>
        <v>0.1649694399668899</v>
      </c>
      <c r="O89">
        <f t="shared" si="11"/>
        <v>0.1649694399668899</v>
      </c>
      <c r="P89">
        <f t="shared" si="11"/>
        <v>0.1649694399668899</v>
      </c>
      <c r="Q89">
        <f t="shared" si="11"/>
        <v>0.1649694399668899</v>
      </c>
      <c r="R89">
        <f t="shared" si="11"/>
        <v>0.1649694399668899</v>
      </c>
      <c r="S89">
        <f t="shared" si="11"/>
        <v>0.1649694399668899</v>
      </c>
      <c r="T89">
        <f t="shared" si="11"/>
        <v>0.1649694399668899</v>
      </c>
      <c r="U89">
        <f t="shared" si="11"/>
        <v>0.1649694399668899</v>
      </c>
      <c r="V89">
        <f t="shared" si="11"/>
        <v>0.1649694399668899</v>
      </c>
      <c r="W89">
        <f t="shared" si="12"/>
        <v>0.1649694399668899</v>
      </c>
      <c r="X89">
        <f t="shared" si="12"/>
        <v>0.1649694399668899</v>
      </c>
      <c r="Y89">
        <f t="shared" si="12"/>
        <v>0.1649694399668899</v>
      </c>
      <c r="Z89">
        <f t="shared" si="12"/>
        <v>0.1649694399668899</v>
      </c>
      <c r="AA89">
        <f t="shared" si="12"/>
        <v>0.1649694399668899</v>
      </c>
      <c r="AB89">
        <f t="shared" si="12"/>
        <v>0.1649694399668899</v>
      </c>
      <c r="AC89">
        <f t="shared" si="12"/>
        <v>0.1649694399668899</v>
      </c>
      <c r="AD89">
        <f t="shared" si="12"/>
        <v>0.1649694399668899</v>
      </c>
      <c r="AE89">
        <f t="shared" si="12"/>
        <v>0.1649694399668899</v>
      </c>
      <c r="AF89">
        <f t="shared" si="12"/>
        <v>0.1649694399668899</v>
      </c>
      <c r="AG89">
        <f t="shared" si="13"/>
        <v>0.1649694399668899</v>
      </c>
      <c r="AH89">
        <f t="shared" si="13"/>
        <v>0.1649694399668899</v>
      </c>
      <c r="AI89">
        <f t="shared" si="13"/>
        <v>0.1649694399668899</v>
      </c>
      <c r="AJ89">
        <f t="shared" si="13"/>
        <v>0.1649694399668899</v>
      </c>
      <c r="AK89">
        <f t="shared" si="13"/>
        <v>0.1649694399668899</v>
      </c>
      <c r="AL89">
        <f t="shared" si="13"/>
        <v>0.1649694399668899</v>
      </c>
      <c r="AM89">
        <f t="shared" si="13"/>
        <v>0.1649694399668899</v>
      </c>
      <c r="AN89">
        <f t="shared" si="13"/>
        <v>0.1649694399668899</v>
      </c>
      <c r="AO89">
        <f t="shared" si="13"/>
        <v>0.1649694399668899</v>
      </c>
      <c r="AP89">
        <f t="shared" si="13"/>
        <v>0.1649694399668899</v>
      </c>
      <c r="AQ89">
        <f t="shared" si="13"/>
        <v>0.1649694399668899</v>
      </c>
      <c r="AR89" s="49">
        <v>0.1649694399668899</v>
      </c>
      <c r="AS89">
        <f t="shared" si="14"/>
        <v>0.1649694399668899</v>
      </c>
      <c r="AT89">
        <f t="shared" si="14"/>
        <v>0.1649694399668899</v>
      </c>
      <c r="AU89">
        <f t="shared" si="14"/>
        <v>0.1649694399668899</v>
      </c>
      <c r="AV89">
        <f t="shared" si="14"/>
        <v>0.1649694399668899</v>
      </c>
      <c r="AW89">
        <f t="shared" si="14"/>
        <v>0.1649694399668899</v>
      </c>
      <c r="AX89">
        <f t="shared" si="14"/>
        <v>0.1649694399668899</v>
      </c>
      <c r="AY89">
        <f t="shared" si="14"/>
        <v>0.1649694399668899</v>
      </c>
      <c r="AZ89">
        <f t="shared" si="14"/>
        <v>0.1649694399668899</v>
      </c>
      <c r="BA89">
        <f t="shared" si="14"/>
        <v>0.1649694399668899</v>
      </c>
      <c r="BB89">
        <f t="shared" si="14"/>
        <v>0.1649694399668899</v>
      </c>
      <c r="BC89">
        <f t="shared" si="14"/>
        <v>0.1649694399668899</v>
      </c>
      <c r="BD89" s="23">
        <v>87</v>
      </c>
    </row>
    <row r="90" spans="2:56" x14ac:dyDescent="0.35">
      <c r="B90" s="5" t="s">
        <v>55</v>
      </c>
      <c r="C90">
        <f t="shared" si="10"/>
        <v>0.1104253878905667</v>
      </c>
      <c r="D90">
        <f t="shared" si="10"/>
        <v>0.1104253878905667</v>
      </c>
      <c r="E90">
        <f t="shared" si="10"/>
        <v>0.1104253878905667</v>
      </c>
      <c r="F90">
        <f t="shared" si="10"/>
        <v>0.1104253878905667</v>
      </c>
      <c r="G90">
        <f t="shared" si="10"/>
        <v>0.1104253878905667</v>
      </c>
      <c r="H90">
        <f t="shared" si="10"/>
        <v>0.1104253878905667</v>
      </c>
      <c r="I90">
        <f t="shared" si="10"/>
        <v>0.1104253878905667</v>
      </c>
      <c r="J90">
        <f t="shared" si="10"/>
        <v>0.1104253878905667</v>
      </c>
      <c r="K90">
        <f t="shared" si="10"/>
        <v>0.1104253878905667</v>
      </c>
      <c r="L90">
        <f t="shared" si="10"/>
        <v>0.1104253878905667</v>
      </c>
      <c r="M90">
        <f t="shared" si="11"/>
        <v>0.1104253878905667</v>
      </c>
      <c r="N90">
        <f t="shared" si="11"/>
        <v>0.1104253878905667</v>
      </c>
      <c r="O90">
        <f t="shared" si="11"/>
        <v>0.1104253878905667</v>
      </c>
      <c r="P90">
        <f t="shared" si="11"/>
        <v>0.1104253878905667</v>
      </c>
      <c r="Q90">
        <f t="shared" si="11"/>
        <v>0.1104253878905667</v>
      </c>
      <c r="R90">
        <f t="shared" si="11"/>
        <v>0.1104253878905667</v>
      </c>
      <c r="S90">
        <f t="shared" si="11"/>
        <v>0.1104253878905667</v>
      </c>
      <c r="T90">
        <f t="shared" si="11"/>
        <v>0.1104253878905667</v>
      </c>
      <c r="U90">
        <f t="shared" si="11"/>
        <v>0.1104253878905667</v>
      </c>
      <c r="V90">
        <f t="shared" si="11"/>
        <v>0.1104253878905667</v>
      </c>
      <c r="W90">
        <f t="shared" si="12"/>
        <v>0.1104253878905667</v>
      </c>
      <c r="X90">
        <f t="shared" si="12"/>
        <v>0.1104253878905667</v>
      </c>
      <c r="Y90">
        <f t="shared" si="12"/>
        <v>0.1104253878905667</v>
      </c>
      <c r="Z90">
        <f t="shared" si="12"/>
        <v>0.1104253878905667</v>
      </c>
      <c r="AA90">
        <f t="shared" si="12"/>
        <v>0.1104253878905667</v>
      </c>
      <c r="AB90">
        <f t="shared" si="12"/>
        <v>0.1104253878905667</v>
      </c>
      <c r="AC90">
        <f t="shared" si="12"/>
        <v>0.1104253878905667</v>
      </c>
      <c r="AD90">
        <f t="shared" si="12"/>
        <v>0.1104253878905667</v>
      </c>
      <c r="AE90">
        <f t="shared" si="12"/>
        <v>0.1104253878905667</v>
      </c>
      <c r="AF90">
        <f t="shared" si="12"/>
        <v>0.1104253878905667</v>
      </c>
      <c r="AG90">
        <f t="shared" si="13"/>
        <v>0.1104253878905667</v>
      </c>
      <c r="AH90">
        <f t="shared" si="13"/>
        <v>0.1104253878905667</v>
      </c>
      <c r="AI90">
        <f t="shared" si="13"/>
        <v>0.1104253878905667</v>
      </c>
      <c r="AJ90">
        <f t="shared" si="13"/>
        <v>0.1104253878905667</v>
      </c>
      <c r="AK90">
        <f t="shared" si="13"/>
        <v>0.1104253878905667</v>
      </c>
      <c r="AL90">
        <f t="shared" si="13"/>
        <v>0.1104253878905667</v>
      </c>
      <c r="AM90">
        <f t="shared" si="13"/>
        <v>0.1104253878905667</v>
      </c>
      <c r="AN90">
        <f t="shared" si="13"/>
        <v>0.1104253878905667</v>
      </c>
      <c r="AO90">
        <f t="shared" si="13"/>
        <v>0.1104253878905667</v>
      </c>
      <c r="AP90">
        <f t="shared" si="13"/>
        <v>0.1104253878905667</v>
      </c>
      <c r="AQ90">
        <f t="shared" si="13"/>
        <v>0.1104253878905667</v>
      </c>
      <c r="AR90" s="49">
        <v>0.1104253878905667</v>
      </c>
      <c r="AS90">
        <f t="shared" si="14"/>
        <v>0.1104253878905667</v>
      </c>
      <c r="AT90">
        <f t="shared" si="14"/>
        <v>0.1104253878905667</v>
      </c>
      <c r="AU90">
        <f t="shared" si="14"/>
        <v>0.1104253878905667</v>
      </c>
      <c r="AV90">
        <f t="shared" si="14"/>
        <v>0.1104253878905667</v>
      </c>
      <c r="AW90">
        <f t="shared" si="14"/>
        <v>0.1104253878905667</v>
      </c>
      <c r="AX90">
        <f t="shared" si="14"/>
        <v>0.1104253878905667</v>
      </c>
      <c r="AY90">
        <f t="shared" si="14"/>
        <v>0.1104253878905667</v>
      </c>
      <c r="AZ90">
        <f t="shared" si="14"/>
        <v>0.1104253878905667</v>
      </c>
      <c r="BA90">
        <f t="shared" si="14"/>
        <v>0.1104253878905667</v>
      </c>
      <c r="BB90">
        <f t="shared" si="14"/>
        <v>0.1104253878905667</v>
      </c>
      <c r="BC90">
        <f t="shared" si="14"/>
        <v>0.1104253878905667</v>
      </c>
      <c r="BD90" s="23">
        <v>88</v>
      </c>
    </row>
    <row r="91" spans="2:56" x14ac:dyDescent="0.35">
      <c r="B91" s="5" t="s">
        <v>56</v>
      </c>
      <c r="C91">
        <f t="shared" si="10"/>
        <v>0.1104253878905667</v>
      </c>
      <c r="D91">
        <f t="shared" si="10"/>
        <v>0.1104253878905667</v>
      </c>
      <c r="E91">
        <f t="shared" si="10"/>
        <v>0.1104253878905667</v>
      </c>
      <c r="F91">
        <f t="shared" si="10"/>
        <v>0.1104253878905667</v>
      </c>
      <c r="G91">
        <f t="shared" si="10"/>
        <v>0.1104253878905667</v>
      </c>
      <c r="H91">
        <f t="shared" si="10"/>
        <v>0.1104253878905667</v>
      </c>
      <c r="I91">
        <f t="shared" si="10"/>
        <v>0.1104253878905667</v>
      </c>
      <c r="J91">
        <f t="shared" si="10"/>
        <v>0.1104253878905667</v>
      </c>
      <c r="K91">
        <f t="shared" si="10"/>
        <v>0.1104253878905667</v>
      </c>
      <c r="L91">
        <f t="shared" si="10"/>
        <v>0.1104253878905667</v>
      </c>
      <c r="M91">
        <f t="shared" si="11"/>
        <v>0.1104253878905667</v>
      </c>
      <c r="N91">
        <f t="shared" si="11"/>
        <v>0.1104253878905667</v>
      </c>
      <c r="O91">
        <f t="shared" si="11"/>
        <v>0.1104253878905667</v>
      </c>
      <c r="P91">
        <f t="shared" si="11"/>
        <v>0.1104253878905667</v>
      </c>
      <c r="Q91">
        <f t="shared" si="11"/>
        <v>0.1104253878905667</v>
      </c>
      <c r="R91">
        <f t="shared" si="11"/>
        <v>0.1104253878905667</v>
      </c>
      <c r="S91">
        <f t="shared" si="11"/>
        <v>0.1104253878905667</v>
      </c>
      <c r="T91">
        <f t="shared" si="11"/>
        <v>0.1104253878905667</v>
      </c>
      <c r="U91">
        <f t="shared" si="11"/>
        <v>0.1104253878905667</v>
      </c>
      <c r="V91">
        <f t="shared" si="11"/>
        <v>0.1104253878905667</v>
      </c>
      <c r="W91">
        <f t="shared" si="12"/>
        <v>0.1104253878905667</v>
      </c>
      <c r="X91">
        <f t="shared" si="12"/>
        <v>0.1104253878905667</v>
      </c>
      <c r="Y91">
        <f t="shared" si="12"/>
        <v>0.1104253878905667</v>
      </c>
      <c r="Z91">
        <f t="shared" si="12"/>
        <v>0.1104253878905667</v>
      </c>
      <c r="AA91">
        <f t="shared" si="12"/>
        <v>0.1104253878905667</v>
      </c>
      <c r="AB91">
        <f t="shared" si="12"/>
        <v>0.1104253878905667</v>
      </c>
      <c r="AC91">
        <f t="shared" si="12"/>
        <v>0.1104253878905667</v>
      </c>
      <c r="AD91">
        <f t="shared" si="12"/>
        <v>0.1104253878905667</v>
      </c>
      <c r="AE91">
        <f t="shared" si="12"/>
        <v>0.1104253878905667</v>
      </c>
      <c r="AF91">
        <f t="shared" si="12"/>
        <v>0.1104253878905667</v>
      </c>
      <c r="AG91">
        <f t="shared" si="13"/>
        <v>0.1104253878905667</v>
      </c>
      <c r="AH91">
        <f t="shared" si="13"/>
        <v>0.1104253878905667</v>
      </c>
      <c r="AI91">
        <f t="shared" si="13"/>
        <v>0.1104253878905667</v>
      </c>
      <c r="AJ91">
        <f t="shared" si="13"/>
        <v>0.1104253878905667</v>
      </c>
      <c r="AK91">
        <f t="shared" si="13"/>
        <v>0.1104253878905667</v>
      </c>
      <c r="AL91">
        <f t="shared" si="13"/>
        <v>0.1104253878905667</v>
      </c>
      <c r="AM91">
        <f t="shared" si="13"/>
        <v>0.1104253878905667</v>
      </c>
      <c r="AN91">
        <f t="shared" si="13"/>
        <v>0.1104253878905667</v>
      </c>
      <c r="AO91">
        <f t="shared" si="13"/>
        <v>0.1104253878905667</v>
      </c>
      <c r="AP91">
        <f t="shared" si="13"/>
        <v>0.1104253878905667</v>
      </c>
      <c r="AQ91">
        <f t="shared" si="13"/>
        <v>0.1104253878905667</v>
      </c>
      <c r="AR91" s="49">
        <v>0.1104253878905667</v>
      </c>
      <c r="AS91">
        <f t="shared" si="14"/>
        <v>0.1104253878905667</v>
      </c>
      <c r="AT91">
        <f t="shared" si="14"/>
        <v>0.1104253878905667</v>
      </c>
      <c r="AU91">
        <f t="shared" si="14"/>
        <v>0.1104253878905667</v>
      </c>
      <c r="AV91">
        <f t="shared" si="14"/>
        <v>0.1104253878905667</v>
      </c>
      <c r="AW91">
        <f t="shared" si="14"/>
        <v>0.1104253878905667</v>
      </c>
      <c r="AX91">
        <f t="shared" si="14"/>
        <v>0.1104253878905667</v>
      </c>
      <c r="AY91">
        <f t="shared" si="14"/>
        <v>0.1104253878905667</v>
      </c>
      <c r="AZ91">
        <f t="shared" si="14"/>
        <v>0.1104253878905667</v>
      </c>
      <c r="BA91">
        <f t="shared" si="14"/>
        <v>0.1104253878905667</v>
      </c>
      <c r="BB91">
        <f t="shared" si="14"/>
        <v>0.1104253878905667</v>
      </c>
      <c r="BC91">
        <f t="shared" si="14"/>
        <v>0.1104253878905667</v>
      </c>
      <c r="BD91" s="23">
        <v>89</v>
      </c>
    </row>
    <row r="92" spans="2:56" x14ac:dyDescent="0.35">
      <c r="B92" s="5" t="s">
        <v>57</v>
      </c>
      <c r="C92">
        <f t="shared" ref="C92:L97" si="15">$AR92</f>
        <v>0.1104253878905667</v>
      </c>
      <c r="D92">
        <f t="shared" si="15"/>
        <v>0.1104253878905667</v>
      </c>
      <c r="E92">
        <f t="shared" si="15"/>
        <v>0.1104253878905667</v>
      </c>
      <c r="F92">
        <f t="shared" si="15"/>
        <v>0.1104253878905667</v>
      </c>
      <c r="G92">
        <f t="shared" si="15"/>
        <v>0.1104253878905667</v>
      </c>
      <c r="H92">
        <f t="shared" si="15"/>
        <v>0.1104253878905667</v>
      </c>
      <c r="I92">
        <f t="shared" si="15"/>
        <v>0.1104253878905667</v>
      </c>
      <c r="J92">
        <f t="shared" si="15"/>
        <v>0.1104253878905667</v>
      </c>
      <c r="K92">
        <f t="shared" si="15"/>
        <v>0.1104253878905667</v>
      </c>
      <c r="L92">
        <f t="shared" si="15"/>
        <v>0.1104253878905667</v>
      </c>
      <c r="M92">
        <f t="shared" ref="M92:V97" si="16">$AR92</f>
        <v>0.1104253878905667</v>
      </c>
      <c r="N92">
        <f t="shared" si="16"/>
        <v>0.1104253878905667</v>
      </c>
      <c r="O92">
        <f t="shared" si="16"/>
        <v>0.1104253878905667</v>
      </c>
      <c r="P92">
        <f t="shared" si="16"/>
        <v>0.1104253878905667</v>
      </c>
      <c r="Q92">
        <f t="shared" si="16"/>
        <v>0.1104253878905667</v>
      </c>
      <c r="R92">
        <f t="shared" si="16"/>
        <v>0.1104253878905667</v>
      </c>
      <c r="S92">
        <f t="shared" si="16"/>
        <v>0.1104253878905667</v>
      </c>
      <c r="T92">
        <f t="shared" si="16"/>
        <v>0.1104253878905667</v>
      </c>
      <c r="U92">
        <f t="shared" si="16"/>
        <v>0.1104253878905667</v>
      </c>
      <c r="V92">
        <f t="shared" si="16"/>
        <v>0.1104253878905667</v>
      </c>
      <c r="W92">
        <f t="shared" ref="W92:AF97" si="17">$AR92</f>
        <v>0.1104253878905667</v>
      </c>
      <c r="X92">
        <f t="shared" si="17"/>
        <v>0.1104253878905667</v>
      </c>
      <c r="Y92">
        <f t="shared" si="17"/>
        <v>0.1104253878905667</v>
      </c>
      <c r="Z92">
        <f t="shared" si="17"/>
        <v>0.1104253878905667</v>
      </c>
      <c r="AA92">
        <f t="shared" si="17"/>
        <v>0.1104253878905667</v>
      </c>
      <c r="AB92">
        <f t="shared" si="17"/>
        <v>0.1104253878905667</v>
      </c>
      <c r="AC92">
        <f t="shared" si="17"/>
        <v>0.1104253878905667</v>
      </c>
      <c r="AD92">
        <f t="shared" si="17"/>
        <v>0.1104253878905667</v>
      </c>
      <c r="AE92">
        <f t="shared" si="17"/>
        <v>0.1104253878905667</v>
      </c>
      <c r="AF92">
        <f t="shared" si="17"/>
        <v>0.1104253878905667</v>
      </c>
      <c r="AG92">
        <f t="shared" ref="AG92:AQ97" si="18">$AR92</f>
        <v>0.1104253878905667</v>
      </c>
      <c r="AH92">
        <f t="shared" si="18"/>
        <v>0.1104253878905667</v>
      </c>
      <c r="AI92">
        <f t="shared" si="18"/>
        <v>0.1104253878905667</v>
      </c>
      <c r="AJ92">
        <f t="shared" si="18"/>
        <v>0.1104253878905667</v>
      </c>
      <c r="AK92">
        <f t="shared" si="18"/>
        <v>0.1104253878905667</v>
      </c>
      <c r="AL92">
        <f t="shared" si="18"/>
        <v>0.1104253878905667</v>
      </c>
      <c r="AM92">
        <f t="shared" si="18"/>
        <v>0.1104253878905667</v>
      </c>
      <c r="AN92">
        <f t="shared" si="18"/>
        <v>0.1104253878905667</v>
      </c>
      <c r="AO92">
        <f t="shared" si="18"/>
        <v>0.1104253878905667</v>
      </c>
      <c r="AP92">
        <f t="shared" si="18"/>
        <v>0.1104253878905667</v>
      </c>
      <c r="AQ92">
        <f t="shared" si="18"/>
        <v>0.1104253878905667</v>
      </c>
      <c r="AR92" s="49">
        <v>0.1104253878905667</v>
      </c>
      <c r="AS92">
        <f t="shared" ref="AS92:BC97" si="19">$AR92</f>
        <v>0.1104253878905667</v>
      </c>
      <c r="AT92">
        <f t="shared" si="19"/>
        <v>0.1104253878905667</v>
      </c>
      <c r="AU92">
        <f t="shared" si="19"/>
        <v>0.1104253878905667</v>
      </c>
      <c r="AV92">
        <f t="shared" si="19"/>
        <v>0.1104253878905667</v>
      </c>
      <c r="AW92">
        <f t="shared" si="19"/>
        <v>0.1104253878905667</v>
      </c>
      <c r="AX92">
        <f t="shared" si="19"/>
        <v>0.1104253878905667</v>
      </c>
      <c r="AY92">
        <f t="shared" si="19"/>
        <v>0.1104253878905667</v>
      </c>
      <c r="AZ92">
        <f t="shared" si="19"/>
        <v>0.1104253878905667</v>
      </c>
      <c r="BA92">
        <f t="shared" si="19"/>
        <v>0.1104253878905667</v>
      </c>
      <c r="BB92">
        <f t="shared" si="19"/>
        <v>0.1104253878905667</v>
      </c>
      <c r="BC92">
        <f t="shared" si="19"/>
        <v>0.1104253878905667</v>
      </c>
      <c r="BD92" s="23">
        <v>90</v>
      </c>
    </row>
    <row r="93" spans="2:56" x14ac:dyDescent="0.35">
      <c r="B93" s="5" t="s">
        <v>58</v>
      </c>
      <c r="C93">
        <f t="shared" si="15"/>
        <v>0.1104253878905667</v>
      </c>
      <c r="D93">
        <f t="shared" si="15"/>
        <v>0.1104253878905667</v>
      </c>
      <c r="E93">
        <f t="shared" si="15"/>
        <v>0.1104253878905667</v>
      </c>
      <c r="F93">
        <f t="shared" si="15"/>
        <v>0.1104253878905667</v>
      </c>
      <c r="G93">
        <f t="shared" si="15"/>
        <v>0.1104253878905667</v>
      </c>
      <c r="H93">
        <f t="shared" si="15"/>
        <v>0.1104253878905667</v>
      </c>
      <c r="I93">
        <f t="shared" si="15"/>
        <v>0.1104253878905667</v>
      </c>
      <c r="J93">
        <f t="shared" si="15"/>
        <v>0.1104253878905667</v>
      </c>
      <c r="K93">
        <f t="shared" si="15"/>
        <v>0.1104253878905667</v>
      </c>
      <c r="L93">
        <f t="shared" si="15"/>
        <v>0.1104253878905667</v>
      </c>
      <c r="M93">
        <f t="shared" si="16"/>
        <v>0.1104253878905667</v>
      </c>
      <c r="N93">
        <f t="shared" si="16"/>
        <v>0.1104253878905667</v>
      </c>
      <c r="O93">
        <f t="shared" si="16"/>
        <v>0.1104253878905667</v>
      </c>
      <c r="P93">
        <f t="shared" si="16"/>
        <v>0.1104253878905667</v>
      </c>
      <c r="Q93">
        <f t="shared" si="16"/>
        <v>0.1104253878905667</v>
      </c>
      <c r="R93">
        <f t="shared" si="16"/>
        <v>0.1104253878905667</v>
      </c>
      <c r="S93">
        <f t="shared" si="16"/>
        <v>0.1104253878905667</v>
      </c>
      <c r="T93">
        <f t="shared" si="16"/>
        <v>0.1104253878905667</v>
      </c>
      <c r="U93">
        <f t="shared" si="16"/>
        <v>0.1104253878905667</v>
      </c>
      <c r="V93">
        <f t="shared" si="16"/>
        <v>0.1104253878905667</v>
      </c>
      <c r="W93">
        <f t="shared" si="17"/>
        <v>0.1104253878905667</v>
      </c>
      <c r="X93">
        <f t="shared" si="17"/>
        <v>0.1104253878905667</v>
      </c>
      <c r="Y93">
        <f t="shared" si="17"/>
        <v>0.1104253878905667</v>
      </c>
      <c r="Z93">
        <f t="shared" si="17"/>
        <v>0.1104253878905667</v>
      </c>
      <c r="AA93">
        <f t="shared" si="17"/>
        <v>0.1104253878905667</v>
      </c>
      <c r="AB93">
        <f t="shared" si="17"/>
        <v>0.1104253878905667</v>
      </c>
      <c r="AC93">
        <f t="shared" si="17"/>
        <v>0.1104253878905667</v>
      </c>
      <c r="AD93">
        <f t="shared" si="17"/>
        <v>0.1104253878905667</v>
      </c>
      <c r="AE93">
        <f t="shared" si="17"/>
        <v>0.1104253878905667</v>
      </c>
      <c r="AF93">
        <f t="shared" si="17"/>
        <v>0.1104253878905667</v>
      </c>
      <c r="AG93">
        <f t="shared" si="18"/>
        <v>0.1104253878905667</v>
      </c>
      <c r="AH93">
        <f t="shared" si="18"/>
        <v>0.1104253878905667</v>
      </c>
      <c r="AI93">
        <f t="shared" si="18"/>
        <v>0.1104253878905667</v>
      </c>
      <c r="AJ93">
        <f t="shared" si="18"/>
        <v>0.1104253878905667</v>
      </c>
      <c r="AK93">
        <f t="shared" si="18"/>
        <v>0.1104253878905667</v>
      </c>
      <c r="AL93">
        <f t="shared" si="18"/>
        <v>0.1104253878905667</v>
      </c>
      <c r="AM93">
        <f t="shared" si="18"/>
        <v>0.1104253878905667</v>
      </c>
      <c r="AN93">
        <f t="shared" si="18"/>
        <v>0.1104253878905667</v>
      </c>
      <c r="AO93">
        <f t="shared" si="18"/>
        <v>0.1104253878905667</v>
      </c>
      <c r="AP93">
        <f t="shared" si="18"/>
        <v>0.1104253878905667</v>
      </c>
      <c r="AQ93">
        <f t="shared" si="18"/>
        <v>0.1104253878905667</v>
      </c>
      <c r="AR93" s="49">
        <v>0.1104253878905667</v>
      </c>
      <c r="AS93">
        <f t="shared" si="19"/>
        <v>0.1104253878905667</v>
      </c>
      <c r="AT93">
        <f t="shared" si="19"/>
        <v>0.1104253878905667</v>
      </c>
      <c r="AU93">
        <f t="shared" si="19"/>
        <v>0.1104253878905667</v>
      </c>
      <c r="AV93">
        <f t="shared" si="19"/>
        <v>0.1104253878905667</v>
      </c>
      <c r="AW93">
        <f t="shared" si="19"/>
        <v>0.1104253878905667</v>
      </c>
      <c r="AX93">
        <f t="shared" si="19"/>
        <v>0.1104253878905667</v>
      </c>
      <c r="AY93">
        <f t="shared" si="19"/>
        <v>0.1104253878905667</v>
      </c>
      <c r="AZ93">
        <f t="shared" si="19"/>
        <v>0.1104253878905667</v>
      </c>
      <c r="BA93">
        <f t="shared" si="19"/>
        <v>0.1104253878905667</v>
      </c>
      <c r="BB93">
        <f t="shared" si="19"/>
        <v>0.1104253878905667</v>
      </c>
      <c r="BC93">
        <f t="shared" si="19"/>
        <v>0.1104253878905667</v>
      </c>
      <c r="BD93" s="23">
        <v>91</v>
      </c>
    </row>
    <row r="94" spans="2:56" x14ac:dyDescent="0.35">
      <c r="B94" s="5" t="s">
        <v>59</v>
      </c>
      <c r="C94">
        <f t="shared" si="15"/>
        <v>0.1104253878905667</v>
      </c>
      <c r="D94">
        <f t="shared" si="15"/>
        <v>0.1104253878905667</v>
      </c>
      <c r="E94">
        <f t="shared" si="15"/>
        <v>0.1104253878905667</v>
      </c>
      <c r="F94">
        <f t="shared" si="15"/>
        <v>0.1104253878905667</v>
      </c>
      <c r="G94">
        <f t="shared" si="15"/>
        <v>0.1104253878905667</v>
      </c>
      <c r="H94">
        <f t="shared" si="15"/>
        <v>0.1104253878905667</v>
      </c>
      <c r="I94">
        <f t="shared" si="15"/>
        <v>0.1104253878905667</v>
      </c>
      <c r="J94">
        <f t="shared" si="15"/>
        <v>0.1104253878905667</v>
      </c>
      <c r="K94">
        <f t="shared" si="15"/>
        <v>0.1104253878905667</v>
      </c>
      <c r="L94">
        <f t="shared" si="15"/>
        <v>0.1104253878905667</v>
      </c>
      <c r="M94">
        <f t="shared" si="16"/>
        <v>0.1104253878905667</v>
      </c>
      <c r="N94">
        <f t="shared" si="16"/>
        <v>0.1104253878905667</v>
      </c>
      <c r="O94">
        <f t="shared" si="16"/>
        <v>0.1104253878905667</v>
      </c>
      <c r="P94">
        <f t="shared" si="16"/>
        <v>0.1104253878905667</v>
      </c>
      <c r="Q94">
        <f t="shared" si="16"/>
        <v>0.1104253878905667</v>
      </c>
      <c r="R94">
        <f t="shared" si="16"/>
        <v>0.1104253878905667</v>
      </c>
      <c r="S94">
        <f t="shared" si="16"/>
        <v>0.1104253878905667</v>
      </c>
      <c r="T94">
        <f t="shared" si="16"/>
        <v>0.1104253878905667</v>
      </c>
      <c r="U94">
        <f t="shared" si="16"/>
        <v>0.1104253878905667</v>
      </c>
      <c r="V94">
        <f t="shared" si="16"/>
        <v>0.1104253878905667</v>
      </c>
      <c r="W94">
        <f t="shared" si="17"/>
        <v>0.1104253878905667</v>
      </c>
      <c r="X94">
        <f t="shared" si="17"/>
        <v>0.1104253878905667</v>
      </c>
      <c r="Y94">
        <f t="shared" si="17"/>
        <v>0.1104253878905667</v>
      </c>
      <c r="Z94">
        <f t="shared" si="17"/>
        <v>0.1104253878905667</v>
      </c>
      <c r="AA94">
        <f t="shared" si="17"/>
        <v>0.1104253878905667</v>
      </c>
      <c r="AB94">
        <f t="shared" si="17"/>
        <v>0.1104253878905667</v>
      </c>
      <c r="AC94">
        <f t="shared" si="17"/>
        <v>0.1104253878905667</v>
      </c>
      <c r="AD94">
        <f t="shared" si="17"/>
        <v>0.1104253878905667</v>
      </c>
      <c r="AE94">
        <f t="shared" si="17"/>
        <v>0.1104253878905667</v>
      </c>
      <c r="AF94">
        <f t="shared" si="17"/>
        <v>0.1104253878905667</v>
      </c>
      <c r="AG94">
        <f t="shared" si="18"/>
        <v>0.1104253878905667</v>
      </c>
      <c r="AH94">
        <f t="shared" si="18"/>
        <v>0.1104253878905667</v>
      </c>
      <c r="AI94">
        <f t="shared" si="18"/>
        <v>0.1104253878905667</v>
      </c>
      <c r="AJ94">
        <f t="shared" si="18"/>
        <v>0.1104253878905667</v>
      </c>
      <c r="AK94">
        <f t="shared" si="18"/>
        <v>0.1104253878905667</v>
      </c>
      <c r="AL94">
        <f t="shared" si="18"/>
        <v>0.1104253878905667</v>
      </c>
      <c r="AM94">
        <f t="shared" si="18"/>
        <v>0.1104253878905667</v>
      </c>
      <c r="AN94">
        <f t="shared" si="18"/>
        <v>0.1104253878905667</v>
      </c>
      <c r="AO94">
        <f t="shared" si="18"/>
        <v>0.1104253878905667</v>
      </c>
      <c r="AP94">
        <f t="shared" si="18"/>
        <v>0.1104253878905667</v>
      </c>
      <c r="AQ94">
        <f t="shared" si="18"/>
        <v>0.1104253878905667</v>
      </c>
      <c r="AR94" s="49">
        <v>0.1104253878905667</v>
      </c>
      <c r="AS94">
        <f t="shared" si="19"/>
        <v>0.1104253878905667</v>
      </c>
      <c r="AT94">
        <f t="shared" si="19"/>
        <v>0.1104253878905667</v>
      </c>
      <c r="AU94">
        <f t="shared" si="19"/>
        <v>0.1104253878905667</v>
      </c>
      <c r="AV94">
        <f t="shared" si="19"/>
        <v>0.1104253878905667</v>
      </c>
      <c r="AW94">
        <f t="shared" si="19"/>
        <v>0.1104253878905667</v>
      </c>
      <c r="AX94">
        <f t="shared" si="19"/>
        <v>0.1104253878905667</v>
      </c>
      <c r="AY94">
        <f t="shared" si="19"/>
        <v>0.1104253878905667</v>
      </c>
      <c r="AZ94">
        <f t="shared" si="19"/>
        <v>0.1104253878905667</v>
      </c>
      <c r="BA94">
        <f t="shared" si="19"/>
        <v>0.1104253878905667</v>
      </c>
      <c r="BB94">
        <f t="shared" si="19"/>
        <v>0.1104253878905667</v>
      </c>
      <c r="BC94">
        <f t="shared" si="19"/>
        <v>0.1104253878905667</v>
      </c>
      <c r="BD94" s="23">
        <v>92</v>
      </c>
    </row>
    <row r="95" spans="2:56" x14ac:dyDescent="0.35">
      <c r="B95" s="5" t="s">
        <v>60</v>
      </c>
      <c r="C95">
        <f t="shared" si="15"/>
        <v>0.1104253878905667</v>
      </c>
      <c r="D95">
        <f t="shared" si="15"/>
        <v>0.1104253878905667</v>
      </c>
      <c r="E95">
        <f t="shared" si="15"/>
        <v>0.1104253878905667</v>
      </c>
      <c r="F95">
        <f t="shared" si="15"/>
        <v>0.1104253878905667</v>
      </c>
      <c r="G95">
        <f t="shared" si="15"/>
        <v>0.1104253878905667</v>
      </c>
      <c r="H95">
        <f t="shared" si="15"/>
        <v>0.1104253878905667</v>
      </c>
      <c r="I95">
        <f t="shared" si="15"/>
        <v>0.1104253878905667</v>
      </c>
      <c r="J95">
        <f t="shared" si="15"/>
        <v>0.1104253878905667</v>
      </c>
      <c r="K95">
        <f t="shared" si="15"/>
        <v>0.1104253878905667</v>
      </c>
      <c r="L95">
        <f t="shared" si="15"/>
        <v>0.1104253878905667</v>
      </c>
      <c r="M95">
        <f t="shared" si="16"/>
        <v>0.1104253878905667</v>
      </c>
      <c r="N95">
        <f t="shared" si="16"/>
        <v>0.1104253878905667</v>
      </c>
      <c r="O95">
        <f t="shared" si="16"/>
        <v>0.1104253878905667</v>
      </c>
      <c r="P95">
        <f t="shared" si="16"/>
        <v>0.1104253878905667</v>
      </c>
      <c r="Q95">
        <f t="shared" si="16"/>
        <v>0.1104253878905667</v>
      </c>
      <c r="R95">
        <f t="shared" si="16"/>
        <v>0.1104253878905667</v>
      </c>
      <c r="S95">
        <f t="shared" si="16"/>
        <v>0.1104253878905667</v>
      </c>
      <c r="T95">
        <f t="shared" si="16"/>
        <v>0.1104253878905667</v>
      </c>
      <c r="U95">
        <f t="shared" si="16"/>
        <v>0.1104253878905667</v>
      </c>
      <c r="V95">
        <f t="shared" si="16"/>
        <v>0.1104253878905667</v>
      </c>
      <c r="W95">
        <f t="shared" si="17"/>
        <v>0.1104253878905667</v>
      </c>
      <c r="X95">
        <f t="shared" si="17"/>
        <v>0.1104253878905667</v>
      </c>
      <c r="Y95">
        <f t="shared" si="17"/>
        <v>0.1104253878905667</v>
      </c>
      <c r="Z95">
        <f t="shared" si="17"/>
        <v>0.1104253878905667</v>
      </c>
      <c r="AA95">
        <f t="shared" si="17"/>
        <v>0.1104253878905667</v>
      </c>
      <c r="AB95">
        <f t="shared" si="17"/>
        <v>0.1104253878905667</v>
      </c>
      <c r="AC95">
        <f t="shared" si="17"/>
        <v>0.1104253878905667</v>
      </c>
      <c r="AD95">
        <f t="shared" si="17"/>
        <v>0.1104253878905667</v>
      </c>
      <c r="AE95">
        <f t="shared" si="17"/>
        <v>0.1104253878905667</v>
      </c>
      <c r="AF95">
        <f t="shared" si="17"/>
        <v>0.1104253878905667</v>
      </c>
      <c r="AG95">
        <f t="shared" si="18"/>
        <v>0.1104253878905667</v>
      </c>
      <c r="AH95">
        <f t="shared" si="18"/>
        <v>0.1104253878905667</v>
      </c>
      <c r="AI95">
        <f t="shared" si="18"/>
        <v>0.1104253878905667</v>
      </c>
      <c r="AJ95">
        <f t="shared" si="18"/>
        <v>0.1104253878905667</v>
      </c>
      <c r="AK95">
        <f t="shared" si="18"/>
        <v>0.1104253878905667</v>
      </c>
      <c r="AL95">
        <f t="shared" si="18"/>
        <v>0.1104253878905667</v>
      </c>
      <c r="AM95">
        <f t="shared" si="18"/>
        <v>0.1104253878905667</v>
      </c>
      <c r="AN95">
        <f t="shared" si="18"/>
        <v>0.1104253878905667</v>
      </c>
      <c r="AO95">
        <f t="shared" si="18"/>
        <v>0.1104253878905667</v>
      </c>
      <c r="AP95">
        <f t="shared" si="18"/>
        <v>0.1104253878905667</v>
      </c>
      <c r="AQ95">
        <f t="shared" si="18"/>
        <v>0.1104253878905667</v>
      </c>
      <c r="AR95" s="49">
        <v>0.1104253878905667</v>
      </c>
      <c r="AS95">
        <f t="shared" si="19"/>
        <v>0.1104253878905667</v>
      </c>
      <c r="AT95">
        <f t="shared" si="19"/>
        <v>0.1104253878905667</v>
      </c>
      <c r="AU95">
        <f t="shared" si="19"/>
        <v>0.1104253878905667</v>
      </c>
      <c r="AV95">
        <f t="shared" si="19"/>
        <v>0.1104253878905667</v>
      </c>
      <c r="AW95">
        <f t="shared" si="19"/>
        <v>0.1104253878905667</v>
      </c>
      <c r="AX95">
        <f t="shared" si="19"/>
        <v>0.1104253878905667</v>
      </c>
      <c r="AY95">
        <f t="shared" si="19"/>
        <v>0.1104253878905667</v>
      </c>
      <c r="AZ95">
        <f t="shared" si="19"/>
        <v>0.1104253878905667</v>
      </c>
      <c r="BA95">
        <f t="shared" si="19"/>
        <v>0.1104253878905667</v>
      </c>
      <c r="BB95">
        <f t="shared" si="19"/>
        <v>0.1104253878905667</v>
      </c>
      <c r="BC95">
        <f t="shared" si="19"/>
        <v>0.1104253878905667</v>
      </c>
      <c r="BD95" s="23">
        <v>93</v>
      </c>
    </row>
    <row r="96" spans="2:56" x14ac:dyDescent="0.35">
      <c r="B96" s="5" t="s">
        <v>80</v>
      </c>
      <c r="C96">
        <f t="shared" si="15"/>
        <v>0.1104253878905667</v>
      </c>
      <c r="D96">
        <f t="shared" si="15"/>
        <v>0.1104253878905667</v>
      </c>
      <c r="E96">
        <f t="shared" si="15"/>
        <v>0.1104253878905667</v>
      </c>
      <c r="F96">
        <f t="shared" si="15"/>
        <v>0.1104253878905667</v>
      </c>
      <c r="G96">
        <f t="shared" si="15"/>
        <v>0.1104253878905667</v>
      </c>
      <c r="H96">
        <f t="shared" si="15"/>
        <v>0.1104253878905667</v>
      </c>
      <c r="I96">
        <f t="shared" si="15"/>
        <v>0.1104253878905667</v>
      </c>
      <c r="J96">
        <f t="shared" si="15"/>
        <v>0.1104253878905667</v>
      </c>
      <c r="K96">
        <f t="shared" si="15"/>
        <v>0.1104253878905667</v>
      </c>
      <c r="L96">
        <f t="shared" si="15"/>
        <v>0.1104253878905667</v>
      </c>
      <c r="M96">
        <f t="shared" si="16"/>
        <v>0.1104253878905667</v>
      </c>
      <c r="N96">
        <f t="shared" si="16"/>
        <v>0.1104253878905667</v>
      </c>
      <c r="O96">
        <f t="shared" si="16"/>
        <v>0.1104253878905667</v>
      </c>
      <c r="P96">
        <f t="shared" si="16"/>
        <v>0.1104253878905667</v>
      </c>
      <c r="Q96">
        <f t="shared" si="16"/>
        <v>0.1104253878905667</v>
      </c>
      <c r="R96">
        <f t="shared" si="16"/>
        <v>0.1104253878905667</v>
      </c>
      <c r="S96">
        <f t="shared" si="16"/>
        <v>0.1104253878905667</v>
      </c>
      <c r="T96">
        <f t="shared" si="16"/>
        <v>0.1104253878905667</v>
      </c>
      <c r="U96">
        <f t="shared" si="16"/>
        <v>0.1104253878905667</v>
      </c>
      <c r="V96">
        <f t="shared" si="16"/>
        <v>0.1104253878905667</v>
      </c>
      <c r="W96">
        <f t="shared" si="17"/>
        <v>0.1104253878905667</v>
      </c>
      <c r="X96">
        <f t="shared" si="17"/>
        <v>0.1104253878905667</v>
      </c>
      <c r="Y96">
        <f t="shared" si="17"/>
        <v>0.1104253878905667</v>
      </c>
      <c r="Z96">
        <f t="shared" si="17"/>
        <v>0.1104253878905667</v>
      </c>
      <c r="AA96">
        <f t="shared" si="17"/>
        <v>0.1104253878905667</v>
      </c>
      <c r="AB96">
        <f t="shared" si="17"/>
        <v>0.1104253878905667</v>
      </c>
      <c r="AC96">
        <f t="shared" si="17"/>
        <v>0.1104253878905667</v>
      </c>
      <c r="AD96">
        <f t="shared" si="17"/>
        <v>0.1104253878905667</v>
      </c>
      <c r="AE96">
        <f t="shared" si="17"/>
        <v>0.1104253878905667</v>
      </c>
      <c r="AF96">
        <f t="shared" si="17"/>
        <v>0.1104253878905667</v>
      </c>
      <c r="AG96">
        <f t="shared" si="18"/>
        <v>0.1104253878905667</v>
      </c>
      <c r="AH96">
        <f t="shared" si="18"/>
        <v>0.1104253878905667</v>
      </c>
      <c r="AI96">
        <f t="shared" si="18"/>
        <v>0.1104253878905667</v>
      </c>
      <c r="AJ96">
        <f t="shared" si="18"/>
        <v>0.1104253878905667</v>
      </c>
      <c r="AK96">
        <f t="shared" si="18"/>
        <v>0.1104253878905667</v>
      </c>
      <c r="AL96">
        <f t="shared" si="18"/>
        <v>0.1104253878905667</v>
      </c>
      <c r="AM96">
        <f t="shared" si="18"/>
        <v>0.1104253878905667</v>
      </c>
      <c r="AN96">
        <f t="shared" si="18"/>
        <v>0.1104253878905667</v>
      </c>
      <c r="AO96">
        <f t="shared" si="18"/>
        <v>0.1104253878905667</v>
      </c>
      <c r="AP96">
        <f t="shared" si="18"/>
        <v>0.1104253878905667</v>
      </c>
      <c r="AQ96">
        <f t="shared" si="18"/>
        <v>0.1104253878905667</v>
      </c>
      <c r="AR96" s="49">
        <v>0.1104253878905667</v>
      </c>
      <c r="AS96">
        <f t="shared" si="19"/>
        <v>0.1104253878905667</v>
      </c>
      <c r="AT96">
        <f t="shared" si="19"/>
        <v>0.1104253878905667</v>
      </c>
      <c r="AU96">
        <f t="shared" si="19"/>
        <v>0.1104253878905667</v>
      </c>
      <c r="AV96">
        <f t="shared" si="19"/>
        <v>0.1104253878905667</v>
      </c>
      <c r="AW96">
        <f t="shared" si="19"/>
        <v>0.1104253878905667</v>
      </c>
      <c r="AX96">
        <f t="shared" si="19"/>
        <v>0.1104253878905667</v>
      </c>
      <c r="AY96">
        <f t="shared" si="19"/>
        <v>0.1104253878905667</v>
      </c>
      <c r="AZ96">
        <f t="shared" si="19"/>
        <v>0.1104253878905667</v>
      </c>
      <c r="BA96">
        <f t="shared" si="19"/>
        <v>0.1104253878905667</v>
      </c>
      <c r="BB96">
        <f t="shared" si="19"/>
        <v>0.1104253878905667</v>
      </c>
      <c r="BC96">
        <f t="shared" si="19"/>
        <v>0.1104253878905667</v>
      </c>
      <c r="BD96" s="23">
        <v>94</v>
      </c>
    </row>
    <row r="97" spans="1:56" x14ac:dyDescent="0.35">
      <c r="B97" s="5" t="s">
        <v>79</v>
      </c>
      <c r="C97">
        <f t="shared" si="15"/>
        <v>0.1104253878905667</v>
      </c>
      <c r="D97">
        <f t="shared" si="15"/>
        <v>0.1104253878905667</v>
      </c>
      <c r="E97">
        <f t="shared" si="15"/>
        <v>0.1104253878905667</v>
      </c>
      <c r="F97">
        <f t="shared" si="15"/>
        <v>0.1104253878905667</v>
      </c>
      <c r="G97">
        <f t="shared" si="15"/>
        <v>0.1104253878905667</v>
      </c>
      <c r="H97">
        <f t="shared" si="15"/>
        <v>0.1104253878905667</v>
      </c>
      <c r="I97">
        <f t="shared" si="15"/>
        <v>0.1104253878905667</v>
      </c>
      <c r="J97">
        <f t="shared" si="15"/>
        <v>0.1104253878905667</v>
      </c>
      <c r="K97">
        <f t="shared" si="15"/>
        <v>0.1104253878905667</v>
      </c>
      <c r="L97">
        <f t="shared" si="15"/>
        <v>0.1104253878905667</v>
      </c>
      <c r="M97">
        <f t="shared" si="16"/>
        <v>0.1104253878905667</v>
      </c>
      <c r="N97">
        <f t="shared" si="16"/>
        <v>0.1104253878905667</v>
      </c>
      <c r="O97">
        <f t="shared" si="16"/>
        <v>0.1104253878905667</v>
      </c>
      <c r="P97">
        <f t="shared" si="16"/>
        <v>0.1104253878905667</v>
      </c>
      <c r="Q97">
        <f t="shared" si="16"/>
        <v>0.1104253878905667</v>
      </c>
      <c r="R97">
        <f t="shared" si="16"/>
        <v>0.1104253878905667</v>
      </c>
      <c r="S97">
        <f t="shared" si="16"/>
        <v>0.1104253878905667</v>
      </c>
      <c r="T97">
        <f t="shared" si="16"/>
        <v>0.1104253878905667</v>
      </c>
      <c r="U97">
        <f t="shared" si="16"/>
        <v>0.1104253878905667</v>
      </c>
      <c r="V97">
        <f t="shared" si="16"/>
        <v>0.1104253878905667</v>
      </c>
      <c r="W97">
        <f t="shared" si="17"/>
        <v>0.1104253878905667</v>
      </c>
      <c r="X97">
        <f t="shared" si="17"/>
        <v>0.1104253878905667</v>
      </c>
      <c r="Y97">
        <f t="shared" si="17"/>
        <v>0.1104253878905667</v>
      </c>
      <c r="Z97">
        <f t="shared" si="17"/>
        <v>0.1104253878905667</v>
      </c>
      <c r="AA97">
        <f t="shared" si="17"/>
        <v>0.1104253878905667</v>
      </c>
      <c r="AB97">
        <f t="shared" si="17"/>
        <v>0.1104253878905667</v>
      </c>
      <c r="AC97">
        <f t="shared" si="17"/>
        <v>0.1104253878905667</v>
      </c>
      <c r="AD97">
        <f t="shared" si="17"/>
        <v>0.1104253878905667</v>
      </c>
      <c r="AE97">
        <f t="shared" si="17"/>
        <v>0.1104253878905667</v>
      </c>
      <c r="AF97">
        <f t="shared" si="17"/>
        <v>0.1104253878905667</v>
      </c>
      <c r="AG97">
        <f t="shared" si="18"/>
        <v>0.1104253878905667</v>
      </c>
      <c r="AH97">
        <f t="shared" si="18"/>
        <v>0.1104253878905667</v>
      </c>
      <c r="AI97">
        <f t="shared" si="18"/>
        <v>0.1104253878905667</v>
      </c>
      <c r="AJ97">
        <f t="shared" si="18"/>
        <v>0.1104253878905667</v>
      </c>
      <c r="AK97">
        <f t="shared" si="18"/>
        <v>0.1104253878905667</v>
      </c>
      <c r="AL97">
        <f t="shared" si="18"/>
        <v>0.1104253878905667</v>
      </c>
      <c r="AM97">
        <f t="shared" si="18"/>
        <v>0.1104253878905667</v>
      </c>
      <c r="AN97">
        <f t="shared" si="18"/>
        <v>0.1104253878905667</v>
      </c>
      <c r="AO97">
        <f t="shared" si="18"/>
        <v>0.1104253878905667</v>
      </c>
      <c r="AP97">
        <f t="shared" si="18"/>
        <v>0.1104253878905667</v>
      </c>
      <c r="AQ97">
        <f t="shared" si="18"/>
        <v>0.1104253878905667</v>
      </c>
      <c r="AR97" s="49">
        <v>0.1104253878905667</v>
      </c>
      <c r="AS97">
        <f t="shared" si="19"/>
        <v>0.1104253878905667</v>
      </c>
      <c r="AT97">
        <f t="shared" si="19"/>
        <v>0.1104253878905667</v>
      </c>
      <c r="AU97">
        <f t="shared" si="19"/>
        <v>0.1104253878905667</v>
      </c>
      <c r="AV97">
        <f t="shared" si="19"/>
        <v>0.1104253878905667</v>
      </c>
      <c r="AW97">
        <f t="shared" si="19"/>
        <v>0.1104253878905667</v>
      </c>
      <c r="AX97">
        <f t="shared" si="19"/>
        <v>0.1104253878905667</v>
      </c>
      <c r="AY97">
        <f t="shared" si="19"/>
        <v>0.1104253878905667</v>
      </c>
      <c r="AZ97">
        <f t="shared" si="19"/>
        <v>0.1104253878905667</v>
      </c>
      <c r="BA97">
        <f t="shared" si="19"/>
        <v>0.1104253878905667</v>
      </c>
      <c r="BB97">
        <f t="shared" si="19"/>
        <v>0.1104253878905667</v>
      </c>
      <c r="BC97">
        <f t="shared" si="19"/>
        <v>0.1104253878905667</v>
      </c>
      <c r="BD97" s="23">
        <v>95</v>
      </c>
    </row>
    <row r="98" spans="1:56" x14ac:dyDescent="0.35">
      <c r="A98" s="2" t="s">
        <v>134</v>
      </c>
      <c r="B98" s="7" t="s">
        <v>83</v>
      </c>
      <c r="C98"/>
      <c r="AR98" s="49"/>
      <c r="BD98" s="23">
        <v>96</v>
      </c>
    </row>
    <row r="99" spans="1:56" x14ac:dyDescent="0.35">
      <c r="A99" s="3"/>
      <c r="B99" s="5" t="s">
        <v>61</v>
      </c>
      <c r="C99"/>
      <c r="AR99" s="49"/>
      <c r="BD99" s="23">
        <v>97</v>
      </c>
    </row>
    <row r="100" spans="1:56" x14ac:dyDescent="0.35">
      <c r="A100" s="3"/>
      <c r="B100" s="5" t="s">
        <v>78</v>
      </c>
      <c r="C100"/>
      <c r="AR100" s="49"/>
      <c r="BD100" s="23">
        <v>98</v>
      </c>
    </row>
    <row r="101" spans="1:56" x14ac:dyDescent="0.35">
      <c r="A101" s="3"/>
      <c r="B101" s="5" t="s">
        <v>62</v>
      </c>
      <c r="C101">
        <f t="shared" ref="C101:L110" si="20">$AR101</f>
        <v>0.12368971421116901</v>
      </c>
      <c r="D101">
        <f t="shared" si="20"/>
        <v>0.12368971421116901</v>
      </c>
      <c r="E101">
        <f t="shared" si="20"/>
        <v>0.12368971421116901</v>
      </c>
      <c r="F101">
        <f t="shared" si="20"/>
        <v>0.12368971421116901</v>
      </c>
      <c r="G101">
        <f t="shared" si="20"/>
        <v>0.12368971421116901</v>
      </c>
      <c r="H101">
        <f t="shared" si="20"/>
        <v>0.12368971421116901</v>
      </c>
      <c r="I101">
        <f t="shared" si="20"/>
        <v>0.12368971421116901</v>
      </c>
      <c r="J101">
        <f t="shared" si="20"/>
        <v>0.12368971421116901</v>
      </c>
      <c r="K101">
        <f t="shared" si="20"/>
        <v>0.12368971421116901</v>
      </c>
      <c r="L101">
        <f t="shared" si="20"/>
        <v>0.12368971421116901</v>
      </c>
      <c r="M101">
        <f t="shared" ref="M101:V110" si="21">$AR101</f>
        <v>0.12368971421116901</v>
      </c>
      <c r="N101">
        <f t="shared" si="21"/>
        <v>0.12368971421116901</v>
      </c>
      <c r="O101">
        <f t="shared" si="21"/>
        <v>0.12368971421116901</v>
      </c>
      <c r="P101">
        <f t="shared" si="21"/>
        <v>0.12368971421116901</v>
      </c>
      <c r="Q101">
        <f t="shared" si="21"/>
        <v>0.12368971421116901</v>
      </c>
      <c r="R101">
        <f t="shared" si="21"/>
        <v>0.12368971421116901</v>
      </c>
      <c r="S101">
        <f t="shared" si="21"/>
        <v>0.12368971421116901</v>
      </c>
      <c r="T101">
        <f t="shared" si="21"/>
        <v>0.12368971421116901</v>
      </c>
      <c r="U101">
        <f t="shared" si="21"/>
        <v>0.12368971421116901</v>
      </c>
      <c r="V101">
        <f t="shared" si="21"/>
        <v>0.12368971421116901</v>
      </c>
      <c r="W101">
        <f t="shared" ref="W101:AF110" si="22">$AR101</f>
        <v>0.12368971421116901</v>
      </c>
      <c r="X101">
        <f t="shared" si="22"/>
        <v>0.12368971421116901</v>
      </c>
      <c r="Y101">
        <f t="shared" si="22"/>
        <v>0.12368971421116901</v>
      </c>
      <c r="Z101">
        <f t="shared" si="22"/>
        <v>0.12368971421116901</v>
      </c>
      <c r="AA101">
        <f t="shared" si="22"/>
        <v>0.12368971421116901</v>
      </c>
      <c r="AB101">
        <f t="shared" si="22"/>
        <v>0.12368971421116901</v>
      </c>
      <c r="AC101">
        <f t="shared" si="22"/>
        <v>0.12368971421116901</v>
      </c>
      <c r="AD101">
        <f t="shared" si="22"/>
        <v>0.12368971421116901</v>
      </c>
      <c r="AE101">
        <f t="shared" si="22"/>
        <v>0.12368971421116901</v>
      </c>
      <c r="AF101">
        <f t="shared" si="22"/>
        <v>0.12368971421116901</v>
      </c>
      <c r="AG101">
        <f t="shared" ref="AG101:AQ110" si="23">$AR101</f>
        <v>0.12368971421116901</v>
      </c>
      <c r="AH101">
        <f t="shared" si="23"/>
        <v>0.12368971421116901</v>
      </c>
      <c r="AI101">
        <f t="shared" si="23"/>
        <v>0.12368971421116901</v>
      </c>
      <c r="AJ101">
        <f t="shared" si="23"/>
        <v>0.12368971421116901</v>
      </c>
      <c r="AK101">
        <f t="shared" si="23"/>
        <v>0.12368971421116901</v>
      </c>
      <c r="AL101">
        <f t="shared" si="23"/>
        <v>0.12368971421116901</v>
      </c>
      <c r="AM101">
        <f t="shared" si="23"/>
        <v>0.12368971421116901</v>
      </c>
      <c r="AN101">
        <f t="shared" si="23"/>
        <v>0.12368971421116901</v>
      </c>
      <c r="AO101">
        <f t="shared" si="23"/>
        <v>0.12368971421116901</v>
      </c>
      <c r="AP101">
        <f t="shared" si="23"/>
        <v>0.12368971421116901</v>
      </c>
      <c r="AQ101">
        <f t="shared" si="23"/>
        <v>0.12368971421116901</v>
      </c>
      <c r="AR101" s="49">
        <v>0.12368971421116901</v>
      </c>
      <c r="AS101">
        <f t="shared" ref="AS101:BC110" si="24">$AR101</f>
        <v>0.12368971421116901</v>
      </c>
      <c r="AT101">
        <f t="shared" si="24"/>
        <v>0.12368971421116901</v>
      </c>
      <c r="AU101">
        <f t="shared" si="24"/>
        <v>0.12368971421116901</v>
      </c>
      <c r="AV101">
        <f t="shared" si="24"/>
        <v>0.12368971421116901</v>
      </c>
      <c r="AW101">
        <f t="shared" si="24"/>
        <v>0.12368971421116901</v>
      </c>
      <c r="AX101">
        <f t="shared" si="24"/>
        <v>0.12368971421116901</v>
      </c>
      <c r="AY101">
        <f t="shared" si="24"/>
        <v>0.12368971421116901</v>
      </c>
      <c r="AZ101">
        <f t="shared" si="24"/>
        <v>0.12368971421116901</v>
      </c>
      <c r="BA101">
        <f t="shared" si="24"/>
        <v>0.12368971421116901</v>
      </c>
      <c r="BB101">
        <f t="shared" si="24"/>
        <v>0.12368971421116901</v>
      </c>
      <c r="BC101">
        <f t="shared" si="24"/>
        <v>0.12368971421116901</v>
      </c>
      <c r="BD101" s="23">
        <v>99</v>
      </c>
    </row>
    <row r="102" spans="1:56" x14ac:dyDescent="0.35">
      <c r="A102" s="3"/>
      <c r="B102" s="5" t="s">
        <v>63</v>
      </c>
      <c r="C102">
        <f t="shared" si="20"/>
        <v>0.12368971421116901</v>
      </c>
      <c r="D102">
        <f t="shared" si="20"/>
        <v>0.12368971421116901</v>
      </c>
      <c r="E102">
        <f t="shared" si="20"/>
        <v>0.12368971421116901</v>
      </c>
      <c r="F102">
        <f t="shared" si="20"/>
        <v>0.12368971421116901</v>
      </c>
      <c r="G102">
        <f t="shared" si="20"/>
        <v>0.12368971421116901</v>
      </c>
      <c r="H102">
        <f t="shared" si="20"/>
        <v>0.12368971421116901</v>
      </c>
      <c r="I102">
        <f t="shared" si="20"/>
        <v>0.12368971421116901</v>
      </c>
      <c r="J102">
        <f t="shared" si="20"/>
        <v>0.12368971421116901</v>
      </c>
      <c r="K102">
        <f t="shared" si="20"/>
        <v>0.12368971421116901</v>
      </c>
      <c r="L102">
        <f t="shared" si="20"/>
        <v>0.12368971421116901</v>
      </c>
      <c r="M102">
        <f t="shared" si="21"/>
        <v>0.12368971421116901</v>
      </c>
      <c r="N102">
        <f t="shared" si="21"/>
        <v>0.12368971421116901</v>
      </c>
      <c r="O102">
        <f t="shared" si="21"/>
        <v>0.12368971421116901</v>
      </c>
      <c r="P102">
        <f t="shared" si="21"/>
        <v>0.12368971421116901</v>
      </c>
      <c r="Q102">
        <f t="shared" si="21"/>
        <v>0.12368971421116901</v>
      </c>
      <c r="R102">
        <f t="shared" si="21"/>
        <v>0.12368971421116901</v>
      </c>
      <c r="S102">
        <f t="shared" si="21"/>
        <v>0.12368971421116901</v>
      </c>
      <c r="T102">
        <f t="shared" si="21"/>
        <v>0.12368971421116901</v>
      </c>
      <c r="U102">
        <f t="shared" si="21"/>
        <v>0.12368971421116901</v>
      </c>
      <c r="V102">
        <f t="shared" si="21"/>
        <v>0.12368971421116901</v>
      </c>
      <c r="W102">
        <f t="shared" si="22"/>
        <v>0.12368971421116901</v>
      </c>
      <c r="X102">
        <f t="shared" si="22"/>
        <v>0.12368971421116901</v>
      </c>
      <c r="Y102">
        <f t="shared" si="22"/>
        <v>0.12368971421116901</v>
      </c>
      <c r="Z102">
        <f t="shared" si="22"/>
        <v>0.12368971421116901</v>
      </c>
      <c r="AA102">
        <f t="shared" si="22"/>
        <v>0.12368971421116901</v>
      </c>
      <c r="AB102">
        <f t="shared" si="22"/>
        <v>0.12368971421116901</v>
      </c>
      <c r="AC102">
        <f t="shared" si="22"/>
        <v>0.12368971421116901</v>
      </c>
      <c r="AD102">
        <f t="shared" si="22"/>
        <v>0.12368971421116901</v>
      </c>
      <c r="AE102">
        <f t="shared" si="22"/>
        <v>0.12368971421116901</v>
      </c>
      <c r="AF102">
        <f t="shared" si="22"/>
        <v>0.12368971421116901</v>
      </c>
      <c r="AG102">
        <f t="shared" si="23"/>
        <v>0.12368971421116901</v>
      </c>
      <c r="AH102">
        <f t="shared" si="23"/>
        <v>0.12368971421116901</v>
      </c>
      <c r="AI102">
        <f t="shared" si="23"/>
        <v>0.12368971421116901</v>
      </c>
      <c r="AJ102">
        <f t="shared" si="23"/>
        <v>0.12368971421116901</v>
      </c>
      <c r="AK102">
        <f t="shared" si="23"/>
        <v>0.12368971421116901</v>
      </c>
      <c r="AL102">
        <f t="shared" si="23"/>
        <v>0.12368971421116901</v>
      </c>
      <c r="AM102">
        <f t="shared" si="23"/>
        <v>0.12368971421116901</v>
      </c>
      <c r="AN102">
        <f t="shared" si="23"/>
        <v>0.12368971421116901</v>
      </c>
      <c r="AO102">
        <f t="shared" si="23"/>
        <v>0.12368971421116901</v>
      </c>
      <c r="AP102">
        <f t="shared" si="23"/>
        <v>0.12368971421116901</v>
      </c>
      <c r="AQ102">
        <f t="shared" si="23"/>
        <v>0.12368971421116901</v>
      </c>
      <c r="AR102" s="49">
        <v>0.12368971421116901</v>
      </c>
      <c r="AS102">
        <f t="shared" si="24"/>
        <v>0.12368971421116901</v>
      </c>
      <c r="AT102">
        <f t="shared" si="24"/>
        <v>0.12368971421116901</v>
      </c>
      <c r="AU102">
        <f t="shared" si="24"/>
        <v>0.12368971421116901</v>
      </c>
      <c r="AV102">
        <f t="shared" si="24"/>
        <v>0.12368971421116901</v>
      </c>
      <c r="AW102">
        <f t="shared" si="24"/>
        <v>0.12368971421116901</v>
      </c>
      <c r="AX102">
        <f t="shared" si="24"/>
        <v>0.12368971421116901</v>
      </c>
      <c r="AY102">
        <f t="shared" si="24"/>
        <v>0.12368971421116901</v>
      </c>
      <c r="AZ102">
        <f t="shared" si="24"/>
        <v>0.12368971421116901</v>
      </c>
      <c r="BA102">
        <f t="shared" si="24"/>
        <v>0.12368971421116901</v>
      </c>
      <c r="BB102">
        <f t="shared" si="24"/>
        <v>0.12368971421116901</v>
      </c>
      <c r="BC102">
        <f t="shared" si="24"/>
        <v>0.12368971421116901</v>
      </c>
      <c r="BD102" s="23">
        <v>100</v>
      </c>
    </row>
    <row r="103" spans="1:56" x14ac:dyDescent="0.35">
      <c r="A103" s="3"/>
      <c r="B103" s="5" t="s">
        <v>64</v>
      </c>
      <c r="C103">
        <f t="shared" si="20"/>
        <v>0.12368971421116901</v>
      </c>
      <c r="D103">
        <f t="shared" si="20"/>
        <v>0.12368971421116901</v>
      </c>
      <c r="E103">
        <f t="shared" si="20"/>
        <v>0.12368971421116901</v>
      </c>
      <c r="F103">
        <f t="shared" si="20"/>
        <v>0.12368971421116901</v>
      </c>
      <c r="G103">
        <f t="shared" si="20"/>
        <v>0.12368971421116901</v>
      </c>
      <c r="H103">
        <f t="shared" si="20"/>
        <v>0.12368971421116901</v>
      </c>
      <c r="I103">
        <f t="shared" si="20"/>
        <v>0.12368971421116901</v>
      </c>
      <c r="J103">
        <f t="shared" si="20"/>
        <v>0.12368971421116901</v>
      </c>
      <c r="K103">
        <f t="shared" si="20"/>
        <v>0.12368971421116901</v>
      </c>
      <c r="L103">
        <f t="shared" si="20"/>
        <v>0.12368971421116901</v>
      </c>
      <c r="M103">
        <f t="shared" si="21"/>
        <v>0.12368971421116901</v>
      </c>
      <c r="N103">
        <f t="shared" si="21"/>
        <v>0.12368971421116901</v>
      </c>
      <c r="O103">
        <f t="shared" si="21"/>
        <v>0.12368971421116901</v>
      </c>
      <c r="P103">
        <f t="shared" si="21"/>
        <v>0.12368971421116901</v>
      </c>
      <c r="Q103">
        <f t="shared" si="21"/>
        <v>0.12368971421116901</v>
      </c>
      <c r="R103">
        <f t="shared" si="21"/>
        <v>0.12368971421116901</v>
      </c>
      <c r="S103">
        <f t="shared" si="21"/>
        <v>0.12368971421116901</v>
      </c>
      <c r="T103">
        <f t="shared" si="21"/>
        <v>0.12368971421116901</v>
      </c>
      <c r="U103">
        <f t="shared" si="21"/>
        <v>0.12368971421116901</v>
      </c>
      <c r="V103">
        <f t="shared" si="21"/>
        <v>0.12368971421116901</v>
      </c>
      <c r="W103">
        <f t="shared" si="22"/>
        <v>0.12368971421116901</v>
      </c>
      <c r="X103">
        <f t="shared" si="22"/>
        <v>0.12368971421116901</v>
      </c>
      <c r="Y103">
        <f t="shared" si="22"/>
        <v>0.12368971421116901</v>
      </c>
      <c r="Z103">
        <f t="shared" si="22"/>
        <v>0.12368971421116901</v>
      </c>
      <c r="AA103">
        <f t="shared" si="22"/>
        <v>0.12368971421116901</v>
      </c>
      <c r="AB103">
        <f t="shared" si="22"/>
        <v>0.12368971421116901</v>
      </c>
      <c r="AC103">
        <f t="shared" si="22"/>
        <v>0.12368971421116901</v>
      </c>
      <c r="AD103">
        <f t="shared" si="22"/>
        <v>0.12368971421116901</v>
      </c>
      <c r="AE103">
        <f t="shared" si="22"/>
        <v>0.12368971421116901</v>
      </c>
      <c r="AF103">
        <f t="shared" si="22"/>
        <v>0.12368971421116901</v>
      </c>
      <c r="AG103">
        <f t="shared" si="23"/>
        <v>0.12368971421116901</v>
      </c>
      <c r="AH103">
        <f t="shared" si="23"/>
        <v>0.12368971421116901</v>
      </c>
      <c r="AI103">
        <f t="shared" si="23"/>
        <v>0.12368971421116901</v>
      </c>
      <c r="AJ103">
        <f t="shared" si="23"/>
        <v>0.12368971421116901</v>
      </c>
      <c r="AK103">
        <f t="shared" si="23"/>
        <v>0.12368971421116901</v>
      </c>
      <c r="AL103">
        <f t="shared" si="23"/>
        <v>0.12368971421116901</v>
      </c>
      <c r="AM103">
        <f t="shared" si="23"/>
        <v>0.12368971421116901</v>
      </c>
      <c r="AN103">
        <f t="shared" si="23"/>
        <v>0.12368971421116901</v>
      </c>
      <c r="AO103">
        <f t="shared" si="23"/>
        <v>0.12368971421116901</v>
      </c>
      <c r="AP103">
        <f t="shared" si="23"/>
        <v>0.12368971421116901</v>
      </c>
      <c r="AQ103">
        <f t="shared" si="23"/>
        <v>0.12368971421116901</v>
      </c>
      <c r="AR103" s="49">
        <v>0.12368971421116901</v>
      </c>
      <c r="AS103">
        <f t="shared" si="24"/>
        <v>0.12368971421116901</v>
      </c>
      <c r="AT103">
        <f t="shared" si="24"/>
        <v>0.12368971421116901</v>
      </c>
      <c r="AU103">
        <f t="shared" si="24"/>
        <v>0.12368971421116901</v>
      </c>
      <c r="AV103">
        <f t="shared" si="24"/>
        <v>0.12368971421116901</v>
      </c>
      <c r="AW103">
        <f t="shared" si="24"/>
        <v>0.12368971421116901</v>
      </c>
      <c r="AX103">
        <f t="shared" si="24"/>
        <v>0.12368971421116901</v>
      </c>
      <c r="AY103">
        <f t="shared" si="24"/>
        <v>0.12368971421116901</v>
      </c>
      <c r="AZ103">
        <f t="shared" si="24"/>
        <v>0.12368971421116901</v>
      </c>
      <c r="BA103">
        <f t="shared" si="24"/>
        <v>0.12368971421116901</v>
      </c>
      <c r="BB103">
        <f t="shared" si="24"/>
        <v>0.12368971421116901</v>
      </c>
      <c r="BC103">
        <f t="shared" si="24"/>
        <v>0.12368971421116901</v>
      </c>
      <c r="BD103" s="23">
        <v>101</v>
      </c>
    </row>
    <row r="104" spans="1:56" x14ac:dyDescent="0.35">
      <c r="A104" s="3"/>
      <c r="B104" s="5" t="s">
        <v>65</v>
      </c>
      <c r="C104">
        <f t="shared" si="20"/>
        <v>0.12368971421116901</v>
      </c>
      <c r="D104">
        <f t="shared" si="20"/>
        <v>0.12368971421116901</v>
      </c>
      <c r="E104">
        <f t="shared" si="20"/>
        <v>0.12368971421116901</v>
      </c>
      <c r="F104">
        <f t="shared" si="20"/>
        <v>0.12368971421116901</v>
      </c>
      <c r="G104">
        <f t="shared" si="20"/>
        <v>0.12368971421116901</v>
      </c>
      <c r="H104">
        <f t="shared" si="20"/>
        <v>0.12368971421116901</v>
      </c>
      <c r="I104">
        <f t="shared" si="20"/>
        <v>0.12368971421116901</v>
      </c>
      <c r="J104">
        <f t="shared" si="20"/>
        <v>0.12368971421116901</v>
      </c>
      <c r="K104">
        <f t="shared" si="20"/>
        <v>0.12368971421116901</v>
      </c>
      <c r="L104">
        <f t="shared" si="20"/>
        <v>0.12368971421116901</v>
      </c>
      <c r="M104">
        <f t="shared" si="21"/>
        <v>0.12368971421116901</v>
      </c>
      <c r="N104">
        <f t="shared" si="21"/>
        <v>0.12368971421116901</v>
      </c>
      <c r="O104">
        <f t="shared" si="21"/>
        <v>0.12368971421116901</v>
      </c>
      <c r="P104">
        <f t="shared" si="21"/>
        <v>0.12368971421116901</v>
      </c>
      <c r="Q104">
        <f t="shared" si="21"/>
        <v>0.12368971421116901</v>
      </c>
      <c r="R104">
        <f t="shared" si="21"/>
        <v>0.12368971421116901</v>
      </c>
      <c r="S104">
        <f t="shared" si="21"/>
        <v>0.12368971421116901</v>
      </c>
      <c r="T104">
        <f t="shared" si="21"/>
        <v>0.12368971421116901</v>
      </c>
      <c r="U104">
        <f t="shared" si="21"/>
        <v>0.12368971421116901</v>
      </c>
      <c r="V104">
        <f t="shared" si="21"/>
        <v>0.12368971421116901</v>
      </c>
      <c r="W104">
        <f t="shared" si="22"/>
        <v>0.12368971421116901</v>
      </c>
      <c r="X104">
        <f t="shared" si="22"/>
        <v>0.12368971421116901</v>
      </c>
      <c r="Y104">
        <f t="shared" si="22"/>
        <v>0.12368971421116901</v>
      </c>
      <c r="Z104">
        <f t="shared" si="22"/>
        <v>0.12368971421116901</v>
      </c>
      <c r="AA104">
        <f t="shared" si="22"/>
        <v>0.12368971421116901</v>
      </c>
      <c r="AB104">
        <f t="shared" si="22"/>
        <v>0.12368971421116901</v>
      </c>
      <c r="AC104">
        <f t="shared" si="22"/>
        <v>0.12368971421116901</v>
      </c>
      <c r="AD104">
        <f t="shared" si="22"/>
        <v>0.12368971421116901</v>
      </c>
      <c r="AE104">
        <f t="shared" si="22"/>
        <v>0.12368971421116901</v>
      </c>
      <c r="AF104">
        <f t="shared" si="22"/>
        <v>0.12368971421116901</v>
      </c>
      <c r="AG104">
        <f t="shared" si="23"/>
        <v>0.12368971421116901</v>
      </c>
      <c r="AH104">
        <f t="shared" si="23"/>
        <v>0.12368971421116901</v>
      </c>
      <c r="AI104">
        <f t="shared" si="23"/>
        <v>0.12368971421116901</v>
      </c>
      <c r="AJ104">
        <f t="shared" si="23"/>
        <v>0.12368971421116901</v>
      </c>
      <c r="AK104">
        <f t="shared" si="23"/>
        <v>0.12368971421116901</v>
      </c>
      <c r="AL104">
        <f t="shared" si="23"/>
        <v>0.12368971421116901</v>
      </c>
      <c r="AM104">
        <f t="shared" si="23"/>
        <v>0.12368971421116901</v>
      </c>
      <c r="AN104">
        <f t="shared" si="23"/>
        <v>0.12368971421116901</v>
      </c>
      <c r="AO104">
        <f t="shared" si="23"/>
        <v>0.12368971421116901</v>
      </c>
      <c r="AP104">
        <f t="shared" si="23"/>
        <v>0.12368971421116901</v>
      </c>
      <c r="AQ104">
        <f t="shared" si="23"/>
        <v>0.12368971421116901</v>
      </c>
      <c r="AR104" s="49">
        <v>0.12368971421116901</v>
      </c>
      <c r="AS104">
        <f t="shared" si="24"/>
        <v>0.12368971421116901</v>
      </c>
      <c r="AT104">
        <f t="shared" si="24"/>
        <v>0.12368971421116901</v>
      </c>
      <c r="AU104">
        <f t="shared" si="24"/>
        <v>0.12368971421116901</v>
      </c>
      <c r="AV104">
        <f t="shared" si="24"/>
        <v>0.12368971421116901</v>
      </c>
      <c r="AW104">
        <f t="shared" si="24"/>
        <v>0.12368971421116901</v>
      </c>
      <c r="AX104">
        <f t="shared" si="24"/>
        <v>0.12368971421116901</v>
      </c>
      <c r="AY104">
        <f t="shared" si="24"/>
        <v>0.12368971421116901</v>
      </c>
      <c r="AZ104">
        <f t="shared" si="24"/>
        <v>0.12368971421116901</v>
      </c>
      <c r="BA104">
        <f t="shared" si="24"/>
        <v>0.12368971421116901</v>
      </c>
      <c r="BB104">
        <f t="shared" si="24"/>
        <v>0.12368971421116901</v>
      </c>
      <c r="BC104">
        <f t="shared" si="24"/>
        <v>0.12368971421116901</v>
      </c>
      <c r="BD104" s="23">
        <v>102</v>
      </c>
    </row>
    <row r="105" spans="1:56" x14ac:dyDescent="0.35">
      <c r="A105" s="3"/>
      <c r="B105" s="5" t="s">
        <v>66</v>
      </c>
      <c r="C105">
        <f t="shared" si="20"/>
        <v>0.12368971421116901</v>
      </c>
      <c r="D105">
        <f t="shared" si="20"/>
        <v>0.12368971421116901</v>
      </c>
      <c r="E105">
        <f t="shared" si="20"/>
        <v>0.12368971421116901</v>
      </c>
      <c r="F105">
        <f t="shared" si="20"/>
        <v>0.12368971421116901</v>
      </c>
      <c r="G105">
        <f t="shared" si="20"/>
        <v>0.12368971421116901</v>
      </c>
      <c r="H105">
        <f t="shared" si="20"/>
        <v>0.12368971421116901</v>
      </c>
      <c r="I105">
        <f t="shared" si="20"/>
        <v>0.12368971421116901</v>
      </c>
      <c r="J105">
        <f t="shared" si="20"/>
        <v>0.12368971421116901</v>
      </c>
      <c r="K105">
        <f t="shared" si="20"/>
        <v>0.12368971421116901</v>
      </c>
      <c r="L105">
        <f t="shared" si="20"/>
        <v>0.12368971421116901</v>
      </c>
      <c r="M105">
        <f t="shared" si="21"/>
        <v>0.12368971421116901</v>
      </c>
      <c r="N105">
        <f t="shared" si="21"/>
        <v>0.12368971421116901</v>
      </c>
      <c r="O105">
        <f t="shared" si="21"/>
        <v>0.12368971421116901</v>
      </c>
      <c r="P105">
        <f t="shared" si="21"/>
        <v>0.12368971421116901</v>
      </c>
      <c r="Q105">
        <f t="shared" si="21"/>
        <v>0.12368971421116901</v>
      </c>
      <c r="R105">
        <f t="shared" si="21"/>
        <v>0.12368971421116901</v>
      </c>
      <c r="S105">
        <f t="shared" si="21"/>
        <v>0.12368971421116901</v>
      </c>
      <c r="T105">
        <f t="shared" si="21"/>
        <v>0.12368971421116901</v>
      </c>
      <c r="U105">
        <f t="shared" si="21"/>
        <v>0.12368971421116901</v>
      </c>
      <c r="V105">
        <f t="shared" si="21"/>
        <v>0.12368971421116901</v>
      </c>
      <c r="W105">
        <f t="shared" si="22"/>
        <v>0.12368971421116901</v>
      </c>
      <c r="X105">
        <f t="shared" si="22"/>
        <v>0.12368971421116901</v>
      </c>
      <c r="Y105">
        <f t="shared" si="22"/>
        <v>0.12368971421116901</v>
      </c>
      <c r="Z105">
        <f t="shared" si="22"/>
        <v>0.12368971421116901</v>
      </c>
      <c r="AA105">
        <f t="shared" si="22"/>
        <v>0.12368971421116901</v>
      </c>
      <c r="AB105">
        <f t="shared" si="22"/>
        <v>0.12368971421116901</v>
      </c>
      <c r="AC105">
        <f t="shared" si="22"/>
        <v>0.12368971421116901</v>
      </c>
      <c r="AD105">
        <f t="shared" si="22"/>
        <v>0.12368971421116901</v>
      </c>
      <c r="AE105">
        <f t="shared" si="22"/>
        <v>0.12368971421116901</v>
      </c>
      <c r="AF105">
        <f t="shared" si="22"/>
        <v>0.12368971421116901</v>
      </c>
      <c r="AG105">
        <f t="shared" si="23"/>
        <v>0.12368971421116901</v>
      </c>
      <c r="AH105">
        <f t="shared" si="23"/>
        <v>0.12368971421116901</v>
      </c>
      <c r="AI105">
        <f t="shared" si="23"/>
        <v>0.12368971421116901</v>
      </c>
      <c r="AJ105">
        <f t="shared" si="23"/>
        <v>0.12368971421116901</v>
      </c>
      <c r="AK105">
        <f t="shared" si="23"/>
        <v>0.12368971421116901</v>
      </c>
      <c r="AL105">
        <f t="shared" si="23"/>
        <v>0.12368971421116901</v>
      </c>
      <c r="AM105">
        <f t="shared" si="23"/>
        <v>0.12368971421116901</v>
      </c>
      <c r="AN105">
        <f t="shared" si="23"/>
        <v>0.12368971421116901</v>
      </c>
      <c r="AO105">
        <f t="shared" si="23"/>
        <v>0.12368971421116901</v>
      </c>
      <c r="AP105">
        <f t="shared" si="23"/>
        <v>0.12368971421116901</v>
      </c>
      <c r="AQ105">
        <f t="shared" si="23"/>
        <v>0.12368971421116901</v>
      </c>
      <c r="AR105" s="49">
        <v>0.12368971421116901</v>
      </c>
      <c r="AS105">
        <f t="shared" si="24"/>
        <v>0.12368971421116901</v>
      </c>
      <c r="AT105">
        <f t="shared" si="24"/>
        <v>0.12368971421116901</v>
      </c>
      <c r="AU105">
        <f t="shared" si="24"/>
        <v>0.12368971421116901</v>
      </c>
      <c r="AV105">
        <f t="shared" si="24"/>
        <v>0.12368971421116901</v>
      </c>
      <c r="AW105">
        <f t="shared" si="24"/>
        <v>0.12368971421116901</v>
      </c>
      <c r="AX105">
        <f t="shared" si="24"/>
        <v>0.12368971421116901</v>
      </c>
      <c r="AY105">
        <f t="shared" si="24"/>
        <v>0.12368971421116901</v>
      </c>
      <c r="AZ105">
        <f t="shared" si="24"/>
        <v>0.12368971421116901</v>
      </c>
      <c r="BA105">
        <f t="shared" si="24"/>
        <v>0.12368971421116901</v>
      </c>
      <c r="BB105">
        <f t="shared" si="24"/>
        <v>0.12368971421116901</v>
      </c>
      <c r="BC105">
        <f t="shared" si="24"/>
        <v>0.12368971421116901</v>
      </c>
      <c r="BD105" s="23">
        <v>103</v>
      </c>
    </row>
    <row r="106" spans="1:56" x14ac:dyDescent="0.35">
      <c r="A106" s="3"/>
      <c r="B106" s="5" t="s">
        <v>67</v>
      </c>
      <c r="C106">
        <f t="shared" si="20"/>
        <v>0.12368971421116901</v>
      </c>
      <c r="D106">
        <f t="shared" si="20"/>
        <v>0.12368971421116901</v>
      </c>
      <c r="E106">
        <f t="shared" si="20"/>
        <v>0.12368971421116901</v>
      </c>
      <c r="F106">
        <f t="shared" si="20"/>
        <v>0.12368971421116901</v>
      </c>
      <c r="G106">
        <f t="shared" si="20"/>
        <v>0.12368971421116901</v>
      </c>
      <c r="H106">
        <f t="shared" si="20"/>
        <v>0.12368971421116901</v>
      </c>
      <c r="I106">
        <f t="shared" si="20"/>
        <v>0.12368971421116901</v>
      </c>
      <c r="J106">
        <f t="shared" si="20"/>
        <v>0.12368971421116901</v>
      </c>
      <c r="K106">
        <f t="shared" si="20"/>
        <v>0.12368971421116901</v>
      </c>
      <c r="L106">
        <f t="shared" si="20"/>
        <v>0.12368971421116901</v>
      </c>
      <c r="M106">
        <f t="shared" si="21"/>
        <v>0.12368971421116901</v>
      </c>
      <c r="N106">
        <f t="shared" si="21"/>
        <v>0.12368971421116901</v>
      </c>
      <c r="O106">
        <f t="shared" si="21"/>
        <v>0.12368971421116901</v>
      </c>
      <c r="P106">
        <f t="shared" si="21"/>
        <v>0.12368971421116901</v>
      </c>
      <c r="Q106">
        <f t="shared" si="21"/>
        <v>0.12368971421116901</v>
      </c>
      <c r="R106">
        <f t="shared" si="21"/>
        <v>0.12368971421116901</v>
      </c>
      <c r="S106">
        <f t="shared" si="21"/>
        <v>0.12368971421116901</v>
      </c>
      <c r="T106">
        <f t="shared" si="21"/>
        <v>0.12368971421116901</v>
      </c>
      <c r="U106">
        <f t="shared" si="21"/>
        <v>0.12368971421116901</v>
      </c>
      <c r="V106">
        <f t="shared" si="21"/>
        <v>0.12368971421116901</v>
      </c>
      <c r="W106">
        <f t="shared" si="22"/>
        <v>0.12368971421116901</v>
      </c>
      <c r="X106">
        <f t="shared" si="22"/>
        <v>0.12368971421116901</v>
      </c>
      <c r="Y106">
        <f t="shared" si="22"/>
        <v>0.12368971421116901</v>
      </c>
      <c r="Z106">
        <f t="shared" si="22"/>
        <v>0.12368971421116901</v>
      </c>
      <c r="AA106">
        <f t="shared" si="22"/>
        <v>0.12368971421116901</v>
      </c>
      <c r="AB106">
        <f t="shared" si="22"/>
        <v>0.12368971421116901</v>
      </c>
      <c r="AC106">
        <f t="shared" si="22"/>
        <v>0.12368971421116901</v>
      </c>
      <c r="AD106">
        <f t="shared" si="22"/>
        <v>0.12368971421116901</v>
      </c>
      <c r="AE106">
        <f t="shared" si="22"/>
        <v>0.12368971421116901</v>
      </c>
      <c r="AF106">
        <f t="shared" si="22"/>
        <v>0.12368971421116901</v>
      </c>
      <c r="AG106">
        <f t="shared" si="23"/>
        <v>0.12368971421116901</v>
      </c>
      <c r="AH106">
        <f t="shared" si="23"/>
        <v>0.12368971421116901</v>
      </c>
      <c r="AI106">
        <f t="shared" si="23"/>
        <v>0.12368971421116901</v>
      </c>
      <c r="AJ106">
        <f t="shared" si="23"/>
        <v>0.12368971421116901</v>
      </c>
      <c r="AK106">
        <f t="shared" si="23"/>
        <v>0.12368971421116901</v>
      </c>
      <c r="AL106">
        <f t="shared" si="23"/>
        <v>0.12368971421116901</v>
      </c>
      <c r="AM106">
        <f t="shared" si="23"/>
        <v>0.12368971421116901</v>
      </c>
      <c r="AN106">
        <f t="shared" si="23"/>
        <v>0.12368971421116901</v>
      </c>
      <c r="AO106">
        <f t="shared" si="23"/>
        <v>0.12368971421116901</v>
      </c>
      <c r="AP106">
        <f t="shared" si="23"/>
        <v>0.12368971421116901</v>
      </c>
      <c r="AQ106">
        <f t="shared" si="23"/>
        <v>0.12368971421116901</v>
      </c>
      <c r="AR106" s="49">
        <v>0.12368971421116901</v>
      </c>
      <c r="AS106">
        <f t="shared" si="24"/>
        <v>0.12368971421116901</v>
      </c>
      <c r="AT106">
        <f t="shared" si="24"/>
        <v>0.12368971421116901</v>
      </c>
      <c r="AU106">
        <f t="shared" si="24"/>
        <v>0.12368971421116901</v>
      </c>
      <c r="AV106">
        <f t="shared" si="24"/>
        <v>0.12368971421116901</v>
      </c>
      <c r="AW106">
        <f t="shared" si="24"/>
        <v>0.12368971421116901</v>
      </c>
      <c r="AX106">
        <f t="shared" si="24"/>
        <v>0.12368971421116901</v>
      </c>
      <c r="AY106">
        <f t="shared" si="24"/>
        <v>0.12368971421116901</v>
      </c>
      <c r="AZ106">
        <f t="shared" si="24"/>
        <v>0.12368971421116901</v>
      </c>
      <c r="BA106">
        <f t="shared" si="24"/>
        <v>0.12368971421116901</v>
      </c>
      <c r="BB106">
        <f t="shared" si="24"/>
        <v>0.12368971421116901</v>
      </c>
      <c r="BC106">
        <f t="shared" si="24"/>
        <v>0.12368971421116901</v>
      </c>
      <c r="BD106" s="23">
        <v>104</v>
      </c>
    </row>
    <row r="107" spans="1:56" x14ac:dyDescent="0.35">
      <c r="A107" s="3"/>
      <c r="B107" s="5" t="s">
        <v>68</v>
      </c>
      <c r="C107">
        <f t="shared" si="20"/>
        <v>0.12368971421116901</v>
      </c>
      <c r="D107">
        <f t="shared" si="20"/>
        <v>0.12368971421116901</v>
      </c>
      <c r="E107">
        <f t="shared" si="20"/>
        <v>0.12368971421116901</v>
      </c>
      <c r="F107">
        <f t="shared" si="20"/>
        <v>0.12368971421116901</v>
      </c>
      <c r="G107">
        <f t="shared" si="20"/>
        <v>0.12368971421116901</v>
      </c>
      <c r="H107">
        <f t="shared" si="20"/>
        <v>0.12368971421116901</v>
      </c>
      <c r="I107">
        <f t="shared" si="20"/>
        <v>0.12368971421116901</v>
      </c>
      <c r="J107">
        <f t="shared" si="20"/>
        <v>0.12368971421116901</v>
      </c>
      <c r="K107">
        <f t="shared" si="20"/>
        <v>0.12368971421116901</v>
      </c>
      <c r="L107">
        <f t="shared" si="20"/>
        <v>0.12368971421116901</v>
      </c>
      <c r="M107">
        <f t="shared" si="21"/>
        <v>0.12368971421116901</v>
      </c>
      <c r="N107">
        <f t="shared" si="21"/>
        <v>0.12368971421116901</v>
      </c>
      <c r="O107">
        <f t="shared" si="21"/>
        <v>0.12368971421116901</v>
      </c>
      <c r="P107">
        <f t="shared" si="21"/>
        <v>0.12368971421116901</v>
      </c>
      <c r="Q107">
        <f t="shared" si="21"/>
        <v>0.12368971421116901</v>
      </c>
      <c r="R107">
        <f t="shared" si="21"/>
        <v>0.12368971421116901</v>
      </c>
      <c r="S107">
        <f t="shared" si="21"/>
        <v>0.12368971421116901</v>
      </c>
      <c r="T107">
        <f t="shared" si="21"/>
        <v>0.12368971421116901</v>
      </c>
      <c r="U107">
        <f t="shared" si="21"/>
        <v>0.12368971421116901</v>
      </c>
      <c r="V107">
        <f t="shared" si="21"/>
        <v>0.12368971421116901</v>
      </c>
      <c r="W107">
        <f t="shared" si="22"/>
        <v>0.12368971421116901</v>
      </c>
      <c r="X107">
        <f t="shared" si="22"/>
        <v>0.12368971421116901</v>
      </c>
      <c r="Y107">
        <f t="shared" si="22"/>
        <v>0.12368971421116901</v>
      </c>
      <c r="Z107">
        <f t="shared" si="22"/>
        <v>0.12368971421116901</v>
      </c>
      <c r="AA107">
        <f t="shared" si="22"/>
        <v>0.12368971421116901</v>
      </c>
      <c r="AB107">
        <f t="shared" si="22"/>
        <v>0.12368971421116901</v>
      </c>
      <c r="AC107">
        <f t="shared" si="22"/>
        <v>0.12368971421116901</v>
      </c>
      <c r="AD107">
        <f t="shared" si="22"/>
        <v>0.12368971421116901</v>
      </c>
      <c r="AE107">
        <f t="shared" si="22"/>
        <v>0.12368971421116901</v>
      </c>
      <c r="AF107">
        <f t="shared" si="22"/>
        <v>0.12368971421116901</v>
      </c>
      <c r="AG107">
        <f t="shared" si="23"/>
        <v>0.12368971421116901</v>
      </c>
      <c r="AH107">
        <f t="shared" si="23"/>
        <v>0.12368971421116901</v>
      </c>
      <c r="AI107">
        <f t="shared" si="23"/>
        <v>0.12368971421116901</v>
      </c>
      <c r="AJ107">
        <f t="shared" si="23"/>
        <v>0.12368971421116901</v>
      </c>
      <c r="AK107">
        <f t="shared" si="23"/>
        <v>0.12368971421116901</v>
      </c>
      <c r="AL107">
        <f t="shared" si="23"/>
        <v>0.12368971421116901</v>
      </c>
      <c r="AM107">
        <f t="shared" si="23"/>
        <v>0.12368971421116901</v>
      </c>
      <c r="AN107">
        <f t="shared" si="23"/>
        <v>0.12368971421116901</v>
      </c>
      <c r="AO107">
        <f t="shared" si="23"/>
        <v>0.12368971421116901</v>
      </c>
      <c r="AP107">
        <f t="shared" si="23"/>
        <v>0.12368971421116901</v>
      </c>
      <c r="AQ107">
        <f t="shared" si="23"/>
        <v>0.12368971421116901</v>
      </c>
      <c r="AR107" s="49">
        <v>0.12368971421116901</v>
      </c>
      <c r="AS107">
        <f t="shared" si="24"/>
        <v>0.12368971421116901</v>
      </c>
      <c r="AT107">
        <f t="shared" si="24"/>
        <v>0.12368971421116901</v>
      </c>
      <c r="AU107">
        <f t="shared" si="24"/>
        <v>0.12368971421116901</v>
      </c>
      <c r="AV107">
        <f t="shared" si="24"/>
        <v>0.12368971421116901</v>
      </c>
      <c r="AW107">
        <f t="shared" si="24"/>
        <v>0.12368971421116901</v>
      </c>
      <c r="AX107">
        <f t="shared" si="24"/>
        <v>0.12368971421116901</v>
      </c>
      <c r="AY107">
        <f t="shared" si="24"/>
        <v>0.12368971421116901</v>
      </c>
      <c r="AZ107">
        <f t="shared" si="24"/>
        <v>0.12368971421116901</v>
      </c>
      <c r="BA107">
        <f t="shared" si="24"/>
        <v>0.12368971421116901</v>
      </c>
      <c r="BB107">
        <f t="shared" si="24"/>
        <v>0.12368971421116901</v>
      </c>
      <c r="BC107">
        <f t="shared" si="24"/>
        <v>0.12368971421116901</v>
      </c>
      <c r="BD107" s="23">
        <v>105</v>
      </c>
    </row>
    <row r="108" spans="1:56" x14ac:dyDescent="0.35">
      <c r="A108" s="3"/>
      <c r="B108" s="5" t="s">
        <v>69</v>
      </c>
      <c r="C108">
        <f t="shared" si="20"/>
        <v>0.12368971421116901</v>
      </c>
      <c r="D108">
        <f t="shared" si="20"/>
        <v>0.12368971421116901</v>
      </c>
      <c r="E108">
        <f t="shared" si="20"/>
        <v>0.12368971421116901</v>
      </c>
      <c r="F108">
        <f t="shared" si="20"/>
        <v>0.12368971421116901</v>
      </c>
      <c r="G108">
        <f t="shared" si="20"/>
        <v>0.12368971421116901</v>
      </c>
      <c r="H108">
        <f t="shared" si="20"/>
        <v>0.12368971421116901</v>
      </c>
      <c r="I108">
        <f t="shared" si="20"/>
        <v>0.12368971421116901</v>
      </c>
      <c r="J108">
        <f t="shared" si="20"/>
        <v>0.12368971421116901</v>
      </c>
      <c r="K108">
        <f t="shared" si="20"/>
        <v>0.12368971421116901</v>
      </c>
      <c r="L108">
        <f t="shared" si="20"/>
        <v>0.12368971421116901</v>
      </c>
      <c r="M108">
        <f t="shared" si="21"/>
        <v>0.12368971421116901</v>
      </c>
      <c r="N108">
        <f t="shared" si="21"/>
        <v>0.12368971421116901</v>
      </c>
      <c r="O108">
        <f t="shared" si="21"/>
        <v>0.12368971421116901</v>
      </c>
      <c r="P108">
        <f t="shared" si="21"/>
        <v>0.12368971421116901</v>
      </c>
      <c r="Q108">
        <f t="shared" si="21"/>
        <v>0.12368971421116901</v>
      </c>
      <c r="R108">
        <f t="shared" si="21"/>
        <v>0.12368971421116901</v>
      </c>
      <c r="S108">
        <f t="shared" si="21"/>
        <v>0.12368971421116901</v>
      </c>
      <c r="T108">
        <f t="shared" si="21"/>
        <v>0.12368971421116901</v>
      </c>
      <c r="U108">
        <f t="shared" si="21"/>
        <v>0.12368971421116901</v>
      </c>
      <c r="V108">
        <f t="shared" si="21"/>
        <v>0.12368971421116901</v>
      </c>
      <c r="W108">
        <f t="shared" si="22"/>
        <v>0.12368971421116901</v>
      </c>
      <c r="X108">
        <f t="shared" si="22"/>
        <v>0.12368971421116901</v>
      </c>
      <c r="Y108">
        <f t="shared" si="22"/>
        <v>0.12368971421116901</v>
      </c>
      <c r="Z108">
        <f t="shared" si="22"/>
        <v>0.12368971421116901</v>
      </c>
      <c r="AA108">
        <f t="shared" si="22"/>
        <v>0.12368971421116901</v>
      </c>
      <c r="AB108">
        <f t="shared" si="22"/>
        <v>0.12368971421116901</v>
      </c>
      <c r="AC108">
        <f t="shared" si="22"/>
        <v>0.12368971421116901</v>
      </c>
      <c r="AD108">
        <f t="shared" si="22"/>
        <v>0.12368971421116901</v>
      </c>
      <c r="AE108">
        <f t="shared" si="22"/>
        <v>0.12368971421116901</v>
      </c>
      <c r="AF108">
        <f t="shared" si="22"/>
        <v>0.12368971421116901</v>
      </c>
      <c r="AG108">
        <f t="shared" si="23"/>
        <v>0.12368971421116901</v>
      </c>
      <c r="AH108">
        <f t="shared" si="23"/>
        <v>0.12368971421116901</v>
      </c>
      <c r="AI108">
        <f t="shared" si="23"/>
        <v>0.12368971421116901</v>
      </c>
      <c r="AJ108">
        <f t="shared" si="23"/>
        <v>0.12368971421116901</v>
      </c>
      <c r="AK108">
        <f t="shared" si="23"/>
        <v>0.12368971421116901</v>
      </c>
      <c r="AL108">
        <f t="shared" si="23"/>
        <v>0.12368971421116901</v>
      </c>
      <c r="AM108">
        <f t="shared" si="23"/>
        <v>0.12368971421116901</v>
      </c>
      <c r="AN108">
        <f t="shared" si="23"/>
        <v>0.12368971421116901</v>
      </c>
      <c r="AO108">
        <f t="shared" si="23"/>
        <v>0.12368971421116901</v>
      </c>
      <c r="AP108">
        <f t="shared" si="23"/>
        <v>0.12368971421116901</v>
      </c>
      <c r="AQ108">
        <f t="shared" si="23"/>
        <v>0.12368971421116901</v>
      </c>
      <c r="AR108" s="49">
        <v>0.12368971421116901</v>
      </c>
      <c r="AS108">
        <f t="shared" si="24"/>
        <v>0.12368971421116901</v>
      </c>
      <c r="AT108">
        <f t="shared" si="24"/>
        <v>0.12368971421116901</v>
      </c>
      <c r="AU108">
        <f t="shared" si="24"/>
        <v>0.12368971421116901</v>
      </c>
      <c r="AV108">
        <f t="shared" si="24"/>
        <v>0.12368971421116901</v>
      </c>
      <c r="AW108">
        <f t="shared" si="24"/>
        <v>0.12368971421116901</v>
      </c>
      <c r="AX108">
        <f t="shared" si="24"/>
        <v>0.12368971421116901</v>
      </c>
      <c r="AY108">
        <f t="shared" si="24"/>
        <v>0.12368971421116901</v>
      </c>
      <c r="AZ108">
        <f t="shared" si="24"/>
        <v>0.12368971421116901</v>
      </c>
      <c r="BA108">
        <f t="shared" si="24"/>
        <v>0.12368971421116901</v>
      </c>
      <c r="BB108">
        <f t="shared" si="24"/>
        <v>0.12368971421116901</v>
      </c>
      <c r="BC108">
        <f t="shared" si="24"/>
        <v>0.12368971421116901</v>
      </c>
      <c r="BD108" s="23">
        <v>106</v>
      </c>
    </row>
    <row r="109" spans="1:56" x14ac:dyDescent="0.35">
      <c r="A109" s="3"/>
      <c r="B109" s="5" t="s">
        <v>70</v>
      </c>
      <c r="C109">
        <f t="shared" si="20"/>
        <v>0.1616690581244189</v>
      </c>
      <c r="D109">
        <f t="shared" si="20"/>
        <v>0.1616690581244189</v>
      </c>
      <c r="E109">
        <f t="shared" si="20"/>
        <v>0.1616690581244189</v>
      </c>
      <c r="F109">
        <f t="shared" si="20"/>
        <v>0.1616690581244189</v>
      </c>
      <c r="G109">
        <f t="shared" si="20"/>
        <v>0.1616690581244189</v>
      </c>
      <c r="H109">
        <f t="shared" si="20"/>
        <v>0.1616690581244189</v>
      </c>
      <c r="I109">
        <f t="shared" si="20"/>
        <v>0.1616690581244189</v>
      </c>
      <c r="J109">
        <f t="shared" si="20"/>
        <v>0.1616690581244189</v>
      </c>
      <c r="K109">
        <f t="shared" si="20"/>
        <v>0.1616690581244189</v>
      </c>
      <c r="L109">
        <f t="shared" si="20"/>
        <v>0.1616690581244189</v>
      </c>
      <c r="M109">
        <f t="shared" si="21"/>
        <v>0.1616690581244189</v>
      </c>
      <c r="N109">
        <f t="shared" si="21"/>
        <v>0.1616690581244189</v>
      </c>
      <c r="O109">
        <f t="shared" si="21"/>
        <v>0.1616690581244189</v>
      </c>
      <c r="P109">
        <f t="shared" si="21"/>
        <v>0.1616690581244189</v>
      </c>
      <c r="Q109">
        <f t="shared" si="21"/>
        <v>0.1616690581244189</v>
      </c>
      <c r="R109">
        <f t="shared" si="21"/>
        <v>0.1616690581244189</v>
      </c>
      <c r="S109">
        <f t="shared" si="21"/>
        <v>0.1616690581244189</v>
      </c>
      <c r="T109">
        <f t="shared" si="21"/>
        <v>0.1616690581244189</v>
      </c>
      <c r="U109">
        <f t="shared" si="21"/>
        <v>0.1616690581244189</v>
      </c>
      <c r="V109">
        <f t="shared" si="21"/>
        <v>0.1616690581244189</v>
      </c>
      <c r="W109">
        <f t="shared" si="22"/>
        <v>0.1616690581244189</v>
      </c>
      <c r="X109">
        <f t="shared" si="22"/>
        <v>0.1616690581244189</v>
      </c>
      <c r="Y109">
        <f t="shared" si="22"/>
        <v>0.1616690581244189</v>
      </c>
      <c r="Z109">
        <f t="shared" si="22"/>
        <v>0.1616690581244189</v>
      </c>
      <c r="AA109">
        <f t="shared" si="22"/>
        <v>0.1616690581244189</v>
      </c>
      <c r="AB109">
        <f t="shared" si="22"/>
        <v>0.1616690581244189</v>
      </c>
      <c r="AC109">
        <f t="shared" si="22"/>
        <v>0.1616690581244189</v>
      </c>
      <c r="AD109">
        <f t="shared" si="22"/>
        <v>0.1616690581244189</v>
      </c>
      <c r="AE109">
        <f t="shared" si="22"/>
        <v>0.1616690581244189</v>
      </c>
      <c r="AF109">
        <f t="shared" si="22"/>
        <v>0.1616690581244189</v>
      </c>
      <c r="AG109">
        <f t="shared" si="23"/>
        <v>0.1616690581244189</v>
      </c>
      <c r="AH109">
        <f t="shared" si="23"/>
        <v>0.1616690581244189</v>
      </c>
      <c r="AI109">
        <f t="shared" si="23"/>
        <v>0.1616690581244189</v>
      </c>
      <c r="AJ109">
        <f t="shared" si="23"/>
        <v>0.1616690581244189</v>
      </c>
      <c r="AK109">
        <f t="shared" si="23"/>
        <v>0.1616690581244189</v>
      </c>
      <c r="AL109">
        <f t="shared" si="23"/>
        <v>0.1616690581244189</v>
      </c>
      <c r="AM109">
        <f t="shared" si="23"/>
        <v>0.1616690581244189</v>
      </c>
      <c r="AN109">
        <f t="shared" si="23"/>
        <v>0.1616690581244189</v>
      </c>
      <c r="AO109">
        <f t="shared" si="23"/>
        <v>0.1616690581244189</v>
      </c>
      <c r="AP109">
        <f t="shared" si="23"/>
        <v>0.1616690581244189</v>
      </c>
      <c r="AQ109">
        <f t="shared" si="23"/>
        <v>0.1616690581244189</v>
      </c>
      <c r="AR109" s="49">
        <v>0.1616690581244189</v>
      </c>
      <c r="AS109">
        <f t="shared" si="24"/>
        <v>0.1616690581244189</v>
      </c>
      <c r="AT109">
        <f t="shared" si="24"/>
        <v>0.1616690581244189</v>
      </c>
      <c r="AU109">
        <f t="shared" si="24"/>
        <v>0.1616690581244189</v>
      </c>
      <c r="AV109">
        <f t="shared" si="24"/>
        <v>0.1616690581244189</v>
      </c>
      <c r="AW109">
        <f t="shared" si="24"/>
        <v>0.1616690581244189</v>
      </c>
      <c r="AX109">
        <f t="shared" si="24"/>
        <v>0.1616690581244189</v>
      </c>
      <c r="AY109">
        <f t="shared" si="24"/>
        <v>0.1616690581244189</v>
      </c>
      <c r="AZ109">
        <f t="shared" si="24"/>
        <v>0.1616690581244189</v>
      </c>
      <c r="BA109">
        <f t="shared" si="24"/>
        <v>0.1616690581244189</v>
      </c>
      <c r="BB109">
        <f t="shared" si="24"/>
        <v>0.1616690581244189</v>
      </c>
      <c r="BC109">
        <f t="shared" si="24"/>
        <v>0.1616690581244189</v>
      </c>
      <c r="BD109" s="23">
        <v>107</v>
      </c>
    </row>
    <row r="110" spans="1:56" x14ac:dyDescent="0.35">
      <c r="A110" s="3"/>
      <c r="B110" s="5" t="s">
        <v>71</v>
      </c>
      <c r="C110">
        <f t="shared" si="20"/>
        <v>0.1616690581244189</v>
      </c>
      <c r="D110">
        <f t="shared" si="20"/>
        <v>0.1616690581244189</v>
      </c>
      <c r="E110">
        <f t="shared" si="20"/>
        <v>0.1616690581244189</v>
      </c>
      <c r="F110">
        <f t="shared" si="20"/>
        <v>0.1616690581244189</v>
      </c>
      <c r="G110">
        <f t="shared" si="20"/>
        <v>0.1616690581244189</v>
      </c>
      <c r="H110">
        <f t="shared" si="20"/>
        <v>0.1616690581244189</v>
      </c>
      <c r="I110">
        <f t="shared" si="20"/>
        <v>0.1616690581244189</v>
      </c>
      <c r="J110">
        <f t="shared" si="20"/>
        <v>0.1616690581244189</v>
      </c>
      <c r="K110">
        <f t="shared" si="20"/>
        <v>0.1616690581244189</v>
      </c>
      <c r="L110">
        <f t="shared" si="20"/>
        <v>0.1616690581244189</v>
      </c>
      <c r="M110">
        <f t="shared" si="21"/>
        <v>0.1616690581244189</v>
      </c>
      <c r="N110">
        <f t="shared" si="21"/>
        <v>0.1616690581244189</v>
      </c>
      <c r="O110">
        <f t="shared" si="21"/>
        <v>0.1616690581244189</v>
      </c>
      <c r="P110">
        <f t="shared" si="21"/>
        <v>0.1616690581244189</v>
      </c>
      <c r="Q110">
        <f t="shared" si="21"/>
        <v>0.1616690581244189</v>
      </c>
      <c r="R110">
        <f t="shared" si="21"/>
        <v>0.1616690581244189</v>
      </c>
      <c r="S110">
        <f t="shared" si="21"/>
        <v>0.1616690581244189</v>
      </c>
      <c r="T110">
        <f t="shared" si="21"/>
        <v>0.1616690581244189</v>
      </c>
      <c r="U110">
        <f t="shared" si="21"/>
        <v>0.1616690581244189</v>
      </c>
      <c r="V110">
        <f t="shared" si="21"/>
        <v>0.1616690581244189</v>
      </c>
      <c r="W110">
        <f t="shared" si="22"/>
        <v>0.1616690581244189</v>
      </c>
      <c r="X110">
        <f t="shared" si="22"/>
        <v>0.1616690581244189</v>
      </c>
      <c r="Y110">
        <f t="shared" si="22"/>
        <v>0.1616690581244189</v>
      </c>
      <c r="Z110">
        <f t="shared" si="22"/>
        <v>0.1616690581244189</v>
      </c>
      <c r="AA110">
        <f t="shared" si="22"/>
        <v>0.1616690581244189</v>
      </c>
      <c r="AB110">
        <f t="shared" si="22"/>
        <v>0.1616690581244189</v>
      </c>
      <c r="AC110">
        <f t="shared" si="22"/>
        <v>0.1616690581244189</v>
      </c>
      <c r="AD110">
        <f t="shared" si="22"/>
        <v>0.1616690581244189</v>
      </c>
      <c r="AE110">
        <f t="shared" si="22"/>
        <v>0.1616690581244189</v>
      </c>
      <c r="AF110">
        <f t="shared" si="22"/>
        <v>0.1616690581244189</v>
      </c>
      <c r="AG110">
        <f t="shared" si="23"/>
        <v>0.1616690581244189</v>
      </c>
      <c r="AH110">
        <f t="shared" si="23"/>
        <v>0.1616690581244189</v>
      </c>
      <c r="AI110">
        <f t="shared" si="23"/>
        <v>0.1616690581244189</v>
      </c>
      <c r="AJ110">
        <f t="shared" si="23"/>
        <v>0.1616690581244189</v>
      </c>
      <c r="AK110">
        <f t="shared" si="23"/>
        <v>0.1616690581244189</v>
      </c>
      <c r="AL110">
        <f t="shared" si="23"/>
        <v>0.1616690581244189</v>
      </c>
      <c r="AM110">
        <f t="shared" si="23"/>
        <v>0.1616690581244189</v>
      </c>
      <c r="AN110">
        <f t="shared" si="23"/>
        <v>0.1616690581244189</v>
      </c>
      <c r="AO110">
        <f t="shared" si="23"/>
        <v>0.1616690581244189</v>
      </c>
      <c r="AP110">
        <f t="shared" si="23"/>
        <v>0.1616690581244189</v>
      </c>
      <c r="AQ110">
        <f t="shared" si="23"/>
        <v>0.1616690581244189</v>
      </c>
      <c r="AR110" s="49">
        <v>0.1616690581244189</v>
      </c>
      <c r="AS110">
        <f t="shared" si="24"/>
        <v>0.1616690581244189</v>
      </c>
      <c r="AT110">
        <f t="shared" si="24"/>
        <v>0.1616690581244189</v>
      </c>
      <c r="AU110">
        <f t="shared" si="24"/>
        <v>0.1616690581244189</v>
      </c>
      <c r="AV110">
        <f t="shared" si="24"/>
        <v>0.1616690581244189</v>
      </c>
      <c r="AW110">
        <f t="shared" si="24"/>
        <v>0.1616690581244189</v>
      </c>
      <c r="AX110">
        <f t="shared" si="24"/>
        <v>0.1616690581244189</v>
      </c>
      <c r="AY110">
        <f t="shared" si="24"/>
        <v>0.1616690581244189</v>
      </c>
      <c r="AZ110">
        <f t="shared" si="24"/>
        <v>0.1616690581244189</v>
      </c>
      <c r="BA110">
        <f t="shared" si="24"/>
        <v>0.1616690581244189</v>
      </c>
      <c r="BB110">
        <f t="shared" si="24"/>
        <v>0.1616690581244189</v>
      </c>
      <c r="BC110">
        <f t="shared" si="24"/>
        <v>0.1616690581244189</v>
      </c>
      <c r="BD110" s="23">
        <v>108</v>
      </c>
    </row>
    <row r="111" spans="1:56" x14ac:dyDescent="0.35">
      <c r="A111" s="3"/>
      <c r="B111" s="5" t="s">
        <v>72</v>
      </c>
      <c r="C111">
        <f t="shared" ref="C111:L116" si="25">$AR111</f>
        <v>0.1616690581244189</v>
      </c>
      <c r="D111">
        <f t="shared" si="25"/>
        <v>0.1616690581244189</v>
      </c>
      <c r="E111">
        <f t="shared" si="25"/>
        <v>0.1616690581244189</v>
      </c>
      <c r="F111">
        <f t="shared" si="25"/>
        <v>0.1616690581244189</v>
      </c>
      <c r="G111">
        <f t="shared" si="25"/>
        <v>0.1616690581244189</v>
      </c>
      <c r="H111">
        <f t="shared" si="25"/>
        <v>0.1616690581244189</v>
      </c>
      <c r="I111">
        <f t="shared" si="25"/>
        <v>0.1616690581244189</v>
      </c>
      <c r="J111">
        <f t="shared" si="25"/>
        <v>0.1616690581244189</v>
      </c>
      <c r="K111">
        <f t="shared" si="25"/>
        <v>0.1616690581244189</v>
      </c>
      <c r="L111">
        <f t="shared" si="25"/>
        <v>0.1616690581244189</v>
      </c>
      <c r="M111">
        <f t="shared" ref="M111:V116" si="26">$AR111</f>
        <v>0.1616690581244189</v>
      </c>
      <c r="N111">
        <f t="shared" si="26"/>
        <v>0.1616690581244189</v>
      </c>
      <c r="O111">
        <f t="shared" si="26"/>
        <v>0.1616690581244189</v>
      </c>
      <c r="P111">
        <f t="shared" si="26"/>
        <v>0.1616690581244189</v>
      </c>
      <c r="Q111">
        <f t="shared" si="26"/>
        <v>0.1616690581244189</v>
      </c>
      <c r="R111">
        <f t="shared" si="26"/>
        <v>0.1616690581244189</v>
      </c>
      <c r="S111">
        <f t="shared" si="26"/>
        <v>0.1616690581244189</v>
      </c>
      <c r="T111">
        <f t="shared" si="26"/>
        <v>0.1616690581244189</v>
      </c>
      <c r="U111">
        <f t="shared" si="26"/>
        <v>0.1616690581244189</v>
      </c>
      <c r="V111">
        <f t="shared" si="26"/>
        <v>0.1616690581244189</v>
      </c>
      <c r="W111">
        <f t="shared" ref="W111:AF116" si="27">$AR111</f>
        <v>0.1616690581244189</v>
      </c>
      <c r="X111">
        <f t="shared" si="27"/>
        <v>0.1616690581244189</v>
      </c>
      <c r="Y111">
        <f t="shared" si="27"/>
        <v>0.1616690581244189</v>
      </c>
      <c r="Z111">
        <f t="shared" si="27"/>
        <v>0.1616690581244189</v>
      </c>
      <c r="AA111">
        <f t="shared" si="27"/>
        <v>0.1616690581244189</v>
      </c>
      <c r="AB111">
        <f t="shared" si="27"/>
        <v>0.1616690581244189</v>
      </c>
      <c r="AC111">
        <f t="shared" si="27"/>
        <v>0.1616690581244189</v>
      </c>
      <c r="AD111">
        <f t="shared" si="27"/>
        <v>0.1616690581244189</v>
      </c>
      <c r="AE111">
        <f t="shared" si="27"/>
        <v>0.1616690581244189</v>
      </c>
      <c r="AF111">
        <f t="shared" si="27"/>
        <v>0.1616690581244189</v>
      </c>
      <c r="AG111">
        <f t="shared" ref="AG111:AQ116" si="28">$AR111</f>
        <v>0.1616690581244189</v>
      </c>
      <c r="AH111">
        <f t="shared" si="28"/>
        <v>0.1616690581244189</v>
      </c>
      <c r="AI111">
        <f t="shared" si="28"/>
        <v>0.1616690581244189</v>
      </c>
      <c r="AJ111">
        <f t="shared" si="28"/>
        <v>0.1616690581244189</v>
      </c>
      <c r="AK111">
        <f t="shared" si="28"/>
        <v>0.1616690581244189</v>
      </c>
      <c r="AL111">
        <f t="shared" si="28"/>
        <v>0.1616690581244189</v>
      </c>
      <c r="AM111">
        <f t="shared" si="28"/>
        <v>0.1616690581244189</v>
      </c>
      <c r="AN111">
        <f t="shared" si="28"/>
        <v>0.1616690581244189</v>
      </c>
      <c r="AO111">
        <f t="shared" si="28"/>
        <v>0.1616690581244189</v>
      </c>
      <c r="AP111">
        <f t="shared" si="28"/>
        <v>0.1616690581244189</v>
      </c>
      <c r="AQ111">
        <f t="shared" si="28"/>
        <v>0.1616690581244189</v>
      </c>
      <c r="AR111" s="49">
        <v>0.1616690581244189</v>
      </c>
      <c r="AS111">
        <f t="shared" ref="AS111:BC116" si="29">$AR111</f>
        <v>0.1616690581244189</v>
      </c>
      <c r="AT111">
        <f t="shared" si="29"/>
        <v>0.1616690581244189</v>
      </c>
      <c r="AU111">
        <f t="shared" si="29"/>
        <v>0.1616690581244189</v>
      </c>
      <c r="AV111">
        <f t="shared" si="29"/>
        <v>0.1616690581244189</v>
      </c>
      <c r="AW111">
        <f t="shared" si="29"/>
        <v>0.1616690581244189</v>
      </c>
      <c r="AX111">
        <f t="shared" si="29"/>
        <v>0.1616690581244189</v>
      </c>
      <c r="AY111">
        <f t="shared" si="29"/>
        <v>0.1616690581244189</v>
      </c>
      <c r="AZ111">
        <f t="shared" si="29"/>
        <v>0.1616690581244189</v>
      </c>
      <c r="BA111">
        <f t="shared" si="29"/>
        <v>0.1616690581244189</v>
      </c>
      <c r="BB111">
        <f t="shared" si="29"/>
        <v>0.1616690581244189</v>
      </c>
      <c r="BC111">
        <f t="shared" si="29"/>
        <v>0.1616690581244189</v>
      </c>
      <c r="BD111" s="23">
        <v>109</v>
      </c>
    </row>
    <row r="112" spans="1:56" x14ac:dyDescent="0.35">
      <c r="A112" s="3"/>
      <c r="B112" s="5" t="s">
        <v>73</v>
      </c>
      <c r="C112">
        <f t="shared" si="25"/>
        <v>0.1616690581244189</v>
      </c>
      <c r="D112">
        <f t="shared" si="25"/>
        <v>0.1616690581244189</v>
      </c>
      <c r="E112">
        <f t="shared" si="25"/>
        <v>0.1616690581244189</v>
      </c>
      <c r="F112">
        <f t="shared" si="25"/>
        <v>0.1616690581244189</v>
      </c>
      <c r="G112">
        <f t="shared" si="25"/>
        <v>0.1616690581244189</v>
      </c>
      <c r="H112">
        <f t="shared" si="25"/>
        <v>0.1616690581244189</v>
      </c>
      <c r="I112">
        <f t="shared" si="25"/>
        <v>0.1616690581244189</v>
      </c>
      <c r="J112">
        <f t="shared" si="25"/>
        <v>0.1616690581244189</v>
      </c>
      <c r="K112">
        <f t="shared" si="25"/>
        <v>0.1616690581244189</v>
      </c>
      <c r="L112">
        <f t="shared" si="25"/>
        <v>0.1616690581244189</v>
      </c>
      <c r="M112">
        <f t="shared" si="26"/>
        <v>0.1616690581244189</v>
      </c>
      <c r="N112">
        <f t="shared" si="26"/>
        <v>0.1616690581244189</v>
      </c>
      <c r="O112">
        <f t="shared" si="26"/>
        <v>0.1616690581244189</v>
      </c>
      <c r="P112">
        <f t="shared" si="26"/>
        <v>0.1616690581244189</v>
      </c>
      <c r="Q112">
        <f t="shared" si="26"/>
        <v>0.1616690581244189</v>
      </c>
      <c r="R112">
        <f t="shared" si="26"/>
        <v>0.1616690581244189</v>
      </c>
      <c r="S112">
        <f t="shared" si="26"/>
        <v>0.1616690581244189</v>
      </c>
      <c r="T112">
        <f t="shared" si="26"/>
        <v>0.1616690581244189</v>
      </c>
      <c r="U112">
        <f t="shared" si="26"/>
        <v>0.1616690581244189</v>
      </c>
      <c r="V112">
        <f t="shared" si="26"/>
        <v>0.1616690581244189</v>
      </c>
      <c r="W112">
        <f t="shared" si="27"/>
        <v>0.1616690581244189</v>
      </c>
      <c r="X112">
        <f t="shared" si="27"/>
        <v>0.1616690581244189</v>
      </c>
      <c r="Y112">
        <f t="shared" si="27"/>
        <v>0.1616690581244189</v>
      </c>
      <c r="Z112">
        <f t="shared" si="27"/>
        <v>0.1616690581244189</v>
      </c>
      <c r="AA112">
        <f t="shared" si="27"/>
        <v>0.1616690581244189</v>
      </c>
      <c r="AB112">
        <f t="shared" si="27"/>
        <v>0.1616690581244189</v>
      </c>
      <c r="AC112">
        <f t="shared" si="27"/>
        <v>0.1616690581244189</v>
      </c>
      <c r="AD112">
        <f t="shared" si="27"/>
        <v>0.1616690581244189</v>
      </c>
      <c r="AE112">
        <f t="shared" si="27"/>
        <v>0.1616690581244189</v>
      </c>
      <c r="AF112">
        <f t="shared" si="27"/>
        <v>0.1616690581244189</v>
      </c>
      <c r="AG112">
        <f t="shared" si="28"/>
        <v>0.1616690581244189</v>
      </c>
      <c r="AH112">
        <f t="shared" si="28"/>
        <v>0.1616690581244189</v>
      </c>
      <c r="AI112">
        <f t="shared" si="28"/>
        <v>0.1616690581244189</v>
      </c>
      <c r="AJ112">
        <f t="shared" si="28"/>
        <v>0.1616690581244189</v>
      </c>
      <c r="AK112">
        <f t="shared" si="28"/>
        <v>0.1616690581244189</v>
      </c>
      <c r="AL112">
        <f t="shared" si="28"/>
        <v>0.1616690581244189</v>
      </c>
      <c r="AM112">
        <f t="shared" si="28"/>
        <v>0.1616690581244189</v>
      </c>
      <c r="AN112">
        <f t="shared" si="28"/>
        <v>0.1616690581244189</v>
      </c>
      <c r="AO112">
        <f t="shared" si="28"/>
        <v>0.1616690581244189</v>
      </c>
      <c r="AP112">
        <f t="shared" si="28"/>
        <v>0.1616690581244189</v>
      </c>
      <c r="AQ112">
        <f t="shared" si="28"/>
        <v>0.1616690581244189</v>
      </c>
      <c r="AR112" s="49">
        <v>0.1616690581244189</v>
      </c>
      <c r="AS112">
        <f t="shared" si="29"/>
        <v>0.1616690581244189</v>
      </c>
      <c r="AT112">
        <f t="shared" si="29"/>
        <v>0.1616690581244189</v>
      </c>
      <c r="AU112">
        <f t="shared" si="29"/>
        <v>0.1616690581244189</v>
      </c>
      <c r="AV112">
        <f t="shared" si="29"/>
        <v>0.1616690581244189</v>
      </c>
      <c r="AW112">
        <f t="shared" si="29"/>
        <v>0.1616690581244189</v>
      </c>
      <c r="AX112">
        <f t="shared" si="29"/>
        <v>0.1616690581244189</v>
      </c>
      <c r="AY112">
        <f t="shared" si="29"/>
        <v>0.1616690581244189</v>
      </c>
      <c r="AZ112">
        <f t="shared" si="29"/>
        <v>0.1616690581244189</v>
      </c>
      <c r="BA112">
        <f t="shared" si="29"/>
        <v>0.1616690581244189</v>
      </c>
      <c r="BB112">
        <f t="shared" si="29"/>
        <v>0.1616690581244189</v>
      </c>
      <c r="BC112">
        <f t="shared" si="29"/>
        <v>0.1616690581244189</v>
      </c>
      <c r="BD112" s="23">
        <v>110</v>
      </c>
    </row>
    <row r="113" spans="1:56" x14ac:dyDescent="0.35">
      <c r="A113" s="3"/>
      <c r="B113" s="5" t="s">
        <v>74</v>
      </c>
      <c r="C113">
        <f t="shared" si="25"/>
        <v>0.1616690581244189</v>
      </c>
      <c r="D113">
        <f t="shared" si="25"/>
        <v>0.1616690581244189</v>
      </c>
      <c r="E113">
        <f t="shared" si="25"/>
        <v>0.1616690581244189</v>
      </c>
      <c r="F113">
        <f t="shared" si="25"/>
        <v>0.1616690581244189</v>
      </c>
      <c r="G113">
        <f t="shared" si="25"/>
        <v>0.1616690581244189</v>
      </c>
      <c r="H113">
        <f t="shared" si="25"/>
        <v>0.1616690581244189</v>
      </c>
      <c r="I113">
        <f t="shared" si="25"/>
        <v>0.1616690581244189</v>
      </c>
      <c r="J113">
        <f t="shared" si="25"/>
        <v>0.1616690581244189</v>
      </c>
      <c r="K113">
        <f t="shared" si="25"/>
        <v>0.1616690581244189</v>
      </c>
      <c r="L113">
        <f t="shared" si="25"/>
        <v>0.1616690581244189</v>
      </c>
      <c r="M113">
        <f t="shared" si="26"/>
        <v>0.1616690581244189</v>
      </c>
      <c r="N113">
        <f t="shared" si="26"/>
        <v>0.1616690581244189</v>
      </c>
      <c r="O113">
        <f t="shared" si="26"/>
        <v>0.1616690581244189</v>
      </c>
      <c r="P113">
        <f t="shared" si="26"/>
        <v>0.1616690581244189</v>
      </c>
      <c r="Q113">
        <f t="shared" si="26"/>
        <v>0.1616690581244189</v>
      </c>
      <c r="R113">
        <f t="shared" si="26"/>
        <v>0.1616690581244189</v>
      </c>
      <c r="S113">
        <f t="shared" si="26"/>
        <v>0.1616690581244189</v>
      </c>
      <c r="T113">
        <f t="shared" si="26"/>
        <v>0.1616690581244189</v>
      </c>
      <c r="U113">
        <f t="shared" si="26"/>
        <v>0.1616690581244189</v>
      </c>
      <c r="V113">
        <f t="shared" si="26"/>
        <v>0.1616690581244189</v>
      </c>
      <c r="W113">
        <f t="shared" si="27"/>
        <v>0.1616690581244189</v>
      </c>
      <c r="X113">
        <f t="shared" si="27"/>
        <v>0.1616690581244189</v>
      </c>
      <c r="Y113">
        <f t="shared" si="27"/>
        <v>0.1616690581244189</v>
      </c>
      <c r="Z113">
        <f t="shared" si="27"/>
        <v>0.1616690581244189</v>
      </c>
      <c r="AA113">
        <f t="shared" si="27"/>
        <v>0.1616690581244189</v>
      </c>
      <c r="AB113">
        <f t="shared" si="27"/>
        <v>0.1616690581244189</v>
      </c>
      <c r="AC113">
        <f t="shared" si="27"/>
        <v>0.1616690581244189</v>
      </c>
      <c r="AD113">
        <f t="shared" si="27"/>
        <v>0.1616690581244189</v>
      </c>
      <c r="AE113">
        <f t="shared" si="27"/>
        <v>0.1616690581244189</v>
      </c>
      <c r="AF113">
        <f t="shared" si="27"/>
        <v>0.1616690581244189</v>
      </c>
      <c r="AG113">
        <f t="shared" si="28"/>
        <v>0.1616690581244189</v>
      </c>
      <c r="AH113">
        <f t="shared" si="28"/>
        <v>0.1616690581244189</v>
      </c>
      <c r="AI113">
        <f t="shared" si="28"/>
        <v>0.1616690581244189</v>
      </c>
      <c r="AJ113">
        <f t="shared" si="28"/>
        <v>0.1616690581244189</v>
      </c>
      <c r="AK113">
        <f t="shared" si="28"/>
        <v>0.1616690581244189</v>
      </c>
      <c r="AL113">
        <f t="shared" si="28"/>
        <v>0.1616690581244189</v>
      </c>
      <c r="AM113">
        <f t="shared" si="28"/>
        <v>0.1616690581244189</v>
      </c>
      <c r="AN113">
        <f t="shared" si="28"/>
        <v>0.1616690581244189</v>
      </c>
      <c r="AO113">
        <f t="shared" si="28"/>
        <v>0.1616690581244189</v>
      </c>
      <c r="AP113">
        <f t="shared" si="28"/>
        <v>0.1616690581244189</v>
      </c>
      <c r="AQ113">
        <f t="shared" si="28"/>
        <v>0.1616690581244189</v>
      </c>
      <c r="AR113" s="49">
        <v>0.1616690581244189</v>
      </c>
      <c r="AS113">
        <f t="shared" si="29"/>
        <v>0.1616690581244189</v>
      </c>
      <c r="AT113">
        <f t="shared" si="29"/>
        <v>0.1616690581244189</v>
      </c>
      <c r="AU113">
        <f t="shared" si="29"/>
        <v>0.1616690581244189</v>
      </c>
      <c r="AV113">
        <f t="shared" si="29"/>
        <v>0.1616690581244189</v>
      </c>
      <c r="AW113">
        <f t="shared" si="29"/>
        <v>0.1616690581244189</v>
      </c>
      <c r="AX113">
        <f t="shared" si="29"/>
        <v>0.1616690581244189</v>
      </c>
      <c r="AY113">
        <f t="shared" si="29"/>
        <v>0.1616690581244189</v>
      </c>
      <c r="AZ113">
        <f t="shared" si="29"/>
        <v>0.1616690581244189</v>
      </c>
      <c r="BA113">
        <f t="shared" si="29"/>
        <v>0.1616690581244189</v>
      </c>
      <c r="BB113">
        <f t="shared" si="29"/>
        <v>0.1616690581244189</v>
      </c>
      <c r="BC113">
        <f t="shared" si="29"/>
        <v>0.1616690581244189</v>
      </c>
      <c r="BD113" s="23">
        <v>111</v>
      </c>
    </row>
    <row r="114" spans="1:56" x14ac:dyDescent="0.35">
      <c r="A114" s="3"/>
      <c r="B114" s="5" t="s">
        <v>75</v>
      </c>
      <c r="C114">
        <f t="shared" si="25"/>
        <v>0.1616690581244189</v>
      </c>
      <c r="D114">
        <f t="shared" si="25"/>
        <v>0.1616690581244189</v>
      </c>
      <c r="E114">
        <f t="shared" si="25"/>
        <v>0.1616690581244189</v>
      </c>
      <c r="F114">
        <f t="shared" si="25"/>
        <v>0.1616690581244189</v>
      </c>
      <c r="G114">
        <f t="shared" si="25"/>
        <v>0.1616690581244189</v>
      </c>
      <c r="H114">
        <f t="shared" si="25"/>
        <v>0.1616690581244189</v>
      </c>
      <c r="I114">
        <f t="shared" si="25"/>
        <v>0.1616690581244189</v>
      </c>
      <c r="J114">
        <f t="shared" si="25"/>
        <v>0.1616690581244189</v>
      </c>
      <c r="K114">
        <f t="shared" si="25"/>
        <v>0.1616690581244189</v>
      </c>
      <c r="L114">
        <f t="shared" si="25"/>
        <v>0.1616690581244189</v>
      </c>
      <c r="M114">
        <f t="shared" si="26"/>
        <v>0.1616690581244189</v>
      </c>
      <c r="N114">
        <f t="shared" si="26"/>
        <v>0.1616690581244189</v>
      </c>
      <c r="O114">
        <f t="shared" si="26"/>
        <v>0.1616690581244189</v>
      </c>
      <c r="P114">
        <f t="shared" si="26"/>
        <v>0.1616690581244189</v>
      </c>
      <c r="Q114">
        <f t="shared" si="26"/>
        <v>0.1616690581244189</v>
      </c>
      <c r="R114">
        <f t="shared" si="26"/>
        <v>0.1616690581244189</v>
      </c>
      <c r="S114">
        <f t="shared" si="26"/>
        <v>0.1616690581244189</v>
      </c>
      <c r="T114">
        <f t="shared" si="26"/>
        <v>0.1616690581244189</v>
      </c>
      <c r="U114">
        <f t="shared" si="26"/>
        <v>0.1616690581244189</v>
      </c>
      <c r="V114">
        <f t="shared" si="26"/>
        <v>0.1616690581244189</v>
      </c>
      <c r="W114">
        <f t="shared" si="27"/>
        <v>0.1616690581244189</v>
      </c>
      <c r="X114">
        <f t="shared" si="27"/>
        <v>0.1616690581244189</v>
      </c>
      <c r="Y114">
        <f t="shared" si="27"/>
        <v>0.1616690581244189</v>
      </c>
      <c r="Z114">
        <f t="shared" si="27"/>
        <v>0.1616690581244189</v>
      </c>
      <c r="AA114">
        <f t="shared" si="27"/>
        <v>0.1616690581244189</v>
      </c>
      <c r="AB114">
        <f t="shared" si="27"/>
        <v>0.1616690581244189</v>
      </c>
      <c r="AC114">
        <f t="shared" si="27"/>
        <v>0.1616690581244189</v>
      </c>
      <c r="AD114">
        <f t="shared" si="27"/>
        <v>0.1616690581244189</v>
      </c>
      <c r="AE114">
        <f t="shared" si="27"/>
        <v>0.1616690581244189</v>
      </c>
      <c r="AF114">
        <f t="shared" si="27"/>
        <v>0.1616690581244189</v>
      </c>
      <c r="AG114">
        <f t="shared" si="28"/>
        <v>0.1616690581244189</v>
      </c>
      <c r="AH114">
        <f t="shared" si="28"/>
        <v>0.1616690581244189</v>
      </c>
      <c r="AI114">
        <f t="shared" si="28"/>
        <v>0.1616690581244189</v>
      </c>
      <c r="AJ114">
        <f t="shared" si="28"/>
        <v>0.1616690581244189</v>
      </c>
      <c r="AK114">
        <f t="shared" si="28"/>
        <v>0.1616690581244189</v>
      </c>
      <c r="AL114">
        <f t="shared" si="28"/>
        <v>0.1616690581244189</v>
      </c>
      <c r="AM114">
        <f t="shared" si="28"/>
        <v>0.1616690581244189</v>
      </c>
      <c r="AN114">
        <f t="shared" si="28"/>
        <v>0.1616690581244189</v>
      </c>
      <c r="AO114">
        <f t="shared" si="28"/>
        <v>0.1616690581244189</v>
      </c>
      <c r="AP114">
        <f t="shared" si="28"/>
        <v>0.1616690581244189</v>
      </c>
      <c r="AQ114">
        <f t="shared" si="28"/>
        <v>0.1616690581244189</v>
      </c>
      <c r="AR114" s="49">
        <v>0.1616690581244189</v>
      </c>
      <c r="AS114">
        <f t="shared" si="29"/>
        <v>0.1616690581244189</v>
      </c>
      <c r="AT114">
        <f t="shared" si="29"/>
        <v>0.1616690581244189</v>
      </c>
      <c r="AU114">
        <f t="shared" si="29"/>
        <v>0.1616690581244189</v>
      </c>
      <c r="AV114">
        <f t="shared" si="29"/>
        <v>0.1616690581244189</v>
      </c>
      <c r="AW114">
        <f t="shared" si="29"/>
        <v>0.1616690581244189</v>
      </c>
      <c r="AX114">
        <f t="shared" si="29"/>
        <v>0.1616690581244189</v>
      </c>
      <c r="AY114">
        <f t="shared" si="29"/>
        <v>0.1616690581244189</v>
      </c>
      <c r="AZ114">
        <f t="shared" si="29"/>
        <v>0.1616690581244189</v>
      </c>
      <c r="BA114">
        <f t="shared" si="29"/>
        <v>0.1616690581244189</v>
      </c>
      <c r="BB114">
        <f t="shared" si="29"/>
        <v>0.1616690581244189</v>
      </c>
      <c r="BC114">
        <f t="shared" si="29"/>
        <v>0.1616690581244189</v>
      </c>
      <c r="BD114" s="23">
        <v>112</v>
      </c>
    </row>
    <row r="115" spans="1:56" x14ac:dyDescent="0.35">
      <c r="A115" s="3"/>
      <c r="B115" s="5" t="s">
        <v>81</v>
      </c>
      <c r="C115">
        <f t="shared" si="25"/>
        <v>0.1616690581244189</v>
      </c>
      <c r="D115">
        <f t="shared" si="25"/>
        <v>0.1616690581244189</v>
      </c>
      <c r="E115">
        <f t="shared" si="25"/>
        <v>0.1616690581244189</v>
      </c>
      <c r="F115">
        <f t="shared" si="25"/>
        <v>0.1616690581244189</v>
      </c>
      <c r="G115">
        <f t="shared" si="25"/>
        <v>0.1616690581244189</v>
      </c>
      <c r="H115">
        <f t="shared" si="25"/>
        <v>0.1616690581244189</v>
      </c>
      <c r="I115">
        <f t="shared" si="25"/>
        <v>0.1616690581244189</v>
      </c>
      <c r="J115">
        <f t="shared" si="25"/>
        <v>0.1616690581244189</v>
      </c>
      <c r="K115">
        <f t="shared" si="25"/>
        <v>0.1616690581244189</v>
      </c>
      <c r="L115">
        <f t="shared" si="25"/>
        <v>0.1616690581244189</v>
      </c>
      <c r="M115">
        <f t="shared" si="26"/>
        <v>0.1616690581244189</v>
      </c>
      <c r="N115">
        <f t="shared" si="26"/>
        <v>0.1616690581244189</v>
      </c>
      <c r="O115">
        <f t="shared" si="26"/>
        <v>0.1616690581244189</v>
      </c>
      <c r="P115">
        <f t="shared" si="26"/>
        <v>0.1616690581244189</v>
      </c>
      <c r="Q115">
        <f t="shared" si="26"/>
        <v>0.1616690581244189</v>
      </c>
      <c r="R115">
        <f t="shared" si="26"/>
        <v>0.1616690581244189</v>
      </c>
      <c r="S115">
        <f t="shared" si="26"/>
        <v>0.1616690581244189</v>
      </c>
      <c r="T115">
        <f t="shared" si="26"/>
        <v>0.1616690581244189</v>
      </c>
      <c r="U115">
        <f t="shared" si="26"/>
        <v>0.1616690581244189</v>
      </c>
      <c r="V115">
        <f t="shared" si="26"/>
        <v>0.1616690581244189</v>
      </c>
      <c r="W115">
        <f t="shared" si="27"/>
        <v>0.1616690581244189</v>
      </c>
      <c r="X115">
        <f t="shared" si="27"/>
        <v>0.1616690581244189</v>
      </c>
      <c r="Y115">
        <f t="shared" si="27"/>
        <v>0.1616690581244189</v>
      </c>
      <c r="Z115">
        <f t="shared" si="27"/>
        <v>0.1616690581244189</v>
      </c>
      <c r="AA115">
        <f t="shared" si="27"/>
        <v>0.1616690581244189</v>
      </c>
      <c r="AB115">
        <f t="shared" si="27"/>
        <v>0.1616690581244189</v>
      </c>
      <c r="AC115">
        <f t="shared" si="27"/>
        <v>0.1616690581244189</v>
      </c>
      <c r="AD115">
        <f t="shared" si="27"/>
        <v>0.1616690581244189</v>
      </c>
      <c r="AE115">
        <f t="shared" si="27"/>
        <v>0.1616690581244189</v>
      </c>
      <c r="AF115">
        <f t="shared" si="27"/>
        <v>0.1616690581244189</v>
      </c>
      <c r="AG115">
        <f t="shared" si="28"/>
        <v>0.1616690581244189</v>
      </c>
      <c r="AH115">
        <f t="shared" si="28"/>
        <v>0.1616690581244189</v>
      </c>
      <c r="AI115">
        <f t="shared" si="28"/>
        <v>0.1616690581244189</v>
      </c>
      <c r="AJ115">
        <f t="shared" si="28"/>
        <v>0.1616690581244189</v>
      </c>
      <c r="AK115">
        <f t="shared" si="28"/>
        <v>0.1616690581244189</v>
      </c>
      <c r="AL115">
        <f t="shared" si="28"/>
        <v>0.1616690581244189</v>
      </c>
      <c r="AM115">
        <f t="shared" si="28"/>
        <v>0.1616690581244189</v>
      </c>
      <c r="AN115">
        <f t="shared" si="28"/>
        <v>0.1616690581244189</v>
      </c>
      <c r="AO115">
        <f t="shared" si="28"/>
        <v>0.1616690581244189</v>
      </c>
      <c r="AP115">
        <f t="shared" si="28"/>
        <v>0.1616690581244189</v>
      </c>
      <c r="AQ115">
        <f t="shared" si="28"/>
        <v>0.1616690581244189</v>
      </c>
      <c r="AR115" s="49">
        <v>0.1616690581244189</v>
      </c>
      <c r="AS115">
        <f t="shared" si="29"/>
        <v>0.1616690581244189</v>
      </c>
      <c r="AT115">
        <f t="shared" si="29"/>
        <v>0.1616690581244189</v>
      </c>
      <c r="AU115">
        <f t="shared" si="29"/>
        <v>0.1616690581244189</v>
      </c>
      <c r="AV115">
        <f t="shared" si="29"/>
        <v>0.1616690581244189</v>
      </c>
      <c r="AW115">
        <f t="shared" si="29"/>
        <v>0.1616690581244189</v>
      </c>
      <c r="AX115">
        <f t="shared" si="29"/>
        <v>0.1616690581244189</v>
      </c>
      <c r="AY115">
        <f t="shared" si="29"/>
        <v>0.1616690581244189</v>
      </c>
      <c r="AZ115">
        <f t="shared" si="29"/>
        <v>0.1616690581244189</v>
      </c>
      <c r="BA115">
        <f t="shared" si="29"/>
        <v>0.1616690581244189</v>
      </c>
      <c r="BB115">
        <f t="shared" si="29"/>
        <v>0.1616690581244189</v>
      </c>
      <c r="BC115">
        <f t="shared" si="29"/>
        <v>0.1616690581244189</v>
      </c>
      <c r="BD115" s="23">
        <v>113</v>
      </c>
    </row>
    <row r="116" spans="1:56" x14ac:dyDescent="0.35">
      <c r="A116" s="3"/>
      <c r="B116" s="5" t="s">
        <v>82</v>
      </c>
      <c r="C116">
        <f t="shared" si="25"/>
        <v>0.1616690581244189</v>
      </c>
      <c r="D116">
        <f t="shared" si="25"/>
        <v>0.1616690581244189</v>
      </c>
      <c r="E116">
        <f t="shared" si="25"/>
        <v>0.1616690581244189</v>
      </c>
      <c r="F116">
        <f t="shared" si="25"/>
        <v>0.1616690581244189</v>
      </c>
      <c r="G116">
        <f t="shared" si="25"/>
        <v>0.1616690581244189</v>
      </c>
      <c r="H116">
        <f t="shared" si="25"/>
        <v>0.1616690581244189</v>
      </c>
      <c r="I116">
        <f t="shared" si="25"/>
        <v>0.1616690581244189</v>
      </c>
      <c r="J116">
        <f t="shared" si="25"/>
        <v>0.1616690581244189</v>
      </c>
      <c r="K116">
        <f t="shared" si="25"/>
        <v>0.1616690581244189</v>
      </c>
      <c r="L116">
        <f t="shared" si="25"/>
        <v>0.1616690581244189</v>
      </c>
      <c r="M116">
        <f t="shared" si="26"/>
        <v>0.1616690581244189</v>
      </c>
      <c r="N116">
        <f t="shared" si="26"/>
        <v>0.1616690581244189</v>
      </c>
      <c r="O116">
        <f t="shared" si="26"/>
        <v>0.1616690581244189</v>
      </c>
      <c r="P116">
        <f t="shared" si="26"/>
        <v>0.1616690581244189</v>
      </c>
      <c r="Q116">
        <f t="shared" si="26"/>
        <v>0.1616690581244189</v>
      </c>
      <c r="R116">
        <f t="shared" si="26"/>
        <v>0.1616690581244189</v>
      </c>
      <c r="S116">
        <f t="shared" si="26"/>
        <v>0.1616690581244189</v>
      </c>
      <c r="T116">
        <f t="shared" si="26"/>
        <v>0.1616690581244189</v>
      </c>
      <c r="U116">
        <f t="shared" si="26"/>
        <v>0.1616690581244189</v>
      </c>
      <c r="V116">
        <f t="shared" si="26"/>
        <v>0.1616690581244189</v>
      </c>
      <c r="W116">
        <f t="shared" si="27"/>
        <v>0.1616690581244189</v>
      </c>
      <c r="X116">
        <f t="shared" si="27"/>
        <v>0.1616690581244189</v>
      </c>
      <c r="Y116">
        <f t="shared" si="27"/>
        <v>0.1616690581244189</v>
      </c>
      <c r="Z116">
        <f t="shared" si="27"/>
        <v>0.1616690581244189</v>
      </c>
      <c r="AA116">
        <f t="shared" si="27"/>
        <v>0.1616690581244189</v>
      </c>
      <c r="AB116">
        <f t="shared" si="27"/>
        <v>0.1616690581244189</v>
      </c>
      <c r="AC116">
        <f t="shared" si="27"/>
        <v>0.1616690581244189</v>
      </c>
      <c r="AD116">
        <f t="shared" si="27"/>
        <v>0.1616690581244189</v>
      </c>
      <c r="AE116">
        <f t="shared" si="27"/>
        <v>0.1616690581244189</v>
      </c>
      <c r="AF116">
        <f t="shared" si="27"/>
        <v>0.1616690581244189</v>
      </c>
      <c r="AG116">
        <f t="shared" si="28"/>
        <v>0.1616690581244189</v>
      </c>
      <c r="AH116">
        <f t="shared" si="28"/>
        <v>0.1616690581244189</v>
      </c>
      <c r="AI116">
        <f t="shared" si="28"/>
        <v>0.1616690581244189</v>
      </c>
      <c r="AJ116">
        <f t="shared" si="28"/>
        <v>0.1616690581244189</v>
      </c>
      <c r="AK116">
        <f t="shared" si="28"/>
        <v>0.1616690581244189</v>
      </c>
      <c r="AL116">
        <f t="shared" si="28"/>
        <v>0.1616690581244189</v>
      </c>
      <c r="AM116">
        <f t="shared" si="28"/>
        <v>0.1616690581244189</v>
      </c>
      <c r="AN116">
        <f t="shared" si="28"/>
        <v>0.1616690581244189</v>
      </c>
      <c r="AO116">
        <f t="shared" si="28"/>
        <v>0.1616690581244189</v>
      </c>
      <c r="AP116">
        <f t="shared" si="28"/>
        <v>0.1616690581244189</v>
      </c>
      <c r="AQ116">
        <f t="shared" si="28"/>
        <v>0.1616690581244189</v>
      </c>
      <c r="AR116" s="49">
        <v>0.1616690581244189</v>
      </c>
      <c r="AS116">
        <f t="shared" si="29"/>
        <v>0.1616690581244189</v>
      </c>
      <c r="AT116">
        <f t="shared" si="29"/>
        <v>0.1616690581244189</v>
      </c>
      <c r="AU116">
        <f t="shared" si="29"/>
        <v>0.1616690581244189</v>
      </c>
      <c r="AV116">
        <f t="shared" si="29"/>
        <v>0.1616690581244189</v>
      </c>
      <c r="AW116">
        <f t="shared" si="29"/>
        <v>0.1616690581244189</v>
      </c>
      <c r="AX116">
        <f t="shared" si="29"/>
        <v>0.1616690581244189</v>
      </c>
      <c r="AY116">
        <f t="shared" si="29"/>
        <v>0.1616690581244189</v>
      </c>
      <c r="AZ116">
        <f t="shared" si="29"/>
        <v>0.1616690581244189</v>
      </c>
      <c r="BA116">
        <f t="shared" si="29"/>
        <v>0.1616690581244189</v>
      </c>
      <c r="BB116">
        <f t="shared" si="29"/>
        <v>0.1616690581244189</v>
      </c>
      <c r="BC116">
        <f t="shared" si="29"/>
        <v>0.1616690581244189</v>
      </c>
      <c r="BD116" s="23">
        <v>114</v>
      </c>
    </row>
    <row r="117" spans="1:56" x14ac:dyDescent="0.35">
      <c r="A117" s="3"/>
      <c r="B117" s="5" t="s">
        <v>76</v>
      </c>
      <c r="C117"/>
      <c r="AR117" s="49"/>
      <c r="BD117" s="23">
        <v>115</v>
      </c>
    </row>
    <row r="118" spans="1:56" x14ac:dyDescent="0.35">
      <c r="A118" s="3"/>
      <c r="B118" s="5" t="s">
        <v>46</v>
      </c>
      <c r="C118"/>
      <c r="AR118" s="49"/>
      <c r="BD118" s="23">
        <v>116</v>
      </c>
    </row>
    <row r="119" spans="1:56" x14ac:dyDescent="0.35">
      <c r="A119" s="3"/>
      <c r="B119" s="5" t="s">
        <v>77</v>
      </c>
      <c r="C119"/>
      <c r="AR119" s="49"/>
      <c r="BD119" s="23">
        <v>117</v>
      </c>
    </row>
    <row r="120" spans="1:56" x14ac:dyDescent="0.35">
      <c r="A120" s="3"/>
      <c r="B120" s="5" t="s">
        <v>47</v>
      </c>
      <c r="C120">
        <f t="shared" ref="C120:L129" si="30">$AR120</f>
        <v>0.10134370247467082</v>
      </c>
      <c r="D120">
        <f t="shared" si="30"/>
        <v>0.10134370247467082</v>
      </c>
      <c r="E120">
        <f t="shared" si="30"/>
        <v>0.10134370247467082</v>
      </c>
      <c r="F120">
        <f t="shared" si="30"/>
        <v>0.10134370247467082</v>
      </c>
      <c r="G120">
        <f t="shared" si="30"/>
        <v>0.10134370247467082</v>
      </c>
      <c r="H120">
        <f t="shared" si="30"/>
        <v>0.10134370247467082</v>
      </c>
      <c r="I120">
        <f t="shared" si="30"/>
        <v>0.10134370247467082</v>
      </c>
      <c r="J120">
        <f t="shared" si="30"/>
        <v>0.10134370247467082</v>
      </c>
      <c r="K120">
        <f t="shared" si="30"/>
        <v>0.10134370247467082</v>
      </c>
      <c r="L120">
        <f t="shared" si="30"/>
        <v>0.10134370247467082</v>
      </c>
      <c r="M120">
        <f t="shared" ref="M120:V129" si="31">$AR120</f>
        <v>0.10134370247467082</v>
      </c>
      <c r="N120">
        <f t="shared" si="31"/>
        <v>0.10134370247467082</v>
      </c>
      <c r="O120">
        <f t="shared" si="31"/>
        <v>0.10134370247467082</v>
      </c>
      <c r="P120">
        <f t="shared" si="31"/>
        <v>0.10134370247467082</v>
      </c>
      <c r="Q120">
        <f t="shared" si="31"/>
        <v>0.10134370247467082</v>
      </c>
      <c r="R120">
        <f t="shared" si="31"/>
        <v>0.10134370247467082</v>
      </c>
      <c r="S120">
        <f t="shared" si="31"/>
        <v>0.10134370247467082</v>
      </c>
      <c r="T120">
        <f t="shared" si="31"/>
        <v>0.10134370247467082</v>
      </c>
      <c r="U120">
        <f t="shared" si="31"/>
        <v>0.10134370247467082</v>
      </c>
      <c r="V120">
        <f t="shared" si="31"/>
        <v>0.10134370247467082</v>
      </c>
      <c r="W120">
        <f t="shared" ref="W120:AF129" si="32">$AR120</f>
        <v>0.10134370247467082</v>
      </c>
      <c r="X120">
        <f t="shared" si="32"/>
        <v>0.10134370247467082</v>
      </c>
      <c r="Y120">
        <f t="shared" si="32"/>
        <v>0.10134370247467082</v>
      </c>
      <c r="Z120">
        <f t="shared" si="32"/>
        <v>0.10134370247467082</v>
      </c>
      <c r="AA120">
        <f t="shared" si="32"/>
        <v>0.10134370247467082</v>
      </c>
      <c r="AB120">
        <f t="shared" si="32"/>
        <v>0.10134370247467082</v>
      </c>
      <c r="AC120">
        <f t="shared" si="32"/>
        <v>0.10134370247467082</v>
      </c>
      <c r="AD120">
        <f t="shared" si="32"/>
        <v>0.10134370247467082</v>
      </c>
      <c r="AE120">
        <f t="shared" si="32"/>
        <v>0.10134370247467082</v>
      </c>
      <c r="AF120">
        <f t="shared" si="32"/>
        <v>0.10134370247467082</v>
      </c>
      <c r="AG120">
        <f t="shared" ref="AG120:AQ129" si="33">$AR120</f>
        <v>0.10134370247467082</v>
      </c>
      <c r="AH120">
        <f t="shared" si="33"/>
        <v>0.10134370247467082</v>
      </c>
      <c r="AI120">
        <f t="shared" si="33"/>
        <v>0.10134370247467082</v>
      </c>
      <c r="AJ120">
        <f t="shared" si="33"/>
        <v>0.10134370247467082</v>
      </c>
      <c r="AK120">
        <f t="shared" si="33"/>
        <v>0.10134370247467082</v>
      </c>
      <c r="AL120">
        <f t="shared" si="33"/>
        <v>0.10134370247467082</v>
      </c>
      <c r="AM120">
        <f t="shared" si="33"/>
        <v>0.10134370247467082</v>
      </c>
      <c r="AN120">
        <f t="shared" si="33"/>
        <v>0.10134370247467082</v>
      </c>
      <c r="AO120">
        <f t="shared" si="33"/>
        <v>0.10134370247467082</v>
      </c>
      <c r="AP120">
        <f t="shared" si="33"/>
        <v>0.10134370247467082</v>
      </c>
      <c r="AQ120">
        <f t="shared" si="33"/>
        <v>0.10134370247467082</v>
      </c>
      <c r="AR120" s="49">
        <v>0.10134370247467082</v>
      </c>
      <c r="AS120">
        <f t="shared" ref="AS120:BC129" si="34">$AR120</f>
        <v>0.10134370247467082</v>
      </c>
      <c r="AT120">
        <f t="shared" si="34"/>
        <v>0.10134370247467082</v>
      </c>
      <c r="AU120">
        <f t="shared" si="34"/>
        <v>0.10134370247467082</v>
      </c>
      <c r="AV120">
        <f t="shared" si="34"/>
        <v>0.10134370247467082</v>
      </c>
      <c r="AW120">
        <f t="shared" si="34"/>
        <v>0.10134370247467082</v>
      </c>
      <c r="AX120">
        <f t="shared" si="34"/>
        <v>0.10134370247467082</v>
      </c>
      <c r="AY120">
        <f t="shared" si="34"/>
        <v>0.10134370247467082</v>
      </c>
      <c r="AZ120">
        <f t="shared" si="34"/>
        <v>0.10134370247467082</v>
      </c>
      <c r="BA120">
        <f t="shared" si="34"/>
        <v>0.10134370247467082</v>
      </c>
      <c r="BB120">
        <f t="shared" si="34"/>
        <v>0.10134370247467082</v>
      </c>
      <c r="BC120">
        <f t="shared" si="34"/>
        <v>0.10134370247467082</v>
      </c>
      <c r="BD120" s="23">
        <v>118</v>
      </c>
    </row>
    <row r="121" spans="1:56" x14ac:dyDescent="0.35">
      <c r="A121" s="3"/>
      <c r="B121" s="5" t="s">
        <v>48</v>
      </c>
      <c r="C121">
        <f t="shared" si="30"/>
        <v>0.10134370247467082</v>
      </c>
      <c r="D121">
        <f t="shared" si="30"/>
        <v>0.10134370247467082</v>
      </c>
      <c r="E121">
        <f t="shared" si="30"/>
        <v>0.10134370247467082</v>
      </c>
      <c r="F121">
        <f t="shared" si="30"/>
        <v>0.10134370247467082</v>
      </c>
      <c r="G121">
        <f t="shared" si="30"/>
        <v>0.10134370247467082</v>
      </c>
      <c r="H121">
        <f t="shared" si="30"/>
        <v>0.10134370247467082</v>
      </c>
      <c r="I121">
        <f t="shared" si="30"/>
        <v>0.10134370247467082</v>
      </c>
      <c r="J121">
        <f t="shared" si="30"/>
        <v>0.10134370247467082</v>
      </c>
      <c r="K121">
        <f t="shared" si="30"/>
        <v>0.10134370247467082</v>
      </c>
      <c r="L121">
        <f t="shared" si="30"/>
        <v>0.10134370247467082</v>
      </c>
      <c r="M121">
        <f t="shared" si="31"/>
        <v>0.10134370247467082</v>
      </c>
      <c r="N121">
        <f t="shared" si="31"/>
        <v>0.10134370247467082</v>
      </c>
      <c r="O121">
        <f t="shared" si="31"/>
        <v>0.10134370247467082</v>
      </c>
      <c r="P121">
        <f t="shared" si="31"/>
        <v>0.10134370247467082</v>
      </c>
      <c r="Q121">
        <f t="shared" si="31"/>
        <v>0.10134370247467082</v>
      </c>
      <c r="R121">
        <f t="shared" si="31"/>
        <v>0.10134370247467082</v>
      </c>
      <c r="S121">
        <f t="shared" si="31"/>
        <v>0.10134370247467082</v>
      </c>
      <c r="T121">
        <f t="shared" si="31"/>
        <v>0.10134370247467082</v>
      </c>
      <c r="U121">
        <f t="shared" si="31"/>
        <v>0.10134370247467082</v>
      </c>
      <c r="V121">
        <f t="shared" si="31"/>
        <v>0.10134370247467082</v>
      </c>
      <c r="W121">
        <f t="shared" si="32"/>
        <v>0.10134370247467082</v>
      </c>
      <c r="X121">
        <f t="shared" si="32"/>
        <v>0.10134370247467082</v>
      </c>
      <c r="Y121">
        <f t="shared" si="32"/>
        <v>0.10134370247467082</v>
      </c>
      <c r="Z121">
        <f t="shared" si="32"/>
        <v>0.10134370247467082</v>
      </c>
      <c r="AA121">
        <f t="shared" si="32"/>
        <v>0.10134370247467082</v>
      </c>
      <c r="AB121">
        <f t="shared" si="32"/>
        <v>0.10134370247467082</v>
      </c>
      <c r="AC121">
        <f t="shared" si="32"/>
        <v>0.10134370247467082</v>
      </c>
      <c r="AD121">
        <f t="shared" si="32"/>
        <v>0.10134370247467082</v>
      </c>
      <c r="AE121">
        <f t="shared" si="32"/>
        <v>0.10134370247467082</v>
      </c>
      <c r="AF121">
        <f t="shared" si="32"/>
        <v>0.10134370247467082</v>
      </c>
      <c r="AG121">
        <f t="shared" si="33"/>
        <v>0.10134370247467082</v>
      </c>
      <c r="AH121">
        <f t="shared" si="33"/>
        <v>0.10134370247467082</v>
      </c>
      <c r="AI121">
        <f t="shared" si="33"/>
        <v>0.10134370247467082</v>
      </c>
      <c r="AJ121">
        <f t="shared" si="33"/>
        <v>0.10134370247467082</v>
      </c>
      <c r="AK121">
        <f t="shared" si="33"/>
        <v>0.10134370247467082</v>
      </c>
      <c r="AL121">
        <f t="shared" si="33"/>
        <v>0.10134370247467082</v>
      </c>
      <c r="AM121">
        <f t="shared" si="33"/>
        <v>0.10134370247467082</v>
      </c>
      <c r="AN121">
        <f t="shared" si="33"/>
        <v>0.10134370247467082</v>
      </c>
      <c r="AO121">
        <f t="shared" si="33"/>
        <v>0.10134370247467082</v>
      </c>
      <c r="AP121">
        <f t="shared" si="33"/>
        <v>0.10134370247467082</v>
      </c>
      <c r="AQ121">
        <f t="shared" si="33"/>
        <v>0.10134370247467082</v>
      </c>
      <c r="AR121" s="49">
        <v>0.10134370247467082</v>
      </c>
      <c r="AS121">
        <f t="shared" si="34"/>
        <v>0.10134370247467082</v>
      </c>
      <c r="AT121">
        <f t="shared" si="34"/>
        <v>0.10134370247467082</v>
      </c>
      <c r="AU121">
        <f t="shared" si="34"/>
        <v>0.10134370247467082</v>
      </c>
      <c r="AV121">
        <f t="shared" si="34"/>
        <v>0.10134370247467082</v>
      </c>
      <c r="AW121">
        <f t="shared" si="34"/>
        <v>0.10134370247467082</v>
      </c>
      <c r="AX121">
        <f t="shared" si="34"/>
        <v>0.10134370247467082</v>
      </c>
      <c r="AY121">
        <f t="shared" si="34"/>
        <v>0.10134370247467082</v>
      </c>
      <c r="AZ121">
        <f t="shared" si="34"/>
        <v>0.10134370247467082</v>
      </c>
      <c r="BA121">
        <f t="shared" si="34"/>
        <v>0.10134370247467082</v>
      </c>
      <c r="BB121">
        <f t="shared" si="34"/>
        <v>0.10134370247467082</v>
      </c>
      <c r="BC121">
        <f t="shared" si="34"/>
        <v>0.10134370247467082</v>
      </c>
      <c r="BD121" s="23">
        <v>119</v>
      </c>
    </row>
    <row r="122" spans="1:56" x14ac:dyDescent="0.35">
      <c r="A122" s="3"/>
      <c r="B122" s="5" t="s">
        <v>49</v>
      </c>
      <c r="C122">
        <f t="shared" si="30"/>
        <v>0.10134370247467082</v>
      </c>
      <c r="D122">
        <f t="shared" si="30"/>
        <v>0.10134370247467082</v>
      </c>
      <c r="E122">
        <f t="shared" si="30"/>
        <v>0.10134370247467082</v>
      </c>
      <c r="F122">
        <f t="shared" si="30"/>
        <v>0.10134370247467082</v>
      </c>
      <c r="G122">
        <f t="shared" si="30"/>
        <v>0.10134370247467082</v>
      </c>
      <c r="H122">
        <f t="shared" si="30"/>
        <v>0.10134370247467082</v>
      </c>
      <c r="I122">
        <f t="shared" si="30"/>
        <v>0.10134370247467082</v>
      </c>
      <c r="J122">
        <f t="shared" si="30"/>
        <v>0.10134370247467082</v>
      </c>
      <c r="K122">
        <f t="shared" si="30"/>
        <v>0.10134370247467082</v>
      </c>
      <c r="L122">
        <f t="shared" si="30"/>
        <v>0.10134370247467082</v>
      </c>
      <c r="M122">
        <f t="shared" si="31"/>
        <v>0.10134370247467082</v>
      </c>
      <c r="N122">
        <f t="shared" si="31"/>
        <v>0.10134370247467082</v>
      </c>
      <c r="O122">
        <f t="shared" si="31"/>
        <v>0.10134370247467082</v>
      </c>
      <c r="P122">
        <f t="shared" si="31"/>
        <v>0.10134370247467082</v>
      </c>
      <c r="Q122">
        <f t="shared" si="31"/>
        <v>0.10134370247467082</v>
      </c>
      <c r="R122">
        <f t="shared" si="31"/>
        <v>0.10134370247467082</v>
      </c>
      <c r="S122">
        <f t="shared" si="31"/>
        <v>0.10134370247467082</v>
      </c>
      <c r="T122">
        <f t="shared" si="31"/>
        <v>0.10134370247467082</v>
      </c>
      <c r="U122">
        <f t="shared" si="31"/>
        <v>0.10134370247467082</v>
      </c>
      <c r="V122">
        <f t="shared" si="31"/>
        <v>0.10134370247467082</v>
      </c>
      <c r="W122">
        <f t="shared" si="32"/>
        <v>0.10134370247467082</v>
      </c>
      <c r="X122">
        <f t="shared" si="32"/>
        <v>0.10134370247467082</v>
      </c>
      <c r="Y122">
        <f t="shared" si="32"/>
        <v>0.10134370247467082</v>
      </c>
      <c r="Z122">
        <f t="shared" si="32"/>
        <v>0.10134370247467082</v>
      </c>
      <c r="AA122">
        <f t="shared" si="32"/>
        <v>0.10134370247467082</v>
      </c>
      <c r="AB122">
        <f t="shared" si="32"/>
        <v>0.10134370247467082</v>
      </c>
      <c r="AC122">
        <f t="shared" si="32"/>
        <v>0.10134370247467082</v>
      </c>
      <c r="AD122">
        <f t="shared" si="32"/>
        <v>0.10134370247467082</v>
      </c>
      <c r="AE122">
        <f t="shared" si="32"/>
        <v>0.10134370247467082</v>
      </c>
      <c r="AF122">
        <f t="shared" si="32"/>
        <v>0.10134370247467082</v>
      </c>
      <c r="AG122">
        <f t="shared" si="33"/>
        <v>0.10134370247467082</v>
      </c>
      <c r="AH122">
        <f t="shared" si="33"/>
        <v>0.10134370247467082</v>
      </c>
      <c r="AI122">
        <f t="shared" si="33"/>
        <v>0.10134370247467082</v>
      </c>
      <c r="AJ122">
        <f t="shared" si="33"/>
        <v>0.10134370247467082</v>
      </c>
      <c r="AK122">
        <f t="shared" si="33"/>
        <v>0.10134370247467082</v>
      </c>
      <c r="AL122">
        <f t="shared" si="33"/>
        <v>0.10134370247467082</v>
      </c>
      <c r="AM122">
        <f t="shared" si="33"/>
        <v>0.10134370247467082</v>
      </c>
      <c r="AN122">
        <f t="shared" si="33"/>
        <v>0.10134370247467082</v>
      </c>
      <c r="AO122">
        <f t="shared" si="33"/>
        <v>0.10134370247467082</v>
      </c>
      <c r="AP122">
        <f t="shared" si="33"/>
        <v>0.10134370247467082</v>
      </c>
      <c r="AQ122">
        <f t="shared" si="33"/>
        <v>0.10134370247467082</v>
      </c>
      <c r="AR122" s="49">
        <v>0.10134370247467082</v>
      </c>
      <c r="AS122">
        <f t="shared" si="34"/>
        <v>0.10134370247467082</v>
      </c>
      <c r="AT122">
        <f t="shared" si="34"/>
        <v>0.10134370247467082</v>
      </c>
      <c r="AU122">
        <f t="shared" si="34"/>
        <v>0.10134370247467082</v>
      </c>
      <c r="AV122">
        <f t="shared" si="34"/>
        <v>0.10134370247467082</v>
      </c>
      <c r="AW122">
        <f t="shared" si="34"/>
        <v>0.10134370247467082</v>
      </c>
      <c r="AX122">
        <f t="shared" si="34"/>
        <v>0.10134370247467082</v>
      </c>
      <c r="AY122">
        <f t="shared" si="34"/>
        <v>0.10134370247467082</v>
      </c>
      <c r="AZ122">
        <f t="shared" si="34"/>
        <v>0.10134370247467082</v>
      </c>
      <c r="BA122">
        <f t="shared" si="34"/>
        <v>0.10134370247467082</v>
      </c>
      <c r="BB122">
        <f t="shared" si="34"/>
        <v>0.10134370247467082</v>
      </c>
      <c r="BC122">
        <f t="shared" si="34"/>
        <v>0.10134370247467082</v>
      </c>
      <c r="BD122" s="23">
        <v>120</v>
      </c>
    </row>
    <row r="123" spans="1:56" x14ac:dyDescent="0.35">
      <c r="A123" s="3"/>
      <c r="B123" s="5" t="s">
        <v>50</v>
      </c>
      <c r="C123">
        <f t="shared" si="30"/>
        <v>0.10134370247467082</v>
      </c>
      <c r="D123">
        <f t="shared" si="30"/>
        <v>0.10134370247467082</v>
      </c>
      <c r="E123">
        <f t="shared" si="30"/>
        <v>0.10134370247467082</v>
      </c>
      <c r="F123">
        <f t="shared" si="30"/>
        <v>0.10134370247467082</v>
      </c>
      <c r="G123">
        <f t="shared" si="30"/>
        <v>0.10134370247467082</v>
      </c>
      <c r="H123">
        <f t="shared" si="30"/>
        <v>0.10134370247467082</v>
      </c>
      <c r="I123">
        <f t="shared" si="30"/>
        <v>0.10134370247467082</v>
      </c>
      <c r="J123">
        <f t="shared" si="30"/>
        <v>0.10134370247467082</v>
      </c>
      <c r="K123">
        <f t="shared" si="30"/>
        <v>0.10134370247467082</v>
      </c>
      <c r="L123">
        <f t="shared" si="30"/>
        <v>0.10134370247467082</v>
      </c>
      <c r="M123">
        <f t="shared" si="31"/>
        <v>0.10134370247467082</v>
      </c>
      <c r="N123">
        <f t="shared" si="31"/>
        <v>0.10134370247467082</v>
      </c>
      <c r="O123">
        <f t="shared" si="31"/>
        <v>0.10134370247467082</v>
      </c>
      <c r="P123">
        <f t="shared" si="31"/>
        <v>0.10134370247467082</v>
      </c>
      <c r="Q123">
        <f t="shared" si="31"/>
        <v>0.10134370247467082</v>
      </c>
      <c r="R123">
        <f t="shared" si="31"/>
        <v>0.10134370247467082</v>
      </c>
      <c r="S123">
        <f t="shared" si="31"/>
        <v>0.10134370247467082</v>
      </c>
      <c r="T123">
        <f t="shared" si="31"/>
        <v>0.10134370247467082</v>
      </c>
      <c r="U123">
        <f t="shared" si="31"/>
        <v>0.10134370247467082</v>
      </c>
      <c r="V123">
        <f t="shared" si="31"/>
        <v>0.10134370247467082</v>
      </c>
      <c r="W123">
        <f t="shared" si="32"/>
        <v>0.10134370247467082</v>
      </c>
      <c r="X123">
        <f t="shared" si="32"/>
        <v>0.10134370247467082</v>
      </c>
      <c r="Y123">
        <f t="shared" si="32"/>
        <v>0.10134370247467082</v>
      </c>
      <c r="Z123">
        <f t="shared" si="32"/>
        <v>0.10134370247467082</v>
      </c>
      <c r="AA123">
        <f t="shared" si="32"/>
        <v>0.10134370247467082</v>
      </c>
      <c r="AB123">
        <f t="shared" si="32"/>
        <v>0.10134370247467082</v>
      </c>
      <c r="AC123">
        <f t="shared" si="32"/>
        <v>0.10134370247467082</v>
      </c>
      <c r="AD123">
        <f t="shared" si="32"/>
        <v>0.10134370247467082</v>
      </c>
      <c r="AE123">
        <f t="shared" si="32"/>
        <v>0.10134370247467082</v>
      </c>
      <c r="AF123">
        <f t="shared" si="32"/>
        <v>0.10134370247467082</v>
      </c>
      <c r="AG123">
        <f t="shared" si="33"/>
        <v>0.10134370247467082</v>
      </c>
      <c r="AH123">
        <f t="shared" si="33"/>
        <v>0.10134370247467082</v>
      </c>
      <c r="AI123">
        <f t="shared" si="33"/>
        <v>0.10134370247467082</v>
      </c>
      <c r="AJ123">
        <f t="shared" si="33"/>
        <v>0.10134370247467082</v>
      </c>
      <c r="AK123">
        <f t="shared" si="33"/>
        <v>0.10134370247467082</v>
      </c>
      <c r="AL123">
        <f t="shared" si="33"/>
        <v>0.10134370247467082</v>
      </c>
      <c r="AM123">
        <f t="shared" si="33"/>
        <v>0.10134370247467082</v>
      </c>
      <c r="AN123">
        <f t="shared" si="33"/>
        <v>0.10134370247467082</v>
      </c>
      <c r="AO123">
        <f t="shared" si="33"/>
        <v>0.10134370247467082</v>
      </c>
      <c r="AP123">
        <f t="shared" si="33"/>
        <v>0.10134370247467082</v>
      </c>
      <c r="AQ123">
        <f t="shared" si="33"/>
        <v>0.10134370247467082</v>
      </c>
      <c r="AR123" s="49">
        <v>0.10134370247467082</v>
      </c>
      <c r="AS123">
        <f t="shared" si="34"/>
        <v>0.10134370247467082</v>
      </c>
      <c r="AT123">
        <f t="shared" si="34"/>
        <v>0.10134370247467082</v>
      </c>
      <c r="AU123">
        <f t="shared" si="34"/>
        <v>0.10134370247467082</v>
      </c>
      <c r="AV123">
        <f t="shared" si="34"/>
        <v>0.10134370247467082</v>
      </c>
      <c r="AW123">
        <f t="shared" si="34"/>
        <v>0.10134370247467082</v>
      </c>
      <c r="AX123">
        <f t="shared" si="34"/>
        <v>0.10134370247467082</v>
      </c>
      <c r="AY123">
        <f t="shared" si="34"/>
        <v>0.10134370247467082</v>
      </c>
      <c r="AZ123">
        <f t="shared" si="34"/>
        <v>0.10134370247467082</v>
      </c>
      <c r="BA123">
        <f t="shared" si="34"/>
        <v>0.10134370247467082</v>
      </c>
      <c r="BB123">
        <f t="shared" si="34"/>
        <v>0.10134370247467082</v>
      </c>
      <c r="BC123">
        <f t="shared" si="34"/>
        <v>0.10134370247467082</v>
      </c>
      <c r="BD123" s="23">
        <v>121</v>
      </c>
    </row>
    <row r="124" spans="1:56" x14ac:dyDescent="0.35">
      <c r="A124" s="3"/>
      <c r="B124" s="5" t="s">
        <v>51</v>
      </c>
      <c r="C124">
        <f t="shared" si="30"/>
        <v>0.10134370247467082</v>
      </c>
      <c r="D124">
        <f t="shared" si="30"/>
        <v>0.10134370247467082</v>
      </c>
      <c r="E124">
        <f t="shared" si="30"/>
        <v>0.10134370247467082</v>
      </c>
      <c r="F124">
        <f t="shared" si="30"/>
        <v>0.10134370247467082</v>
      </c>
      <c r="G124">
        <f t="shared" si="30"/>
        <v>0.10134370247467082</v>
      </c>
      <c r="H124">
        <f t="shared" si="30"/>
        <v>0.10134370247467082</v>
      </c>
      <c r="I124">
        <f t="shared" si="30"/>
        <v>0.10134370247467082</v>
      </c>
      <c r="J124">
        <f t="shared" si="30"/>
        <v>0.10134370247467082</v>
      </c>
      <c r="K124">
        <f t="shared" si="30"/>
        <v>0.10134370247467082</v>
      </c>
      <c r="L124">
        <f t="shared" si="30"/>
        <v>0.10134370247467082</v>
      </c>
      <c r="M124">
        <f t="shared" si="31"/>
        <v>0.10134370247467082</v>
      </c>
      <c r="N124">
        <f t="shared" si="31"/>
        <v>0.10134370247467082</v>
      </c>
      <c r="O124">
        <f t="shared" si="31"/>
        <v>0.10134370247467082</v>
      </c>
      <c r="P124">
        <f t="shared" si="31"/>
        <v>0.10134370247467082</v>
      </c>
      <c r="Q124">
        <f t="shared" si="31"/>
        <v>0.10134370247467082</v>
      </c>
      <c r="R124">
        <f t="shared" si="31"/>
        <v>0.10134370247467082</v>
      </c>
      <c r="S124">
        <f t="shared" si="31"/>
        <v>0.10134370247467082</v>
      </c>
      <c r="T124">
        <f t="shared" si="31"/>
        <v>0.10134370247467082</v>
      </c>
      <c r="U124">
        <f t="shared" si="31"/>
        <v>0.10134370247467082</v>
      </c>
      <c r="V124">
        <f t="shared" si="31"/>
        <v>0.10134370247467082</v>
      </c>
      <c r="W124">
        <f t="shared" si="32"/>
        <v>0.10134370247467082</v>
      </c>
      <c r="X124">
        <f t="shared" si="32"/>
        <v>0.10134370247467082</v>
      </c>
      <c r="Y124">
        <f t="shared" si="32"/>
        <v>0.10134370247467082</v>
      </c>
      <c r="Z124">
        <f t="shared" si="32"/>
        <v>0.10134370247467082</v>
      </c>
      <c r="AA124">
        <f t="shared" si="32"/>
        <v>0.10134370247467082</v>
      </c>
      <c r="AB124">
        <f t="shared" si="32"/>
        <v>0.10134370247467082</v>
      </c>
      <c r="AC124">
        <f t="shared" si="32"/>
        <v>0.10134370247467082</v>
      </c>
      <c r="AD124">
        <f t="shared" si="32"/>
        <v>0.10134370247467082</v>
      </c>
      <c r="AE124">
        <f t="shared" si="32"/>
        <v>0.10134370247467082</v>
      </c>
      <c r="AF124">
        <f t="shared" si="32"/>
        <v>0.10134370247467082</v>
      </c>
      <c r="AG124">
        <f t="shared" si="33"/>
        <v>0.10134370247467082</v>
      </c>
      <c r="AH124">
        <f t="shared" si="33"/>
        <v>0.10134370247467082</v>
      </c>
      <c r="AI124">
        <f t="shared" si="33"/>
        <v>0.10134370247467082</v>
      </c>
      <c r="AJ124">
        <f t="shared" si="33"/>
        <v>0.10134370247467082</v>
      </c>
      <c r="AK124">
        <f t="shared" si="33"/>
        <v>0.10134370247467082</v>
      </c>
      <c r="AL124">
        <f t="shared" si="33"/>
        <v>0.10134370247467082</v>
      </c>
      <c r="AM124">
        <f t="shared" si="33"/>
        <v>0.10134370247467082</v>
      </c>
      <c r="AN124">
        <f t="shared" si="33"/>
        <v>0.10134370247467082</v>
      </c>
      <c r="AO124">
        <f t="shared" si="33"/>
        <v>0.10134370247467082</v>
      </c>
      <c r="AP124">
        <f t="shared" si="33"/>
        <v>0.10134370247467082</v>
      </c>
      <c r="AQ124">
        <f t="shared" si="33"/>
        <v>0.10134370247467082</v>
      </c>
      <c r="AR124" s="49">
        <v>0.10134370247467082</v>
      </c>
      <c r="AS124">
        <f t="shared" si="34"/>
        <v>0.10134370247467082</v>
      </c>
      <c r="AT124">
        <f t="shared" si="34"/>
        <v>0.10134370247467082</v>
      </c>
      <c r="AU124">
        <f t="shared" si="34"/>
        <v>0.10134370247467082</v>
      </c>
      <c r="AV124">
        <f t="shared" si="34"/>
        <v>0.10134370247467082</v>
      </c>
      <c r="AW124">
        <f t="shared" si="34"/>
        <v>0.10134370247467082</v>
      </c>
      <c r="AX124">
        <f t="shared" si="34"/>
        <v>0.10134370247467082</v>
      </c>
      <c r="AY124">
        <f t="shared" si="34"/>
        <v>0.10134370247467082</v>
      </c>
      <c r="AZ124">
        <f t="shared" si="34"/>
        <v>0.10134370247467082</v>
      </c>
      <c r="BA124">
        <f t="shared" si="34"/>
        <v>0.10134370247467082</v>
      </c>
      <c r="BB124">
        <f t="shared" si="34"/>
        <v>0.10134370247467082</v>
      </c>
      <c r="BC124">
        <f t="shared" si="34"/>
        <v>0.10134370247467082</v>
      </c>
      <c r="BD124" s="23">
        <v>122</v>
      </c>
    </row>
    <row r="125" spans="1:56" x14ac:dyDescent="0.35">
      <c r="A125" s="3"/>
      <c r="B125" s="5" t="s">
        <v>52</v>
      </c>
      <c r="C125">
        <f t="shared" si="30"/>
        <v>0.10134370247467082</v>
      </c>
      <c r="D125">
        <f t="shared" si="30"/>
        <v>0.10134370247467082</v>
      </c>
      <c r="E125">
        <f t="shared" si="30"/>
        <v>0.10134370247467082</v>
      </c>
      <c r="F125">
        <f t="shared" si="30"/>
        <v>0.10134370247467082</v>
      </c>
      <c r="G125">
        <f t="shared" si="30"/>
        <v>0.10134370247467082</v>
      </c>
      <c r="H125">
        <f t="shared" si="30"/>
        <v>0.10134370247467082</v>
      </c>
      <c r="I125">
        <f t="shared" si="30"/>
        <v>0.10134370247467082</v>
      </c>
      <c r="J125">
        <f t="shared" si="30"/>
        <v>0.10134370247467082</v>
      </c>
      <c r="K125">
        <f t="shared" si="30"/>
        <v>0.10134370247467082</v>
      </c>
      <c r="L125">
        <f t="shared" si="30"/>
        <v>0.10134370247467082</v>
      </c>
      <c r="M125">
        <f t="shared" si="31"/>
        <v>0.10134370247467082</v>
      </c>
      <c r="N125">
        <f t="shared" si="31"/>
        <v>0.10134370247467082</v>
      </c>
      <c r="O125">
        <f t="shared" si="31"/>
        <v>0.10134370247467082</v>
      </c>
      <c r="P125">
        <f t="shared" si="31"/>
        <v>0.10134370247467082</v>
      </c>
      <c r="Q125">
        <f t="shared" si="31"/>
        <v>0.10134370247467082</v>
      </c>
      <c r="R125">
        <f t="shared" si="31"/>
        <v>0.10134370247467082</v>
      </c>
      <c r="S125">
        <f t="shared" si="31"/>
        <v>0.10134370247467082</v>
      </c>
      <c r="T125">
        <f t="shared" si="31"/>
        <v>0.10134370247467082</v>
      </c>
      <c r="U125">
        <f t="shared" si="31"/>
        <v>0.10134370247467082</v>
      </c>
      <c r="V125">
        <f t="shared" si="31"/>
        <v>0.10134370247467082</v>
      </c>
      <c r="W125">
        <f t="shared" si="32"/>
        <v>0.10134370247467082</v>
      </c>
      <c r="X125">
        <f t="shared" si="32"/>
        <v>0.10134370247467082</v>
      </c>
      <c r="Y125">
        <f t="shared" si="32"/>
        <v>0.10134370247467082</v>
      </c>
      <c r="Z125">
        <f t="shared" si="32"/>
        <v>0.10134370247467082</v>
      </c>
      <c r="AA125">
        <f t="shared" si="32"/>
        <v>0.10134370247467082</v>
      </c>
      <c r="AB125">
        <f t="shared" si="32"/>
        <v>0.10134370247467082</v>
      </c>
      <c r="AC125">
        <f t="shared" si="32"/>
        <v>0.10134370247467082</v>
      </c>
      <c r="AD125">
        <f t="shared" si="32"/>
        <v>0.10134370247467082</v>
      </c>
      <c r="AE125">
        <f t="shared" si="32"/>
        <v>0.10134370247467082</v>
      </c>
      <c r="AF125">
        <f t="shared" si="32"/>
        <v>0.10134370247467082</v>
      </c>
      <c r="AG125">
        <f t="shared" si="33"/>
        <v>0.10134370247467082</v>
      </c>
      <c r="AH125">
        <f t="shared" si="33"/>
        <v>0.10134370247467082</v>
      </c>
      <c r="AI125">
        <f t="shared" si="33"/>
        <v>0.10134370247467082</v>
      </c>
      <c r="AJ125">
        <f t="shared" si="33"/>
        <v>0.10134370247467082</v>
      </c>
      <c r="AK125">
        <f t="shared" si="33"/>
        <v>0.10134370247467082</v>
      </c>
      <c r="AL125">
        <f t="shared" si="33"/>
        <v>0.10134370247467082</v>
      </c>
      <c r="AM125">
        <f t="shared" si="33"/>
        <v>0.10134370247467082</v>
      </c>
      <c r="AN125">
        <f t="shared" si="33"/>
        <v>0.10134370247467082</v>
      </c>
      <c r="AO125">
        <f t="shared" si="33"/>
        <v>0.10134370247467082</v>
      </c>
      <c r="AP125">
        <f t="shared" si="33"/>
        <v>0.10134370247467082</v>
      </c>
      <c r="AQ125">
        <f t="shared" si="33"/>
        <v>0.10134370247467082</v>
      </c>
      <c r="AR125" s="49">
        <v>0.10134370247467082</v>
      </c>
      <c r="AS125">
        <f t="shared" si="34"/>
        <v>0.10134370247467082</v>
      </c>
      <c r="AT125">
        <f t="shared" si="34"/>
        <v>0.10134370247467082</v>
      </c>
      <c r="AU125">
        <f t="shared" si="34"/>
        <v>0.10134370247467082</v>
      </c>
      <c r="AV125">
        <f t="shared" si="34"/>
        <v>0.10134370247467082</v>
      </c>
      <c r="AW125">
        <f t="shared" si="34"/>
        <v>0.10134370247467082</v>
      </c>
      <c r="AX125">
        <f t="shared" si="34"/>
        <v>0.10134370247467082</v>
      </c>
      <c r="AY125">
        <f t="shared" si="34"/>
        <v>0.10134370247467082</v>
      </c>
      <c r="AZ125">
        <f t="shared" si="34"/>
        <v>0.10134370247467082</v>
      </c>
      <c r="BA125">
        <f t="shared" si="34"/>
        <v>0.10134370247467082</v>
      </c>
      <c r="BB125">
        <f t="shared" si="34"/>
        <v>0.10134370247467082</v>
      </c>
      <c r="BC125">
        <f t="shared" si="34"/>
        <v>0.10134370247467082</v>
      </c>
      <c r="BD125" s="23">
        <v>123</v>
      </c>
    </row>
    <row r="126" spans="1:56" x14ac:dyDescent="0.35">
      <c r="A126" s="3"/>
      <c r="B126" s="5" t="s">
        <v>53</v>
      </c>
      <c r="C126">
        <f t="shared" si="30"/>
        <v>0.10134370247467082</v>
      </c>
      <c r="D126">
        <f t="shared" si="30"/>
        <v>0.10134370247467082</v>
      </c>
      <c r="E126">
        <f t="shared" si="30"/>
        <v>0.10134370247467082</v>
      </c>
      <c r="F126">
        <f t="shared" si="30"/>
        <v>0.10134370247467082</v>
      </c>
      <c r="G126">
        <f t="shared" si="30"/>
        <v>0.10134370247467082</v>
      </c>
      <c r="H126">
        <f t="shared" si="30"/>
        <v>0.10134370247467082</v>
      </c>
      <c r="I126">
        <f t="shared" si="30"/>
        <v>0.10134370247467082</v>
      </c>
      <c r="J126">
        <f t="shared" si="30"/>
        <v>0.10134370247467082</v>
      </c>
      <c r="K126">
        <f t="shared" si="30"/>
        <v>0.10134370247467082</v>
      </c>
      <c r="L126">
        <f t="shared" si="30"/>
        <v>0.10134370247467082</v>
      </c>
      <c r="M126">
        <f t="shared" si="31"/>
        <v>0.10134370247467082</v>
      </c>
      <c r="N126">
        <f t="shared" si="31"/>
        <v>0.10134370247467082</v>
      </c>
      <c r="O126">
        <f t="shared" si="31"/>
        <v>0.10134370247467082</v>
      </c>
      <c r="P126">
        <f t="shared" si="31"/>
        <v>0.10134370247467082</v>
      </c>
      <c r="Q126">
        <f t="shared" si="31"/>
        <v>0.10134370247467082</v>
      </c>
      <c r="R126">
        <f t="shared" si="31"/>
        <v>0.10134370247467082</v>
      </c>
      <c r="S126">
        <f t="shared" si="31"/>
        <v>0.10134370247467082</v>
      </c>
      <c r="T126">
        <f t="shared" si="31"/>
        <v>0.10134370247467082</v>
      </c>
      <c r="U126">
        <f t="shared" si="31"/>
        <v>0.10134370247467082</v>
      </c>
      <c r="V126">
        <f t="shared" si="31"/>
        <v>0.10134370247467082</v>
      </c>
      <c r="W126">
        <f t="shared" si="32"/>
        <v>0.10134370247467082</v>
      </c>
      <c r="X126">
        <f t="shared" si="32"/>
        <v>0.10134370247467082</v>
      </c>
      <c r="Y126">
        <f t="shared" si="32"/>
        <v>0.10134370247467082</v>
      </c>
      <c r="Z126">
        <f t="shared" si="32"/>
        <v>0.10134370247467082</v>
      </c>
      <c r="AA126">
        <f t="shared" si="32"/>
        <v>0.10134370247467082</v>
      </c>
      <c r="AB126">
        <f t="shared" si="32"/>
        <v>0.10134370247467082</v>
      </c>
      <c r="AC126">
        <f t="shared" si="32"/>
        <v>0.10134370247467082</v>
      </c>
      <c r="AD126">
        <f t="shared" si="32"/>
        <v>0.10134370247467082</v>
      </c>
      <c r="AE126">
        <f t="shared" si="32"/>
        <v>0.10134370247467082</v>
      </c>
      <c r="AF126">
        <f t="shared" si="32"/>
        <v>0.10134370247467082</v>
      </c>
      <c r="AG126">
        <f t="shared" si="33"/>
        <v>0.10134370247467082</v>
      </c>
      <c r="AH126">
        <f t="shared" si="33"/>
        <v>0.10134370247467082</v>
      </c>
      <c r="AI126">
        <f t="shared" si="33"/>
        <v>0.10134370247467082</v>
      </c>
      <c r="AJ126">
        <f t="shared" si="33"/>
        <v>0.10134370247467082</v>
      </c>
      <c r="AK126">
        <f t="shared" si="33"/>
        <v>0.10134370247467082</v>
      </c>
      <c r="AL126">
        <f t="shared" si="33"/>
        <v>0.10134370247467082</v>
      </c>
      <c r="AM126">
        <f t="shared" si="33"/>
        <v>0.10134370247467082</v>
      </c>
      <c r="AN126">
        <f t="shared" si="33"/>
        <v>0.10134370247467082</v>
      </c>
      <c r="AO126">
        <f t="shared" si="33"/>
        <v>0.10134370247467082</v>
      </c>
      <c r="AP126">
        <f t="shared" si="33"/>
        <v>0.10134370247467082</v>
      </c>
      <c r="AQ126">
        <f t="shared" si="33"/>
        <v>0.10134370247467082</v>
      </c>
      <c r="AR126" s="49">
        <v>0.10134370247467082</v>
      </c>
      <c r="AS126">
        <f t="shared" si="34"/>
        <v>0.10134370247467082</v>
      </c>
      <c r="AT126">
        <f t="shared" si="34"/>
        <v>0.10134370247467082</v>
      </c>
      <c r="AU126">
        <f t="shared" si="34"/>
        <v>0.10134370247467082</v>
      </c>
      <c r="AV126">
        <f t="shared" si="34"/>
        <v>0.10134370247467082</v>
      </c>
      <c r="AW126">
        <f t="shared" si="34"/>
        <v>0.10134370247467082</v>
      </c>
      <c r="AX126">
        <f t="shared" si="34"/>
        <v>0.10134370247467082</v>
      </c>
      <c r="AY126">
        <f t="shared" si="34"/>
        <v>0.10134370247467082</v>
      </c>
      <c r="AZ126">
        <f t="shared" si="34"/>
        <v>0.10134370247467082</v>
      </c>
      <c r="BA126">
        <f t="shared" si="34"/>
        <v>0.10134370247467082</v>
      </c>
      <c r="BB126">
        <f t="shared" si="34"/>
        <v>0.10134370247467082</v>
      </c>
      <c r="BC126">
        <f t="shared" si="34"/>
        <v>0.10134370247467082</v>
      </c>
      <c r="BD126" s="23">
        <v>124</v>
      </c>
    </row>
    <row r="127" spans="1:56" x14ac:dyDescent="0.35">
      <c r="A127" s="3"/>
      <c r="B127" s="5" t="s">
        <v>54</v>
      </c>
      <c r="C127">
        <f t="shared" si="30"/>
        <v>0.10134370247467082</v>
      </c>
      <c r="D127">
        <f t="shared" si="30"/>
        <v>0.10134370247467082</v>
      </c>
      <c r="E127">
        <f t="shared" si="30"/>
        <v>0.10134370247467082</v>
      </c>
      <c r="F127">
        <f t="shared" si="30"/>
        <v>0.10134370247467082</v>
      </c>
      <c r="G127">
        <f t="shared" si="30"/>
        <v>0.10134370247467082</v>
      </c>
      <c r="H127">
        <f t="shared" si="30"/>
        <v>0.10134370247467082</v>
      </c>
      <c r="I127">
        <f t="shared" si="30"/>
        <v>0.10134370247467082</v>
      </c>
      <c r="J127">
        <f t="shared" si="30"/>
        <v>0.10134370247467082</v>
      </c>
      <c r="K127">
        <f t="shared" si="30"/>
        <v>0.10134370247467082</v>
      </c>
      <c r="L127">
        <f t="shared" si="30"/>
        <v>0.10134370247467082</v>
      </c>
      <c r="M127">
        <f t="shared" si="31"/>
        <v>0.10134370247467082</v>
      </c>
      <c r="N127">
        <f t="shared" si="31"/>
        <v>0.10134370247467082</v>
      </c>
      <c r="O127">
        <f t="shared" si="31"/>
        <v>0.10134370247467082</v>
      </c>
      <c r="P127">
        <f t="shared" si="31"/>
        <v>0.10134370247467082</v>
      </c>
      <c r="Q127">
        <f t="shared" si="31"/>
        <v>0.10134370247467082</v>
      </c>
      <c r="R127">
        <f t="shared" si="31"/>
        <v>0.10134370247467082</v>
      </c>
      <c r="S127">
        <f t="shared" si="31"/>
        <v>0.10134370247467082</v>
      </c>
      <c r="T127">
        <f t="shared" si="31"/>
        <v>0.10134370247467082</v>
      </c>
      <c r="U127">
        <f t="shared" si="31"/>
        <v>0.10134370247467082</v>
      </c>
      <c r="V127">
        <f t="shared" si="31"/>
        <v>0.10134370247467082</v>
      </c>
      <c r="W127">
        <f t="shared" si="32"/>
        <v>0.10134370247467082</v>
      </c>
      <c r="X127">
        <f t="shared" si="32"/>
        <v>0.10134370247467082</v>
      </c>
      <c r="Y127">
        <f t="shared" si="32"/>
        <v>0.10134370247467082</v>
      </c>
      <c r="Z127">
        <f t="shared" si="32"/>
        <v>0.10134370247467082</v>
      </c>
      <c r="AA127">
        <f t="shared" si="32"/>
        <v>0.10134370247467082</v>
      </c>
      <c r="AB127">
        <f t="shared" si="32"/>
        <v>0.10134370247467082</v>
      </c>
      <c r="AC127">
        <f t="shared" si="32"/>
        <v>0.10134370247467082</v>
      </c>
      <c r="AD127">
        <f t="shared" si="32"/>
        <v>0.10134370247467082</v>
      </c>
      <c r="AE127">
        <f t="shared" si="32"/>
        <v>0.10134370247467082</v>
      </c>
      <c r="AF127">
        <f t="shared" si="32"/>
        <v>0.10134370247467082</v>
      </c>
      <c r="AG127">
        <f t="shared" si="33"/>
        <v>0.10134370247467082</v>
      </c>
      <c r="AH127">
        <f t="shared" si="33"/>
        <v>0.10134370247467082</v>
      </c>
      <c r="AI127">
        <f t="shared" si="33"/>
        <v>0.10134370247467082</v>
      </c>
      <c r="AJ127">
        <f t="shared" si="33"/>
        <v>0.10134370247467082</v>
      </c>
      <c r="AK127">
        <f t="shared" si="33"/>
        <v>0.10134370247467082</v>
      </c>
      <c r="AL127">
        <f t="shared" si="33"/>
        <v>0.10134370247467082</v>
      </c>
      <c r="AM127">
        <f t="shared" si="33"/>
        <v>0.10134370247467082</v>
      </c>
      <c r="AN127">
        <f t="shared" si="33"/>
        <v>0.10134370247467082</v>
      </c>
      <c r="AO127">
        <f t="shared" si="33"/>
        <v>0.10134370247467082</v>
      </c>
      <c r="AP127">
        <f t="shared" si="33"/>
        <v>0.10134370247467082</v>
      </c>
      <c r="AQ127">
        <f t="shared" si="33"/>
        <v>0.10134370247467082</v>
      </c>
      <c r="AR127" s="49">
        <v>0.10134370247467082</v>
      </c>
      <c r="AS127">
        <f t="shared" si="34"/>
        <v>0.10134370247467082</v>
      </c>
      <c r="AT127">
        <f t="shared" si="34"/>
        <v>0.10134370247467082</v>
      </c>
      <c r="AU127">
        <f t="shared" si="34"/>
        <v>0.10134370247467082</v>
      </c>
      <c r="AV127">
        <f t="shared" si="34"/>
        <v>0.10134370247467082</v>
      </c>
      <c r="AW127">
        <f t="shared" si="34"/>
        <v>0.10134370247467082</v>
      </c>
      <c r="AX127">
        <f t="shared" si="34"/>
        <v>0.10134370247467082</v>
      </c>
      <c r="AY127">
        <f t="shared" si="34"/>
        <v>0.10134370247467082</v>
      </c>
      <c r="AZ127">
        <f t="shared" si="34"/>
        <v>0.10134370247467082</v>
      </c>
      <c r="BA127">
        <f t="shared" si="34"/>
        <v>0.10134370247467082</v>
      </c>
      <c r="BB127">
        <f t="shared" si="34"/>
        <v>0.10134370247467082</v>
      </c>
      <c r="BC127">
        <f t="shared" si="34"/>
        <v>0.10134370247467082</v>
      </c>
      <c r="BD127" s="23">
        <v>125</v>
      </c>
    </row>
    <row r="128" spans="1:56" x14ac:dyDescent="0.35">
      <c r="A128" s="3"/>
      <c r="B128" s="5" t="s">
        <v>55</v>
      </c>
      <c r="C128">
        <f t="shared" si="30"/>
        <v>0.1324616281184835</v>
      </c>
      <c r="D128">
        <f t="shared" si="30"/>
        <v>0.1324616281184835</v>
      </c>
      <c r="E128">
        <f t="shared" si="30"/>
        <v>0.1324616281184835</v>
      </c>
      <c r="F128">
        <f t="shared" si="30"/>
        <v>0.1324616281184835</v>
      </c>
      <c r="G128">
        <f t="shared" si="30"/>
        <v>0.1324616281184835</v>
      </c>
      <c r="H128">
        <f t="shared" si="30"/>
        <v>0.1324616281184835</v>
      </c>
      <c r="I128">
        <f t="shared" si="30"/>
        <v>0.1324616281184835</v>
      </c>
      <c r="J128">
        <f t="shared" si="30"/>
        <v>0.1324616281184835</v>
      </c>
      <c r="K128">
        <f t="shared" si="30"/>
        <v>0.1324616281184835</v>
      </c>
      <c r="L128">
        <f t="shared" si="30"/>
        <v>0.1324616281184835</v>
      </c>
      <c r="M128">
        <f t="shared" si="31"/>
        <v>0.1324616281184835</v>
      </c>
      <c r="N128">
        <f t="shared" si="31"/>
        <v>0.1324616281184835</v>
      </c>
      <c r="O128">
        <f t="shared" si="31"/>
        <v>0.1324616281184835</v>
      </c>
      <c r="P128">
        <f t="shared" si="31"/>
        <v>0.1324616281184835</v>
      </c>
      <c r="Q128">
        <f t="shared" si="31"/>
        <v>0.1324616281184835</v>
      </c>
      <c r="R128">
        <f t="shared" si="31"/>
        <v>0.1324616281184835</v>
      </c>
      <c r="S128">
        <f t="shared" si="31"/>
        <v>0.1324616281184835</v>
      </c>
      <c r="T128">
        <f t="shared" si="31"/>
        <v>0.1324616281184835</v>
      </c>
      <c r="U128">
        <f t="shared" si="31"/>
        <v>0.1324616281184835</v>
      </c>
      <c r="V128">
        <f t="shared" si="31"/>
        <v>0.1324616281184835</v>
      </c>
      <c r="W128">
        <f t="shared" si="32"/>
        <v>0.1324616281184835</v>
      </c>
      <c r="X128">
        <f t="shared" si="32"/>
        <v>0.1324616281184835</v>
      </c>
      <c r="Y128">
        <f t="shared" si="32"/>
        <v>0.1324616281184835</v>
      </c>
      <c r="Z128">
        <f t="shared" si="32"/>
        <v>0.1324616281184835</v>
      </c>
      <c r="AA128">
        <f t="shared" si="32"/>
        <v>0.1324616281184835</v>
      </c>
      <c r="AB128">
        <f t="shared" si="32"/>
        <v>0.1324616281184835</v>
      </c>
      <c r="AC128">
        <f t="shared" si="32"/>
        <v>0.1324616281184835</v>
      </c>
      <c r="AD128">
        <f t="shared" si="32"/>
        <v>0.1324616281184835</v>
      </c>
      <c r="AE128">
        <f t="shared" si="32"/>
        <v>0.1324616281184835</v>
      </c>
      <c r="AF128">
        <f t="shared" si="32"/>
        <v>0.1324616281184835</v>
      </c>
      <c r="AG128">
        <f t="shared" si="33"/>
        <v>0.1324616281184835</v>
      </c>
      <c r="AH128">
        <f t="shared" si="33"/>
        <v>0.1324616281184835</v>
      </c>
      <c r="AI128">
        <f t="shared" si="33"/>
        <v>0.1324616281184835</v>
      </c>
      <c r="AJ128">
        <f t="shared" si="33"/>
        <v>0.1324616281184835</v>
      </c>
      <c r="AK128">
        <f t="shared" si="33"/>
        <v>0.1324616281184835</v>
      </c>
      <c r="AL128">
        <f t="shared" si="33"/>
        <v>0.1324616281184835</v>
      </c>
      <c r="AM128">
        <f t="shared" si="33"/>
        <v>0.1324616281184835</v>
      </c>
      <c r="AN128">
        <f t="shared" si="33"/>
        <v>0.1324616281184835</v>
      </c>
      <c r="AO128">
        <f t="shared" si="33"/>
        <v>0.1324616281184835</v>
      </c>
      <c r="AP128">
        <f t="shared" si="33"/>
        <v>0.1324616281184835</v>
      </c>
      <c r="AQ128">
        <f t="shared" si="33"/>
        <v>0.1324616281184835</v>
      </c>
      <c r="AR128" s="49">
        <v>0.1324616281184835</v>
      </c>
      <c r="AS128">
        <f t="shared" si="34"/>
        <v>0.1324616281184835</v>
      </c>
      <c r="AT128">
        <f t="shared" si="34"/>
        <v>0.1324616281184835</v>
      </c>
      <c r="AU128">
        <f t="shared" si="34"/>
        <v>0.1324616281184835</v>
      </c>
      <c r="AV128">
        <f t="shared" si="34"/>
        <v>0.1324616281184835</v>
      </c>
      <c r="AW128">
        <f t="shared" si="34"/>
        <v>0.1324616281184835</v>
      </c>
      <c r="AX128">
        <f t="shared" si="34"/>
        <v>0.1324616281184835</v>
      </c>
      <c r="AY128">
        <f t="shared" si="34"/>
        <v>0.1324616281184835</v>
      </c>
      <c r="AZ128">
        <f t="shared" si="34"/>
        <v>0.1324616281184835</v>
      </c>
      <c r="BA128">
        <f t="shared" si="34"/>
        <v>0.1324616281184835</v>
      </c>
      <c r="BB128">
        <f t="shared" si="34"/>
        <v>0.1324616281184835</v>
      </c>
      <c r="BC128">
        <f t="shared" si="34"/>
        <v>0.1324616281184835</v>
      </c>
      <c r="BD128" s="23">
        <v>126</v>
      </c>
    </row>
    <row r="129" spans="1:56" x14ac:dyDescent="0.35">
      <c r="A129" s="3"/>
      <c r="B129" s="5" t="s">
        <v>56</v>
      </c>
      <c r="C129">
        <f t="shared" si="30"/>
        <v>0.1324616281184835</v>
      </c>
      <c r="D129">
        <f t="shared" si="30"/>
        <v>0.1324616281184835</v>
      </c>
      <c r="E129">
        <f t="shared" si="30"/>
        <v>0.1324616281184835</v>
      </c>
      <c r="F129">
        <f t="shared" si="30"/>
        <v>0.1324616281184835</v>
      </c>
      <c r="G129">
        <f t="shared" si="30"/>
        <v>0.1324616281184835</v>
      </c>
      <c r="H129">
        <f t="shared" si="30"/>
        <v>0.1324616281184835</v>
      </c>
      <c r="I129">
        <f t="shared" si="30"/>
        <v>0.1324616281184835</v>
      </c>
      <c r="J129">
        <f t="shared" si="30"/>
        <v>0.1324616281184835</v>
      </c>
      <c r="K129">
        <f t="shared" si="30"/>
        <v>0.1324616281184835</v>
      </c>
      <c r="L129">
        <f t="shared" si="30"/>
        <v>0.1324616281184835</v>
      </c>
      <c r="M129">
        <f t="shared" si="31"/>
        <v>0.1324616281184835</v>
      </c>
      <c r="N129">
        <f t="shared" si="31"/>
        <v>0.1324616281184835</v>
      </c>
      <c r="O129">
        <f t="shared" si="31"/>
        <v>0.1324616281184835</v>
      </c>
      <c r="P129">
        <f t="shared" si="31"/>
        <v>0.1324616281184835</v>
      </c>
      <c r="Q129">
        <f t="shared" si="31"/>
        <v>0.1324616281184835</v>
      </c>
      <c r="R129">
        <f t="shared" si="31"/>
        <v>0.1324616281184835</v>
      </c>
      <c r="S129">
        <f t="shared" si="31"/>
        <v>0.1324616281184835</v>
      </c>
      <c r="T129">
        <f t="shared" si="31"/>
        <v>0.1324616281184835</v>
      </c>
      <c r="U129">
        <f t="shared" si="31"/>
        <v>0.1324616281184835</v>
      </c>
      <c r="V129">
        <f t="shared" si="31"/>
        <v>0.1324616281184835</v>
      </c>
      <c r="W129">
        <f t="shared" si="32"/>
        <v>0.1324616281184835</v>
      </c>
      <c r="X129">
        <f t="shared" si="32"/>
        <v>0.1324616281184835</v>
      </c>
      <c r="Y129">
        <f t="shared" si="32"/>
        <v>0.1324616281184835</v>
      </c>
      <c r="Z129">
        <f t="shared" si="32"/>
        <v>0.1324616281184835</v>
      </c>
      <c r="AA129">
        <f t="shared" si="32"/>
        <v>0.1324616281184835</v>
      </c>
      <c r="AB129">
        <f t="shared" si="32"/>
        <v>0.1324616281184835</v>
      </c>
      <c r="AC129">
        <f t="shared" si="32"/>
        <v>0.1324616281184835</v>
      </c>
      <c r="AD129">
        <f t="shared" si="32"/>
        <v>0.1324616281184835</v>
      </c>
      <c r="AE129">
        <f t="shared" si="32"/>
        <v>0.1324616281184835</v>
      </c>
      <c r="AF129">
        <f t="shared" si="32"/>
        <v>0.1324616281184835</v>
      </c>
      <c r="AG129">
        <f t="shared" si="33"/>
        <v>0.1324616281184835</v>
      </c>
      <c r="AH129">
        <f t="shared" si="33"/>
        <v>0.1324616281184835</v>
      </c>
      <c r="AI129">
        <f t="shared" si="33"/>
        <v>0.1324616281184835</v>
      </c>
      <c r="AJ129">
        <f t="shared" si="33"/>
        <v>0.1324616281184835</v>
      </c>
      <c r="AK129">
        <f t="shared" si="33"/>
        <v>0.1324616281184835</v>
      </c>
      <c r="AL129">
        <f t="shared" si="33"/>
        <v>0.1324616281184835</v>
      </c>
      <c r="AM129">
        <f t="shared" si="33"/>
        <v>0.1324616281184835</v>
      </c>
      <c r="AN129">
        <f t="shared" si="33"/>
        <v>0.1324616281184835</v>
      </c>
      <c r="AO129">
        <f t="shared" si="33"/>
        <v>0.1324616281184835</v>
      </c>
      <c r="AP129">
        <f t="shared" si="33"/>
        <v>0.1324616281184835</v>
      </c>
      <c r="AQ129">
        <f t="shared" si="33"/>
        <v>0.1324616281184835</v>
      </c>
      <c r="AR129" s="49">
        <v>0.1324616281184835</v>
      </c>
      <c r="AS129">
        <f t="shared" si="34"/>
        <v>0.1324616281184835</v>
      </c>
      <c r="AT129">
        <f t="shared" si="34"/>
        <v>0.1324616281184835</v>
      </c>
      <c r="AU129">
        <f t="shared" si="34"/>
        <v>0.1324616281184835</v>
      </c>
      <c r="AV129">
        <f t="shared" si="34"/>
        <v>0.1324616281184835</v>
      </c>
      <c r="AW129">
        <f t="shared" si="34"/>
        <v>0.1324616281184835</v>
      </c>
      <c r="AX129">
        <f t="shared" si="34"/>
        <v>0.1324616281184835</v>
      </c>
      <c r="AY129">
        <f t="shared" si="34"/>
        <v>0.1324616281184835</v>
      </c>
      <c r="AZ129">
        <f t="shared" si="34"/>
        <v>0.1324616281184835</v>
      </c>
      <c r="BA129">
        <f t="shared" si="34"/>
        <v>0.1324616281184835</v>
      </c>
      <c r="BB129">
        <f t="shared" si="34"/>
        <v>0.1324616281184835</v>
      </c>
      <c r="BC129">
        <f t="shared" si="34"/>
        <v>0.1324616281184835</v>
      </c>
      <c r="BD129" s="23">
        <v>127</v>
      </c>
    </row>
    <row r="130" spans="1:56" x14ac:dyDescent="0.35">
      <c r="A130" s="3"/>
      <c r="B130" s="5" t="s">
        <v>57</v>
      </c>
      <c r="C130">
        <f t="shared" ref="C130:L135" si="35">$AR130</f>
        <v>0.1324616281184835</v>
      </c>
      <c r="D130">
        <f t="shared" si="35"/>
        <v>0.1324616281184835</v>
      </c>
      <c r="E130">
        <f t="shared" si="35"/>
        <v>0.1324616281184835</v>
      </c>
      <c r="F130">
        <f t="shared" si="35"/>
        <v>0.1324616281184835</v>
      </c>
      <c r="G130">
        <f t="shared" si="35"/>
        <v>0.1324616281184835</v>
      </c>
      <c r="H130">
        <f t="shared" si="35"/>
        <v>0.1324616281184835</v>
      </c>
      <c r="I130">
        <f t="shared" si="35"/>
        <v>0.1324616281184835</v>
      </c>
      <c r="J130">
        <f t="shared" si="35"/>
        <v>0.1324616281184835</v>
      </c>
      <c r="K130">
        <f t="shared" si="35"/>
        <v>0.1324616281184835</v>
      </c>
      <c r="L130">
        <f t="shared" si="35"/>
        <v>0.1324616281184835</v>
      </c>
      <c r="M130">
        <f t="shared" ref="M130:V135" si="36">$AR130</f>
        <v>0.1324616281184835</v>
      </c>
      <c r="N130">
        <f t="shared" si="36"/>
        <v>0.1324616281184835</v>
      </c>
      <c r="O130">
        <f t="shared" si="36"/>
        <v>0.1324616281184835</v>
      </c>
      <c r="P130">
        <f t="shared" si="36"/>
        <v>0.1324616281184835</v>
      </c>
      <c r="Q130">
        <f t="shared" si="36"/>
        <v>0.1324616281184835</v>
      </c>
      <c r="R130">
        <f t="shared" si="36"/>
        <v>0.1324616281184835</v>
      </c>
      <c r="S130">
        <f t="shared" si="36"/>
        <v>0.1324616281184835</v>
      </c>
      <c r="T130">
        <f t="shared" si="36"/>
        <v>0.1324616281184835</v>
      </c>
      <c r="U130">
        <f t="shared" si="36"/>
        <v>0.1324616281184835</v>
      </c>
      <c r="V130">
        <f t="shared" si="36"/>
        <v>0.1324616281184835</v>
      </c>
      <c r="W130">
        <f t="shared" ref="W130:AF135" si="37">$AR130</f>
        <v>0.1324616281184835</v>
      </c>
      <c r="X130">
        <f t="shared" si="37"/>
        <v>0.1324616281184835</v>
      </c>
      <c r="Y130">
        <f t="shared" si="37"/>
        <v>0.1324616281184835</v>
      </c>
      <c r="Z130">
        <f t="shared" si="37"/>
        <v>0.1324616281184835</v>
      </c>
      <c r="AA130">
        <f t="shared" si="37"/>
        <v>0.1324616281184835</v>
      </c>
      <c r="AB130">
        <f t="shared" si="37"/>
        <v>0.1324616281184835</v>
      </c>
      <c r="AC130">
        <f t="shared" si="37"/>
        <v>0.1324616281184835</v>
      </c>
      <c r="AD130">
        <f t="shared" si="37"/>
        <v>0.1324616281184835</v>
      </c>
      <c r="AE130">
        <f t="shared" si="37"/>
        <v>0.1324616281184835</v>
      </c>
      <c r="AF130">
        <f t="shared" si="37"/>
        <v>0.1324616281184835</v>
      </c>
      <c r="AG130">
        <f t="shared" ref="AG130:AQ135" si="38">$AR130</f>
        <v>0.1324616281184835</v>
      </c>
      <c r="AH130">
        <f t="shared" si="38"/>
        <v>0.1324616281184835</v>
      </c>
      <c r="AI130">
        <f t="shared" si="38"/>
        <v>0.1324616281184835</v>
      </c>
      <c r="AJ130">
        <f t="shared" si="38"/>
        <v>0.1324616281184835</v>
      </c>
      <c r="AK130">
        <f t="shared" si="38"/>
        <v>0.1324616281184835</v>
      </c>
      <c r="AL130">
        <f t="shared" si="38"/>
        <v>0.1324616281184835</v>
      </c>
      <c r="AM130">
        <f t="shared" si="38"/>
        <v>0.1324616281184835</v>
      </c>
      <c r="AN130">
        <f t="shared" si="38"/>
        <v>0.1324616281184835</v>
      </c>
      <c r="AO130">
        <f t="shared" si="38"/>
        <v>0.1324616281184835</v>
      </c>
      <c r="AP130">
        <f t="shared" si="38"/>
        <v>0.1324616281184835</v>
      </c>
      <c r="AQ130">
        <f t="shared" si="38"/>
        <v>0.1324616281184835</v>
      </c>
      <c r="AR130" s="49">
        <v>0.1324616281184835</v>
      </c>
      <c r="AS130">
        <f t="shared" ref="AS130:BC135" si="39">$AR130</f>
        <v>0.1324616281184835</v>
      </c>
      <c r="AT130">
        <f t="shared" si="39"/>
        <v>0.1324616281184835</v>
      </c>
      <c r="AU130">
        <f t="shared" si="39"/>
        <v>0.1324616281184835</v>
      </c>
      <c r="AV130">
        <f t="shared" si="39"/>
        <v>0.1324616281184835</v>
      </c>
      <c r="AW130">
        <f t="shared" si="39"/>
        <v>0.1324616281184835</v>
      </c>
      <c r="AX130">
        <f t="shared" si="39"/>
        <v>0.1324616281184835</v>
      </c>
      <c r="AY130">
        <f t="shared" si="39"/>
        <v>0.1324616281184835</v>
      </c>
      <c r="AZ130">
        <f t="shared" si="39"/>
        <v>0.1324616281184835</v>
      </c>
      <c r="BA130">
        <f t="shared" si="39"/>
        <v>0.1324616281184835</v>
      </c>
      <c r="BB130">
        <f t="shared" si="39"/>
        <v>0.1324616281184835</v>
      </c>
      <c r="BC130">
        <f t="shared" si="39"/>
        <v>0.1324616281184835</v>
      </c>
      <c r="BD130" s="23">
        <v>128</v>
      </c>
    </row>
    <row r="131" spans="1:56" x14ac:dyDescent="0.35">
      <c r="A131" s="3"/>
      <c r="B131" s="5" t="s">
        <v>58</v>
      </c>
      <c r="C131">
        <f t="shared" si="35"/>
        <v>0.1324616281184835</v>
      </c>
      <c r="D131">
        <f t="shared" si="35"/>
        <v>0.1324616281184835</v>
      </c>
      <c r="E131">
        <f t="shared" si="35"/>
        <v>0.1324616281184835</v>
      </c>
      <c r="F131">
        <f t="shared" si="35"/>
        <v>0.1324616281184835</v>
      </c>
      <c r="G131">
        <f t="shared" si="35"/>
        <v>0.1324616281184835</v>
      </c>
      <c r="H131">
        <f t="shared" si="35"/>
        <v>0.1324616281184835</v>
      </c>
      <c r="I131">
        <f t="shared" si="35"/>
        <v>0.1324616281184835</v>
      </c>
      <c r="J131">
        <f t="shared" si="35"/>
        <v>0.1324616281184835</v>
      </c>
      <c r="K131">
        <f t="shared" si="35"/>
        <v>0.1324616281184835</v>
      </c>
      <c r="L131">
        <f t="shared" si="35"/>
        <v>0.1324616281184835</v>
      </c>
      <c r="M131">
        <f t="shared" si="36"/>
        <v>0.1324616281184835</v>
      </c>
      <c r="N131">
        <f t="shared" si="36"/>
        <v>0.1324616281184835</v>
      </c>
      <c r="O131">
        <f t="shared" si="36"/>
        <v>0.1324616281184835</v>
      </c>
      <c r="P131">
        <f t="shared" si="36"/>
        <v>0.1324616281184835</v>
      </c>
      <c r="Q131">
        <f t="shared" si="36"/>
        <v>0.1324616281184835</v>
      </c>
      <c r="R131">
        <f t="shared" si="36"/>
        <v>0.1324616281184835</v>
      </c>
      <c r="S131">
        <f t="shared" si="36"/>
        <v>0.1324616281184835</v>
      </c>
      <c r="T131">
        <f t="shared" si="36"/>
        <v>0.1324616281184835</v>
      </c>
      <c r="U131">
        <f t="shared" si="36"/>
        <v>0.1324616281184835</v>
      </c>
      <c r="V131">
        <f t="shared" si="36"/>
        <v>0.1324616281184835</v>
      </c>
      <c r="W131">
        <f t="shared" si="37"/>
        <v>0.1324616281184835</v>
      </c>
      <c r="X131">
        <f t="shared" si="37"/>
        <v>0.1324616281184835</v>
      </c>
      <c r="Y131">
        <f t="shared" si="37"/>
        <v>0.1324616281184835</v>
      </c>
      <c r="Z131">
        <f t="shared" si="37"/>
        <v>0.1324616281184835</v>
      </c>
      <c r="AA131">
        <f t="shared" si="37"/>
        <v>0.1324616281184835</v>
      </c>
      <c r="AB131">
        <f t="shared" si="37"/>
        <v>0.1324616281184835</v>
      </c>
      <c r="AC131">
        <f t="shared" si="37"/>
        <v>0.1324616281184835</v>
      </c>
      <c r="AD131">
        <f t="shared" si="37"/>
        <v>0.1324616281184835</v>
      </c>
      <c r="AE131">
        <f t="shared" si="37"/>
        <v>0.1324616281184835</v>
      </c>
      <c r="AF131">
        <f t="shared" si="37"/>
        <v>0.1324616281184835</v>
      </c>
      <c r="AG131">
        <f t="shared" si="38"/>
        <v>0.1324616281184835</v>
      </c>
      <c r="AH131">
        <f t="shared" si="38"/>
        <v>0.1324616281184835</v>
      </c>
      <c r="AI131">
        <f t="shared" si="38"/>
        <v>0.1324616281184835</v>
      </c>
      <c r="AJ131">
        <f t="shared" si="38"/>
        <v>0.1324616281184835</v>
      </c>
      <c r="AK131">
        <f t="shared" si="38"/>
        <v>0.1324616281184835</v>
      </c>
      <c r="AL131">
        <f t="shared" si="38"/>
        <v>0.1324616281184835</v>
      </c>
      <c r="AM131">
        <f t="shared" si="38"/>
        <v>0.1324616281184835</v>
      </c>
      <c r="AN131">
        <f t="shared" si="38"/>
        <v>0.1324616281184835</v>
      </c>
      <c r="AO131">
        <f t="shared" si="38"/>
        <v>0.1324616281184835</v>
      </c>
      <c r="AP131">
        <f t="shared" si="38"/>
        <v>0.1324616281184835</v>
      </c>
      <c r="AQ131">
        <f t="shared" si="38"/>
        <v>0.1324616281184835</v>
      </c>
      <c r="AR131" s="49">
        <v>0.1324616281184835</v>
      </c>
      <c r="AS131">
        <f t="shared" si="39"/>
        <v>0.1324616281184835</v>
      </c>
      <c r="AT131">
        <f t="shared" si="39"/>
        <v>0.1324616281184835</v>
      </c>
      <c r="AU131">
        <f t="shared" si="39"/>
        <v>0.1324616281184835</v>
      </c>
      <c r="AV131">
        <f t="shared" si="39"/>
        <v>0.1324616281184835</v>
      </c>
      <c r="AW131">
        <f t="shared" si="39"/>
        <v>0.1324616281184835</v>
      </c>
      <c r="AX131">
        <f t="shared" si="39"/>
        <v>0.1324616281184835</v>
      </c>
      <c r="AY131">
        <f t="shared" si="39"/>
        <v>0.1324616281184835</v>
      </c>
      <c r="AZ131">
        <f t="shared" si="39"/>
        <v>0.1324616281184835</v>
      </c>
      <c r="BA131">
        <f t="shared" si="39"/>
        <v>0.1324616281184835</v>
      </c>
      <c r="BB131">
        <f t="shared" si="39"/>
        <v>0.1324616281184835</v>
      </c>
      <c r="BC131">
        <f t="shared" si="39"/>
        <v>0.1324616281184835</v>
      </c>
      <c r="BD131" s="23">
        <v>129</v>
      </c>
    </row>
    <row r="132" spans="1:56" x14ac:dyDescent="0.35">
      <c r="A132" s="3"/>
      <c r="B132" s="5" t="s">
        <v>59</v>
      </c>
      <c r="C132">
        <f t="shared" si="35"/>
        <v>0.1324616281184835</v>
      </c>
      <c r="D132">
        <f t="shared" si="35"/>
        <v>0.1324616281184835</v>
      </c>
      <c r="E132">
        <f t="shared" si="35"/>
        <v>0.1324616281184835</v>
      </c>
      <c r="F132">
        <f t="shared" si="35"/>
        <v>0.1324616281184835</v>
      </c>
      <c r="G132">
        <f t="shared" si="35"/>
        <v>0.1324616281184835</v>
      </c>
      <c r="H132">
        <f t="shared" si="35"/>
        <v>0.1324616281184835</v>
      </c>
      <c r="I132">
        <f t="shared" si="35"/>
        <v>0.1324616281184835</v>
      </c>
      <c r="J132">
        <f t="shared" si="35"/>
        <v>0.1324616281184835</v>
      </c>
      <c r="K132">
        <f t="shared" si="35"/>
        <v>0.1324616281184835</v>
      </c>
      <c r="L132">
        <f t="shared" si="35"/>
        <v>0.1324616281184835</v>
      </c>
      <c r="M132">
        <f t="shared" si="36"/>
        <v>0.1324616281184835</v>
      </c>
      <c r="N132">
        <f t="shared" si="36"/>
        <v>0.1324616281184835</v>
      </c>
      <c r="O132">
        <f t="shared" si="36"/>
        <v>0.1324616281184835</v>
      </c>
      <c r="P132">
        <f t="shared" si="36"/>
        <v>0.1324616281184835</v>
      </c>
      <c r="Q132">
        <f t="shared" si="36"/>
        <v>0.1324616281184835</v>
      </c>
      <c r="R132">
        <f t="shared" si="36"/>
        <v>0.1324616281184835</v>
      </c>
      <c r="S132">
        <f t="shared" si="36"/>
        <v>0.1324616281184835</v>
      </c>
      <c r="T132">
        <f t="shared" si="36"/>
        <v>0.1324616281184835</v>
      </c>
      <c r="U132">
        <f t="shared" si="36"/>
        <v>0.1324616281184835</v>
      </c>
      <c r="V132">
        <f t="shared" si="36"/>
        <v>0.1324616281184835</v>
      </c>
      <c r="W132">
        <f t="shared" si="37"/>
        <v>0.1324616281184835</v>
      </c>
      <c r="X132">
        <f t="shared" si="37"/>
        <v>0.1324616281184835</v>
      </c>
      <c r="Y132">
        <f t="shared" si="37"/>
        <v>0.1324616281184835</v>
      </c>
      <c r="Z132">
        <f t="shared" si="37"/>
        <v>0.1324616281184835</v>
      </c>
      <c r="AA132">
        <f t="shared" si="37"/>
        <v>0.1324616281184835</v>
      </c>
      <c r="AB132">
        <f t="shared" si="37"/>
        <v>0.1324616281184835</v>
      </c>
      <c r="AC132">
        <f t="shared" si="37"/>
        <v>0.1324616281184835</v>
      </c>
      <c r="AD132">
        <f t="shared" si="37"/>
        <v>0.1324616281184835</v>
      </c>
      <c r="AE132">
        <f t="shared" si="37"/>
        <v>0.1324616281184835</v>
      </c>
      <c r="AF132">
        <f t="shared" si="37"/>
        <v>0.1324616281184835</v>
      </c>
      <c r="AG132">
        <f t="shared" si="38"/>
        <v>0.1324616281184835</v>
      </c>
      <c r="AH132">
        <f t="shared" si="38"/>
        <v>0.1324616281184835</v>
      </c>
      <c r="AI132">
        <f t="shared" si="38"/>
        <v>0.1324616281184835</v>
      </c>
      <c r="AJ132">
        <f t="shared" si="38"/>
        <v>0.1324616281184835</v>
      </c>
      <c r="AK132">
        <f t="shared" si="38"/>
        <v>0.1324616281184835</v>
      </c>
      <c r="AL132">
        <f t="shared" si="38"/>
        <v>0.1324616281184835</v>
      </c>
      <c r="AM132">
        <f t="shared" si="38"/>
        <v>0.1324616281184835</v>
      </c>
      <c r="AN132">
        <f t="shared" si="38"/>
        <v>0.1324616281184835</v>
      </c>
      <c r="AO132">
        <f t="shared" si="38"/>
        <v>0.1324616281184835</v>
      </c>
      <c r="AP132">
        <f t="shared" si="38"/>
        <v>0.1324616281184835</v>
      </c>
      <c r="AQ132">
        <f t="shared" si="38"/>
        <v>0.1324616281184835</v>
      </c>
      <c r="AR132" s="49">
        <v>0.1324616281184835</v>
      </c>
      <c r="AS132">
        <f t="shared" si="39"/>
        <v>0.1324616281184835</v>
      </c>
      <c r="AT132">
        <f t="shared" si="39"/>
        <v>0.1324616281184835</v>
      </c>
      <c r="AU132">
        <f t="shared" si="39"/>
        <v>0.1324616281184835</v>
      </c>
      <c r="AV132">
        <f t="shared" si="39"/>
        <v>0.1324616281184835</v>
      </c>
      <c r="AW132">
        <f t="shared" si="39"/>
        <v>0.1324616281184835</v>
      </c>
      <c r="AX132">
        <f t="shared" si="39"/>
        <v>0.1324616281184835</v>
      </c>
      <c r="AY132">
        <f t="shared" si="39"/>
        <v>0.1324616281184835</v>
      </c>
      <c r="AZ132">
        <f t="shared" si="39"/>
        <v>0.1324616281184835</v>
      </c>
      <c r="BA132">
        <f t="shared" si="39"/>
        <v>0.1324616281184835</v>
      </c>
      <c r="BB132">
        <f t="shared" si="39"/>
        <v>0.1324616281184835</v>
      </c>
      <c r="BC132">
        <f t="shared" si="39"/>
        <v>0.1324616281184835</v>
      </c>
      <c r="BD132" s="23">
        <v>130</v>
      </c>
    </row>
    <row r="133" spans="1:56" x14ac:dyDescent="0.35">
      <c r="A133" s="3"/>
      <c r="B133" s="5" t="s">
        <v>60</v>
      </c>
      <c r="C133">
        <f t="shared" si="35"/>
        <v>0.1324616281184835</v>
      </c>
      <c r="D133">
        <f t="shared" si="35"/>
        <v>0.1324616281184835</v>
      </c>
      <c r="E133">
        <f t="shared" si="35"/>
        <v>0.1324616281184835</v>
      </c>
      <c r="F133">
        <f t="shared" si="35"/>
        <v>0.1324616281184835</v>
      </c>
      <c r="G133">
        <f t="shared" si="35"/>
        <v>0.1324616281184835</v>
      </c>
      <c r="H133">
        <f t="shared" si="35"/>
        <v>0.1324616281184835</v>
      </c>
      <c r="I133">
        <f t="shared" si="35"/>
        <v>0.1324616281184835</v>
      </c>
      <c r="J133">
        <f t="shared" si="35"/>
        <v>0.1324616281184835</v>
      </c>
      <c r="K133">
        <f t="shared" si="35"/>
        <v>0.1324616281184835</v>
      </c>
      <c r="L133">
        <f t="shared" si="35"/>
        <v>0.1324616281184835</v>
      </c>
      <c r="M133">
        <f t="shared" si="36"/>
        <v>0.1324616281184835</v>
      </c>
      <c r="N133">
        <f t="shared" si="36"/>
        <v>0.1324616281184835</v>
      </c>
      <c r="O133">
        <f t="shared" si="36"/>
        <v>0.1324616281184835</v>
      </c>
      <c r="P133">
        <f t="shared" si="36"/>
        <v>0.1324616281184835</v>
      </c>
      <c r="Q133">
        <f t="shared" si="36"/>
        <v>0.1324616281184835</v>
      </c>
      <c r="R133">
        <f t="shared" si="36"/>
        <v>0.1324616281184835</v>
      </c>
      <c r="S133">
        <f t="shared" si="36"/>
        <v>0.1324616281184835</v>
      </c>
      <c r="T133">
        <f t="shared" si="36"/>
        <v>0.1324616281184835</v>
      </c>
      <c r="U133">
        <f t="shared" si="36"/>
        <v>0.1324616281184835</v>
      </c>
      <c r="V133">
        <f t="shared" si="36"/>
        <v>0.1324616281184835</v>
      </c>
      <c r="W133">
        <f t="shared" si="37"/>
        <v>0.1324616281184835</v>
      </c>
      <c r="X133">
        <f t="shared" si="37"/>
        <v>0.1324616281184835</v>
      </c>
      <c r="Y133">
        <f t="shared" si="37"/>
        <v>0.1324616281184835</v>
      </c>
      <c r="Z133">
        <f t="shared" si="37"/>
        <v>0.1324616281184835</v>
      </c>
      <c r="AA133">
        <f t="shared" si="37"/>
        <v>0.1324616281184835</v>
      </c>
      <c r="AB133">
        <f t="shared" si="37"/>
        <v>0.1324616281184835</v>
      </c>
      <c r="AC133">
        <f t="shared" si="37"/>
        <v>0.1324616281184835</v>
      </c>
      <c r="AD133">
        <f t="shared" si="37"/>
        <v>0.1324616281184835</v>
      </c>
      <c r="AE133">
        <f t="shared" si="37"/>
        <v>0.1324616281184835</v>
      </c>
      <c r="AF133">
        <f t="shared" si="37"/>
        <v>0.1324616281184835</v>
      </c>
      <c r="AG133">
        <f t="shared" si="38"/>
        <v>0.1324616281184835</v>
      </c>
      <c r="AH133">
        <f t="shared" si="38"/>
        <v>0.1324616281184835</v>
      </c>
      <c r="AI133">
        <f t="shared" si="38"/>
        <v>0.1324616281184835</v>
      </c>
      <c r="AJ133">
        <f t="shared" si="38"/>
        <v>0.1324616281184835</v>
      </c>
      <c r="AK133">
        <f t="shared" si="38"/>
        <v>0.1324616281184835</v>
      </c>
      <c r="AL133">
        <f t="shared" si="38"/>
        <v>0.1324616281184835</v>
      </c>
      <c r="AM133">
        <f t="shared" si="38"/>
        <v>0.1324616281184835</v>
      </c>
      <c r="AN133">
        <f t="shared" si="38"/>
        <v>0.1324616281184835</v>
      </c>
      <c r="AO133">
        <f t="shared" si="38"/>
        <v>0.1324616281184835</v>
      </c>
      <c r="AP133">
        <f t="shared" si="38"/>
        <v>0.1324616281184835</v>
      </c>
      <c r="AQ133">
        <f t="shared" si="38"/>
        <v>0.1324616281184835</v>
      </c>
      <c r="AR133" s="49">
        <v>0.1324616281184835</v>
      </c>
      <c r="AS133">
        <f t="shared" si="39"/>
        <v>0.1324616281184835</v>
      </c>
      <c r="AT133">
        <f t="shared" si="39"/>
        <v>0.1324616281184835</v>
      </c>
      <c r="AU133">
        <f t="shared" si="39"/>
        <v>0.1324616281184835</v>
      </c>
      <c r="AV133">
        <f t="shared" si="39"/>
        <v>0.1324616281184835</v>
      </c>
      <c r="AW133">
        <f t="shared" si="39"/>
        <v>0.1324616281184835</v>
      </c>
      <c r="AX133">
        <f t="shared" si="39"/>
        <v>0.1324616281184835</v>
      </c>
      <c r="AY133">
        <f t="shared" si="39"/>
        <v>0.1324616281184835</v>
      </c>
      <c r="AZ133">
        <f t="shared" si="39"/>
        <v>0.1324616281184835</v>
      </c>
      <c r="BA133">
        <f t="shared" si="39"/>
        <v>0.1324616281184835</v>
      </c>
      <c r="BB133">
        <f t="shared" si="39"/>
        <v>0.1324616281184835</v>
      </c>
      <c r="BC133">
        <f t="shared" si="39"/>
        <v>0.1324616281184835</v>
      </c>
      <c r="BD133" s="23">
        <v>131</v>
      </c>
    </row>
    <row r="134" spans="1:56" x14ac:dyDescent="0.35">
      <c r="A134" s="3"/>
      <c r="B134" s="5" t="s">
        <v>80</v>
      </c>
      <c r="C134">
        <f t="shared" si="35"/>
        <v>0.1324616281184835</v>
      </c>
      <c r="D134">
        <f t="shared" si="35"/>
        <v>0.1324616281184835</v>
      </c>
      <c r="E134">
        <f t="shared" si="35"/>
        <v>0.1324616281184835</v>
      </c>
      <c r="F134">
        <f t="shared" si="35"/>
        <v>0.1324616281184835</v>
      </c>
      <c r="G134">
        <f t="shared" si="35"/>
        <v>0.1324616281184835</v>
      </c>
      <c r="H134">
        <f t="shared" si="35"/>
        <v>0.1324616281184835</v>
      </c>
      <c r="I134">
        <f t="shared" si="35"/>
        <v>0.1324616281184835</v>
      </c>
      <c r="J134">
        <f t="shared" si="35"/>
        <v>0.1324616281184835</v>
      </c>
      <c r="K134">
        <f t="shared" si="35"/>
        <v>0.1324616281184835</v>
      </c>
      <c r="L134">
        <f t="shared" si="35"/>
        <v>0.1324616281184835</v>
      </c>
      <c r="M134">
        <f t="shared" si="36"/>
        <v>0.1324616281184835</v>
      </c>
      <c r="N134">
        <f t="shared" si="36"/>
        <v>0.1324616281184835</v>
      </c>
      <c r="O134">
        <f t="shared" si="36"/>
        <v>0.1324616281184835</v>
      </c>
      <c r="P134">
        <f t="shared" si="36"/>
        <v>0.1324616281184835</v>
      </c>
      <c r="Q134">
        <f t="shared" si="36"/>
        <v>0.1324616281184835</v>
      </c>
      <c r="R134">
        <f t="shared" si="36"/>
        <v>0.1324616281184835</v>
      </c>
      <c r="S134">
        <f t="shared" si="36"/>
        <v>0.1324616281184835</v>
      </c>
      <c r="T134">
        <f t="shared" si="36"/>
        <v>0.1324616281184835</v>
      </c>
      <c r="U134">
        <f t="shared" si="36"/>
        <v>0.1324616281184835</v>
      </c>
      <c r="V134">
        <f t="shared" si="36"/>
        <v>0.1324616281184835</v>
      </c>
      <c r="W134">
        <f t="shared" si="37"/>
        <v>0.1324616281184835</v>
      </c>
      <c r="X134">
        <f t="shared" si="37"/>
        <v>0.1324616281184835</v>
      </c>
      <c r="Y134">
        <f t="shared" si="37"/>
        <v>0.1324616281184835</v>
      </c>
      <c r="Z134">
        <f t="shared" si="37"/>
        <v>0.1324616281184835</v>
      </c>
      <c r="AA134">
        <f t="shared" si="37"/>
        <v>0.1324616281184835</v>
      </c>
      <c r="AB134">
        <f t="shared" si="37"/>
        <v>0.1324616281184835</v>
      </c>
      <c r="AC134">
        <f t="shared" si="37"/>
        <v>0.1324616281184835</v>
      </c>
      <c r="AD134">
        <f t="shared" si="37"/>
        <v>0.1324616281184835</v>
      </c>
      <c r="AE134">
        <f t="shared" si="37"/>
        <v>0.1324616281184835</v>
      </c>
      <c r="AF134">
        <f t="shared" si="37"/>
        <v>0.1324616281184835</v>
      </c>
      <c r="AG134">
        <f t="shared" si="38"/>
        <v>0.1324616281184835</v>
      </c>
      <c r="AH134">
        <f t="shared" si="38"/>
        <v>0.1324616281184835</v>
      </c>
      <c r="AI134">
        <f t="shared" si="38"/>
        <v>0.1324616281184835</v>
      </c>
      <c r="AJ134">
        <f t="shared" si="38"/>
        <v>0.1324616281184835</v>
      </c>
      <c r="AK134">
        <f t="shared" si="38"/>
        <v>0.1324616281184835</v>
      </c>
      <c r="AL134">
        <f t="shared" si="38"/>
        <v>0.1324616281184835</v>
      </c>
      <c r="AM134">
        <f t="shared" si="38"/>
        <v>0.1324616281184835</v>
      </c>
      <c r="AN134">
        <f t="shared" si="38"/>
        <v>0.1324616281184835</v>
      </c>
      <c r="AO134">
        <f t="shared" si="38"/>
        <v>0.1324616281184835</v>
      </c>
      <c r="AP134">
        <f t="shared" si="38"/>
        <v>0.1324616281184835</v>
      </c>
      <c r="AQ134">
        <f t="shared" si="38"/>
        <v>0.1324616281184835</v>
      </c>
      <c r="AR134" s="49">
        <v>0.1324616281184835</v>
      </c>
      <c r="AS134">
        <f t="shared" si="39"/>
        <v>0.1324616281184835</v>
      </c>
      <c r="AT134">
        <f t="shared" si="39"/>
        <v>0.1324616281184835</v>
      </c>
      <c r="AU134">
        <f t="shared" si="39"/>
        <v>0.1324616281184835</v>
      </c>
      <c r="AV134">
        <f t="shared" si="39"/>
        <v>0.1324616281184835</v>
      </c>
      <c r="AW134">
        <f t="shared" si="39"/>
        <v>0.1324616281184835</v>
      </c>
      <c r="AX134">
        <f t="shared" si="39"/>
        <v>0.1324616281184835</v>
      </c>
      <c r="AY134">
        <f t="shared" si="39"/>
        <v>0.1324616281184835</v>
      </c>
      <c r="AZ134">
        <f t="shared" si="39"/>
        <v>0.1324616281184835</v>
      </c>
      <c r="BA134">
        <f t="shared" si="39"/>
        <v>0.1324616281184835</v>
      </c>
      <c r="BB134">
        <f t="shared" si="39"/>
        <v>0.1324616281184835</v>
      </c>
      <c r="BC134">
        <f t="shared" si="39"/>
        <v>0.1324616281184835</v>
      </c>
      <c r="BD134" s="23">
        <v>132</v>
      </c>
    </row>
    <row r="135" spans="1:56" x14ac:dyDescent="0.35">
      <c r="A135" s="4"/>
      <c r="B135" s="8" t="s">
        <v>79</v>
      </c>
      <c r="C135">
        <f t="shared" si="35"/>
        <v>0.1324616281184835</v>
      </c>
      <c r="D135">
        <f t="shared" si="35"/>
        <v>0.1324616281184835</v>
      </c>
      <c r="E135">
        <f t="shared" si="35"/>
        <v>0.1324616281184835</v>
      </c>
      <c r="F135">
        <f t="shared" si="35"/>
        <v>0.1324616281184835</v>
      </c>
      <c r="G135">
        <f t="shared" si="35"/>
        <v>0.1324616281184835</v>
      </c>
      <c r="H135">
        <f t="shared" si="35"/>
        <v>0.1324616281184835</v>
      </c>
      <c r="I135">
        <f t="shared" si="35"/>
        <v>0.1324616281184835</v>
      </c>
      <c r="J135">
        <f t="shared" si="35"/>
        <v>0.1324616281184835</v>
      </c>
      <c r="K135">
        <f t="shared" si="35"/>
        <v>0.1324616281184835</v>
      </c>
      <c r="L135">
        <f t="shared" si="35"/>
        <v>0.1324616281184835</v>
      </c>
      <c r="M135">
        <f t="shared" si="36"/>
        <v>0.1324616281184835</v>
      </c>
      <c r="N135">
        <f t="shared" si="36"/>
        <v>0.1324616281184835</v>
      </c>
      <c r="O135">
        <f t="shared" si="36"/>
        <v>0.1324616281184835</v>
      </c>
      <c r="P135">
        <f t="shared" si="36"/>
        <v>0.1324616281184835</v>
      </c>
      <c r="Q135">
        <f t="shared" si="36"/>
        <v>0.1324616281184835</v>
      </c>
      <c r="R135">
        <f t="shared" si="36"/>
        <v>0.1324616281184835</v>
      </c>
      <c r="S135">
        <f t="shared" si="36"/>
        <v>0.1324616281184835</v>
      </c>
      <c r="T135">
        <f t="shared" si="36"/>
        <v>0.1324616281184835</v>
      </c>
      <c r="U135">
        <f t="shared" si="36"/>
        <v>0.1324616281184835</v>
      </c>
      <c r="V135">
        <f t="shared" si="36"/>
        <v>0.1324616281184835</v>
      </c>
      <c r="W135">
        <f t="shared" si="37"/>
        <v>0.1324616281184835</v>
      </c>
      <c r="X135">
        <f t="shared" si="37"/>
        <v>0.1324616281184835</v>
      </c>
      <c r="Y135">
        <f t="shared" si="37"/>
        <v>0.1324616281184835</v>
      </c>
      <c r="Z135">
        <f t="shared" si="37"/>
        <v>0.1324616281184835</v>
      </c>
      <c r="AA135">
        <f t="shared" si="37"/>
        <v>0.1324616281184835</v>
      </c>
      <c r="AB135">
        <f t="shared" si="37"/>
        <v>0.1324616281184835</v>
      </c>
      <c r="AC135">
        <f t="shared" si="37"/>
        <v>0.1324616281184835</v>
      </c>
      <c r="AD135">
        <f t="shared" si="37"/>
        <v>0.1324616281184835</v>
      </c>
      <c r="AE135">
        <f t="shared" si="37"/>
        <v>0.1324616281184835</v>
      </c>
      <c r="AF135">
        <f t="shared" si="37"/>
        <v>0.1324616281184835</v>
      </c>
      <c r="AG135">
        <f t="shared" si="38"/>
        <v>0.1324616281184835</v>
      </c>
      <c r="AH135">
        <f t="shared" si="38"/>
        <v>0.1324616281184835</v>
      </c>
      <c r="AI135">
        <f t="shared" si="38"/>
        <v>0.1324616281184835</v>
      </c>
      <c r="AJ135">
        <f t="shared" si="38"/>
        <v>0.1324616281184835</v>
      </c>
      <c r="AK135">
        <f t="shared" si="38"/>
        <v>0.1324616281184835</v>
      </c>
      <c r="AL135">
        <f t="shared" si="38"/>
        <v>0.1324616281184835</v>
      </c>
      <c r="AM135">
        <f t="shared" si="38"/>
        <v>0.1324616281184835</v>
      </c>
      <c r="AN135">
        <f t="shared" si="38"/>
        <v>0.1324616281184835</v>
      </c>
      <c r="AO135">
        <f t="shared" si="38"/>
        <v>0.1324616281184835</v>
      </c>
      <c r="AP135">
        <f t="shared" si="38"/>
        <v>0.1324616281184835</v>
      </c>
      <c r="AQ135">
        <f t="shared" si="38"/>
        <v>0.1324616281184835</v>
      </c>
      <c r="AR135" s="49">
        <v>0.1324616281184835</v>
      </c>
      <c r="AS135">
        <f t="shared" si="39"/>
        <v>0.1324616281184835</v>
      </c>
      <c r="AT135">
        <f t="shared" si="39"/>
        <v>0.1324616281184835</v>
      </c>
      <c r="AU135">
        <f t="shared" si="39"/>
        <v>0.1324616281184835</v>
      </c>
      <c r="AV135">
        <f t="shared" si="39"/>
        <v>0.1324616281184835</v>
      </c>
      <c r="AW135">
        <f t="shared" si="39"/>
        <v>0.1324616281184835</v>
      </c>
      <c r="AX135">
        <f t="shared" si="39"/>
        <v>0.1324616281184835</v>
      </c>
      <c r="AY135">
        <f t="shared" si="39"/>
        <v>0.1324616281184835</v>
      </c>
      <c r="AZ135">
        <f t="shared" si="39"/>
        <v>0.1324616281184835</v>
      </c>
      <c r="BA135">
        <f t="shared" si="39"/>
        <v>0.1324616281184835</v>
      </c>
      <c r="BB135">
        <f t="shared" si="39"/>
        <v>0.1324616281184835</v>
      </c>
      <c r="BC135">
        <f t="shared" si="39"/>
        <v>0.1324616281184835</v>
      </c>
      <c r="BD135" s="23">
        <v>133</v>
      </c>
    </row>
    <row r="136" spans="1:56" x14ac:dyDescent="0.35">
      <c r="A136" t="s">
        <v>135</v>
      </c>
      <c r="B136" s="5" t="s">
        <v>83</v>
      </c>
      <c r="C136"/>
      <c r="AR136" s="49"/>
      <c r="BD136" s="23">
        <v>134</v>
      </c>
    </row>
    <row r="137" spans="1:56" x14ac:dyDescent="0.35">
      <c r="B137" s="5" t="s">
        <v>61</v>
      </c>
      <c r="C137"/>
      <c r="AR137" s="49"/>
      <c r="BD137" s="23">
        <v>135</v>
      </c>
    </row>
    <row r="138" spans="1:56" x14ac:dyDescent="0.35">
      <c r="B138" s="5" t="s">
        <v>78</v>
      </c>
      <c r="C138"/>
      <c r="AR138" s="49"/>
      <c r="BD138" s="23">
        <v>136</v>
      </c>
    </row>
    <row r="139" spans="1:56" x14ac:dyDescent="0.35">
      <c r="B139" s="5" t="s">
        <v>62</v>
      </c>
      <c r="C139">
        <f t="shared" ref="C139:L148" si="40">$AR139</f>
        <v>0.14873594171490565</v>
      </c>
      <c r="D139">
        <f t="shared" si="40"/>
        <v>0.14873594171490565</v>
      </c>
      <c r="E139">
        <f t="shared" si="40"/>
        <v>0.14873594171490565</v>
      </c>
      <c r="F139">
        <f t="shared" si="40"/>
        <v>0.14873594171490565</v>
      </c>
      <c r="G139">
        <f t="shared" si="40"/>
        <v>0.14873594171490565</v>
      </c>
      <c r="H139">
        <f t="shared" si="40"/>
        <v>0.14873594171490565</v>
      </c>
      <c r="I139">
        <f t="shared" si="40"/>
        <v>0.14873594171490565</v>
      </c>
      <c r="J139">
        <f t="shared" si="40"/>
        <v>0.14873594171490565</v>
      </c>
      <c r="K139">
        <f t="shared" si="40"/>
        <v>0.14873594171490565</v>
      </c>
      <c r="L139">
        <f t="shared" si="40"/>
        <v>0.14873594171490565</v>
      </c>
      <c r="M139">
        <f t="shared" ref="M139:V148" si="41">$AR139</f>
        <v>0.14873594171490565</v>
      </c>
      <c r="N139">
        <f t="shared" si="41"/>
        <v>0.14873594171490565</v>
      </c>
      <c r="O139">
        <f t="shared" si="41"/>
        <v>0.14873594171490565</v>
      </c>
      <c r="P139">
        <f t="shared" si="41"/>
        <v>0.14873594171490565</v>
      </c>
      <c r="Q139">
        <f t="shared" si="41"/>
        <v>0.14873594171490565</v>
      </c>
      <c r="R139">
        <f t="shared" si="41"/>
        <v>0.14873594171490565</v>
      </c>
      <c r="S139">
        <f t="shared" si="41"/>
        <v>0.14873594171490565</v>
      </c>
      <c r="T139">
        <f t="shared" si="41"/>
        <v>0.14873594171490565</v>
      </c>
      <c r="U139">
        <f t="shared" si="41"/>
        <v>0.14873594171490565</v>
      </c>
      <c r="V139">
        <f t="shared" si="41"/>
        <v>0.14873594171490565</v>
      </c>
      <c r="W139">
        <f t="shared" ref="W139:AF148" si="42">$AR139</f>
        <v>0.14873594171490565</v>
      </c>
      <c r="X139">
        <f t="shared" si="42"/>
        <v>0.14873594171490565</v>
      </c>
      <c r="Y139">
        <f t="shared" si="42"/>
        <v>0.14873594171490565</v>
      </c>
      <c r="Z139">
        <f t="shared" si="42"/>
        <v>0.14873594171490565</v>
      </c>
      <c r="AA139">
        <f t="shared" si="42"/>
        <v>0.14873594171490565</v>
      </c>
      <c r="AB139">
        <f t="shared" si="42"/>
        <v>0.14873594171490565</v>
      </c>
      <c r="AC139">
        <f t="shared" si="42"/>
        <v>0.14873594171490565</v>
      </c>
      <c r="AD139">
        <f t="shared" si="42"/>
        <v>0.14873594171490565</v>
      </c>
      <c r="AE139">
        <f t="shared" si="42"/>
        <v>0.14873594171490565</v>
      </c>
      <c r="AF139">
        <f t="shared" si="42"/>
        <v>0.14873594171490565</v>
      </c>
      <c r="AG139">
        <f t="shared" ref="AG139:AQ148" si="43">$AR139</f>
        <v>0.14873594171490565</v>
      </c>
      <c r="AH139">
        <f t="shared" si="43"/>
        <v>0.14873594171490565</v>
      </c>
      <c r="AI139">
        <f t="shared" si="43"/>
        <v>0.14873594171490565</v>
      </c>
      <c r="AJ139">
        <f t="shared" si="43"/>
        <v>0.14873594171490565</v>
      </c>
      <c r="AK139">
        <f t="shared" si="43"/>
        <v>0.14873594171490565</v>
      </c>
      <c r="AL139">
        <f t="shared" si="43"/>
        <v>0.14873594171490565</v>
      </c>
      <c r="AM139">
        <f t="shared" si="43"/>
        <v>0.14873594171490565</v>
      </c>
      <c r="AN139">
        <f t="shared" si="43"/>
        <v>0.14873594171490565</v>
      </c>
      <c r="AO139">
        <f t="shared" si="43"/>
        <v>0.14873594171490565</v>
      </c>
      <c r="AP139">
        <f t="shared" si="43"/>
        <v>0.14873594171490565</v>
      </c>
      <c r="AQ139">
        <f t="shared" si="43"/>
        <v>0.14873594171490565</v>
      </c>
      <c r="AR139" s="49">
        <v>0.14873594171490565</v>
      </c>
      <c r="AS139">
        <f t="shared" ref="AS139:BC148" si="44">$AR139</f>
        <v>0.14873594171490565</v>
      </c>
      <c r="AT139">
        <f t="shared" si="44"/>
        <v>0.14873594171490565</v>
      </c>
      <c r="AU139">
        <f t="shared" si="44"/>
        <v>0.14873594171490565</v>
      </c>
      <c r="AV139">
        <f t="shared" si="44"/>
        <v>0.14873594171490565</v>
      </c>
      <c r="AW139">
        <f t="shared" si="44"/>
        <v>0.14873594171490565</v>
      </c>
      <c r="AX139">
        <f t="shared" si="44"/>
        <v>0.14873594171490565</v>
      </c>
      <c r="AY139">
        <f t="shared" si="44"/>
        <v>0.14873594171490565</v>
      </c>
      <c r="AZ139">
        <f t="shared" si="44"/>
        <v>0.14873594171490565</v>
      </c>
      <c r="BA139">
        <f t="shared" si="44"/>
        <v>0.14873594171490565</v>
      </c>
      <c r="BB139">
        <f t="shared" si="44"/>
        <v>0.14873594171490565</v>
      </c>
      <c r="BC139">
        <f t="shared" si="44"/>
        <v>0.14873594171490565</v>
      </c>
      <c r="BD139" s="23">
        <v>137</v>
      </c>
    </row>
    <row r="140" spans="1:56" x14ac:dyDescent="0.35">
      <c r="B140" s="5" t="s">
        <v>63</v>
      </c>
      <c r="C140">
        <f t="shared" si="40"/>
        <v>0.14873594171490565</v>
      </c>
      <c r="D140">
        <f t="shared" si="40"/>
        <v>0.14873594171490565</v>
      </c>
      <c r="E140">
        <f t="shared" si="40"/>
        <v>0.14873594171490565</v>
      </c>
      <c r="F140">
        <f t="shared" si="40"/>
        <v>0.14873594171490565</v>
      </c>
      <c r="G140">
        <f t="shared" si="40"/>
        <v>0.14873594171490565</v>
      </c>
      <c r="H140">
        <f t="shared" si="40"/>
        <v>0.14873594171490565</v>
      </c>
      <c r="I140">
        <f t="shared" si="40"/>
        <v>0.14873594171490565</v>
      </c>
      <c r="J140">
        <f t="shared" si="40"/>
        <v>0.14873594171490565</v>
      </c>
      <c r="K140">
        <f t="shared" si="40"/>
        <v>0.14873594171490565</v>
      </c>
      <c r="L140">
        <f t="shared" si="40"/>
        <v>0.14873594171490565</v>
      </c>
      <c r="M140">
        <f t="shared" si="41"/>
        <v>0.14873594171490565</v>
      </c>
      <c r="N140">
        <f t="shared" si="41"/>
        <v>0.14873594171490565</v>
      </c>
      <c r="O140">
        <f t="shared" si="41"/>
        <v>0.14873594171490565</v>
      </c>
      <c r="P140">
        <f t="shared" si="41"/>
        <v>0.14873594171490565</v>
      </c>
      <c r="Q140">
        <f t="shared" si="41"/>
        <v>0.14873594171490565</v>
      </c>
      <c r="R140">
        <f t="shared" si="41"/>
        <v>0.14873594171490565</v>
      </c>
      <c r="S140">
        <f t="shared" si="41"/>
        <v>0.14873594171490565</v>
      </c>
      <c r="T140">
        <f t="shared" si="41"/>
        <v>0.14873594171490565</v>
      </c>
      <c r="U140">
        <f t="shared" si="41"/>
        <v>0.14873594171490565</v>
      </c>
      <c r="V140">
        <f t="shared" si="41"/>
        <v>0.14873594171490565</v>
      </c>
      <c r="W140">
        <f t="shared" si="42"/>
        <v>0.14873594171490565</v>
      </c>
      <c r="X140">
        <f t="shared" si="42"/>
        <v>0.14873594171490565</v>
      </c>
      <c r="Y140">
        <f t="shared" si="42"/>
        <v>0.14873594171490565</v>
      </c>
      <c r="Z140">
        <f t="shared" si="42"/>
        <v>0.14873594171490565</v>
      </c>
      <c r="AA140">
        <f t="shared" si="42"/>
        <v>0.14873594171490565</v>
      </c>
      <c r="AB140">
        <f t="shared" si="42"/>
        <v>0.14873594171490565</v>
      </c>
      <c r="AC140">
        <f t="shared" si="42"/>
        <v>0.14873594171490565</v>
      </c>
      <c r="AD140">
        <f t="shared" si="42"/>
        <v>0.14873594171490565</v>
      </c>
      <c r="AE140">
        <f t="shared" si="42"/>
        <v>0.14873594171490565</v>
      </c>
      <c r="AF140">
        <f t="shared" si="42"/>
        <v>0.14873594171490565</v>
      </c>
      <c r="AG140">
        <f t="shared" si="43"/>
        <v>0.14873594171490565</v>
      </c>
      <c r="AH140">
        <f t="shared" si="43"/>
        <v>0.14873594171490565</v>
      </c>
      <c r="AI140">
        <f t="shared" si="43"/>
        <v>0.14873594171490565</v>
      </c>
      <c r="AJ140">
        <f t="shared" si="43"/>
        <v>0.14873594171490565</v>
      </c>
      <c r="AK140">
        <f t="shared" si="43"/>
        <v>0.14873594171490565</v>
      </c>
      <c r="AL140">
        <f t="shared" si="43"/>
        <v>0.14873594171490565</v>
      </c>
      <c r="AM140">
        <f t="shared" si="43"/>
        <v>0.14873594171490565</v>
      </c>
      <c r="AN140">
        <f t="shared" si="43"/>
        <v>0.14873594171490565</v>
      </c>
      <c r="AO140">
        <f t="shared" si="43"/>
        <v>0.14873594171490565</v>
      </c>
      <c r="AP140">
        <f t="shared" si="43"/>
        <v>0.14873594171490565</v>
      </c>
      <c r="AQ140">
        <f t="shared" si="43"/>
        <v>0.14873594171490565</v>
      </c>
      <c r="AR140" s="49">
        <v>0.14873594171490565</v>
      </c>
      <c r="AS140">
        <f t="shared" si="44"/>
        <v>0.14873594171490565</v>
      </c>
      <c r="AT140">
        <f t="shared" si="44"/>
        <v>0.14873594171490565</v>
      </c>
      <c r="AU140">
        <f t="shared" si="44"/>
        <v>0.14873594171490565</v>
      </c>
      <c r="AV140">
        <f t="shared" si="44"/>
        <v>0.14873594171490565</v>
      </c>
      <c r="AW140">
        <f t="shared" si="44"/>
        <v>0.14873594171490565</v>
      </c>
      <c r="AX140">
        <f t="shared" si="44"/>
        <v>0.14873594171490565</v>
      </c>
      <c r="AY140">
        <f t="shared" si="44"/>
        <v>0.14873594171490565</v>
      </c>
      <c r="AZ140">
        <f t="shared" si="44"/>
        <v>0.14873594171490565</v>
      </c>
      <c r="BA140">
        <f t="shared" si="44"/>
        <v>0.14873594171490565</v>
      </c>
      <c r="BB140">
        <f t="shared" si="44"/>
        <v>0.14873594171490565</v>
      </c>
      <c r="BC140">
        <f t="shared" si="44"/>
        <v>0.14873594171490565</v>
      </c>
      <c r="BD140" s="23">
        <v>138</v>
      </c>
    </row>
    <row r="141" spans="1:56" x14ac:dyDescent="0.35">
      <c r="B141" s="5" t="s">
        <v>64</v>
      </c>
      <c r="C141">
        <f t="shared" si="40"/>
        <v>0.14873594171490565</v>
      </c>
      <c r="D141">
        <f t="shared" si="40"/>
        <v>0.14873594171490565</v>
      </c>
      <c r="E141">
        <f t="shared" si="40"/>
        <v>0.14873594171490565</v>
      </c>
      <c r="F141">
        <f t="shared" si="40"/>
        <v>0.14873594171490565</v>
      </c>
      <c r="G141">
        <f t="shared" si="40"/>
        <v>0.14873594171490565</v>
      </c>
      <c r="H141">
        <f t="shared" si="40"/>
        <v>0.14873594171490565</v>
      </c>
      <c r="I141">
        <f t="shared" si="40"/>
        <v>0.14873594171490565</v>
      </c>
      <c r="J141">
        <f t="shared" si="40"/>
        <v>0.14873594171490565</v>
      </c>
      <c r="K141">
        <f t="shared" si="40"/>
        <v>0.14873594171490565</v>
      </c>
      <c r="L141">
        <f t="shared" si="40"/>
        <v>0.14873594171490565</v>
      </c>
      <c r="M141">
        <f t="shared" si="41"/>
        <v>0.14873594171490565</v>
      </c>
      <c r="N141">
        <f t="shared" si="41"/>
        <v>0.14873594171490565</v>
      </c>
      <c r="O141">
        <f t="shared" si="41"/>
        <v>0.14873594171490565</v>
      </c>
      <c r="P141">
        <f t="shared" si="41"/>
        <v>0.14873594171490565</v>
      </c>
      <c r="Q141">
        <f t="shared" si="41"/>
        <v>0.14873594171490565</v>
      </c>
      <c r="R141">
        <f t="shared" si="41"/>
        <v>0.14873594171490565</v>
      </c>
      <c r="S141">
        <f t="shared" si="41"/>
        <v>0.14873594171490565</v>
      </c>
      <c r="T141">
        <f t="shared" si="41"/>
        <v>0.14873594171490565</v>
      </c>
      <c r="U141">
        <f t="shared" si="41"/>
        <v>0.14873594171490565</v>
      </c>
      <c r="V141">
        <f t="shared" si="41"/>
        <v>0.14873594171490565</v>
      </c>
      <c r="W141">
        <f t="shared" si="42"/>
        <v>0.14873594171490565</v>
      </c>
      <c r="X141">
        <f t="shared" si="42"/>
        <v>0.14873594171490565</v>
      </c>
      <c r="Y141">
        <f t="shared" si="42"/>
        <v>0.14873594171490565</v>
      </c>
      <c r="Z141">
        <f t="shared" si="42"/>
        <v>0.14873594171490565</v>
      </c>
      <c r="AA141">
        <f t="shared" si="42"/>
        <v>0.14873594171490565</v>
      </c>
      <c r="AB141">
        <f t="shared" si="42"/>
        <v>0.14873594171490565</v>
      </c>
      <c r="AC141">
        <f t="shared" si="42"/>
        <v>0.14873594171490565</v>
      </c>
      <c r="AD141">
        <f t="shared" si="42"/>
        <v>0.14873594171490565</v>
      </c>
      <c r="AE141">
        <f t="shared" si="42"/>
        <v>0.14873594171490565</v>
      </c>
      <c r="AF141">
        <f t="shared" si="42"/>
        <v>0.14873594171490565</v>
      </c>
      <c r="AG141">
        <f t="shared" si="43"/>
        <v>0.14873594171490565</v>
      </c>
      <c r="AH141">
        <f t="shared" si="43"/>
        <v>0.14873594171490565</v>
      </c>
      <c r="AI141">
        <f t="shared" si="43"/>
        <v>0.14873594171490565</v>
      </c>
      <c r="AJ141">
        <f t="shared" si="43"/>
        <v>0.14873594171490565</v>
      </c>
      <c r="AK141">
        <f t="shared" si="43"/>
        <v>0.14873594171490565</v>
      </c>
      <c r="AL141">
        <f t="shared" si="43"/>
        <v>0.14873594171490565</v>
      </c>
      <c r="AM141">
        <f t="shared" si="43"/>
        <v>0.14873594171490565</v>
      </c>
      <c r="AN141">
        <f t="shared" si="43"/>
        <v>0.14873594171490565</v>
      </c>
      <c r="AO141">
        <f t="shared" si="43"/>
        <v>0.14873594171490565</v>
      </c>
      <c r="AP141">
        <f t="shared" si="43"/>
        <v>0.14873594171490565</v>
      </c>
      <c r="AQ141">
        <f t="shared" si="43"/>
        <v>0.14873594171490565</v>
      </c>
      <c r="AR141" s="49">
        <v>0.14873594171490565</v>
      </c>
      <c r="AS141">
        <f t="shared" si="44"/>
        <v>0.14873594171490565</v>
      </c>
      <c r="AT141">
        <f t="shared" si="44"/>
        <v>0.14873594171490565</v>
      </c>
      <c r="AU141">
        <f t="shared" si="44"/>
        <v>0.14873594171490565</v>
      </c>
      <c r="AV141">
        <f t="shared" si="44"/>
        <v>0.14873594171490565</v>
      </c>
      <c r="AW141">
        <f t="shared" si="44"/>
        <v>0.14873594171490565</v>
      </c>
      <c r="AX141">
        <f t="shared" si="44"/>
        <v>0.14873594171490565</v>
      </c>
      <c r="AY141">
        <f t="shared" si="44"/>
        <v>0.14873594171490565</v>
      </c>
      <c r="AZ141">
        <f t="shared" si="44"/>
        <v>0.14873594171490565</v>
      </c>
      <c r="BA141">
        <f t="shared" si="44"/>
        <v>0.14873594171490565</v>
      </c>
      <c r="BB141">
        <f t="shared" si="44"/>
        <v>0.14873594171490565</v>
      </c>
      <c r="BC141">
        <f t="shared" si="44"/>
        <v>0.14873594171490565</v>
      </c>
      <c r="BD141" s="23">
        <v>139</v>
      </c>
    </row>
    <row r="142" spans="1:56" x14ac:dyDescent="0.35">
      <c r="B142" s="5" t="s">
        <v>65</v>
      </c>
      <c r="C142">
        <f t="shared" si="40"/>
        <v>0.14873594171490565</v>
      </c>
      <c r="D142">
        <f t="shared" si="40"/>
        <v>0.14873594171490565</v>
      </c>
      <c r="E142">
        <f t="shared" si="40"/>
        <v>0.14873594171490565</v>
      </c>
      <c r="F142">
        <f t="shared" si="40"/>
        <v>0.14873594171490565</v>
      </c>
      <c r="G142">
        <f t="shared" si="40"/>
        <v>0.14873594171490565</v>
      </c>
      <c r="H142">
        <f t="shared" si="40"/>
        <v>0.14873594171490565</v>
      </c>
      <c r="I142">
        <f t="shared" si="40"/>
        <v>0.14873594171490565</v>
      </c>
      <c r="J142">
        <f t="shared" si="40"/>
        <v>0.14873594171490565</v>
      </c>
      <c r="K142">
        <f t="shared" si="40"/>
        <v>0.14873594171490565</v>
      </c>
      <c r="L142">
        <f t="shared" si="40"/>
        <v>0.14873594171490565</v>
      </c>
      <c r="M142">
        <f t="shared" si="41"/>
        <v>0.14873594171490565</v>
      </c>
      <c r="N142">
        <f t="shared" si="41"/>
        <v>0.14873594171490565</v>
      </c>
      <c r="O142">
        <f t="shared" si="41"/>
        <v>0.14873594171490565</v>
      </c>
      <c r="P142">
        <f t="shared" si="41"/>
        <v>0.14873594171490565</v>
      </c>
      <c r="Q142">
        <f t="shared" si="41"/>
        <v>0.14873594171490565</v>
      </c>
      <c r="R142">
        <f t="shared" si="41"/>
        <v>0.14873594171490565</v>
      </c>
      <c r="S142">
        <f t="shared" si="41"/>
        <v>0.14873594171490565</v>
      </c>
      <c r="T142">
        <f t="shared" si="41"/>
        <v>0.14873594171490565</v>
      </c>
      <c r="U142">
        <f t="shared" si="41"/>
        <v>0.14873594171490565</v>
      </c>
      <c r="V142">
        <f t="shared" si="41"/>
        <v>0.14873594171490565</v>
      </c>
      <c r="W142">
        <f t="shared" si="42"/>
        <v>0.14873594171490565</v>
      </c>
      <c r="X142">
        <f t="shared" si="42"/>
        <v>0.14873594171490565</v>
      </c>
      <c r="Y142">
        <f t="shared" si="42"/>
        <v>0.14873594171490565</v>
      </c>
      <c r="Z142">
        <f t="shared" si="42"/>
        <v>0.14873594171490565</v>
      </c>
      <c r="AA142">
        <f t="shared" si="42"/>
        <v>0.14873594171490565</v>
      </c>
      <c r="AB142">
        <f t="shared" si="42"/>
        <v>0.14873594171490565</v>
      </c>
      <c r="AC142">
        <f t="shared" si="42"/>
        <v>0.14873594171490565</v>
      </c>
      <c r="AD142">
        <f t="shared" si="42"/>
        <v>0.14873594171490565</v>
      </c>
      <c r="AE142">
        <f t="shared" si="42"/>
        <v>0.14873594171490565</v>
      </c>
      <c r="AF142">
        <f t="shared" si="42"/>
        <v>0.14873594171490565</v>
      </c>
      <c r="AG142">
        <f t="shared" si="43"/>
        <v>0.14873594171490565</v>
      </c>
      <c r="AH142">
        <f t="shared" si="43"/>
        <v>0.14873594171490565</v>
      </c>
      <c r="AI142">
        <f t="shared" si="43"/>
        <v>0.14873594171490565</v>
      </c>
      <c r="AJ142">
        <f t="shared" si="43"/>
        <v>0.14873594171490565</v>
      </c>
      <c r="AK142">
        <f t="shared" si="43"/>
        <v>0.14873594171490565</v>
      </c>
      <c r="AL142">
        <f t="shared" si="43"/>
        <v>0.14873594171490565</v>
      </c>
      <c r="AM142">
        <f t="shared" si="43"/>
        <v>0.14873594171490565</v>
      </c>
      <c r="AN142">
        <f t="shared" si="43"/>
        <v>0.14873594171490565</v>
      </c>
      <c r="AO142">
        <f t="shared" si="43"/>
        <v>0.14873594171490565</v>
      </c>
      <c r="AP142">
        <f t="shared" si="43"/>
        <v>0.14873594171490565</v>
      </c>
      <c r="AQ142">
        <f t="shared" si="43"/>
        <v>0.14873594171490565</v>
      </c>
      <c r="AR142" s="49">
        <v>0.14873594171490565</v>
      </c>
      <c r="AS142">
        <f t="shared" si="44"/>
        <v>0.14873594171490565</v>
      </c>
      <c r="AT142">
        <f t="shared" si="44"/>
        <v>0.14873594171490565</v>
      </c>
      <c r="AU142">
        <f t="shared" si="44"/>
        <v>0.14873594171490565</v>
      </c>
      <c r="AV142">
        <f t="shared" si="44"/>
        <v>0.14873594171490565</v>
      </c>
      <c r="AW142">
        <f t="shared" si="44"/>
        <v>0.14873594171490565</v>
      </c>
      <c r="AX142">
        <f t="shared" si="44"/>
        <v>0.14873594171490565</v>
      </c>
      <c r="AY142">
        <f t="shared" si="44"/>
        <v>0.14873594171490565</v>
      </c>
      <c r="AZ142">
        <f t="shared" si="44"/>
        <v>0.14873594171490565</v>
      </c>
      <c r="BA142">
        <f t="shared" si="44"/>
        <v>0.14873594171490565</v>
      </c>
      <c r="BB142">
        <f t="shared" si="44"/>
        <v>0.14873594171490565</v>
      </c>
      <c r="BC142">
        <f t="shared" si="44"/>
        <v>0.14873594171490565</v>
      </c>
      <c r="BD142" s="23">
        <v>140</v>
      </c>
    </row>
    <row r="143" spans="1:56" x14ac:dyDescent="0.35">
      <c r="B143" s="5" t="s">
        <v>66</v>
      </c>
      <c r="C143">
        <f t="shared" si="40"/>
        <v>0.14873594171490565</v>
      </c>
      <c r="D143">
        <f t="shared" si="40"/>
        <v>0.14873594171490565</v>
      </c>
      <c r="E143">
        <f t="shared" si="40"/>
        <v>0.14873594171490565</v>
      </c>
      <c r="F143">
        <f t="shared" si="40"/>
        <v>0.14873594171490565</v>
      </c>
      <c r="G143">
        <f t="shared" si="40"/>
        <v>0.14873594171490565</v>
      </c>
      <c r="H143">
        <f t="shared" si="40"/>
        <v>0.14873594171490565</v>
      </c>
      <c r="I143">
        <f t="shared" si="40"/>
        <v>0.14873594171490565</v>
      </c>
      <c r="J143">
        <f t="shared" si="40"/>
        <v>0.14873594171490565</v>
      </c>
      <c r="K143">
        <f t="shared" si="40"/>
        <v>0.14873594171490565</v>
      </c>
      <c r="L143">
        <f t="shared" si="40"/>
        <v>0.14873594171490565</v>
      </c>
      <c r="M143">
        <f t="shared" si="41"/>
        <v>0.14873594171490565</v>
      </c>
      <c r="N143">
        <f t="shared" si="41"/>
        <v>0.14873594171490565</v>
      </c>
      <c r="O143">
        <f t="shared" si="41"/>
        <v>0.14873594171490565</v>
      </c>
      <c r="P143">
        <f t="shared" si="41"/>
        <v>0.14873594171490565</v>
      </c>
      <c r="Q143">
        <f t="shared" si="41"/>
        <v>0.14873594171490565</v>
      </c>
      <c r="R143">
        <f t="shared" si="41"/>
        <v>0.14873594171490565</v>
      </c>
      <c r="S143">
        <f t="shared" si="41"/>
        <v>0.14873594171490565</v>
      </c>
      <c r="T143">
        <f t="shared" si="41"/>
        <v>0.14873594171490565</v>
      </c>
      <c r="U143">
        <f t="shared" si="41"/>
        <v>0.14873594171490565</v>
      </c>
      <c r="V143">
        <f t="shared" si="41"/>
        <v>0.14873594171490565</v>
      </c>
      <c r="W143">
        <f t="shared" si="42"/>
        <v>0.14873594171490565</v>
      </c>
      <c r="X143">
        <f t="shared" si="42"/>
        <v>0.14873594171490565</v>
      </c>
      <c r="Y143">
        <f t="shared" si="42"/>
        <v>0.14873594171490565</v>
      </c>
      <c r="Z143">
        <f t="shared" si="42"/>
        <v>0.14873594171490565</v>
      </c>
      <c r="AA143">
        <f t="shared" si="42"/>
        <v>0.14873594171490565</v>
      </c>
      <c r="AB143">
        <f t="shared" si="42"/>
        <v>0.14873594171490565</v>
      </c>
      <c r="AC143">
        <f t="shared" si="42"/>
        <v>0.14873594171490565</v>
      </c>
      <c r="AD143">
        <f t="shared" si="42"/>
        <v>0.14873594171490565</v>
      </c>
      <c r="AE143">
        <f t="shared" si="42"/>
        <v>0.14873594171490565</v>
      </c>
      <c r="AF143">
        <f t="shared" si="42"/>
        <v>0.14873594171490565</v>
      </c>
      <c r="AG143">
        <f t="shared" si="43"/>
        <v>0.14873594171490565</v>
      </c>
      <c r="AH143">
        <f t="shared" si="43"/>
        <v>0.14873594171490565</v>
      </c>
      <c r="AI143">
        <f t="shared" si="43"/>
        <v>0.14873594171490565</v>
      </c>
      <c r="AJ143">
        <f t="shared" si="43"/>
        <v>0.14873594171490565</v>
      </c>
      <c r="AK143">
        <f t="shared" si="43"/>
        <v>0.14873594171490565</v>
      </c>
      <c r="AL143">
        <f t="shared" si="43"/>
        <v>0.14873594171490565</v>
      </c>
      <c r="AM143">
        <f t="shared" si="43"/>
        <v>0.14873594171490565</v>
      </c>
      <c r="AN143">
        <f t="shared" si="43"/>
        <v>0.14873594171490565</v>
      </c>
      <c r="AO143">
        <f t="shared" si="43"/>
        <v>0.14873594171490565</v>
      </c>
      <c r="AP143">
        <f t="shared" si="43"/>
        <v>0.14873594171490565</v>
      </c>
      <c r="AQ143">
        <f t="shared" si="43"/>
        <v>0.14873594171490565</v>
      </c>
      <c r="AR143" s="49">
        <v>0.14873594171490565</v>
      </c>
      <c r="AS143">
        <f t="shared" si="44"/>
        <v>0.14873594171490565</v>
      </c>
      <c r="AT143">
        <f t="shared" si="44"/>
        <v>0.14873594171490565</v>
      </c>
      <c r="AU143">
        <f t="shared" si="44"/>
        <v>0.14873594171490565</v>
      </c>
      <c r="AV143">
        <f t="shared" si="44"/>
        <v>0.14873594171490565</v>
      </c>
      <c r="AW143">
        <f t="shared" si="44"/>
        <v>0.14873594171490565</v>
      </c>
      <c r="AX143">
        <f t="shared" si="44"/>
        <v>0.14873594171490565</v>
      </c>
      <c r="AY143">
        <f t="shared" si="44"/>
        <v>0.14873594171490565</v>
      </c>
      <c r="AZ143">
        <f t="shared" si="44"/>
        <v>0.14873594171490565</v>
      </c>
      <c r="BA143">
        <f t="shared" si="44"/>
        <v>0.14873594171490565</v>
      </c>
      <c r="BB143">
        <f t="shared" si="44"/>
        <v>0.14873594171490565</v>
      </c>
      <c r="BC143">
        <f t="shared" si="44"/>
        <v>0.14873594171490565</v>
      </c>
      <c r="BD143" s="23">
        <v>141</v>
      </c>
    </row>
    <row r="144" spans="1:56" x14ac:dyDescent="0.35">
      <c r="B144" s="5" t="s">
        <v>67</v>
      </c>
      <c r="C144">
        <f t="shared" si="40"/>
        <v>0.14873594171490565</v>
      </c>
      <c r="D144">
        <f t="shared" si="40"/>
        <v>0.14873594171490565</v>
      </c>
      <c r="E144">
        <f t="shared" si="40"/>
        <v>0.14873594171490565</v>
      </c>
      <c r="F144">
        <f t="shared" si="40"/>
        <v>0.14873594171490565</v>
      </c>
      <c r="G144">
        <f t="shared" si="40"/>
        <v>0.14873594171490565</v>
      </c>
      <c r="H144">
        <f t="shared" si="40"/>
        <v>0.14873594171490565</v>
      </c>
      <c r="I144">
        <f t="shared" si="40"/>
        <v>0.14873594171490565</v>
      </c>
      <c r="J144">
        <f t="shared" si="40"/>
        <v>0.14873594171490565</v>
      </c>
      <c r="K144">
        <f t="shared" si="40"/>
        <v>0.14873594171490565</v>
      </c>
      <c r="L144">
        <f t="shared" si="40"/>
        <v>0.14873594171490565</v>
      </c>
      <c r="M144">
        <f t="shared" si="41"/>
        <v>0.14873594171490565</v>
      </c>
      <c r="N144">
        <f t="shared" si="41"/>
        <v>0.14873594171490565</v>
      </c>
      <c r="O144">
        <f t="shared" si="41"/>
        <v>0.14873594171490565</v>
      </c>
      <c r="P144">
        <f t="shared" si="41"/>
        <v>0.14873594171490565</v>
      </c>
      <c r="Q144">
        <f t="shared" si="41"/>
        <v>0.14873594171490565</v>
      </c>
      <c r="R144">
        <f t="shared" si="41"/>
        <v>0.14873594171490565</v>
      </c>
      <c r="S144">
        <f t="shared" si="41"/>
        <v>0.14873594171490565</v>
      </c>
      <c r="T144">
        <f t="shared" si="41"/>
        <v>0.14873594171490565</v>
      </c>
      <c r="U144">
        <f t="shared" si="41"/>
        <v>0.14873594171490565</v>
      </c>
      <c r="V144">
        <f t="shared" si="41"/>
        <v>0.14873594171490565</v>
      </c>
      <c r="W144">
        <f t="shared" si="42"/>
        <v>0.14873594171490565</v>
      </c>
      <c r="X144">
        <f t="shared" si="42"/>
        <v>0.14873594171490565</v>
      </c>
      <c r="Y144">
        <f t="shared" si="42"/>
        <v>0.14873594171490565</v>
      </c>
      <c r="Z144">
        <f t="shared" si="42"/>
        <v>0.14873594171490565</v>
      </c>
      <c r="AA144">
        <f t="shared" si="42"/>
        <v>0.14873594171490565</v>
      </c>
      <c r="AB144">
        <f t="shared" si="42"/>
        <v>0.14873594171490565</v>
      </c>
      <c r="AC144">
        <f t="shared" si="42"/>
        <v>0.14873594171490565</v>
      </c>
      <c r="AD144">
        <f t="shared" si="42"/>
        <v>0.14873594171490565</v>
      </c>
      <c r="AE144">
        <f t="shared" si="42"/>
        <v>0.14873594171490565</v>
      </c>
      <c r="AF144">
        <f t="shared" si="42"/>
        <v>0.14873594171490565</v>
      </c>
      <c r="AG144">
        <f t="shared" si="43"/>
        <v>0.14873594171490565</v>
      </c>
      <c r="AH144">
        <f t="shared" si="43"/>
        <v>0.14873594171490565</v>
      </c>
      <c r="AI144">
        <f t="shared" si="43"/>
        <v>0.14873594171490565</v>
      </c>
      <c r="AJ144">
        <f t="shared" si="43"/>
        <v>0.14873594171490565</v>
      </c>
      <c r="AK144">
        <f t="shared" si="43"/>
        <v>0.14873594171490565</v>
      </c>
      <c r="AL144">
        <f t="shared" si="43"/>
        <v>0.14873594171490565</v>
      </c>
      <c r="AM144">
        <f t="shared" si="43"/>
        <v>0.14873594171490565</v>
      </c>
      <c r="AN144">
        <f t="shared" si="43"/>
        <v>0.14873594171490565</v>
      </c>
      <c r="AO144">
        <f t="shared" si="43"/>
        <v>0.14873594171490565</v>
      </c>
      <c r="AP144">
        <f t="shared" si="43"/>
        <v>0.14873594171490565</v>
      </c>
      <c r="AQ144">
        <f t="shared" si="43"/>
        <v>0.14873594171490565</v>
      </c>
      <c r="AR144" s="49">
        <v>0.14873594171490565</v>
      </c>
      <c r="AS144">
        <f t="shared" si="44"/>
        <v>0.14873594171490565</v>
      </c>
      <c r="AT144">
        <f t="shared" si="44"/>
        <v>0.14873594171490565</v>
      </c>
      <c r="AU144">
        <f t="shared" si="44"/>
        <v>0.14873594171490565</v>
      </c>
      <c r="AV144">
        <f t="shared" si="44"/>
        <v>0.14873594171490565</v>
      </c>
      <c r="AW144">
        <f t="shared" si="44"/>
        <v>0.14873594171490565</v>
      </c>
      <c r="AX144">
        <f t="shared" si="44"/>
        <v>0.14873594171490565</v>
      </c>
      <c r="AY144">
        <f t="shared" si="44"/>
        <v>0.14873594171490565</v>
      </c>
      <c r="AZ144">
        <f t="shared" si="44"/>
        <v>0.14873594171490565</v>
      </c>
      <c r="BA144">
        <f t="shared" si="44"/>
        <v>0.14873594171490565</v>
      </c>
      <c r="BB144">
        <f t="shared" si="44"/>
        <v>0.14873594171490565</v>
      </c>
      <c r="BC144">
        <f t="shared" si="44"/>
        <v>0.14873594171490565</v>
      </c>
      <c r="BD144" s="23">
        <v>142</v>
      </c>
    </row>
    <row r="145" spans="2:56" x14ac:dyDescent="0.35">
      <c r="B145" s="5" t="s">
        <v>68</v>
      </c>
      <c r="C145">
        <f t="shared" si="40"/>
        <v>0.14873594171490565</v>
      </c>
      <c r="D145">
        <f t="shared" si="40"/>
        <v>0.14873594171490565</v>
      </c>
      <c r="E145">
        <f t="shared" si="40"/>
        <v>0.14873594171490565</v>
      </c>
      <c r="F145">
        <f t="shared" si="40"/>
        <v>0.14873594171490565</v>
      </c>
      <c r="G145">
        <f t="shared" si="40"/>
        <v>0.14873594171490565</v>
      </c>
      <c r="H145">
        <f t="shared" si="40"/>
        <v>0.14873594171490565</v>
      </c>
      <c r="I145">
        <f t="shared" si="40"/>
        <v>0.14873594171490565</v>
      </c>
      <c r="J145">
        <f t="shared" si="40"/>
        <v>0.14873594171490565</v>
      </c>
      <c r="K145">
        <f t="shared" si="40"/>
        <v>0.14873594171490565</v>
      </c>
      <c r="L145">
        <f t="shared" si="40"/>
        <v>0.14873594171490565</v>
      </c>
      <c r="M145">
        <f t="shared" si="41"/>
        <v>0.14873594171490565</v>
      </c>
      <c r="N145">
        <f t="shared" si="41"/>
        <v>0.14873594171490565</v>
      </c>
      <c r="O145">
        <f t="shared" si="41"/>
        <v>0.14873594171490565</v>
      </c>
      <c r="P145">
        <f t="shared" si="41"/>
        <v>0.14873594171490565</v>
      </c>
      <c r="Q145">
        <f t="shared" si="41"/>
        <v>0.14873594171490565</v>
      </c>
      <c r="R145">
        <f t="shared" si="41"/>
        <v>0.14873594171490565</v>
      </c>
      <c r="S145">
        <f t="shared" si="41"/>
        <v>0.14873594171490565</v>
      </c>
      <c r="T145">
        <f t="shared" si="41"/>
        <v>0.14873594171490565</v>
      </c>
      <c r="U145">
        <f t="shared" si="41"/>
        <v>0.14873594171490565</v>
      </c>
      <c r="V145">
        <f t="shared" si="41"/>
        <v>0.14873594171490565</v>
      </c>
      <c r="W145">
        <f t="shared" si="42"/>
        <v>0.14873594171490565</v>
      </c>
      <c r="X145">
        <f t="shared" si="42"/>
        <v>0.14873594171490565</v>
      </c>
      <c r="Y145">
        <f t="shared" si="42"/>
        <v>0.14873594171490565</v>
      </c>
      <c r="Z145">
        <f t="shared" si="42"/>
        <v>0.14873594171490565</v>
      </c>
      <c r="AA145">
        <f t="shared" si="42"/>
        <v>0.14873594171490565</v>
      </c>
      <c r="AB145">
        <f t="shared" si="42"/>
        <v>0.14873594171490565</v>
      </c>
      <c r="AC145">
        <f t="shared" si="42"/>
        <v>0.14873594171490565</v>
      </c>
      <c r="AD145">
        <f t="shared" si="42"/>
        <v>0.14873594171490565</v>
      </c>
      <c r="AE145">
        <f t="shared" si="42"/>
        <v>0.14873594171490565</v>
      </c>
      <c r="AF145">
        <f t="shared" si="42"/>
        <v>0.14873594171490565</v>
      </c>
      <c r="AG145">
        <f t="shared" si="43"/>
        <v>0.14873594171490565</v>
      </c>
      <c r="AH145">
        <f t="shared" si="43"/>
        <v>0.14873594171490565</v>
      </c>
      <c r="AI145">
        <f t="shared" si="43"/>
        <v>0.14873594171490565</v>
      </c>
      <c r="AJ145">
        <f t="shared" si="43"/>
        <v>0.14873594171490565</v>
      </c>
      <c r="AK145">
        <f t="shared" si="43"/>
        <v>0.14873594171490565</v>
      </c>
      <c r="AL145">
        <f t="shared" si="43"/>
        <v>0.14873594171490565</v>
      </c>
      <c r="AM145">
        <f t="shared" si="43"/>
        <v>0.14873594171490565</v>
      </c>
      <c r="AN145">
        <f t="shared" si="43"/>
        <v>0.14873594171490565</v>
      </c>
      <c r="AO145">
        <f t="shared" si="43"/>
        <v>0.14873594171490565</v>
      </c>
      <c r="AP145">
        <f t="shared" si="43"/>
        <v>0.14873594171490565</v>
      </c>
      <c r="AQ145">
        <f t="shared" si="43"/>
        <v>0.14873594171490565</v>
      </c>
      <c r="AR145" s="49">
        <v>0.14873594171490565</v>
      </c>
      <c r="AS145">
        <f t="shared" si="44"/>
        <v>0.14873594171490565</v>
      </c>
      <c r="AT145">
        <f t="shared" si="44"/>
        <v>0.14873594171490565</v>
      </c>
      <c r="AU145">
        <f t="shared" si="44"/>
        <v>0.14873594171490565</v>
      </c>
      <c r="AV145">
        <f t="shared" si="44"/>
        <v>0.14873594171490565</v>
      </c>
      <c r="AW145">
        <f t="shared" si="44"/>
        <v>0.14873594171490565</v>
      </c>
      <c r="AX145">
        <f t="shared" si="44"/>
        <v>0.14873594171490565</v>
      </c>
      <c r="AY145">
        <f t="shared" si="44"/>
        <v>0.14873594171490565</v>
      </c>
      <c r="AZ145">
        <f t="shared" si="44"/>
        <v>0.14873594171490565</v>
      </c>
      <c r="BA145">
        <f t="shared" si="44"/>
        <v>0.14873594171490565</v>
      </c>
      <c r="BB145">
        <f t="shared" si="44"/>
        <v>0.14873594171490565</v>
      </c>
      <c r="BC145">
        <f t="shared" si="44"/>
        <v>0.14873594171490565</v>
      </c>
      <c r="BD145" s="23">
        <v>143</v>
      </c>
    </row>
    <row r="146" spans="2:56" x14ac:dyDescent="0.35">
      <c r="B146" s="5" t="s">
        <v>69</v>
      </c>
      <c r="C146">
        <f t="shared" si="40"/>
        <v>0.14873594171490565</v>
      </c>
      <c r="D146">
        <f t="shared" si="40"/>
        <v>0.14873594171490565</v>
      </c>
      <c r="E146">
        <f t="shared" si="40"/>
        <v>0.14873594171490565</v>
      </c>
      <c r="F146">
        <f t="shared" si="40"/>
        <v>0.14873594171490565</v>
      </c>
      <c r="G146">
        <f t="shared" si="40"/>
        <v>0.14873594171490565</v>
      </c>
      <c r="H146">
        <f t="shared" si="40"/>
        <v>0.14873594171490565</v>
      </c>
      <c r="I146">
        <f t="shared" si="40"/>
        <v>0.14873594171490565</v>
      </c>
      <c r="J146">
        <f t="shared" si="40"/>
        <v>0.14873594171490565</v>
      </c>
      <c r="K146">
        <f t="shared" si="40"/>
        <v>0.14873594171490565</v>
      </c>
      <c r="L146">
        <f t="shared" si="40"/>
        <v>0.14873594171490565</v>
      </c>
      <c r="M146">
        <f t="shared" si="41"/>
        <v>0.14873594171490565</v>
      </c>
      <c r="N146">
        <f t="shared" si="41"/>
        <v>0.14873594171490565</v>
      </c>
      <c r="O146">
        <f t="shared" si="41"/>
        <v>0.14873594171490565</v>
      </c>
      <c r="P146">
        <f t="shared" si="41"/>
        <v>0.14873594171490565</v>
      </c>
      <c r="Q146">
        <f t="shared" si="41"/>
        <v>0.14873594171490565</v>
      </c>
      <c r="R146">
        <f t="shared" si="41"/>
        <v>0.14873594171490565</v>
      </c>
      <c r="S146">
        <f t="shared" si="41"/>
        <v>0.14873594171490565</v>
      </c>
      <c r="T146">
        <f t="shared" si="41"/>
        <v>0.14873594171490565</v>
      </c>
      <c r="U146">
        <f t="shared" si="41"/>
        <v>0.14873594171490565</v>
      </c>
      <c r="V146">
        <f t="shared" si="41"/>
        <v>0.14873594171490565</v>
      </c>
      <c r="W146">
        <f t="shared" si="42"/>
        <v>0.14873594171490565</v>
      </c>
      <c r="X146">
        <f t="shared" si="42"/>
        <v>0.14873594171490565</v>
      </c>
      <c r="Y146">
        <f t="shared" si="42"/>
        <v>0.14873594171490565</v>
      </c>
      <c r="Z146">
        <f t="shared" si="42"/>
        <v>0.14873594171490565</v>
      </c>
      <c r="AA146">
        <f t="shared" si="42"/>
        <v>0.14873594171490565</v>
      </c>
      <c r="AB146">
        <f t="shared" si="42"/>
        <v>0.14873594171490565</v>
      </c>
      <c r="AC146">
        <f t="shared" si="42"/>
        <v>0.14873594171490565</v>
      </c>
      <c r="AD146">
        <f t="shared" si="42"/>
        <v>0.14873594171490565</v>
      </c>
      <c r="AE146">
        <f t="shared" si="42"/>
        <v>0.14873594171490565</v>
      </c>
      <c r="AF146">
        <f t="shared" si="42"/>
        <v>0.14873594171490565</v>
      </c>
      <c r="AG146">
        <f t="shared" si="43"/>
        <v>0.14873594171490565</v>
      </c>
      <c r="AH146">
        <f t="shared" si="43"/>
        <v>0.14873594171490565</v>
      </c>
      <c r="AI146">
        <f t="shared" si="43"/>
        <v>0.14873594171490565</v>
      </c>
      <c r="AJ146">
        <f t="shared" si="43"/>
        <v>0.14873594171490565</v>
      </c>
      <c r="AK146">
        <f t="shared" si="43"/>
        <v>0.14873594171490565</v>
      </c>
      <c r="AL146">
        <f t="shared" si="43"/>
        <v>0.14873594171490565</v>
      </c>
      <c r="AM146">
        <f t="shared" si="43"/>
        <v>0.14873594171490565</v>
      </c>
      <c r="AN146">
        <f t="shared" si="43"/>
        <v>0.14873594171490565</v>
      </c>
      <c r="AO146">
        <f t="shared" si="43"/>
        <v>0.14873594171490565</v>
      </c>
      <c r="AP146">
        <f t="shared" si="43"/>
        <v>0.14873594171490565</v>
      </c>
      <c r="AQ146">
        <f t="shared" si="43"/>
        <v>0.14873594171490565</v>
      </c>
      <c r="AR146" s="49">
        <v>0.14873594171490565</v>
      </c>
      <c r="AS146">
        <f t="shared" si="44"/>
        <v>0.14873594171490565</v>
      </c>
      <c r="AT146">
        <f t="shared" si="44"/>
        <v>0.14873594171490565</v>
      </c>
      <c r="AU146">
        <f t="shared" si="44"/>
        <v>0.14873594171490565</v>
      </c>
      <c r="AV146">
        <f t="shared" si="44"/>
        <v>0.14873594171490565</v>
      </c>
      <c r="AW146">
        <f t="shared" si="44"/>
        <v>0.14873594171490565</v>
      </c>
      <c r="AX146">
        <f t="shared" si="44"/>
        <v>0.14873594171490565</v>
      </c>
      <c r="AY146">
        <f t="shared" si="44"/>
        <v>0.14873594171490565</v>
      </c>
      <c r="AZ146">
        <f t="shared" si="44"/>
        <v>0.14873594171490565</v>
      </c>
      <c r="BA146">
        <f t="shared" si="44"/>
        <v>0.14873594171490565</v>
      </c>
      <c r="BB146">
        <f t="shared" si="44"/>
        <v>0.14873594171490565</v>
      </c>
      <c r="BC146">
        <f t="shared" si="44"/>
        <v>0.14873594171490565</v>
      </c>
      <c r="BD146" s="23">
        <v>144</v>
      </c>
    </row>
    <row r="147" spans="2:56" x14ac:dyDescent="0.35">
      <c r="B147" s="5" t="s">
        <v>70</v>
      </c>
      <c r="C147">
        <f t="shared" si="40"/>
        <v>0.10031299207819142</v>
      </c>
      <c r="D147">
        <f t="shared" si="40"/>
        <v>0.10031299207819142</v>
      </c>
      <c r="E147">
        <f t="shared" si="40"/>
        <v>0.10031299207819142</v>
      </c>
      <c r="F147">
        <f t="shared" si="40"/>
        <v>0.10031299207819142</v>
      </c>
      <c r="G147">
        <f t="shared" si="40"/>
        <v>0.10031299207819142</v>
      </c>
      <c r="H147">
        <f t="shared" si="40"/>
        <v>0.10031299207819142</v>
      </c>
      <c r="I147">
        <f t="shared" si="40"/>
        <v>0.10031299207819142</v>
      </c>
      <c r="J147">
        <f t="shared" si="40"/>
        <v>0.10031299207819142</v>
      </c>
      <c r="K147">
        <f t="shared" si="40"/>
        <v>0.10031299207819142</v>
      </c>
      <c r="L147">
        <f t="shared" si="40"/>
        <v>0.10031299207819142</v>
      </c>
      <c r="M147">
        <f t="shared" si="41"/>
        <v>0.10031299207819142</v>
      </c>
      <c r="N147">
        <f t="shared" si="41"/>
        <v>0.10031299207819142</v>
      </c>
      <c r="O147">
        <f t="shared" si="41"/>
        <v>0.10031299207819142</v>
      </c>
      <c r="P147">
        <f t="shared" si="41"/>
        <v>0.10031299207819142</v>
      </c>
      <c r="Q147">
        <f t="shared" si="41"/>
        <v>0.10031299207819142</v>
      </c>
      <c r="R147">
        <f t="shared" si="41"/>
        <v>0.10031299207819142</v>
      </c>
      <c r="S147">
        <f t="shared" si="41"/>
        <v>0.10031299207819142</v>
      </c>
      <c r="T147">
        <f t="shared" si="41"/>
        <v>0.10031299207819142</v>
      </c>
      <c r="U147">
        <f t="shared" si="41"/>
        <v>0.10031299207819142</v>
      </c>
      <c r="V147">
        <f t="shared" si="41"/>
        <v>0.10031299207819142</v>
      </c>
      <c r="W147">
        <f t="shared" si="42"/>
        <v>0.10031299207819142</v>
      </c>
      <c r="X147">
        <f t="shared" si="42"/>
        <v>0.10031299207819142</v>
      </c>
      <c r="Y147">
        <f t="shared" si="42"/>
        <v>0.10031299207819142</v>
      </c>
      <c r="Z147">
        <f t="shared" si="42"/>
        <v>0.10031299207819142</v>
      </c>
      <c r="AA147">
        <f t="shared" si="42"/>
        <v>0.10031299207819142</v>
      </c>
      <c r="AB147">
        <f t="shared" si="42"/>
        <v>0.10031299207819142</v>
      </c>
      <c r="AC147">
        <f t="shared" si="42"/>
        <v>0.10031299207819142</v>
      </c>
      <c r="AD147">
        <f t="shared" si="42"/>
        <v>0.10031299207819142</v>
      </c>
      <c r="AE147">
        <f t="shared" si="42"/>
        <v>0.10031299207819142</v>
      </c>
      <c r="AF147">
        <f t="shared" si="42"/>
        <v>0.10031299207819142</v>
      </c>
      <c r="AG147">
        <f t="shared" si="43"/>
        <v>0.10031299207819142</v>
      </c>
      <c r="AH147">
        <f t="shared" si="43"/>
        <v>0.10031299207819142</v>
      </c>
      <c r="AI147">
        <f t="shared" si="43"/>
        <v>0.10031299207819142</v>
      </c>
      <c r="AJ147">
        <f t="shared" si="43"/>
        <v>0.10031299207819142</v>
      </c>
      <c r="AK147">
        <f t="shared" si="43"/>
        <v>0.10031299207819142</v>
      </c>
      <c r="AL147">
        <f t="shared" si="43"/>
        <v>0.10031299207819142</v>
      </c>
      <c r="AM147">
        <f t="shared" si="43"/>
        <v>0.10031299207819142</v>
      </c>
      <c r="AN147">
        <f t="shared" si="43"/>
        <v>0.10031299207819142</v>
      </c>
      <c r="AO147">
        <f t="shared" si="43"/>
        <v>0.10031299207819142</v>
      </c>
      <c r="AP147">
        <f t="shared" si="43"/>
        <v>0.10031299207819142</v>
      </c>
      <c r="AQ147">
        <f t="shared" si="43"/>
        <v>0.10031299207819142</v>
      </c>
      <c r="AR147" s="49">
        <v>0.10031299207819142</v>
      </c>
      <c r="AS147">
        <f t="shared" si="44"/>
        <v>0.10031299207819142</v>
      </c>
      <c r="AT147">
        <f t="shared" si="44"/>
        <v>0.10031299207819142</v>
      </c>
      <c r="AU147">
        <f t="shared" si="44"/>
        <v>0.10031299207819142</v>
      </c>
      <c r="AV147">
        <f t="shared" si="44"/>
        <v>0.10031299207819142</v>
      </c>
      <c r="AW147">
        <f t="shared" si="44"/>
        <v>0.10031299207819142</v>
      </c>
      <c r="AX147">
        <f t="shared" si="44"/>
        <v>0.10031299207819142</v>
      </c>
      <c r="AY147">
        <f t="shared" si="44"/>
        <v>0.10031299207819142</v>
      </c>
      <c r="AZ147">
        <f t="shared" si="44"/>
        <v>0.10031299207819142</v>
      </c>
      <c r="BA147">
        <f t="shared" si="44"/>
        <v>0.10031299207819142</v>
      </c>
      <c r="BB147">
        <f t="shared" si="44"/>
        <v>0.10031299207819142</v>
      </c>
      <c r="BC147">
        <f t="shared" si="44"/>
        <v>0.10031299207819142</v>
      </c>
      <c r="BD147" s="23">
        <v>145</v>
      </c>
    </row>
    <row r="148" spans="2:56" x14ac:dyDescent="0.35">
      <c r="B148" s="5" t="s">
        <v>71</v>
      </c>
      <c r="C148">
        <f t="shared" si="40"/>
        <v>0.10031299207819142</v>
      </c>
      <c r="D148">
        <f t="shared" si="40"/>
        <v>0.10031299207819142</v>
      </c>
      <c r="E148">
        <f t="shared" si="40"/>
        <v>0.10031299207819142</v>
      </c>
      <c r="F148">
        <f t="shared" si="40"/>
        <v>0.10031299207819142</v>
      </c>
      <c r="G148">
        <f t="shared" si="40"/>
        <v>0.10031299207819142</v>
      </c>
      <c r="H148">
        <f t="shared" si="40"/>
        <v>0.10031299207819142</v>
      </c>
      <c r="I148">
        <f t="shared" si="40"/>
        <v>0.10031299207819142</v>
      </c>
      <c r="J148">
        <f t="shared" si="40"/>
        <v>0.10031299207819142</v>
      </c>
      <c r="K148">
        <f t="shared" si="40"/>
        <v>0.10031299207819142</v>
      </c>
      <c r="L148">
        <f t="shared" si="40"/>
        <v>0.10031299207819142</v>
      </c>
      <c r="M148">
        <f t="shared" si="41"/>
        <v>0.10031299207819142</v>
      </c>
      <c r="N148">
        <f t="shared" si="41"/>
        <v>0.10031299207819142</v>
      </c>
      <c r="O148">
        <f t="shared" si="41"/>
        <v>0.10031299207819142</v>
      </c>
      <c r="P148">
        <f t="shared" si="41"/>
        <v>0.10031299207819142</v>
      </c>
      <c r="Q148">
        <f t="shared" si="41"/>
        <v>0.10031299207819142</v>
      </c>
      <c r="R148">
        <f t="shared" si="41"/>
        <v>0.10031299207819142</v>
      </c>
      <c r="S148">
        <f t="shared" si="41"/>
        <v>0.10031299207819142</v>
      </c>
      <c r="T148">
        <f t="shared" si="41"/>
        <v>0.10031299207819142</v>
      </c>
      <c r="U148">
        <f t="shared" si="41"/>
        <v>0.10031299207819142</v>
      </c>
      <c r="V148">
        <f t="shared" si="41"/>
        <v>0.10031299207819142</v>
      </c>
      <c r="W148">
        <f t="shared" si="42"/>
        <v>0.10031299207819142</v>
      </c>
      <c r="X148">
        <f t="shared" si="42"/>
        <v>0.10031299207819142</v>
      </c>
      <c r="Y148">
        <f t="shared" si="42"/>
        <v>0.10031299207819142</v>
      </c>
      <c r="Z148">
        <f t="shared" si="42"/>
        <v>0.10031299207819142</v>
      </c>
      <c r="AA148">
        <f t="shared" si="42"/>
        <v>0.10031299207819142</v>
      </c>
      <c r="AB148">
        <f t="shared" si="42"/>
        <v>0.10031299207819142</v>
      </c>
      <c r="AC148">
        <f t="shared" si="42"/>
        <v>0.10031299207819142</v>
      </c>
      <c r="AD148">
        <f t="shared" si="42"/>
        <v>0.10031299207819142</v>
      </c>
      <c r="AE148">
        <f t="shared" si="42"/>
        <v>0.10031299207819142</v>
      </c>
      <c r="AF148">
        <f t="shared" si="42"/>
        <v>0.10031299207819142</v>
      </c>
      <c r="AG148">
        <f t="shared" si="43"/>
        <v>0.10031299207819142</v>
      </c>
      <c r="AH148">
        <f t="shared" si="43"/>
        <v>0.10031299207819142</v>
      </c>
      <c r="AI148">
        <f t="shared" si="43"/>
        <v>0.10031299207819142</v>
      </c>
      <c r="AJ148">
        <f t="shared" si="43"/>
        <v>0.10031299207819142</v>
      </c>
      <c r="AK148">
        <f t="shared" si="43"/>
        <v>0.10031299207819142</v>
      </c>
      <c r="AL148">
        <f t="shared" si="43"/>
        <v>0.10031299207819142</v>
      </c>
      <c r="AM148">
        <f t="shared" si="43"/>
        <v>0.10031299207819142</v>
      </c>
      <c r="AN148">
        <f t="shared" si="43"/>
        <v>0.10031299207819142</v>
      </c>
      <c r="AO148">
        <f t="shared" si="43"/>
        <v>0.10031299207819142</v>
      </c>
      <c r="AP148">
        <f t="shared" si="43"/>
        <v>0.10031299207819142</v>
      </c>
      <c r="AQ148">
        <f t="shared" si="43"/>
        <v>0.10031299207819142</v>
      </c>
      <c r="AR148" s="49">
        <v>0.10031299207819142</v>
      </c>
      <c r="AS148">
        <f t="shared" si="44"/>
        <v>0.10031299207819142</v>
      </c>
      <c r="AT148">
        <f t="shared" si="44"/>
        <v>0.10031299207819142</v>
      </c>
      <c r="AU148">
        <f t="shared" si="44"/>
        <v>0.10031299207819142</v>
      </c>
      <c r="AV148">
        <f t="shared" si="44"/>
        <v>0.10031299207819142</v>
      </c>
      <c r="AW148">
        <f t="shared" si="44"/>
        <v>0.10031299207819142</v>
      </c>
      <c r="AX148">
        <f t="shared" si="44"/>
        <v>0.10031299207819142</v>
      </c>
      <c r="AY148">
        <f t="shared" si="44"/>
        <v>0.10031299207819142</v>
      </c>
      <c r="AZ148">
        <f t="shared" si="44"/>
        <v>0.10031299207819142</v>
      </c>
      <c r="BA148">
        <f t="shared" si="44"/>
        <v>0.10031299207819142</v>
      </c>
      <c r="BB148">
        <f t="shared" si="44"/>
        <v>0.10031299207819142</v>
      </c>
      <c r="BC148">
        <f t="shared" si="44"/>
        <v>0.10031299207819142</v>
      </c>
      <c r="BD148" s="23">
        <v>146</v>
      </c>
    </row>
    <row r="149" spans="2:56" x14ac:dyDescent="0.35">
      <c r="B149" s="5" t="s">
        <v>72</v>
      </c>
      <c r="C149">
        <f t="shared" ref="C149:L154" si="45">$AR149</f>
        <v>0.10031299207819142</v>
      </c>
      <c r="D149">
        <f t="shared" si="45"/>
        <v>0.10031299207819142</v>
      </c>
      <c r="E149">
        <f t="shared" si="45"/>
        <v>0.10031299207819142</v>
      </c>
      <c r="F149">
        <f t="shared" si="45"/>
        <v>0.10031299207819142</v>
      </c>
      <c r="G149">
        <f t="shared" si="45"/>
        <v>0.10031299207819142</v>
      </c>
      <c r="H149">
        <f t="shared" si="45"/>
        <v>0.10031299207819142</v>
      </c>
      <c r="I149">
        <f t="shared" si="45"/>
        <v>0.10031299207819142</v>
      </c>
      <c r="J149">
        <f t="shared" si="45"/>
        <v>0.10031299207819142</v>
      </c>
      <c r="K149">
        <f t="shared" si="45"/>
        <v>0.10031299207819142</v>
      </c>
      <c r="L149">
        <f t="shared" si="45"/>
        <v>0.10031299207819142</v>
      </c>
      <c r="M149">
        <f t="shared" ref="M149:V154" si="46">$AR149</f>
        <v>0.10031299207819142</v>
      </c>
      <c r="N149">
        <f t="shared" si="46"/>
        <v>0.10031299207819142</v>
      </c>
      <c r="O149">
        <f t="shared" si="46"/>
        <v>0.10031299207819142</v>
      </c>
      <c r="P149">
        <f t="shared" si="46"/>
        <v>0.10031299207819142</v>
      </c>
      <c r="Q149">
        <f t="shared" si="46"/>
        <v>0.10031299207819142</v>
      </c>
      <c r="R149">
        <f t="shared" si="46"/>
        <v>0.10031299207819142</v>
      </c>
      <c r="S149">
        <f t="shared" si="46"/>
        <v>0.10031299207819142</v>
      </c>
      <c r="T149">
        <f t="shared" si="46"/>
        <v>0.10031299207819142</v>
      </c>
      <c r="U149">
        <f t="shared" si="46"/>
        <v>0.10031299207819142</v>
      </c>
      <c r="V149">
        <f t="shared" si="46"/>
        <v>0.10031299207819142</v>
      </c>
      <c r="W149">
        <f t="shared" ref="W149:AF154" si="47">$AR149</f>
        <v>0.10031299207819142</v>
      </c>
      <c r="X149">
        <f t="shared" si="47"/>
        <v>0.10031299207819142</v>
      </c>
      <c r="Y149">
        <f t="shared" si="47"/>
        <v>0.10031299207819142</v>
      </c>
      <c r="Z149">
        <f t="shared" si="47"/>
        <v>0.10031299207819142</v>
      </c>
      <c r="AA149">
        <f t="shared" si="47"/>
        <v>0.10031299207819142</v>
      </c>
      <c r="AB149">
        <f t="shared" si="47"/>
        <v>0.10031299207819142</v>
      </c>
      <c r="AC149">
        <f t="shared" si="47"/>
        <v>0.10031299207819142</v>
      </c>
      <c r="AD149">
        <f t="shared" si="47"/>
        <v>0.10031299207819142</v>
      </c>
      <c r="AE149">
        <f t="shared" si="47"/>
        <v>0.10031299207819142</v>
      </c>
      <c r="AF149">
        <f t="shared" si="47"/>
        <v>0.10031299207819142</v>
      </c>
      <c r="AG149">
        <f t="shared" ref="AG149:AQ154" si="48">$AR149</f>
        <v>0.10031299207819142</v>
      </c>
      <c r="AH149">
        <f t="shared" si="48"/>
        <v>0.10031299207819142</v>
      </c>
      <c r="AI149">
        <f t="shared" si="48"/>
        <v>0.10031299207819142</v>
      </c>
      <c r="AJ149">
        <f t="shared" si="48"/>
        <v>0.10031299207819142</v>
      </c>
      <c r="AK149">
        <f t="shared" si="48"/>
        <v>0.10031299207819142</v>
      </c>
      <c r="AL149">
        <f t="shared" si="48"/>
        <v>0.10031299207819142</v>
      </c>
      <c r="AM149">
        <f t="shared" si="48"/>
        <v>0.10031299207819142</v>
      </c>
      <c r="AN149">
        <f t="shared" si="48"/>
        <v>0.10031299207819142</v>
      </c>
      <c r="AO149">
        <f t="shared" si="48"/>
        <v>0.10031299207819142</v>
      </c>
      <c r="AP149">
        <f t="shared" si="48"/>
        <v>0.10031299207819142</v>
      </c>
      <c r="AQ149">
        <f t="shared" si="48"/>
        <v>0.10031299207819142</v>
      </c>
      <c r="AR149" s="49">
        <v>0.10031299207819142</v>
      </c>
      <c r="AS149">
        <f t="shared" ref="AS149:BC154" si="49">$AR149</f>
        <v>0.10031299207819142</v>
      </c>
      <c r="AT149">
        <f t="shared" si="49"/>
        <v>0.10031299207819142</v>
      </c>
      <c r="AU149">
        <f t="shared" si="49"/>
        <v>0.10031299207819142</v>
      </c>
      <c r="AV149">
        <f t="shared" si="49"/>
        <v>0.10031299207819142</v>
      </c>
      <c r="AW149">
        <f t="shared" si="49"/>
        <v>0.10031299207819142</v>
      </c>
      <c r="AX149">
        <f t="shared" si="49"/>
        <v>0.10031299207819142</v>
      </c>
      <c r="AY149">
        <f t="shared" si="49"/>
        <v>0.10031299207819142</v>
      </c>
      <c r="AZ149">
        <f t="shared" si="49"/>
        <v>0.10031299207819142</v>
      </c>
      <c r="BA149">
        <f t="shared" si="49"/>
        <v>0.10031299207819142</v>
      </c>
      <c r="BB149">
        <f t="shared" si="49"/>
        <v>0.10031299207819142</v>
      </c>
      <c r="BC149">
        <f t="shared" si="49"/>
        <v>0.10031299207819142</v>
      </c>
      <c r="BD149" s="23">
        <v>147</v>
      </c>
    </row>
    <row r="150" spans="2:56" x14ac:dyDescent="0.35">
      <c r="B150" s="5" t="s">
        <v>73</v>
      </c>
      <c r="C150">
        <f t="shared" si="45"/>
        <v>0.10031299207819142</v>
      </c>
      <c r="D150">
        <f t="shared" si="45"/>
        <v>0.10031299207819142</v>
      </c>
      <c r="E150">
        <f t="shared" si="45"/>
        <v>0.10031299207819142</v>
      </c>
      <c r="F150">
        <f t="shared" si="45"/>
        <v>0.10031299207819142</v>
      </c>
      <c r="G150">
        <f t="shared" si="45"/>
        <v>0.10031299207819142</v>
      </c>
      <c r="H150">
        <f t="shared" si="45"/>
        <v>0.10031299207819142</v>
      </c>
      <c r="I150">
        <f t="shared" si="45"/>
        <v>0.10031299207819142</v>
      </c>
      <c r="J150">
        <f t="shared" si="45"/>
        <v>0.10031299207819142</v>
      </c>
      <c r="K150">
        <f t="shared" si="45"/>
        <v>0.10031299207819142</v>
      </c>
      <c r="L150">
        <f t="shared" si="45"/>
        <v>0.10031299207819142</v>
      </c>
      <c r="M150">
        <f t="shared" si="46"/>
        <v>0.10031299207819142</v>
      </c>
      <c r="N150">
        <f t="shared" si="46"/>
        <v>0.10031299207819142</v>
      </c>
      <c r="O150">
        <f t="shared" si="46"/>
        <v>0.10031299207819142</v>
      </c>
      <c r="P150">
        <f t="shared" si="46"/>
        <v>0.10031299207819142</v>
      </c>
      <c r="Q150">
        <f t="shared" si="46"/>
        <v>0.10031299207819142</v>
      </c>
      <c r="R150">
        <f t="shared" si="46"/>
        <v>0.10031299207819142</v>
      </c>
      <c r="S150">
        <f t="shared" si="46"/>
        <v>0.10031299207819142</v>
      </c>
      <c r="T150">
        <f t="shared" si="46"/>
        <v>0.10031299207819142</v>
      </c>
      <c r="U150">
        <f t="shared" si="46"/>
        <v>0.10031299207819142</v>
      </c>
      <c r="V150">
        <f t="shared" si="46"/>
        <v>0.10031299207819142</v>
      </c>
      <c r="W150">
        <f t="shared" si="47"/>
        <v>0.10031299207819142</v>
      </c>
      <c r="X150">
        <f t="shared" si="47"/>
        <v>0.10031299207819142</v>
      </c>
      <c r="Y150">
        <f t="shared" si="47"/>
        <v>0.10031299207819142</v>
      </c>
      <c r="Z150">
        <f t="shared" si="47"/>
        <v>0.10031299207819142</v>
      </c>
      <c r="AA150">
        <f t="shared" si="47"/>
        <v>0.10031299207819142</v>
      </c>
      <c r="AB150">
        <f t="shared" si="47"/>
        <v>0.10031299207819142</v>
      </c>
      <c r="AC150">
        <f t="shared" si="47"/>
        <v>0.10031299207819142</v>
      </c>
      <c r="AD150">
        <f t="shared" si="47"/>
        <v>0.10031299207819142</v>
      </c>
      <c r="AE150">
        <f t="shared" si="47"/>
        <v>0.10031299207819142</v>
      </c>
      <c r="AF150">
        <f t="shared" si="47"/>
        <v>0.10031299207819142</v>
      </c>
      <c r="AG150">
        <f t="shared" si="48"/>
        <v>0.10031299207819142</v>
      </c>
      <c r="AH150">
        <f t="shared" si="48"/>
        <v>0.10031299207819142</v>
      </c>
      <c r="AI150">
        <f t="shared" si="48"/>
        <v>0.10031299207819142</v>
      </c>
      <c r="AJ150">
        <f t="shared" si="48"/>
        <v>0.10031299207819142</v>
      </c>
      <c r="AK150">
        <f t="shared" si="48"/>
        <v>0.10031299207819142</v>
      </c>
      <c r="AL150">
        <f t="shared" si="48"/>
        <v>0.10031299207819142</v>
      </c>
      <c r="AM150">
        <f t="shared" si="48"/>
        <v>0.10031299207819142</v>
      </c>
      <c r="AN150">
        <f t="shared" si="48"/>
        <v>0.10031299207819142</v>
      </c>
      <c r="AO150">
        <f t="shared" si="48"/>
        <v>0.10031299207819142</v>
      </c>
      <c r="AP150">
        <f t="shared" si="48"/>
        <v>0.10031299207819142</v>
      </c>
      <c r="AQ150">
        <f t="shared" si="48"/>
        <v>0.10031299207819142</v>
      </c>
      <c r="AR150" s="49">
        <v>0.10031299207819142</v>
      </c>
      <c r="AS150">
        <f t="shared" si="49"/>
        <v>0.10031299207819142</v>
      </c>
      <c r="AT150">
        <f t="shared" si="49"/>
        <v>0.10031299207819142</v>
      </c>
      <c r="AU150">
        <f t="shared" si="49"/>
        <v>0.10031299207819142</v>
      </c>
      <c r="AV150">
        <f t="shared" si="49"/>
        <v>0.10031299207819142</v>
      </c>
      <c r="AW150">
        <f t="shared" si="49"/>
        <v>0.10031299207819142</v>
      </c>
      <c r="AX150">
        <f t="shared" si="49"/>
        <v>0.10031299207819142</v>
      </c>
      <c r="AY150">
        <f t="shared" si="49"/>
        <v>0.10031299207819142</v>
      </c>
      <c r="AZ150">
        <f t="shared" si="49"/>
        <v>0.10031299207819142</v>
      </c>
      <c r="BA150">
        <f t="shared" si="49"/>
        <v>0.10031299207819142</v>
      </c>
      <c r="BB150">
        <f t="shared" si="49"/>
        <v>0.10031299207819142</v>
      </c>
      <c r="BC150">
        <f t="shared" si="49"/>
        <v>0.10031299207819142</v>
      </c>
      <c r="BD150" s="23">
        <v>148</v>
      </c>
    </row>
    <row r="151" spans="2:56" x14ac:dyDescent="0.35">
      <c r="B151" s="5" t="s">
        <v>74</v>
      </c>
      <c r="C151">
        <f t="shared" si="45"/>
        <v>0.10031299207819142</v>
      </c>
      <c r="D151">
        <f t="shared" si="45"/>
        <v>0.10031299207819142</v>
      </c>
      <c r="E151">
        <f t="shared" si="45"/>
        <v>0.10031299207819142</v>
      </c>
      <c r="F151">
        <f t="shared" si="45"/>
        <v>0.10031299207819142</v>
      </c>
      <c r="G151">
        <f t="shared" si="45"/>
        <v>0.10031299207819142</v>
      </c>
      <c r="H151">
        <f t="shared" si="45"/>
        <v>0.10031299207819142</v>
      </c>
      <c r="I151">
        <f t="shared" si="45"/>
        <v>0.10031299207819142</v>
      </c>
      <c r="J151">
        <f t="shared" si="45"/>
        <v>0.10031299207819142</v>
      </c>
      <c r="K151">
        <f t="shared" si="45"/>
        <v>0.10031299207819142</v>
      </c>
      <c r="L151">
        <f t="shared" si="45"/>
        <v>0.10031299207819142</v>
      </c>
      <c r="M151">
        <f t="shared" si="46"/>
        <v>0.10031299207819142</v>
      </c>
      <c r="N151">
        <f t="shared" si="46"/>
        <v>0.10031299207819142</v>
      </c>
      <c r="O151">
        <f t="shared" si="46"/>
        <v>0.10031299207819142</v>
      </c>
      <c r="P151">
        <f t="shared" si="46"/>
        <v>0.10031299207819142</v>
      </c>
      <c r="Q151">
        <f t="shared" si="46"/>
        <v>0.10031299207819142</v>
      </c>
      <c r="R151">
        <f t="shared" si="46"/>
        <v>0.10031299207819142</v>
      </c>
      <c r="S151">
        <f t="shared" si="46"/>
        <v>0.10031299207819142</v>
      </c>
      <c r="T151">
        <f t="shared" si="46"/>
        <v>0.10031299207819142</v>
      </c>
      <c r="U151">
        <f t="shared" si="46"/>
        <v>0.10031299207819142</v>
      </c>
      <c r="V151">
        <f t="shared" si="46"/>
        <v>0.10031299207819142</v>
      </c>
      <c r="W151">
        <f t="shared" si="47"/>
        <v>0.10031299207819142</v>
      </c>
      <c r="X151">
        <f t="shared" si="47"/>
        <v>0.10031299207819142</v>
      </c>
      <c r="Y151">
        <f t="shared" si="47"/>
        <v>0.10031299207819142</v>
      </c>
      <c r="Z151">
        <f t="shared" si="47"/>
        <v>0.10031299207819142</v>
      </c>
      <c r="AA151">
        <f t="shared" si="47"/>
        <v>0.10031299207819142</v>
      </c>
      <c r="AB151">
        <f t="shared" si="47"/>
        <v>0.10031299207819142</v>
      </c>
      <c r="AC151">
        <f t="shared" si="47"/>
        <v>0.10031299207819142</v>
      </c>
      <c r="AD151">
        <f t="shared" si="47"/>
        <v>0.10031299207819142</v>
      </c>
      <c r="AE151">
        <f t="shared" si="47"/>
        <v>0.10031299207819142</v>
      </c>
      <c r="AF151">
        <f t="shared" si="47"/>
        <v>0.10031299207819142</v>
      </c>
      <c r="AG151">
        <f t="shared" si="48"/>
        <v>0.10031299207819142</v>
      </c>
      <c r="AH151">
        <f t="shared" si="48"/>
        <v>0.10031299207819142</v>
      </c>
      <c r="AI151">
        <f t="shared" si="48"/>
        <v>0.10031299207819142</v>
      </c>
      <c r="AJ151">
        <f t="shared" si="48"/>
        <v>0.10031299207819142</v>
      </c>
      <c r="AK151">
        <f t="shared" si="48"/>
        <v>0.10031299207819142</v>
      </c>
      <c r="AL151">
        <f t="shared" si="48"/>
        <v>0.10031299207819142</v>
      </c>
      <c r="AM151">
        <f t="shared" si="48"/>
        <v>0.10031299207819142</v>
      </c>
      <c r="AN151">
        <f t="shared" si="48"/>
        <v>0.10031299207819142</v>
      </c>
      <c r="AO151">
        <f t="shared" si="48"/>
        <v>0.10031299207819142</v>
      </c>
      <c r="AP151">
        <f t="shared" si="48"/>
        <v>0.10031299207819142</v>
      </c>
      <c r="AQ151">
        <f t="shared" si="48"/>
        <v>0.10031299207819142</v>
      </c>
      <c r="AR151" s="49">
        <v>0.10031299207819142</v>
      </c>
      <c r="AS151">
        <f t="shared" si="49"/>
        <v>0.10031299207819142</v>
      </c>
      <c r="AT151">
        <f t="shared" si="49"/>
        <v>0.10031299207819142</v>
      </c>
      <c r="AU151">
        <f t="shared" si="49"/>
        <v>0.10031299207819142</v>
      </c>
      <c r="AV151">
        <f t="shared" si="49"/>
        <v>0.10031299207819142</v>
      </c>
      <c r="AW151">
        <f t="shared" si="49"/>
        <v>0.10031299207819142</v>
      </c>
      <c r="AX151">
        <f t="shared" si="49"/>
        <v>0.10031299207819142</v>
      </c>
      <c r="AY151">
        <f t="shared" si="49"/>
        <v>0.10031299207819142</v>
      </c>
      <c r="AZ151">
        <f t="shared" si="49"/>
        <v>0.10031299207819142</v>
      </c>
      <c r="BA151">
        <f t="shared" si="49"/>
        <v>0.10031299207819142</v>
      </c>
      <c r="BB151">
        <f t="shared" si="49"/>
        <v>0.10031299207819142</v>
      </c>
      <c r="BC151">
        <f t="shared" si="49"/>
        <v>0.10031299207819142</v>
      </c>
      <c r="BD151" s="23">
        <v>149</v>
      </c>
    </row>
    <row r="152" spans="2:56" x14ac:dyDescent="0.35">
      <c r="B152" s="5" t="s">
        <v>75</v>
      </c>
      <c r="C152">
        <f t="shared" si="45"/>
        <v>0.10031299207819142</v>
      </c>
      <c r="D152">
        <f t="shared" si="45"/>
        <v>0.10031299207819142</v>
      </c>
      <c r="E152">
        <f t="shared" si="45"/>
        <v>0.10031299207819142</v>
      </c>
      <c r="F152">
        <f t="shared" si="45"/>
        <v>0.10031299207819142</v>
      </c>
      <c r="G152">
        <f t="shared" si="45"/>
        <v>0.10031299207819142</v>
      </c>
      <c r="H152">
        <f t="shared" si="45"/>
        <v>0.10031299207819142</v>
      </c>
      <c r="I152">
        <f t="shared" si="45"/>
        <v>0.10031299207819142</v>
      </c>
      <c r="J152">
        <f t="shared" si="45"/>
        <v>0.10031299207819142</v>
      </c>
      <c r="K152">
        <f t="shared" si="45"/>
        <v>0.10031299207819142</v>
      </c>
      <c r="L152">
        <f t="shared" si="45"/>
        <v>0.10031299207819142</v>
      </c>
      <c r="M152">
        <f t="shared" si="46"/>
        <v>0.10031299207819142</v>
      </c>
      <c r="N152">
        <f t="shared" si="46"/>
        <v>0.10031299207819142</v>
      </c>
      <c r="O152">
        <f t="shared" si="46"/>
        <v>0.10031299207819142</v>
      </c>
      <c r="P152">
        <f t="shared" si="46"/>
        <v>0.10031299207819142</v>
      </c>
      <c r="Q152">
        <f t="shared" si="46"/>
        <v>0.10031299207819142</v>
      </c>
      <c r="R152">
        <f t="shared" si="46"/>
        <v>0.10031299207819142</v>
      </c>
      <c r="S152">
        <f t="shared" si="46"/>
        <v>0.10031299207819142</v>
      </c>
      <c r="T152">
        <f t="shared" si="46"/>
        <v>0.10031299207819142</v>
      </c>
      <c r="U152">
        <f t="shared" si="46"/>
        <v>0.10031299207819142</v>
      </c>
      <c r="V152">
        <f t="shared" si="46"/>
        <v>0.10031299207819142</v>
      </c>
      <c r="W152">
        <f t="shared" si="47"/>
        <v>0.10031299207819142</v>
      </c>
      <c r="X152">
        <f t="shared" si="47"/>
        <v>0.10031299207819142</v>
      </c>
      <c r="Y152">
        <f t="shared" si="47"/>
        <v>0.10031299207819142</v>
      </c>
      <c r="Z152">
        <f t="shared" si="47"/>
        <v>0.10031299207819142</v>
      </c>
      <c r="AA152">
        <f t="shared" si="47"/>
        <v>0.10031299207819142</v>
      </c>
      <c r="AB152">
        <f t="shared" si="47"/>
        <v>0.10031299207819142</v>
      </c>
      <c r="AC152">
        <f t="shared" si="47"/>
        <v>0.10031299207819142</v>
      </c>
      <c r="AD152">
        <f t="shared" si="47"/>
        <v>0.10031299207819142</v>
      </c>
      <c r="AE152">
        <f t="shared" si="47"/>
        <v>0.10031299207819142</v>
      </c>
      <c r="AF152">
        <f t="shared" si="47"/>
        <v>0.10031299207819142</v>
      </c>
      <c r="AG152">
        <f t="shared" si="48"/>
        <v>0.10031299207819142</v>
      </c>
      <c r="AH152">
        <f t="shared" si="48"/>
        <v>0.10031299207819142</v>
      </c>
      <c r="AI152">
        <f t="shared" si="48"/>
        <v>0.10031299207819142</v>
      </c>
      <c r="AJ152">
        <f t="shared" si="48"/>
        <v>0.10031299207819142</v>
      </c>
      <c r="AK152">
        <f t="shared" si="48"/>
        <v>0.10031299207819142</v>
      </c>
      <c r="AL152">
        <f t="shared" si="48"/>
        <v>0.10031299207819142</v>
      </c>
      <c r="AM152">
        <f t="shared" si="48"/>
        <v>0.10031299207819142</v>
      </c>
      <c r="AN152">
        <f t="shared" si="48"/>
        <v>0.10031299207819142</v>
      </c>
      <c r="AO152">
        <f t="shared" si="48"/>
        <v>0.10031299207819142</v>
      </c>
      <c r="AP152">
        <f t="shared" si="48"/>
        <v>0.10031299207819142</v>
      </c>
      <c r="AQ152">
        <f t="shared" si="48"/>
        <v>0.10031299207819142</v>
      </c>
      <c r="AR152" s="49">
        <v>0.10031299207819142</v>
      </c>
      <c r="AS152">
        <f t="shared" si="49"/>
        <v>0.10031299207819142</v>
      </c>
      <c r="AT152">
        <f t="shared" si="49"/>
        <v>0.10031299207819142</v>
      </c>
      <c r="AU152">
        <f t="shared" si="49"/>
        <v>0.10031299207819142</v>
      </c>
      <c r="AV152">
        <f t="shared" si="49"/>
        <v>0.10031299207819142</v>
      </c>
      <c r="AW152">
        <f t="shared" si="49"/>
        <v>0.10031299207819142</v>
      </c>
      <c r="AX152">
        <f t="shared" si="49"/>
        <v>0.10031299207819142</v>
      </c>
      <c r="AY152">
        <f t="shared" si="49"/>
        <v>0.10031299207819142</v>
      </c>
      <c r="AZ152">
        <f t="shared" si="49"/>
        <v>0.10031299207819142</v>
      </c>
      <c r="BA152">
        <f t="shared" si="49"/>
        <v>0.10031299207819142</v>
      </c>
      <c r="BB152">
        <f t="shared" si="49"/>
        <v>0.10031299207819142</v>
      </c>
      <c r="BC152">
        <f t="shared" si="49"/>
        <v>0.10031299207819142</v>
      </c>
      <c r="BD152" s="23">
        <v>150</v>
      </c>
    </row>
    <row r="153" spans="2:56" x14ac:dyDescent="0.35">
      <c r="B153" s="5" t="s">
        <v>81</v>
      </c>
      <c r="C153">
        <f t="shared" si="45"/>
        <v>0.10031299207819142</v>
      </c>
      <c r="D153">
        <f t="shared" si="45"/>
        <v>0.10031299207819142</v>
      </c>
      <c r="E153">
        <f t="shared" si="45"/>
        <v>0.10031299207819142</v>
      </c>
      <c r="F153">
        <f t="shared" si="45"/>
        <v>0.10031299207819142</v>
      </c>
      <c r="G153">
        <f t="shared" si="45"/>
        <v>0.10031299207819142</v>
      </c>
      <c r="H153">
        <f t="shared" si="45"/>
        <v>0.10031299207819142</v>
      </c>
      <c r="I153">
        <f t="shared" si="45"/>
        <v>0.10031299207819142</v>
      </c>
      <c r="J153">
        <f t="shared" si="45"/>
        <v>0.10031299207819142</v>
      </c>
      <c r="K153">
        <f t="shared" si="45"/>
        <v>0.10031299207819142</v>
      </c>
      <c r="L153">
        <f t="shared" si="45"/>
        <v>0.10031299207819142</v>
      </c>
      <c r="M153">
        <f t="shared" si="46"/>
        <v>0.10031299207819142</v>
      </c>
      <c r="N153">
        <f t="shared" si="46"/>
        <v>0.10031299207819142</v>
      </c>
      <c r="O153">
        <f t="shared" si="46"/>
        <v>0.10031299207819142</v>
      </c>
      <c r="P153">
        <f t="shared" si="46"/>
        <v>0.10031299207819142</v>
      </c>
      <c r="Q153">
        <f t="shared" si="46"/>
        <v>0.10031299207819142</v>
      </c>
      <c r="R153">
        <f t="shared" si="46"/>
        <v>0.10031299207819142</v>
      </c>
      <c r="S153">
        <f t="shared" si="46"/>
        <v>0.10031299207819142</v>
      </c>
      <c r="T153">
        <f t="shared" si="46"/>
        <v>0.10031299207819142</v>
      </c>
      <c r="U153">
        <f t="shared" si="46"/>
        <v>0.10031299207819142</v>
      </c>
      <c r="V153">
        <f t="shared" si="46"/>
        <v>0.10031299207819142</v>
      </c>
      <c r="W153">
        <f t="shared" si="47"/>
        <v>0.10031299207819142</v>
      </c>
      <c r="X153">
        <f t="shared" si="47"/>
        <v>0.10031299207819142</v>
      </c>
      <c r="Y153">
        <f t="shared" si="47"/>
        <v>0.10031299207819142</v>
      </c>
      <c r="Z153">
        <f t="shared" si="47"/>
        <v>0.10031299207819142</v>
      </c>
      <c r="AA153">
        <f t="shared" si="47"/>
        <v>0.10031299207819142</v>
      </c>
      <c r="AB153">
        <f t="shared" si="47"/>
        <v>0.10031299207819142</v>
      </c>
      <c r="AC153">
        <f t="shared" si="47"/>
        <v>0.10031299207819142</v>
      </c>
      <c r="AD153">
        <f t="shared" si="47"/>
        <v>0.10031299207819142</v>
      </c>
      <c r="AE153">
        <f t="shared" si="47"/>
        <v>0.10031299207819142</v>
      </c>
      <c r="AF153">
        <f t="shared" si="47"/>
        <v>0.10031299207819142</v>
      </c>
      <c r="AG153">
        <f t="shared" si="48"/>
        <v>0.10031299207819142</v>
      </c>
      <c r="AH153">
        <f t="shared" si="48"/>
        <v>0.10031299207819142</v>
      </c>
      <c r="AI153">
        <f t="shared" si="48"/>
        <v>0.10031299207819142</v>
      </c>
      <c r="AJ153">
        <f t="shared" si="48"/>
        <v>0.10031299207819142</v>
      </c>
      <c r="AK153">
        <f t="shared" si="48"/>
        <v>0.10031299207819142</v>
      </c>
      <c r="AL153">
        <f t="shared" si="48"/>
        <v>0.10031299207819142</v>
      </c>
      <c r="AM153">
        <f t="shared" si="48"/>
        <v>0.10031299207819142</v>
      </c>
      <c r="AN153">
        <f t="shared" si="48"/>
        <v>0.10031299207819142</v>
      </c>
      <c r="AO153">
        <f t="shared" si="48"/>
        <v>0.10031299207819142</v>
      </c>
      <c r="AP153">
        <f t="shared" si="48"/>
        <v>0.10031299207819142</v>
      </c>
      <c r="AQ153">
        <f t="shared" si="48"/>
        <v>0.10031299207819142</v>
      </c>
      <c r="AR153" s="49">
        <v>0.10031299207819142</v>
      </c>
      <c r="AS153">
        <f t="shared" si="49"/>
        <v>0.10031299207819142</v>
      </c>
      <c r="AT153">
        <f t="shared" si="49"/>
        <v>0.10031299207819142</v>
      </c>
      <c r="AU153">
        <f t="shared" si="49"/>
        <v>0.10031299207819142</v>
      </c>
      <c r="AV153">
        <f t="shared" si="49"/>
        <v>0.10031299207819142</v>
      </c>
      <c r="AW153">
        <f t="shared" si="49"/>
        <v>0.10031299207819142</v>
      </c>
      <c r="AX153">
        <f t="shared" si="49"/>
        <v>0.10031299207819142</v>
      </c>
      <c r="AY153">
        <f t="shared" si="49"/>
        <v>0.10031299207819142</v>
      </c>
      <c r="AZ153">
        <f t="shared" si="49"/>
        <v>0.10031299207819142</v>
      </c>
      <c r="BA153">
        <f t="shared" si="49"/>
        <v>0.10031299207819142</v>
      </c>
      <c r="BB153">
        <f t="shared" si="49"/>
        <v>0.10031299207819142</v>
      </c>
      <c r="BC153">
        <f t="shared" si="49"/>
        <v>0.10031299207819142</v>
      </c>
      <c r="BD153" s="23">
        <v>151</v>
      </c>
    </row>
    <row r="154" spans="2:56" x14ac:dyDescent="0.35">
      <c r="B154" s="5" t="s">
        <v>82</v>
      </c>
      <c r="C154">
        <f t="shared" si="45"/>
        <v>0.10031299207819142</v>
      </c>
      <c r="D154">
        <f t="shared" si="45"/>
        <v>0.10031299207819142</v>
      </c>
      <c r="E154">
        <f t="shared" si="45"/>
        <v>0.10031299207819142</v>
      </c>
      <c r="F154">
        <f t="shared" si="45"/>
        <v>0.10031299207819142</v>
      </c>
      <c r="G154">
        <f t="shared" si="45"/>
        <v>0.10031299207819142</v>
      </c>
      <c r="H154">
        <f t="shared" si="45"/>
        <v>0.10031299207819142</v>
      </c>
      <c r="I154">
        <f t="shared" si="45"/>
        <v>0.10031299207819142</v>
      </c>
      <c r="J154">
        <f t="shared" si="45"/>
        <v>0.10031299207819142</v>
      </c>
      <c r="K154">
        <f t="shared" si="45"/>
        <v>0.10031299207819142</v>
      </c>
      <c r="L154">
        <f t="shared" si="45"/>
        <v>0.10031299207819142</v>
      </c>
      <c r="M154">
        <f t="shared" si="46"/>
        <v>0.10031299207819142</v>
      </c>
      <c r="N154">
        <f t="shared" si="46"/>
        <v>0.10031299207819142</v>
      </c>
      <c r="O154">
        <f t="shared" si="46"/>
        <v>0.10031299207819142</v>
      </c>
      <c r="P154">
        <f t="shared" si="46"/>
        <v>0.10031299207819142</v>
      </c>
      <c r="Q154">
        <f t="shared" si="46"/>
        <v>0.10031299207819142</v>
      </c>
      <c r="R154">
        <f t="shared" si="46"/>
        <v>0.10031299207819142</v>
      </c>
      <c r="S154">
        <f t="shared" si="46"/>
        <v>0.10031299207819142</v>
      </c>
      <c r="T154">
        <f t="shared" si="46"/>
        <v>0.10031299207819142</v>
      </c>
      <c r="U154">
        <f t="shared" si="46"/>
        <v>0.10031299207819142</v>
      </c>
      <c r="V154">
        <f t="shared" si="46"/>
        <v>0.10031299207819142</v>
      </c>
      <c r="W154">
        <f t="shared" si="47"/>
        <v>0.10031299207819142</v>
      </c>
      <c r="X154">
        <f t="shared" si="47"/>
        <v>0.10031299207819142</v>
      </c>
      <c r="Y154">
        <f t="shared" si="47"/>
        <v>0.10031299207819142</v>
      </c>
      <c r="Z154">
        <f t="shared" si="47"/>
        <v>0.10031299207819142</v>
      </c>
      <c r="AA154">
        <f t="shared" si="47"/>
        <v>0.10031299207819142</v>
      </c>
      <c r="AB154">
        <f t="shared" si="47"/>
        <v>0.10031299207819142</v>
      </c>
      <c r="AC154">
        <f t="shared" si="47"/>
        <v>0.10031299207819142</v>
      </c>
      <c r="AD154">
        <f t="shared" si="47"/>
        <v>0.10031299207819142</v>
      </c>
      <c r="AE154">
        <f t="shared" si="47"/>
        <v>0.10031299207819142</v>
      </c>
      <c r="AF154">
        <f t="shared" si="47"/>
        <v>0.10031299207819142</v>
      </c>
      <c r="AG154">
        <f t="shared" si="48"/>
        <v>0.10031299207819142</v>
      </c>
      <c r="AH154">
        <f t="shared" si="48"/>
        <v>0.10031299207819142</v>
      </c>
      <c r="AI154">
        <f t="shared" si="48"/>
        <v>0.10031299207819142</v>
      </c>
      <c r="AJ154">
        <f t="shared" si="48"/>
        <v>0.10031299207819142</v>
      </c>
      <c r="AK154">
        <f t="shared" si="48"/>
        <v>0.10031299207819142</v>
      </c>
      <c r="AL154">
        <f t="shared" si="48"/>
        <v>0.10031299207819142</v>
      </c>
      <c r="AM154">
        <f t="shared" si="48"/>
        <v>0.10031299207819142</v>
      </c>
      <c r="AN154">
        <f t="shared" si="48"/>
        <v>0.10031299207819142</v>
      </c>
      <c r="AO154">
        <f t="shared" si="48"/>
        <v>0.10031299207819142</v>
      </c>
      <c r="AP154">
        <f t="shared" si="48"/>
        <v>0.10031299207819142</v>
      </c>
      <c r="AQ154">
        <f t="shared" si="48"/>
        <v>0.10031299207819142</v>
      </c>
      <c r="AR154" s="49">
        <v>0.10031299207819142</v>
      </c>
      <c r="AS154">
        <f t="shared" si="49"/>
        <v>0.10031299207819142</v>
      </c>
      <c r="AT154">
        <f t="shared" si="49"/>
        <v>0.10031299207819142</v>
      </c>
      <c r="AU154">
        <f t="shared" si="49"/>
        <v>0.10031299207819142</v>
      </c>
      <c r="AV154">
        <f t="shared" si="49"/>
        <v>0.10031299207819142</v>
      </c>
      <c r="AW154">
        <f t="shared" si="49"/>
        <v>0.10031299207819142</v>
      </c>
      <c r="AX154">
        <f t="shared" si="49"/>
        <v>0.10031299207819142</v>
      </c>
      <c r="AY154">
        <f t="shared" si="49"/>
        <v>0.10031299207819142</v>
      </c>
      <c r="AZ154">
        <f t="shared" si="49"/>
        <v>0.10031299207819142</v>
      </c>
      <c r="BA154">
        <f t="shared" si="49"/>
        <v>0.10031299207819142</v>
      </c>
      <c r="BB154">
        <f t="shared" si="49"/>
        <v>0.10031299207819142</v>
      </c>
      <c r="BC154">
        <f t="shared" si="49"/>
        <v>0.10031299207819142</v>
      </c>
      <c r="BD154" s="23">
        <v>152</v>
      </c>
    </row>
    <row r="155" spans="2:56" x14ac:dyDescent="0.35">
      <c r="B155" s="5" t="s">
        <v>76</v>
      </c>
      <c r="C155"/>
      <c r="AR155" s="49"/>
      <c r="BD155" s="23">
        <v>153</v>
      </c>
    </row>
    <row r="156" spans="2:56" x14ac:dyDescent="0.35">
      <c r="B156" s="5" t="s">
        <v>46</v>
      </c>
      <c r="C156"/>
      <c r="AR156" s="49"/>
      <c r="BD156" s="23">
        <v>154</v>
      </c>
    </row>
    <row r="157" spans="2:56" x14ac:dyDescent="0.35">
      <c r="B157" s="5" t="s">
        <v>77</v>
      </c>
      <c r="C157"/>
      <c r="AR157" s="49"/>
      <c r="BD157" s="23">
        <v>155</v>
      </c>
    </row>
    <row r="158" spans="2:56" x14ac:dyDescent="0.35">
      <c r="B158" s="5" t="s">
        <v>47</v>
      </c>
      <c r="C158">
        <f t="shared" ref="C158:L167" si="50">$AR158</f>
        <v>0.12186503235597473</v>
      </c>
      <c r="D158">
        <f t="shared" si="50"/>
        <v>0.12186503235597473</v>
      </c>
      <c r="E158">
        <f t="shared" si="50"/>
        <v>0.12186503235597473</v>
      </c>
      <c r="F158">
        <f t="shared" si="50"/>
        <v>0.12186503235597473</v>
      </c>
      <c r="G158">
        <f t="shared" si="50"/>
        <v>0.12186503235597473</v>
      </c>
      <c r="H158">
        <f t="shared" si="50"/>
        <v>0.12186503235597473</v>
      </c>
      <c r="I158">
        <f t="shared" si="50"/>
        <v>0.12186503235597473</v>
      </c>
      <c r="J158">
        <f t="shared" si="50"/>
        <v>0.12186503235597473</v>
      </c>
      <c r="K158">
        <f t="shared" si="50"/>
        <v>0.12186503235597473</v>
      </c>
      <c r="L158">
        <f t="shared" si="50"/>
        <v>0.12186503235597473</v>
      </c>
      <c r="M158">
        <f t="shared" ref="M158:V167" si="51">$AR158</f>
        <v>0.12186503235597473</v>
      </c>
      <c r="N158">
        <f t="shared" si="51"/>
        <v>0.12186503235597473</v>
      </c>
      <c r="O158">
        <f t="shared" si="51"/>
        <v>0.12186503235597473</v>
      </c>
      <c r="P158">
        <f t="shared" si="51"/>
        <v>0.12186503235597473</v>
      </c>
      <c r="Q158">
        <f t="shared" si="51"/>
        <v>0.12186503235597473</v>
      </c>
      <c r="R158">
        <f t="shared" si="51"/>
        <v>0.12186503235597473</v>
      </c>
      <c r="S158">
        <f t="shared" si="51"/>
        <v>0.12186503235597473</v>
      </c>
      <c r="T158">
        <f t="shared" si="51"/>
        <v>0.12186503235597473</v>
      </c>
      <c r="U158">
        <f t="shared" si="51"/>
        <v>0.12186503235597473</v>
      </c>
      <c r="V158">
        <f t="shared" si="51"/>
        <v>0.12186503235597473</v>
      </c>
      <c r="W158">
        <f t="shared" ref="W158:AF167" si="52">$AR158</f>
        <v>0.12186503235597473</v>
      </c>
      <c r="X158">
        <f t="shared" si="52"/>
        <v>0.12186503235597473</v>
      </c>
      <c r="Y158">
        <f t="shared" si="52"/>
        <v>0.12186503235597473</v>
      </c>
      <c r="Z158">
        <f t="shared" si="52"/>
        <v>0.12186503235597473</v>
      </c>
      <c r="AA158">
        <f t="shared" si="52"/>
        <v>0.12186503235597473</v>
      </c>
      <c r="AB158">
        <f t="shared" si="52"/>
        <v>0.12186503235597473</v>
      </c>
      <c r="AC158">
        <f t="shared" si="52"/>
        <v>0.12186503235597473</v>
      </c>
      <c r="AD158">
        <f t="shared" si="52"/>
        <v>0.12186503235597473</v>
      </c>
      <c r="AE158">
        <f t="shared" si="52"/>
        <v>0.12186503235597473</v>
      </c>
      <c r="AF158">
        <f t="shared" si="52"/>
        <v>0.12186503235597473</v>
      </c>
      <c r="AG158">
        <f t="shared" ref="AG158:AQ167" si="53">$AR158</f>
        <v>0.12186503235597473</v>
      </c>
      <c r="AH158">
        <f t="shared" si="53"/>
        <v>0.12186503235597473</v>
      </c>
      <c r="AI158">
        <f t="shared" si="53"/>
        <v>0.12186503235597473</v>
      </c>
      <c r="AJ158">
        <f t="shared" si="53"/>
        <v>0.12186503235597473</v>
      </c>
      <c r="AK158">
        <f t="shared" si="53"/>
        <v>0.12186503235597473</v>
      </c>
      <c r="AL158">
        <f t="shared" si="53"/>
        <v>0.12186503235597473</v>
      </c>
      <c r="AM158">
        <f t="shared" si="53"/>
        <v>0.12186503235597473</v>
      </c>
      <c r="AN158">
        <f t="shared" si="53"/>
        <v>0.12186503235597473</v>
      </c>
      <c r="AO158">
        <f t="shared" si="53"/>
        <v>0.12186503235597473</v>
      </c>
      <c r="AP158">
        <f t="shared" si="53"/>
        <v>0.12186503235597473</v>
      </c>
      <c r="AQ158">
        <f t="shared" si="53"/>
        <v>0.12186503235597473</v>
      </c>
      <c r="AR158" s="49">
        <v>0.12186503235597473</v>
      </c>
      <c r="AS158">
        <f t="shared" ref="AS158:BC167" si="54">$AR158</f>
        <v>0.12186503235597473</v>
      </c>
      <c r="AT158">
        <f t="shared" si="54"/>
        <v>0.12186503235597473</v>
      </c>
      <c r="AU158">
        <f t="shared" si="54"/>
        <v>0.12186503235597473</v>
      </c>
      <c r="AV158">
        <f t="shared" si="54"/>
        <v>0.12186503235597473</v>
      </c>
      <c r="AW158">
        <f t="shared" si="54"/>
        <v>0.12186503235597473</v>
      </c>
      <c r="AX158">
        <f t="shared" si="54"/>
        <v>0.12186503235597473</v>
      </c>
      <c r="AY158">
        <f t="shared" si="54"/>
        <v>0.12186503235597473</v>
      </c>
      <c r="AZ158">
        <f t="shared" si="54"/>
        <v>0.12186503235597473</v>
      </c>
      <c r="BA158">
        <f t="shared" si="54"/>
        <v>0.12186503235597473</v>
      </c>
      <c r="BB158">
        <f t="shared" si="54"/>
        <v>0.12186503235597473</v>
      </c>
      <c r="BC158">
        <f t="shared" si="54"/>
        <v>0.12186503235597473</v>
      </c>
      <c r="BD158" s="23">
        <v>156</v>
      </c>
    </row>
    <row r="159" spans="2:56" x14ac:dyDescent="0.35">
      <c r="B159" s="5" t="s">
        <v>48</v>
      </c>
      <c r="C159">
        <f t="shared" si="50"/>
        <v>0.12186503235597473</v>
      </c>
      <c r="D159">
        <f t="shared" si="50"/>
        <v>0.12186503235597473</v>
      </c>
      <c r="E159">
        <f t="shared" si="50"/>
        <v>0.12186503235597473</v>
      </c>
      <c r="F159">
        <f t="shared" si="50"/>
        <v>0.12186503235597473</v>
      </c>
      <c r="G159">
        <f t="shared" si="50"/>
        <v>0.12186503235597473</v>
      </c>
      <c r="H159">
        <f t="shared" si="50"/>
        <v>0.12186503235597473</v>
      </c>
      <c r="I159">
        <f t="shared" si="50"/>
        <v>0.12186503235597473</v>
      </c>
      <c r="J159">
        <f t="shared" si="50"/>
        <v>0.12186503235597473</v>
      </c>
      <c r="K159">
        <f t="shared" si="50"/>
        <v>0.12186503235597473</v>
      </c>
      <c r="L159">
        <f t="shared" si="50"/>
        <v>0.12186503235597473</v>
      </c>
      <c r="M159">
        <f t="shared" si="51"/>
        <v>0.12186503235597473</v>
      </c>
      <c r="N159">
        <f t="shared" si="51"/>
        <v>0.12186503235597473</v>
      </c>
      <c r="O159">
        <f t="shared" si="51"/>
        <v>0.12186503235597473</v>
      </c>
      <c r="P159">
        <f t="shared" si="51"/>
        <v>0.12186503235597473</v>
      </c>
      <c r="Q159">
        <f t="shared" si="51"/>
        <v>0.12186503235597473</v>
      </c>
      <c r="R159">
        <f t="shared" si="51"/>
        <v>0.12186503235597473</v>
      </c>
      <c r="S159">
        <f t="shared" si="51"/>
        <v>0.12186503235597473</v>
      </c>
      <c r="T159">
        <f t="shared" si="51"/>
        <v>0.12186503235597473</v>
      </c>
      <c r="U159">
        <f t="shared" si="51"/>
        <v>0.12186503235597473</v>
      </c>
      <c r="V159">
        <f t="shared" si="51"/>
        <v>0.12186503235597473</v>
      </c>
      <c r="W159">
        <f t="shared" si="52"/>
        <v>0.12186503235597473</v>
      </c>
      <c r="X159">
        <f t="shared" si="52"/>
        <v>0.12186503235597473</v>
      </c>
      <c r="Y159">
        <f t="shared" si="52"/>
        <v>0.12186503235597473</v>
      </c>
      <c r="Z159">
        <f t="shared" si="52"/>
        <v>0.12186503235597473</v>
      </c>
      <c r="AA159">
        <f t="shared" si="52"/>
        <v>0.12186503235597473</v>
      </c>
      <c r="AB159">
        <f t="shared" si="52"/>
        <v>0.12186503235597473</v>
      </c>
      <c r="AC159">
        <f t="shared" si="52"/>
        <v>0.12186503235597473</v>
      </c>
      <c r="AD159">
        <f t="shared" si="52"/>
        <v>0.12186503235597473</v>
      </c>
      <c r="AE159">
        <f t="shared" si="52"/>
        <v>0.12186503235597473</v>
      </c>
      <c r="AF159">
        <f t="shared" si="52"/>
        <v>0.12186503235597473</v>
      </c>
      <c r="AG159">
        <f t="shared" si="53"/>
        <v>0.12186503235597473</v>
      </c>
      <c r="AH159">
        <f t="shared" si="53"/>
        <v>0.12186503235597473</v>
      </c>
      <c r="AI159">
        <f t="shared" si="53"/>
        <v>0.12186503235597473</v>
      </c>
      <c r="AJ159">
        <f t="shared" si="53"/>
        <v>0.12186503235597473</v>
      </c>
      <c r="AK159">
        <f t="shared" si="53"/>
        <v>0.12186503235597473</v>
      </c>
      <c r="AL159">
        <f t="shared" si="53"/>
        <v>0.12186503235597473</v>
      </c>
      <c r="AM159">
        <f t="shared" si="53"/>
        <v>0.12186503235597473</v>
      </c>
      <c r="AN159">
        <f t="shared" si="53"/>
        <v>0.12186503235597473</v>
      </c>
      <c r="AO159">
        <f t="shared" si="53"/>
        <v>0.12186503235597473</v>
      </c>
      <c r="AP159">
        <f t="shared" si="53"/>
        <v>0.12186503235597473</v>
      </c>
      <c r="AQ159">
        <f t="shared" si="53"/>
        <v>0.12186503235597473</v>
      </c>
      <c r="AR159" s="49">
        <v>0.12186503235597473</v>
      </c>
      <c r="AS159">
        <f t="shared" si="54"/>
        <v>0.12186503235597473</v>
      </c>
      <c r="AT159">
        <f t="shared" si="54"/>
        <v>0.12186503235597473</v>
      </c>
      <c r="AU159">
        <f t="shared" si="54"/>
        <v>0.12186503235597473</v>
      </c>
      <c r="AV159">
        <f t="shared" si="54"/>
        <v>0.12186503235597473</v>
      </c>
      <c r="AW159">
        <f t="shared" si="54"/>
        <v>0.12186503235597473</v>
      </c>
      <c r="AX159">
        <f t="shared" si="54"/>
        <v>0.12186503235597473</v>
      </c>
      <c r="AY159">
        <f t="shared" si="54"/>
        <v>0.12186503235597473</v>
      </c>
      <c r="AZ159">
        <f t="shared" si="54"/>
        <v>0.12186503235597473</v>
      </c>
      <c r="BA159">
        <f t="shared" si="54"/>
        <v>0.12186503235597473</v>
      </c>
      <c r="BB159">
        <f t="shared" si="54"/>
        <v>0.12186503235597473</v>
      </c>
      <c r="BC159">
        <f t="shared" si="54"/>
        <v>0.12186503235597473</v>
      </c>
      <c r="BD159" s="23">
        <v>157</v>
      </c>
    </row>
    <row r="160" spans="2:56" x14ac:dyDescent="0.35">
      <c r="B160" s="5" t="s">
        <v>49</v>
      </c>
      <c r="C160">
        <f t="shared" si="50"/>
        <v>0.12186503235597473</v>
      </c>
      <c r="D160">
        <f t="shared" si="50"/>
        <v>0.12186503235597473</v>
      </c>
      <c r="E160">
        <f t="shared" si="50"/>
        <v>0.12186503235597473</v>
      </c>
      <c r="F160">
        <f t="shared" si="50"/>
        <v>0.12186503235597473</v>
      </c>
      <c r="G160">
        <f t="shared" si="50"/>
        <v>0.12186503235597473</v>
      </c>
      <c r="H160">
        <f t="shared" si="50"/>
        <v>0.12186503235597473</v>
      </c>
      <c r="I160">
        <f t="shared" si="50"/>
        <v>0.12186503235597473</v>
      </c>
      <c r="J160">
        <f t="shared" si="50"/>
        <v>0.12186503235597473</v>
      </c>
      <c r="K160">
        <f t="shared" si="50"/>
        <v>0.12186503235597473</v>
      </c>
      <c r="L160">
        <f t="shared" si="50"/>
        <v>0.12186503235597473</v>
      </c>
      <c r="M160">
        <f t="shared" si="51"/>
        <v>0.12186503235597473</v>
      </c>
      <c r="N160">
        <f t="shared" si="51"/>
        <v>0.12186503235597473</v>
      </c>
      <c r="O160">
        <f t="shared" si="51"/>
        <v>0.12186503235597473</v>
      </c>
      <c r="P160">
        <f t="shared" si="51"/>
        <v>0.12186503235597473</v>
      </c>
      <c r="Q160">
        <f t="shared" si="51"/>
        <v>0.12186503235597473</v>
      </c>
      <c r="R160">
        <f t="shared" si="51"/>
        <v>0.12186503235597473</v>
      </c>
      <c r="S160">
        <f t="shared" si="51"/>
        <v>0.12186503235597473</v>
      </c>
      <c r="T160">
        <f t="shared" si="51"/>
        <v>0.12186503235597473</v>
      </c>
      <c r="U160">
        <f t="shared" si="51"/>
        <v>0.12186503235597473</v>
      </c>
      <c r="V160">
        <f t="shared" si="51"/>
        <v>0.12186503235597473</v>
      </c>
      <c r="W160">
        <f t="shared" si="52"/>
        <v>0.12186503235597473</v>
      </c>
      <c r="X160">
        <f t="shared" si="52"/>
        <v>0.12186503235597473</v>
      </c>
      <c r="Y160">
        <f t="shared" si="52"/>
        <v>0.12186503235597473</v>
      </c>
      <c r="Z160">
        <f t="shared" si="52"/>
        <v>0.12186503235597473</v>
      </c>
      <c r="AA160">
        <f t="shared" si="52"/>
        <v>0.12186503235597473</v>
      </c>
      <c r="AB160">
        <f t="shared" si="52"/>
        <v>0.12186503235597473</v>
      </c>
      <c r="AC160">
        <f t="shared" si="52"/>
        <v>0.12186503235597473</v>
      </c>
      <c r="AD160">
        <f t="shared" si="52"/>
        <v>0.12186503235597473</v>
      </c>
      <c r="AE160">
        <f t="shared" si="52"/>
        <v>0.12186503235597473</v>
      </c>
      <c r="AF160">
        <f t="shared" si="52"/>
        <v>0.12186503235597473</v>
      </c>
      <c r="AG160">
        <f t="shared" si="53"/>
        <v>0.12186503235597473</v>
      </c>
      <c r="AH160">
        <f t="shared" si="53"/>
        <v>0.12186503235597473</v>
      </c>
      <c r="AI160">
        <f t="shared" si="53"/>
        <v>0.12186503235597473</v>
      </c>
      <c r="AJ160">
        <f t="shared" si="53"/>
        <v>0.12186503235597473</v>
      </c>
      <c r="AK160">
        <f t="shared" si="53"/>
        <v>0.12186503235597473</v>
      </c>
      <c r="AL160">
        <f t="shared" si="53"/>
        <v>0.12186503235597473</v>
      </c>
      <c r="AM160">
        <f t="shared" si="53"/>
        <v>0.12186503235597473</v>
      </c>
      <c r="AN160">
        <f t="shared" si="53"/>
        <v>0.12186503235597473</v>
      </c>
      <c r="AO160">
        <f t="shared" si="53"/>
        <v>0.12186503235597473</v>
      </c>
      <c r="AP160">
        <f t="shared" si="53"/>
        <v>0.12186503235597473</v>
      </c>
      <c r="AQ160">
        <f t="shared" si="53"/>
        <v>0.12186503235597473</v>
      </c>
      <c r="AR160" s="49">
        <v>0.12186503235597473</v>
      </c>
      <c r="AS160">
        <f t="shared" si="54"/>
        <v>0.12186503235597473</v>
      </c>
      <c r="AT160">
        <f t="shared" si="54"/>
        <v>0.12186503235597473</v>
      </c>
      <c r="AU160">
        <f t="shared" si="54"/>
        <v>0.12186503235597473</v>
      </c>
      <c r="AV160">
        <f t="shared" si="54"/>
        <v>0.12186503235597473</v>
      </c>
      <c r="AW160">
        <f t="shared" si="54"/>
        <v>0.12186503235597473</v>
      </c>
      <c r="AX160">
        <f t="shared" si="54"/>
        <v>0.12186503235597473</v>
      </c>
      <c r="AY160">
        <f t="shared" si="54"/>
        <v>0.12186503235597473</v>
      </c>
      <c r="AZ160">
        <f t="shared" si="54"/>
        <v>0.12186503235597473</v>
      </c>
      <c r="BA160">
        <f t="shared" si="54"/>
        <v>0.12186503235597473</v>
      </c>
      <c r="BB160">
        <f t="shared" si="54"/>
        <v>0.12186503235597473</v>
      </c>
      <c r="BC160">
        <f t="shared" si="54"/>
        <v>0.12186503235597473</v>
      </c>
      <c r="BD160" s="23">
        <v>158</v>
      </c>
    </row>
    <row r="161" spans="1:56" x14ac:dyDescent="0.35">
      <c r="B161" s="5" t="s">
        <v>50</v>
      </c>
      <c r="C161">
        <f t="shared" si="50"/>
        <v>0.12186503235597473</v>
      </c>
      <c r="D161">
        <f t="shared" si="50"/>
        <v>0.12186503235597473</v>
      </c>
      <c r="E161">
        <f t="shared" si="50"/>
        <v>0.12186503235597473</v>
      </c>
      <c r="F161">
        <f t="shared" si="50"/>
        <v>0.12186503235597473</v>
      </c>
      <c r="G161">
        <f t="shared" si="50"/>
        <v>0.12186503235597473</v>
      </c>
      <c r="H161">
        <f t="shared" si="50"/>
        <v>0.12186503235597473</v>
      </c>
      <c r="I161">
        <f t="shared" si="50"/>
        <v>0.12186503235597473</v>
      </c>
      <c r="J161">
        <f t="shared" si="50"/>
        <v>0.12186503235597473</v>
      </c>
      <c r="K161">
        <f t="shared" si="50"/>
        <v>0.12186503235597473</v>
      </c>
      <c r="L161">
        <f t="shared" si="50"/>
        <v>0.12186503235597473</v>
      </c>
      <c r="M161">
        <f t="shared" si="51"/>
        <v>0.12186503235597473</v>
      </c>
      <c r="N161">
        <f t="shared" si="51"/>
        <v>0.12186503235597473</v>
      </c>
      <c r="O161">
        <f t="shared" si="51"/>
        <v>0.12186503235597473</v>
      </c>
      <c r="P161">
        <f t="shared" si="51"/>
        <v>0.12186503235597473</v>
      </c>
      <c r="Q161">
        <f t="shared" si="51"/>
        <v>0.12186503235597473</v>
      </c>
      <c r="R161">
        <f t="shared" si="51"/>
        <v>0.12186503235597473</v>
      </c>
      <c r="S161">
        <f t="shared" si="51"/>
        <v>0.12186503235597473</v>
      </c>
      <c r="T161">
        <f t="shared" si="51"/>
        <v>0.12186503235597473</v>
      </c>
      <c r="U161">
        <f t="shared" si="51"/>
        <v>0.12186503235597473</v>
      </c>
      <c r="V161">
        <f t="shared" si="51"/>
        <v>0.12186503235597473</v>
      </c>
      <c r="W161">
        <f t="shared" si="52"/>
        <v>0.12186503235597473</v>
      </c>
      <c r="X161">
        <f t="shared" si="52"/>
        <v>0.12186503235597473</v>
      </c>
      <c r="Y161">
        <f t="shared" si="52"/>
        <v>0.12186503235597473</v>
      </c>
      <c r="Z161">
        <f t="shared" si="52"/>
        <v>0.12186503235597473</v>
      </c>
      <c r="AA161">
        <f t="shared" si="52"/>
        <v>0.12186503235597473</v>
      </c>
      <c r="AB161">
        <f t="shared" si="52"/>
        <v>0.12186503235597473</v>
      </c>
      <c r="AC161">
        <f t="shared" si="52"/>
        <v>0.12186503235597473</v>
      </c>
      <c r="AD161">
        <f t="shared" si="52"/>
        <v>0.12186503235597473</v>
      </c>
      <c r="AE161">
        <f t="shared" si="52"/>
        <v>0.12186503235597473</v>
      </c>
      <c r="AF161">
        <f t="shared" si="52"/>
        <v>0.12186503235597473</v>
      </c>
      <c r="AG161">
        <f t="shared" si="53"/>
        <v>0.12186503235597473</v>
      </c>
      <c r="AH161">
        <f t="shared" si="53"/>
        <v>0.12186503235597473</v>
      </c>
      <c r="AI161">
        <f t="shared" si="53"/>
        <v>0.12186503235597473</v>
      </c>
      <c r="AJ161">
        <f t="shared" si="53"/>
        <v>0.12186503235597473</v>
      </c>
      <c r="AK161">
        <f t="shared" si="53"/>
        <v>0.12186503235597473</v>
      </c>
      <c r="AL161">
        <f t="shared" si="53"/>
        <v>0.12186503235597473</v>
      </c>
      <c r="AM161">
        <f t="shared" si="53"/>
        <v>0.12186503235597473</v>
      </c>
      <c r="AN161">
        <f t="shared" si="53"/>
        <v>0.12186503235597473</v>
      </c>
      <c r="AO161">
        <f t="shared" si="53"/>
        <v>0.12186503235597473</v>
      </c>
      <c r="AP161">
        <f t="shared" si="53"/>
        <v>0.12186503235597473</v>
      </c>
      <c r="AQ161">
        <f t="shared" si="53"/>
        <v>0.12186503235597473</v>
      </c>
      <c r="AR161" s="49">
        <v>0.12186503235597473</v>
      </c>
      <c r="AS161">
        <f t="shared" si="54"/>
        <v>0.12186503235597473</v>
      </c>
      <c r="AT161">
        <f t="shared" si="54"/>
        <v>0.12186503235597473</v>
      </c>
      <c r="AU161">
        <f t="shared" si="54"/>
        <v>0.12186503235597473</v>
      </c>
      <c r="AV161">
        <f t="shared" si="54"/>
        <v>0.12186503235597473</v>
      </c>
      <c r="AW161">
        <f t="shared" si="54"/>
        <v>0.12186503235597473</v>
      </c>
      <c r="AX161">
        <f t="shared" si="54"/>
        <v>0.12186503235597473</v>
      </c>
      <c r="AY161">
        <f t="shared" si="54"/>
        <v>0.12186503235597473</v>
      </c>
      <c r="AZ161">
        <f t="shared" si="54"/>
        <v>0.12186503235597473</v>
      </c>
      <c r="BA161">
        <f t="shared" si="54"/>
        <v>0.12186503235597473</v>
      </c>
      <c r="BB161">
        <f t="shared" si="54"/>
        <v>0.12186503235597473</v>
      </c>
      <c r="BC161">
        <f t="shared" si="54"/>
        <v>0.12186503235597473</v>
      </c>
      <c r="BD161" s="23">
        <v>159</v>
      </c>
    </row>
    <row r="162" spans="1:56" x14ac:dyDescent="0.35">
      <c r="B162" s="5" t="s">
        <v>51</v>
      </c>
      <c r="C162">
        <f t="shared" si="50"/>
        <v>0.12186503235597473</v>
      </c>
      <c r="D162">
        <f t="shared" si="50"/>
        <v>0.12186503235597473</v>
      </c>
      <c r="E162">
        <f t="shared" si="50"/>
        <v>0.12186503235597473</v>
      </c>
      <c r="F162">
        <f t="shared" si="50"/>
        <v>0.12186503235597473</v>
      </c>
      <c r="G162">
        <f t="shared" si="50"/>
        <v>0.12186503235597473</v>
      </c>
      <c r="H162">
        <f t="shared" si="50"/>
        <v>0.12186503235597473</v>
      </c>
      <c r="I162">
        <f t="shared" si="50"/>
        <v>0.12186503235597473</v>
      </c>
      <c r="J162">
        <f t="shared" si="50"/>
        <v>0.12186503235597473</v>
      </c>
      <c r="K162">
        <f t="shared" si="50"/>
        <v>0.12186503235597473</v>
      </c>
      <c r="L162">
        <f t="shared" si="50"/>
        <v>0.12186503235597473</v>
      </c>
      <c r="M162">
        <f t="shared" si="51"/>
        <v>0.12186503235597473</v>
      </c>
      <c r="N162">
        <f t="shared" si="51"/>
        <v>0.12186503235597473</v>
      </c>
      <c r="O162">
        <f t="shared" si="51"/>
        <v>0.12186503235597473</v>
      </c>
      <c r="P162">
        <f t="shared" si="51"/>
        <v>0.12186503235597473</v>
      </c>
      <c r="Q162">
        <f t="shared" si="51"/>
        <v>0.12186503235597473</v>
      </c>
      <c r="R162">
        <f t="shared" si="51"/>
        <v>0.12186503235597473</v>
      </c>
      <c r="S162">
        <f t="shared" si="51"/>
        <v>0.12186503235597473</v>
      </c>
      <c r="T162">
        <f t="shared" si="51"/>
        <v>0.12186503235597473</v>
      </c>
      <c r="U162">
        <f t="shared" si="51"/>
        <v>0.12186503235597473</v>
      </c>
      <c r="V162">
        <f t="shared" si="51"/>
        <v>0.12186503235597473</v>
      </c>
      <c r="W162">
        <f t="shared" si="52"/>
        <v>0.12186503235597473</v>
      </c>
      <c r="X162">
        <f t="shared" si="52"/>
        <v>0.12186503235597473</v>
      </c>
      <c r="Y162">
        <f t="shared" si="52"/>
        <v>0.12186503235597473</v>
      </c>
      <c r="Z162">
        <f t="shared" si="52"/>
        <v>0.12186503235597473</v>
      </c>
      <c r="AA162">
        <f t="shared" si="52"/>
        <v>0.12186503235597473</v>
      </c>
      <c r="AB162">
        <f t="shared" si="52"/>
        <v>0.12186503235597473</v>
      </c>
      <c r="AC162">
        <f t="shared" si="52"/>
        <v>0.12186503235597473</v>
      </c>
      <c r="AD162">
        <f t="shared" si="52"/>
        <v>0.12186503235597473</v>
      </c>
      <c r="AE162">
        <f t="shared" si="52"/>
        <v>0.12186503235597473</v>
      </c>
      <c r="AF162">
        <f t="shared" si="52"/>
        <v>0.12186503235597473</v>
      </c>
      <c r="AG162">
        <f t="shared" si="53"/>
        <v>0.12186503235597473</v>
      </c>
      <c r="AH162">
        <f t="shared" si="53"/>
        <v>0.12186503235597473</v>
      </c>
      <c r="AI162">
        <f t="shared" si="53"/>
        <v>0.12186503235597473</v>
      </c>
      <c r="AJ162">
        <f t="shared" si="53"/>
        <v>0.12186503235597473</v>
      </c>
      <c r="AK162">
        <f t="shared" si="53"/>
        <v>0.12186503235597473</v>
      </c>
      <c r="AL162">
        <f t="shared" si="53"/>
        <v>0.12186503235597473</v>
      </c>
      <c r="AM162">
        <f t="shared" si="53"/>
        <v>0.12186503235597473</v>
      </c>
      <c r="AN162">
        <f t="shared" si="53"/>
        <v>0.12186503235597473</v>
      </c>
      <c r="AO162">
        <f t="shared" si="53"/>
        <v>0.12186503235597473</v>
      </c>
      <c r="AP162">
        <f t="shared" si="53"/>
        <v>0.12186503235597473</v>
      </c>
      <c r="AQ162">
        <f t="shared" si="53"/>
        <v>0.12186503235597473</v>
      </c>
      <c r="AR162" s="49">
        <v>0.12186503235597473</v>
      </c>
      <c r="AS162">
        <f t="shared" si="54"/>
        <v>0.12186503235597473</v>
      </c>
      <c r="AT162">
        <f t="shared" si="54"/>
        <v>0.12186503235597473</v>
      </c>
      <c r="AU162">
        <f t="shared" si="54"/>
        <v>0.12186503235597473</v>
      </c>
      <c r="AV162">
        <f t="shared" si="54"/>
        <v>0.12186503235597473</v>
      </c>
      <c r="AW162">
        <f t="shared" si="54"/>
        <v>0.12186503235597473</v>
      </c>
      <c r="AX162">
        <f t="shared" si="54"/>
        <v>0.12186503235597473</v>
      </c>
      <c r="AY162">
        <f t="shared" si="54"/>
        <v>0.12186503235597473</v>
      </c>
      <c r="AZ162">
        <f t="shared" si="54"/>
        <v>0.12186503235597473</v>
      </c>
      <c r="BA162">
        <f t="shared" si="54"/>
        <v>0.12186503235597473</v>
      </c>
      <c r="BB162">
        <f t="shared" si="54"/>
        <v>0.12186503235597473</v>
      </c>
      <c r="BC162">
        <f t="shared" si="54"/>
        <v>0.12186503235597473</v>
      </c>
      <c r="BD162" s="23">
        <v>160</v>
      </c>
    </row>
    <row r="163" spans="1:56" x14ac:dyDescent="0.35">
      <c r="B163" s="5" t="s">
        <v>52</v>
      </c>
      <c r="C163">
        <f t="shared" si="50"/>
        <v>0.12186503235597473</v>
      </c>
      <c r="D163">
        <f t="shared" si="50"/>
        <v>0.12186503235597473</v>
      </c>
      <c r="E163">
        <f t="shared" si="50"/>
        <v>0.12186503235597473</v>
      </c>
      <c r="F163">
        <f t="shared" si="50"/>
        <v>0.12186503235597473</v>
      </c>
      <c r="G163">
        <f t="shared" si="50"/>
        <v>0.12186503235597473</v>
      </c>
      <c r="H163">
        <f t="shared" si="50"/>
        <v>0.12186503235597473</v>
      </c>
      <c r="I163">
        <f t="shared" si="50"/>
        <v>0.12186503235597473</v>
      </c>
      <c r="J163">
        <f t="shared" si="50"/>
        <v>0.12186503235597473</v>
      </c>
      <c r="K163">
        <f t="shared" si="50"/>
        <v>0.12186503235597473</v>
      </c>
      <c r="L163">
        <f t="shared" si="50"/>
        <v>0.12186503235597473</v>
      </c>
      <c r="M163">
        <f t="shared" si="51"/>
        <v>0.12186503235597473</v>
      </c>
      <c r="N163">
        <f t="shared" si="51"/>
        <v>0.12186503235597473</v>
      </c>
      <c r="O163">
        <f t="shared" si="51"/>
        <v>0.12186503235597473</v>
      </c>
      <c r="P163">
        <f t="shared" si="51"/>
        <v>0.12186503235597473</v>
      </c>
      <c r="Q163">
        <f t="shared" si="51"/>
        <v>0.12186503235597473</v>
      </c>
      <c r="R163">
        <f t="shared" si="51"/>
        <v>0.12186503235597473</v>
      </c>
      <c r="S163">
        <f t="shared" si="51"/>
        <v>0.12186503235597473</v>
      </c>
      <c r="T163">
        <f t="shared" si="51"/>
        <v>0.12186503235597473</v>
      </c>
      <c r="U163">
        <f t="shared" si="51"/>
        <v>0.12186503235597473</v>
      </c>
      <c r="V163">
        <f t="shared" si="51"/>
        <v>0.12186503235597473</v>
      </c>
      <c r="W163">
        <f t="shared" si="52"/>
        <v>0.12186503235597473</v>
      </c>
      <c r="X163">
        <f t="shared" si="52"/>
        <v>0.12186503235597473</v>
      </c>
      <c r="Y163">
        <f t="shared" si="52"/>
        <v>0.12186503235597473</v>
      </c>
      <c r="Z163">
        <f t="shared" si="52"/>
        <v>0.12186503235597473</v>
      </c>
      <c r="AA163">
        <f t="shared" si="52"/>
        <v>0.12186503235597473</v>
      </c>
      <c r="AB163">
        <f t="shared" si="52"/>
        <v>0.12186503235597473</v>
      </c>
      <c r="AC163">
        <f t="shared" si="52"/>
        <v>0.12186503235597473</v>
      </c>
      <c r="AD163">
        <f t="shared" si="52"/>
        <v>0.12186503235597473</v>
      </c>
      <c r="AE163">
        <f t="shared" si="52"/>
        <v>0.12186503235597473</v>
      </c>
      <c r="AF163">
        <f t="shared" si="52"/>
        <v>0.12186503235597473</v>
      </c>
      <c r="AG163">
        <f t="shared" si="53"/>
        <v>0.12186503235597473</v>
      </c>
      <c r="AH163">
        <f t="shared" si="53"/>
        <v>0.12186503235597473</v>
      </c>
      <c r="AI163">
        <f t="shared" si="53"/>
        <v>0.12186503235597473</v>
      </c>
      <c r="AJ163">
        <f t="shared" si="53"/>
        <v>0.12186503235597473</v>
      </c>
      <c r="AK163">
        <f t="shared" si="53"/>
        <v>0.12186503235597473</v>
      </c>
      <c r="AL163">
        <f t="shared" si="53"/>
        <v>0.12186503235597473</v>
      </c>
      <c r="AM163">
        <f t="shared" si="53"/>
        <v>0.12186503235597473</v>
      </c>
      <c r="AN163">
        <f t="shared" si="53"/>
        <v>0.12186503235597473</v>
      </c>
      <c r="AO163">
        <f t="shared" si="53"/>
        <v>0.12186503235597473</v>
      </c>
      <c r="AP163">
        <f t="shared" si="53"/>
        <v>0.12186503235597473</v>
      </c>
      <c r="AQ163">
        <f t="shared" si="53"/>
        <v>0.12186503235597473</v>
      </c>
      <c r="AR163" s="49">
        <v>0.12186503235597473</v>
      </c>
      <c r="AS163">
        <f t="shared" si="54"/>
        <v>0.12186503235597473</v>
      </c>
      <c r="AT163">
        <f t="shared" si="54"/>
        <v>0.12186503235597473</v>
      </c>
      <c r="AU163">
        <f t="shared" si="54"/>
        <v>0.12186503235597473</v>
      </c>
      <c r="AV163">
        <f t="shared" si="54"/>
        <v>0.12186503235597473</v>
      </c>
      <c r="AW163">
        <f t="shared" si="54"/>
        <v>0.12186503235597473</v>
      </c>
      <c r="AX163">
        <f t="shared" si="54"/>
        <v>0.12186503235597473</v>
      </c>
      <c r="AY163">
        <f t="shared" si="54"/>
        <v>0.12186503235597473</v>
      </c>
      <c r="AZ163">
        <f t="shared" si="54"/>
        <v>0.12186503235597473</v>
      </c>
      <c r="BA163">
        <f t="shared" si="54"/>
        <v>0.12186503235597473</v>
      </c>
      <c r="BB163">
        <f t="shared" si="54"/>
        <v>0.12186503235597473</v>
      </c>
      <c r="BC163">
        <f t="shared" si="54"/>
        <v>0.12186503235597473</v>
      </c>
      <c r="BD163" s="23">
        <v>161</v>
      </c>
    </row>
    <row r="164" spans="1:56" x14ac:dyDescent="0.35">
      <c r="B164" s="5" t="s">
        <v>53</v>
      </c>
      <c r="C164">
        <f t="shared" si="50"/>
        <v>0.12186503235597473</v>
      </c>
      <c r="D164">
        <f t="shared" si="50"/>
        <v>0.12186503235597473</v>
      </c>
      <c r="E164">
        <f t="shared" si="50"/>
        <v>0.12186503235597473</v>
      </c>
      <c r="F164">
        <f t="shared" si="50"/>
        <v>0.12186503235597473</v>
      </c>
      <c r="G164">
        <f t="shared" si="50"/>
        <v>0.12186503235597473</v>
      </c>
      <c r="H164">
        <f t="shared" si="50"/>
        <v>0.12186503235597473</v>
      </c>
      <c r="I164">
        <f t="shared" si="50"/>
        <v>0.12186503235597473</v>
      </c>
      <c r="J164">
        <f t="shared" si="50"/>
        <v>0.12186503235597473</v>
      </c>
      <c r="K164">
        <f t="shared" si="50"/>
        <v>0.12186503235597473</v>
      </c>
      <c r="L164">
        <f t="shared" si="50"/>
        <v>0.12186503235597473</v>
      </c>
      <c r="M164">
        <f t="shared" si="51"/>
        <v>0.12186503235597473</v>
      </c>
      <c r="N164">
        <f t="shared" si="51"/>
        <v>0.12186503235597473</v>
      </c>
      <c r="O164">
        <f t="shared" si="51"/>
        <v>0.12186503235597473</v>
      </c>
      <c r="P164">
        <f t="shared" si="51"/>
        <v>0.12186503235597473</v>
      </c>
      <c r="Q164">
        <f t="shared" si="51"/>
        <v>0.12186503235597473</v>
      </c>
      <c r="R164">
        <f t="shared" si="51"/>
        <v>0.12186503235597473</v>
      </c>
      <c r="S164">
        <f t="shared" si="51"/>
        <v>0.12186503235597473</v>
      </c>
      <c r="T164">
        <f t="shared" si="51"/>
        <v>0.12186503235597473</v>
      </c>
      <c r="U164">
        <f t="shared" si="51"/>
        <v>0.12186503235597473</v>
      </c>
      <c r="V164">
        <f t="shared" si="51"/>
        <v>0.12186503235597473</v>
      </c>
      <c r="W164">
        <f t="shared" si="52"/>
        <v>0.12186503235597473</v>
      </c>
      <c r="X164">
        <f t="shared" si="52"/>
        <v>0.12186503235597473</v>
      </c>
      <c r="Y164">
        <f t="shared" si="52"/>
        <v>0.12186503235597473</v>
      </c>
      <c r="Z164">
        <f t="shared" si="52"/>
        <v>0.12186503235597473</v>
      </c>
      <c r="AA164">
        <f t="shared" si="52"/>
        <v>0.12186503235597473</v>
      </c>
      <c r="AB164">
        <f t="shared" si="52"/>
        <v>0.12186503235597473</v>
      </c>
      <c r="AC164">
        <f t="shared" si="52"/>
        <v>0.12186503235597473</v>
      </c>
      <c r="AD164">
        <f t="shared" si="52"/>
        <v>0.12186503235597473</v>
      </c>
      <c r="AE164">
        <f t="shared" si="52"/>
        <v>0.12186503235597473</v>
      </c>
      <c r="AF164">
        <f t="shared" si="52"/>
        <v>0.12186503235597473</v>
      </c>
      <c r="AG164">
        <f t="shared" si="53"/>
        <v>0.12186503235597473</v>
      </c>
      <c r="AH164">
        <f t="shared" si="53"/>
        <v>0.12186503235597473</v>
      </c>
      <c r="AI164">
        <f t="shared" si="53"/>
        <v>0.12186503235597473</v>
      </c>
      <c r="AJ164">
        <f t="shared" si="53"/>
        <v>0.12186503235597473</v>
      </c>
      <c r="AK164">
        <f t="shared" si="53"/>
        <v>0.12186503235597473</v>
      </c>
      <c r="AL164">
        <f t="shared" si="53"/>
        <v>0.12186503235597473</v>
      </c>
      <c r="AM164">
        <f t="shared" si="53"/>
        <v>0.12186503235597473</v>
      </c>
      <c r="AN164">
        <f t="shared" si="53"/>
        <v>0.12186503235597473</v>
      </c>
      <c r="AO164">
        <f t="shared" si="53"/>
        <v>0.12186503235597473</v>
      </c>
      <c r="AP164">
        <f t="shared" si="53"/>
        <v>0.12186503235597473</v>
      </c>
      <c r="AQ164">
        <f t="shared" si="53"/>
        <v>0.12186503235597473</v>
      </c>
      <c r="AR164" s="49">
        <v>0.12186503235597473</v>
      </c>
      <c r="AS164">
        <f t="shared" si="54"/>
        <v>0.12186503235597473</v>
      </c>
      <c r="AT164">
        <f t="shared" si="54"/>
        <v>0.12186503235597473</v>
      </c>
      <c r="AU164">
        <f t="shared" si="54"/>
        <v>0.12186503235597473</v>
      </c>
      <c r="AV164">
        <f t="shared" si="54"/>
        <v>0.12186503235597473</v>
      </c>
      <c r="AW164">
        <f t="shared" si="54"/>
        <v>0.12186503235597473</v>
      </c>
      <c r="AX164">
        <f t="shared" si="54"/>
        <v>0.12186503235597473</v>
      </c>
      <c r="AY164">
        <f t="shared" si="54"/>
        <v>0.12186503235597473</v>
      </c>
      <c r="AZ164">
        <f t="shared" si="54"/>
        <v>0.12186503235597473</v>
      </c>
      <c r="BA164">
        <f t="shared" si="54"/>
        <v>0.12186503235597473</v>
      </c>
      <c r="BB164">
        <f t="shared" si="54"/>
        <v>0.12186503235597473</v>
      </c>
      <c r="BC164">
        <f t="shared" si="54"/>
        <v>0.12186503235597473</v>
      </c>
      <c r="BD164" s="23">
        <v>162</v>
      </c>
    </row>
    <row r="165" spans="1:56" x14ac:dyDescent="0.35">
      <c r="B165" s="5" t="s">
        <v>54</v>
      </c>
      <c r="C165">
        <f t="shared" si="50"/>
        <v>0.12186503235597473</v>
      </c>
      <c r="D165">
        <f t="shared" si="50"/>
        <v>0.12186503235597473</v>
      </c>
      <c r="E165">
        <f t="shared" si="50"/>
        <v>0.12186503235597473</v>
      </c>
      <c r="F165">
        <f t="shared" si="50"/>
        <v>0.12186503235597473</v>
      </c>
      <c r="G165">
        <f t="shared" si="50"/>
        <v>0.12186503235597473</v>
      </c>
      <c r="H165">
        <f t="shared" si="50"/>
        <v>0.12186503235597473</v>
      </c>
      <c r="I165">
        <f t="shared" si="50"/>
        <v>0.12186503235597473</v>
      </c>
      <c r="J165">
        <f t="shared" si="50"/>
        <v>0.12186503235597473</v>
      </c>
      <c r="K165">
        <f t="shared" si="50"/>
        <v>0.12186503235597473</v>
      </c>
      <c r="L165">
        <f t="shared" si="50"/>
        <v>0.12186503235597473</v>
      </c>
      <c r="M165">
        <f t="shared" si="51"/>
        <v>0.12186503235597473</v>
      </c>
      <c r="N165">
        <f t="shared" si="51"/>
        <v>0.12186503235597473</v>
      </c>
      <c r="O165">
        <f t="shared" si="51"/>
        <v>0.12186503235597473</v>
      </c>
      <c r="P165">
        <f t="shared" si="51"/>
        <v>0.12186503235597473</v>
      </c>
      <c r="Q165">
        <f t="shared" si="51"/>
        <v>0.12186503235597473</v>
      </c>
      <c r="R165">
        <f t="shared" si="51"/>
        <v>0.12186503235597473</v>
      </c>
      <c r="S165">
        <f t="shared" si="51"/>
        <v>0.12186503235597473</v>
      </c>
      <c r="T165">
        <f t="shared" si="51"/>
        <v>0.12186503235597473</v>
      </c>
      <c r="U165">
        <f t="shared" si="51"/>
        <v>0.12186503235597473</v>
      </c>
      <c r="V165">
        <f t="shared" si="51"/>
        <v>0.12186503235597473</v>
      </c>
      <c r="W165">
        <f t="shared" si="52"/>
        <v>0.12186503235597473</v>
      </c>
      <c r="X165">
        <f t="shared" si="52"/>
        <v>0.12186503235597473</v>
      </c>
      <c r="Y165">
        <f t="shared" si="52"/>
        <v>0.12186503235597473</v>
      </c>
      <c r="Z165">
        <f t="shared" si="52"/>
        <v>0.12186503235597473</v>
      </c>
      <c r="AA165">
        <f t="shared" si="52"/>
        <v>0.12186503235597473</v>
      </c>
      <c r="AB165">
        <f t="shared" si="52"/>
        <v>0.12186503235597473</v>
      </c>
      <c r="AC165">
        <f t="shared" si="52"/>
        <v>0.12186503235597473</v>
      </c>
      <c r="AD165">
        <f t="shared" si="52"/>
        <v>0.12186503235597473</v>
      </c>
      <c r="AE165">
        <f t="shared" si="52"/>
        <v>0.12186503235597473</v>
      </c>
      <c r="AF165">
        <f t="shared" si="52"/>
        <v>0.12186503235597473</v>
      </c>
      <c r="AG165">
        <f t="shared" si="53"/>
        <v>0.12186503235597473</v>
      </c>
      <c r="AH165">
        <f t="shared" si="53"/>
        <v>0.12186503235597473</v>
      </c>
      <c r="AI165">
        <f t="shared" si="53"/>
        <v>0.12186503235597473</v>
      </c>
      <c r="AJ165">
        <f t="shared" si="53"/>
        <v>0.12186503235597473</v>
      </c>
      <c r="AK165">
        <f t="shared" si="53"/>
        <v>0.12186503235597473</v>
      </c>
      <c r="AL165">
        <f t="shared" si="53"/>
        <v>0.12186503235597473</v>
      </c>
      <c r="AM165">
        <f t="shared" si="53"/>
        <v>0.12186503235597473</v>
      </c>
      <c r="AN165">
        <f t="shared" si="53"/>
        <v>0.12186503235597473</v>
      </c>
      <c r="AO165">
        <f t="shared" si="53"/>
        <v>0.12186503235597473</v>
      </c>
      <c r="AP165">
        <f t="shared" si="53"/>
        <v>0.12186503235597473</v>
      </c>
      <c r="AQ165">
        <f t="shared" si="53"/>
        <v>0.12186503235597473</v>
      </c>
      <c r="AR165" s="49">
        <v>0.12186503235597473</v>
      </c>
      <c r="AS165">
        <f t="shared" si="54"/>
        <v>0.12186503235597473</v>
      </c>
      <c r="AT165">
        <f t="shared" si="54"/>
        <v>0.12186503235597473</v>
      </c>
      <c r="AU165">
        <f t="shared" si="54"/>
        <v>0.12186503235597473</v>
      </c>
      <c r="AV165">
        <f t="shared" si="54"/>
        <v>0.12186503235597473</v>
      </c>
      <c r="AW165">
        <f t="shared" si="54"/>
        <v>0.12186503235597473</v>
      </c>
      <c r="AX165">
        <f t="shared" si="54"/>
        <v>0.12186503235597473</v>
      </c>
      <c r="AY165">
        <f t="shared" si="54"/>
        <v>0.12186503235597473</v>
      </c>
      <c r="AZ165">
        <f t="shared" si="54"/>
        <v>0.12186503235597473</v>
      </c>
      <c r="BA165">
        <f t="shared" si="54"/>
        <v>0.12186503235597473</v>
      </c>
      <c r="BB165">
        <f t="shared" si="54"/>
        <v>0.12186503235597473</v>
      </c>
      <c r="BC165">
        <f t="shared" si="54"/>
        <v>0.12186503235597473</v>
      </c>
      <c r="BD165" s="23">
        <v>163</v>
      </c>
    </row>
    <row r="166" spans="1:56" x14ac:dyDescent="0.35">
      <c r="B166" s="5" t="s">
        <v>55</v>
      </c>
      <c r="C166">
        <f t="shared" si="50"/>
        <v>8.219026204685223E-2</v>
      </c>
      <c r="D166">
        <f t="shared" si="50"/>
        <v>8.219026204685223E-2</v>
      </c>
      <c r="E166">
        <f t="shared" si="50"/>
        <v>8.219026204685223E-2</v>
      </c>
      <c r="F166">
        <f t="shared" si="50"/>
        <v>8.219026204685223E-2</v>
      </c>
      <c r="G166">
        <f t="shared" si="50"/>
        <v>8.219026204685223E-2</v>
      </c>
      <c r="H166">
        <f t="shared" si="50"/>
        <v>8.219026204685223E-2</v>
      </c>
      <c r="I166">
        <f t="shared" si="50"/>
        <v>8.219026204685223E-2</v>
      </c>
      <c r="J166">
        <f t="shared" si="50"/>
        <v>8.219026204685223E-2</v>
      </c>
      <c r="K166">
        <f t="shared" si="50"/>
        <v>8.219026204685223E-2</v>
      </c>
      <c r="L166">
        <f t="shared" si="50"/>
        <v>8.219026204685223E-2</v>
      </c>
      <c r="M166">
        <f t="shared" si="51"/>
        <v>8.219026204685223E-2</v>
      </c>
      <c r="N166">
        <f t="shared" si="51"/>
        <v>8.219026204685223E-2</v>
      </c>
      <c r="O166">
        <f t="shared" si="51"/>
        <v>8.219026204685223E-2</v>
      </c>
      <c r="P166">
        <f t="shared" si="51"/>
        <v>8.219026204685223E-2</v>
      </c>
      <c r="Q166">
        <f t="shared" si="51"/>
        <v>8.219026204685223E-2</v>
      </c>
      <c r="R166">
        <f t="shared" si="51"/>
        <v>8.219026204685223E-2</v>
      </c>
      <c r="S166">
        <f t="shared" si="51"/>
        <v>8.219026204685223E-2</v>
      </c>
      <c r="T166">
        <f t="shared" si="51"/>
        <v>8.219026204685223E-2</v>
      </c>
      <c r="U166">
        <f t="shared" si="51"/>
        <v>8.219026204685223E-2</v>
      </c>
      <c r="V166">
        <f t="shared" si="51"/>
        <v>8.219026204685223E-2</v>
      </c>
      <c r="W166">
        <f t="shared" si="52"/>
        <v>8.219026204685223E-2</v>
      </c>
      <c r="X166">
        <f t="shared" si="52"/>
        <v>8.219026204685223E-2</v>
      </c>
      <c r="Y166">
        <f t="shared" si="52"/>
        <v>8.219026204685223E-2</v>
      </c>
      <c r="Z166">
        <f t="shared" si="52"/>
        <v>8.219026204685223E-2</v>
      </c>
      <c r="AA166">
        <f t="shared" si="52"/>
        <v>8.219026204685223E-2</v>
      </c>
      <c r="AB166">
        <f t="shared" si="52"/>
        <v>8.219026204685223E-2</v>
      </c>
      <c r="AC166">
        <f t="shared" si="52"/>
        <v>8.219026204685223E-2</v>
      </c>
      <c r="AD166">
        <f t="shared" si="52"/>
        <v>8.219026204685223E-2</v>
      </c>
      <c r="AE166">
        <f t="shared" si="52"/>
        <v>8.219026204685223E-2</v>
      </c>
      <c r="AF166">
        <f t="shared" si="52"/>
        <v>8.219026204685223E-2</v>
      </c>
      <c r="AG166">
        <f t="shared" si="53"/>
        <v>8.219026204685223E-2</v>
      </c>
      <c r="AH166">
        <f t="shared" si="53"/>
        <v>8.219026204685223E-2</v>
      </c>
      <c r="AI166">
        <f t="shared" si="53"/>
        <v>8.219026204685223E-2</v>
      </c>
      <c r="AJ166">
        <f t="shared" si="53"/>
        <v>8.219026204685223E-2</v>
      </c>
      <c r="AK166">
        <f t="shared" si="53"/>
        <v>8.219026204685223E-2</v>
      </c>
      <c r="AL166">
        <f t="shared" si="53"/>
        <v>8.219026204685223E-2</v>
      </c>
      <c r="AM166">
        <f t="shared" si="53"/>
        <v>8.219026204685223E-2</v>
      </c>
      <c r="AN166">
        <f t="shared" si="53"/>
        <v>8.219026204685223E-2</v>
      </c>
      <c r="AO166">
        <f t="shared" si="53"/>
        <v>8.219026204685223E-2</v>
      </c>
      <c r="AP166">
        <f t="shared" si="53"/>
        <v>8.219026204685223E-2</v>
      </c>
      <c r="AQ166">
        <f t="shared" si="53"/>
        <v>8.219026204685223E-2</v>
      </c>
      <c r="AR166" s="49">
        <v>8.219026204685223E-2</v>
      </c>
      <c r="AS166">
        <f t="shared" si="54"/>
        <v>8.219026204685223E-2</v>
      </c>
      <c r="AT166">
        <f t="shared" si="54"/>
        <v>8.219026204685223E-2</v>
      </c>
      <c r="AU166">
        <f t="shared" si="54"/>
        <v>8.219026204685223E-2</v>
      </c>
      <c r="AV166">
        <f t="shared" si="54"/>
        <v>8.219026204685223E-2</v>
      </c>
      <c r="AW166">
        <f t="shared" si="54"/>
        <v>8.219026204685223E-2</v>
      </c>
      <c r="AX166">
        <f t="shared" si="54"/>
        <v>8.219026204685223E-2</v>
      </c>
      <c r="AY166">
        <f t="shared" si="54"/>
        <v>8.219026204685223E-2</v>
      </c>
      <c r="AZ166">
        <f t="shared" si="54"/>
        <v>8.219026204685223E-2</v>
      </c>
      <c r="BA166">
        <f t="shared" si="54"/>
        <v>8.219026204685223E-2</v>
      </c>
      <c r="BB166">
        <f t="shared" si="54"/>
        <v>8.219026204685223E-2</v>
      </c>
      <c r="BC166">
        <f t="shared" si="54"/>
        <v>8.219026204685223E-2</v>
      </c>
      <c r="BD166" s="23">
        <v>164</v>
      </c>
    </row>
    <row r="167" spans="1:56" x14ac:dyDescent="0.35">
      <c r="B167" s="5" t="s">
        <v>56</v>
      </c>
      <c r="C167">
        <f t="shared" si="50"/>
        <v>8.219026204685223E-2</v>
      </c>
      <c r="D167">
        <f t="shared" si="50"/>
        <v>8.219026204685223E-2</v>
      </c>
      <c r="E167">
        <f t="shared" si="50"/>
        <v>8.219026204685223E-2</v>
      </c>
      <c r="F167">
        <f t="shared" si="50"/>
        <v>8.219026204685223E-2</v>
      </c>
      <c r="G167">
        <f t="shared" si="50"/>
        <v>8.219026204685223E-2</v>
      </c>
      <c r="H167">
        <f t="shared" si="50"/>
        <v>8.219026204685223E-2</v>
      </c>
      <c r="I167">
        <f t="shared" si="50"/>
        <v>8.219026204685223E-2</v>
      </c>
      <c r="J167">
        <f t="shared" si="50"/>
        <v>8.219026204685223E-2</v>
      </c>
      <c r="K167">
        <f t="shared" si="50"/>
        <v>8.219026204685223E-2</v>
      </c>
      <c r="L167">
        <f t="shared" si="50"/>
        <v>8.219026204685223E-2</v>
      </c>
      <c r="M167">
        <f t="shared" si="51"/>
        <v>8.219026204685223E-2</v>
      </c>
      <c r="N167">
        <f t="shared" si="51"/>
        <v>8.219026204685223E-2</v>
      </c>
      <c r="O167">
        <f t="shared" si="51"/>
        <v>8.219026204685223E-2</v>
      </c>
      <c r="P167">
        <f t="shared" si="51"/>
        <v>8.219026204685223E-2</v>
      </c>
      <c r="Q167">
        <f t="shared" si="51"/>
        <v>8.219026204685223E-2</v>
      </c>
      <c r="R167">
        <f t="shared" si="51"/>
        <v>8.219026204685223E-2</v>
      </c>
      <c r="S167">
        <f t="shared" si="51"/>
        <v>8.219026204685223E-2</v>
      </c>
      <c r="T167">
        <f t="shared" si="51"/>
        <v>8.219026204685223E-2</v>
      </c>
      <c r="U167">
        <f t="shared" si="51"/>
        <v>8.219026204685223E-2</v>
      </c>
      <c r="V167">
        <f t="shared" si="51"/>
        <v>8.219026204685223E-2</v>
      </c>
      <c r="W167">
        <f t="shared" si="52"/>
        <v>8.219026204685223E-2</v>
      </c>
      <c r="X167">
        <f t="shared" si="52"/>
        <v>8.219026204685223E-2</v>
      </c>
      <c r="Y167">
        <f t="shared" si="52"/>
        <v>8.219026204685223E-2</v>
      </c>
      <c r="Z167">
        <f t="shared" si="52"/>
        <v>8.219026204685223E-2</v>
      </c>
      <c r="AA167">
        <f t="shared" si="52"/>
        <v>8.219026204685223E-2</v>
      </c>
      <c r="AB167">
        <f t="shared" si="52"/>
        <v>8.219026204685223E-2</v>
      </c>
      <c r="AC167">
        <f t="shared" si="52"/>
        <v>8.219026204685223E-2</v>
      </c>
      <c r="AD167">
        <f t="shared" si="52"/>
        <v>8.219026204685223E-2</v>
      </c>
      <c r="AE167">
        <f t="shared" si="52"/>
        <v>8.219026204685223E-2</v>
      </c>
      <c r="AF167">
        <f t="shared" si="52"/>
        <v>8.219026204685223E-2</v>
      </c>
      <c r="AG167">
        <f t="shared" si="53"/>
        <v>8.219026204685223E-2</v>
      </c>
      <c r="AH167">
        <f t="shared" si="53"/>
        <v>8.219026204685223E-2</v>
      </c>
      <c r="AI167">
        <f t="shared" si="53"/>
        <v>8.219026204685223E-2</v>
      </c>
      <c r="AJ167">
        <f t="shared" si="53"/>
        <v>8.219026204685223E-2</v>
      </c>
      <c r="AK167">
        <f t="shared" si="53"/>
        <v>8.219026204685223E-2</v>
      </c>
      <c r="AL167">
        <f t="shared" si="53"/>
        <v>8.219026204685223E-2</v>
      </c>
      <c r="AM167">
        <f t="shared" si="53"/>
        <v>8.219026204685223E-2</v>
      </c>
      <c r="AN167">
        <f t="shared" si="53"/>
        <v>8.219026204685223E-2</v>
      </c>
      <c r="AO167">
        <f t="shared" si="53"/>
        <v>8.219026204685223E-2</v>
      </c>
      <c r="AP167">
        <f t="shared" si="53"/>
        <v>8.219026204685223E-2</v>
      </c>
      <c r="AQ167">
        <f t="shared" si="53"/>
        <v>8.219026204685223E-2</v>
      </c>
      <c r="AR167" s="49">
        <v>8.219026204685223E-2</v>
      </c>
      <c r="AS167">
        <f t="shared" si="54"/>
        <v>8.219026204685223E-2</v>
      </c>
      <c r="AT167">
        <f t="shared" si="54"/>
        <v>8.219026204685223E-2</v>
      </c>
      <c r="AU167">
        <f t="shared" si="54"/>
        <v>8.219026204685223E-2</v>
      </c>
      <c r="AV167">
        <f t="shared" si="54"/>
        <v>8.219026204685223E-2</v>
      </c>
      <c r="AW167">
        <f t="shared" si="54"/>
        <v>8.219026204685223E-2</v>
      </c>
      <c r="AX167">
        <f t="shared" si="54"/>
        <v>8.219026204685223E-2</v>
      </c>
      <c r="AY167">
        <f t="shared" si="54"/>
        <v>8.219026204685223E-2</v>
      </c>
      <c r="AZ167">
        <f t="shared" si="54"/>
        <v>8.219026204685223E-2</v>
      </c>
      <c r="BA167">
        <f t="shared" si="54"/>
        <v>8.219026204685223E-2</v>
      </c>
      <c r="BB167">
        <f t="shared" si="54"/>
        <v>8.219026204685223E-2</v>
      </c>
      <c r="BC167">
        <f t="shared" si="54"/>
        <v>8.219026204685223E-2</v>
      </c>
      <c r="BD167" s="23">
        <v>165</v>
      </c>
    </row>
    <row r="168" spans="1:56" x14ac:dyDescent="0.35">
      <c r="B168" s="5" t="s">
        <v>57</v>
      </c>
      <c r="C168">
        <f t="shared" ref="C168:L173" si="55">$AR168</f>
        <v>8.219026204685223E-2</v>
      </c>
      <c r="D168">
        <f t="shared" si="55"/>
        <v>8.219026204685223E-2</v>
      </c>
      <c r="E168">
        <f t="shared" si="55"/>
        <v>8.219026204685223E-2</v>
      </c>
      <c r="F168">
        <f t="shared" si="55"/>
        <v>8.219026204685223E-2</v>
      </c>
      <c r="G168">
        <f t="shared" si="55"/>
        <v>8.219026204685223E-2</v>
      </c>
      <c r="H168">
        <f t="shared" si="55"/>
        <v>8.219026204685223E-2</v>
      </c>
      <c r="I168">
        <f t="shared" si="55"/>
        <v>8.219026204685223E-2</v>
      </c>
      <c r="J168">
        <f t="shared" si="55"/>
        <v>8.219026204685223E-2</v>
      </c>
      <c r="K168">
        <f t="shared" si="55"/>
        <v>8.219026204685223E-2</v>
      </c>
      <c r="L168">
        <f t="shared" si="55"/>
        <v>8.219026204685223E-2</v>
      </c>
      <c r="M168">
        <f t="shared" ref="M168:V173" si="56">$AR168</f>
        <v>8.219026204685223E-2</v>
      </c>
      <c r="N168">
        <f t="shared" si="56"/>
        <v>8.219026204685223E-2</v>
      </c>
      <c r="O168">
        <f t="shared" si="56"/>
        <v>8.219026204685223E-2</v>
      </c>
      <c r="P168">
        <f t="shared" si="56"/>
        <v>8.219026204685223E-2</v>
      </c>
      <c r="Q168">
        <f t="shared" si="56"/>
        <v>8.219026204685223E-2</v>
      </c>
      <c r="R168">
        <f t="shared" si="56"/>
        <v>8.219026204685223E-2</v>
      </c>
      <c r="S168">
        <f t="shared" si="56"/>
        <v>8.219026204685223E-2</v>
      </c>
      <c r="T168">
        <f t="shared" si="56"/>
        <v>8.219026204685223E-2</v>
      </c>
      <c r="U168">
        <f t="shared" si="56"/>
        <v>8.219026204685223E-2</v>
      </c>
      <c r="V168">
        <f t="shared" si="56"/>
        <v>8.219026204685223E-2</v>
      </c>
      <c r="W168">
        <f t="shared" ref="W168:AF173" si="57">$AR168</f>
        <v>8.219026204685223E-2</v>
      </c>
      <c r="X168">
        <f t="shared" si="57"/>
        <v>8.219026204685223E-2</v>
      </c>
      <c r="Y168">
        <f t="shared" si="57"/>
        <v>8.219026204685223E-2</v>
      </c>
      <c r="Z168">
        <f t="shared" si="57"/>
        <v>8.219026204685223E-2</v>
      </c>
      <c r="AA168">
        <f t="shared" si="57"/>
        <v>8.219026204685223E-2</v>
      </c>
      <c r="AB168">
        <f t="shared" si="57"/>
        <v>8.219026204685223E-2</v>
      </c>
      <c r="AC168">
        <f t="shared" si="57"/>
        <v>8.219026204685223E-2</v>
      </c>
      <c r="AD168">
        <f t="shared" si="57"/>
        <v>8.219026204685223E-2</v>
      </c>
      <c r="AE168">
        <f t="shared" si="57"/>
        <v>8.219026204685223E-2</v>
      </c>
      <c r="AF168">
        <f t="shared" si="57"/>
        <v>8.219026204685223E-2</v>
      </c>
      <c r="AG168">
        <f t="shared" ref="AG168:AQ173" si="58">$AR168</f>
        <v>8.219026204685223E-2</v>
      </c>
      <c r="AH168">
        <f t="shared" si="58"/>
        <v>8.219026204685223E-2</v>
      </c>
      <c r="AI168">
        <f t="shared" si="58"/>
        <v>8.219026204685223E-2</v>
      </c>
      <c r="AJ168">
        <f t="shared" si="58"/>
        <v>8.219026204685223E-2</v>
      </c>
      <c r="AK168">
        <f t="shared" si="58"/>
        <v>8.219026204685223E-2</v>
      </c>
      <c r="AL168">
        <f t="shared" si="58"/>
        <v>8.219026204685223E-2</v>
      </c>
      <c r="AM168">
        <f t="shared" si="58"/>
        <v>8.219026204685223E-2</v>
      </c>
      <c r="AN168">
        <f t="shared" si="58"/>
        <v>8.219026204685223E-2</v>
      </c>
      <c r="AO168">
        <f t="shared" si="58"/>
        <v>8.219026204685223E-2</v>
      </c>
      <c r="AP168">
        <f t="shared" si="58"/>
        <v>8.219026204685223E-2</v>
      </c>
      <c r="AQ168">
        <f t="shared" si="58"/>
        <v>8.219026204685223E-2</v>
      </c>
      <c r="AR168" s="49">
        <v>8.219026204685223E-2</v>
      </c>
      <c r="AS168">
        <f t="shared" ref="AS168:BC173" si="59">$AR168</f>
        <v>8.219026204685223E-2</v>
      </c>
      <c r="AT168">
        <f t="shared" si="59"/>
        <v>8.219026204685223E-2</v>
      </c>
      <c r="AU168">
        <f t="shared" si="59"/>
        <v>8.219026204685223E-2</v>
      </c>
      <c r="AV168">
        <f t="shared" si="59"/>
        <v>8.219026204685223E-2</v>
      </c>
      <c r="AW168">
        <f t="shared" si="59"/>
        <v>8.219026204685223E-2</v>
      </c>
      <c r="AX168">
        <f t="shared" si="59"/>
        <v>8.219026204685223E-2</v>
      </c>
      <c r="AY168">
        <f t="shared" si="59"/>
        <v>8.219026204685223E-2</v>
      </c>
      <c r="AZ168">
        <f t="shared" si="59"/>
        <v>8.219026204685223E-2</v>
      </c>
      <c r="BA168">
        <f t="shared" si="59"/>
        <v>8.219026204685223E-2</v>
      </c>
      <c r="BB168">
        <f t="shared" si="59"/>
        <v>8.219026204685223E-2</v>
      </c>
      <c r="BC168">
        <f t="shared" si="59"/>
        <v>8.219026204685223E-2</v>
      </c>
      <c r="BD168" s="23">
        <v>166</v>
      </c>
    </row>
    <row r="169" spans="1:56" x14ac:dyDescent="0.35">
      <c r="B169" s="5" t="s">
        <v>58</v>
      </c>
      <c r="C169">
        <f t="shared" si="55"/>
        <v>8.219026204685223E-2</v>
      </c>
      <c r="D169">
        <f t="shared" si="55"/>
        <v>8.219026204685223E-2</v>
      </c>
      <c r="E169">
        <f t="shared" si="55"/>
        <v>8.219026204685223E-2</v>
      </c>
      <c r="F169">
        <f t="shared" si="55"/>
        <v>8.219026204685223E-2</v>
      </c>
      <c r="G169">
        <f t="shared" si="55"/>
        <v>8.219026204685223E-2</v>
      </c>
      <c r="H169">
        <f t="shared" si="55"/>
        <v>8.219026204685223E-2</v>
      </c>
      <c r="I169">
        <f t="shared" si="55"/>
        <v>8.219026204685223E-2</v>
      </c>
      <c r="J169">
        <f t="shared" si="55"/>
        <v>8.219026204685223E-2</v>
      </c>
      <c r="K169">
        <f t="shared" si="55"/>
        <v>8.219026204685223E-2</v>
      </c>
      <c r="L169">
        <f t="shared" si="55"/>
        <v>8.219026204685223E-2</v>
      </c>
      <c r="M169">
        <f t="shared" si="56"/>
        <v>8.219026204685223E-2</v>
      </c>
      <c r="N169">
        <f t="shared" si="56"/>
        <v>8.219026204685223E-2</v>
      </c>
      <c r="O169">
        <f t="shared" si="56"/>
        <v>8.219026204685223E-2</v>
      </c>
      <c r="P169">
        <f t="shared" si="56"/>
        <v>8.219026204685223E-2</v>
      </c>
      <c r="Q169">
        <f t="shared" si="56"/>
        <v>8.219026204685223E-2</v>
      </c>
      <c r="R169">
        <f t="shared" si="56"/>
        <v>8.219026204685223E-2</v>
      </c>
      <c r="S169">
        <f t="shared" si="56"/>
        <v>8.219026204685223E-2</v>
      </c>
      <c r="T169">
        <f t="shared" si="56"/>
        <v>8.219026204685223E-2</v>
      </c>
      <c r="U169">
        <f t="shared" si="56"/>
        <v>8.219026204685223E-2</v>
      </c>
      <c r="V169">
        <f t="shared" si="56"/>
        <v>8.219026204685223E-2</v>
      </c>
      <c r="W169">
        <f t="shared" si="57"/>
        <v>8.219026204685223E-2</v>
      </c>
      <c r="X169">
        <f t="shared" si="57"/>
        <v>8.219026204685223E-2</v>
      </c>
      <c r="Y169">
        <f t="shared" si="57"/>
        <v>8.219026204685223E-2</v>
      </c>
      <c r="Z169">
        <f t="shared" si="57"/>
        <v>8.219026204685223E-2</v>
      </c>
      <c r="AA169">
        <f t="shared" si="57"/>
        <v>8.219026204685223E-2</v>
      </c>
      <c r="AB169">
        <f t="shared" si="57"/>
        <v>8.219026204685223E-2</v>
      </c>
      <c r="AC169">
        <f t="shared" si="57"/>
        <v>8.219026204685223E-2</v>
      </c>
      <c r="AD169">
        <f t="shared" si="57"/>
        <v>8.219026204685223E-2</v>
      </c>
      <c r="AE169">
        <f t="shared" si="57"/>
        <v>8.219026204685223E-2</v>
      </c>
      <c r="AF169">
        <f t="shared" si="57"/>
        <v>8.219026204685223E-2</v>
      </c>
      <c r="AG169">
        <f t="shared" si="58"/>
        <v>8.219026204685223E-2</v>
      </c>
      <c r="AH169">
        <f t="shared" si="58"/>
        <v>8.219026204685223E-2</v>
      </c>
      <c r="AI169">
        <f t="shared" si="58"/>
        <v>8.219026204685223E-2</v>
      </c>
      <c r="AJ169">
        <f t="shared" si="58"/>
        <v>8.219026204685223E-2</v>
      </c>
      <c r="AK169">
        <f t="shared" si="58"/>
        <v>8.219026204685223E-2</v>
      </c>
      <c r="AL169">
        <f t="shared" si="58"/>
        <v>8.219026204685223E-2</v>
      </c>
      <c r="AM169">
        <f t="shared" si="58"/>
        <v>8.219026204685223E-2</v>
      </c>
      <c r="AN169">
        <f t="shared" si="58"/>
        <v>8.219026204685223E-2</v>
      </c>
      <c r="AO169">
        <f t="shared" si="58"/>
        <v>8.219026204685223E-2</v>
      </c>
      <c r="AP169">
        <f t="shared" si="58"/>
        <v>8.219026204685223E-2</v>
      </c>
      <c r="AQ169">
        <f t="shared" si="58"/>
        <v>8.219026204685223E-2</v>
      </c>
      <c r="AR169" s="49">
        <v>8.219026204685223E-2</v>
      </c>
      <c r="AS169">
        <f t="shared" si="59"/>
        <v>8.219026204685223E-2</v>
      </c>
      <c r="AT169">
        <f t="shared" si="59"/>
        <v>8.219026204685223E-2</v>
      </c>
      <c r="AU169">
        <f t="shared" si="59"/>
        <v>8.219026204685223E-2</v>
      </c>
      <c r="AV169">
        <f t="shared" si="59"/>
        <v>8.219026204685223E-2</v>
      </c>
      <c r="AW169">
        <f t="shared" si="59"/>
        <v>8.219026204685223E-2</v>
      </c>
      <c r="AX169">
        <f t="shared" si="59"/>
        <v>8.219026204685223E-2</v>
      </c>
      <c r="AY169">
        <f t="shared" si="59"/>
        <v>8.219026204685223E-2</v>
      </c>
      <c r="AZ169">
        <f t="shared" si="59"/>
        <v>8.219026204685223E-2</v>
      </c>
      <c r="BA169">
        <f t="shared" si="59"/>
        <v>8.219026204685223E-2</v>
      </c>
      <c r="BB169">
        <f t="shared" si="59"/>
        <v>8.219026204685223E-2</v>
      </c>
      <c r="BC169">
        <f t="shared" si="59"/>
        <v>8.219026204685223E-2</v>
      </c>
      <c r="BD169" s="23">
        <v>167</v>
      </c>
    </row>
    <row r="170" spans="1:56" x14ac:dyDescent="0.35">
      <c r="B170" s="5" t="s">
        <v>59</v>
      </c>
      <c r="C170">
        <f t="shared" si="55"/>
        <v>8.219026204685223E-2</v>
      </c>
      <c r="D170">
        <f t="shared" si="55"/>
        <v>8.219026204685223E-2</v>
      </c>
      <c r="E170">
        <f t="shared" si="55"/>
        <v>8.219026204685223E-2</v>
      </c>
      <c r="F170">
        <f t="shared" si="55"/>
        <v>8.219026204685223E-2</v>
      </c>
      <c r="G170">
        <f t="shared" si="55"/>
        <v>8.219026204685223E-2</v>
      </c>
      <c r="H170">
        <f t="shared" si="55"/>
        <v>8.219026204685223E-2</v>
      </c>
      <c r="I170">
        <f t="shared" si="55"/>
        <v>8.219026204685223E-2</v>
      </c>
      <c r="J170">
        <f t="shared" si="55"/>
        <v>8.219026204685223E-2</v>
      </c>
      <c r="K170">
        <f t="shared" si="55"/>
        <v>8.219026204685223E-2</v>
      </c>
      <c r="L170">
        <f t="shared" si="55"/>
        <v>8.219026204685223E-2</v>
      </c>
      <c r="M170">
        <f t="shared" si="56"/>
        <v>8.219026204685223E-2</v>
      </c>
      <c r="N170">
        <f t="shared" si="56"/>
        <v>8.219026204685223E-2</v>
      </c>
      <c r="O170">
        <f t="shared" si="56"/>
        <v>8.219026204685223E-2</v>
      </c>
      <c r="P170">
        <f t="shared" si="56"/>
        <v>8.219026204685223E-2</v>
      </c>
      <c r="Q170">
        <f t="shared" si="56"/>
        <v>8.219026204685223E-2</v>
      </c>
      <c r="R170">
        <f t="shared" si="56"/>
        <v>8.219026204685223E-2</v>
      </c>
      <c r="S170">
        <f t="shared" si="56"/>
        <v>8.219026204685223E-2</v>
      </c>
      <c r="T170">
        <f t="shared" si="56"/>
        <v>8.219026204685223E-2</v>
      </c>
      <c r="U170">
        <f t="shared" si="56"/>
        <v>8.219026204685223E-2</v>
      </c>
      <c r="V170">
        <f t="shared" si="56"/>
        <v>8.219026204685223E-2</v>
      </c>
      <c r="W170">
        <f t="shared" si="57"/>
        <v>8.219026204685223E-2</v>
      </c>
      <c r="X170">
        <f t="shared" si="57"/>
        <v>8.219026204685223E-2</v>
      </c>
      <c r="Y170">
        <f t="shared" si="57"/>
        <v>8.219026204685223E-2</v>
      </c>
      <c r="Z170">
        <f t="shared" si="57"/>
        <v>8.219026204685223E-2</v>
      </c>
      <c r="AA170">
        <f t="shared" si="57"/>
        <v>8.219026204685223E-2</v>
      </c>
      <c r="AB170">
        <f t="shared" si="57"/>
        <v>8.219026204685223E-2</v>
      </c>
      <c r="AC170">
        <f t="shared" si="57"/>
        <v>8.219026204685223E-2</v>
      </c>
      <c r="AD170">
        <f t="shared" si="57"/>
        <v>8.219026204685223E-2</v>
      </c>
      <c r="AE170">
        <f t="shared" si="57"/>
        <v>8.219026204685223E-2</v>
      </c>
      <c r="AF170">
        <f t="shared" si="57"/>
        <v>8.219026204685223E-2</v>
      </c>
      <c r="AG170">
        <f t="shared" si="58"/>
        <v>8.219026204685223E-2</v>
      </c>
      <c r="AH170">
        <f t="shared" si="58"/>
        <v>8.219026204685223E-2</v>
      </c>
      <c r="AI170">
        <f t="shared" si="58"/>
        <v>8.219026204685223E-2</v>
      </c>
      <c r="AJ170">
        <f t="shared" si="58"/>
        <v>8.219026204685223E-2</v>
      </c>
      <c r="AK170">
        <f t="shared" si="58"/>
        <v>8.219026204685223E-2</v>
      </c>
      <c r="AL170">
        <f t="shared" si="58"/>
        <v>8.219026204685223E-2</v>
      </c>
      <c r="AM170">
        <f t="shared" si="58"/>
        <v>8.219026204685223E-2</v>
      </c>
      <c r="AN170">
        <f t="shared" si="58"/>
        <v>8.219026204685223E-2</v>
      </c>
      <c r="AO170">
        <f t="shared" si="58"/>
        <v>8.219026204685223E-2</v>
      </c>
      <c r="AP170">
        <f t="shared" si="58"/>
        <v>8.219026204685223E-2</v>
      </c>
      <c r="AQ170">
        <f t="shared" si="58"/>
        <v>8.219026204685223E-2</v>
      </c>
      <c r="AR170" s="49">
        <v>8.219026204685223E-2</v>
      </c>
      <c r="AS170">
        <f t="shared" si="59"/>
        <v>8.219026204685223E-2</v>
      </c>
      <c r="AT170">
        <f t="shared" si="59"/>
        <v>8.219026204685223E-2</v>
      </c>
      <c r="AU170">
        <f t="shared" si="59"/>
        <v>8.219026204685223E-2</v>
      </c>
      <c r="AV170">
        <f t="shared" si="59"/>
        <v>8.219026204685223E-2</v>
      </c>
      <c r="AW170">
        <f t="shared" si="59"/>
        <v>8.219026204685223E-2</v>
      </c>
      <c r="AX170">
        <f t="shared" si="59"/>
        <v>8.219026204685223E-2</v>
      </c>
      <c r="AY170">
        <f t="shared" si="59"/>
        <v>8.219026204685223E-2</v>
      </c>
      <c r="AZ170">
        <f t="shared" si="59"/>
        <v>8.219026204685223E-2</v>
      </c>
      <c r="BA170">
        <f t="shared" si="59"/>
        <v>8.219026204685223E-2</v>
      </c>
      <c r="BB170">
        <f t="shared" si="59"/>
        <v>8.219026204685223E-2</v>
      </c>
      <c r="BC170">
        <f t="shared" si="59"/>
        <v>8.219026204685223E-2</v>
      </c>
      <c r="BD170" s="23">
        <v>168</v>
      </c>
    </row>
    <row r="171" spans="1:56" x14ac:dyDescent="0.35">
      <c r="B171" s="5" t="s">
        <v>60</v>
      </c>
      <c r="C171">
        <f t="shared" si="55"/>
        <v>8.219026204685223E-2</v>
      </c>
      <c r="D171">
        <f t="shared" si="55"/>
        <v>8.219026204685223E-2</v>
      </c>
      <c r="E171">
        <f t="shared" si="55"/>
        <v>8.219026204685223E-2</v>
      </c>
      <c r="F171">
        <f t="shared" si="55"/>
        <v>8.219026204685223E-2</v>
      </c>
      <c r="G171">
        <f t="shared" si="55"/>
        <v>8.219026204685223E-2</v>
      </c>
      <c r="H171">
        <f t="shared" si="55"/>
        <v>8.219026204685223E-2</v>
      </c>
      <c r="I171">
        <f t="shared" si="55"/>
        <v>8.219026204685223E-2</v>
      </c>
      <c r="J171">
        <f t="shared" si="55"/>
        <v>8.219026204685223E-2</v>
      </c>
      <c r="K171">
        <f t="shared" si="55"/>
        <v>8.219026204685223E-2</v>
      </c>
      <c r="L171">
        <f t="shared" si="55"/>
        <v>8.219026204685223E-2</v>
      </c>
      <c r="M171">
        <f t="shared" si="56"/>
        <v>8.219026204685223E-2</v>
      </c>
      <c r="N171">
        <f t="shared" si="56"/>
        <v>8.219026204685223E-2</v>
      </c>
      <c r="O171">
        <f t="shared" si="56"/>
        <v>8.219026204685223E-2</v>
      </c>
      <c r="P171">
        <f t="shared" si="56"/>
        <v>8.219026204685223E-2</v>
      </c>
      <c r="Q171">
        <f t="shared" si="56"/>
        <v>8.219026204685223E-2</v>
      </c>
      <c r="R171">
        <f t="shared" si="56"/>
        <v>8.219026204685223E-2</v>
      </c>
      <c r="S171">
        <f t="shared" si="56"/>
        <v>8.219026204685223E-2</v>
      </c>
      <c r="T171">
        <f t="shared" si="56"/>
        <v>8.219026204685223E-2</v>
      </c>
      <c r="U171">
        <f t="shared" si="56"/>
        <v>8.219026204685223E-2</v>
      </c>
      <c r="V171">
        <f t="shared" si="56"/>
        <v>8.219026204685223E-2</v>
      </c>
      <c r="W171">
        <f t="shared" si="57"/>
        <v>8.219026204685223E-2</v>
      </c>
      <c r="X171">
        <f t="shared" si="57"/>
        <v>8.219026204685223E-2</v>
      </c>
      <c r="Y171">
        <f t="shared" si="57"/>
        <v>8.219026204685223E-2</v>
      </c>
      <c r="Z171">
        <f t="shared" si="57"/>
        <v>8.219026204685223E-2</v>
      </c>
      <c r="AA171">
        <f t="shared" si="57"/>
        <v>8.219026204685223E-2</v>
      </c>
      <c r="AB171">
        <f t="shared" si="57"/>
        <v>8.219026204685223E-2</v>
      </c>
      <c r="AC171">
        <f t="shared" si="57"/>
        <v>8.219026204685223E-2</v>
      </c>
      <c r="AD171">
        <f t="shared" si="57"/>
        <v>8.219026204685223E-2</v>
      </c>
      <c r="AE171">
        <f t="shared" si="57"/>
        <v>8.219026204685223E-2</v>
      </c>
      <c r="AF171">
        <f t="shared" si="57"/>
        <v>8.219026204685223E-2</v>
      </c>
      <c r="AG171">
        <f t="shared" si="58"/>
        <v>8.219026204685223E-2</v>
      </c>
      <c r="AH171">
        <f t="shared" si="58"/>
        <v>8.219026204685223E-2</v>
      </c>
      <c r="AI171">
        <f t="shared" si="58"/>
        <v>8.219026204685223E-2</v>
      </c>
      <c r="AJ171">
        <f t="shared" si="58"/>
        <v>8.219026204685223E-2</v>
      </c>
      <c r="AK171">
        <f t="shared" si="58"/>
        <v>8.219026204685223E-2</v>
      </c>
      <c r="AL171">
        <f t="shared" si="58"/>
        <v>8.219026204685223E-2</v>
      </c>
      <c r="AM171">
        <f t="shared" si="58"/>
        <v>8.219026204685223E-2</v>
      </c>
      <c r="AN171">
        <f t="shared" si="58"/>
        <v>8.219026204685223E-2</v>
      </c>
      <c r="AO171">
        <f t="shared" si="58"/>
        <v>8.219026204685223E-2</v>
      </c>
      <c r="AP171">
        <f t="shared" si="58"/>
        <v>8.219026204685223E-2</v>
      </c>
      <c r="AQ171">
        <f t="shared" si="58"/>
        <v>8.219026204685223E-2</v>
      </c>
      <c r="AR171" s="49">
        <v>8.219026204685223E-2</v>
      </c>
      <c r="AS171">
        <f t="shared" si="59"/>
        <v>8.219026204685223E-2</v>
      </c>
      <c r="AT171">
        <f t="shared" si="59"/>
        <v>8.219026204685223E-2</v>
      </c>
      <c r="AU171">
        <f t="shared" si="59"/>
        <v>8.219026204685223E-2</v>
      </c>
      <c r="AV171">
        <f t="shared" si="59"/>
        <v>8.219026204685223E-2</v>
      </c>
      <c r="AW171">
        <f t="shared" si="59"/>
        <v>8.219026204685223E-2</v>
      </c>
      <c r="AX171">
        <f t="shared" si="59"/>
        <v>8.219026204685223E-2</v>
      </c>
      <c r="AY171">
        <f t="shared" si="59"/>
        <v>8.219026204685223E-2</v>
      </c>
      <c r="AZ171">
        <f t="shared" si="59"/>
        <v>8.219026204685223E-2</v>
      </c>
      <c r="BA171">
        <f t="shared" si="59"/>
        <v>8.219026204685223E-2</v>
      </c>
      <c r="BB171">
        <f t="shared" si="59"/>
        <v>8.219026204685223E-2</v>
      </c>
      <c r="BC171">
        <f t="shared" si="59"/>
        <v>8.219026204685223E-2</v>
      </c>
      <c r="BD171" s="23">
        <v>169</v>
      </c>
    </row>
    <row r="172" spans="1:56" x14ac:dyDescent="0.35">
      <c r="B172" s="5" t="s">
        <v>80</v>
      </c>
      <c r="C172">
        <f t="shared" si="55"/>
        <v>8.219026204685223E-2</v>
      </c>
      <c r="D172">
        <f t="shared" si="55"/>
        <v>8.219026204685223E-2</v>
      </c>
      <c r="E172">
        <f t="shared" si="55"/>
        <v>8.219026204685223E-2</v>
      </c>
      <c r="F172">
        <f t="shared" si="55"/>
        <v>8.219026204685223E-2</v>
      </c>
      <c r="G172">
        <f t="shared" si="55"/>
        <v>8.219026204685223E-2</v>
      </c>
      <c r="H172">
        <f t="shared" si="55"/>
        <v>8.219026204685223E-2</v>
      </c>
      <c r="I172">
        <f t="shared" si="55"/>
        <v>8.219026204685223E-2</v>
      </c>
      <c r="J172">
        <f t="shared" si="55"/>
        <v>8.219026204685223E-2</v>
      </c>
      <c r="K172">
        <f t="shared" si="55"/>
        <v>8.219026204685223E-2</v>
      </c>
      <c r="L172">
        <f t="shared" si="55"/>
        <v>8.219026204685223E-2</v>
      </c>
      <c r="M172">
        <f t="shared" si="56"/>
        <v>8.219026204685223E-2</v>
      </c>
      <c r="N172">
        <f t="shared" si="56"/>
        <v>8.219026204685223E-2</v>
      </c>
      <c r="O172">
        <f t="shared" si="56"/>
        <v>8.219026204685223E-2</v>
      </c>
      <c r="P172">
        <f t="shared" si="56"/>
        <v>8.219026204685223E-2</v>
      </c>
      <c r="Q172">
        <f t="shared" si="56"/>
        <v>8.219026204685223E-2</v>
      </c>
      <c r="R172">
        <f t="shared" si="56"/>
        <v>8.219026204685223E-2</v>
      </c>
      <c r="S172">
        <f t="shared" si="56"/>
        <v>8.219026204685223E-2</v>
      </c>
      <c r="T172">
        <f t="shared" si="56"/>
        <v>8.219026204685223E-2</v>
      </c>
      <c r="U172">
        <f t="shared" si="56"/>
        <v>8.219026204685223E-2</v>
      </c>
      <c r="V172">
        <f t="shared" si="56"/>
        <v>8.219026204685223E-2</v>
      </c>
      <c r="W172">
        <f t="shared" si="57"/>
        <v>8.219026204685223E-2</v>
      </c>
      <c r="X172">
        <f t="shared" si="57"/>
        <v>8.219026204685223E-2</v>
      </c>
      <c r="Y172">
        <f t="shared" si="57"/>
        <v>8.219026204685223E-2</v>
      </c>
      <c r="Z172">
        <f t="shared" si="57"/>
        <v>8.219026204685223E-2</v>
      </c>
      <c r="AA172">
        <f t="shared" si="57"/>
        <v>8.219026204685223E-2</v>
      </c>
      <c r="AB172">
        <f t="shared" si="57"/>
        <v>8.219026204685223E-2</v>
      </c>
      <c r="AC172">
        <f t="shared" si="57"/>
        <v>8.219026204685223E-2</v>
      </c>
      <c r="AD172">
        <f t="shared" si="57"/>
        <v>8.219026204685223E-2</v>
      </c>
      <c r="AE172">
        <f t="shared" si="57"/>
        <v>8.219026204685223E-2</v>
      </c>
      <c r="AF172">
        <f t="shared" si="57"/>
        <v>8.219026204685223E-2</v>
      </c>
      <c r="AG172">
        <f t="shared" si="58"/>
        <v>8.219026204685223E-2</v>
      </c>
      <c r="AH172">
        <f t="shared" si="58"/>
        <v>8.219026204685223E-2</v>
      </c>
      <c r="AI172">
        <f t="shared" si="58"/>
        <v>8.219026204685223E-2</v>
      </c>
      <c r="AJ172">
        <f t="shared" si="58"/>
        <v>8.219026204685223E-2</v>
      </c>
      <c r="AK172">
        <f t="shared" si="58"/>
        <v>8.219026204685223E-2</v>
      </c>
      <c r="AL172">
        <f t="shared" si="58"/>
        <v>8.219026204685223E-2</v>
      </c>
      <c r="AM172">
        <f t="shared" si="58"/>
        <v>8.219026204685223E-2</v>
      </c>
      <c r="AN172">
        <f t="shared" si="58"/>
        <v>8.219026204685223E-2</v>
      </c>
      <c r="AO172">
        <f t="shared" si="58"/>
        <v>8.219026204685223E-2</v>
      </c>
      <c r="AP172">
        <f t="shared" si="58"/>
        <v>8.219026204685223E-2</v>
      </c>
      <c r="AQ172">
        <f t="shared" si="58"/>
        <v>8.219026204685223E-2</v>
      </c>
      <c r="AR172" s="49">
        <v>8.219026204685223E-2</v>
      </c>
      <c r="AS172">
        <f t="shared" si="59"/>
        <v>8.219026204685223E-2</v>
      </c>
      <c r="AT172">
        <f t="shared" si="59"/>
        <v>8.219026204685223E-2</v>
      </c>
      <c r="AU172">
        <f t="shared" si="59"/>
        <v>8.219026204685223E-2</v>
      </c>
      <c r="AV172">
        <f t="shared" si="59"/>
        <v>8.219026204685223E-2</v>
      </c>
      <c r="AW172">
        <f t="shared" si="59"/>
        <v>8.219026204685223E-2</v>
      </c>
      <c r="AX172">
        <f t="shared" si="59"/>
        <v>8.219026204685223E-2</v>
      </c>
      <c r="AY172">
        <f t="shared" si="59"/>
        <v>8.219026204685223E-2</v>
      </c>
      <c r="AZ172">
        <f t="shared" si="59"/>
        <v>8.219026204685223E-2</v>
      </c>
      <c r="BA172">
        <f t="shared" si="59"/>
        <v>8.219026204685223E-2</v>
      </c>
      <c r="BB172">
        <f t="shared" si="59"/>
        <v>8.219026204685223E-2</v>
      </c>
      <c r="BC172">
        <f t="shared" si="59"/>
        <v>8.219026204685223E-2</v>
      </c>
      <c r="BD172" s="23">
        <v>170</v>
      </c>
    </row>
    <row r="173" spans="1:56" x14ac:dyDescent="0.35">
      <c r="B173" s="5" t="s">
        <v>79</v>
      </c>
      <c r="C173">
        <f t="shared" si="55"/>
        <v>8.219026204685223E-2</v>
      </c>
      <c r="D173">
        <f t="shared" si="55"/>
        <v>8.219026204685223E-2</v>
      </c>
      <c r="E173">
        <f t="shared" si="55"/>
        <v>8.219026204685223E-2</v>
      </c>
      <c r="F173">
        <f t="shared" si="55"/>
        <v>8.219026204685223E-2</v>
      </c>
      <c r="G173">
        <f t="shared" si="55"/>
        <v>8.219026204685223E-2</v>
      </c>
      <c r="H173">
        <f t="shared" si="55"/>
        <v>8.219026204685223E-2</v>
      </c>
      <c r="I173">
        <f t="shared" si="55"/>
        <v>8.219026204685223E-2</v>
      </c>
      <c r="J173">
        <f t="shared" si="55"/>
        <v>8.219026204685223E-2</v>
      </c>
      <c r="K173">
        <f t="shared" si="55"/>
        <v>8.219026204685223E-2</v>
      </c>
      <c r="L173">
        <f t="shared" si="55"/>
        <v>8.219026204685223E-2</v>
      </c>
      <c r="M173">
        <f t="shared" si="56"/>
        <v>8.219026204685223E-2</v>
      </c>
      <c r="N173">
        <f t="shared" si="56"/>
        <v>8.219026204685223E-2</v>
      </c>
      <c r="O173">
        <f t="shared" si="56"/>
        <v>8.219026204685223E-2</v>
      </c>
      <c r="P173">
        <f t="shared" si="56"/>
        <v>8.219026204685223E-2</v>
      </c>
      <c r="Q173">
        <f t="shared" si="56"/>
        <v>8.219026204685223E-2</v>
      </c>
      <c r="R173">
        <f t="shared" si="56"/>
        <v>8.219026204685223E-2</v>
      </c>
      <c r="S173">
        <f t="shared" si="56"/>
        <v>8.219026204685223E-2</v>
      </c>
      <c r="T173">
        <f t="shared" si="56"/>
        <v>8.219026204685223E-2</v>
      </c>
      <c r="U173">
        <f t="shared" si="56"/>
        <v>8.219026204685223E-2</v>
      </c>
      <c r="V173">
        <f t="shared" si="56"/>
        <v>8.219026204685223E-2</v>
      </c>
      <c r="W173">
        <f t="shared" si="57"/>
        <v>8.219026204685223E-2</v>
      </c>
      <c r="X173">
        <f t="shared" si="57"/>
        <v>8.219026204685223E-2</v>
      </c>
      <c r="Y173">
        <f t="shared" si="57"/>
        <v>8.219026204685223E-2</v>
      </c>
      <c r="Z173">
        <f t="shared" si="57"/>
        <v>8.219026204685223E-2</v>
      </c>
      <c r="AA173">
        <f t="shared" si="57"/>
        <v>8.219026204685223E-2</v>
      </c>
      <c r="AB173">
        <f t="shared" si="57"/>
        <v>8.219026204685223E-2</v>
      </c>
      <c r="AC173">
        <f t="shared" si="57"/>
        <v>8.219026204685223E-2</v>
      </c>
      <c r="AD173">
        <f t="shared" si="57"/>
        <v>8.219026204685223E-2</v>
      </c>
      <c r="AE173">
        <f t="shared" si="57"/>
        <v>8.219026204685223E-2</v>
      </c>
      <c r="AF173">
        <f t="shared" si="57"/>
        <v>8.219026204685223E-2</v>
      </c>
      <c r="AG173">
        <f t="shared" si="58"/>
        <v>8.219026204685223E-2</v>
      </c>
      <c r="AH173">
        <f t="shared" si="58"/>
        <v>8.219026204685223E-2</v>
      </c>
      <c r="AI173">
        <f t="shared" si="58"/>
        <v>8.219026204685223E-2</v>
      </c>
      <c r="AJ173">
        <f t="shared" si="58"/>
        <v>8.219026204685223E-2</v>
      </c>
      <c r="AK173">
        <f t="shared" si="58"/>
        <v>8.219026204685223E-2</v>
      </c>
      <c r="AL173">
        <f t="shared" si="58"/>
        <v>8.219026204685223E-2</v>
      </c>
      <c r="AM173">
        <f t="shared" si="58"/>
        <v>8.219026204685223E-2</v>
      </c>
      <c r="AN173">
        <f t="shared" si="58"/>
        <v>8.219026204685223E-2</v>
      </c>
      <c r="AO173">
        <f t="shared" si="58"/>
        <v>8.219026204685223E-2</v>
      </c>
      <c r="AP173">
        <f t="shared" si="58"/>
        <v>8.219026204685223E-2</v>
      </c>
      <c r="AQ173">
        <f t="shared" si="58"/>
        <v>8.219026204685223E-2</v>
      </c>
      <c r="AR173" s="49">
        <v>8.219026204685223E-2</v>
      </c>
      <c r="AS173">
        <f t="shared" si="59"/>
        <v>8.219026204685223E-2</v>
      </c>
      <c r="AT173">
        <f t="shared" si="59"/>
        <v>8.219026204685223E-2</v>
      </c>
      <c r="AU173">
        <f t="shared" si="59"/>
        <v>8.219026204685223E-2</v>
      </c>
      <c r="AV173">
        <f t="shared" si="59"/>
        <v>8.219026204685223E-2</v>
      </c>
      <c r="AW173">
        <f t="shared" si="59"/>
        <v>8.219026204685223E-2</v>
      </c>
      <c r="AX173">
        <f t="shared" si="59"/>
        <v>8.219026204685223E-2</v>
      </c>
      <c r="AY173">
        <f t="shared" si="59"/>
        <v>8.219026204685223E-2</v>
      </c>
      <c r="AZ173">
        <f t="shared" si="59"/>
        <v>8.219026204685223E-2</v>
      </c>
      <c r="BA173">
        <f t="shared" si="59"/>
        <v>8.219026204685223E-2</v>
      </c>
      <c r="BB173">
        <f t="shared" si="59"/>
        <v>8.219026204685223E-2</v>
      </c>
      <c r="BC173">
        <f t="shared" si="59"/>
        <v>8.219026204685223E-2</v>
      </c>
      <c r="BD173" s="23">
        <v>171</v>
      </c>
    </row>
    <row r="174" spans="1:56" x14ac:dyDescent="0.35">
      <c r="A174" s="2" t="s">
        <v>136</v>
      </c>
      <c r="B174" s="7" t="s">
        <v>83</v>
      </c>
      <c r="C174"/>
      <c r="AR174" s="49"/>
      <c r="BD174" s="23">
        <v>172</v>
      </c>
    </row>
    <row r="175" spans="1:56" x14ac:dyDescent="0.35">
      <c r="A175" s="3"/>
      <c r="B175" s="5" t="s">
        <v>61</v>
      </c>
      <c r="C175"/>
      <c r="AR175" s="49"/>
      <c r="BD175" s="23">
        <v>173</v>
      </c>
    </row>
    <row r="176" spans="1:56" x14ac:dyDescent="0.35">
      <c r="A176" s="3"/>
      <c r="B176" s="5" t="s">
        <v>78</v>
      </c>
      <c r="C176"/>
      <c r="AR176" s="49"/>
      <c r="BD176" s="23">
        <v>174</v>
      </c>
    </row>
    <row r="177" spans="1:56" x14ac:dyDescent="0.35">
      <c r="A177" s="3"/>
      <c r="B177" s="5" t="s">
        <v>62</v>
      </c>
      <c r="C177">
        <f t="shared" ref="C177:L186" si="60">$AR177</f>
        <v>0.11957993199323458</v>
      </c>
      <c r="D177">
        <f t="shared" si="60"/>
        <v>0.11957993199323458</v>
      </c>
      <c r="E177">
        <f t="shared" si="60"/>
        <v>0.11957993199323458</v>
      </c>
      <c r="F177">
        <f t="shared" si="60"/>
        <v>0.11957993199323458</v>
      </c>
      <c r="G177">
        <f t="shared" si="60"/>
        <v>0.11957993199323458</v>
      </c>
      <c r="H177">
        <f t="shared" si="60"/>
        <v>0.11957993199323458</v>
      </c>
      <c r="I177">
        <f t="shared" si="60"/>
        <v>0.11957993199323458</v>
      </c>
      <c r="J177">
        <f t="shared" si="60"/>
        <v>0.11957993199323458</v>
      </c>
      <c r="K177">
        <f t="shared" si="60"/>
        <v>0.11957993199323458</v>
      </c>
      <c r="L177">
        <f t="shared" si="60"/>
        <v>0.11957993199323458</v>
      </c>
      <c r="M177">
        <f t="shared" ref="M177:V186" si="61">$AR177</f>
        <v>0.11957993199323458</v>
      </c>
      <c r="N177">
        <f t="shared" si="61"/>
        <v>0.11957993199323458</v>
      </c>
      <c r="O177">
        <f t="shared" si="61"/>
        <v>0.11957993199323458</v>
      </c>
      <c r="P177">
        <f t="shared" si="61"/>
        <v>0.11957993199323458</v>
      </c>
      <c r="Q177">
        <f t="shared" si="61"/>
        <v>0.11957993199323458</v>
      </c>
      <c r="R177">
        <f t="shared" si="61"/>
        <v>0.11957993199323458</v>
      </c>
      <c r="S177">
        <f t="shared" si="61"/>
        <v>0.11957993199323458</v>
      </c>
      <c r="T177">
        <f t="shared" si="61"/>
        <v>0.11957993199323458</v>
      </c>
      <c r="U177">
        <f t="shared" si="61"/>
        <v>0.11957993199323458</v>
      </c>
      <c r="V177">
        <f t="shared" si="61"/>
        <v>0.11957993199323458</v>
      </c>
      <c r="W177">
        <f t="shared" ref="W177:AF186" si="62">$AR177</f>
        <v>0.11957993199323458</v>
      </c>
      <c r="X177">
        <f t="shared" si="62"/>
        <v>0.11957993199323458</v>
      </c>
      <c r="Y177">
        <f t="shared" si="62"/>
        <v>0.11957993199323458</v>
      </c>
      <c r="Z177">
        <f t="shared" si="62"/>
        <v>0.11957993199323458</v>
      </c>
      <c r="AA177">
        <f t="shared" si="62"/>
        <v>0.11957993199323458</v>
      </c>
      <c r="AB177">
        <f t="shared" si="62"/>
        <v>0.11957993199323458</v>
      </c>
      <c r="AC177">
        <f t="shared" si="62"/>
        <v>0.11957993199323458</v>
      </c>
      <c r="AD177">
        <f t="shared" si="62"/>
        <v>0.11957993199323458</v>
      </c>
      <c r="AE177">
        <f t="shared" si="62"/>
        <v>0.11957993199323458</v>
      </c>
      <c r="AF177">
        <f t="shared" si="62"/>
        <v>0.11957993199323458</v>
      </c>
      <c r="AG177">
        <f t="shared" ref="AG177:AQ186" si="63">$AR177</f>
        <v>0.11957993199323458</v>
      </c>
      <c r="AH177">
        <f t="shared" si="63"/>
        <v>0.11957993199323458</v>
      </c>
      <c r="AI177">
        <f t="shared" si="63"/>
        <v>0.11957993199323458</v>
      </c>
      <c r="AJ177">
        <f t="shared" si="63"/>
        <v>0.11957993199323458</v>
      </c>
      <c r="AK177">
        <f t="shared" si="63"/>
        <v>0.11957993199323458</v>
      </c>
      <c r="AL177">
        <f t="shared" si="63"/>
        <v>0.11957993199323458</v>
      </c>
      <c r="AM177">
        <f t="shared" si="63"/>
        <v>0.11957993199323458</v>
      </c>
      <c r="AN177">
        <f t="shared" si="63"/>
        <v>0.11957993199323458</v>
      </c>
      <c r="AO177">
        <f t="shared" si="63"/>
        <v>0.11957993199323458</v>
      </c>
      <c r="AP177">
        <f t="shared" si="63"/>
        <v>0.11957993199323458</v>
      </c>
      <c r="AQ177">
        <f t="shared" si="63"/>
        <v>0.11957993199323458</v>
      </c>
      <c r="AR177" s="49">
        <v>0.11957993199323458</v>
      </c>
      <c r="AS177">
        <f t="shared" ref="AS177:BC186" si="64">$AR177</f>
        <v>0.11957993199323458</v>
      </c>
      <c r="AT177">
        <f t="shared" si="64"/>
        <v>0.11957993199323458</v>
      </c>
      <c r="AU177">
        <f t="shared" si="64"/>
        <v>0.11957993199323458</v>
      </c>
      <c r="AV177">
        <f t="shared" si="64"/>
        <v>0.11957993199323458</v>
      </c>
      <c r="AW177">
        <f t="shared" si="64"/>
        <v>0.11957993199323458</v>
      </c>
      <c r="AX177">
        <f t="shared" si="64"/>
        <v>0.11957993199323458</v>
      </c>
      <c r="AY177">
        <f t="shared" si="64"/>
        <v>0.11957993199323458</v>
      </c>
      <c r="AZ177">
        <f t="shared" si="64"/>
        <v>0.11957993199323458</v>
      </c>
      <c r="BA177">
        <f t="shared" si="64"/>
        <v>0.11957993199323458</v>
      </c>
      <c r="BB177">
        <f t="shared" si="64"/>
        <v>0.11957993199323458</v>
      </c>
      <c r="BC177">
        <f t="shared" si="64"/>
        <v>0.11957993199323458</v>
      </c>
      <c r="BD177" s="23">
        <v>175</v>
      </c>
    </row>
    <row r="178" spans="1:56" x14ac:dyDescent="0.35">
      <c r="A178" s="3"/>
      <c r="B178" s="5" t="s">
        <v>63</v>
      </c>
      <c r="C178">
        <f t="shared" si="60"/>
        <v>0.11957993199323458</v>
      </c>
      <c r="D178">
        <f t="shared" si="60"/>
        <v>0.11957993199323458</v>
      </c>
      <c r="E178">
        <f t="shared" si="60"/>
        <v>0.11957993199323458</v>
      </c>
      <c r="F178">
        <f t="shared" si="60"/>
        <v>0.11957993199323458</v>
      </c>
      <c r="G178">
        <f t="shared" si="60"/>
        <v>0.11957993199323458</v>
      </c>
      <c r="H178">
        <f t="shared" si="60"/>
        <v>0.11957993199323458</v>
      </c>
      <c r="I178">
        <f t="shared" si="60"/>
        <v>0.11957993199323458</v>
      </c>
      <c r="J178">
        <f t="shared" si="60"/>
        <v>0.11957993199323458</v>
      </c>
      <c r="K178">
        <f t="shared" si="60"/>
        <v>0.11957993199323458</v>
      </c>
      <c r="L178">
        <f t="shared" si="60"/>
        <v>0.11957993199323458</v>
      </c>
      <c r="M178">
        <f t="shared" si="61"/>
        <v>0.11957993199323458</v>
      </c>
      <c r="N178">
        <f t="shared" si="61"/>
        <v>0.11957993199323458</v>
      </c>
      <c r="O178">
        <f t="shared" si="61"/>
        <v>0.11957993199323458</v>
      </c>
      <c r="P178">
        <f t="shared" si="61"/>
        <v>0.11957993199323458</v>
      </c>
      <c r="Q178">
        <f t="shared" si="61"/>
        <v>0.11957993199323458</v>
      </c>
      <c r="R178">
        <f t="shared" si="61"/>
        <v>0.11957993199323458</v>
      </c>
      <c r="S178">
        <f t="shared" si="61"/>
        <v>0.11957993199323458</v>
      </c>
      <c r="T178">
        <f t="shared" si="61"/>
        <v>0.11957993199323458</v>
      </c>
      <c r="U178">
        <f t="shared" si="61"/>
        <v>0.11957993199323458</v>
      </c>
      <c r="V178">
        <f t="shared" si="61"/>
        <v>0.11957993199323458</v>
      </c>
      <c r="W178">
        <f t="shared" si="62"/>
        <v>0.11957993199323458</v>
      </c>
      <c r="X178">
        <f t="shared" si="62"/>
        <v>0.11957993199323458</v>
      </c>
      <c r="Y178">
        <f t="shared" si="62"/>
        <v>0.11957993199323458</v>
      </c>
      <c r="Z178">
        <f t="shared" si="62"/>
        <v>0.11957993199323458</v>
      </c>
      <c r="AA178">
        <f t="shared" si="62"/>
        <v>0.11957993199323458</v>
      </c>
      <c r="AB178">
        <f t="shared" si="62"/>
        <v>0.11957993199323458</v>
      </c>
      <c r="AC178">
        <f t="shared" si="62"/>
        <v>0.11957993199323458</v>
      </c>
      <c r="AD178">
        <f t="shared" si="62"/>
        <v>0.11957993199323458</v>
      </c>
      <c r="AE178">
        <f t="shared" si="62"/>
        <v>0.11957993199323458</v>
      </c>
      <c r="AF178">
        <f t="shared" si="62"/>
        <v>0.11957993199323458</v>
      </c>
      <c r="AG178">
        <f t="shared" si="63"/>
        <v>0.11957993199323458</v>
      </c>
      <c r="AH178">
        <f t="shared" si="63"/>
        <v>0.11957993199323458</v>
      </c>
      <c r="AI178">
        <f t="shared" si="63"/>
        <v>0.11957993199323458</v>
      </c>
      <c r="AJ178">
        <f t="shared" si="63"/>
        <v>0.11957993199323458</v>
      </c>
      <c r="AK178">
        <f t="shared" si="63"/>
        <v>0.11957993199323458</v>
      </c>
      <c r="AL178">
        <f t="shared" si="63"/>
        <v>0.11957993199323458</v>
      </c>
      <c r="AM178">
        <f t="shared" si="63"/>
        <v>0.11957993199323458</v>
      </c>
      <c r="AN178">
        <f t="shared" si="63"/>
        <v>0.11957993199323458</v>
      </c>
      <c r="AO178">
        <f t="shared" si="63"/>
        <v>0.11957993199323458</v>
      </c>
      <c r="AP178">
        <f t="shared" si="63"/>
        <v>0.11957993199323458</v>
      </c>
      <c r="AQ178">
        <f t="shared" si="63"/>
        <v>0.11957993199323458</v>
      </c>
      <c r="AR178" s="49">
        <v>0.11957993199323458</v>
      </c>
      <c r="AS178">
        <f t="shared" si="64"/>
        <v>0.11957993199323458</v>
      </c>
      <c r="AT178">
        <f t="shared" si="64"/>
        <v>0.11957993199323458</v>
      </c>
      <c r="AU178">
        <f t="shared" si="64"/>
        <v>0.11957993199323458</v>
      </c>
      <c r="AV178">
        <f t="shared" si="64"/>
        <v>0.11957993199323458</v>
      </c>
      <c r="AW178">
        <f t="shared" si="64"/>
        <v>0.11957993199323458</v>
      </c>
      <c r="AX178">
        <f t="shared" si="64"/>
        <v>0.11957993199323458</v>
      </c>
      <c r="AY178">
        <f t="shared" si="64"/>
        <v>0.11957993199323458</v>
      </c>
      <c r="AZ178">
        <f t="shared" si="64"/>
        <v>0.11957993199323458</v>
      </c>
      <c r="BA178">
        <f t="shared" si="64"/>
        <v>0.11957993199323458</v>
      </c>
      <c r="BB178">
        <f t="shared" si="64"/>
        <v>0.11957993199323458</v>
      </c>
      <c r="BC178">
        <f t="shared" si="64"/>
        <v>0.11957993199323458</v>
      </c>
      <c r="BD178" s="23">
        <v>176</v>
      </c>
    </row>
    <row r="179" spans="1:56" x14ac:dyDescent="0.35">
      <c r="A179" s="3"/>
      <c r="B179" s="5" t="s">
        <v>64</v>
      </c>
      <c r="C179">
        <f t="shared" si="60"/>
        <v>0.11957993199323458</v>
      </c>
      <c r="D179">
        <f t="shared" si="60"/>
        <v>0.11957993199323458</v>
      </c>
      <c r="E179">
        <f t="shared" si="60"/>
        <v>0.11957993199323458</v>
      </c>
      <c r="F179">
        <f t="shared" si="60"/>
        <v>0.11957993199323458</v>
      </c>
      <c r="G179">
        <f t="shared" si="60"/>
        <v>0.11957993199323458</v>
      </c>
      <c r="H179">
        <f t="shared" si="60"/>
        <v>0.11957993199323458</v>
      </c>
      <c r="I179">
        <f t="shared" si="60"/>
        <v>0.11957993199323458</v>
      </c>
      <c r="J179">
        <f t="shared" si="60"/>
        <v>0.11957993199323458</v>
      </c>
      <c r="K179">
        <f t="shared" si="60"/>
        <v>0.11957993199323458</v>
      </c>
      <c r="L179">
        <f t="shared" si="60"/>
        <v>0.11957993199323458</v>
      </c>
      <c r="M179">
        <f t="shared" si="61"/>
        <v>0.11957993199323458</v>
      </c>
      <c r="N179">
        <f t="shared" si="61"/>
        <v>0.11957993199323458</v>
      </c>
      <c r="O179">
        <f t="shared" si="61"/>
        <v>0.11957993199323458</v>
      </c>
      <c r="P179">
        <f t="shared" si="61"/>
        <v>0.11957993199323458</v>
      </c>
      <c r="Q179">
        <f t="shared" si="61"/>
        <v>0.11957993199323458</v>
      </c>
      <c r="R179">
        <f t="shared" si="61"/>
        <v>0.11957993199323458</v>
      </c>
      <c r="S179">
        <f t="shared" si="61"/>
        <v>0.11957993199323458</v>
      </c>
      <c r="T179">
        <f t="shared" si="61"/>
        <v>0.11957993199323458</v>
      </c>
      <c r="U179">
        <f t="shared" si="61"/>
        <v>0.11957993199323458</v>
      </c>
      <c r="V179">
        <f t="shared" si="61"/>
        <v>0.11957993199323458</v>
      </c>
      <c r="W179">
        <f t="shared" si="62"/>
        <v>0.11957993199323458</v>
      </c>
      <c r="X179">
        <f t="shared" si="62"/>
        <v>0.11957993199323458</v>
      </c>
      <c r="Y179">
        <f t="shared" si="62"/>
        <v>0.11957993199323458</v>
      </c>
      <c r="Z179">
        <f t="shared" si="62"/>
        <v>0.11957993199323458</v>
      </c>
      <c r="AA179">
        <f t="shared" si="62"/>
        <v>0.11957993199323458</v>
      </c>
      <c r="AB179">
        <f t="shared" si="62"/>
        <v>0.11957993199323458</v>
      </c>
      <c r="AC179">
        <f t="shared" si="62"/>
        <v>0.11957993199323458</v>
      </c>
      <c r="AD179">
        <f t="shared" si="62"/>
        <v>0.11957993199323458</v>
      </c>
      <c r="AE179">
        <f t="shared" si="62"/>
        <v>0.11957993199323458</v>
      </c>
      <c r="AF179">
        <f t="shared" si="62"/>
        <v>0.11957993199323458</v>
      </c>
      <c r="AG179">
        <f t="shared" si="63"/>
        <v>0.11957993199323458</v>
      </c>
      <c r="AH179">
        <f t="shared" si="63"/>
        <v>0.11957993199323458</v>
      </c>
      <c r="AI179">
        <f t="shared" si="63"/>
        <v>0.11957993199323458</v>
      </c>
      <c r="AJ179">
        <f t="shared" si="63"/>
        <v>0.11957993199323458</v>
      </c>
      <c r="AK179">
        <f t="shared" si="63"/>
        <v>0.11957993199323458</v>
      </c>
      <c r="AL179">
        <f t="shared" si="63"/>
        <v>0.11957993199323458</v>
      </c>
      <c r="AM179">
        <f t="shared" si="63"/>
        <v>0.11957993199323458</v>
      </c>
      <c r="AN179">
        <f t="shared" si="63"/>
        <v>0.11957993199323458</v>
      </c>
      <c r="AO179">
        <f t="shared" si="63"/>
        <v>0.11957993199323458</v>
      </c>
      <c r="AP179">
        <f t="shared" si="63"/>
        <v>0.11957993199323458</v>
      </c>
      <c r="AQ179">
        <f t="shared" si="63"/>
        <v>0.11957993199323458</v>
      </c>
      <c r="AR179" s="49">
        <v>0.11957993199323458</v>
      </c>
      <c r="AS179">
        <f t="shared" si="64"/>
        <v>0.11957993199323458</v>
      </c>
      <c r="AT179">
        <f t="shared" si="64"/>
        <v>0.11957993199323458</v>
      </c>
      <c r="AU179">
        <f t="shared" si="64"/>
        <v>0.11957993199323458</v>
      </c>
      <c r="AV179">
        <f t="shared" si="64"/>
        <v>0.11957993199323458</v>
      </c>
      <c r="AW179">
        <f t="shared" si="64"/>
        <v>0.11957993199323458</v>
      </c>
      <c r="AX179">
        <f t="shared" si="64"/>
        <v>0.11957993199323458</v>
      </c>
      <c r="AY179">
        <f t="shared" si="64"/>
        <v>0.11957993199323458</v>
      </c>
      <c r="AZ179">
        <f t="shared" si="64"/>
        <v>0.11957993199323458</v>
      </c>
      <c r="BA179">
        <f t="shared" si="64"/>
        <v>0.11957993199323458</v>
      </c>
      <c r="BB179">
        <f t="shared" si="64"/>
        <v>0.11957993199323458</v>
      </c>
      <c r="BC179">
        <f t="shared" si="64"/>
        <v>0.11957993199323458</v>
      </c>
      <c r="BD179" s="23">
        <v>177</v>
      </c>
    </row>
    <row r="180" spans="1:56" x14ac:dyDescent="0.35">
      <c r="A180" s="3"/>
      <c r="B180" s="5" t="s">
        <v>65</v>
      </c>
      <c r="C180">
        <f t="shared" si="60"/>
        <v>0.11957993199323458</v>
      </c>
      <c r="D180">
        <f t="shared" si="60"/>
        <v>0.11957993199323458</v>
      </c>
      <c r="E180">
        <f t="shared" si="60"/>
        <v>0.11957993199323458</v>
      </c>
      <c r="F180">
        <f t="shared" si="60"/>
        <v>0.11957993199323458</v>
      </c>
      <c r="G180">
        <f t="shared" si="60"/>
        <v>0.11957993199323458</v>
      </c>
      <c r="H180">
        <f t="shared" si="60"/>
        <v>0.11957993199323458</v>
      </c>
      <c r="I180">
        <f t="shared" si="60"/>
        <v>0.11957993199323458</v>
      </c>
      <c r="J180">
        <f t="shared" si="60"/>
        <v>0.11957993199323458</v>
      </c>
      <c r="K180">
        <f t="shared" si="60"/>
        <v>0.11957993199323458</v>
      </c>
      <c r="L180">
        <f t="shared" si="60"/>
        <v>0.11957993199323458</v>
      </c>
      <c r="M180">
        <f t="shared" si="61"/>
        <v>0.11957993199323458</v>
      </c>
      <c r="N180">
        <f t="shared" si="61"/>
        <v>0.11957993199323458</v>
      </c>
      <c r="O180">
        <f t="shared" si="61"/>
        <v>0.11957993199323458</v>
      </c>
      <c r="P180">
        <f t="shared" si="61"/>
        <v>0.11957993199323458</v>
      </c>
      <c r="Q180">
        <f t="shared" si="61"/>
        <v>0.11957993199323458</v>
      </c>
      <c r="R180">
        <f t="shared" si="61"/>
        <v>0.11957993199323458</v>
      </c>
      <c r="S180">
        <f t="shared" si="61"/>
        <v>0.11957993199323458</v>
      </c>
      <c r="T180">
        <f t="shared" si="61"/>
        <v>0.11957993199323458</v>
      </c>
      <c r="U180">
        <f t="shared" si="61"/>
        <v>0.11957993199323458</v>
      </c>
      <c r="V180">
        <f t="shared" si="61"/>
        <v>0.11957993199323458</v>
      </c>
      <c r="W180">
        <f t="shared" si="62"/>
        <v>0.11957993199323458</v>
      </c>
      <c r="X180">
        <f t="shared" si="62"/>
        <v>0.11957993199323458</v>
      </c>
      <c r="Y180">
        <f t="shared" si="62"/>
        <v>0.11957993199323458</v>
      </c>
      <c r="Z180">
        <f t="shared" si="62"/>
        <v>0.11957993199323458</v>
      </c>
      <c r="AA180">
        <f t="shared" si="62"/>
        <v>0.11957993199323458</v>
      </c>
      <c r="AB180">
        <f t="shared" si="62"/>
        <v>0.11957993199323458</v>
      </c>
      <c r="AC180">
        <f t="shared" si="62"/>
        <v>0.11957993199323458</v>
      </c>
      <c r="AD180">
        <f t="shared" si="62"/>
        <v>0.11957993199323458</v>
      </c>
      <c r="AE180">
        <f t="shared" si="62"/>
        <v>0.11957993199323458</v>
      </c>
      <c r="AF180">
        <f t="shared" si="62"/>
        <v>0.11957993199323458</v>
      </c>
      <c r="AG180">
        <f t="shared" si="63"/>
        <v>0.11957993199323458</v>
      </c>
      <c r="AH180">
        <f t="shared" si="63"/>
        <v>0.11957993199323458</v>
      </c>
      <c r="AI180">
        <f t="shared" si="63"/>
        <v>0.11957993199323458</v>
      </c>
      <c r="AJ180">
        <f t="shared" si="63"/>
        <v>0.11957993199323458</v>
      </c>
      <c r="AK180">
        <f t="shared" si="63"/>
        <v>0.11957993199323458</v>
      </c>
      <c r="AL180">
        <f t="shared" si="63"/>
        <v>0.11957993199323458</v>
      </c>
      <c r="AM180">
        <f t="shared" si="63"/>
        <v>0.11957993199323458</v>
      </c>
      <c r="AN180">
        <f t="shared" si="63"/>
        <v>0.11957993199323458</v>
      </c>
      <c r="AO180">
        <f t="shared" si="63"/>
        <v>0.11957993199323458</v>
      </c>
      <c r="AP180">
        <f t="shared" si="63"/>
        <v>0.11957993199323458</v>
      </c>
      <c r="AQ180">
        <f t="shared" si="63"/>
        <v>0.11957993199323458</v>
      </c>
      <c r="AR180" s="49">
        <v>0.11957993199323458</v>
      </c>
      <c r="AS180">
        <f t="shared" si="64"/>
        <v>0.11957993199323458</v>
      </c>
      <c r="AT180">
        <f t="shared" si="64"/>
        <v>0.11957993199323458</v>
      </c>
      <c r="AU180">
        <f t="shared" si="64"/>
        <v>0.11957993199323458</v>
      </c>
      <c r="AV180">
        <f t="shared" si="64"/>
        <v>0.11957993199323458</v>
      </c>
      <c r="AW180">
        <f t="shared" si="64"/>
        <v>0.11957993199323458</v>
      </c>
      <c r="AX180">
        <f t="shared" si="64"/>
        <v>0.11957993199323458</v>
      </c>
      <c r="AY180">
        <f t="shared" si="64"/>
        <v>0.11957993199323458</v>
      </c>
      <c r="AZ180">
        <f t="shared" si="64"/>
        <v>0.11957993199323458</v>
      </c>
      <c r="BA180">
        <f t="shared" si="64"/>
        <v>0.11957993199323458</v>
      </c>
      <c r="BB180">
        <f t="shared" si="64"/>
        <v>0.11957993199323458</v>
      </c>
      <c r="BC180">
        <f t="shared" si="64"/>
        <v>0.11957993199323458</v>
      </c>
      <c r="BD180" s="23">
        <v>178</v>
      </c>
    </row>
    <row r="181" spans="1:56" x14ac:dyDescent="0.35">
      <c r="A181" s="3"/>
      <c r="B181" s="5" t="s">
        <v>66</v>
      </c>
      <c r="C181">
        <f t="shared" si="60"/>
        <v>0.11957993199323458</v>
      </c>
      <c r="D181">
        <f t="shared" si="60"/>
        <v>0.11957993199323458</v>
      </c>
      <c r="E181">
        <f t="shared" si="60"/>
        <v>0.11957993199323458</v>
      </c>
      <c r="F181">
        <f t="shared" si="60"/>
        <v>0.11957993199323458</v>
      </c>
      <c r="G181">
        <f t="shared" si="60"/>
        <v>0.11957993199323458</v>
      </c>
      <c r="H181">
        <f t="shared" si="60"/>
        <v>0.11957993199323458</v>
      </c>
      <c r="I181">
        <f t="shared" si="60"/>
        <v>0.11957993199323458</v>
      </c>
      <c r="J181">
        <f t="shared" si="60"/>
        <v>0.11957993199323458</v>
      </c>
      <c r="K181">
        <f t="shared" si="60"/>
        <v>0.11957993199323458</v>
      </c>
      <c r="L181">
        <f t="shared" si="60"/>
        <v>0.11957993199323458</v>
      </c>
      <c r="M181">
        <f t="shared" si="61"/>
        <v>0.11957993199323458</v>
      </c>
      <c r="N181">
        <f t="shared" si="61"/>
        <v>0.11957993199323458</v>
      </c>
      <c r="O181">
        <f t="shared" si="61"/>
        <v>0.11957993199323458</v>
      </c>
      <c r="P181">
        <f t="shared" si="61"/>
        <v>0.11957993199323458</v>
      </c>
      <c r="Q181">
        <f t="shared" si="61"/>
        <v>0.11957993199323458</v>
      </c>
      <c r="R181">
        <f t="shared" si="61"/>
        <v>0.11957993199323458</v>
      </c>
      <c r="S181">
        <f t="shared" si="61"/>
        <v>0.11957993199323458</v>
      </c>
      <c r="T181">
        <f t="shared" si="61"/>
        <v>0.11957993199323458</v>
      </c>
      <c r="U181">
        <f t="shared" si="61"/>
        <v>0.11957993199323458</v>
      </c>
      <c r="V181">
        <f t="shared" si="61"/>
        <v>0.11957993199323458</v>
      </c>
      <c r="W181">
        <f t="shared" si="62"/>
        <v>0.11957993199323458</v>
      </c>
      <c r="X181">
        <f t="shared" si="62"/>
        <v>0.11957993199323458</v>
      </c>
      <c r="Y181">
        <f t="shared" si="62"/>
        <v>0.11957993199323458</v>
      </c>
      <c r="Z181">
        <f t="shared" si="62"/>
        <v>0.11957993199323458</v>
      </c>
      <c r="AA181">
        <f t="shared" si="62"/>
        <v>0.11957993199323458</v>
      </c>
      <c r="AB181">
        <f t="shared" si="62"/>
        <v>0.11957993199323458</v>
      </c>
      <c r="AC181">
        <f t="shared" si="62"/>
        <v>0.11957993199323458</v>
      </c>
      <c r="AD181">
        <f t="shared" si="62"/>
        <v>0.11957993199323458</v>
      </c>
      <c r="AE181">
        <f t="shared" si="62"/>
        <v>0.11957993199323458</v>
      </c>
      <c r="AF181">
        <f t="shared" si="62"/>
        <v>0.11957993199323458</v>
      </c>
      <c r="AG181">
        <f t="shared" si="63"/>
        <v>0.11957993199323458</v>
      </c>
      <c r="AH181">
        <f t="shared" si="63"/>
        <v>0.11957993199323458</v>
      </c>
      <c r="AI181">
        <f t="shared" si="63"/>
        <v>0.11957993199323458</v>
      </c>
      <c r="AJ181">
        <f t="shared" si="63"/>
        <v>0.11957993199323458</v>
      </c>
      <c r="AK181">
        <f t="shared" si="63"/>
        <v>0.11957993199323458</v>
      </c>
      <c r="AL181">
        <f t="shared" si="63"/>
        <v>0.11957993199323458</v>
      </c>
      <c r="AM181">
        <f t="shared" si="63"/>
        <v>0.11957993199323458</v>
      </c>
      <c r="AN181">
        <f t="shared" si="63"/>
        <v>0.11957993199323458</v>
      </c>
      <c r="AO181">
        <f t="shared" si="63"/>
        <v>0.11957993199323458</v>
      </c>
      <c r="AP181">
        <f t="shared" si="63"/>
        <v>0.11957993199323458</v>
      </c>
      <c r="AQ181">
        <f t="shared" si="63"/>
        <v>0.11957993199323458</v>
      </c>
      <c r="AR181" s="49">
        <v>0.11957993199323458</v>
      </c>
      <c r="AS181">
        <f t="shared" si="64"/>
        <v>0.11957993199323458</v>
      </c>
      <c r="AT181">
        <f t="shared" si="64"/>
        <v>0.11957993199323458</v>
      </c>
      <c r="AU181">
        <f t="shared" si="64"/>
        <v>0.11957993199323458</v>
      </c>
      <c r="AV181">
        <f t="shared" si="64"/>
        <v>0.11957993199323458</v>
      </c>
      <c r="AW181">
        <f t="shared" si="64"/>
        <v>0.11957993199323458</v>
      </c>
      <c r="AX181">
        <f t="shared" si="64"/>
        <v>0.11957993199323458</v>
      </c>
      <c r="AY181">
        <f t="shared" si="64"/>
        <v>0.11957993199323458</v>
      </c>
      <c r="AZ181">
        <f t="shared" si="64"/>
        <v>0.11957993199323458</v>
      </c>
      <c r="BA181">
        <f t="shared" si="64"/>
        <v>0.11957993199323458</v>
      </c>
      <c r="BB181">
        <f t="shared" si="64"/>
        <v>0.11957993199323458</v>
      </c>
      <c r="BC181">
        <f t="shared" si="64"/>
        <v>0.11957993199323458</v>
      </c>
      <c r="BD181" s="23">
        <v>179</v>
      </c>
    </row>
    <row r="182" spans="1:56" x14ac:dyDescent="0.35">
      <c r="A182" s="3"/>
      <c r="B182" s="5" t="s">
        <v>67</v>
      </c>
      <c r="C182">
        <f t="shared" si="60"/>
        <v>0.11957993199323458</v>
      </c>
      <c r="D182">
        <f t="shared" si="60"/>
        <v>0.11957993199323458</v>
      </c>
      <c r="E182">
        <f t="shared" si="60"/>
        <v>0.11957993199323458</v>
      </c>
      <c r="F182">
        <f t="shared" si="60"/>
        <v>0.11957993199323458</v>
      </c>
      <c r="G182">
        <f t="shared" si="60"/>
        <v>0.11957993199323458</v>
      </c>
      <c r="H182">
        <f t="shared" si="60"/>
        <v>0.11957993199323458</v>
      </c>
      <c r="I182">
        <f t="shared" si="60"/>
        <v>0.11957993199323458</v>
      </c>
      <c r="J182">
        <f t="shared" si="60"/>
        <v>0.11957993199323458</v>
      </c>
      <c r="K182">
        <f t="shared" si="60"/>
        <v>0.11957993199323458</v>
      </c>
      <c r="L182">
        <f t="shared" si="60"/>
        <v>0.11957993199323458</v>
      </c>
      <c r="M182">
        <f t="shared" si="61"/>
        <v>0.11957993199323458</v>
      </c>
      <c r="N182">
        <f t="shared" si="61"/>
        <v>0.11957993199323458</v>
      </c>
      <c r="O182">
        <f t="shared" si="61"/>
        <v>0.11957993199323458</v>
      </c>
      <c r="P182">
        <f t="shared" si="61"/>
        <v>0.11957993199323458</v>
      </c>
      <c r="Q182">
        <f t="shared" si="61"/>
        <v>0.11957993199323458</v>
      </c>
      <c r="R182">
        <f t="shared" si="61"/>
        <v>0.11957993199323458</v>
      </c>
      <c r="S182">
        <f t="shared" si="61"/>
        <v>0.11957993199323458</v>
      </c>
      <c r="T182">
        <f t="shared" si="61"/>
        <v>0.11957993199323458</v>
      </c>
      <c r="U182">
        <f t="shared" si="61"/>
        <v>0.11957993199323458</v>
      </c>
      <c r="V182">
        <f t="shared" si="61"/>
        <v>0.11957993199323458</v>
      </c>
      <c r="W182">
        <f t="shared" si="62"/>
        <v>0.11957993199323458</v>
      </c>
      <c r="X182">
        <f t="shared" si="62"/>
        <v>0.11957993199323458</v>
      </c>
      <c r="Y182">
        <f t="shared" si="62"/>
        <v>0.11957993199323458</v>
      </c>
      <c r="Z182">
        <f t="shared" si="62"/>
        <v>0.11957993199323458</v>
      </c>
      <c r="AA182">
        <f t="shared" si="62"/>
        <v>0.11957993199323458</v>
      </c>
      <c r="AB182">
        <f t="shared" si="62"/>
        <v>0.11957993199323458</v>
      </c>
      <c r="AC182">
        <f t="shared" si="62"/>
        <v>0.11957993199323458</v>
      </c>
      <c r="AD182">
        <f t="shared" si="62"/>
        <v>0.11957993199323458</v>
      </c>
      <c r="AE182">
        <f t="shared" si="62"/>
        <v>0.11957993199323458</v>
      </c>
      <c r="AF182">
        <f t="shared" si="62"/>
        <v>0.11957993199323458</v>
      </c>
      <c r="AG182">
        <f t="shared" si="63"/>
        <v>0.11957993199323458</v>
      </c>
      <c r="AH182">
        <f t="shared" si="63"/>
        <v>0.11957993199323458</v>
      </c>
      <c r="AI182">
        <f t="shared" si="63"/>
        <v>0.11957993199323458</v>
      </c>
      <c r="AJ182">
        <f t="shared" si="63"/>
        <v>0.11957993199323458</v>
      </c>
      <c r="AK182">
        <f t="shared" si="63"/>
        <v>0.11957993199323458</v>
      </c>
      <c r="AL182">
        <f t="shared" si="63"/>
        <v>0.11957993199323458</v>
      </c>
      <c r="AM182">
        <f t="shared" si="63"/>
        <v>0.11957993199323458</v>
      </c>
      <c r="AN182">
        <f t="shared" si="63"/>
        <v>0.11957993199323458</v>
      </c>
      <c r="AO182">
        <f t="shared" si="63"/>
        <v>0.11957993199323458</v>
      </c>
      <c r="AP182">
        <f t="shared" si="63"/>
        <v>0.11957993199323458</v>
      </c>
      <c r="AQ182">
        <f t="shared" si="63"/>
        <v>0.11957993199323458</v>
      </c>
      <c r="AR182" s="49">
        <v>0.11957993199323458</v>
      </c>
      <c r="AS182">
        <f t="shared" si="64"/>
        <v>0.11957993199323458</v>
      </c>
      <c r="AT182">
        <f t="shared" si="64"/>
        <v>0.11957993199323458</v>
      </c>
      <c r="AU182">
        <f t="shared" si="64"/>
        <v>0.11957993199323458</v>
      </c>
      <c r="AV182">
        <f t="shared" si="64"/>
        <v>0.11957993199323458</v>
      </c>
      <c r="AW182">
        <f t="shared" si="64"/>
        <v>0.11957993199323458</v>
      </c>
      <c r="AX182">
        <f t="shared" si="64"/>
        <v>0.11957993199323458</v>
      </c>
      <c r="AY182">
        <f t="shared" si="64"/>
        <v>0.11957993199323458</v>
      </c>
      <c r="AZ182">
        <f t="shared" si="64"/>
        <v>0.11957993199323458</v>
      </c>
      <c r="BA182">
        <f t="shared" si="64"/>
        <v>0.11957993199323458</v>
      </c>
      <c r="BB182">
        <f t="shared" si="64"/>
        <v>0.11957993199323458</v>
      </c>
      <c r="BC182">
        <f t="shared" si="64"/>
        <v>0.11957993199323458</v>
      </c>
      <c r="BD182" s="23">
        <v>180</v>
      </c>
    </row>
    <row r="183" spans="1:56" x14ac:dyDescent="0.35">
      <c r="A183" s="3"/>
      <c r="B183" s="5" t="s">
        <v>68</v>
      </c>
      <c r="C183">
        <f t="shared" si="60"/>
        <v>0.11957993199323458</v>
      </c>
      <c r="D183">
        <f t="shared" si="60"/>
        <v>0.11957993199323458</v>
      </c>
      <c r="E183">
        <f t="shared" si="60"/>
        <v>0.11957993199323458</v>
      </c>
      <c r="F183">
        <f t="shared" si="60"/>
        <v>0.11957993199323458</v>
      </c>
      <c r="G183">
        <f t="shared" si="60"/>
        <v>0.11957993199323458</v>
      </c>
      <c r="H183">
        <f t="shared" si="60"/>
        <v>0.11957993199323458</v>
      </c>
      <c r="I183">
        <f t="shared" si="60"/>
        <v>0.11957993199323458</v>
      </c>
      <c r="J183">
        <f t="shared" si="60"/>
        <v>0.11957993199323458</v>
      </c>
      <c r="K183">
        <f t="shared" si="60"/>
        <v>0.11957993199323458</v>
      </c>
      <c r="L183">
        <f t="shared" si="60"/>
        <v>0.11957993199323458</v>
      </c>
      <c r="M183">
        <f t="shared" si="61"/>
        <v>0.11957993199323458</v>
      </c>
      <c r="N183">
        <f t="shared" si="61"/>
        <v>0.11957993199323458</v>
      </c>
      <c r="O183">
        <f t="shared" si="61"/>
        <v>0.11957993199323458</v>
      </c>
      <c r="P183">
        <f t="shared" si="61"/>
        <v>0.11957993199323458</v>
      </c>
      <c r="Q183">
        <f t="shared" si="61"/>
        <v>0.11957993199323458</v>
      </c>
      <c r="R183">
        <f t="shared" si="61"/>
        <v>0.11957993199323458</v>
      </c>
      <c r="S183">
        <f t="shared" si="61"/>
        <v>0.11957993199323458</v>
      </c>
      <c r="T183">
        <f t="shared" si="61"/>
        <v>0.11957993199323458</v>
      </c>
      <c r="U183">
        <f t="shared" si="61"/>
        <v>0.11957993199323458</v>
      </c>
      <c r="V183">
        <f t="shared" si="61"/>
        <v>0.11957993199323458</v>
      </c>
      <c r="W183">
        <f t="shared" si="62"/>
        <v>0.11957993199323458</v>
      </c>
      <c r="X183">
        <f t="shared" si="62"/>
        <v>0.11957993199323458</v>
      </c>
      <c r="Y183">
        <f t="shared" si="62"/>
        <v>0.11957993199323458</v>
      </c>
      <c r="Z183">
        <f t="shared" si="62"/>
        <v>0.11957993199323458</v>
      </c>
      <c r="AA183">
        <f t="shared" si="62"/>
        <v>0.11957993199323458</v>
      </c>
      <c r="AB183">
        <f t="shared" si="62"/>
        <v>0.11957993199323458</v>
      </c>
      <c r="AC183">
        <f t="shared" si="62"/>
        <v>0.11957993199323458</v>
      </c>
      <c r="AD183">
        <f t="shared" si="62"/>
        <v>0.11957993199323458</v>
      </c>
      <c r="AE183">
        <f t="shared" si="62"/>
        <v>0.11957993199323458</v>
      </c>
      <c r="AF183">
        <f t="shared" si="62"/>
        <v>0.11957993199323458</v>
      </c>
      <c r="AG183">
        <f t="shared" si="63"/>
        <v>0.11957993199323458</v>
      </c>
      <c r="AH183">
        <f t="shared" si="63"/>
        <v>0.11957993199323458</v>
      </c>
      <c r="AI183">
        <f t="shared" si="63"/>
        <v>0.11957993199323458</v>
      </c>
      <c r="AJ183">
        <f t="shared" si="63"/>
        <v>0.11957993199323458</v>
      </c>
      <c r="AK183">
        <f t="shared" si="63"/>
        <v>0.11957993199323458</v>
      </c>
      <c r="AL183">
        <f t="shared" si="63"/>
        <v>0.11957993199323458</v>
      </c>
      <c r="AM183">
        <f t="shared" si="63"/>
        <v>0.11957993199323458</v>
      </c>
      <c r="AN183">
        <f t="shared" si="63"/>
        <v>0.11957993199323458</v>
      </c>
      <c r="AO183">
        <f t="shared" si="63"/>
        <v>0.11957993199323458</v>
      </c>
      <c r="AP183">
        <f t="shared" si="63"/>
        <v>0.11957993199323458</v>
      </c>
      <c r="AQ183">
        <f t="shared" si="63"/>
        <v>0.11957993199323458</v>
      </c>
      <c r="AR183" s="49">
        <v>0.11957993199323458</v>
      </c>
      <c r="AS183">
        <f t="shared" si="64"/>
        <v>0.11957993199323458</v>
      </c>
      <c r="AT183">
        <f t="shared" si="64"/>
        <v>0.11957993199323458</v>
      </c>
      <c r="AU183">
        <f t="shared" si="64"/>
        <v>0.11957993199323458</v>
      </c>
      <c r="AV183">
        <f t="shared" si="64"/>
        <v>0.11957993199323458</v>
      </c>
      <c r="AW183">
        <f t="shared" si="64"/>
        <v>0.11957993199323458</v>
      </c>
      <c r="AX183">
        <f t="shared" si="64"/>
        <v>0.11957993199323458</v>
      </c>
      <c r="AY183">
        <f t="shared" si="64"/>
        <v>0.11957993199323458</v>
      </c>
      <c r="AZ183">
        <f t="shared" si="64"/>
        <v>0.11957993199323458</v>
      </c>
      <c r="BA183">
        <f t="shared" si="64"/>
        <v>0.11957993199323458</v>
      </c>
      <c r="BB183">
        <f t="shared" si="64"/>
        <v>0.11957993199323458</v>
      </c>
      <c r="BC183">
        <f t="shared" si="64"/>
        <v>0.11957993199323458</v>
      </c>
      <c r="BD183" s="23">
        <v>181</v>
      </c>
    </row>
    <row r="184" spans="1:56" x14ac:dyDescent="0.35">
      <c r="A184" s="3"/>
      <c r="B184" s="5" t="s">
        <v>69</v>
      </c>
      <c r="C184">
        <f t="shared" si="60"/>
        <v>0.11957993199323458</v>
      </c>
      <c r="D184">
        <f t="shared" si="60"/>
        <v>0.11957993199323458</v>
      </c>
      <c r="E184">
        <f t="shared" si="60"/>
        <v>0.11957993199323458</v>
      </c>
      <c r="F184">
        <f t="shared" si="60"/>
        <v>0.11957993199323458</v>
      </c>
      <c r="G184">
        <f t="shared" si="60"/>
        <v>0.11957993199323458</v>
      </c>
      <c r="H184">
        <f t="shared" si="60"/>
        <v>0.11957993199323458</v>
      </c>
      <c r="I184">
        <f t="shared" si="60"/>
        <v>0.11957993199323458</v>
      </c>
      <c r="J184">
        <f t="shared" si="60"/>
        <v>0.11957993199323458</v>
      </c>
      <c r="K184">
        <f t="shared" si="60"/>
        <v>0.11957993199323458</v>
      </c>
      <c r="L184">
        <f t="shared" si="60"/>
        <v>0.11957993199323458</v>
      </c>
      <c r="M184">
        <f t="shared" si="61"/>
        <v>0.11957993199323458</v>
      </c>
      <c r="N184">
        <f t="shared" si="61"/>
        <v>0.11957993199323458</v>
      </c>
      <c r="O184">
        <f t="shared" si="61"/>
        <v>0.11957993199323458</v>
      </c>
      <c r="P184">
        <f t="shared" si="61"/>
        <v>0.11957993199323458</v>
      </c>
      <c r="Q184">
        <f t="shared" si="61"/>
        <v>0.11957993199323458</v>
      </c>
      <c r="R184">
        <f t="shared" si="61"/>
        <v>0.11957993199323458</v>
      </c>
      <c r="S184">
        <f t="shared" si="61"/>
        <v>0.11957993199323458</v>
      </c>
      <c r="T184">
        <f t="shared" si="61"/>
        <v>0.11957993199323458</v>
      </c>
      <c r="U184">
        <f t="shared" si="61"/>
        <v>0.11957993199323458</v>
      </c>
      <c r="V184">
        <f t="shared" si="61"/>
        <v>0.11957993199323458</v>
      </c>
      <c r="W184">
        <f t="shared" si="62"/>
        <v>0.11957993199323458</v>
      </c>
      <c r="X184">
        <f t="shared" si="62"/>
        <v>0.11957993199323458</v>
      </c>
      <c r="Y184">
        <f t="shared" si="62"/>
        <v>0.11957993199323458</v>
      </c>
      <c r="Z184">
        <f t="shared" si="62"/>
        <v>0.11957993199323458</v>
      </c>
      <c r="AA184">
        <f t="shared" si="62"/>
        <v>0.11957993199323458</v>
      </c>
      <c r="AB184">
        <f t="shared" si="62"/>
        <v>0.11957993199323458</v>
      </c>
      <c r="AC184">
        <f t="shared" si="62"/>
        <v>0.11957993199323458</v>
      </c>
      <c r="AD184">
        <f t="shared" si="62"/>
        <v>0.11957993199323458</v>
      </c>
      <c r="AE184">
        <f t="shared" si="62"/>
        <v>0.11957993199323458</v>
      </c>
      <c r="AF184">
        <f t="shared" si="62"/>
        <v>0.11957993199323458</v>
      </c>
      <c r="AG184">
        <f t="shared" si="63"/>
        <v>0.11957993199323458</v>
      </c>
      <c r="AH184">
        <f t="shared" si="63"/>
        <v>0.11957993199323458</v>
      </c>
      <c r="AI184">
        <f t="shared" si="63"/>
        <v>0.11957993199323458</v>
      </c>
      <c r="AJ184">
        <f t="shared" si="63"/>
        <v>0.11957993199323458</v>
      </c>
      <c r="AK184">
        <f t="shared" si="63"/>
        <v>0.11957993199323458</v>
      </c>
      <c r="AL184">
        <f t="shared" si="63"/>
        <v>0.11957993199323458</v>
      </c>
      <c r="AM184">
        <f t="shared" si="63"/>
        <v>0.11957993199323458</v>
      </c>
      <c r="AN184">
        <f t="shared" si="63"/>
        <v>0.11957993199323458</v>
      </c>
      <c r="AO184">
        <f t="shared" si="63"/>
        <v>0.11957993199323458</v>
      </c>
      <c r="AP184">
        <f t="shared" si="63"/>
        <v>0.11957993199323458</v>
      </c>
      <c r="AQ184">
        <f t="shared" si="63"/>
        <v>0.11957993199323458</v>
      </c>
      <c r="AR184" s="49">
        <v>0.11957993199323458</v>
      </c>
      <c r="AS184">
        <f t="shared" si="64"/>
        <v>0.11957993199323458</v>
      </c>
      <c r="AT184">
        <f t="shared" si="64"/>
        <v>0.11957993199323458</v>
      </c>
      <c r="AU184">
        <f t="shared" si="64"/>
        <v>0.11957993199323458</v>
      </c>
      <c r="AV184">
        <f t="shared" si="64"/>
        <v>0.11957993199323458</v>
      </c>
      <c r="AW184">
        <f t="shared" si="64"/>
        <v>0.11957993199323458</v>
      </c>
      <c r="AX184">
        <f t="shared" si="64"/>
        <v>0.11957993199323458</v>
      </c>
      <c r="AY184">
        <f t="shared" si="64"/>
        <v>0.11957993199323458</v>
      </c>
      <c r="AZ184">
        <f t="shared" si="64"/>
        <v>0.11957993199323458</v>
      </c>
      <c r="BA184">
        <f t="shared" si="64"/>
        <v>0.11957993199323458</v>
      </c>
      <c r="BB184">
        <f t="shared" si="64"/>
        <v>0.11957993199323458</v>
      </c>
      <c r="BC184">
        <f t="shared" si="64"/>
        <v>0.11957993199323458</v>
      </c>
      <c r="BD184" s="23">
        <v>182</v>
      </c>
    </row>
    <row r="185" spans="1:56" x14ac:dyDescent="0.35">
      <c r="A185" s="3"/>
      <c r="B185" s="5" t="s">
        <v>70</v>
      </c>
      <c r="C185">
        <f t="shared" si="60"/>
        <v>6.2381348242967219E-2</v>
      </c>
      <c r="D185">
        <f t="shared" si="60"/>
        <v>6.2381348242967219E-2</v>
      </c>
      <c r="E185">
        <f t="shared" si="60"/>
        <v>6.2381348242967219E-2</v>
      </c>
      <c r="F185">
        <f t="shared" si="60"/>
        <v>6.2381348242967219E-2</v>
      </c>
      <c r="G185">
        <f t="shared" si="60"/>
        <v>6.2381348242967219E-2</v>
      </c>
      <c r="H185">
        <f t="shared" si="60"/>
        <v>6.2381348242967219E-2</v>
      </c>
      <c r="I185">
        <f t="shared" si="60"/>
        <v>6.2381348242967219E-2</v>
      </c>
      <c r="J185">
        <f t="shared" si="60"/>
        <v>6.2381348242967219E-2</v>
      </c>
      <c r="K185">
        <f t="shared" si="60"/>
        <v>6.2381348242967219E-2</v>
      </c>
      <c r="L185">
        <f t="shared" si="60"/>
        <v>6.2381348242967219E-2</v>
      </c>
      <c r="M185">
        <f t="shared" si="61"/>
        <v>6.2381348242967219E-2</v>
      </c>
      <c r="N185">
        <f t="shared" si="61"/>
        <v>6.2381348242967219E-2</v>
      </c>
      <c r="O185">
        <f t="shared" si="61"/>
        <v>6.2381348242967219E-2</v>
      </c>
      <c r="P185">
        <f t="shared" si="61"/>
        <v>6.2381348242967219E-2</v>
      </c>
      <c r="Q185">
        <f t="shared" si="61"/>
        <v>6.2381348242967219E-2</v>
      </c>
      <c r="R185">
        <f t="shared" si="61"/>
        <v>6.2381348242967219E-2</v>
      </c>
      <c r="S185">
        <f t="shared" si="61"/>
        <v>6.2381348242967219E-2</v>
      </c>
      <c r="T185">
        <f t="shared" si="61"/>
        <v>6.2381348242967219E-2</v>
      </c>
      <c r="U185">
        <f t="shared" si="61"/>
        <v>6.2381348242967219E-2</v>
      </c>
      <c r="V185">
        <f t="shared" si="61"/>
        <v>6.2381348242967219E-2</v>
      </c>
      <c r="W185">
        <f t="shared" si="62"/>
        <v>6.2381348242967219E-2</v>
      </c>
      <c r="X185">
        <f t="shared" si="62"/>
        <v>6.2381348242967219E-2</v>
      </c>
      <c r="Y185">
        <f t="shared" si="62"/>
        <v>6.2381348242967219E-2</v>
      </c>
      <c r="Z185">
        <f t="shared" si="62"/>
        <v>6.2381348242967219E-2</v>
      </c>
      <c r="AA185">
        <f t="shared" si="62"/>
        <v>6.2381348242967219E-2</v>
      </c>
      <c r="AB185">
        <f t="shared" si="62"/>
        <v>6.2381348242967219E-2</v>
      </c>
      <c r="AC185">
        <f t="shared" si="62"/>
        <v>6.2381348242967219E-2</v>
      </c>
      <c r="AD185">
        <f t="shared" si="62"/>
        <v>6.2381348242967219E-2</v>
      </c>
      <c r="AE185">
        <f t="shared" si="62"/>
        <v>6.2381348242967219E-2</v>
      </c>
      <c r="AF185">
        <f t="shared" si="62"/>
        <v>6.2381348242967219E-2</v>
      </c>
      <c r="AG185">
        <f t="shared" si="63"/>
        <v>6.2381348242967219E-2</v>
      </c>
      <c r="AH185">
        <f t="shared" si="63"/>
        <v>6.2381348242967219E-2</v>
      </c>
      <c r="AI185">
        <f t="shared" si="63"/>
        <v>6.2381348242967219E-2</v>
      </c>
      <c r="AJ185">
        <f t="shared" si="63"/>
        <v>6.2381348242967219E-2</v>
      </c>
      <c r="AK185">
        <f t="shared" si="63"/>
        <v>6.2381348242967219E-2</v>
      </c>
      <c r="AL185">
        <f t="shared" si="63"/>
        <v>6.2381348242967219E-2</v>
      </c>
      <c r="AM185">
        <f t="shared" si="63"/>
        <v>6.2381348242967219E-2</v>
      </c>
      <c r="AN185">
        <f t="shared" si="63"/>
        <v>6.2381348242967219E-2</v>
      </c>
      <c r="AO185">
        <f t="shared" si="63"/>
        <v>6.2381348242967219E-2</v>
      </c>
      <c r="AP185">
        <f t="shared" si="63"/>
        <v>6.2381348242967219E-2</v>
      </c>
      <c r="AQ185">
        <f t="shared" si="63"/>
        <v>6.2381348242967219E-2</v>
      </c>
      <c r="AR185" s="49">
        <v>6.2381348242967219E-2</v>
      </c>
      <c r="AS185">
        <f t="shared" si="64"/>
        <v>6.2381348242967219E-2</v>
      </c>
      <c r="AT185">
        <f t="shared" si="64"/>
        <v>6.2381348242967219E-2</v>
      </c>
      <c r="AU185">
        <f t="shared" si="64"/>
        <v>6.2381348242967219E-2</v>
      </c>
      <c r="AV185">
        <f t="shared" si="64"/>
        <v>6.2381348242967219E-2</v>
      </c>
      <c r="AW185">
        <f t="shared" si="64"/>
        <v>6.2381348242967219E-2</v>
      </c>
      <c r="AX185">
        <f t="shared" si="64"/>
        <v>6.2381348242967219E-2</v>
      </c>
      <c r="AY185">
        <f t="shared" si="64"/>
        <v>6.2381348242967219E-2</v>
      </c>
      <c r="AZ185">
        <f t="shared" si="64"/>
        <v>6.2381348242967219E-2</v>
      </c>
      <c r="BA185">
        <f t="shared" si="64"/>
        <v>6.2381348242967219E-2</v>
      </c>
      <c r="BB185">
        <f t="shared" si="64"/>
        <v>6.2381348242967219E-2</v>
      </c>
      <c r="BC185">
        <f t="shared" si="64"/>
        <v>6.2381348242967219E-2</v>
      </c>
      <c r="BD185" s="23">
        <v>183</v>
      </c>
    </row>
    <row r="186" spans="1:56" x14ac:dyDescent="0.35">
      <c r="A186" s="3"/>
      <c r="B186" s="5" t="s">
        <v>71</v>
      </c>
      <c r="C186">
        <f t="shared" si="60"/>
        <v>6.2381348242967219E-2</v>
      </c>
      <c r="D186">
        <f t="shared" si="60"/>
        <v>6.2381348242967219E-2</v>
      </c>
      <c r="E186">
        <f t="shared" si="60"/>
        <v>6.2381348242967219E-2</v>
      </c>
      <c r="F186">
        <f t="shared" si="60"/>
        <v>6.2381348242967219E-2</v>
      </c>
      <c r="G186">
        <f t="shared" si="60"/>
        <v>6.2381348242967219E-2</v>
      </c>
      <c r="H186">
        <f t="shared" si="60"/>
        <v>6.2381348242967219E-2</v>
      </c>
      <c r="I186">
        <f t="shared" si="60"/>
        <v>6.2381348242967219E-2</v>
      </c>
      <c r="J186">
        <f t="shared" si="60"/>
        <v>6.2381348242967219E-2</v>
      </c>
      <c r="K186">
        <f t="shared" si="60"/>
        <v>6.2381348242967219E-2</v>
      </c>
      <c r="L186">
        <f t="shared" si="60"/>
        <v>6.2381348242967219E-2</v>
      </c>
      <c r="M186">
        <f t="shared" si="61"/>
        <v>6.2381348242967219E-2</v>
      </c>
      <c r="N186">
        <f t="shared" si="61"/>
        <v>6.2381348242967219E-2</v>
      </c>
      <c r="O186">
        <f t="shared" si="61"/>
        <v>6.2381348242967219E-2</v>
      </c>
      <c r="P186">
        <f t="shared" si="61"/>
        <v>6.2381348242967219E-2</v>
      </c>
      <c r="Q186">
        <f t="shared" si="61"/>
        <v>6.2381348242967219E-2</v>
      </c>
      <c r="R186">
        <f t="shared" si="61"/>
        <v>6.2381348242967219E-2</v>
      </c>
      <c r="S186">
        <f t="shared" si="61"/>
        <v>6.2381348242967219E-2</v>
      </c>
      <c r="T186">
        <f t="shared" si="61"/>
        <v>6.2381348242967219E-2</v>
      </c>
      <c r="U186">
        <f t="shared" si="61"/>
        <v>6.2381348242967219E-2</v>
      </c>
      <c r="V186">
        <f t="shared" si="61"/>
        <v>6.2381348242967219E-2</v>
      </c>
      <c r="W186">
        <f t="shared" si="62"/>
        <v>6.2381348242967219E-2</v>
      </c>
      <c r="X186">
        <f t="shared" si="62"/>
        <v>6.2381348242967219E-2</v>
      </c>
      <c r="Y186">
        <f t="shared" si="62"/>
        <v>6.2381348242967219E-2</v>
      </c>
      <c r="Z186">
        <f t="shared" si="62"/>
        <v>6.2381348242967219E-2</v>
      </c>
      <c r="AA186">
        <f t="shared" si="62"/>
        <v>6.2381348242967219E-2</v>
      </c>
      <c r="AB186">
        <f t="shared" si="62"/>
        <v>6.2381348242967219E-2</v>
      </c>
      <c r="AC186">
        <f t="shared" si="62"/>
        <v>6.2381348242967219E-2</v>
      </c>
      <c r="AD186">
        <f t="shared" si="62"/>
        <v>6.2381348242967219E-2</v>
      </c>
      <c r="AE186">
        <f t="shared" si="62"/>
        <v>6.2381348242967219E-2</v>
      </c>
      <c r="AF186">
        <f t="shared" si="62"/>
        <v>6.2381348242967219E-2</v>
      </c>
      <c r="AG186">
        <f t="shared" si="63"/>
        <v>6.2381348242967219E-2</v>
      </c>
      <c r="AH186">
        <f t="shared" si="63"/>
        <v>6.2381348242967219E-2</v>
      </c>
      <c r="AI186">
        <f t="shared" si="63"/>
        <v>6.2381348242967219E-2</v>
      </c>
      <c r="AJ186">
        <f t="shared" si="63"/>
        <v>6.2381348242967219E-2</v>
      </c>
      <c r="AK186">
        <f t="shared" si="63"/>
        <v>6.2381348242967219E-2</v>
      </c>
      <c r="AL186">
        <f t="shared" si="63"/>
        <v>6.2381348242967219E-2</v>
      </c>
      <c r="AM186">
        <f t="shared" si="63"/>
        <v>6.2381348242967219E-2</v>
      </c>
      <c r="AN186">
        <f t="shared" si="63"/>
        <v>6.2381348242967219E-2</v>
      </c>
      <c r="AO186">
        <f t="shared" si="63"/>
        <v>6.2381348242967219E-2</v>
      </c>
      <c r="AP186">
        <f t="shared" si="63"/>
        <v>6.2381348242967219E-2</v>
      </c>
      <c r="AQ186">
        <f t="shared" si="63"/>
        <v>6.2381348242967219E-2</v>
      </c>
      <c r="AR186" s="49">
        <v>6.2381348242967219E-2</v>
      </c>
      <c r="AS186">
        <f t="shared" si="64"/>
        <v>6.2381348242967219E-2</v>
      </c>
      <c r="AT186">
        <f t="shared" si="64"/>
        <v>6.2381348242967219E-2</v>
      </c>
      <c r="AU186">
        <f t="shared" si="64"/>
        <v>6.2381348242967219E-2</v>
      </c>
      <c r="AV186">
        <f t="shared" si="64"/>
        <v>6.2381348242967219E-2</v>
      </c>
      <c r="AW186">
        <f t="shared" si="64"/>
        <v>6.2381348242967219E-2</v>
      </c>
      <c r="AX186">
        <f t="shared" si="64"/>
        <v>6.2381348242967219E-2</v>
      </c>
      <c r="AY186">
        <f t="shared" si="64"/>
        <v>6.2381348242967219E-2</v>
      </c>
      <c r="AZ186">
        <f t="shared" si="64"/>
        <v>6.2381348242967219E-2</v>
      </c>
      <c r="BA186">
        <f t="shared" si="64"/>
        <v>6.2381348242967219E-2</v>
      </c>
      <c r="BB186">
        <f t="shared" si="64"/>
        <v>6.2381348242967219E-2</v>
      </c>
      <c r="BC186">
        <f t="shared" si="64"/>
        <v>6.2381348242967219E-2</v>
      </c>
      <c r="BD186" s="23">
        <v>184</v>
      </c>
    </row>
    <row r="187" spans="1:56" x14ac:dyDescent="0.35">
      <c r="A187" s="3"/>
      <c r="B187" s="5" t="s">
        <v>72</v>
      </c>
      <c r="C187">
        <f t="shared" ref="C187:L192" si="65">$AR187</f>
        <v>6.2381348242967219E-2</v>
      </c>
      <c r="D187">
        <f t="shared" si="65"/>
        <v>6.2381348242967219E-2</v>
      </c>
      <c r="E187">
        <f t="shared" si="65"/>
        <v>6.2381348242967219E-2</v>
      </c>
      <c r="F187">
        <f t="shared" si="65"/>
        <v>6.2381348242967219E-2</v>
      </c>
      <c r="G187">
        <f t="shared" si="65"/>
        <v>6.2381348242967219E-2</v>
      </c>
      <c r="H187">
        <f t="shared" si="65"/>
        <v>6.2381348242967219E-2</v>
      </c>
      <c r="I187">
        <f t="shared" si="65"/>
        <v>6.2381348242967219E-2</v>
      </c>
      <c r="J187">
        <f t="shared" si="65"/>
        <v>6.2381348242967219E-2</v>
      </c>
      <c r="K187">
        <f t="shared" si="65"/>
        <v>6.2381348242967219E-2</v>
      </c>
      <c r="L187">
        <f t="shared" si="65"/>
        <v>6.2381348242967219E-2</v>
      </c>
      <c r="M187">
        <f t="shared" ref="M187:V192" si="66">$AR187</f>
        <v>6.2381348242967219E-2</v>
      </c>
      <c r="N187">
        <f t="shared" si="66"/>
        <v>6.2381348242967219E-2</v>
      </c>
      <c r="O187">
        <f t="shared" si="66"/>
        <v>6.2381348242967219E-2</v>
      </c>
      <c r="P187">
        <f t="shared" si="66"/>
        <v>6.2381348242967219E-2</v>
      </c>
      <c r="Q187">
        <f t="shared" si="66"/>
        <v>6.2381348242967219E-2</v>
      </c>
      <c r="R187">
        <f t="shared" si="66"/>
        <v>6.2381348242967219E-2</v>
      </c>
      <c r="S187">
        <f t="shared" si="66"/>
        <v>6.2381348242967219E-2</v>
      </c>
      <c r="T187">
        <f t="shared" si="66"/>
        <v>6.2381348242967219E-2</v>
      </c>
      <c r="U187">
        <f t="shared" si="66"/>
        <v>6.2381348242967219E-2</v>
      </c>
      <c r="V187">
        <f t="shared" si="66"/>
        <v>6.2381348242967219E-2</v>
      </c>
      <c r="W187">
        <f t="shared" ref="W187:AF192" si="67">$AR187</f>
        <v>6.2381348242967219E-2</v>
      </c>
      <c r="X187">
        <f t="shared" si="67"/>
        <v>6.2381348242967219E-2</v>
      </c>
      <c r="Y187">
        <f t="shared" si="67"/>
        <v>6.2381348242967219E-2</v>
      </c>
      <c r="Z187">
        <f t="shared" si="67"/>
        <v>6.2381348242967219E-2</v>
      </c>
      <c r="AA187">
        <f t="shared" si="67"/>
        <v>6.2381348242967219E-2</v>
      </c>
      <c r="AB187">
        <f t="shared" si="67"/>
        <v>6.2381348242967219E-2</v>
      </c>
      <c r="AC187">
        <f t="shared" si="67"/>
        <v>6.2381348242967219E-2</v>
      </c>
      <c r="AD187">
        <f t="shared" si="67"/>
        <v>6.2381348242967219E-2</v>
      </c>
      <c r="AE187">
        <f t="shared" si="67"/>
        <v>6.2381348242967219E-2</v>
      </c>
      <c r="AF187">
        <f t="shared" si="67"/>
        <v>6.2381348242967219E-2</v>
      </c>
      <c r="AG187">
        <f t="shared" ref="AG187:AQ192" si="68">$AR187</f>
        <v>6.2381348242967219E-2</v>
      </c>
      <c r="AH187">
        <f t="shared" si="68"/>
        <v>6.2381348242967219E-2</v>
      </c>
      <c r="AI187">
        <f t="shared" si="68"/>
        <v>6.2381348242967219E-2</v>
      </c>
      <c r="AJ187">
        <f t="shared" si="68"/>
        <v>6.2381348242967219E-2</v>
      </c>
      <c r="AK187">
        <f t="shared" si="68"/>
        <v>6.2381348242967219E-2</v>
      </c>
      <c r="AL187">
        <f t="shared" si="68"/>
        <v>6.2381348242967219E-2</v>
      </c>
      <c r="AM187">
        <f t="shared" si="68"/>
        <v>6.2381348242967219E-2</v>
      </c>
      <c r="AN187">
        <f t="shared" si="68"/>
        <v>6.2381348242967219E-2</v>
      </c>
      <c r="AO187">
        <f t="shared" si="68"/>
        <v>6.2381348242967219E-2</v>
      </c>
      <c r="AP187">
        <f t="shared" si="68"/>
        <v>6.2381348242967219E-2</v>
      </c>
      <c r="AQ187">
        <f t="shared" si="68"/>
        <v>6.2381348242967219E-2</v>
      </c>
      <c r="AR187" s="49">
        <v>6.2381348242967219E-2</v>
      </c>
      <c r="AS187">
        <f t="shared" ref="AS187:BC192" si="69">$AR187</f>
        <v>6.2381348242967219E-2</v>
      </c>
      <c r="AT187">
        <f t="shared" si="69"/>
        <v>6.2381348242967219E-2</v>
      </c>
      <c r="AU187">
        <f t="shared" si="69"/>
        <v>6.2381348242967219E-2</v>
      </c>
      <c r="AV187">
        <f t="shared" si="69"/>
        <v>6.2381348242967219E-2</v>
      </c>
      <c r="AW187">
        <f t="shared" si="69"/>
        <v>6.2381348242967219E-2</v>
      </c>
      <c r="AX187">
        <f t="shared" si="69"/>
        <v>6.2381348242967219E-2</v>
      </c>
      <c r="AY187">
        <f t="shared" si="69"/>
        <v>6.2381348242967219E-2</v>
      </c>
      <c r="AZ187">
        <f t="shared" si="69"/>
        <v>6.2381348242967219E-2</v>
      </c>
      <c r="BA187">
        <f t="shared" si="69"/>
        <v>6.2381348242967219E-2</v>
      </c>
      <c r="BB187">
        <f t="shared" si="69"/>
        <v>6.2381348242967219E-2</v>
      </c>
      <c r="BC187">
        <f t="shared" si="69"/>
        <v>6.2381348242967219E-2</v>
      </c>
      <c r="BD187" s="23">
        <v>185</v>
      </c>
    </row>
    <row r="188" spans="1:56" x14ac:dyDescent="0.35">
      <c r="A188" s="3"/>
      <c r="B188" s="5" t="s">
        <v>73</v>
      </c>
      <c r="C188">
        <f t="shared" si="65"/>
        <v>6.2381348242967219E-2</v>
      </c>
      <c r="D188">
        <f t="shared" si="65"/>
        <v>6.2381348242967219E-2</v>
      </c>
      <c r="E188">
        <f t="shared" si="65"/>
        <v>6.2381348242967219E-2</v>
      </c>
      <c r="F188">
        <f t="shared" si="65"/>
        <v>6.2381348242967219E-2</v>
      </c>
      <c r="G188">
        <f t="shared" si="65"/>
        <v>6.2381348242967219E-2</v>
      </c>
      <c r="H188">
        <f t="shared" si="65"/>
        <v>6.2381348242967219E-2</v>
      </c>
      <c r="I188">
        <f t="shared" si="65"/>
        <v>6.2381348242967219E-2</v>
      </c>
      <c r="J188">
        <f t="shared" si="65"/>
        <v>6.2381348242967219E-2</v>
      </c>
      <c r="K188">
        <f t="shared" si="65"/>
        <v>6.2381348242967219E-2</v>
      </c>
      <c r="L188">
        <f t="shared" si="65"/>
        <v>6.2381348242967219E-2</v>
      </c>
      <c r="M188">
        <f t="shared" si="66"/>
        <v>6.2381348242967219E-2</v>
      </c>
      <c r="N188">
        <f t="shared" si="66"/>
        <v>6.2381348242967219E-2</v>
      </c>
      <c r="O188">
        <f t="shared" si="66"/>
        <v>6.2381348242967219E-2</v>
      </c>
      <c r="P188">
        <f t="shared" si="66"/>
        <v>6.2381348242967219E-2</v>
      </c>
      <c r="Q188">
        <f t="shared" si="66"/>
        <v>6.2381348242967219E-2</v>
      </c>
      <c r="R188">
        <f t="shared" si="66"/>
        <v>6.2381348242967219E-2</v>
      </c>
      <c r="S188">
        <f t="shared" si="66"/>
        <v>6.2381348242967219E-2</v>
      </c>
      <c r="T188">
        <f t="shared" si="66"/>
        <v>6.2381348242967219E-2</v>
      </c>
      <c r="U188">
        <f t="shared" si="66"/>
        <v>6.2381348242967219E-2</v>
      </c>
      <c r="V188">
        <f t="shared" si="66"/>
        <v>6.2381348242967219E-2</v>
      </c>
      <c r="W188">
        <f t="shared" si="67"/>
        <v>6.2381348242967219E-2</v>
      </c>
      <c r="X188">
        <f t="shared" si="67"/>
        <v>6.2381348242967219E-2</v>
      </c>
      <c r="Y188">
        <f t="shared" si="67"/>
        <v>6.2381348242967219E-2</v>
      </c>
      <c r="Z188">
        <f t="shared" si="67"/>
        <v>6.2381348242967219E-2</v>
      </c>
      <c r="AA188">
        <f t="shared" si="67"/>
        <v>6.2381348242967219E-2</v>
      </c>
      <c r="AB188">
        <f t="shared" si="67"/>
        <v>6.2381348242967219E-2</v>
      </c>
      <c r="AC188">
        <f t="shared" si="67"/>
        <v>6.2381348242967219E-2</v>
      </c>
      <c r="AD188">
        <f t="shared" si="67"/>
        <v>6.2381348242967219E-2</v>
      </c>
      <c r="AE188">
        <f t="shared" si="67"/>
        <v>6.2381348242967219E-2</v>
      </c>
      <c r="AF188">
        <f t="shared" si="67"/>
        <v>6.2381348242967219E-2</v>
      </c>
      <c r="AG188">
        <f t="shared" si="68"/>
        <v>6.2381348242967219E-2</v>
      </c>
      <c r="AH188">
        <f t="shared" si="68"/>
        <v>6.2381348242967219E-2</v>
      </c>
      <c r="AI188">
        <f t="shared" si="68"/>
        <v>6.2381348242967219E-2</v>
      </c>
      <c r="AJ188">
        <f t="shared" si="68"/>
        <v>6.2381348242967219E-2</v>
      </c>
      <c r="AK188">
        <f t="shared" si="68"/>
        <v>6.2381348242967219E-2</v>
      </c>
      <c r="AL188">
        <f t="shared" si="68"/>
        <v>6.2381348242967219E-2</v>
      </c>
      <c r="AM188">
        <f t="shared" si="68"/>
        <v>6.2381348242967219E-2</v>
      </c>
      <c r="AN188">
        <f t="shared" si="68"/>
        <v>6.2381348242967219E-2</v>
      </c>
      <c r="AO188">
        <f t="shared" si="68"/>
        <v>6.2381348242967219E-2</v>
      </c>
      <c r="AP188">
        <f t="shared" si="68"/>
        <v>6.2381348242967219E-2</v>
      </c>
      <c r="AQ188">
        <f t="shared" si="68"/>
        <v>6.2381348242967219E-2</v>
      </c>
      <c r="AR188" s="49">
        <v>6.2381348242967219E-2</v>
      </c>
      <c r="AS188">
        <f t="shared" si="69"/>
        <v>6.2381348242967219E-2</v>
      </c>
      <c r="AT188">
        <f t="shared" si="69"/>
        <v>6.2381348242967219E-2</v>
      </c>
      <c r="AU188">
        <f t="shared" si="69"/>
        <v>6.2381348242967219E-2</v>
      </c>
      <c r="AV188">
        <f t="shared" si="69"/>
        <v>6.2381348242967219E-2</v>
      </c>
      <c r="AW188">
        <f t="shared" si="69"/>
        <v>6.2381348242967219E-2</v>
      </c>
      <c r="AX188">
        <f t="shared" si="69"/>
        <v>6.2381348242967219E-2</v>
      </c>
      <c r="AY188">
        <f t="shared" si="69"/>
        <v>6.2381348242967219E-2</v>
      </c>
      <c r="AZ188">
        <f t="shared" si="69"/>
        <v>6.2381348242967219E-2</v>
      </c>
      <c r="BA188">
        <f t="shared" si="69"/>
        <v>6.2381348242967219E-2</v>
      </c>
      <c r="BB188">
        <f t="shared" si="69"/>
        <v>6.2381348242967219E-2</v>
      </c>
      <c r="BC188">
        <f t="shared" si="69"/>
        <v>6.2381348242967219E-2</v>
      </c>
      <c r="BD188" s="23">
        <v>186</v>
      </c>
    </row>
    <row r="189" spans="1:56" x14ac:dyDescent="0.35">
      <c r="A189" s="3"/>
      <c r="B189" s="5" t="s">
        <v>74</v>
      </c>
      <c r="C189">
        <f t="shared" si="65"/>
        <v>6.2381348242967219E-2</v>
      </c>
      <c r="D189">
        <f t="shared" si="65"/>
        <v>6.2381348242967219E-2</v>
      </c>
      <c r="E189">
        <f t="shared" si="65"/>
        <v>6.2381348242967219E-2</v>
      </c>
      <c r="F189">
        <f t="shared" si="65"/>
        <v>6.2381348242967219E-2</v>
      </c>
      <c r="G189">
        <f t="shared" si="65"/>
        <v>6.2381348242967219E-2</v>
      </c>
      <c r="H189">
        <f t="shared" si="65"/>
        <v>6.2381348242967219E-2</v>
      </c>
      <c r="I189">
        <f t="shared" si="65"/>
        <v>6.2381348242967219E-2</v>
      </c>
      <c r="J189">
        <f t="shared" si="65"/>
        <v>6.2381348242967219E-2</v>
      </c>
      <c r="K189">
        <f t="shared" si="65"/>
        <v>6.2381348242967219E-2</v>
      </c>
      <c r="L189">
        <f t="shared" si="65"/>
        <v>6.2381348242967219E-2</v>
      </c>
      <c r="M189">
        <f t="shared" si="66"/>
        <v>6.2381348242967219E-2</v>
      </c>
      <c r="N189">
        <f t="shared" si="66"/>
        <v>6.2381348242967219E-2</v>
      </c>
      <c r="O189">
        <f t="shared" si="66"/>
        <v>6.2381348242967219E-2</v>
      </c>
      <c r="P189">
        <f t="shared" si="66"/>
        <v>6.2381348242967219E-2</v>
      </c>
      <c r="Q189">
        <f t="shared" si="66"/>
        <v>6.2381348242967219E-2</v>
      </c>
      <c r="R189">
        <f t="shared" si="66"/>
        <v>6.2381348242967219E-2</v>
      </c>
      <c r="S189">
        <f t="shared" si="66"/>
        <v>6.2381348242967219E-2</v>
      </c>
      <c r="T189">
        <f t="shared" si="66"/>
        <v>6.2381348242967219E-2</v>
      </c>
      <c r="U189">
        <f t="shared" si="66"/>
        <v>6.2381348242967219E-2</v>
      </c>
      <c r="V189">
        <f t="shared" si="66"/>
        <v>6.2381348242967219E-2</v>
      </c>
      <c r="W189">
        <f t="shared" si="67"/>
        <v>6.2381348242967219E-2</v>
      </c>
      <c r="X189">
        <f t="shared" si="67"/>
        <v>6.2381348242967219E-2</v>
      </c>
      <c r="Y189">
        <f t="shared" si="67"/>
        <v>6.2381348242967219E-2</v>
      </c>
      <c r="Z189">
        <f t="shared" si="67"/>
        <v>6.2381348242967219E-2</v>
      </c>
      <c r="AA189">
        <f t="shared" si="67"/>
        <v>6.2381348242967219E-2</v>
      </c>
      <c r="AB189">
        <f t="shared" si="67"/>
        <v>6.2381348242967219E-2</v>
      </c>
      <c r="AC189">
        <f t="shared" si="67"/>
        <v>6.2381348242967219E-2</v>
      </c>
      <c r="AD189">
        <f t="shared" si="67"/>
        <v>6.2381348242967219E-2</v>
      </c>
      <c r="AE189">
        <f t="shared" si="67"/>
        <v>6.2381348242967219E-2</v>
      </c>
      <c r="AF189">
        <f t="shared" si="67"/>
        <v>6.2381348242967219E-2</v>
      </c>
      <c r="AG189">
        <f t="shared" si="68"/>
        <v>6.2381348242967219E-2</v>
      </c>
      <c r="AH189">
        <f t="shared" si="68"/>
        <v>6.2381348242967219E-2</v>
      </c>
      <c r="AI189">
        <f t="shared" si="68"/>
        <v>6.2381348242967219E-2</v>
      </c>
      <c r="AJ189">
        <f t="shared" si="68"/>
        <v>6.2381348242967219E-2</v>
      </c>
      <c r="AK189">
        <f t="shared" si="68"/>
        <v>6.2381348242967219E-2</v>
      </c>
      <c r="AL189">
        <f t="shared" si="68"/>
        <v>6.2381348242967219E-2</v>
      </c>
      <c r="AM189">
        <f t="shared" si="68"/>
        <v>6.2381348242967219E-2</v>
      </c>
      <c r="AN189">
        <f t="shared" si="68"/>
        <v>6.2381348242967219E-2</v>
      </c>
      <c r="AO189">
        <f t="shared" si="68"/>
        <v>6.2381348242967219E-2</v>
      </c>
      <c r="AP189">
        <f t="shared" si="68"/>
        <v>6.2381348242967219E-2</v>
      </c>
      <c r="AQ189">
        <f t="shared" si="68"/>
        <v>6.2381348242967219E-2</v>
      </c>
      <c r="AR189" s="49">
        <v>6.2381348242967219E-2</v>
      </c>
      <c r="AS189">
        <f t="shared" si="69"/>
        <v>6.2381348242967219E-2</v>
      </c>
      <c r="AT189">
        <f t="shared" si="69"/>
        <v>6.2381348242967219E-2</v>
      </c>
      <c r="AU189">
        <f t="shared" si="69"/>
        <v>6.2381348242967219E-2</v>
      </c>
      <c r="AV189">
        <f t="shared" si="69"/>
        <v>6.2381348242967219E-2</v>
      </c>
      <c r="AW189">
        <f t="shared" si="69"/>
        <v>6.2381348242967219E-2</v>
      </c>
      <c r="AX189">
        <f t="shared" si="69"/>
        <v>6.2381348242967219E-2</v>
      </c>
      <c r="AY189">
        <f t="shared" si="69"/>
        <v>6.2381348242967219E-2</v>
      </c>
      <c r="AZ189">
        <f t="shared" si="69"/>
        <v>6.2381348242967219E-2</v>
      </c>
      <c r="BA189">
        <f t="shared" si="69"/>
        <v>6.2381348242967219E-2</v>
      </c>
      <c r="BB189">
        <f t="shared" si="69"/>
        <v>6.2381348242967219E-2</v>
      </c>
      <c r="BC189">
        <f t="shared" si="69"/>
        <v>6.2381348242967219E-2</v>
      </c>
      <c r="BD189" s="23">
        <v>187</v>
      </c>
    </row>
    <row r="190" spans="1:56" x14ac:dyDescent="0.35">
      <c r="A190" s="3"/>
      <c r="B190" s="5" t="s">
        <v>75</v>
      </c>
      <c r="C190">
        <f t="shared" si="65"/>
        <v>6.2381348242967219E-2</v>
      </c>
      <c r="D190">
        <f t="shared" si="65"/>
        <v>6.2381348242967219E-2</v>
      </c>
      <c r="E190">
        <f t="shared" si="65"/>
        <v>6.2381348242967219E-2</v>
      </c>
      <c r="F190">
        <f t="shared" si="65"/>
        <v>6.2381348242967219E-2</v>
      </c>
      <c r="G190">
        <f t="shared" si="65"/>
        <v>6.2381348242967219E-2</v>
      </c>
      <c r="H190">
        <f t="shared" si="65"/>
        <v>6.2381348242967219E-2</v>
      </c>
      <c r="I190">
        <f t="shared" si="65"/>
        <v>6.2381348242967219E-2</v>
      </c>
      <c r="J190">
        <f t="shared" si="65"/>
        <v>6.2381348242967219E-2</v>
      </c>
      <c r="K190">
        <f t="shared" si="65"/>
        <v>6.2381348242967219E-2</v>
      </c>
      <c r="L190">
        <f t="shared" si="65"/>
        <v>6.2381348242967219E-2</v>
      </c>
      <c r="M190">
        <f t="shared" si="66"/>
        <v>6.2381348242967219E-2</v>
      </c>
      <c r="N190">
        <f t="shared" si="66"/>
        <v>6.2381348242967219E-2</v>
      </c>
      <c r="O190">
        <f t="shared" si="66"/>
        <v>6.2381348242967219E-2</v>
      </c>
      <c r="P190">
        <f t="shared" si="66"/>
        <v>6.2381348242967219E-2</v>
      </c>
      <c r="Q190">
        <f t="shared" si="66"/>
        <v>6.2381348242967219E-2</v>
      </c>
      <c r="R190">
        <f t="shared" si="66"/>
        <v>6.2381348242967219E-2</v>
      </c>
      <c r="S190">
        <f t="shared" si="66"/>
        <v>6.2381348242967219E-2</v>
      </c>
      <c r="T190">
        <f t="shared" si="66"/>
        <v>6.2381348242967219E-2</v>
      </c>
      <c r="U190">
        <f t="shared" si="66"/>
        <v>6.2381348242967219E-2</v>
      </c>
      <c r="V190">
        <f t="shared" si="66"/>
        <v>6.2381348242967219E-2</v>
      </c>
      <c r="W190">
        <f t="shared" si="67"/>
        <v>6.2381348242967219E-2</v>
      </c>
      <c r="X190">
        <f t="shared" si="67"/>
        <v>6.2381348242967219E-2</v>
      </c>
      <c r="Y190">
        <f t="shared" si="67"/>
        <v>6.2381348242967219E-2</v>
      </c>
      <c r="Z190">
        <f t="shared" si="67"/>
        <v>6.2381348242967219E-2</v>
      </c>
      <c r="AA190">
        <f t="shared" si="67"/>
        <v>6.2381348242967219E-2</v>
      </c>
      <c r="AB190">
        <f t="shared" si="67"/>
        <v>6.2381348242967219E-2</v>
      </c>
      <c r="AC190">
        <f t="shared" si="67"/>
        <v>6.2381348242967219E-2</v>
      </c>
      <c r="AD190">
        <f t="shared" si="67"/>
        <v>6.2381348242967219E-2</v>
      </c>
      <c r="AE190">
        <f t="shared" si="67"/>
        <v>6.2381348242967219E-2</v>
      </c>
      <c r="AF190">
        <f t="shared" si="67"/>
        <v>6.2381348242967219E-2</v>
      </c>
      <c r="AG190">
        <f t="shared" si="68"/>
        <v>6.2381348242967219E-2</v>
      </c>
      <c r="AH190">
        <f t="shared" si="68"/>
        <v>6.2381348242967219E-2</v>
      </c>
      <c r="AI190">
        <f t="shared" si="68"/>
        <v>6.2381348242967219E-2</v>
      </c>
      <c r="AJ190">
        <f t="shared" si="68"/>
        <v>6.2381348242967219E-2</v>
      </c>
      <c r="AK190">
        <f t="shared" si="68"/>
        <v>6.2381348242967219E-2</v>
      </c>
      <c r="AL190">
        <f t="shared" si="68"/>
        <v>6.2381348242967219E-2</v>
      </c>
      <c r="AM190">
        <f t="shared" si="68"/>
        <v>6.2381348242967219E-2</v>
      </c>
      <c r="AN190">
        <f t="shared" si="68"/>
        <v>6.2381348242967219E-2</v>
      </c>
      <c r="AO190">
        <f t="shared" si="68"/>
        <v>6.2381348242967219E-2</v>
      </c>
      <c r="AP190">
        <f t="shared" si="68"/>
        <v>6.2381348242967219E-2</v>
      </c>
      <c r="AQ190">
        <f t="shared" si="68"/>
        <v>6.2381348242967219E-2</v>
      </c>
      <c r="AR190" s="49">
        <v>6.2381348242967219E-2</v>
      </c>
      <c r="AS190">
        <f t="shared" si="69"/>
        <v>6.2381348242967219E-2</v>
      </c>
      <c r="AT190">
        <f t="shared" si="69"/>
        <v>6.2381348242967219E-2</v>
      </c>
      <c r="AU190">
        <f t="shared" si="69"/>
        <v>6.2381348242967219E-2</v>
      </c>
      <c r="AV190">
        <f t="shared" si="69"/>
        <v>6.2381348242967219E-2</v>
      </c>
      <c r="AW190">
        <f t="shared" si="69"/>
        <v>6.2381348242967219E-2</v>
      </c>
      <c r="AX190">
        <f t="shared" si="69"/>
        <v>6.2381348242967219E-2</v>
      </c>
      <c r="AY190">
        <f t="shared" si="69"/>
        <v>6.2381348242967219E-2</v>
      </c>
      <c r="AZ190">
        <f t="shared" si="69"/>
        <v>6.2381348242967219E-2</v>
      </c>
      <c r="BA190">
        <f t="shared" si="69"/>
        <v>6.2381348242967219E-2</v>
      </c>
      <c r="BB190">
        <f t="shared" si="69"/>
        <v>6.2381348242967219E-2</v>
      </c>
      <c r="BC190">
        <f t="shared" si="69"/>
        <v>6.2381348242967219E-2</v>
      </c>
      <c r="BD190" s="23">
        <v>188</v>
      </c>
    </row>
    <row r="191" spans="1:56" x14ac:dyDescent="0.35">
      <c r="A191" s="3"/>
      <c r="B191" s="5" t="s">
        <v>81</v>
      </c>
      <c r="C191">
        <f t="shared" si="65"/>
        <v>6.2381348242967219E-2</v>
      </c>
      <c r="D191">
        <f t="shared" si="65"/>
        <v>6.2381348242967219E-2</v>
      </c>
      <c r="E191">
        <f t="shared" si="65"/>
        <v>6.2381348242967219E-2</v>
      </c>
      <c r="F191">
        <f t="shared" si="65"/>
        <v>6.2381348242967219E-2</v>
      </c>
      <c r="G191">
        <f t="shared" si="65"/>
        <v>6.2381348242967219E-2</v>
      </c>
      <c r="H191">
        <f t="shared" si="65"/>
        <v>6.2381348242967219E-2</v>
      </c>
      <c r="I191">
        <f t="shared" si="65"/>
        <v>6.2381348242967219E-2</v>
      </c>
      <c r="J191">
        <f t="shared" si="65"/>
        <v>6.2381348242967219E-2</v>
      </c>
      <c r="K191">
        <f t="shared" si="65"/>
        <v>6.2381348242967219E-2</v>
      </c>
      <c r="L191">
        <f t="shared" si="65"/>
        <v>6.2381348242967219E-2</v>
      </c>
      <c r="M191">
        <f t="shared" si="66"/>
        <v>6.2381348242967219E-2</v>
      </c>
      <c r="N191">
        <f t="shared" si="66"/>
        <v>6.2381348242967219E-2</v>
      </c>
      <c r="O191">
        <f t="shared" si="66"/>
        <v>6.2381348242967219E-2</v>
      </c>
      <c r="P191">
        <f t="shared" si="66"/>
        <v>6.2381348242967219E-2</v>
      </c>
      <c r="Q191">
        <f t="shared" si="66"/>
        <v>6.2381348242967219E-2</v>
      </c>
      <c r="R191">
        <f t="shared" si="66"/>
        <v>6.2381348242967219E-2</v>
      </c>
      <c r="S191">
        <f t="shared" si="66"/>
        <v>6.2381348242967219E-2</v>
      </c>
      <c r="T191">
        <f t="shared" si="66"/>
        <v>6.2381348242967219E-2</v>
      </c>
      <c r="U191">
        <f t="shared" si="66"/>
        <v>6.2381348242967219E-2</v>
      </c>
      <c r="V191">
        <f t="shared" si="66"/>
        <v>6.2381348242967219E-2</v>
      </c>
      <c r="W191">
        <f t="shared" si="67"/>
        <v>6.2381348242967219E-2</v>
      </c>
      <c r="X191">
        <f t="shared" si="67"/>
        <v>6.2381348242967219E-2</v>
      </c>
      <c r="Y191">
        <f t="shared" si="67"/>
        <v>6.2381348242967219E-2</v>
      </c>
      <c r="Z191">
        <f t="shared" si="67"/>
        <v>6.2381348242967219E-2</v>
      </c>
      <c r="AA191">
        <f t="shared" si="67"/>
        <v>6.2381348242967219E-2</v>
      </c>
      <c r="AB191">
        <f t="shared" si="67"/>
        <v>6.2381348242967219E-2</v>
      </c>
      <c r="AC191">
        <f t="shared" si="67"/>
        <v>6.2381348242967219E-2</v>
      </c>
      <c r="AD191">
        <f t="shared" si="67"/>
        <v>6.2381348242967219E-2</v>
      </c>
      <c r="AE191">
        <f t="shared" si="67"/>
        <v>6.2381348242967219E-2</v>
      </c>
      <c r="AF191">
        <f t="shared" si="67"/>
        <v>6.2381348242967219E-2</v>
      </c>
      <c r="AG191">
        <f t="shared" si="68"/>
        <v>6.2381348242967219E-2</v>
      </c>
      <c r="AH191">
        <f t="shared" si="68"/>
        <v>6.2381348242967219E-2</v>
      </c>
      <c r="AI191">
        <f t="shared" si="68"/>
        <v>6.2381348242967219E-2</v>
      </c>
      <c r="AJ191">
        <f t="shared" si="68"/>
        <v>6.2381348242967219E-2</v>
      </c>
      <c r="AK191">
        <f t="shared" si="68"/>
        <v>6.2381348242967219E-2</v>
      </c>
      <c r="AL191">
        <f t="shared" si="68"/>
        <v>6.2381348242967219E-2</v>
      </c>
      <c r="AM191">
        <f t="shared" si="68"/>
        <v>6.2381348242967219E-2</v>
      </c>
      <c r="AN191">
        <f t="shared" si="68"/>
        <v>6.2381348242967219E-2</v>
      </c>
      <c r="AO191">
        <f t="shared" si="68"/>
        <v>6.2381348242967219E-2</v>
      </c>
      <c r="AP191">
        <f t="shared" si="68"/>
        <v>6.2381348242967219E-2</v>
      </c>
      <c r="AQ191">
        <f t="shared" si="68"/>
        <v>6.2381348242967219E-2</v>
      </c>
      <c r="AR191" s="49">
        <v>6.2381348242967219E-2</v>
      </c>
      <c r="AS191">
        <f t="shared" si="69"/>
        <v>6.2381348242967219E-2</v>
      </c>
      <c r="AT191">
        <f t="shared" si="69"/>
        <v>6.2381348242967219E-2</v>
      </c>
      <c r="AU191">
        <f t="shared" si="69"/>
        <v>6.2381348242967219E-2</v>
      </c>
      <c r="AV191">
        <f t="shared" si="69"/>
        <v>6.2381348242967219E-2</v>
      </c>
      <c r="AW191">
        <f t="shared" si="69"/>
        <v>6.2381348242967219E-2</v>
      </c>
      <c r="AX191">
        <f t="shared" si="69"/>
        <v>6.2381348242967219E-2</v>
      </c>
      <c r="AY191">
        <f t="shared" si="69"/>
        <v>6.2381348242967219E-2</v>
      </c>
      <c r="AZ191">
        <f t="shared" si="69"/>
        <v>6.2381348242967219E-2</v>
      </c>
      <c r="BA191">
        <f t="shared" si="69"/>
        <v>6.2381348242967219E-2</v>
      </c>
      <c r="BB191">
        <f t="shared" si="69"/>
        <v>6.2381348242967219E-2</v>
      </c>
      <c r="BC191">
        <f t="shared" si="69"/>
        <v>6.2381348242967219E-2</v>
      </c>
      <c r="BD191" s="23">
        <v>189</v>
      </c>
    </row>
    <row r="192" spans="1:56" x14ac:dyDescent="0.35">
      <c r="A192" s="3"/>
      <c r="B192" s="5" t="s">
        <v>82</v>
      </c>
      <c r="C192">
        <f t="shared" si="65"/>
        <v>6.2381348242967219E-2</v>
      </c>
      <c r="D192">
        <f t="shared" si="65"/>
        <v>6.2381348242967219E-2</v>
      </c>
      <c r="E192">
        <f t="shared" si="65"/>
        <v>6.2381348242967219E-2</v>
      </c>
      <c r="F192">
        <f t="shared" si="65"/>
        <v>6.2381348242967219E-2</v>
      </c>
      <c r="G192">
        <f t="shared" si="65"/>
        <v>6.2381348242967219E-2</v>
      </c>
      <c r="H192">
        <f t="shared" si="65"/>
        <v>6.2381348242967219E-2</v>
      </c>
      <c r="I192">
        <f t="shared" si="65"/>
        <v>6.2381348242967219E-2</v>
      </c>
      <c r="J192">
        <f t="shared" si="65"/>
        <v>6.2381348242967219E-2</v>
      </c>
      <c r="K192">
        <f t="shared" si="65"/>
        <v>6.2381348242967219E-2</v>
      </c>
      <c r="L192">
        <f t="shared" si="65"/>
        <v>6.2381348242967219E-2</v>
      </c>
      <c r="M192">
        <f t="shared" si="66"/>
        <v>6.2381348242967219E-2</v>
      </c>
      <c r="N192">
        <f t="shared" si="66"/>
        <v>6.2381348242967219E-2</v>
      </c>
      <c r="O192">
        <f t="shared" si="66"/>
        <v>6.2381348242967219E-2</v>
      </c>
      <c r="P192">
        <f t="shared" si="66"/>
        <v>6.2381348242967219E-2</v>
      </c>
      <c r="Q192">
        <f t="shared" si="66"/>
        <v>6.2381348242967219E-2</v>
      </c>
      <c r="R192">
        <f t="shared" si="66"/>
        <v>6.2381348242967219E-2</v>
      </c>
      <c r="S192">
        <f t="shared" si="66"/>
        <v>6.2381348242967219E-2</v>
      </c>
      <c r="T192">
        <f t="shared" si="66"/>
        <v>6.2381348242967219E-2</v>
      </c>
      <c r="U192">
        <f t="shared" si="66"/>
        <v>6.2381348242967219E-2</v>
      </c>
      <c r="V192">
        <f t="shared" si="66"/>
        <v>6.2381348242967219E-2</v>
      </c>
      <c r="W192">
        <f t="shared" si="67"/>
        <v>6.2381348242967219E-2</v>
      </c>
      <c r="X192">
        <f t="shared" si="67"/>
        <v>6.2381348242967219E-2</v>
      </c>
      <c r="Y192">
        <f t="shared" si="67"/>
        <v>6.2381348242967219E-2</v>
      </c>
      <c r="Z192">
        <f t="shared" si="67"/>
        <v>6.2381348242967219E-2</v>
      </c>
      <c r="AA192">
        <f t="shared" si="67"/>
        <v>6.2381348242967219E-2</v>
      </c>
      <c r="AB192">
        <f t="shared" si="67"/>
        <v>6.2381348242967219E-2</v>
      </c>
      <c r="AC192">
        <f t="shared" si="67"/>
        <v>6.2381348242967219E-2</v>
      </c>
      <c r="AD192">
        <f t="shared" si="67"/>
        <v>6.2381348242967219E-2</v>
      </c>
      <c r="AE192">
        <f t="shared" si="67"/>
        <v>6.2381348242967219E-2</v>
      </c>
      <c r="AF192">
        <f t="shared" si="67"/>
        <v>6.2381348242967219E-2</v>
      </c>
      <c r="AG192">
        <f t="shared" si="68"/>
        <v>6.2381348242967219E-2</v>
      </c>
      <c r="AH192">
        <f t="shared" si="68"/>
        <v>6.2381348242967219E-2</v>
      </c>
      <c r="AI192">
        <f t="shared" si="68"/>
        <v>6.2381348242967219E-2</v>
      </c>
      <c r="AJ192">
        <f t="shared" si="68"/>
        <v>6.2381348242967219E-2</v>
      </c>
      <c r="AK192">
        <f t="shared" si="68"/>
        <v>6.2381348242967219E-2</v>
      </c>
      <c r="AL192">
        <f t="shared" si="68"/>
        <v>6.2381348242967219E-2</v>
      </c>
      <c r="AM192">
        <f t="shared" si="68"/>
        <v>6.2381348242967219E-2</v>
      </c>
      <c r="AN192">
        <f t="shared" si="68"/>
        <v>6.2381348242967219E-2</v>
      </c>
      <c r="AO192">
        <f t="shared" si="68"/>
        <v>6.2381348242967219E-2</v>
      </c>
      <c r="AP192">
        <f t="shared" si="68"/>
        <v>6.2381348242967219E-2</v>
      </c>
      <c r="AQ192">
        <f t="shared" si="68"/>
        <v>6.2381348242967219E-2</v>
      </c>
      <c r="AR192" s="49">
        <v>6.2381348242967219E-2</v>
      </c>
      <c r="AS192">
        <f t="shared" si="69"/>
        <v>6.2381348242967219E-2</v>
      </c>
      <c r="AT192">
        <f t="shared" si="69"/>
        <v>6.2381348242967219E-2</v>
      </c>
      <c r="AU192">
        <f t="shared" si="69"/>
        <v>6.2381348242967219E-2</v>
      </c>
      <c r="AV192">
        <f t="shared" si="69"/>
        <v>6.2381348242967219E-2</v>
      </c>
      <c r="AW192">
        <f t="shared" si="69"/>
        <v>6.2381348242967219E-2</v>
      </c>
      <c r="AX192">
        <f t="shared" si="69"/>
        <v>6.2381348242967219E-2</v>
      </c>
      <c r="AY192">
        <f t="shared" si="69"/>
        <v>6.2381348242967219E-2</v>
      </c>
      <c r="AZ192">
        <f t="shared" si="69"/>
        <v>6.2381348242967219E-2</v>
      </c>
      <c r="BA192">
        <f t="shared" si="69"/>
        <v>6.2381348242967219E-2</v>
      </c>
      <c r="BB192">
        <f t="shared" si="69"/>
        <v>6.2381348242967219E-2</v>
      </c>
      <c r="BC192">
        <f t="shared" si="69"/>
        <v>6.2381348242967219E-2</v>
      </c>
      <c r="BD192" s="23">
        <v>190</v>
      </c>
    </row>
    <row r="193" spans="1:56" x14ac:dyDescent="0.35">
      <c r="A193" s="3"/>
      <c r="B193" s="5" t="s">
        <v>76</v>
      </c>
      <c r="C193"/>
      <c r="AR193" s="49"/>
      <c r="BD193" s="23">
        <v>191</v>
      </c>
    </row>
    <row r="194" spans="1:56" x14ac:dyDescent="0.35">
      <c r="A194" s="3"/>
      <c r="B194" s="5" t="s">
        <v>46</v>
      </c>
      <c r="C194"/>
      <c r="AR194" s="49"/>
      <c r="BD194" s="23">
        <v>192</v>
      </c>
    </row>
    <row r="195" spans="1:56" x14ac:dyDescent="0.35">
      <c r="A195" s="3"/>
      <c r="B195" s="5" t="s">
        <v>77</v>
      </c>
      <c r="C195"/>
      <c r="AR195" s="49"/>
      <c r="BD195" s="23">
        <v>193</v>
      </c>
    </row>
    <row r="196" spans="1:56" x14ac:dyDescent="0.35">
      <c r="A196" s="3"/>
      <c r="B196" s="5" t="s">
        <v>47</v>
      </c>
      <c r="C196">
        <f t="shared" ref="C196:L205" si="70">$AR196</f>
        <v>9.7976401086788484E-2</v>
      </c>
      <c r="D196">
        <f t="shared" si="70"/>
        <v>9.7976401086788484E-2</v>
      </c>
      <c r="E196">
        <f t="shared" si="70"/>
        <v>9.7976401086788484E-2</v>
      </c>
      <c r="F196">
        <f t="shared" si="70"/>
        <v>9.7976401086788484E-2</v>
      </c>
      <c r="G196">
        <f t="shared" si="70"/>
        <v>9.7976401086788484E-2</v>
      </c>
      <c r="H196">
        <f t="shared" si="70"/>
        <v>9.7976401086788484E-2</v>
      </c>
      <c r="I196">
        <f t="shared" si="70"/>
        <v>9.7976401086788484E-2</v>
      </c>
      <c r="J196">
        <f t="shared" si="70"/>
        <v>9.7976401086788484E-2</v>
      </c>
      <c r="K196">
        <f t="shared" si="70"/>
        <v>9.7976401086788484E-2</v>
      </c>
      <c r="L196">
        <f t="shared" si="70"/>
        <v>9.7976401086788484E-2</v>
      </c>
      <c r="M196">
        <f t="shared" ref="M196:V205" si="71">$AR196</f>
        <v>9.7976401086788484E-2</v>
      </c>
      <c r="N196">
        <f t="shared" si="71"/>
        <v>9.7976401086788484E-2</v>
      </c>
      <c r="O196">
        <f t="shared" si="71"/>
        <v>9.7976401086788484E-2</v>
      </c>
      <c r="P196">
        <f t="shared" si="71"/>
        <v>9.7976401086788484E-2</v>
      </c>
      <c r="Q196">
        <f t="shared" si="71"/>
        <v>9.7976401086788484E-2</v>
      </c>
      <c r="R196">
        <f t="shared" si="71"/>
        <v>9.7976401086788484E-2</v>
      </c>
      <c r="S196">
        <f t="shared" si="71"/>
        <v>9.7976401086788484E-2</v>
      </c>
      <c r="T196">
        <f t="shared" si="71"/>
        <v>9.7976401086788484E-2</v>
      </c>
      <c r="U196">
        <f t="shared" si="71"/>
        <v>9.7976401086788484E-2</v>
      </c>
      <c r="V196">
        <f t="shared" si="71"/>
        <v>9.7976401086788484E-2</v>
      </c>
      <c r="W196">
        <f t="shared" ref="W196:AF205" si="72">$AR196</f>
        <v>9.7976401086788484E-2</v>
      </c>
      <c r="X196">
        <f t="shared" si="72"/>
        <v>9.7976401086788484E-2</v>
      </c>
      <c r="Y196">
        <f t="shared" si="72"/>
        <v>9.7976401086788484E-2</v>
      </c>
      <c r="Z196">
        <f t="shared" si="72"/>
        <v>9.7976401086788484E-2</v>
      </c>
      <c r="AA196">
        <f t="shared" si="72"/>
        <v>9.7976401086788484E-2</v>
      </c>
      <c r="AB196">
        <f t="shared" si="72"/>
        <v>9.7976401086788484E-2</v>
      </c>
      <c r="AC196">
        <f t="shared" si="72"/>
        <v>9.7976401086788484E-2</v>
      </c>
      <c r="AD196">
        <f t="shared" si="72"/>
        <v>9.7976401086788484E-2</v>
      </c>
      <c r="AE196">
        <f t="shared" si="72"/>
        <v>9.7976401086788484E-2</v>
      </c>
      <c r="AF196">
        <f t="shared" si="72"/>
        <v>9.7976401086788484E-2</v>
      </c>
      <c r="AG196">
        <f t="shared" ref="AG196:AQ205" si="73">$AR196</f>
        <v>9.7976401086788484E-2</v>
      </c>
      <c r="AH196">
        <f t="shared" si="73"/>
        <v>9.7976401086788484E-2</v>
      </c>
      <c r="AI196">
        <f t="shared" si="73"/>
        <v>9.7976401086788484E-2</v>
      </c>
      <c r="AJ196">
        <f t="shared" si="73"/>
        <v>9.7976401086788484E-2</v>
      </c>
      <c r="AK196">
        <f t="shared" si="73"/>
        <v>9.7976401086788484E-2</v>
      </c>
      <c r="AL196">
        <f t="shared" si="73"/>
        <v>9.7976401086788484E-2</v>
      </c>
      <c r="AM196">
        <f t="shared" si="73"/>
        <v>9.7976401086788484E-2</v>
      </c>
      <c r="AN196">
        <f t="shared" si="73"/>
        <v>9.7976401086788484E-2</v>
      </c>
      <c r="AO196">
        <f t="shared" si="73"/>
        <v>9.7976401086788484E-2</v>
      </c>
      <c r="AP196">
        <f t="shared" si="73"/>
        <v>9.7976401086788484E-2</v>
      </c>
      <c r="AQ196">
        <f t="shared" si="73"/>
        <v>9.7976401086788484E-2</v>
      </c>
      <c r="AR196" s="49">
        <v>9.7976401086788484E-2</v>
      </c>
      <c r="AS196">
        <f t="shared" ref="AS196:BC205" si="74">$AR196</f>
        <v>9.7976401086788484E-2</v>
      </c>
      <c r="AT196">
        <f t="shared" si="74"/>
        <v>9.7976401086788484E-2</v>
      </c>
      <c r="AU196">
        <f t="shared" si="74"/>
        <v>9.7976401086788484E-2</v>
      </c>
      <c r="AV196">
        <f t="shared" si="74"/>
        <v>9.7976401086788484E-2</v>
      </c>
      <c r="AW196">
        <f t="shared" si="74"/>
        <v>9.7976401086788484E-2</v>
      </c>
      <c r="AX196">
        <f t="shared" si="74"/>
        <v>9.7976401086788484E-2</v>
      </c>
      <c r="AY196">
        <f t="shared" si="74"/>
        <v>9.7976401086788484E-2</v>
      </c>
      <c r="AZ196">
        <f t="shared" si="74"/>
        <v>9.7976401086788484E-2</v>
      </c>
      <c r="BA196">
        <f t="shared" si="74"/>
        <v>9.7976401086788484E-2</v>
      </c>
      <c r="BB196">
        <f t="shared" si="74"/>
        <v>9.7976401086788484E-2</v>
      </c>
      <c r="BC196">
        <f t="shared" si="74"/>
        <v>9.7976401086788484E-2</v>
      </c>
      <c r="BD196" s="23">
        <v>194</v>
      </c>
    </row>
    <row r="197" spans="1:56" x14ac:dyDescent="0.35">
      <c r="A197" s="3"/>
      <c r="B197" s="5" t="s">
        <v>48</v>
      </c>
      <c r="C197">
        <f t="shared" si="70"/>
        <v>9.7976401086788484E-2</v>
      </c>
      <c r="D197">
        <f t="shared" si="70"/>
        <v>9.7976401086788484E-2</v>
      </c>
      <c r="E197">
        <f t="shared" si="70"/>
        <v>9.7976401086788484E-2</v>
      </c>
      <c r="F197">
        <f t="shared" si="70"/>
        <v>9.7976401086788484E-2</v>
      </c>
      <c r="G197">
        <f t="shared" si="70"/>
        <v>9.7976401086788484E-2</v>
      </c>
      <c r="H197">
        <f t="shared" si="70"/>
        <v>9.7976401086788484E-2</v>
      </c>
      <c r="I197">
        <f t="shared" si="70"/>
        <v>9.7976401086788484E-2</v>
      </c>
      <c r="J197">
        <f t="shared" si="70"/>
        <v>9.7976401086788484E-2</v>
      </c>
      <c r="K197">
        <f t="shared" si="70"/>
        <v>9.7976401086788484E-2</v>
      </c>
      <c r="L197">
        <f t="shared" si="70"/>
        <v>9.7976401086788484E-2</v>
      </c>
      <c r="M197">
        <f t="shared" si="71"/>
        <v>9.7976401086788484E-2</v>
      </c>
      <c r="N197">
        <f t="shared" si="71"/>
        <v>9.7976401086788484E-2</v>
      </c>
      <c r="O197">
        <f t="shared" si="71"/>
        <v>9.7976401086788484E-2</v>
      </c>
      <c r="P197">
        <f t="shared" si="71"/>
        <v>9.7976401086788484E-2</v>
      </c>
      <c r="Q197">
        <f t="shared" si="71"/>
        <v>9.7976401086788484E-2</v>
      </c>
      <c r="R197">
        <f t="shared" si="71"/>
        <v>9.7976401086788484E-2</v>
      </c>
      <c r="S197">
        <f t="shared" si="71"/>
        <v>9.7976401086788484E-2</v>
      </c>
      <c r="T197">
        <f t="shared" si="71"/>
        <v>9.7976401086788484E-2</v>
      </c>
      <c r="U197">
        <f t="shared" si="71"/>
        <v>9.7976401086788484E-2</v>
      </c>
      <c r="V197">
        <f t="shared" si="71"/>
        <v>9.7976401086788484E-2</v>
      </c>
      <c r="W197">
        <f t="shared" si="72"/>
        <v>9.7976401086788484E-2</v>
      </c>
      <c r="X197">
        <f t="shared" si="72"/>
        <v>9.7976401086788484E-2</v>
      </c>
      <c r="Y197">
        <f t="shared" si="72"/>
        <v>9.7976401086788484E-2</v>
      </c>
      <c r="Z197">
        <f t="shared" si="72"/>
        <v>9.7976401086788484E-2</v>
      </c>
      <c r="AA197">
        <f t="shared" si="72"/>
        <v>9.7976401086788484E-2</v>
      </c>
      <c r="AB197">
        <f t="shared" si="72"/>
        <v>9.7976401086788484E-2</v>
      </c>
      <c r="AC197">
        <f t="shared" si="72"/>
        <v>9.7976401086788484E-2</v>
      </c>
      <c r="AD197">
        <f t="shared" si="72"/>
        <v>9.7976401086788484E-2</v>
      </c>
      <c r="AE197">
        <f t="shared" si="72"/>
        <v>9.7976401086788484E-2</v>
      </c>
      <c r="AF197">
        <f t="shared" si="72"/>
        <v>9.7976401086788484E-2</v>
      </c>
      <c r="AG197">
        <f t="shared" si="73"/>
        <v>9.7976401086788484E-2</v>
      </c>
      <c r="AH197">
        <f t="shared" si="73"/>
        <v>9.7976401086788484E-2</v>
      </c>
      <c r="AI197">
        <f t="shared" si="73"/>
        <v>9.7976401086788484E-2</v>
      </c>
      <c r="AJ197">
        <f t="shared" si="73"/>
        <v>9.7976401086788484E-2</v>
      </c>
      <c r="AK197">
        <f t="shared" si="73"/>
        <v>9.7976401086788484E-2</v>
      </c>
      <c r="AL197">
        <f t="shared" si="73"/>
        <v>9.7976401086788484E-2</v>
      </c>
      <c r="AM197">
        <f t="shared" si="73"/>
        <v>9.7976401086788484E-2</v>
      </c>
      <c r="AN197">
        <f t="shared" si="73"/>
        <v>9.7976401086788484E-2</v>
      </c>
      <c r="AO197">
        <f t="shared" si="73"/>
        <v>9.7976401086788484E-2</v>
      </c>
      <c r="AP197">
        <f t="shared" si="73"/>
        <v>9.7976401086788484E-2</v>
      </c>
      <c r="AQ197">
        <f t="shared" si="73"/>
        <v>9.7976401086788484E-2</v>
      </c>
      <c r="AR197" s="49">
        <v>9.7976401086788484E-2</v>
      </c>
      <c r="AS197">
        <f t="shared" si="74"/>
        <v>9.7976401086788484E-2</v>
      </c>
      <c r="AT197">
        <f t="shared" si="74"/>
        <v>9.7976401086788484E-2</v>
      </c>
      <c r="AU197">
        <f t="shared" si="74"/>
        <v>9.7976401086788484E-2</v>
      </c>
      <c r="AV197">
        <f t="shared" si="74"/>
        <v>9.7976401086788484E-2</v>
      </c>
      <c r="AW197">
        <f t="shared" si="74"/>
        <v>9.7976401086788484E-2</v>
      </c>
      <c r="AX197">
        <f t="shared" si="74"/>
        <v>9.7976401086788484E-2</v>
      </c>
      <c r="AY197">
        <f t="shared" si="74"/>
        <v>9.7976401086788484E-2</v>
      </c>
      <c r="AZ197">
        <f t="shared" si="74"/>
        <v>9.7976401086788484E-2</v>
      </c>
      <c r="BA197">
        <f t="shared" si="74"/>
        <v>9.7976401086788484E-2</v>
      </c>
      <c r="BB197">
        <f t="shared" si="74"/>
        <v>9.7976401086788484E-2</v>
      </c>
      <c r="BC197">
        <f t="shared" si="74"/>
        <v>9.7976401086788484E-2</v>
      </c>
      <c r="BD197" s="23">
        <v>195</v>
      </c>
    </row>
    <row r="198" spans="1:56" x14ac:dyDescent="0.35">
      <c r="A198" s="3"/>
      <c r="B198" s="5" t="s">
        <v>49</v>
      </c>
      <c r="C198">
        <f t="shared" si="70"/>
        <v>9.7976401086788484E-2</v>
      </c>
      <c r="D198">
        <f t="shared" si="70"/>
        <v>9.7976401086788484E-2</v>
      </c>
      <c r="E198">
        <f t="shared" si="70"/>
        <v>9.7976401086788484E-2</v>
      </c>
      <c r="F198">
        <f t="shared" si="70"/>
        <v>9.7976401086788484E-2</v>
      </c>
      <c r="G198">
        <f t="shared" si="70"/>
        <v>9.7976401086788484E-2</v>
      </c>
      <c r="H198">
        <f t="shared" si="70"/>
        <v>9.7976401086788484E-2</v>
      </c>
      <c r="I198">
        <f t="shared" si="70"/>
        <v>9.7976401086788484E-2</v>
      </c>
      <c r="J198">
        <f t="shared" si="70"/>
        <v>9.7976401086788484E-2</v>
      </c>
      <c r="K198">
        <f t="shared" si="70"/>
        <v>9.7976401086788484E-2</v>
      </c>
      <c r="L198">
        <f t="shared" si="70"/>
        <v>9.7976401086788484E-2</v>
      </c>
      <c r="M198">
        <f t="shared" si="71"/>
        <v>9.7976401086788484E-2</v>
      </c>
      <c r="N198">
        <f t="shared" si="71"/>
        <v>9.7976401086788484E-2</v>
      </c>
      <c r="O198">
        <f t="shared" si="71"/>
        <v>9.7976401086788484E-2</v>
      </c>
      <c r="P198">
        <f t="shared" si="71"/>
        <v>9.7976401086788484E-2</v>
      </c>
      <c r="Q198">
        <f t="shared" si="71"/>
        <v>9.7976401086788484E-2</v>
      </c>
      <c r="R198">
        <f t="shared" si="71"/>
        <v>9.7976401086788484E-2</v>
      </c>
      <c r="S198">
        <f t="shared" si="71"/>
        <v>9.7976401086788484E-2</v>
      </c>
      <c r="T198">
        <f t="shared" si="71"/>
        <v>9.7976401086788484E-2</v>
      </c>
      <c r="U198">
        <f t="shared" si="71"/>
        <v>9.7976401086788484E-2</v>
      </c>
      <c r="V198">
        <f t="shared" si="71"/>
        <v>9.7976401086788484E-2</v>
      </c>
      <c r="W198">
        <f t="shared" si="72"/>
        <v>9.7976401086788484E-2</v>
      </c>
      <c r="X198">
        <f t="shared" si="72"/>
        <v>9.7976401086788484E-2</v>
      </c>
      <c r="Y198">
        <f t="shared" si="72"/>
        <v>9.7976401086788484E-2</v>
      </c>
      <c r="Z198">
        <f t="shared" si="72"/>
        <v>9.7976401086788484E-2</v>
      </c>
      <c r="AA198">
        <f t="shared" si="72"/>
        <v>9.7976401086788484E-2</v>
      </c>
      <c r="AB198">
        <f t="shared" si="72"/>
        <v>9.7976401086788484E-2</v>
      </c>
      <c r="AC198">
        <f t="shared" si="72"/>
        <v>9.7976401086788484E-2</v>
      </c>
      <c r="AD198">
        <f t="shared" si="72"/>
        <v>9.7976401086788484E-2</v>
      </c>
      <c r="AE198">
        <f t="shared" si="72"/>
        <v>9.7976401086788484E-2</v>
      </c>
      <c r="AF198">
        <f t="shared" si="72"/>
        <v>9.7976401086788484E-2</v>
      </c>
      <c r="AG198">
        <f t="shared" si="73"/>
        <v>9.7976401086788484E-2</v>
      </c>
      <c r="AH198">
        <f t="shared" si="73"/>
        <v>9.7976401086788484E-2</v>
      </c>
      <c r="AI198">
        <f t="shared" si="73"/>
        <v>9.7976401086788484E-2</v>
      </c>
      <c r="AJ198">
        <f t="shared" si="73"/>
        <v>9.7976401086788484E-2</v>
      </c>
      <c r="AK198">
        <f t="shared" si="73"/>
        <v>9.7976401086788484E-2</v>
      </c>
      <c r="AL198">
        <f t="shared" si="73"/>
        <v>9.7976401086788484E-2</v>
      </c>
      <c r="AM198">
        <f t="shared" si="73"/>
        <v>9.7976401086788484E-2</v>
      </c>
      <c r="AN198">
        <f t="shared" si="73"/>
        <v>9.7976401086788484E-2</v>
      </c>
      <c r="AO198">
        <f t="shared" si="73"/>
        <v>9.7976401086788484E-2</v>
      </c>
      <c r="AP198">
        <f t="shared" si="73"/>
        <v>9.7976401086788484E-2</v>
      </c>
      <c r="AQ198">
        <f t="shared" si="73"/>
        <v>9.7976401086788484E-2</v>
      </c>
      <c r="AR198" s="49">
        <v>9.7976401086788484E-2</v>
      </c>
      <c r="AS198">
        <f t="shared" si="74"/>
        <v>9.7976401086788484E-2</v>
      </c>
      <c r="AT198">
        <f t="shared" si="74"/>
        <v>9.7976401086788484E-2</v>
      </c>
      <c r="AU198">
        <f t="shared" si="74"/>
        <v>9.7976401086788484E-2</v>
      </c>
      <c r="AV198">
        <f t="shared" si="74"/>
        <v>9.7976401086788484E-2</v>
      </c>
      <c r="AW198">
        <f t="shared" si="74"/>
        <v>9.7976401086788484E-2</v>
      </c>
      <c r="AX198">
        <f t="shared" si="74"/>
        <v>9.7976401086788484E-2</v>
      </c>
      <c r="AY198">
        <f t="shared" si="74"/>
        <v>9.7976401086788484E-2</v>
      </c>
      <c r="AZ198">
        <f t="shared" si="74"/>
        <v>9.7976401086788484E-2</v>
      </c>
      <c r="BA198">
        <f t="shared" si="74"/>
        <v>9.7976401086788484E-2</v>
      </c>
      <c r="BB198">
        <f t="shared" si="74"/>
        <v>9.7976401086788484E-2</v>
      </c>
      <c r="BC198">
        <f t="shared" si="74"/>
        <v>9.7976401086788484E-2</v>
      </c>
      <c r="BD198" s="23">
        <v>196</v>
      </c>
    </row>
    <row r="199" spans="1:56" x14ac:dyDescent="0.35">
      <c r="A199" s="3"/>
      <c r="B199" s="5" t="s">
        <v>50</v>
      </c>
      <c r="C199">
        <f t="shared" si="70"/>
        <v>9.7976401086788484E-2</v>
      </c>
      <c r="D199">
        <f t="shared" si="70"/>
        <v>9.7976401086788484E-2</v>
      </c>
      <c r="E199">
        <f t="shared" si="70"/>
        <v>9.7976401086788484E-2</v>
      </c>
      <c r="F199">
        <f t="shared" si="70"/>
        <v>9.7976401086788484E-2</v>
      </c>
      <c r="G199">
        <f t="shared" si="70"/>
        <v>9.7976401086788484E-2</v>
      </c>
      <c r="H199">
        <f t="shared" si="70"/>
        <v>9.7976401086788484E-2</v>
      </c>
      <c r="I199">
        <f t="shared" si="70"/>
        <v>9.7976401086788484E-2</v>
      </c>
      <c r="J199">
        <f t="shared" si="70"/>
        <v>9.7976401086788484E-2</v>
      </c>
      <c r="K199">
        <f t="shared" si="70"/>
        <v>9.7976401086788484E-2</v>
      </c>
      <c r="L199">
        <f t="shared" si="70"/>
        <v>9.7976401086788484E-2</v>
      </c>
      <c r="M199">
        <f t="shared" si="71"/>
        <v>9.7976401086788484E-2</v>
      </c>
      <c r="N199">
        <f t="shared" si="71"/>
        <v>9.7976401086788484E-2</v>
      </c>
      <c r="O199">
        <f t="shared" si="71"/>
        <v>9.7976401086788484E-2</v>
      </c>
      <c r="P199">
        <f t="shared" si="71"/>
        <v>9.7976401086788484E-2</v>
      </c>
      <c r="Q199">
        <f t="shared" si="71"/>
        <v>9.7976401086788484E-2</v>
      </c>
      <c r="R199">
        <f t="shared" si="71"/>
        <v>9.7976401086788484E-2</v>
      </c>
      <c r="S199">
        <f t="shared" si="71"/>
        <v>9.7976401086788484E-2</v>
      </c>
      <c r="T199">
        <f t="shared" si="71"/>
        <v>9.7976401086788484E-2</v>
      </c>
      <c r="U199">
        <f t="shared" si="71"/>
        <v>9.7976401086788484E-2</v>
      </c>
      <c r="V199">
        <f t="shared" si="71"/>
        <v>9.7976401086788484E-2</v>
      </c>
      <c r="W199">
        <f t="shared" si="72"/>
        <v>9.7976401086788484E-2</v>
      </c>
      <c r="X199">
        <f t="shared" si="72"/>
        <v>9.7976401086788484E-2</v>
      </c>
      <c r="Y199">
        <f t="shared" si="72"/>
        <v>9.7976401086788484E-2</v>
      </c>
      <c r="Z199">
        <f t="shared" si="72"/>
        <v>9.7976401086788484E-2</v>
      </c>
      <c r="AA199">
        <f t="shared" si="72"/>
        <v>9.7976401086788484E-2</v>
      </c>
      <c r="AB199">
        <f t="shared" si="72"/>
        <v>9.7976401086788484E-2</v>
      </c>
      <c r="AC199">
        <f t="shared" si="72"/>
        <v>9.7976401086788484E-2</v>
      </c>
      <c r="AD199">
        <f t="shared" si="72"/>
        <v>9.7976401086788484E-2</v>
      </c>
      <c r="AE199">
        <f t="shared" si="72"/>
        <v>9.7976401086788484E-2</v>
      </c>
      <c r="AF199">
        <f t="shared" si="72"/>
        <v>9.7976401086788484E-2</v>
      </c>
      <c r="AG199">
        <f t="shared" si="73"/>
        <v>9.7976401086788484E-2</v>
      </c>
      <c r="AH199">
        <f t="shared" si="73"/>
        <v>9.7976401086788484E-2</v>
      </c>
      <c r="AI199">
        <f t="shared" si="73"/>
        <v>9.7976401086788484E-2</v>
      </c>
      <c r="AJ199">
        <f t="shared" si="73"/>
        <v>9.7976401086788484E-2</v>
      </c>
      <c r="AK199">
        <f t="shared" si="73"/>
        <v>9.7976401086788484E-2</v>
      </c>
      <c r="AL199">
        <f t="shared" si="73"/>
        <v>9.7976401086788484E-2</v>
      </c>
      <c r="AM199">
        <f t="shared" si="73"/>
        <v>9.7976401086788484E-2</v>
      </c>
      <c r="AN199">
        <f t="shared" si="73"/>
        <v>9.7976401086788484E-2</v>
      </c>
      <c r="AO199">
        <f t="shared" si="73"/>
        <v>9.7976401086788484E-2</v>
      </c>
      <c r="AP199">
        <f t="shared" si="73"/>
        <v>9.7976401086788484E-2</v>
      </c>
      <c r="AQ199">
        <f t="shared" si="73"/>
        <v>9.7976401086788484E-2</v>
      </c>
      <c r="AR199" s="49">
        <v>9.7976401086788484E-2</v>
      </c>
      <c r="AS199">
        <f t="shared" si="74"/>
        <v>9.7976401086788484E-2</v>
      </c>
      <c r="AT199">
        <f t="shared" si="74"/>
        <v>9.7976401086788484E-2</v>
      </c>
      <c r="AU199">
        <f t="shared" si="74"/>
        <v>9.7976401086788484E-2</v>
      </c>
      <c r="AV199">
        <f t="shared" si="74"/>
        <v>9.7976401086788484E-2</v>
      </c>
      <c r="AW199">
        <f t="shared" si="74"/>
        <v>9.7976401086788484E-2</v>
      </c>
      <c r="AX199">
        <f t="shared" si="74"/>
        <v>9.7976401086788484E-2</v>
      </c>
      <c r="AY199">
        <f t="shared" si="74"/>
        <v>9.7976401086788484E-2</v>
      </c>
      <c r="AZ199">
        <f t="shared" si="74"/>
        <v>9.7976401086788484E-2</v>
      </c>
      <c r="BA199">
        <f t="shared" si="74"/>
        <v>9.7976401086788484E-2</v>
      </c>
      <c r="BB199">
        <f t="shared" si="74"/>
        <v>9.7976401086788484E-2</v>
      </c>
      <c r="BC199">
        <f t="shared" si="74"/>
        <v>9.7976401086788484E-2</v>
      </c>
      <c r="BD199" s="23">
        <v>197</v>
      </c>
    </row>
    <row r="200" spans="1:56" x14ac:dyDescent="0.35">
      <c r="A200" s="3"/>
      <c r="B200" s="5" t="s">
        <v>51</v>
      </c>
      <c r="C200">
        <f t="shared" si="70"/>
        <v>9.7976401086788484E-2</v>
      </c>
      <c r="D200">
        <f t="shared" si="70"/>
        <v>9.7976401086788484E-2</v>
      </c>
      <c r="E200">
        <f t="shared" si="70"/>
        <v>9.7976401086788484E-2</v>
      </c>
      <c r="F200">
        <f t="shared" si="70"/>
        <v>9.7976401086788484E-2</v>
      </c>
      <c r="G200">
        <f t="shared" si="70"/>
        <v>9.7976401086788484E-2</v>
      </c>
      <c r="H200">
        <f t="shared" si="70"/>
        <v>9.7976401086788484E-2</v>
      </c>
      <c r="I200">
        <f t="shared" si="70"/>
        <v>9.7976401086788484E-2</v>
      </c>
      <c r="J200">
        <f t="shared" si="70"/>
        <v>9.7976401086788484E-2</v>
      </c>
      <c r="K200">
        <f t="shared" si="70"/>
        <v>9.7976401086788484E-2</v>
      </c>
      <c r="L200">
        <f t="shared" si="70"/>
        <v>9.7976401086788484E-2</v>
      </c>
      <c r="M200">
        <f t="shared" si="71"/>
        <v>9.7976401086788484E-2</v>
      </c>
      <c r="N200">
        <f t="shared" si="71"/>
        <v>9.7976401086788484E-2</v>
      </c>
      <c r="O200">
        <f t="shared" si="71"/>
        <v>9.7976401086788484E-2</v>
      </c>
      <c r="P200">
        <f t="shared" si="71"/>
        <v>9.7976401086788484E-2</v>
      </c>
      <c r="Q200">
        <f t="shared" si="71"/>
        <v>9.7976401086788484E-2</v>
      </c>
      <c r="R200">
        <f t="shared" si="71"/>
        <v>9.7976401086788484E-2</v>
      </c>
      <c r="S200">
        <f t="shared" si="71"/>
        <v>9.7976401086788484E-2</v>
      </c>
      <c r="T200">
        <f t="shared" si="71"/>
        <v>9.7976401086788484E-2</v>
      </c>
      <c r="U200">
        <f t="shared" si="71"/>
        <v>9.7976401086788484E-2</v>
      </c>
      <c r="V200">
        <f t="shared" si="71"/>
        <v>9.7976401086788484E-2</v>
      </c>
      <c r="W200">
        <f t="shared" si="72"/>
        <v>9.7976401086788484E-2</v>
      </c>
      <c r="X200">
        <f t="shared" si="72"/>
        <v>9.7976401086788484E-2</v>
      </c>
      <c r="Y200">
        <f t="shared" si="72"/>
        <v>9.7976401086788484E-2</v>
      </c>
      <c r="Z200">
        <f t="shared" si="72"/>
        <v>9.7976401086788484E-2</v>
      </c>
      <c r="AA200">
        <f t="shared" si="72"/>
        <v>9.7976401086788484E-2</v>
      </c>
      <c r="AB200">
        <f t="shared" si="72"/>
        <v>9.7976401086788484E-2</v>
      </c>
      <c r="AC200">
        <f t="shared" si="72"/>
        <v>9.7976401086788484E-2</v>
      </c>
      <c r="AD200">
        <f t="shared" si="72"/>
        <v>9.7976401086788484E-2</v>
      </c>
      <c r="AE200">
        <f t="shared" si="72"/>
        <v>9.7976401086788484E-2</v>
      </c>
      <c r="AF200">
        <f t="shared" si="72"/>
        <v>9.7976401086788484E-2</v>
      </c>
      <c r="AG200">
        <f t="shared" si="73"/>
        <v>9.7976401086788484E-2</v>
      </c>
      <c r="AH200">
        <f t="shared" si="73"/>
        <v>9.7976401086788484E-2</v>
      </c>
      <c r="AI200">
        <f t="shared" si="73"/>
        <v>9.7976401086788484E-2</v>
      </c>
      <c r="AJ200">
        <f t="shared" si="73"/>
        <v>9.7976401086788484E-2</v>
      </c>
      <c r="AK200">
        <f t="shared" si="73"/>
        <v>9.7976401086788484E-2</v>
      </c>
      <c r="AL200">
        <f t="shared" si="73"/>
        <v>9.7976401086788484E-2</v>
      </c>
      <c r="AM200">
        <f t="shared" si="73"/>
        <v>9.7976401086788484E-2</v>
      </c>
      <c r="AN200">
        <f t="shared" si="73"/>
        <v>9.7976401086788484E-2</v>
      </c>
      <c r="AO200">
        <f t="shared" si="73"/>
        <v>9.7976401086788484E-2</v>
      </c>
      <c r="AP200">
        <f t="shared" si="73"/>
        <v>9.7976401086788484E-2</v>
      </c>
      <c r="AQ200">
        <f t="shared" si="73"/>
        <v>9.7976401086788484E-2</v>
      </c>
      <c r="AR200" s="49">
        <v>9.7976401086788484E-2</v>
      </c>
      <c r="AS200">
        <f t="shared" si="74"/>
        <v>9.7976401086788484E-2</v>
      </c>
      <c r="AT200">
        <f t="shared" si="74"/>
        <v>9.7976401086788484E-2</v>
      </c>
      <c r="AU200">
        <f t="shared" si="74"/>
        <v>9.7976401086788484E-2</v>
      </c>
      <c r="AV200">
        <f t="shared" si="74"/>
        <v>9.7976401086788484E-2</v>
      </c>
      <c r="AW200">
        <f t="shared" si="74"/>
        <v>9.7976401086788484E-2</v>
      </c>
      <c r="AX200">
        <f t="shared" si="74"/>
        <v>9.7976401086788484E-2</v>
      </c>
      <c r="AY200">
        <f t="shared" si="74"/>
        <v>9.7976401086788484E-2</v>
      </c>
      <c r="AZ200">
        <f t="shared" si="74"/>
        <v>9.7976401086788484E-2</v>
      </c>
      <c r="BA200">
        <f t="shared" si="74"/>
        <v>9.7976401086788484E-2</v>
      </c>
      <c r="BB200">
        <f t="shared" si="74"/>
        <v>9.7976401086788484E-2</v>
      </c>
      <c r="BC200">
        <f t="shared" si="74"/>
        <v>9.7976401086788484E-2</v>
      </c>
      <c r="BD200" s="23">
        <v>198</v>
      </c>
    </row>
    <row r="201" spans="1:56" x14ac:dyDescent="0.35">
      <c r="A201" s="3"/>
      <c r="B201" s="5" t="s">
        <v>52</v>
      </c>
      <c r="C201">
        <f t="shared" si="70"/>
        <v>9.7976401086788484E-2</v>
      </c>
      <c r="D201">
        <f t="shared" si="70"/>
        <v>9.7976401086788484E-2</v>
      </c>
      <c r="E201">
        <f t="shared" si="70"/>
        <v>9.7976401086788484E-2</v>
      </c>
      <c r="F201">
        <f t="shared" si="70"/>
        <v>9.7976401086788484E-2</v>
      </c>
      <c r="G201">
        <f t="shared" si="70"/>
        <v>9.7976401086788484E-2</v>
      </c>
      <c r="H201">
        <f t="shared" si="70"/>
        <v>9.7976401086788484E-2</v>
      </c>
      <c r="I201">
        <f t="shared" si="70"/>
        <v>9.7976401086788484E-2</v>
      </c>
      <c r="J201">
        <f t="shared" si="70"/>
        <v>9.7976401086788484E-2</v>
      </c>
      <c r="K201">
        <f t="shared" si="70"/>
        <v>9.7976401086788484E-2</v>
      </c>
      <c r="L201">
        <f t="shared" si="70"/>
        <v>9.7976401086788484E-2</v>
      </c>
      <c r="M201">
        <f t="shared" si="71"/>
        <v>9.7976401086788484E-2</v>
      </c>
      <c r="N201">
        <f t="shared" si="71"/>
        <v>9.7976401086788484E-2</v>
      </c>
      <c r="O201">
        <f t="shared" si="71"/>
        <v>9.7976401086788484E-2</v>
      </c>
      <c r="P201">
        <f t="shared" si="71"/>
        <v>9.7976401086788484E-2</v>
      </c>
      <c r="Q201">
        <f t="shared" si="71"/>
        <v>9.7976401086788484E-2</v>
      </c>
      <c r="R201">
        <f t="shared" si="71"/>
        <v>9.7976401086788484E-2</v>
      </c>
      <c r="S201">
        <f t="shared" si="71"/>
        <v>9.7976401086788484E-2</v>
      </c>
      <c r="T201">
        <f t="shared" si="71"/>
        <v>9.7976401086788484E-2</v>
      </c>
      <c r="U201">
        <f t="shared" si="71"/>
        <v>9.7976401086788484E-2</v>
      </c>
      <c r="V201">
        <f t="shared" si="71"/>
        <v>9.7976401086788484E-2</v>
      </c>
      <c r="W201">
        <f t="shared" si="72"/>
        <v>9.7976401086788484E-2</v>
      </c>
      <c r="X201">
        <f t="shared" si="72"/>
        <v>9.7976401086788484E-2</v>
      </c>
      <c r="Y201">
        <f t="shared" si="72"/>
        <v>9.7976401086788484E-2</v>
      </c>
      <c r="Z201">
        <f t="shared" si="72"/>
        <v>9.7976401086788484E-2</v>
      </c>
      <c r="AA201">
        <f t="shared" si="72"/>
        <v>9.7976401086788484E-2</v>
      </c>
      <c r="AB201">
        <f t="shared" si="72"/>
        <v>9.7976401086788484E-2</v>
      </c>
      <c r="AC201">
        <f t="shared" si="72"/>
        <v>9.7976401086788484E-2</v>
      </c>
      <c r="AD201">
        <f t="shared" si="72"/>
        <v>9.7976401086788484E-2</v>
      </c>
      <c r="AE201">
        <f t="shared" si="72"/>
        <v>9.7976401086788484E-2</v>
      </c>
      <c r="AF201">
        <f t="shared" si="72"/>
        <v>9.7976401086788484E-2</v>
      </c>
      <c r="AG201">
        <f t="shared" si="73"/>
        <v>9.7976401086788484E-2</v>
      </c>
      <c r="AH201">
        <f t="shared" si="73"/>
        <v>9.7976401086788484E-2</v>
      </c>
      <c r="AI201">
        <f t="shared" si="73"/>
        <v>9.7976401086788484E-2</v>
      </c>
      <c r="AJ201">
        <f t="shared" si="73"/>
        <v>9.7976401086788484E-2</v>
      </c>
      <c r="AK201">
        <f t="shared" si="73"/>
        <v>9.7976401086788484E-2</v>
      </c>
      <c r="AL201">
        <f t="shared" si="73"/>
        <v>9.7976401086788484E-2</v>
      </c>
      <c r="AM201">
        <f t="shared" si="73"/>
        <v>9.7976401086788484E-2</v>
      </c>
      <c r="AN201">
        <f t="shared" si="73"/>
        <v>9.7976401086788484E-2</v>
      </c>
      <c r="AO201">
        <f t="shared" si="73"/>
        <v>9.7976401086788484E-2</v>
      </c>
      <c r="AP201">
        <f t="shared" si="73"/>
        <v>9.7976401086788484E-2</v>
      </c>
      <c r="AQ201">
        <f t="shared" si="73"/>
        <v>9.7976401086788484E-2</v>
      </c>
      <c r="AR201" s="49">
        <v>9.7976401086788484E-2</v>
      </c>
      <c r="AS201">
        <f t="shared" si="74"/>
        <v>9.7976401086788484E-2</v>
      </c>
      <c r="AT201">
        <f t="shared" si="74"/>
        <v>9.7976401086788484E-2</v>
      </c>
      <c r="AU201">
        <f t="shared" si="74"/>
        <v>9.7976401086788484E-2</v>
      </c>
      <c r="AV201">
        <f t="shared" si="74"/>
        <v>9.7976401086788484E-2</v>
      </c>
      <c r="AW201">
        <f t="shared" si="74"/>
        <v>9.7976401086788484E-2</v>
      </c>
      <c r="AX201">
        <f t="shared" si="74"/>
        <v>9.7976401086788484E-2</v>
      </c>
      <c r="AY201">
        <f t="shared" si="74"/>
        <v>9.7976401086788484E-2</v>
      </c>
      <c r="AZ201">
        <f t="shared" si="74"/>
        <v>9.7976401086788484E-2</v>
      </c>
      <c r="BA201">
        <f t="shared" si="74"/>
        <v>9.7976401086788484E-2</v>
      </c>
      <c r="BB201">
        <f t="shared" si="74"/>
        <v>9.7976401086788484E-2</v>
      </c>
      <c r="BC201">
        <f t="shared" si="74"/>
        <v>9.7976401086788484E-2</v>
      </c>
      <c r="BD201" s="23">
        <v>199</v>
      </c>
    </row>
    <row r="202" spans="1:56" x14ac:dyDescent="0.35">
      <c r="A202" s="3"/>
      <c r="B202" s="5" t="s">
        <v>53</v>
      </c>
      <c r="C202">
        <f t="shared" si="70"/>
        <v>9.7976401086788484E-2</v>
      </c>
      <c r="D202">
        <f t="shared" si="70"/>
        <v>9.7976401086788484E-2</v>
      </c>
      <c r="E202">
        <f t="shared" si="70"/>
        <v>9.7976401086788484E-2</v>
      </c>
      <c r="F202">
        <f t="shared" si="70"/>
        <v>9.7976401086788484E-2</v>
      </c>
      <c r="G202">
        <f t="shared" si="70"/>
        <v>9.7976401086788484E-2</v>
      </c>
      <c r="H202">
        <f t="shared" si="70"/>
        <v>9.7976401086788484E-2</v>
      </c>
      <c r="I202">
        <f t="shared" si="70"/>
        <v>9.7976401086788484E-2</v>
      </c>
      <c r="J202">
        <f t="shared" si="70"/>
        <v>9.7976401086788484E-2</v>
      </c>
      <c r="K202">
        <f t="shared" si="70"/>
        <v>9.7976401086788484E-2</v>
      </c>
      <c r="L202">
        <f t="shared" si="70"/>
        <v>9.7976401086788484E-2</v>
      </c>
      <c r="M202">
        <f t="shared" si="71"/>
        <v>9.7976401086788484E-2</v>
      </c>
      <c r="N202">
        <f t="shared" si="71"/>
        <v>9.7976401086788484E-2</v>
      </c>
      <c r="O202">
        <f t="shared" si="71"/>
        <v>9.7976401086788484E-2</v>
      </c>
      <c r="P202">
        <f t="shared" si="71"/>
        <v>9.7976401086788484E-2</v>
      </c>
      <c r="Q202">
        <f t="shared" si="71"/>
        <v>9.7976401086788484E-2</v>
      </c>
      <c r="R202">
        <f t="shared" si="71"/>
        <v>9.7976401086788484E-2</v>
      </c>
      <c r="S202">
        <f t="shared" si="71"/>
        <v>9.7976401086788484E-2</v>
      </c>
      <c r="T202">
        <f t="shared" si="71"/>
        <v>9.7976401086788484E-2</v>
      </c>
      <c r="U202">
        <f t="shared" si="71"/>
        <v>9.7976401086788484E-2</v>
      </c>
      <c r="V202">
        <f t="shared" si="71"/>
        <v>9.7976401086788484E-2</v>
      </c>
      <c r="W202">
        <f t="shared" si="72"/>
        <v>9.7976401086788484E-2</v>
      </c>
      <c r="X202">
        <f t="shared" si="72"/>
        <v>9.7976401086788484E-2</v>
      </c>
      <c r="Y202">
        <f t="shared" si="72"/>
        <v>9.7976401086788484E-2</v>
      </c>
      <c r="Z202">
        <f t="shared" si="72"/>
        <v>9.7976401086788484E-2</v>
      </c>
      <c r="AA202">
        <f t="shared" si="72"/>
        <v>9.7976401086788484E-2</v>
      </c>
      <c r="AB202">
        <f t="shared" si="72"/>
        <v>9.7976401086788484E-2</v>
      </c>
      <c r="AC202">
        <f t="shared" si="72"/>
        <v>9.7976401086788484E-2</v>
      </c>
      <c r="AD202">
        <f t="shared" si="72"/>
        <v>9.7976401086788484E-2</v>
      </c>
      <c r="AE202">
        <f t="shared" si="72"/>
        <v>9.7976401086788484E-2</v>
      </c>
      <c r="AF202">
        <f t="shared" si="72"/>
        <v>9.7976401086788484E-2</v>
      </c>
      <c r="AG202">
        <f t="shared" si="73"/>
        <v>9.7976401086788484E-2</v>
      </c>
      <c r="AH202">
        <f t="shared" si="73"/>
        <v>9.7976401086788484E-2</v>
      </c>
      <c r="AI202">
        <f t="shared" si="73"/>
        <v>9.7976401086788484E-2</v>
      </c>
      <c r="AJ202">
        <f t="shared" si="73"/>
        <v>9.7976401086788484E-2</v>
      </c>
      <c r="AK202">
        <f t="shared" si="73"/>
        <v>9.7976401086788484E-2</v>
      </c>
      <c r="AL202">
        <f t="shared" si="73"/>
        <v>9.7976401086788484E-2</v>
      </c>
      <c r="AM202">
        <f t="shared" si="73"/>
        <v>9.7976401086788484E-2</v>
      </c>
      <c r="AN202">
        <f t="shared" si="73"/>
        <v>9.7976401086788484E-2</v>
      </c>
      <c r="AO202">
        <f t="shared" si="73"/>
        <v>9.7976401086788484E-2</v>
      </c>
      <c r="AP202">
        <f t="shared" si="73"/>
        <v>9.7976401086788484E-2</v>
      </c>
      <c r="AQ202">
        <f t="shared" si="73"/>
        <v>9.7976401086788484E-2</v>
      </c>
      <c r="AR202" s="49">
        <v>9.7976401086788484E-2</v>
      </c>
      <c r="AS202">
        <f t="shared" si="74"/>
        <v>9.7976401086788484E-2</v>
      </c>
      <c r="AT202">
        <f t="shared" si="74"/>
        <v>9.7976401086788484E-2</v>
      </c>
      <c r="AU202">
        <f t="shared" si="74"/>
        <v>9.7976401086788484E-2</v>
      </c>
      <c r="AV202">
        <f t="shared" si="74"/>
        <v>9.7976401086788484E-2</v>
      </c>
      <c r="AW202">
        <f t="shared" si="74"/>
        <v>9.7976401086788484E-2</v>
      </c>
      <c r="AX202">
        <f t="shared" si="74"/>
        <v>9.7976401086788484E-2</v>
      </c>
      <c r="AY202">
        <f t="shared" si="74"/>
        <v>9.7976401086788484E-2</v>
      </c>
      <c r="AZ202">
        <f t="shared" si="74"/>
        <v>9.7976401086788484E-2</v>
      </c>
      <c r="BA202">
        <f t="shared" si="74"/>
        <v>9.7976401086788484E-2</v>
      </c>
      <c r="BB202">
        <f t="shared" si="74"/>
        <v>9.7976401086788484E-2</v>
      </c>
      <c r="BC202">
        <f t="shared" si="74"/>
        <v>9.7976401086788484E-2</v>
      </c>
      <c r="BD202" s="23">
        <v>200</v>
      </c>
    </row>
    <row r="203" spans="1:56" x14ac:dyDescent="0.35">
      <c r="A203" s="3"/>
      <c r="B203" s="5" t="s">
        <v>54</v>
      </c>
      <c r="C203">
        <f t="shared" si="70"/>
        <v>9.7976401086788484E-2</v>
      </c>
      <c r="D203">
        <f t="shared" si="70"/>
        <v>9.7976401086788484E-2</v>
      </c>
      <c r="E203">
        <f t="shared" si="70"/>
        <v>9.7976401086788484E-2</v>
      </c>
      <c r="F203">
        <f t="shared" si="70"/>
        <v>9.7976401086788484E-2</v>
      </c>
      <c r="G203">
        <f t="shared" si="70"/>
        <v>9.7976401086788484E-2</v>
      </c>
      <c r="H203">
        <f t="shared" si="70"/>
        <v>9.7976401086788484E-2</v>
      </c>
      <c r="I203">
        <f t="shared" si="70"/>
        <v>9.7976401086788484E-2</v>
      </c>
      <c r="J203">
        <f t="shared" si="70"/>
        <v>9.7976401086788484E-2</v>
      </c>
      <c r="K203">
        <f t="shared" si="70"/>
        <v>9.7976401086788484E-2</v>
      </c>
      <c r="L203">
        <f t="shared" si="70"/>
        <v>9.7976401086788484E-2</v>
      </c>
      <c r="M203">
        <f t="shared" si="71"/>
        <v>9.7976401086788484E-2</v>
      </c>
      <c r="N203">
        <f t="shared" si="71"/>
        <v>9.7976401086788484E-2</v>
      </c>
      <c r="O203">
        <f t="shared" si="71"/>
        <v>9.7976401086788484E-2</v>
      </c>
      <c r="P203">
        <f t="shared" si="71"/>
        <v>9.7976401086788484E-2</v>
      </c>
      <c r="Q203">
        <f t="shared" si="71"/>
        <v>9.7976401086788484E-2</v>
      </c>
      <c r="R203">
        <f t="shared" si="71"/>
        <v>9.7976401086788484E-2</v>
      </c>
      <c r="S203">
        <f t="shared" si="71"/>
        <v>9.7976401086788484E-2</v>
      </c>
      <c r="T203">
        <f t="shared" si="71"/>
        <v>9.7976401086788484E-2</v>
      </c>
      <c r="U203">
        <f t="shared" si="71"/>
        <v>9.7976401086788484E-2</v>
      </c>
      <c r="V203">
        <f t="shared" si="71"/>
        <v>9.7976401086788484E-2</v>
      </c>
      <c r="W203">
        <f t="shared" si="72"/>
        <v>9.7976401086788484E-2</v>
      </c>
      <c r="X203">
        <f t="shared" si="72"/>
        <v>9.7976401086788484E-2</v>
      </c>
      <c r="Y203">
        <f t="shared" si="72"/>
        <v>9.7976401086788484E-2</v>
      </c>
      <c r="Z203">
        <f t="shared" si="72"/>
        <v>9.7976401086788484E-2</v>
      </c>
      <c r="AA203">
        <f t="shared" si="72"/>
        <v>9.7976401086788484E-2</v>
      </c>
      <c r="AB203">
        <f t="shared" si="72"/>
        <v>9.7976401086788484E-2</v>
      </c>
      <c r="AC203">
        <f t="shared" si="72"/>
        <v>9.7976401086788484E-2</v>
      </c>
      <c r="AD203">
        <f t="shared" si="72"/>
        <v>9.7976401086788484E-2</v>
      </c>
      <c r="AE203">
        <f t="shared" si="72"/>
        <v>9.7976401086788484E-2</v>
      </c>
      <c r="AF203">
        <f t="shared" si="72"/>
        <v>9.7976401086788484E-2</v>
      </c>
      <c r="AG203">
        <f t="shared" si="73"/>
        <v>9.7976401086788484E-2</v>
      </c>
      <c r="AH203">
        <f t="shared" si="73"/>
        <v>9.7976401086788484E-2</v>
      </c>
      <c r="AI203">
        <f t="shared" si="73"/>
        <v>9.7976401086788484E-2</v>
      </c>
      <c r="AJ203">
        <f t="shared" si="73"/>
        <v>9.7976401086788484E-2</v>
      </c>
      <c r="AK203">
        <f t="shared" si="73"/>
        <v>9.7976401086788484E-2</v>
      </c>
      <c r="AL203">
        <f t="shared" si="73"/>
        <v>9.7976401086788484E-2</v>
      </c>
      <c r="AM203">
        <f t="shared" si="73"/>
        <v>9.7976401086788484E-2</v>
      </c>
      <c r="AN203">
        <f t="shared" si="73"/>
        <v>9.7976401086788484E-2</v>
      </c>
      <c r="AO203">
        <f t="shared" si="73"/>
        <v>9.7976401086788484E-2</v>
      </c>
      <c r="AP203">
        <f t="shared" si="73"/>
        <v>9.7976401086788484E-2</v>
      </c>
      <c r="AQ203">
        <f t="shared" si="73"/>
        <v>9.7976401086788484E-2</v>
      </c>
      <c r="AR203" s="49">
        <v>9.7976401086788484E-2</v>
      </c>
      <c r="AS203">
        <f t="shared" si="74"/>
        <v>9.7976401086788484E-2</v>
      </c>
      <c r="AT203">
        <f t="shared" si="74"/>
        <v>9.7976401086788484E-2</v>
      </c>
      <c r="AU203">
        <f t="shared" si="74"/>
        <v>9.7976401086788484E-2</v>
      </c>
      <c r="AV203">
        <f t="shared" si="74"/>
        <v>9.7976401086788484E-2</v>
      </c>
      <c r="AW203">
        <f t="shared" si="74"/>
        <v>9.7976401086788484E-2</v>
      </c>
      <c r="AX203">
        <f t="shared" si="74"/>
        <v>9.7976401086788484E-2</v>
      </c>
      <c r="AY203">
        <f t="shared" si="74"/>
        <v>9.7976401086788484E-2</v>
      </c>
      <c r="AZ203">
        <f t="shared" si="74"/>
        <v>9.7976401086788484E-2</v>
      </c>
      <c r="BA203">
        <f t="shared" si="74"/>
        <v>9.7976401086788484E-2</v>
      </c>
      <c r="BB203">
        <f t="shared" si="74"/>
        <v>9.7976401086788484E-2</v>
      </c>
      <c r="BC203">
        <f t="shared" si="74"/>
        <v>9.7976401086788484E-2</v>
      </c>
      <c r="BD203" s="23">
        <v>201</v>
      </c>
    </row>
    <row r="204" spans="1:56" x14ac:dyDescent="0.35">
      <c r="A204" s="3"/>
      <c r="B204" s="5" t="s">
        <v>55</v>
      </c>
      <c r="C204">
        <f t="shared" si="70"/>
        <v>5.1111418897055186E-2</v>
      </c>
      <c r="D204">
        <f t="shared" si="70"/>
        <v>5.1111418897055186E-2</v>
      </c>
      <c r="E204">
        <f t="shared" si="70"/>
        <v>5.1111418897055186E-2</v>
      </c>
      <c r="F204">
        <f t="shared" si="70"/>
        <v>5.1111418897055186E-2</v>
      </c>
      <c r="G204">
        <f t="shared" si="70"/>
        <v>5.1111418897055186E-2</v>
      </c>
      <c r="H204">
        <f t="shared" si="70"/>
        <v>5.1111418897055186E-2</v>
      </c>
      <c r="I204">
        <f t="shared" si="70"/>
        <v>5.1111418897055186E-2</v>
      </c>
      <c r="J204">
        <f t="shared" si="70"/>
        <v>5.1111418897055186E-2</v>
      </c>
      <c r="K204">
        <f t="shared" si="70"/>
        <v>5.1111418897055186E-2</v>
      </c>
      <c r="L204">
        <f t="shared" si="70"/>
        <v>5.1111418897055186E-2</v>
      </c>
      <c r="M204">
        <f t="shared" si="71"/>
        <v>5.1111418897055186E-2</v>
      </c>
      <c r="N204">
        <f t="shared" si="71"/>
        <v>5.1111418897055186E-2</v>
      </c>
      <c r="O204">
        <f t="shared" si="71"/>
        <v>5.1111418897055186E-2</v>
      </c>
      <c r="P204">
        <f t="shared" si="71"/>
        <v>5.1111418897055186E-2</v>
      </c>
      <c r="Q204">
        <f t="shared" si="71"/>
        <v>5.1111418897055186E-2</v>
      </c>
      <c r="R204">
        <f t="shared" si="71"/>
        <v>5.1111418897055186E-2</v>
      </c>
      <c r="S204">
        <f t="shared" si="71"/>
        <v>5.1111418897055186E-2</v>
      </c>
      <c r="T204">
        <f t="shared" si="71"/>
        <v>5.1111418897055186E-2</v>
      </c>
      <c r="U204">
        <f t="shared" si="71"/>
        <v>5.1111418897055186E-2</v>
      </c>
      <c r="V204">
        <f t="shared" si="71"/>
        <v>5.1111418897055186E-2</v>
      </c>
      <c r="W204">
        <f t="shared" si="72"/>
        <v>5.1111418897055186E-2</v>
      </c>
      <c r="X204">
        <f t="shared" si="72"/>
        <v>5.1111418897055186E-2</v>
      </c>
      <c r="Y204">
        <f t="shared" si="72"/>
        <v>5.1111418897055186E-2</v>
      </c>
      <c r="Z204">
        <f t="shared" si="72"/>
        <v>5.1111418897055186E-2</v>
      </c>
      <c r="AA204">
        <f t="shared" si="72"/>
        <v>5.1111418897055186E-2</v>
      </c>
      <c r="AB204">
        <f t="shared" si="72"/>
        <v>5.1111418897055186E-2</v>
      </c>
      <c r="AC204">
        <f t="shared" si="72"/>
        <v>5.1111418897055186E-2</v>
      </c>
      <c r="AD204">
        <f t="shared" si="72"/>
        <v>5.1111418897055186E-2</v>
      </c>
      <c r="AE204">
        <f t="shared" si="72"/>
        <v>5.1111418897055186E-2</v>
      </c>
      <c r="AF204">
        <f t="shared" si="72"/>
        <v>5.1111418897055186E-2</v>
      </c>
      <c r="AG204">
        <f t="shared" si="73"/>
        <v>5.1111418897055186E-2</v>
      </c>
      <c r="AH204">
        <f t="shared" si="73"/>
        <v>5.1111418897055186E-2</v>
      </c>
      <c r="AI204">
        <f t="shared" si="73"/>
        <v>5.1111418897055186E-2</v>
      </c>
      <c r="AJ204">
        <f t="shared" si="73"/>
        <v>5.1111418897055186E-2</v>
      </c>
      <c r="AK204">
        <f t="shared" si="73"/>
        <v>5.1111418897055186E-2</v>
      </c>
      <c r="AL204">
        <f t="shared" si="73"/>
        <v>5.1111418897055186E-2</v>
      </c>
      <c r="AM204">
        <f t="shared" si="73"/>
        <v>5.1111418897055186E-2</v>
      </c>
      <c r="AN204">
        <f t="shared" si="73"/>
        <v>5.1111418897055186E-2</v>
      </c>
      <c r="AO204">
        <f t="shared" si="73"/>
        <v>5.1111418897055186E-2</v>
      </c>
      <c r="AP204">
        <f t="shared" si="73"/>
        <v>5.1111418897055186E-2</v>
      </c>
      <c r="AQ204">
        <f t="shared" si="73"/>
        <v>5.1111418897055186E-2</v>
      </c>
      <c r="AR204" s="49">
        <v>5.1111418897055186E-2</v>
      </c>
      <c r="AS204">
        <f t="shared" si="74"/>
        <v>5.1111418897055186E-2</v>
      </c>
      <c r="AT204">
        <f t="shared" si="74"/>
        <v>5.1111418897055186E-2</v>
      </c>
      <c r="AU204">
        <f t="shared" si="74"/>
        <v>5.1111418897055186E-2</v>
      </c>
      <c r="AV204">
        <f t="shared" si="74"/>
        <v>5.1111418897055186E-2</v>
      </c>
      <c r="AW204">
        <f t="shared" si="74"/>
        <v>5.1111418897055186E-2</v>
      </c>
      <c r="AX204">
        <f t="shared" si="74"/>
        <v>5.1111418897055186E-2</v>
      </c>
      <c r="AY204">
        <f t="shared" si="74"/>
        <v>5.1111418897055186E-2</v>
      </c>
      <c r="AZ204">
        <f t="shared" si="74"/>
        <v>5.1111418897055186E-2</v>
      </c>
      <c r="BA204">
        <f t="shared" si="74"/>
        <v>5.1111418897055186E-2</v>
      </c>
      <c r="BB204">
        <f t="shared" si="74"/>
        <v>5.1111418897055186E-2</v>
      </c>
      <c r="BC204">
        <f t="shared" si="74"/>
        <v>5.1111418897055186E-2</v>
      </c>
      <c r="BD204" s="23">
        <v>202</v>
      </c>
    </row>
    <row r="205" spans="1:56" x14ac:dyDescent="0.35">
      <c r="A205" s="3"/>
      <c r="B205" s="5" t="s">
        <v>56</v>
      </c>
      <c r="C205">
        <f t="shared" si="70"/>
        <v>5.1111418897055186E-2</v>
      </c>
      <c r="D205">
        <f t="shared" si="70"/>
        <v>5.1111418897055186E-2</v>
      </c>
      <c r="E205">
        <f t="shared" si="70"/>
        <v>5.1111418897055186E-2</v>
      </c>
      <c r="F205">
        <f t="shared" si="70"/>
        <v>5.1111418897055186E-2</v>
      </c>
      <c r="G205">
        <f t="shared" si="70"/>
        <v>5.1111418897055186E-2</v>
      </c>
      <c r="H205">
        <f t="shared" si="70"/>
        <v>5.1111418897055186E-2</v>
      </c>
      <c r="I205">
        <f t="shared" si="70"/>
        <v>5.1111418897055186E-2</v>
      </c>
      <c r="J205">
        <f t="shared" si="70"/>
        <v>5.1111418897055186E-2</v>
      </c>
      <c r="K205">
        <f t="shared" si="70"/>
        <v>5.1111418897055186E-2</v>
      </c>
      <c r="L205">
        <f t="shared" si="70"/>
        <v>5.1111418897055186E-2</v>
      </c>
      <c r="M205">
        <f t="shared" si="71"/>
        <v>5.1111418897055186E-2</v>
      </c>
      <c r="N205">
        <f t="shared" si="71"/>
        <v>5.1111418897055186E-2</v>
      </c>
      <c r="O205">
        <f t="shared" si="71"/>
        <v>5.1111418897055186E-2</v>
      </c>
      <c r="P205">
        <f t="shared" si="71"/>
        <v>5.1111418897055186E-2</v>
      </c>
      <c r="Q205">
        <f t="shared" si="71"/>
        <v>5.1111418897055186E-2</v>
      </c>
      <c r="R205">
        <f t="shared" si="71"/>
        <v>5.1111418897055186E-2</v>
      </c>
      <c r="S205">
        <f t="shared" si="71"/>
        <v>5.1111418897055186E-2</v>
      </c>
      <c r="T205">
        <f t="shared" si="71"/>
        <v>5.1111418897055186E-2</v>
      </c>
      <c r="U205">
        <f t="shared" si="71"/>
        <v>5.1111418897055186E-2</v>
      </c>
      <c r="V205">
        <f t="shared" si="71"/>
        <v>5.1111418897055186E-2</v>
      </c>
      <c r="W205">
        <f t="shared" si="72"/>
        <v>5.1111418897055186E-2</v>
      </c>
      <c r="X205">
        <f t="shared" si="72"/>
        <v>5.1111418897055186E-2</v>
      </c>
      <c r="Y205">
        <f t="shared" si="72"/>
        <v>5.1111418897055186E-2</v>
      </c>
      <c r="Z205">
        <f t="shared" si="72"/>
        <v>5.1111418897055186E-2</v>
      </c>
      <c r="AA205">
        <f t="shared" si="72"/>
        <v>5.1111418897055186E-2</v>
      </c>
      <c r="AB205">
        <f t="shared" si="72"/>
        <v>5.1111418897055186E-2</v>
      </c>
      <c r="AC205">
        <f t="shared" si="72"/>
        <v>5.1111418897055186E-2</v>
      </c>
      <c r="AD205">
        <f t="shared" si="72"/>
        <v>5.1111418897055186E-2</v>
      </c>
      <c r="AE205">
        <f t="shared" si="72"/>
        <v>5.1111418897055186E-2</v>
      </c>
      <c r="AF205">
        <f t="shared" si="72"/>
        <v>5.1111418897055186E-2</v>
      </c>
      <c r="AG205">
        <f t="shared" si="73"/>
        <v>5.1111418897055186E-2</v>
      </c>
      <c r="AH205">
        <f t="shared" si="73"/>
        <v>5.1111418897055186E-2</v>
      </c>
      <c r="AI205">
        <f t="shared" si="73"/>
        <v>5.1111418897055186E-2</v>
      </c>
      <c r="AJ205">
        <f t="shared" si="73"/>
        <v>5.1111418897055186E-2</v>
      </c>
      <c r="AK205">
        <f t="shared" si="73"/>
        <v>5.1111418897055186E-2</v>
      </c>
      <c r="AL205">
        <f t="shared" si="73"/>
        <v>5.1111418897055186E-2</v>
      </c>
      <c r="AM205">
        <f t="shared" si="73"/>
        <v>5.1111418897055186E-2</v>
      </c>
      <c r="AN205">
        <f t="shared" si="73"/>
        <v>5.1111418897055186E-2</v>
      </c>
      <c r="AO205">
        <f t="shared" si="73"/>
        <v>5.1111418897055186E-2</v>
      </c>
      <c r="AP205">
        <f t="shared" si="73"/>
        <v>5.1111418897055186E-2</v>
      </c>
      <c r="AQ205">
        <f t="shared" si="73"/>
        <v>5.1111418897055186E-2</v>
      </c>
      <c r="AR205" s="49">
        <v>5.1111418897055186E-2</v>
      </c>
      <c r="AS205">
        <f t="shared" si="74"/>
        <v>5.1111418897055186E-2</v>
      </c>
      <c r="AT205">
        <f t="shared" si="74"/>
        <v>5.1111418897055186E-2</v>
      </c>
      <c r="AU205">
        <f t="shared" si="74"/>
        <v>5.1111418897055186E-2</v>
      </c>
      <c r="AV205">
        <f t="shared" si="74"/>
        <v>5.1111418897055186E-2</v>
      </c>
      <c r="AW205">
        <f t="shared" si="74"/>
        <v>5.1111418897055186E-2</v>
      </c>
      <c r="AX205">
        <f t="shared" si="74"/>
        <v>5.1111418897055186E-2</v>
      </c>
      <c r="AY205">
        <f t="shared" si="74"/>
        <v>5.1111418897055186E-2</v>
      </c>
      <c r="AZ205">
        <f t="shared" si="74"/>
        <v>5.1111418897055186E-2</v>
      </c>
      <c r="BA205">
        <f t="shared" si="74"/>
        <v>5.1111418897055186E-2</v>
      </c>
      <c r="BB205">
        <f t="shared" si="74"/>
        <v>5.1111418897055186E-2</v>
      </c>
      <c r="BC205">
        <f t="shared" si="74"/>
        <v>5.1111418897055186E-2</v>
      </c>
      <c r="BD205" s="23">
        <v>203</v>
      </c>
    </row>
    <row r="206" spans="1:56" x14ac:dyDescent="0.35">
      <c r="A206" s="3"/>
      <c r="B206" s="5" t="s">
        <v>57</v>
      </c>
      <c r="C206">
        <f t="shared" ref="C206:L211" si="75">$AR206</f>
        <v>5.1111418897055186E-2</v>
      </c>
      <c r="D206">
        <f t="shared" si="75"/>
        <v>5.1111418897055186E-2</v>
      </c>
      <c r="E206">
        <f t="shared" si="75"/>
        <v>5.1111418897055186E-2</v>
      </c>
      <c r="F206">
        <f t="shared" si="75"/>
        <v>5.1111418897055186E-2</v>
      </c>
      <c r="G206">
        <f t="shared" si="75"/>
        <v>5.1111418897055186E-2</v>
      </c>
      <c r="H206">
        <f t="shared" si="75"/>
        <v>5.1111418897055186E-2</v>
      </c>
      <c r="I206">
        <f t="shared" si="75"/>
        <v>5.1111418897055186E-2</v>
      </c>
      <c r="J206">
        <f t="shared" si="75"/>
        <v>5.1111418897055186E-2</v>
      </c>
      <c r="K206">
        <f t="shared" si="75"/>
        <v>5.1111418897055186E-2</v>
      </c>
      <c r="L206">
        <f t="shared" si="75"/>
        <v>5.1111418897055186E-2</v>
      </c>
      <c r="M206">
        <f t="shared" ref="M206:V211" si="76">$AR206</f>
        <v>5.1111418897055186E-2</v>
      </c>
      <c r="N206">
        <f t="shared" si="76"/>
        <v>5.1111418897055186E-2</v>
      </c>
      <c r="O206">
        <f t="shared" si="76"/>
        <v>5.1111418897055186E-2</v>
      </c>
      <c r="P206">
        <f t="shared" si="76"/>
        <v>5.1111418897055186E-2</v>
      </c>
      <c r="Q206">
        <f t="shared" si="76"/>
        <v>5.1111418897055186E-2</v>
      </c>
      <c r="R206">
        <f t="shared" si="76"/>
        <v>5.1111418897055186E-2</v>
      </c>
      <c r="S206">
        <f t="shared" si="76"/>
        <v>5.1111418897055186E-2</v>
      </c>
      <c r="T206">
        <f t="shared" si="76"/>
        <v>5.1111418897055186E-2</v>
      </c>
      <c r="U206">
        <f t="shared" si="76"/>
        <v>5.1111418897055186E-2</v>
      </c>
      <c r="V206">
        <f t="shared" si="76"/>
        <v>5.1111418897055186E-2</v>
      </c>
      <c r="W206">
        <f t="shared" ref="W206:AF211" si="77">$AR206</f>
        <v>5.1111418897055186E-2</v>
      </c>
      <c r="X206">
        <f t="shared" si="77"/>
        <v>5.1111418897055186E-2</v>
      </c>
      <c r="Y206">
        <f t="shared" si="77"/>
        <v>5.1111418897055186E-2</v>
      </c>
      <c r="Z206">
        <f t="shared" si="77"/>
        <v>5.1111418897055186E-2</v>
      </c>
      <c r="AA206">
        <f t="shared" si="77"/>
        <v>5.1111418897055186E-2</v>
      </c>
      <c r="AB206">
        <f t="shared" si="77"/>
        <v>5.1111418897055186E-2</v>
      </c>
      <c r="AC206">
        <f t="shared" si="77"/>
        <v>5.1111418897055186E-2</v>
      </c>
      <c r="AD206">
        <f t="shared" si="77"/>
        <v>5.1111418897055186E-2</v>
      </c>
      <c r="AE206">
        <f t="shared" si="77"/>
        <v>5.1111418897055186E-2</v>
      </c>
      <c r="AF206">
        <f t="shared" si="77"/>
        <v>5.1111418897055186E-2</v>
      </c>
      <c r="AG206">
        <f t="shared" ref="AG206:AQ211" si="78">$AR206</f>
        <v>5.1111418897055186E-2</v>
      </c>
      <c r="AH206">
        <f t="shared" si="78"/>
        <v>5.1111418897055186E-2</v>
      </c>
      <c r="AI206">
        <f t="shared" si="78"/>
        <v>5.1111418897055186E-2</v>
      </c>
      <c r="AJ206">
        <f t="shared" si="78"/>
        <v>5.1111418897055186E-2</v>
      </c>
      <c r="AK206">
        <f t="shared" si="78"/>
        <v>5.1111418897055186E-2</v>
      </c>
      <c r="AL206">
        <f t="shared" si="78"/>
        <v>5.1111418897055186E-2</v>
      </c>
      <c r="AM206">
        <f t="shared" si="78"/>
        <v>5.1111418897055186E-2</v>
      </c>
      <c r="AN206">
        <f t="shared" si="78"/>
        <v>5.1111418897055186E-2</v>
      </c>
      <c r="AO206">
        <f t="shared" si="78"/>
        <v>5.1111418897055186E-2</v>
      </c>
      <c r="AP206">
        <f t="shared" si="78"/>
        <v>5.1111418897055186E-2</v>
      </c>
      <c r="AQ206">
        <f t="shared" si="78"/>
        <v>5.1111418897055186E-2</v>
      </c>
      <c r="AR206" s="49">
        <v>5.1111418897055186E-2</v>
      </c>
      <c r="AS206">
        <f t="shared" ref="AS206:BC211" si="79">$AR206</f>
        <v>5.1111418897055186E-2</v>
      </c>
      <c r="AT206">
        <f t="shared" si="79"/>
        <v>5.1111418897055186E-2</v>
      </c>
      <c r="AU206">
        <f t="shared" si="79"/>
        <v>5.1111418897055186E-2</v>
      </c>
      <c r="AV206">
        <f t="shared" si="79"/>
        <v>5.1111418897055186E-2</v>
      </c>
      <c r="AW206">
        <f t="shared" si="79"/>
        <v>5.1111418897055186E-2</v>
      </c>
      <c r="AX206">
        <f t="shared" si="79"/>
        <v>5.1111418897055186E-2</v>
      </c>
      <c r="AY206">
        <f t="shared" si="79"/>
        <v>5.1111418897055186E-2</v>
      </c>
      <c r="AZ206">
        <f t="shared" si="79"/>
        <v>5.1111418897055186E-2</v>
      </c>
      <c r="BA206">
        <f t="shared" si="79"/>
        <v>5.1111418897055186E-2</v>
      </c>
      <c r="BB206">
        <f t="shared" si="79"/>
        <v>5.1111418897055186E-2</v>
      </c>
      <c r="BC206">
        <f t="shared" si="79"/>
        <v>5.1111418897055186E-2</v>
      </c>
      <c r="BD206" s="23">
        <v>204</v>
      </c>
    </row>
    <row r="207" spans="1:56" x14ac:dyDescent="0.35">
      <c r="A207" s="3"/>
      <c r="B207" s="5" t="s">
        <v>58</v>
      </c>
      <c r="C207">
        <f t="shared" si="75"/>
        <v>5.1111418897055186E-2</v>
      </c>
      <c r="D207">
        <f t="shared" si="75"/>
        <v>5.1111418897055186E-2</v>
      </c>
      <c r="E207">
        <f t="shared" si="75"/>
        <v>5.1111418897055186E-2</v>
      </c>
      <c r="F207">
        <f t="shared" si="75"/>
        <v>5.1111418897055186E-2</v>
      </c>
      <c r="G207">
        <f t="shared" si="75"/>
        <v>5.1111418897055186E-2</v>
      </c>
      <c r="H207">
        <f t="shared" si="75"/>
        <v>5.1111418897055186E-2</v>
      </c>
      <c r="I207">
        <f t="shared" si="75"/>
        <v>5.1111418897055186E-2</v>
      </c>
      <c r="J207">
        <f t="shared" si="75"/>
        <v>5.1111418897055186E-2</v>
      </c>
      <c r="K207">
        <f t="shared" si="75"/>
        <v>5.1111418897055186E-2</v>
      </c>
      <c r="L207">
        <f t="shared" si="75"/>
        <v>5.1111418897055186E-2</v>
      </c>
      <c r="M207">
        <f t="shared" si="76"/>
        <v>5.1111418897055186E-2</v>
      </c>
      <c r="N207">
        <f t="shared" si="76"/>
        <v>5.1111418897055186E-2</v>
      </c>
      <c r="O207">
        <f t="shared" si="76"/>
        <v>5.1111418897055186E-2</v>
      </c>
      <c r="P207">
        <f t="shared" si="76"/>
        <v>5.1111418897055186E-2</v>
      </c>
      <c r="Q207">
        <f t="shared" si="76"/>
        <v>5.1111418897055186E-2</v>
      </c>
      <c r="R207">
        <f t="shared" si="76"/>
        <v>5.1111418897055186E-2</v>
      </c>
      <c r="S207">
        <f t="shared" si="76"/>
        <v>5.1111418897055186E-2</v>
      </c>
      <c r="T207">
        <f t="shared" si="76"/>
        <v>5.1111418897055186E-2</v>
      </c>
      <c r="U207">
        <f t="shared" si="76"/>
        <v>5.1111418897055186E-2</v>
      </c>
      <c r="V207">
        <f t="shared" si="76"/>
        <v>5.1111418897055186E-2</v>
      </c>
      <c r="W207">
        <f t="shared" si="77"/>
        <v>5.1111418897055186E-2</v>
      </c>
      <c r="X207">
        <f t="shared" si="77"/>
        <v>5.1111418897055186E-2</v>
      </c>
      <c r="Y207">
        <f t="shared" si="77"/>
        <v>5.1111418897055186E-2</v>
      </c>
      <c r="Z207">
        <f t="shared" si="77"/>
        <v>5.1111418897055186E-2</v>
      </c>
      <c r="AA207">
        <f t="shared" si="77"/>
        <v>5.1111418897055186E-2</v>
      </c>
      <c r="AB207">
        <f t="shared" si="77"/>
        <v>5.1111418897055186E-2</v>
      </c>
      <c r="AC207">
        <f t="shared" si="77"/>
        <v>5.1111418897055186E-2</v>
      </c>
      <c r="AD207">
        <f t="shared" si="77"/>
        <v>5.1111418897055186E-2</v>
      </c>
      <c r="AE207">
        <f t="shared" si="77"/>
        <v>5.1111418897055186E-2</v>
      </c>
      <c r="AF207">
        <f t="shared" si="77"/>
        <v>5.1111418897055186E-2</v>
      </c>
      <c r="AG207">
        <f t="shared" si="78"/>
        <v>5.1111418897055186E-2</v>
      </c>
      <c r="AH207">
        <f t="shared" si="78"/>
        <v>5.1111418897055186E-2</v>
      </c>
      <c r="AI207">
        <f t="shared" si="78"/>
        <v>5.1111418897055186E-2</v>
      </c>
      <c r="AJ207">
        <f t="shared" si="78"/>
        <v>5.1111418897055186E-2</v>
      </c>
      <c r="AK207">
        <f t="shared" si="78"/>
        <v>5.1111418897055186E-2</v>
      </c>
      <c r="AL207">
        <f t="shared" si="78"/>
        <v>5.1111418897055186E-2</v>
      </c>
      <c r="AM207">
        <f t="shared" si="78"/>
        <v>5.1111418897055186E-2</v>
      </c>
      <c r="AN207">
        <f t="shared" si="78"/>
        <v>5.1111418897055186E-2</v>
      </c>
      <c r="AO207">
        <f t="shared" si="78"/>
        <v>5.1111418897055186E-2</v>
      </c>
      <c r="AP207">
        <f t="shared" si="78"/>
        <v>5.1111418897055186E-2</v>
      </c>
      <c r="AQ207">
        <f t="shared" si="78"/>
        <v>5.1111418897055186E-2</v>
      </c>
      <c r="AR207" s="49">
        <v>5.1111418897055186E-2</v>
      </c>
      <c r="AS207">
        <f t="shared" si="79"/>
        <v>5.1111418897055186E-2</v>
      </c>
      <c r="AT207">
        <f t="shared" si="79"/>
        <v>5.1111418897055186E-2</v>
      </c>
      <c r="AU207">
        <f t="shared" si="79"/>
        <v>5.1111418897055186E-2</v>
      </c>
      <c r="AV207">
        <f t="shared" si="79"/>
        <v>5.1111418897055186E-2</v>
      </c>
      <c r="AW207">
        <f t="shared" si="79"/>
        <v>5.1111418897055186E-2</v>
      </c>
      <c r="AX207">
        <f t="shared" si="79"/>
        <v>5.1111418897055186E-2</v>
      </c>
      <c r="AY207">
        <f t="shared" si="79"/>
        <v>5.1111418897055186E-2</v>
      </c>
      <c r="AZ207">
        <f t="shared" si="79"/>
        <v>5.1111418897055186E-2</v>
      </c>
      <c r="BA207">
        <f t="shared" si="79"/>
        <v>5.1111418897055186E-2</v>
      </c>
      <c r="BB207">
        <f t="shared" si="79"/>
        <v>5.1111418897055186E-2</v>
      </c>
      <c r="BC207">
        <f t="shared" si="79"/>
        <v>5.1111418897055186E-2</v>
      </c>
      <c r="BD207" s="23">
        <v>205</v>
      </c>
    </row>
    <row r="208" spans="1:56" x14ac:dyDescent="0.35">
      <c r="A208" s="3"/>
      <c r="B208" s="5" t="s">
        <v>59</v>
      </c>
      <c r="C208">
        <f t="shared" si="75"/>
        <v>5.1111418897055186E-2</v>
      </c>
      <c r="D208">
        <f t="shared" si="75"/>
        <v>5.1111418897055186E-2</v>
      </c>
      <c r="E208">
        <f t="shared" si="75"/>
        <v>5.1111418897055186E-2</v>
      </c>
      <c r="F208">
        <f t="shared" si="75"/>
        <v>5.1111418897055186E-2</v>
      </c>
      <c r="G208">
        <f t="shared" si="75"/>
        <v>5.1111418897055186E-2</v>
      </c>
      <c r="H208">
        <f t="shared" si="75"/>
        <v>5.1111418897055186E-2</v>
      </c>
      <c r="I208">
        <f t="shared" si="75"/>
        <v>5.1111418897055186E-2</v>
      </c>
      <c r="J208">
        <f t="shared" si="75"/>
        <v>5.1111418897055186E-2</v>
      </c>
      <c r="K208">
        <f t="shared" si="75"/>
        <v>5.1111418897055186E-2</v>
      </c>
      <c r="L208">
        <f t="shared" si="75"/>
        <v>5.1111418897055186E-2</v>
      </c>
      <c r="M208">
        <f t="shared" si="76"/>
        <v>5.1111418897055186E-2</v>
      </c>
      <c r="N208">
        <f t="shared" si="76"/>
        <v>5.1111418897055186E-2</v>
      </c>
      <c r="O208">
        <f t="shared" si="76"/>
        <v>5.1111418897055186E-2</v>
      </c>
      <c r="P208">
        <f t="shared" si="76"/>
        <v>5.1111418897055186E-2</v>
      </c>
      <c r="Q208">
        <f t="shared" si="76"/>
        <v>5.1111418897055186E-2</v>
      </c>
      <c r="R208">
        <f t="shared" si="76"/>
        <v>5.1111418897055186E-2</v>
      </c>
      <c r="S208">
        <f t="shared" si="76"/>
        <v>5.1111418897055186E-2</v>
      </c>
      <c r="T208">
        <f t="shared" si="76"/>
        <v>5.1111418897055186E-2</v>
      </c>
      <c r="U208">
        <f t="shared" si="76"/>
        <v>5.1111418897055186E-2</v>
      </c>
      <c r="V208">
        <f t="shared" si="76"/>
        <v>5.1111418897055186E-2</v>
      </c>
      <c r="W208">
        <f t="shared" si="77"/>
        <v>5.1111418897055186E-2</v>
      </c>
      <c r="X208">
        <f t="shared" si="77"/>
        <v>5.1111418897055186E-2</v>
      </c>
      <c r="Y208">
        <f t="shared" si="77"/>
        <v>5.1111418897055186E-2</v>
      </c>
      <c r="Z208">
        <f t="shared" si="77"/>
        <v>5.1111418897055186E-2</v>
      </c>
      <c r="AA208">
        <f t="shared" si="77"/>
        <v>5.1111418897055186E-2</v>
      </c>
      <c r="AB208">
        <f t="shared" si="77"/>
        <v>5.1111418897055186E-2</v>
      </c>
      <c r="AC208">
        <f t="shared" si="77"/>
        <v>5.1111418897055186E-2</v>
      </c>
      <c r="AD208">
        <f t="shared" si="77"/>
        <v>5.1111418897055186E-2</v>
      </c>
      <c r="AE208">
        <f t="shared" si="77"/>
        <v>5.1111418897055186E-2</v>
      </c>
      <c r="AF208">
        <f t="shared" si="77"/>
        <v>5.1111418897055186E-2</v>
      </c>
      <c r="AG208">
        <f t="shared" si="78"/>
        <v>5.1111418897055186E-2</v>
      </c>
      <c r="AH208">
        <f t="shared" si="78"/>
        <v>5.1111418897055186E-2</v>
      </c>
      <c r="AI208">
        <f t="shared" si="78"/>
        <v>5.1111418897055186E-2</v>
      </c>
      <c r="AJ208">
        <f t="shared" si="78"/>
        <v>5.1111418897055186E-2</v>
      </c>
      <c r="AK208">
        <f t="shared" si="78"/>
        <v>5.1111418897055186E-2</v>
      </c>
      <c r="AL208">
        <f t="shared" si="78"/>
        <v>5.1111418897055186E-2</v>
      </c>
      <c r="AM208">
        <f t="shared" si="78"/>
        <v>5.1111418897055186E-2</v>
      </c>
      <c r="AN208">
        <f t="shared" si="78"/>
        <v>5.1111418897055186E-2</v>
      </c>
      <c r="AO208">
        <f t="shared" si="78"/>
        <v>5.1111418897055186E-2</v>
      </c>
      <c r="AP208">
        <f t="shared" si="78"/>
        <v>5.1111418897055186E-2</v>
      </c>
      <c r="AQ208">
        <f t="shared" si="78"/>
        <v>5.1111418897055186E-2</v>
      </c>
      <c r="AR208" s="49">
        <v>5.1111418897055186E-2</v>
      </c>
      <c r="AS208">
        <f t="shared" si="79"/>
        <v>5.1111418897055186E-2</v>
      </c>
      <c r="AT208">
        <f t="shared" si="79"/>
        <v>5.1111418897055186E-2</v>
      </c>
      <c r="AU208">
        <f t="shared" si="79"/>
        <v>5.1111418897055186E-2</v>
      </c>
      <c r="AV208">
        <f t="shared" si="79"/>
        <v>5.1111418897055186E-2</v>
      </c>
      <c r="AW208">
        <f t="shared" si="79"/>
        <v>5.1111418897055186E-2</v>
      </c>
      <c r="AX208">
        <f t="shared" si="79"/>
        <v>5.1111418897055186E-2</v>
      </c>
      <c r="AY208">
        <f t="shared" si="79"/>
        <v>5.1111418897055186E-2</v>
      </c>
      <c r="AZ208">
        <f t="shared" si="79"/>
        <v>5.1111418897055186E-2</v>
      </c>
      <c r="BA208">
        <f t="shared" si="79"/>
        <v>5.1111418897055186E-2</v>
      </c>
      <c r="BB208">
        <f t="shared" si="79"/>
        <v>5.1111418897055186E-2</v>
      </c>
      <c r="BC208">
        <f t="shared" si="79"/>
        <v>5.1111418897055186E-2</v>
      </c>
      <c r="BD208" s="23">
        <v>206</v>
      </c>
    </row>
    <row r="209" spans="1:56" x14ac:dyDescent="0.35">
      <c r="A209" s="3"/>
      <c r="B209" s="5" t="s">
        <v>60</v>
      </c>
      <c r="C209">
        <f t="shared" si="75"/>
        <v>5.1111418897055186E-2</v>
      </c>
      <c r="D209">
        <f t="shared" si="75"/>
        <v>5.1111418897055186E-2</v>
      </c>
      <c r="E209">
        <f t="shared" si="75"/>
        <v>5.1111418897055186E-2</v>
      </c>
      <c r="F209">
        <f t="shared" si="75"/>
        <v>5.1111418897055186E-2</v>
      </c>
      <c r="G209">
        <f t="shared" si="75"/>
        <v>5.1111418897055186E-2</v>
      </c>
      <c r="H209">
        <f t="shared" si="75"/>
        <v>5.1111418897055186E-2</v>
      </c>
      <c r="I209">
        <f t="shared" si="75"/>
        <v>5.1111418897055186E-2</v>
      </c>
      <c r="J209">
        <f t="shared" si="75"/>
        <v>5.1111418897055186E-2</v>
      </c>
      <c r="K209">
        <f t="shared" si="75"/>
        <v>5.1111418897055186E-2</v>
      </c>
      <c r="L209">
        <f t="shared" si="75"/>
        <v>5.1111418897055186E-2</v>
      </c>
      <c r="M209">
        <f t="shared" si="76"/>
        <v>5.1111418897055186E-2</v>
      </c>
      <c r="N209">
        <f t="shared" si="76"/>
        <v>5.1111418897055186E-2</v>
      </c>
      <c r="O209">
        <f t="shared" si="76"/>
        <v>5.1111418897055186E-2</v>
      </c>
      <c r="P209">
        <f t="shared" si="76"/>
        <v>5.1111418897055186E-2</v>
      </c>
      <c r="Q209">
        <f t="shared" si="76"/>
        <v>5.1111418897055186E-2</v>
      </c>
      <c r="R209">
        <f t="shared" si="76"/>
        <v>5.1111418897055186E-2</v>
      </c>
      <c r="S209">
        <f t="shared" si="76"/>
        <v>5.1111418897055186E-2</v>
      </c>
      <c r="T209">
        <f t="shared" si="76"/>
        <v>5.1111418897055186E-2</v>
      </c>
      <c r="U209">
        <f t="shared" si="76"/>
        <v>5.1111418897055186E-2</v>
      </c>
      <c r="V209">
        <f t="shared" si="76"/>
        <v>5.1111418897055186E-2</v>
      </c>
      <c r="W209">
        <f t="shared" si="77"/>
        <v>5.1111418897055186E-2</v>
      </c>
      <c r="X209">
        <f t="shared" si="77"/>
        <v>5.1111418897055186E-2</v>
      </c>
      <c r="Y209">
        <f t="shared" si="77"/>
        <v>5.1111418897055186E-2</v>
      </c>
      <c r="Z209">
        <f t="shared" si="77"/>
        <v>5.1111418897055186E-2</v>
      </c>
      <c r="AA209">
        <f t="shared" si="77"/>
        <v>5.1111418897055186E-2</v>
      </c>
      <c r="AB209">
        <f t="shared" si="77"/>
        <v>5.1111418897055186E-2</v>
      </c>
      <c r="AC209">
        <f t="shared" si="77"/>
        <v>5.1111418897055186E-2</v>
      </c>
      <c r="AD209">
        <f t="shared" si="77"/>
        <v>5.1111418897055186E-2</v>
      </c>
      <c r="AE209">
        <f t="shared" si="77"/>
        <v>5.1111418897055186E-2</v>
      </c>
      <c r="AF209">
        <f t="shared" si="77"/>
        <v>5.1111418897055186E-2</v>
      </c>
      <c r="AG209">
        <f t="shared" si="78"/>
        <v>5.1111418897055186E-2</v>
      </c>
      <c r="AH209">
        <f t="shared" si="78"/>
        <v>5.1111418897055186E-2</v>
      </c>
      <c r="AI209">
        <f t="shared" si="78"/>
        <v>5.1111418897055186E-2</v>
      </c>
      <c r="AJ209">
        <f t="shared" si="78"/>
        <v>5.1111418897055186E-2</v>
      </c>
      <c r="AK209">
        <f t="shared" si="78"/>
        <v>5.1111418897055186E-2</v>
      </c>
      <c r="AL209">
        <f t="shared" si="78"/>
        <v>5.1111418897055186E-2</v>
      </c>
      <c r="AM209">
        <f t="shared" si="78"/>
        <v>5.1111418897055186E-2</v>
      </c>
      <c r="AN209">
        <f t="shared" si="78"/>
        <v>5.1111418897055186E-2</v>
      </c>
      <c r="AO209">
        <f t="shared" si="78"/>
        <v>5.1111418897055186E-2</v>
      </c>
      <c r="AP209">
        <f t="shared" si="78"/>
        <v>5.1111418897055186E-2</v>
      </c>
      <c r="AQ209">
        <f t="shared" si="78"/>
        <v>5.1111418897055186E-2</v>
      </c>
      <c r="AR209" s="49">
        <v>5.1111418897055186E-2</v>
      </c>
      <c r="AS209">
        <f t="shared" si="79"/>
        <v>5.1111418897055186E-2</v>
      </c>
      <c r="AT209">
        <f t="shared" si="79"/>
        <v>5.1111418897055186E-2</v>
      </c>
      <c r="AU209">
        <f t="shared" si="79"/>
        <v>5.1111418897055186E-2</v>
      </c>
      <c r="AV209">
        <f t="shared" si="79"/>
        <v>5.1111418897055186E-2</v>
      </c>
      <c r="AW209">
        <f t="shared" si="79"/>
        <v>5.1111418897055186E-2</v>
      </c>
      <c r="AX209">
        <f t="shared" si="79"/>
        <v>5.1111418897055186E-2</v>
      </c>
      <c r="AY209">
        <f t="shared" si="79"/>
        <v>5.1111418897055186E-2</v>
      </c>
      <c r="AZ209">
        <f t="shared" si="79"/>
        <v>5.1111418897055186E-2</v>
      </c>
      <c r="BA209">
        <f t="shared" si="79"/>
        <v>5.1111418897055186E-2</v>
      </c>
      <c r="BB209">
        <f t="shared" si="79"/>
        <v>5.1111418897055186E-2</v>
      </c>
      <c r="BC209">
        <f t="shared" si="79"/>
        <v>5.1111418897055186E-2</v>
      </c>
      <c r="BD209" s="23">
        <v>207</v>
      </c>
    </row>
    <row r="210" spans="1:56" x14ac:dyDescent="0.35">
      <c r="A210" s="3"/>
      <c r="B210" s="5" t="s">
        <v>80</v>
      </c>
      <c r="C210">
        <f t="shared" si="75"/>
        <v>5.1111418897055186E-2</v>
      </c>
      <c r="D210">
        <f t="shared" si="75"/>
        <v>5.1111418897055186E-2</v>
      </c>
      <c r="E210">
        <f t="shared" si="75"/>
        <v>5.1111418897055186E-2</v>
      </c>
      <c r="F210">
        <f t="shared" si="75"/>
        <v>5.1111418897055186E-2</v>
      </c>
      <c r="G210">
        <f t="shared" si="75"/>
        <v>5.1111418897055186E-2</v>
      </c>
      <c r="H210">
        <f t="shared" si="75"/>
        <v>5.1111418897055186E-2</v>
      </c>
      <c r="I210">
        <f t="shared" si="75"/>
        <v>5.1111418897055186E-2</v>
      </c>
      <c r="J210">
        <f t="shared" si="75"/>
        <v>5.1111418897055186E-2</v>
      </c>
      <c r="K210">
        <f t="shared" si="75"/>
        <v>5.1111418897055186E-2</v>
      </c>
      <c r="L210">
        <f t="shared" si="75"/>
        <v>5.1111418897055186E-2</v>
      </c>
      <c r="M210">
        <f t="shared" si="76"/>
        <v>5.1111418897055186E-2</v>
      </c>
      <c r="N210">
        <f t="shared" si="76"/>
        <v>5.1111418897055186E-2</v>
      </c>
      <c r="O210">
        <f t="shared" si="76"/>
        <v>5.1111418897055186E-2</v>
      </c>
      <c r="P210">
        <f t="shared" si="76"/>
        <v>5.1111418897055186E-2</v>
      </c>
      <c r="Q210">
        <f t="shared" si="76"/>
        <v>5.1111418897055186E-2</v>
      </c>
      <c r="R210">
        <f t="shared" si="76"/>
        <v>5.1111418897055186E-2</v>
      </c>
      <c r="S210">
        <f t="shared" si="76"/>
        <v>5.1111418897055186E-2</v>
      </c>
      <c r="T210">
        <f t="shared" si="76"/>
        <v>5.1111418897055186E-2</v>
      </c>
      <c r="U210">
        <f t="shared" si="76"/>
        <v>5.1111418897055186E-2</v>
      </c>
      <c r="V210">
        <f t="shared" si="76"/>
        <v>5.1111418897055186E-2</v>
      </c>
      <c r="W210">
        <f t="shared" si="77"/>
        <v>5.1111418897055186E-2</v>
      </c>
      <c r="X210">
        <f t="shared" si="77"/>
        <v>5.1111418897055186E-2</v>
      </c>
      <c r="Y210">
        <f t="shared" si="77"/>
        <v>5.1111418897055186E-2</v>
      </c>
      <c r="Z210">
        <f t="shared" si="77"/>
        <v>5.1111418897055186E-2</v>
      </c>
      <c r="AA210">
        <f t="shared" si="77"/>
        <v>5.1111418897055186E-2</v>
      </c>
      <c r="AB210">
        <f t="shared" si="77"/>
        <v>5.1111418897055186E-2</v>
      </c>
      <c r="AC210">
        <f t="shared" si="77"/>
        <v>5.1111418897055186E-2</v>
      </c>
      <c r="AD210">
        <f t="shared" si="77"/>
        <v>5.1111418897055186E-2</v>
      </c>
      <c r="AE210">
        <f t="shared" si="77"/>
        <v>5.1111418897055186E-2</v>
      </c>
      <c r="AF210">
        <f t="shared" si="77"/>
        <v>5.1111418897055186E-2</v>
      </c>
      <c r="AG210">
        <f t="shared" si="78"/>
        <v>5.1111418897055186E-2</v>
      </c>
      <c r="AH210">
        <f t="shared" si="78"/>
        <v>5.1111418897055186E-2</v>
      </c>
      <c r="AI210">
        <f t="shared" si="78"/>
        <v>5.1111418897055186E-2</v>
      </c>
      <c r="AJ210">
        <f t="shared" si="78"/>
        <v>5.1111418897055186E-2</v>
      </c>
      <c r="AK210">
        <f t="shared" si="78"/>
        <v>5.1111418897055186E-2</v>
      </c>
      <c r="AL210">
        <f t="shared" si="78"/>
        <v>5.1111418897055186E-2</v>
      </c>
      <c r="AM210">
        <f t="shared" si="78"/>
        <v>5.1111418897055186E-2</v>
      </c>
      <c r="AN210">
        <f t="shared" si="78"/>
        <v>5.1111418897055186E-2</v>
      </c>
      <c r="AO210">
        <f t="shared" si="78"/>
        <v>5.1111418897055186E-2</v>
      </c>
      <c r="AP210">
        <f t="shared" si="78"/>
        <v>5.1111418897055186E-2</v>
      </c>
      <c r="AQ210">
        <f t="shared" si="78"/>
        <v>5.1111418897055186E-2</v>
      </c>
      <c r="AR210" s="49">
        <v>5.1111418897055186E-2</v>
      </c>
      <c r="AS210">
        <f t="shared" si="79"/>
        <v>5.1111418897055186E-2</v>
      </c>
      <c r="AT210">
        <f t="shared" si="79"/>
        <v>5.1111418897055186E-2</v>
      </c>
      <c r="AU210">
        <f t="shared" si="79"/>
        <v>5.1111418897055186E-2</v>
      </c>
      <c r="AV210">
        <f t="shared" si="79"/>
        <v>5.1111418897055186E-2</v>
      </c>
      <c r="AW210">
        <f t="shared" si="79"/>
        <v>5.1111418897055186E-2</v>
      </c>
      <c r="AX210">
        <f t="shared" si="79"/>
        <v>5.1111418897055186E-2</v>
      </c>
      <c r="AY210">
        <f t="shared" si="79"/>
        <v>5.1111418897055186E-2</v>
      </c>
      <c r="AZ210">
        <f t="shared" si="79"/>
        <v>5.1111418897055186E-2</v>
      </c>
      <c r="BA210">
        <f t="shared" si="79"/>
        <v>5.1111418897055186E-2</v>
      </c>
      <c r="BB210">
        <f t="shared" si="79"/>
        <v>5.1111418897055186E-2</v>
      </c>
      <c r="BC210">
        <f t="shared" si="79"/>
        <v>5.1111418897055186E-2</v>
      </c>
      <c r="BD210" s="23">
        <v>208</v>
      </c>
    </row>
    <row r="211" spans="1:56" x14ac:dyDescent="0.35">
      <c r="A211" s="4"/>
      <c r="B211" s="8" t="s">
        <v>79</v>
      </c>
      <c r="C211">
        <f t="shared" si="75"/>
        <v>5.1111418897055186E-2</v>
      </c>
      <c r="D211">
        <f t="shared" si="75"/>
        <v>5.1111418897055186E-2</v>
      </c>
      <c r="E211">
        <f t="shared" si="75"/>
        <v>5.1111418897055186E-2</v>
      </c>
      <c r="F211">
        <f t="shared" si="75"/>
        <v>5.1111418897055186E-2</v>
      </c>
      <c r="G211">
        <f t="shared" si="75"/>
        <v>5.1111418897055186E-2</v>
      </c>
      <c r="H211">
        <f t="shared" si="75"/>
        <v>5.1111418897055186E-2</v>
      </c>
      <c r="I211">
        <f t="shared" si="75"/>
        <v>5.1111418897055186E-2</v>
      </c>
      <c r="J211">
        <f t="shared" si="75"/>
        <v>5.1111418897055186E-2</v>
      </c>
      <c r="K211">
        <f t="shared" si="75"/>
        <v>5.1111418897055186E-2</v>
      </c>
      <c r="L211">
        <f t="shared" si="75"/>
        <v>5.1111418897055186E-2</v>
      </c>
      <c r="M211">
        <f t="shared" si="76"/>
        <v>5.1111418897055186E-2</v>
      </c>
      <c r="N211">
        <f t="shared" si="76"/>
        <v>5.1111418897055186E-2</v>
      </c>
      <c r="O211">
        <f t="shared" si="76"/>
        <v>5.1111418897055186E-2</v>
      </c>
      <c r="P211">
        <f t="shared" si="76"/>
        <v>5.1111418897055186E-2</v>
      </c>
      <c r="Q211">
        <f t="shared" si="76"/>
        <v>5.1111418897055186E-2</v>
      </c>
      <c r="R211">
        <f t="shared" si="76"/>
        <v>5.1111418897055186E-2</v>
      </c>
      <c r="S211">
        <f t="shared" si="76"/>
        <v>5.1111418897055186E-2</v>
      </c>
      <c r="T211">
        <f t="shared" si="76"/>
        <v>5.1111418897055186E-2</v>
      </c>
      <c r="U211">
        <f t="shared" si="76"/>
        <v>5.1111418897055186E-2</v>
      </c>
      <c r="V211">
        <f t="shared" si="76"/>
        <v>5.1111418897055186E-2</v>
      </c>
      <c r="W211">
        <f t="shared" si="77"/>
        <v>5.1111418897055186E-2</v>
      </c>
      <c r="X211">
        <f t="shared" si="77"/>
        <v>5.1111418897055186E-2</v>
      </c>
      <c r="Y211">
        <f t="shared" si="77"/>
        <v>5.1111418897055186E-2</v>
      </c>
      <c r="Z211">
        <f t="shared" si="77"/>
        <v>5.1111418897055186E-2</v>
      </c>
      <c r="AA211">
        <f t="shared" si="77"/>
        <v>5.1111418897055186E-2</v>
      </c>
      <c r="AB211">
        <f t="shared" si="77"/>
        <v>5.1111418897055186E-2</v>
      </c>
      <c r="AC211">
        <f t="shared" si="77"/>
        <v>5.1111418897055186E-2</v>
      </c>
      <c r="AD211">
        <f t="shared" si="77"/>
        <v>5.1111418897055186E-2</v>
      </c>
      <c r="AE211">
        <f t="shared" si="77"/>
        <v>5.1111418897055186E-2</v>
      </c>
      <c r="AF211">
        <f t="shared" si="77"/>
        <v>5.1111418897055186E-2</v>
      </c>
      <c r="AG211">
        <f t="shared" si="78"/>
        <v>5.1111418897055186E-2</v>
      </c>
      <c r="AH211">
        <f t="shared" si="78"/>
        <v>5.1111418897055186E-2</v>
      </c>
      <c r="AI211">
        <f t="shared" si="78"/>
        <v>5.1111418897055186E-2</v>
      </c>
      <c r="AJ211">
        <f t="shared" si="78"/>
        <v>5.1111418897055186E-2</v>
      </c>
      <c r="AK211">
        <f t="shared" si="78"/>
        <v>5.1111418897055186E-2</v>
      </c>
      <c r="AL211">
        <f t="shared" si="78"/>
        <v>5.1111418897055186E-2</v>
      </c>
      <c r="AM211">
        <f t="shared" si="78"/>
        <v>5.1111418897055186E-2</v>
      </c>
      <c r="AN211">
        <f t="shared" si="78"/>
        <v>5.1111418897055186E-2</v>
      </c>
      <c r="AO211">
        <f t="shared" si="78"/>
        <v>5.1111418897055186E-2</v>
      </c>
      <c r="AP211">
        <f t="shared" si="78"/>
        <v>5.1111418897055186E-2</v>
      </c>
      <c r="AQ211">
        <f t="shared" si="78"/>
        <v>5.1111418897055186E-2</v>
      </c>
      <c r="AR211" s="49">
        <v>5.1111418897055186E-2</v>
      </c>
      <c r="AS211">
        <f t="shared" si="79"/>
        <v>5.1111418897055186E-2</v>
      </c>
      <c r="AT211">
        <f t="shared" si="79"/>
        <v>5.1111418897055186E-2</v>
      </c>
      <c r="AU211">
        <f t="shared" si="79"/>
        <v>5.1111418897055186E-2</v>
      </c>
      <c r="AV211">
        <f t="shared" si="79"/>
        <v>5.1111418897055186E-2</v>
      </c>
      <c r="AW211">
        <f t="shared" si="79"/>
        <v>5.1111418897055186E-2</v>
      </c>
      <c r="AX211">
        <f t="shared" si="79"/>
        <v>5.1111418897055186E-2</v>
      </c>
      <c r="AY211">
        <f t="shared" si="79"/>
        <v>5.1111418897055186E-2</v>
      </c>
      <c r="AZ211">
        <f t="shared" si="79"/>
        <v>5.1111418897055186E-2</v>
      </c>
      <c r="BA211">
        <f t="shared" si="79"/>
        <v>5.1111418897055186E-2</v>
      </c>
      <c r="BB211">
        <f t="shared" si="79"/>
        <v>5.1111418897055186E-2</v>
      </c>
      <c r="BC211">
        <f t="shared" si="79"/>
        <v>5.1111418897055186E-2</v>
      </c>
      <c r="BD211" s="23">
        <v>209</v>
      </c>
    </row>
    <row r="212" spans="1:56" x14ac:dyDescent="0.35">
      <c r="A212" s="2" t="s">
        <v>137</v>
      </c>
      <c r="B212" s="7" t="s">
        <v>83</v>
      </c>
      <c r="C212"/>
      <c r="AR212" s="49"/>
      <c r="BD212" s="23">
        <v>210</v>
      </c>
    </row>
    <row r="213" spans="1:56" x14ac:dyDescent="0.35">
      <c r="A213" s="3"/>
      <c r="B213" s="5" t="s">
        <v>61</v>
      </c>
      <c r="C213"/>
      <c r="AR213" s="49"/>
      <c r="BD213" s="23">
        <v>211</v>
      </c>
    </row>
    <row r="214" spans="1:56" x14ac:dyDescent="0.35">
      <c r="A214" s="3"/>
      <c r="B214" s="5" t="s">
        <v>78</v>
      </c>
      <c r="C214"/>
      <c r="AR214" s="49"/>
      <c r="BD214" s="23">
        <v>212</v>
      </c>
    </row>
    <row r="215" spans="1:56" x14ac:dyDescent="0.35">
      <c r="A215" s="3"/>
      <c r="B215" s="5" t="s">
        <v>62</v>
      </c>
      <c r="C215">
        <f t="shared" ref="C215:L224" si="80">$AR215</f>
        <v>8.7759375064237199E-2</v>
      </c>
      <c r="D215">
        <f t="shared" si="80"/>
        <v>8.7759375064237199E-2</v>
      </c>
      <c r="E215">
        <f t="shared" si="80"/>
        <v>8.7759375064237199E-2</v>
      </c>
      <c r="F215">
        <f t="shared" si="80"/>
        <v>8.7759375064237199E-2</v>
      </c>
      <c r="G215">
        <f t="shared" si="80"/>
        <v>8.7759375064237199E-2</v>
      </c>
      <c r="H215">
        <f t="shared" si="80"/>
        <v>8.7759375064237199E-2</v>
      </c>
      <c r="I215">
        <f t="shared" si="80"/>
        <v>8.7759375064237199E-2</v>
      </c>
      <c r="J215">
        <f t="shared" si="80"/>
        <v>8.7759375064237199E-2</v>
      </c>
      <c r="K215">
        <f t="shared" si="80"/>
        <v>8.7759375064237199E-2</v>
      </c>
      <c r="L215">
        <f t="shared" si="80"/>
        <v>8.7759375064237199E-2</v>
      </c>
      <c r="M215">
        <f t="shared" ref="M215:V224" si="81">$AR215</f>
        <v>8.7759375064237199E-2</v>
      </c>
      <c r="N215">
        <f t="shared" si="81"/>
        <v>8.7759375064237199E-2</v>
      </c>
      <c r="O215">
        <f t="shared" si="81"/>
        <v>8.7759375064237199E-2</v>
      </c>
      <c r="P215">
        <f t="shared" si="81"/>
        <v>8.7759375064237199E-2</v>
      </c>
      <c r="Q215">
        <f t="shared" si="81"/>
        <v>8.7759375064237199E-2</v>
      </c>
      <c r="R215">
        <f t="shared" si="81"/>
        <v>8.7759375064237199E-2</v>
      </c>
      <c r="S215">
        <f t="shared" si="81"/>
        <v>8.7759375064237199E-2</v>
      </c>
      <c r="T215">
        <f t="shared" si="81"/>
        <v>8.7759375064237199E-2</v>
      </c>
      <c r="U215">
        <f t="shared" si="81"/>
        <v>8.7759375064237199E-2</v>
      </c>
      <c r="V215">
        <f t="shared" si="81"/>
        <v>8.7759375064237199E-2</v>
      </c>
      <c r="W215">
        <f t="shared" ref="W215:AF224" si="82">$AR215</f>
        <v>8.7759375064237199E-2</v>
      </c>
      <c r="X215">
        <f t="shared" si="82"/>
        <v>8.7759375064237199E-2</v>
      </c>
      <c r="Y215">
        <f t="shared" si="82"/>
        <v>8.7759375064237199E-2</v>
      </c>
      <c r="Z215">
        <f t="shared" si="82"/>
        <v>8.7759375064237199E-2</v>
      </c>
      <c r="AA215">
        <f t="shared" si="82"/>
        <v>8.7759375064237199E-2</v>
      </c>
      <c r="AB215">
        <f t="shared" si="82"/>
        <v>8.7759375064237199E-2</v>
      </c>
      <c r="AC215">
        <f t="shared" si="82"/>
        <v>8.7759375064237199E-2</v>
      </c>
      <c r="AD215">
        <f t="shared" si="82"/>
        <v>8.7759375064237199E-2</v>
      </c>
      <c r="AE215">
        <f t="shared" si="82"/>
        <v>8.7759375064237199E-2</v>
      </c>
      <c r="AF215">
        <f t="shared" si="82"/>
        <v>8.7759375064237199E-2</v>
      </c>
      <c r="AG215">
        <f t="shared" ref="AG215:AQ224" si="83">$AR215</f>
        <v>8.7759375064237199E-2</v>
      </c>
      <c r="AH215">
        <f t="shared" si="83"/>
        <v>8.7759375064237199E-2</v>
      </c>
      <c r="AI215">
        <f t="shared" si="83"/>
        <v>8.7759375064237199E-2</v>
      </c>
      <c r="AJ215">
        <f t="shared" si="83"/>
        <v>8.7759375064237199E-2</v>
      </c>
      <c r="AK215">
        <f t="shared" si="83"/>
        <v>8.7759375064237199E-2</v>
      </c>
      <c r="AL215">
        <f t="shared" si="83"/>
        <v>8.7759375064237199E-2</v>
      </c>
      <c r="AM215">
        <f t="shared" si="83"/>
        <v>8.7759375064237199E-2</v>
      </c>
      <c r="AN215">
        <f t="shared" si="83"/>
        <v>8.7759375064237199E-2</v>
      </c>
      <c r="AO215">
        <f t="shared" si="83"/>
        <v>8.7759375064237199E-2</v>
      </c>
      <c r="AP215">
        <f t="shared" si="83"/>
        <v>8.7759375064237199E-2</v>
      </c>
      <c r="AQ215">
        <f t="shared" si="83"/>
        <v>8.7759375064237199E-2</v>
      </c>
      <c r="AR215" s="49">
        <v>8.7759375064237199E-2</v>
      </c>
      <c r="AS215">
        <f t="shared" ref="AS215:BC224" si="84">$AR215</f>
        <v>8.7759375064237199E-2</v>
      </c>
      <c r="AT215">
        <f t="shared" si="84"/>
        <v>8.7759375064237199E-2</v>
      </c>
      <c r="AU215">
        <f t="shared" si="84"/>
        <v>8.7759375064237199E-2</v>
      </c>
      <c r="AV215">
        <f t="shared" si="84"/>
        <v>8.7759375064237199E-2</v>
      </c>
      <c r="AW215">
        <f t="shared" si="84"/>
        <v>8.7759375064237199E-2</v>
      </c>
      <c r="AX215">
        <f t="shared" si="84"/>
        <v>8.7759375064237199E-2</v>
      </c>
      <c r="AY215">
        <f t="shared" si="84"/>
        <v>8.7759375064237199E-2</v>
      </c>
      <c r="AZ215">
        <f t="shared" si="84"/>
        <v>8.7759375064237199E-2</v>
      </c>
      <c r="BA215">
        <f t="shared" si="84"/>
        <v>8.7759375064237199E-2</v>
      </c>
      <c r="BB215">
        <f t="shared" si="84"/>
        <v>8.7759375064237199E-2</v>
      </c>
      <c r="BC215">
        <f t="shared" si="84"/>
        <v>8.7759375064237199E-2</v>
      </c>
      <c r="BD215" s="23">
        <v>213</v>
      </c>
    </row>
    <row r="216" spans="1:56" x14ac:dyDescent="0.35">
      <c r="A216" s="3"/>
      <c r="B216" s="5" t="s">
        <v>63</v>
      </c>
      <c r="C216">
        <f t="shared" si="80"/>
        <v>8.7759375064237199E-2</v>
      </c>
      <c r="D216">
        <f t="shared" si="80"/>
        <v>8.7759375064237199E-2</v>
      </c>
      <c r="E216">
        <f t="shared" si="80"/>
        <v>8.7759375064237199E-2</v>
      </c>
      <c r="F216">
        <f t="shared" si="80"/>
        <v>8.7759375064237199E-2</v>
      </c>
      <c r="G216">
        <f t="shared" si="80"/>
        <v>8.7759375064237199E-2</v>
      </c>
      <c r="H216">
        <f t="shared" si="80"/>
        <v>8.7759375064237199E-2</v>
      </c>
      <c r="I216">
        <f t="shared" si="80"/>
        <v>8.7759375064237199E-2</v>
      </c>
      <c r="J216">
        <f t="shared" si="80"/>
        <v>8.7759375064237199E-2</v>
      </c>
      <c r="K216">
        <f t="shared" si="80"/>
        <v>8.7759375064237199E-2</v>
      </c>
      <c r="L216">
        <f t="shared" si="80"/>
        <v>8.7759375064237199E-2</v>
      </c>
      <c r="M216">
        <f t="shared" si="81"/>
        <v>8.7759375064237199E-2</v>
      </c>
      <c r="N216">
        <f t="shared" si="81"/>
        <v>8.7759375064237199E-2</v>
      </c>
      <c r="O216">
        <f t="shared" si="81"/>
        <v>8.7759375064237199E-2</v>
      </c>
      <c r="P216">
        <f t="shared" si="81"/>
        <v>8.7759375064237199E-2</v>
      </c>
      <c r="Q216">
        <f t="shared" si="81"/>
        <v>8.7759375064237199E-2</v>
      </c>
      <c r="R216">
        <f t="shared" si="81"/>
        <v>8.7759375064237199E-2</v>
      </c>
      <c r="S216">
        <f t="shared" si="81"/>
        <v>8.7759375064237199E-2</v>
      </c>
      <c r="T216">
        <f t="shared" si="81"/>
        <v>8.7759375064237199E-2</v>
      </c>
      <c r="U216">
        <f t="shared" si="81"/>
        <v>8.7759375064237199E-2</v>
      </c>
      <c r="V216">
        <f t="shared" si="81"/>
        <v>8.7759375064237199E-2</v>
      </c>
      <c r="W216">
        <f t="shared" si="82"/>
        <v>8.7759375064237199E-2</v>
      </c>
      <c r="X216">
        <f t="shared" si="82"/>
        <v>8.7759375064237199E-2</v>
      </c>
      <c r="Y216">
        <f t="shared" si="82"/>
        <v>8.7759375064237199E-2</v>
      </c>
      <c r="Z216">
        <f t="shared" si="82"/>
        <v>8.7759375064237199E-2</v>
      </c>
      <c r="AA216">
        <f t="shared" si="82"/>
        <v>8.7759375064237199E-2</v>
      </c>
      <c r="AB216">
        <f t="shared" si="82"/>
        <v>8.7759375064237199E-2</v>
      </c>
      <c r="AC216">
        <f t="shared" si="82"/>
        <v>8.7759375064237199E-2</v>
      </c>
      <c r="AD216">
        <f t="shared" si="82"/>
        <v>8.7759375064237199E-2</v>
      </c>
      <c r="AE216">
        <f t="shared" si="82"/>
        <v>8.7759375064237199E-2</v>
      </c>
      <c r="AF216">
        <f t="shared" si="82"/>
        <v>8.7759375064237199E-2</v>
      </c>
      <c r="AG216">
        <f t="shared" si="83"/>
        <v>8.7759375064237199E-2</v>
      </c>
      <c r="AH216">
        <f t="shared" si="83"/>
        <v>8.7759375064237199E-2</v>
      </c>
      <c r="AI216">
        <f t="shared" si="83"/>
        <v>8.7759375064237199E-2</v>
      </c>
      <c r="AJ216">
        <f t="shared" si="83"/>
        <v>8.7759375064237199E-2</v>
      </c>
      <c r="AK216">
        <f t="shared" si="83"/>
        <v>8.7759375064237199E-2</v>
      </c>
      <c r="AL216">
        <f t="shared" si="83"/>
        <v>8.7759375064237199E-2</v>
      </c>
      <c r="AM216">
        <f t="shared" si="83"/>
        <v>8.7759375064237199E-2</v>
      </c>
      <c r="AN216">
        <f t="shared" si="83"/>
        <v>8.7759375064237199E-2</v>
      </c>
      <c r="AO216">
        <f t="shared" si="83"/>
        <v>8.7759375064237199E-2</v>
      </c>
      <c r="AP216">
        <f t="shared" si="83"/>
        <v>8.7759375064237199E-2</v>
      </c>
      <c r="AQ216">
        <f t="shared" si="83"/>
        <v>8.7759375064237199E-2</v>
      </c>
      <c r="AR216" s="49">
        <v>8.7759375064237199E-2</v>
      </c>
      <c r="AS216">
        <f t="shared" si="84"/>
        <v>8.7759375064237199E-2</v>
      </c>
      <c r="AT216">
        <f t="shared" si="84"/>
        <v>8.7759375064237199E-2</v>
      </c>
      <c r="AU216">
        <f t="shared" si="84"/>
        <v>8.7759375064237199E-2</v>
      </c>
      <c r="AV216">
        <f t="shared" si="84"/>
        <v>8.7759375064237199E-2</v>
      </c>
      <c r="AW216">
        <f t="shared" si="84"/>
        <v>8.7759375064237199E-2</v>
      </c>
      <c r="AX216">
        <f t="shared" si="84"/>
        <v>8.7759375064237199E-2</v>
      </c>
      <c r="AY216">
        <f t="shared" si="84"/>
        <v>8.7759375064237199E-2</v>
      </c>
      <c r="AZ216">
        <f t="shared" si="84"/>
        <v>8.7759375064237199E-2</v>
      </c>
      <c r="BA216">
        <f t="shared" si="84"/>
        <v>8.7759375064237199E-2</v>
      </c>
      <c r="BB216">
        <f t="shared" si="84"/>
        <v>8.7759375064237199E-2</v>
      </c>
      <c r="BC216">
        <f t="shared" si="84"/>
        <v>8.7759375064237199E-2</v>
      </c>
      <c r="BD216" s="23">
        <v>214</v>
      </c>
    </row>
    <row r="217" spans="1:56" x14ac:dyDescent="0.35">
      <c r="A217" s="3"/>
      <c r="B217" s="5" t="s">
        <v>64</v>
      </c>
      <c r="C217">
        <f t="shared" si="80"/>
        <v>8.7759375064237199E-2</v>
      </c>
      <c r="D217">
        <f t="shared" si="80"/>
        <v>8.7759375064237199E-2</v>
      </c>
      <c r="E217">
        <f t="shared" si="80"/>
        <v>8.7759375064237199E-2</v>
      </c>
      <c r="F217">
        <f t="shared" si="80"/>
        <v>8.7759375064237199E-2</v>
      </c>
      <c r="G217">
        <f t="shared" si="80"/>
        <v>8.7759375064237199E-2</v>
      </c>
      <c r="H217">
        <f t="shared" si="80"/>
        <v>8.7759375064237199E-2</v>
      </c>
      <c r="I217">
        <f t="shared" si="80"/>
        <v>8.7759375064237199E-2</v>
      </c>
      <c r="J217">
        <f t="shared" si="80"/>
        <v>8.7759375064237199E-2</v>
      </c>
      <c r="K217">
        <f t="shared" si="80"/>
        <v>8.7759375064237199E-2</v>
      </c>
      <c r="L217">
        <f t="shared" si="80"/>
        <v>8.7759375064237199E-2</v>
      </c>
      <c r="M217">
        <f t="shared" si="81"/>
        <v>8.7759375064237199E-2</v>
      </c>
      <c r="N217">
        <f t="shared" si="81"/>
        <v>8.7759375064237199E-2</v>
      </c>
      <c r="O217">
        <f t="shared" si="81"/>
        <v>8.7759375064237199E-2</v>
      </c>
      <c r="P217">
        <f t="shared" si="81"/>
        <v>8.7759375064237199E-2</v>
      </c>
      <c r="Q217">
        <f t="shared" si="81"/>
        <v>8.7759375064237199E-2</v>
      </c>
      <c r="R217">
        <f t="shared" si="81"/>
        <v>8.7759375064237199E-2</v>
      </c>
      <c r="S217">
        <f t="shared" si="81"/>
        <v>8.7759375064237199E-2</v>
      </c>
      <c r="T217">
        <f t="shared" si="81"/>
        <v>8.7759375064237199E-2</v>
      </c>
      <c r="U217">
        <f t="shared" si="81"/>
        <v>8.7759375064237199E-2</v>
      </c>
      <c r="V217">
        <f t="shared" si="81"/>
        <v>8.7759375064237199E-2</v>
      </c>
      <c r="W217">
        <f t="shared" si="82"/>
        <v>8.7759375064237199E-2</v>
      </c>
      <c r="X217">
        <f t="shared" si="82"/>
        <v>8.7759375064237199E-2</v>
      </c>
      <c r="Y217">
        <f t="shared" si="82"/>
        <v>8.7759375064237199E-2</v>
      </c>
      <c r="Z217">
        <f t="shared" si="82"/>
        <v>8.7759375064237199E-2</v>
      </c>
      <c r="AA217">
        <f t="shared" si="82"/>
        <v>8.7759375064237199E-2</v>
      </c>
      <c r="AB217">
        <f t="shared" si="82"/>
        <v>8.7759375064237199E-2</v>
      </c>
      <c r="AC217">
        <f t="shared" si="82"/>
        <v>8.7759375064237199E-2</v>
      </c>
      <c r="AD217">
        <f t="shared" si="82"/>
        <v>8.7759375064237199E-2</v>
      </c>
      <c r="AE217">
        <f t="shared" si="82"/>
        <v>8.7759375064237199E-2</v>
      </c>
      <c r="AF217">
        <f t="shared" si="82"/>
        <v>8.7759375064237199E-2</v>
      </c>
      <c r="AG217">
        <f t="shared" si="83"/>
        <v>8.7759375064237199E-2</v>
      </c>
      <c r="AH217">
        <f t="shared" si="83"/>
        <v>8.7759375064237199E-2</v>
      </c>
      <c r="AI217">
        <f t="shared" si="83"/>
        <v>8.7759375064237199E-2</v>
      </c>
      <c r="AJ217">
        <f t="shared" si="83"/>
        <v>8.7759375064237199E-2</v>
      </c>
      <c r="AK217">
        <f t="shared" si="83"/>
        <v>8.7759375064237199E-2</v>
      </c>
      <c r="AL217">
        <f t="shared" si="83"/>
        <v>8.7759375064237199E-2</v>
      </c>
      <c r="AM217">
        <f t="shared" si="83"/>
        <v>8.7759375064237199E-2</v>
      </c>
      <c r="AN217">
        <f t="shared" si="83"/>
        <v>8.7759375064237199E-2</v>
      </c>
      <c r="AO217">
        <f t="shared" si="83"/>
        <v>8.7759375064237199E-2</v>
      </c>
      <c r="AP217">
        <f t="shared" si="83"/>
        <v>8.7759375064237199E-2</v>
      </c>
      <c r="AQ217">
        <f t="shared" si="83"/>
        <v>8.7759375064237199E-2</v>
      </c>
      <c r="AR217" s="49">
        <v>8.7759375064237199E-2</v>
      </c>
      <c r="AS217">
        <f t="shared" si="84"/>
        <v>8.7759375064237199E-2</v>
      </c>
      <c r="AT217">
        <f t="shared" si="84"/>
        <v>8.7759375064237199E-2</v>
      </c>
      <c r="AU217">
        <f t="shared" si="84"/>
        <v>8.7759375064237199E-2</v>
      </c>
      <c r="AV217">
        <f t="shared" si="84"/>
        <v>8.7759375064237199E-2</v>
      </c>
      <c r="AW217">
        <f t="shared" si="84"/>
        <v>8.7759375064237199E-2</v>
      </c>
      <c r="AX217">
        <f t="shared" si="84"/>
        <v>8.7759375064237199E-2</v>
      </c>
      <c r="AY217">
        <f t="shared" si="84"/>
        <v>8.7759375064237199E-2</v>
      </c>
      <c r="AZ217">
        <f t="shared" si="84"/>
        <v>8.7759375064237199E-2</v>
      </c>
      <c r="BA217">
        <f t="shared" si="84"/>
        <v>8.7759375064237199E-2</v>
      </c>
      <c r="BB217">
        <f t="shared" si="84"/>
        <v>8.7759375064237199E-2</v>
      </c>
      <c r="BC217">
        <f t="shared" si="84"/>
        <v>8.7759375064237199E-2</v>
      </c>
      <c r="BD217" s="23">
        <v>215</v>
      </c>
    </row>
    <row r="218" spans="1:56" x14ac:dyDescent="0.35">
      <c r="A218" s="3"/>
      <c r="B218" s="5" t="s">
        <v>65</v>
      </c>
      <c r="C218">
        <f t="shared" si="80"/>
        <v>8.7759375064237199E-2</v>
      </c>
      <c r="D218">
        <f t="shared" si="80"/>
        <v>8.7759375064237199E-2</v>
      </c>
      <c r="E218">
        <f t="shared" si="80"/>
        <v>8.7759375064237199E-2</v>
      </c>
      <c r="F218">
        <f t="shared" si="80"/>
        <v>8.7759375064237199E-2</v>
      </c>
      <c r="G218">
        <f t="shared" si="80"/>
        <v>8.7759375064237199E-2</v>
      </c>
      <c r="H218">
        <f t="shared" si="80"/>
        <v>8.7759375064237199E-2</v>
      </c>
      <c r="I218">
        <f t="shared" si="80"/>
        <v>8.7759375064237199E-2</v>
      </c>
      <c r="J218">
        <f t="shared" si="80"/>
        <v>8.7759375064237199E-2</v>
      </c>
      <c r="K218">
        <f t="shared" si="80"/>
        <v>8.7759375064237199E-2</v>
      </c>
      <c r="L218">
        <f t="shared" si="80"/>
        <v>8.7759375064237199E-2</v>
      </c>
      <c r="M218">
        <f t="shared" si="81"/>
        <v>8.7759375064237199E-2</v>
      </c>
      <c r="N218">
        <f t="shared" si="81"/>
        <v>8.7759375064237199E-2</v>
      </c>
      <c r="O218">
        <f t="shared" si="81"/>
        <v>8.7759375064237199E-2</v>
      </c>
      <c r="P218">
        <f t="shared" si="81"/>
        <v>8.7759375064237199E-2</v>
      </c>
      <c r="Q218">
        <f t="shared" si="81"/>
        <v>8.7759375064237199E-2</v>
      </c>
      <c r="R218">
        <f t="shared" si="81"/>
        <v>8.7759375064237199E-2</v>
      </c>
      <c r="S218">
        <f t="shared" si="81"/>
        <v>8.7759375064237199E-2</v>
      </c>
      <c r="T218">
        <f t="shared" si="81"/>
        <v>8.7759375064237199E-2</v>
      </c>
      <c r="U218">
        <f t="shared" si="81"/>
        <v>8.7759375064237199E-2</v>
      </c>
      <c r="V218">
        <f t="shared" si="81"/>
        <v>8.7759375064237199E-2</v>
      </c>
      <c r="W218">
        <f t="shared" si="82"/>
        <v>8.7759375064237199E-2</v>
      </c>
      <c r="X218">
        <f t="shared" si="82"/>
        <v>8.7759375064237199E-2</v>
      </c>
      <c r="Y218">
        <f t="shared" si="82"/>
        <v>8.7759375064237199E-2</v>
      </c>
      <c r="Z218">
        <f t="shared" si="82"/>
        <v>8.7759375064237199E-2</v>
      </c>
      <c r="AA218">
        <f t="shared" si="82"/>
        <v>8.7759375064237199E-2</v>
      </c>
      <c r="AB218">
        <f t="shared" si="82"/>
        <v>8.7759375064237199E-2</v>
      </c>
      <c r="AC218">
        <f t="shared" si="82"/>
        <v>8.7759375064237199E-2</v>
      </c>
      <c r="AD218">
        <f t="shared" si="82"/>
        <v>8.7759375064237199E-2</v>
      </c>
      <c r="AE218">
        <f t="shared" si="82"/>
        <v>8.7759375064237199E-2</v>
      </c>
      <c r="AF218">
        <f t="shared" si="82"/>
        <v>8.7759375064237199E-2</v>
      </c>
      <c r="AG218">
        <f t="shared" si="83"/>
        <v>8.7759375064237199E-2</v>
      </c>
      <c r="AH218">
        <f t="shared" si="83"/>
        <v>8.7759375064237199E-2</v>
      </c>
      <c r="AI218">
        <f t="shared" si="83"/>
        <v>8.7759375064237199E-2</v>
      </c>
      <c r="AJ218">
        <f t="shared" si="83"/>
        <v>8.7759375064237199E-2</v>
      </c>
      <c r="AK218">
        <f t="shared" si="83"/>
        <v>8.7759375064237199E-2</v>
      </c>
      <c r="AL218">
        <f t="shared" si="83"/>
        <v>8.7759375064237199E-2</v>
      </c>
      <c r="AM218">
        <f t="shared" si="83"/>
        <v>8.7759375064237199E-2</v>
      </c>
      <c r="AN218">
        <f t="shared" si="83"/>
        <v>8.7759375064237199E-2</v>
      </c>
      <c r="AO218">
        <f t="shared" si="83"/>
        <v>8.7759375064237199E-2</v>
      </c>
      <c r="AP218">
        <f t="shared" si="83"/>
        <v>8.7759375064237199E-2</v>
      </c>
      <c r="AQ218">
        <f t="shared" si="83"/>
        <v>8.7759375064237199E-2</v>
      </c>
      <c r="AR218" s="49">
        <v>8.7759375064237199E-2</v>
      </c>
      <c r="AS218">
        <f t="shared" si="84"/>
        <v>8.7759375064237199E-2</v>
      </c>
      <c r="AT218">
        <f t="shared" si="84"/>
        <v>8.7759375064237199E-2</v>
      </c>
      <c r="AU218">
        <f t="shared" si="84"/>
        <v>8.7759375064237199E-2</v>
      </c>
      <c r="AV218">
        <f t="shared" si="84"/>
        <v>8.7759375064237199E-2</v>
      </c>
      <c r="AW218">
        <f t="shared" si="84"/>
        <v>8.7759375064237199E-2</v>
      </c>
      <c r="AX218">
        <f t="shared" si="84"/>
        <v>8.7759375064237199E-2</v>
      </c>
      <c r="AY218">
        <f t="shared" si="84"/>
        <v>8.7759375064237199E-2</v>
      </c>
      <c r="AZ218">
        <f t="shared" si="84"/>
        <v>8.7759375064237199E-2</v>
      </c>
      <c r="BA218">
        <f t="shared" si="84"/>
        <v>8.7759375064237199E-2</v>
      </c>
      <c r="BB218">
        <f t="shared" si="84"/>
        <v>8.7759375064237199E-2</v>
      </c>
      <c r="BC218">
        <f t="shared" si="84"/>
        <v>8.7759375064237199E-2</v>
      </c>
      <c r="BD218" s="23">
        <v>216</v>
      </c>
    </row>
    <row r="219" spans="1:56" x14ac:dyDescent="0.35">
      <c r="A219" s="3"/>
      <c r="B219" s="5" t="s">
        <v>66</v>
      </c>
      <c r="C219">
        <f t="shared" si="80"/>
        <v>8.7759375064237199E-2</v>
      </c>
      <c r="D219">
        <f t="shared" si="80"/>
        <v>8.7759375064237199E-2</v>
      </c>
      <c r="E219">
        <f t="shared" si="80"/>
        <v>8.7759375064237199E-2</v>
      </c>
      <c r="F219">
        <f t="shared" si="80"/>
        <v>8.7759375064237199E-2</v>
      </c>
      <c r="G219">
        <f t="shared" si="80"/>
        <v>8.7759375064237199E-2</v>
      </c>
      <c r="H219">
        <f t="shared" si="80"/>
        <v>8.7759375064237199E-2</v>
      </c>
      <c r="I219">
        <f t="shared" si="80"/>
        <v>8.7759375064237199E-2</v>
      </c>
      <c r="J219">
        <f t="shared" si="80"/>
        <v>8.7759375064237199E-2</v>
      </c>
      <c r="K219">
        <f t="shared" si="80"/>
        <v>8.7759375064237199E-2</v>
      </c>
      <c r="L219">
        <f t="shared" si="80"/>
        <v>8.7759375064237199E-2</v>
      </c>
      <c r="M219">
        <f t="shared" si="81"/>
        <v>8.7759375064237199E-2</v>
      </c>
      <c r="N219">
        <f t="shared" si="81"/>
        <v>8.7759375064237199E-2</v>
      </c>
      <c r="O219">
        <f t="shared" si="81"/>
        <v>8.7759375064237199E-2</v>
      </c>
      <c r="P219">
        <f t="shared" si="81"/>
        <v>8.7759375064237199E-2</v>
      </c>
      <c r="Q219">
        <f t="shared" si="81"/>
        <v>8.7759375064237199E-2</v>
      </c>
      <c r="R219">
        <f t="shared" si="81"/>
        <v>8.7759375064237199E-2</v>
      </c>
      <c r="S219">
        <f t="shared" si="81"/>
        <v>8.7759375064237199E-2</v>
      </c>
      <c r="T219">
        <f t="shared" si="81"/>
        <v>8.7759375064237199E-2</v>
      </c>
      <c r="U219">
        <f t="shared" si="81"/>
        <v>8.7759375064237199E-2</v>
      </c>
      <c r="V219">
        <f t="shared" si="81"/>
        <v>8.7759375064237199E-2</v>
      </c>
      <c r="W219">
        <f t="shared" si="82"/>
        <v>8.7759375064237199E-2</v>
      </c>
      <c r="X219">
        <f t="shared" si="82"/>
        <v>8.7759375064237199E-2</v>
      </c>
      <c r="Y219">
        <f t="shared" si="82"/>
        <v>8.7759375064237199E-2</v>
      </c>
      <c r="Z219">
        <f t="shared" si="82"/>
        <v>8.7759375064237199E-2</v>
      </c>
      <c r="AA219">
        <f t="shared" si="82"/>
        <v>8.7759375064237199E-2</v>
      </c>
      <c r="AB219">
        <f t="shared" si="82"/>
        <v>8.7759375064237199E-2</v>
      </c>
      <c r="AC219">
        <f t="shared" si="82"/>
        <v>8.7759375064237199E-2</v>
      </c>
      <c r="AD219">
        <f t="shared" si="82"/>
        <v>8.7759375064237199E-2</v>
      </c>
      <c r="AE219">
        <f t="shared" si="82"/>
        <v>8.7759375064237199E-2</v>
      </c>
      <c r="AF219">
        <f t="shared" si="82"/>
        <v>8.7759375064237199E-2</v>
      </c>
      <c r="AG219">
        <f t="shared" si="83"/>
        <v>8.7759375064237199E-2</v>
      </c>
      <c r="AH219">
        <f t="shared" si="83"/>
        <v>8.7759375064237199E-2</v>
      </c>
      <c r="AI219">
        <f t="shared" si="83"/>
        <v>8.7759375064237199E-2</v>
      </c>
      <c r="AJ219">
        <f t="shared" si="83"/>
        <v>8.7759375064237199E-2</v>
      </c>
      <c r="AK219">
        <f t="shared" si="83"/>
        <v>8.7759375064237199E-2</v>
      </c>
      <c r="AL219">
        <f t="shared" si="83"/>
        <v>8.7759375064237199E-2</v>
      </c>
      <c r="AM219">
        <f t="shared" si="83"/>
        <v>8.7759375064237199E-2</v>
      </c>
      <c r="AN219">
        <f t="shared" si="83"/>
        <v>8.7759375064237199E-2</v>
      </c>
      <c r="AO219">
        <f t="shared" si="83"/>
        <v>8.7759375064237199E-2</v>
      </c>
      <c r="AP219">
        <f t="shared" si="83"/>
        <v>8.7759375064237199E-2</v>
      </c>
      <c r="AQ219">
        <f t="shared" si="83"/>
        <v>8.7759375064237199E-2</v>
      </c>
      <c r="AR219" s="49">
        <v>8.7759375064237199E-2</v>
      </c>
      <c r="AS219">
        <f t="shared" si="84"/>
        <v>8.7759375064237199E-2</v>
      </c>
      <c r="AT219">
        <f t="shared" si="84"/>
        <v>8.7759375064237199E-2</v>
      </c>
      <c r="AU219">
        <f t="shared" si="84"/>
        <v>8.7759375064237199E-2</v>
      </c>
      <c r="AV219">
        <f t="shared" si="84"/>
        <v>8.7759375064237199E-2</v>
      </c>
      <c r="AW219">
        <f t="shared" si="84"/>
        <v>8.7759375064237199E-2</v>
      </c>
      <c r="AX219">
        <f t="shared" si="84"/>
        <v>8.7759375064237199E-2</v>
      </c>
      <c r="AY219">
        <f t="shared" si="84"/>
        <v>8.7759375064237199E-2</v>
      </c>
      <c r="AZ219">
        <f t="shared" si="84"/>
        <v>8.7759375064237199E-2</v>
      </c>
      <c r="BA219">
        <f t="shared" si="84"/>
        <v>8.7759375064237199E-2</v>
      </c>
      <c r="BB219">
        <f t="shared" si="84"/>
        <v>8.7759375064237199E-2</v>
      </c>
      <c r="BC219">
        <f t="shared" si="84"/>
        <v>8.7759375064237199E-2</v>
      </c>
      <c r="BD219" s="23">
        <v>217</v>
      </c>
    </row>
    <row r="220" spans="1:56" x14ac:dyDescent="0.35">
      <c r="A220" s="3"/>
      <c r="B220" s="5" t="s">
        <v>67</v>
      </c>
      <c r="C220">
        <f t="shared" si="80"/>
        <v>8.7759375064237199E-2</v>
      </c>
      <c r="D220">
        <f t="shared" si="80"/>
        <v>8.7759375064237199E-2</v>
      </c>
      <c r="E220">
        <f t="shared" si="80"/>
        <v>8.7759375064237199E-2</v>
      </c>
      <c r="F220">
        <f t="shared" si="80"/>
        <v>8.7759375064237199E-2</v>
      </c>
      <c r="G220">
        <f t="shared" si="80"/>
        <v>8.7759375064237199E-2</v>
      </c>
      <c r="H220">
        <f t="shared" si="80"/>
        <v>8.7759375064237199E-2</v>
      </c>
      <c r="I220">
        <f t="shared" si="80"/>
        <v>8.7759375064237199E-2</v>
      </c>
      <c r="J220">
        <f t="shared" si="80"/>
        <v>8.7759375064237199E-2</v>
      </c>
      <c r="K220">
        <f t="shared" si="80"/>
        <v>8.7759375064237199E-2</v>
      </c>
      <c r="L220">
        <f t="shared" si="80"/>
        <v>8.7759375064237199E-2</v>
      </c>
      <c r="M220">
        <f t="shared" si="81"/>
        <v>8.7759375064237199E-2</v>
      </c>
      <c r="N220">
        <f t="shared" si="81"/>
        <v>8.7759375064237199E-2</v>
      </c>
      <c r="O220">
        <f t="shared" si="81"/>
        <v>8.7759375064237199E-2</v>
      </c>
      <c r="P220">
        <f t="shared" si="81"/>
        <v>8.7759375064237199E-2</v>
      </c>
      <c r="Q220">
        <f t="shared" si="81"/>
        <v>8.7759375064237199E-2</v>
      </c>
      <c r="R220">
        <f t="shared" si="81"/>
        <v>8.7759375064237199E-2</v>
      </c>
      <c r="S220">
        <f t="shared" si="81"/>
        <v>8.7759375064237199E-2</v>
      </c>
      <c r="T220">
        <f t="shared" si="81"/>
        <v>8.7759375064237199E-2</v>
      </c>
      <c r="U220">
        <f t="shared" si="81"/>
        <v>8.7759375064237199E-2</v>
      </c>
      <c r="V220">
        <f t="shared" si="81"/>
        <v>8.7759375064237199E-2</v>
      </c>
      <c r="W220">
        <f t="shared" si="82"/>
        <v>8.7759375064237199E-2</v>
      </c>
      <c r="X220">
        <f t="shared" si="82"/>
        <v>8.7759375064237199E-2</v>
      </c>
      <c r="Y220">
        <f t="shared" si="82"/>
        <v>8.7759375064237199E-2</v>
      </c>
      <c r="Z220">
        <f t="shared" si="82"/>
        <v>8.7759375064237199E-2</v>
      </c>
      <c r="AA220">
        <f t="shared" si="82"/>
        <v>8.7759375064237199E-2</v>
      </c>
      <c r="AB220">
        <f t="shared" si="82"/>
        <v>8.7759375064237199E-2</v>
      </c>
      <c r="AC220">
        <f t="shared" si="82"/>
        <v>8.7759375064237199E-2</v>
      </c>
      <c r="AD220">
        <f t="shared" si="82"/>
        <v>8.7759375064237199E-2</v>
      </c>
      <c r="AE220">
        <f t="shared" si="82"/>
        <v>8.7759375064237199E-2</v>
      </c>
      <c r="AF220">
        <f t="shared" si="82"/>
        <v>8.7759375064237199E-2</v>
      </c>
      <c r="AG220">
        <f t="shared" si="83"/>
        <v>8.7759375064237199E-2</v>
      </c>
      <c r="AH220">
        <f t="shared" si="83"/>
        <v>8.7759375064237199E-2</v>
      </c>
      <c r="AI220">
        <f t="shared" si="83"/>
        <v>8.7759375064237199E-2</v>
      </c>
      <c r="AJ220">
        <f t="shared" si="83"/>
        <v>8.7759375064237199E-2</v>
      </c>
      <c r="AK220">
        <f t="shared" si="83"/>
        <v>8.7759375064237199E-2</v>
      </c>
      <c r="AL220">
        <f t="shared" si="83"/>
        <v>8.7759375064237199E-2</v>
      </c>
      <c r="AM220">
        <f t="shared" si="83"/>
        <v>8.7759375064237199E-2</v>
      </c>
      <c r="AN220">
        <f t="shared" si="83"/>
        <v>8.7759375064237199E-2</v>
      </c>
      <c r="AO220">
        <f t="shared" si="83"/>
        <v>8.7759375064237199E-2</v>
      </c>
      <c r="AP220">
        <f t="shared" si="83"/>
        <v>8.7759375064237199E-2</v>
      </c>
      <c r="AQ220">
        <f t="shared" si="83"/>
        <v>8.7759375064237199E-2</v>
      </c>
      <c r="AR220" s="49">
        <v>8.7759375064237199E-2</v>
      </c>
      <c r="AS220">
        <f t="shared" si="84"/>
        <v>8.7759375064237199E-2</v>
      </c>
      <c r="AT220">
        <f t="shared" si="84"/>
        <v>8.7759375064237199E-2</v>
      </c>
      <c r="AU220">
        <f t="shared" si="84"/>
        <v>8.7759375064237199E-2</v>
      </c>
      <c r="AV220">
        <f t="shared" si="84"/>
        <v>8.7759375064237199E-2</v>
      </c>
      <c r="AW220">
        <f t="shared" si="84"/>
        <v>8.7759375064237199E-2</v>
      </c>
      <c r="AX220">
        <f t="shared" si="84"/>
        <v>8.7759375064237199E-2</v>
      </c>
      <c r="AY220">
        <f t="shared" si="84"/>
        <v>8.7759375064237199E-2</v>
      </c>
      <c r="AZ220">
        <f t="shared" si="84"/>
        <v>8.7759375064237199E-2</v>
      </c>
      <c r="BA220">
        <f t="shared" si="84"/>
        <v>8.7759375064237199E-2</v>
      </c>
      <c r="BB220">
        <f t="shared" si="84"/>
        <v>8.7759375064237199E-2</v>
      </c>
      <c r="BC220">
        <f t="shared" si="84"/>
        <v>8.7759375064237199E-2</v>
      </c>
      <c r="BD220" s="23">
        <v>218</v>
      </c>
    </row>
    <row r="221" spans="1:56" x14ac:dyDescent="0.35">
      <c r="A221" s="3"/>
      <c r="B221" s="5" t="s">
        <v>68</v>
      </c>
      <c r="C221">
        <f t="shared" si="80"/>
        <v>8.7759375064237199E-2</v>
      </c>
      <c r="D221">
        <f t="shared" si="80"/>
        <v>8.7759375064237199E-2</v>
      </c>
      <c r="E221">
        <f t="shared" si="80"/>
        <v>8.7759375064237199E-2</v>
      </c>
      <c r="F221">
        <f t="shared" si="80"/>
        <v>8.7759375064237199E-2</v>
      </c>
      <c r="G221">
        <f t="shared" si="80"/>
        <v>8.7759375064237199E-2</v>
      </c>
      <c r="H221">
        <f t="shared" si="80"/>
        <v>8.7759375064237199E-2</v>
      </c>
      <c r="I221">
        <f t="shared" si="80"/>
        <v>8.7759375064237199E-2</v>
      </c>
      <c r="J221">
        <f t="shared" si="80"/>
        <v>8.7759375064237199E-2</v>
      </c>
      <c r="K221">
        <f t="shared" si="80"/>
        <v>8.7759375064237199E-2</v>
      </c>
      <c r="L221">
        <f t="shared" si="80"/>
        <v>8.7759375064237199E-2</v>
      </c>
      <c r="M221">
        <f t="shared" si="81"/>
        <v>8.7759375064237199E-2</v>
      </c>
      <c r="N221">
        <f t="shared" si="81"/>
        <v>8.7759375064237199E-2</v>
      </c>
      <c r="O221">
        <f t="shared" si="81"/>
        <v>8.7759375064237199E-2</v>
      </c>
      <c r="P221">
        <f t="shared" si="81"/>
        <v>8.7759375064237199E-2</v>
      </c>
      <c r="Q221">
        <f t="shared" si="81"/>
        <v>8.7759375064237199E-2</v>
      </c>
      <c r="R221">
        <f t="shared" si="81"/>
        <v>8.7759375064237199E-2</v>
      </c>
      <c r="S221">
        <f t="shared" si="81"/>
        <v>8.7759375064237199E-2</v>
      </c>
      <c r="T221">
        <f t="shared" si="81"/>
        <v>8.7759375064237199E-2</v>
      </c>
      <c r="U221">
        <f t="shared" si="81"/>
        <v>8.7759375064237199E-2</v>
      </c>
      <c r="V221">
        <f t="shared" si="81"/>
        <v>8.7759375064237199E-2</v>
      </c>
      <c r="W221">
        <f t="shared" si="82"/>
        <v>8.7759375064237199E-2</v>
      </c>
      <c r="X221">
        <f t="shared" si="82"/>
        <v>8.7759375064237199E-2</v>
      </c>
      <c r="Y221">
        <f t="shared" si="82"/>
        <v>8.7759375064237199E-2</v>
      </c>
      <c r="Z221">
        <f t="shared" si="82"/>
        <v>8.7759375064237199E-2</v>
      </c>
      <c r="AA221">
        <f t="shared" si="82"/>
        <v>8.7759375064237199E-2</v>
      </c>
      <c r="AB221">
        <f t="shared" si="82"/>
        <v>8.7759375064237199E-2</v>
      </c>
      <c r="AC221">
        <f t="shared" si="82"/>
        <v>8.7759375064237199E-2</v>
      </c>
      <c r="AD221">
        <f t="shared" si="82"/>
        <v>8.7759375064237199E-2</v>
      </c>
      <c r="AE221">
        <f t="shared" si="82"/>
        <v>8.7759375064237199E-2</v>
      </c>
      <c r="AF221">
        <f t="shared" si="82"/>
        <v>8.7759375064237199E-2</v>
      </c>
      <c r="AG221">
        <f t="shared" si="83"/>
        <v>8.7759375064237199E-2</v>
      </c>
      <c r="AH221">
        <f t="shared" si="83"/>
        <v>8.7759375064237199E-2</v>
      </c>
      <c r="AI221">
        <f t="shared" si="83"/>
        <v>8.7759375064237199E-2</v>
      </c>
      <c r="AJ221">
        <f t="shared" si="83"/>
        <v>8.7759375064237199E-2</v>
      </c>
      <c r="AK221">
        <f t="shared" si="83"/>
        <v>8.7759375064237199E-2</v>
      </c>
      <c r="AL221">
        <f t="shared" si="83"/>
        <v>8.7759375064237199E-2</v>
      </c>
      <c r="AM221">
        <f t="shared" si="83"/>
        <v>8.7759375064237199E-2</v>
      </c>
      <c r="AN221">
        <f t="shared" si="83"/>
        <v>8.7759375064237199E-2</v>
      </c>
      <c r="AO221">
        <f t="shared" si="83"/>
        <v>8.7759375064237199E-2</v>
      </c>
      <c r="AP221">
        <f t="shared" si="83"/>
        <v>8.7759375064237199E-2</v>
      </c>
      <c r="AQ221">
        <f t="shared" si="83"/>
        <v>8.7759375064237199E-2</v>
      </c>
      <c r="AR221" s="49">
        <v>8.7759375064237199E-2</v>
      </c>
      <c r="AS221">
        <f t="shared" si="84"/>
        <v>8.7759375064237199E-2</v>
      </c>
      <c r="AT221">
        <f t="shared" si="84"/>
        <v>8.7759375064237199E-2</v>
      </c>
      <c r="AU221">
        <f t="shared" si="84"/>
        <v>8.7759375064237199E-2</v>
      </c>
      <c r="AV221">
        <f t="shared" si="84"/>
        <v>8.7759375064237199E-2</v>
      </c>
      <c r="AW221">
        <f t="shared" si="84"/>
        <v>8.7759375064237199E-2</v>
      </c>
      <c r="AX221">
        <f t="shared" si="84"/>
        <v>8.7759375064237199E-2</v>
      </c>
      <c r="AY221">
        <f t="shared" si="84"/>
        <v>8.7759375064237199E-2</v>
      </c>
      <c r="AZ221">
        <f t="shared" si="84"/>
        <v>8.7759375064237199E-2</v>
      </c>
      <c r="BA221">
        <f t="shared" si="84"/>
        <v>8.7759375064237199E-2</v>
      </c>
      <c r="BB221">
        <f t="shared" si="84"/>
        <v>8.7759375064237199E-2</v>
      </c>
      <c r="BC221">
        <f t="shared" si="84"/>
        <v>8.7759375064237199E-2</v>
      </c>
      <c r="BD221" s="23">
        <v>219</v>
      </c>
    </row>
    <row r="222" spans="1:56" x14ac:dyDescent="0.35">
      <c r="A222" s="3"/>
      <c r="B222" s="5" t="s">
        <v>69</v>
      </c>
      <c r="C222">
        <f t="shared" si="80"/>
        <v>8.7759375064237199E-2</v>
      </c>
      <c r="D222">
        <f t="shared" si="80"/>
        <v>8.7759375064237199E-2</v>
      </c>
      <c r="E222">
        <f t="shared" si="80"/>
        <v>8.7759375064237199E-2</v>
      </c>
      <c r="F222">
        <f t="shared" si="80"/>
        <v>8.7759375064237199E-2</v>
      </c>
      <c r="G222">
        <f t="shared" si="80"/>
        <v>8.7759375064237199E-2</v>
      </c>
      <c r="H222">
        <f t="shared" si="80"/>
        <v>8.7759375064237199E-2</v>
      </c>
      <c r="I222">
        <f t="shared" si="80"/>
        <v>8.7759375064237199E-2</v>
      </c>
      <c r="J222">
        <f t="shared" si="80"/>
        <v>8.7759375064237199E-2</v>
      </c>
      <c r="K222">
        <f t="shared" si="80"/>
        <v>8.7759375064237199E-2</v>
      </c>
      <c r="L222">
        <f t="shared" si="80"/>
        <v>8.7759375064237199E-2</v>
      </c>
      <c r="M222">
        <f t="shared" si="81"/>
        <v>8.7759375064237199E-2</v>
      </c>
      <c r="N222">
        <f t="shared" si="81"/>
        <v>8.7759375064237199E-2</v>
      </c>
      <c r="O222">
        <f t="shared" si="81"/>
        <v>8.7759375064237199E-2</v>
      </c>
      <c r="P222">
        <f t="shared" si="81"/>
        <v>8.7759375064237199E-2</v>
      </c>
      <c r="Q222">
        <f t="shared" si="81"/>
        <v>8.7759375064237199E-2</v>
      </c>
      <c r="R222">
        <f t="shared" si="81"/>
        <v>8.7759375064237199E-2</v>
      </c>
      <c r="S222">
        <f t="shared" si="81"/>
        <v>8.7759375064237199E-2</v>
      </c>
      <c r="T222">
        <f t="shared" si="81"/>
        <v>8.7759375064237199E-2</v>
      </c>
      <c r="U222">
        <f t="shared" si="81"/>
        <v>8.7759375064237199E-2</v>
      </c>
      <c r="V222">
        <f t="shared" si="81"/>
        <v>8.7759375064237199E-2</v>
      </c>
      <c r="W222">
        <f t="shared" si="82"/>
        <v>8.7759375064237199E-2</v>
      </c>
      <c r="X222">
        <f t="shared" si="82"/>
        <v>8.7759375064237199E-2</v>
      </c>
      <c r="Y222">
        <f t="shared" si="82"/>
        <v>8.7759375064237199E-2</v>
      </c>
      <c r="Z222">
        <f t="shared" si="82"/>
        <v>8.7759375064237199E-2</v>
      </c>
      <c r="AA222">
        <f t="shared" si="82"/>
        <v>8.7759375064237199E-2</v>
      </c>
      <c r="AB222">
        <f t="shared" si="82"/>
        <v>8.7759375064237199E-2</v>
      </c>
      <c r="AC222">
        <f t="shared" si="82"/>
        <v>8.7759375064237199E-2</v>
      </c>
      <c r="AD222">
        <f t="shared" si="82"/>
        <v>8.7759375064237199E-2</v>
      </c>
      <c r="AE222">
        <f t="shared" si="82"/>
        <v>8.7759375064237199E-2</v>
      </c>
      <c r="AF222">
        <f t="shared" si="82"/>
        <v>8.7759375064237199E-2</v>
      </c>
      <c r="AG222">
        <f t="shared" si="83"/>
        <v>8.7759375064237199E-2</v>
      </c>
      <c r="AH222">
        <f t="shared" si="83"/>
        <v>8.7759375064237199E-2</v>
      </c>
      <c r="AI222">
        <f t="shared" si="83"/>
        <v>8.7759375064237199E-2</v>
      </c>
      <c r="AJ222">
        <f t="shared" si="83"/>
        <v>8.7759375064237199E-2</v>
      </c>
      <c r="AK222">
        <f t="shared" si="83"/>
        <v>8.7759375064237199E-2</v>
      </c>
      <c r="AL222">
        <f t="shared" si="83"/>
        <v>8.7759375064237199E-2</v>
      </c>
      <c r="AM222">
        <f t="shared" si="83"/>
        <v>8.7759375064237199E-2</v>
      </c>
      <c r="AN222">
        <f t="shared" si="83"/>
        <v>8.7759375064237199E-2</v>
      </c>
      <c r="AO222">
        <f t="shared" si="83"/>
        <v>8.7759375064237199E-2</v>
      </c>
      <c r="AP222">
        <f t="shared" si="83"/>
        <v>8.7759375064237199E-2</v>
      </c>
      <c r="AQ222">
        <f t="shared" si="83"/>
        <v>8.7759375064237199E-2</v>
      </c>
      <c r="AR222" s="49">
        <v>8.7759375064237199E-2</v>
      </c>
      <c r="AS222">
        <f t="shared" si="84"/>
        <v>8.7759375064237199E-2</v>
      </c>
      <c r="AT222">
        <f t="shared" si="84"/>
        <v>8.7759375064237199E-2</v>
      </c>
      <c r="AU222">
        <f t="shared" si="84"/>
        <v>8.7759375064237199E-2</v>
      </c>
      <c r="AV222">
        <f t="shared" si="84"/>
        <v>8.7759375064237199E-2</v>
      </c>
      <c r="AW222">
        <f t="shared" si="84"/>
        <v>8.7759375064237199E-2</v>
      </c>
      <c r="AX222">
        <f t="shared" si="84"/>
        <v>8.7759375064237199E-2</v>
      </c>
      <c r="AY222">
        <f t="shared" si="84"/>
        <v>8.7759375064237199E-2</v>
      </c>
      <c r="AZ222">
        <f t="shared" si="84"/>
        <v>8.7759375064237199E-2</v>
      </c>
      <c r="BA222">
        <f t="shared" si="84"/>
        <v>8.7759375064237199E-2</v>
      </c>
      <c r="BB222">
        <f t="shared" si="84"/>
        <v>8.7759375064237199E-2</v>
      </c>
      <c r="BC222">
        <f t="shared" si="84"/>
        <v>8.7759375064237199E-2</v>
      </c>
      <c r="BD222" s="23">
        <v>220</v>
      </c>
    </row>
    <row r="223" spans="1:56" x14ac:dyDescent="0.35">
      <c r="A223" s="3"/>
      <c r="B223" s="5" t="s">
        <v>70</v>
      </c>
      <c r="C223">
        <f t="shared" si="80"/>
        <v>7.351441568831471E-2</v>
      </c>
      <c r="D223">
        <f t="shared" si="80"/>
        <v>7.351441568831471E-2</v>
      </c>
      <c r="E223">
        <f t="shared" si="80"/>
        <v>7.351441568831471E-2</v>
      </c>
      <c r="F223">
        <f t="shared" si="80"/>
        <v>7.351441568831471E-2</v>
      </c>
      <c r="G223">
        <f t="shared" si="80"/>
        <v>7.351441568831471E-2</v>
      </c>
      <c r="H223">
        <f t="shared" si="80"/>
        <v>7.351441568831471E-2</v>
      </c>
      <c r="I223">
        <f t="shared" si="80"/>
        <v>7.351441568831471E-2</v>
      </c>
      <c r="J223">
        <f t="shared" si="80"/>
        <v>7.351441568831471E-2</v>
      </c>
      <c r="K223">
        <f t="shared" si="80"/>
        <v>7.351441568831471E-2</v>
      </c>
      <c r="L223">
        <f t="shared" si="80"/>
        <v>7.351441568831471E-2</v>
      </c>
      <c r="M223">
        <f t="shared" si="81"/>
        <v>7.351441568831471E-2</v>
      </c>
      <c r="N223">
        <f t="shared" si="81"/>
        <v>7.351441568831471E-2</v>
      </c>
      <c r="O223">
        <f t="shared" si="81"/>
        <v>7.351441568831471E-2</v>
      </c>
      <c r="P223">
        <f t="shared" si="81"/>
        <v>7.351441568831471E-2</v>
      </c>
      <c r="Q223">
        <f t="shared" si="81"/>
        <v>7.351441568831471E-2</v>
      </c>
      <c r="R223">
        <f t="shared" si="81"/>
        <v>7.351441568831471E-2</v>
      </c>
      <c r="S223">
        <f t="shared" si="81"/>
        <v>7.351441568831471E-2</v>
      </c>
      <c r="T223">
        <f t="shared" si="81"/>
        <v>7.351441568831471E-2</v>
      </c>
      <c r="U223">
        <f t="shared" si="81"/>
        <v>7.351441568831471E-2</v>
      </c>
      <c r="V223">
        <f t="shared" si="81"/>
        <v>7.351441568831471E-2</v>
      </c>
      <c r="W223">
        <f t="shared" si="82"/>
        <v>7.351441568831471E-2</v>
      </c>
      <c r="X223">
        <f t="shared" si="82"/>
        <v>7.351441568831471E-2</v>
      </c>
      <c r="Y223">
        <f t="shared" si="82"/>
        <v>7.351441568831471E-2</v>
      </c>
      <c r="Z223">
        <f t="shared" si="82"/>
        <v>7.351441568831471E-2</v>
      </c>
      <c r="AA223">
        <f t="shared" si="82"/>
        <v>7.351441568831471E-2</v>
      </c>
      <c r="AB223">
        <f t="shared" si="82"/>
        <v>7.351441568831471E-2</v>
      </c>
      <c r="AC223">
        <f t="shared" si="82"/>
        <v>7.351441568831471E-2</v>
      </c>
      <c r="AD223">
        <f t="shared" si="82"/>
        <v>7.351441568831471E-2</v>
      </c>
      <c r="AE223">
        <f t="shared" si="82"/>
        <v>7.351441568831471E-2</v>
      </c>
      <c r="AF223">
        <f t="shared" si="82"/>
        <v>7.351441568831471E-2</v>
      </c>
      <c r="AG223">
        <f t="shared" si="83"/>
        <v>7.351441568831471E-2</v>
      </c>
      <c r="AH223">
        <f t="shared" si="83"/>
        <v>7.351441568831471E-2</v>
      </c>
      <c r="AI223">
        <f t="shared" si="83"/>
        <v>7.351441568831471E-2</v>
      </c>
      <c r="AJ223">
        <f t="shared" si="83"/>
        <v>7.351441568831471E-2</v>
      </c>
      <c r="AK223">
        <f t="shared" si="83"/>
        <v>7.351441568831471E-2</v>
      </c>
      <c r="AL223">
        <f t="shared" si="83"/>
        <v>7.351441568831471E-2</v>
      </c>
      <c r="AM223">
        <f t="shared" si="83"/>
        <v>7.351441568831471E-2</v>
      </c>
      <c r="AN223">
        <f t="shared" si="83"/>
        <v>7.351441568831471E-2</v>
      </c>
      <c r="AO223">
        <f t="shared" si="83"/>
        <v>7.351441568831471E-2</v>
      </c>
      <c r="AP223">
        <f t="shared" si="83"/>
        <v>7.351441568831471E-2</v>
      </c>
      <c r="AQ223">
        <f t="shared" si="83"/>
        <v>7.351441568831471E-2</v>
      </c>
      <c r="AR223" s="49">
        <v>7.351441568831471E-2</v>
      </c>
      <c r="AS223">
        <f t="shared" si="84"/>
        <v>7.351441568831471E-2</v>
      </c>
      <c r="AT223">
        <f t="shared" si="84"/>
        <v>7.351441568831471E-2</v>
      </c>
      <c r="AU223">
        <f t="shared" si="84"/>
        <v>7.351441568831471E-2</v>
      </c>
      <c r="AV223">
        <f t="shared" si="84"/>
        <v>7.351441568831471E-2</v>
      </c>
      <c r="AW223">
        <f t="shared" si="84"/>
        <v>7.351441568831471E-2</v>
      </c>
      <c r="AX223">
        <f t="shared" si="84"/>
        <v>7.351441568831471E-2</v>
      </c>
      <c r="AY223">
        <f t="shared" si="84"/>
        <v>7.351441568831471E-2</v>
      </c>
      <c r="AZ223">
        <f t="shared" si="84"/>
        <v>7.351441568831471E-2</v>
      </c>
      <c r="BA223">
        <f t="shared" si="84"/>
        <v>7.351441568831471E-2</v>
      </c>
      <c r="BB223">
        <f t="shared" si="84"/>
        <v>7.351441568831471E-2</v>
      </c>
      <c r="BC223">
        <f t="shared" si="84"/>
        <v>7.351441568831471E-2</v>
      </c>
      <c r="BD223" s="23">
        <v>221</v>
      </c>
    </row>
    <row r="224" spans="1:56" x14ac:dyDescent="0.35">
      <c r="A224" s="3"/>
      <c r="B224" s="5" t="s">
        <v>71</v>
      </c>
      <c r="C224">
        <f t="shared" si="80"/>
        <v>7.351441568831471E-2</v>
      </c>
      <c r="D224">
        <f t="shared" si="80"/>
        <v>7.351441568831471E-2</v>
      </c>
      <c r="E224">
        <f t="shared" si="80"/>
        <v>7.351441568831471E-2</v>
      </c>
      <c r="F224">
        <f t="shared" si="80"/>
        <v>7.351441568831471E-2</v>
      </c>
      <c r="G224">
        <f t="shared" si="80"/>
        <v>7.351441568831471E-2</v>
      </c>
      <c r="H224">
        <f t="shared" si="80"/>
        <v>7.351441568831471E-2</v>
      </c>
      <c r="I224">
        <f t="shared" si="80"/>
        <v>7.351441568831471E-2</v>
      </c>
      <c r="J224">
        <f t="shared" si="80"/>
        <v>7.351441568831471E-2</v>
      </c>
      <c r="K224">
        <f t="shared" si="80"/>
        <v>7.351441568831471E-2</v>
      </c>
      <c r="L224">
        <f t="shared" si="80"/>
        <v>7.351441568831471E-2</v>
      </c>
      <c r="M224">
        <f t="shared" si="81"/>
        <v>7.351441568831471E-2</v>
      </c>
      <c r="N224">
        <f t="shared" si="81"/>
        <v>7.351441568831471E-2</v>
      </c>
      <c r="O224">
        <f t="shared" si="81"/>
        <v>7.351441568831471E-2</v>
      </c>
      <c r="P224">
        <f t="shared" si="81"/>
        <v>7.351441568831471E-2</v>
      </c>
      <c r="Q224">
        <f t="shared" si="81"/>
        <v>7.351441568831471E-2</v>
      </c>
      <c r="R224">
        <f t="shared" si="81"/>
        <v>7.351441568831471E-2</v>
      </c>
      <c r="S224">
        <f t="shared" si="81"/>
        <v>7.351441568831471E-2</v>
      </c>
      <c r="T224">
        <f t="shared" si="81"/>
        <v>7.351441568831471E-2</v>
      </c>
      <c r="U224">
        <f t="shared" si="81"/>
        <v>7.351441568831471E-2</v>
      </c>
      <c r="V224">
        <f t="shared" si="81"/>
        <v>7.351441568831471E-2</v>
      </c>
      <c r="W224">
        <f t="shared" si="82"/>
        <v>7.351441568831471E-2</v>
      </c>
      <c r="X224">
        <f t="shared" si="82"/>
        <v>7.351441568831471E-2</v>
      </c>
      <c r="Y224">
        <f t="shared" si="82"/>
        <v>7.351441568831471E-2</v>
      </c>
      <c r="Z224">
        <f t="shared" si="82"/>
        <v>7.351441568831471E-2</v>
      </c>
      <c r="AA224">
        <f t="shared" si="82"/>
        <v>7.351441568831471E-2</v>
      </c>
      <c r="AB224">
        <f t="shared" si="82"/>
        <v>7.351441568831471E-2</v>
      </c>
      <c r="AC224">
        <f t="shared" si="82"/>
        <v>7.351441568831471E-2</v>
      </c>
      <c r="AD224">
        <f t="shared" si="82"/>
        <v>7.351441568831471E-2</v>
      </c>
      <c r="AE224">
        <f t="shared" si="82"/>
        <v>7.351441568831471E-2</v>
      </c>
      <c r="AF224">
        <f t="shared" si="82"/>
        <v>7.351441568831471E-2</v>
      </c>
      <c r="AG224">
        <f t="shared" si="83"/>
        <v>7.351441568831471E-2</v>
      </c>
      <c r="AH224">
        <f t="shared" si="83"/>
        <v>7.351441568831471E-2</v>
      </c>
      <c r="AI224">
        <f t="shared" si="83"/>
        <v>7.351441568831471E-2</v>
      </c>
      <c r="AJ224">
        <f t="shared" si="83"/>
        <v>7.351441568831471E-2</v>
      </c>
      <c r="AK224">
        <f t="shared" si="83"/>
        <v>7.351441568831471E-2</v>
      </c>
      <c r="AL224">
        <f t="shared" si="83"/>
        <v>7.351441568831471E-2</v>
      </c>
      <c r="AM224">
        <f t="shared" si="83"/>
        <v>7.351441568831471E-2</v>
      </c>
      <c r="AN224">
        <f t="shared" si="83"/>
        <v>7.351441568831471E-2</v>
      </c>
      <c r="AO224">
        <f t="shared" si="83"/>
        <v>7.351441568831471E-2</v>
      </c>
      <c r="AP224">
        <f t="shared" si="83"/>
        <v>7.351441568831471E-2</v>
      </c>
      <c r="AQ224">
        <f t="shared" si="83"/>
        <v>7.351441568831471E-2</v>
      </c>
      <c r="AR224" s="49">
        <v>7.351441568831471E-2</v>
      </c>
      <c r="AS224">
        <f t="shared" si="84"/>
        <v>7.351441568831471E-2</v>
      </c>
      <c r="AT224">
        <f t="shared" si="84"/>
        <v>7.351441568831471E-2</v>
      </c>
      <c r="AU224">
        <f t="shared" si="84"/>
        <v>7.351441568831471E-2</v>
      </c>
      <c r="AV224">
        <f t="shared" si="84"/>
        <v>7.351441568831471E-2</v>
      </c>
      <c r="AW224">
        <f t="shared" si="84"/>
        <v>7.351441568831471E-2</v>
      </c>
      <c r="AX224">
        <f t="shared" si="84"/>
        <v>7.351441568831471E-2</v>
      </c>
      <c r="AY224">
        <f t="shared" si="84"/>
        <v>7.351441568831471E-2</v>
      </c>
      <c r="AZ224">
        <f t="shared" si="84"/>
        <v>7.351441568831471E-2</v>
      </c>
      <c r="BA224">
        <f t="shared" si="84"/>
        <v>7.351441568831471E-2</v>
      </c>
      <c r="BB224">
        <f t="shared" si="84"/>
        <v>7.351441568831471E-2</v>
      </c>
      <c r="BC224">
        <f t="shared" si="84"/>
        <v>7.351441568831471E-2</v>
      </c>
      <c r="BD224" s="23">
        <v>222</v>
      </c>
    </row>
    <row r="225" spans="1:56" x14ac:dyDescent="0.35">
      <c r="A225" s="3"/>
      <c r="B225" s="5" t="s">
        <v>72</v>
      </c>
      <c r="C225">
        <f t="shared" ref="C225:L230" si="85">$AR225</f>
        <v>7.351441568831471E-2</v>
      </c>
      <c r="D225">
        <f t="shared" si="85"/>
        <v>7.351441568831471E-2</v>
      </c>
      <c r="E225">
        <f t="shared" si="85"/>
        <v>7.351441568831471E-2</v>
      </c>
      <c r="F225">
        <f t="shared" si="85"/>
        <v>7.351441568831471E-2</v>
      </c>
      <c r="G225">
        <f t="shared" si="85"/>
        <v>7.351441568831471E-2</v>
      </c>
      <c r="H225">
        <f t="shared" si="85"/>
        <v>7.351441568831471E-2</v>
      </c>
      <c r="I225">
        <f t="shared" si="85"/>
        <v>7.351441568831471E-2</v>
      </c>
      <c r="J225">
        <f t="shared" si="85"/>
        <v>7.351441568831471E-2</v>
      </c>
      <c r="K225">
        <f t="shared" si="85"/>
        <v>7.351441568831471E-2</v>
      </c>
      <c r="L225">
        <f t="shared" si="85"/>
        <v>7.351441568831471E-2</v>
      </c>
      <c r="M225">
        <f t="shared" ref="M225:V230" si="86">$AR225</f>
        <v>7.351441568831471E-2</v>
      </c>
      <c r="N225">
        <f t="shared" si="86"/>
        <v>7.351441568831471E-2</v>
      </c>
      <c r="O225">
        <f t="shared" si="86"/>
        <v>7.351441568831471E-2</v>
      </c>
      <c r="P225">
        <f t="shared" si="86"/>
        <v>7.351441568831471E-2</v>
      </c>
      <c r="Q225">
        <f t="shared" si="86"/>
        <v>7.351441568831471E-2</v>
      </c>
      <c r="R225">
        <f t="shared" si="86"/>
        <v>7.351441568831471E-2</v>
      </c>
      <c r="S225">
        <f t="shared" si="86"/>
        <v>7.351441568831471E-2</v>
      </c>
      <c r="T225">
        <f t="shared" si="86"/>
        <v>7.351441568831471E-2</v>
      </c>
      <c r="U225">
        <f t="shared" si="86"/>
        <v>7.351441568831471E-2</v>
      </c>
      <c r="V225">
        <f t="shared" si="86"/>
        <v>7.351441568831471E-2</v>
      </c>
      <c r="W225">
        <f t="shared" ref="W225:AF230" si="87">$AR225</f>
        <v>7.351441568831471E-2</v>
      </c>
      <c r="X225">
        <f t="shared" si="87"/>
        <v>7.351441568831471E-2</v>
      </c>
      <c r="Y225">
        <f t="shared" si="87"/>
        <v>7.351441568831471E-2</v>
      </c>
      <c r="Z225">
        <f t="shared" si="87"/>
        <v>7.351441568831471E-2</v>
      </c>
      <c r="AA225">
        <f t="shared" si="87"/>
        <v>7.351441568831471E-2</v>
      </c>
      <c r="AB225">
        <f t="shared" si="87"/>
        <v>7.351441568831471E-2</v>
      </c>
      <c r="AC225">
        <f t="shared" si="87"/>
        <v>7.351441568831471E-2</v>
      </c>
      <c r="AD225">
        <f t="shared" si="87"/>
        <v>7.351441568831471E-2</v>
      </c>
      <c r="AE225">
        <f t="shared" si="87"/>
        <v>7.351441568831471E-2</v>
      </c>
      <c r="AF225">
        <f t="shared" si="87"/>
        <v>7.351441568831471E-2</v>
      </c>
      <c r="AG225">
        <f t="shared" ref="AG225:AQ230" si="88">$AR225</f>
        <v>7.351441568831471E-2</v>
      </c>
      <c r="AH225">
        <f t="shared" si="88"/>
        <v>7.351441568831471E-2</v>
      </c>
      <c r="AI225">
        <f t="shared" si="88"/>
        <v>7.351441568831471E-2</v>
      </c>
      <c r="AJ225">
        <f t="shared" si="88"/>
        <v>7.351441568831471E-2</v>
      </c>
      <c r="AK225">
        <f t="shared" si="88"/>
        <v>7.351441568831471E-2</v>
      </c>
      <c r="AL225">
        <f t="shared" si="88"/>
        <v>7.351441568831471E-2</v>
      </c>
      <c r="AM225">
        <f t="shared" si="88"/>
        <v>7.351441568831471E-2</v>
      </c>
      <c r="AN225">
        <f t="shared" si="88"/>
        <v>7.351441568831471E-2</v>
      </c>
      <c r="AO225">
        <f t="shared" si="88"/>
        <v>7.351441568831471E-2</v>
      </c>
      <c r="AP225">
        <f t="shared" si="88"/>
        <v>7.351441568831471E-2</v>
      </c>
      <c r="AQ225">
        <f t="shared" si="88"/>
        <v>7.351441568831471E-2</v>
      </c>
      <c r="AR225" s="49">
        <v>7.351441568831471E-2</v>
      </c>
      <c r="AS225">
        <f t="shared" ref="AS225:BC230" si="89">$AR225</f>
        <v>7.351441568831471E-2</v>
      </c>
      <c r="AT225">
        <f t="shared" si="89"/>
        <v>7.351441568831471E-2</v>
      </c>
      <c r="AU225">
        <f t="shared" si="89"/>
        <v>7.351441568831471E-2</v>
      </c>
      <c r="AV225">
        <f t="shared" si="89"/>
        <v>7.351441568831471E-2</v>
      </c>
      <c r="AW225">
        <f t="shared" si="89"/>
        <v>7.351441568831471E-2</v>
      </c>
      <c r="AX225">
        <f t="shared" si="89"/>
        <v>7.351441568831471E-2</v>
      </c>
      <c r="AY225">
        <f t="shared" si="89"/>
        <v>7.351441568831471E-2</v>
      </c>
      <c r="AZ225">
        <f t="shared" si="89"/>
        <v>7.351441568831471E-2</v>
      </c>
      <c r="BA225">
        <f t="shared" si="89"/>
        <v>7.351441568831471E-2</v>
      </c>
      <c r="BB225">
        <f t="shared" si="89"/>
        <v>7.351441568831471E-2</v>
      </c>
      <c r="BC225">
        <f t="shared" si="89"/>
        <v>7.351441568831471E-2</v>
      </c>
      <c r="BD225" s="23">
        <v>223</v>
      </c>
    </row>
    <row r="226" spans="1:56" x14ac:dyDescent="0.35">
      <c r="A226" s="3"/>
      <c r="B226" s="5" t="s">
        <v>73</v>
      </c>
      <c r="C226">
        <f t="shared" si="85"/>
        <v>7.351441568831471E-2</v>
      </c>
      <c r="D226">
        <f t="shared" si="85"/>
        <v>7.351441568831471E-2</v>
      </c>
      <c r="E226">
        <f t="shared" si="85"/>
        <v>7.351441568831471E-2</v>
      </c>
      <c r="F226">
        <f t="shared" si="85"/>
        <v>7.351441568831471E-2</v>
      </c>
      <c r="G226">
        <f t="shared" si="85"/>
        <v>7.351441568831471E-2</v>
      </c>
      <c r="H226">
        <f t="shared" si="85"/>
        <v>7.351441568831471E-2</v>
      </c>
      <c r="I226">
        <f t="shared" si="85"/>
        <v>7.351441568831471E-2</v>
      </c>
      <c r="J226">
        <f t="shared" si="85"/>
        <v>7.351441568831471E-2</v>
      </c>
      <c r="K226">
        <f t="shared" si="85"/>
        <v>7.351441568831471E-2</v>
      </c>
      <c r="L226">
        <f t="shared" si="85"/>
        <v>7.351441568831471E-2</v>
      </c>
      <c r="M226">
        <f t="shared" si="86"/>
        <v>7.351441568831471E-2</v>
      </c>
      <c r="N226">
        <f t="shared" si="86"/>
        <v>7.351441568831471E-2</v>
      </c>
      <c r="O226">
        <f t="shared" si="86"/>
        <v>7.351441568831471E-2</v>
      </c>
      <c r="P226">
        <f t="shared" si="86"/>
        <v>7.351441568831471E-2</v>
      </c>
      <c r="Q226">
        <f t="shared" si="86"/>
        <v>7.351441568831471E-2</v>
      </c>
      <c r="R226">
        <f t="shared" si="86"/>
        <v>7.351441568831471E-2</v>
      </c>
      <c r="S226">
        <f t="shared" si="86"/>
        <v>7.351441568831471E-2</v>
      </c>
      <c r="T226">
        <f t="shared" si="86"/>
        <v>7.351441568831471E-2</v>
      </c>
      <c r="U226">
        <f t="shared" si="86"/>
        <v>7.351441568831471E-2</v>
      </c>
      <c r="V226">
        <f t="shared" si="86"/>
        <v>7.351441568831471E-2</v>
      </c>
      <c r="W226">
        <f t="shared" si="87"/>
        <v>7.351441568831471E-2</v>
      </c>
      <c r="X226">
        <f t="shared" si="87"/>
        <v>7.351441568831471E-2</v>
      </c>
      <c r="Y226">
        <f t="shared" si="87"/>
        <v>7.351441568831471E-2</v>
      </c>
      <c r="Z226">
        <f t="shared" si="87"/>
        <v>7.351441568831471E-2</v>
      </c>
      <c r="AA226">
        <f t="shared" si="87"/>
        <v>7.351441568831471E-2</v>
      </c>
      <c r="AB226">
        <f t="shared" si="87"/>
        <v>7.351441568831471E-2</v>
      </c>
      <c r="AC226">
        <f t="shared" si="87"/>
        <v>7.351441568831471E-2</v>
      </c>
      <c r="AD226">
        <f t="shared" si="87"/>
        <v>7.351441568831471E-2</v>
      </c>
      <c r="AE226">
        <f t="shared" si="87"/>
        <v>7.351441568831471E-2</v>
      </c>
      <c r="AF226">
        <f t="shared" si="87"/>
        <v>7.351441568831471E-2</v>
      </c>
      <c r="AG226">
        <f t="shared" si="88"/>
        <v>7.351441568831471E-2</v>
      </c>
      <c r="AH226">
        <f t="shared" si="88"/>
        <v>7.351441568831471E-2</v>
      </c>
      <c r="AI226">
        <f t="shared" si="88"/>
        <v>7.351441568831471E-2</v>
      </c>
      <c r="AJ226">
        <f t="shared" si="88"/>
        <v>7.351441568831471E-2</v>
      </c>
      <c r="AK226">
        <f t="shared" si="88"/>
        <v>7.351441568831471E-2</v>
      </c>
      <c r="AL226">
        <f t="shared" si="88"/>
        <v>7.351441568831471E-2</v>
      </c>
      <c r="AM226">
        <f t="shared" si="88"/>
        <v>7.351441568831471E-2</v>
      </c>
      <c r="AN226">
        <f t="shared" si="88"/>
        <v>7.351441568831471E-2</v>
      </c>
      <c r="AO226">
        <f t="shared" si="88"/>
        <v>7.351441568831471E-2</v>
      </c>
      <c r="AP226">
        <f t="shared" si="88"/>
        <v>7.351441568831471E-2</v>
      </c>
      <c r="AQ226">
        <f t="shared" si="88"/>
        <v>7.351441568831471E-2</v>
      </c>
      <c r="AR226" s="49">
        <v>7.351441568831471E-2</v>
      </c>
      <c r="AS226">
        <f t="shared" si="89"/>
        <v>7.351441568831471E-2</v>
      </c>
      <c r="AT226">
        <f t="shared" si="89"/>
        <v>7.351441568831471E-2</v>
      </c>
      <c r="AU226">
        <f t="shared" si="89"/>
        <v>7.351441568831471E-2</v>
      </c>
      <c r="AV226">
        <f t="shared" si="89"/>
        <v>7.351441568831471E-2</v>
      </c>
      <c r="AW226">
        <f t="shared" si="89"/>
        <v>7.351441568831471E-2</v>
      </c>
      <c r="AX226">
        <f t="shared" si="89"/>
        <v>7.351441568831471E-2</v>
      </c>
      <c r="AY226">
        <f t="shared" si="89"/>
        <v>7.351441568831471E-2</v>
      </c>
      <c r="AZ226">
        <f t="shared" si="89"/>
        <v>7.351441568831471E-2</v>
      </c>
      <c r="BA226">
        <f t="shared" si="89"/>
        <v>7.351441568831471E-2</v>
      </c>
      <c r="BB226">
        <f t="shared" si="89"/>
        <v>7.351441568831471E-2</v>
      </c>
      <c r="BC226">
        <f t="shared" si="89"/>
        <v>7.351441568831471E-2</v>
      </c>
      <c r="BD226" s="23">
        <v>224</v>
      </c>
    </row>
    <row r="227" spans="1:56" x14ac:dyDescent="0.35">
      <c r="A227" s="3"/>
      <c r="B227" s="5" t="s">
        <v>74</v>
      </c>
      <c r="C227">
        <f t="shared" si="85"/>
        <v>7.351441568831471E-2</v>
      </c>
      <c r="D227">
        <f t="shared" si="85"/>
        <v>7.351441568831471E-2</v>
      </c>
      <c r="E227">
        <f t="shared" si="85"/>
        <v>7.351441568831471E-2</v>
      </c>
      <c r="F227">
        <f t="shared" si="85"/>
        <v>7.351441568831471E-2</v>
      </c>
      <c r="G227">
        <f t="shared" si="85"/>
        <v>7.351441568831471E-2</v>
      </c>
      <c r="H227">
        <f t="shared" si="85"/>
        <v>7.351441568831471E-2</v>
      </c>
      <c r="I227">
        <f t="shared" si="85"/>
        <v>7.351441568831471E-2</v>
      </c>
      <c r="J227">
        <f t="shared" si="85"/>
        <v>7.351441568831471E-2</v>
      </c>
      <c r="K227">
        <f t="shared" si="85"/>
        <v>7.351441568831471E-2</v>
      </c>
      <c r="L227">
        <f t="shared" si="85"/>
        <v>7.351441568831471E-2</v>
      </c>
      <c r="M227">
        <f t="shared" si="86"/>
        <v>7.351441568831471E-2</v>
      </c>
      <c r="N227">
        <f t="shared" si="86"/>
        <v>7.351441568831471E-2</v>
      </c>
      <c r="O227">
        <f t="shared" si="86"/>
        <v>7.351441568831471E-2</v>
      </c>
      <c r="P227">
        <f t="shared" si="86"/>
        <v>7.351441568831471E-2</v>
      </c>
      <c r="Q227">
        <f t="shared" si="86"/>
        <v>7.351441568831471E-2</v>
      </c>
      <c r="R227">
        <f t="shared" si="86"/>
        <v>7.351441568831471E-2</v>
      </c>
      <c r="S227">
        <f t="shared" si="86"/>
        <v>7.351441568831471E-2</v>
      </c>
      <c r="T227">
        <f t="shared" si="86"/>
        <v>7.351441568831471E-2</v>
      </c>
      <c r="U227">
        <f t="shared" si="86"/>
        <v>7.351441568831471E-2</v>
      </c>
      <c r="V227">
        <f t="shared" si="86"/>
        <v>7.351441568831471E-2</v>
      </c>
      <c r="W227">
        <f t="shared" si="87"/>
        <v>7.351441568831471E-2</v>
      </c>
      <c r="X227">
        <f t="shared" si="87"/>
        <v>7.351441568831471E-2</v>
      </c>
      <c r="Y227">
        <f t="shared" si="87"/>
        <v>7.351441568831471E-2</v>
      </c>
      <c r="Z227">
        <f t="shared" si="87"/>
        <v>7.351441568831471E-2</v>
      </c>
      <c r="AA227">
        <f t="shared" si="87"/>
        <v>7.351441568831471E-2</v>
      </c>
      <c r="AB227">
        <f t="shared" si="87"/>
        <v>7.351441568831471E-2</v>
      </c>
      <c r="AC227">
        <f t="shared" si="87"/>
        <v>7.351441568831471E-2</v>
      </c>
      <c r="AD227">
        <f t="shared" si="87"/>
        <v>7.351441568831471E-2</v>
      </c>
      <c r="AE227">
        <f t="shared" si="87"/>
        <v>7.351441568831471E-2</v>
      </c>
      <c r="AF227">
        <f t="shared" si="87"/>
        <v>7.351441568831471E-2</v>
      </c>
      <c r="AG227">
        <f t="shared" si="88"/>
        <v>7.351441568831471E-2</v>
      </c>
      <c r="AH227">
        <f t="shared" si="88"/>
        <v>7.351441568831471E-2</v>
      </c>
      <c r="AI227">
        <f t="shared" si="88"/>
        <v>7.351441568831471E-2</v>
      </c>
      <c r="AJ227">
        <f t="shared" si="88"/>
        <v>7.351441568831471E-2</v>
      </c>
      <c r="AK227">
        <f t="shared" si="88"/>
        <v>7.351441568831471E-2</v>
      </c>
      <c r="AL227">
        <f t="shared" si="88"/>
        <v>7.351441568831471E-2</v>
      </c>
      <c r="AM227">
        <f t="shared" si="88"/>
        <v>7.351441568831471E-2</v>
      </c>
      <c r="AN227">
        <f t="shared" si="88"/>
        <v>7.351441568831471E-2</v>
      </c>
      <c r="AO227">
        <f t="shared" si="88"/>
        <v>7.351441568831471E-2</v>
      </c>
      <c r="AP227">
        <f t="shared" si="88"/>
        <v>7.351441568831471E-2</v>
      </c>
      <c r="AQ227">
        <f t="shared" si="88"/>
        <v>7.351441568831471E-2</v>
      </c>
      <c r="AR227" s="49">
        <v>7.351441568831471E-2</v>
      </c>
      <c r="AS227">
        <f t="shared" si="89"/>
        <v>7.351441568831471E-2</v>
      </c>
      <c r="AT227">
        <f t="shared" si="89"/>
        <v>7.351441568831471E-2</v>
      </c>
      <c r="AU227">
        <f t="shared" si="89"/>
        <v>7.351441568831471E-2</v>
      </c>
      <c r="AV227">
        <f t="shared" si="89"/>
        <v>7.351441568831471E-2</v>
      </c>
      <c r="AW227">
        <f t="shared" si="89"/>
        <v>7.351441568831471E-2</v>
      </c>
      <c r="AX227">
        <f t="shared" si="89"/>
        <v>7.351441568831471E-2</v>
      </c>
      <c r="AY227">
        <f t="shared" si="89"/>
        <v>7.351441568831471E-2</v>
      </c>
      <c r="AZ227">
        <f t="shared" si="89"/>
        <v>7.351441568831471E-2</v>
      </c>
      <c r="BA227">
        <f t="shared" si="89"/>
        <v>7.351441568831471E-2</v>
      </c>
      <c r="BB227">
        <f t="shared" si="89"/>
        <v>7.351441568831471E-2</v>
      </c>
      <c r="BC227">
        <f t="shared" si="89"/>
        <v>7.351441568831471E-2</v>
      </c>
      <c r="BD227" s="23">
        <v>225</v>
      </c>
    </row>
    <row r="228" spans="1:56" x14ac:dyDescent="0.35">
      <c r="A228" s="3"/>
      <c r="B228" s="5" t="s">
        <v>75</v>
      </c>
      <c r="C228">
        <f t="shared" si="85"/>
        <v>7.351441568831471E-2</v>
      </c>
      <c r="D228">
        <f t="shared" si="85"/>
        <v>7.351441568831471E-2</v>
      </c>
      <c r="E228">
        <f t="shared" si="85"/>
        <v>7.351441568831471E-2</v>
      </c>
      <c r="F228">
        <f t="shared" si="85"/>
        <v>7.351441568831471E-2</v>
      </c>
      <c r="G228">
        <f t="shared" si="85"/>
        <v>7.351441568831471E-2</v>
      </c>
      <c r="H228">
        <f t="shared" si="85"/>
        <v>7.351441568831471E-2</v>
      </c>
      <c r="I228">
        <f t="shared" si="85"/>
        <v>7.351441568831471E-2</v>
      </c>
      <c r="J228">
        <f t="shared" si="85"/>
        <v>7.351441568831471E-2</v>
      </c>
      <c r="K228">
        <f t="shared" si="85"/>
        <v>7.351441568831471E-2</v>
      </c>
      <c r="L228">
        <f t="shared" si="85"/>
        <v>7.351441568831471E-2</v>
      </c>
      <c r="M228">
        <f t="shared" si="86"/>
        <v>7.351441568831471E-2</v>
      </c>
      <c r="N228">
        <f t="shared" si="86"/>
        <v>7.351441568831471E-2</v>
      </c>
      <c r="O228">
        <f t="shared" si="86"/>
        <v>7.351441568831471E-2</v>
      </c>
      <c r="P228">
        <f t="shared" si="86"/>
        <v>7.351441568831471E-2</v>
      </c>
      <c r="Q228">
        <f t="shared" si="86"/>
        <v>7.351441568831471E-2</v>
      </c>
      <c r="R228">
        <f t="shared" si="86"/>
        <v>7.351441568831471E-2</v>
      </c>
      <c r="S228">
        <f t="shared" si="86"/>
        <v>7.351441568831471E-2</v>
      </c>
      <c r="T228">
        <f t="shared" si="86"/>
        <v>7.351441568831471E-2</v>
      </c>
      <c r="U228">
        <f t="shared" si="86"/>
        <v>7.351441568831471E-2</v>
      </c>
      <c r="V228">
        <f t="shared" si="86"/>
        <v>7.351441568831471E-2</v>
      </c>
      <c r="W228">
        <f t="shared" si="87"/>
        <v>7.351441568831471E-2</v>
      </c>
      <c r="X228">
        <f t="shared" si="87"/>
        <v>7.351441568831471E-2</v>
      </c>
      <c r="Y228">
        <f t="shared" si="87"/>
        <v>7.351441568831471E-2</v>
      </c>
      <c r="Z228">
        <f t="shared" si="87"/>
        <v>7.351441568831471E-2</v>
      </c>
      <c r="AA228">
        <f t="shared" si="87"/>
        <v>7.351441568831471E-2</v>
      </c>
      <c r="AB228">
        <f t="shared" si="87"/>
        <v>7.351441568831471E-2</v>
      </c>
      <c r="AC228">
        <f t="shared" si="87"/>
        <v>7.351441568831471E-2</v>
      </c>
      <c r="AD228">
        <f t="shared" si="87"/>
        <v>7.351441568831471E-2</v>
      </c>
      <c r="AE228">
        <f t="shared" si="87"/>
        <v>7.351441568831471E-2</v>
      </c>
      <c r="AF228">
        <f t="shared" si="87"/>
        <v>7.351441568831471E-2</v>
      </c>
      <c r="AG228">
        <f t="shared" si="88"/>
        <v>7.351441568831471E-2</v>
      </c>
      <c r="AH228">
        <f t="shared" si="88"/>
        <v>7.351441568831471E-2</v>
      </c>
      <c r="AI228">
        <f t="shared" si="88"/>
        <v>7.351441568831471E-2</v>
      </c>
      <c r="AJ228">
        <f t="shared" si="88"/>
        <v>7.351441568831471E-2</v>
      </c>
      <c r="AK228">
        <f t="shared" si="88"/>
        <v>7.351441568831471E-2</v>
      </c>
      <c r="AL228">
        <f t="shared" si="88"/>
        <v>7.351441568831471E-2</v>
      </c>
      <c r="AM228">
        <f t="shared" si="88"/>
        <v>7.351441568831471E-2</v>
      </c>
      <c r="AN228">
        <f t="shared" si="88"/>
        <v>7.351441568831471E-2</v>
      </c>
      <c r="AO228">
        <f t="shared" si="88"/>
        <v>7.351441568831471E-2</v>
      </c>
      <c r="AP228">
        <f t="shared" si="88"/>
        <v>7.351441568831471E-2</v>
      </c>
      <c r="AQ228">
        <f t="shared" si="88"/>
        <v>7.351441568831471E-2</v>
      </c>
      <c r="AR228" s="49">
        <v>7.351441568831471E-2</v>
      </c>
      <c r="AS228">
        <f t="shared" si="89"/>
        <v>7.351441568831471E-2</v>
      </c>
      <c r="AT228">
        <f t="shared" si="89"/>
        <v>7.351441568831471E-2</v>
      </c>
      <c r="AU228">
        <f t="shared" si="89"/>
        <v>7.351441568831471E-2</v>
      </c>
      <c r="AV228">
        <f t="shared" si="89"/>
        <v>7.351441568831471E-2</v>
      </c>
      <c r="AW228">
        <f t="shared" si="89"/>
        <v>7.351441568831471E-2</v>
      </c>
      <c r="AX228">
        <f t="shared" si="89"/>
        <v>7.351441568831471E-2</v>
      </c>
      <c r="AY228">
        <f t="shared" si="89"/>
        <v>7.351441568831471E-2</v>
      </c>
      <c r="AZ228">
        <f t="shared" si="89"/>
        <v>7.351441568831471E-2</v>
      </c>
      <c r="BA228">
        <f t="shared" si="89"/>
        <v>7.351441568831471E-2</v>
      </c>
      <c r="BB228">
        <f t="shared" si="89"/>
        <v>7.351441568831471E-2</v>
      </c>
      <c r="BC228">
        <f t="shared" si="89"/>
        <v>7.351441568831471E-2</v>
      </c>
      <c r="BD228" s="23">
        <v>226</v>
      </c>
    </row>
    <row r="229" spans="1:56" x14ac:dyDescent="0.35">
      <c r="A229" s="3"/>
      <c r="B229" s="5" t="s">
        <v>81</v>
      </c>
      <c r="C229">
        <f t="shared" si="85"/>
        <v>7.351441568831471E-2</v>
      </c>
      <c r="D229">
        <f t="shared" si="85"/>
        <v>7.351441568831471E-2</v>
      </c>
      <c r="E229">
        <f t="shared" si="85"/>
        <v>7.351441568831471E-2</v>
      </c>
      <c r="F229">
        <f t="shared" si="85"/>
        <v>7.351441568831471E-2</v>
      </c>
      <c r="G229">
        <f t="shared" si="85"/>
        <v>7.351441568831471E-2</v>
      </c>
      <c r="H229">
        <f t="shared" si="85"/>
        <v>7.351441568831471E-2</v>
      </c>
      <c r="I229">
        <f t="shared" si="85"/>
        <v>7.351441568831471E-2</v>
      </c>
      <c r="J229">
        <f t="shared" si="85"/>
        <v>7.351441568831471E-2</v>
      </c>
      <c r="K229">
        <f t="shared" si="85"/>
        <v>7.351441568831471E-2</v>
      </c>
      <c r="L229">
        <f t="shared" si="85"/>
        <v>7.351441568831471E-2</v>
      </c>
      <c r="M229">
        <f t="shared" si="86"/>
        <v>7.351441568831471E-2</v>
      </c>
      <c r="N229">
        <f t="shared" si="86"/>
        <v>7.351441568831471E-2</v>
      </c>
      <c r="O229">
        <f t="shared" si="86"/>
        <v>7.351441568831471E-2</v>
      </c>
      <c r="P229">
        <f t="shared" si="86"/>
        <v>7.351441568831471E-2</v>
      </c>
      <c r="Q229">
        <f t="shared" si="86"/>
        <v>7.351441568831471E-2</v>
      </c>
      <c r="R229">
        <f t="shared" si="86"/>
        <v>7.351441568831471E-2</v>
      </c>
      <c r="S229">
        <f t="shared" si="86"/>
        <v>7.351441568831471E-2</v>
      </c>
      <c r="T229">
        <f t="shared" si="86"/>
        <v>7.351441568831471E-2</v>
      </c>
      <c r="U229">
        <f t="shared" si="86"/>
        <v>7.351441568831471E-2</v>
      </c>
      <c r="V229">
        <f t="shared" si="86"/>
        <v>7.351441568831471E-2</v>
      </c>
      <c r="W229">
        <f t="shared" si="87"/>
        <v>7.351441568831471E-2</v>
      </c>
      <c r="X229">
        <f t="shared" si="87"/>
        <v>7.351441568831471E-2</v>
      </c>
      <c r="Y229">
        <f t="shared" si="87"/>
        <v>7.351441568831471E-2</v>
      </c>
      <c r="Z229">
        <f t="shared" si="87"/>
        <v>7.351441568831471E-2</v>
      </c>
      <c r="AA229">
        <f t="shared" si="87"/>
        <v>7.351441568831471E-2</v>
      </c>
      <c r="AB229">
        <f t="shared" si="87"/>
        <v>7.351441568831471E-2</v>
      </c>
      <c r="AC229">
        <f t="shared" si="87"/>
        <v>7.351441568831471E-2</v>
      </c>
      <c r="AD229">
        <f t="shared" si="87"/>
        <v>7.351441568831471E-2</v>
      </c>
      <c r="AE229">
        <f t="shared" si="87"/>
        <v>7.351441568831471E-2</v>
      </c>
      <c r="AF229">
        <f t="shared" si="87"/>
        <v>7.351441568831471E-2</v>
      </c>
      <c r="AG229">
        <f t="shared" si="88"/>
        <v>7.351441568831471E-2</v>
      </c>
      <c r="AH229">
        <f t="shared" si="88"/>
        <v>7.351441568831471E-2</v>
      </c>
      <c r="AI229">
        <f t="shared" si="88"/>
        <v>7.351441568831471E-2</v>
      </c>
      <c r="AJ229">
        <f t="shared" si="88"/>
        <v>7.351441568831471E-2</v>
      </c>
      <c r="AK229">
        <f t="shared" si="88"/>
        <v>7.351441568831471E-2</v>
      </c>
      <c r="AL229">
        <f t="shared" si="88"/>
        <v>7.351441568831471E-2</v>
      </c>
      <c r="AM229">
        <f t="shared" si="88"/>
        <v>7.351441568831471E-2</v>
      </c>
      <c r="AN229">
        <f t="shared" si="88"/>
        <v>7.351441568831471E-2</v>
      </c>
      <c r="AO229">
        <f t="shared" si="88"/>
        <v>7.351441568831471E-2</v>
      </c>
      <c r="AP229">
        <f t="shared" si="88"/>
        <v>7.351441568831471E-2</v>
      </c>
      <c r="AQ229">
        <f t="shared" si="88"/>
        <v>7.351441568831471E-2</v>
      </c>
      <c r="AR229" s="49">
        <v>7.351441568831471E-2</v>
      </c>
      <c r="AS229">
        <f t="shared" si="89"/>
        <v>7.351441568831471E-2</v>
      </c>
      <c r="AT229">
        <f t="shared" si="89"/>
        <v>7.351441568831471E-2</v>
      </c>
      <c r="AU229">
        <f t="shared" si="89"/>
        <v>7.351441568831471E-2</v>
      </c>
      <c r="AV229">
        <f t="shared" si="89"/>
        <v>7.351441568831471E-2</v>
      </c>
      <c r="AW229">
        <f t="shared" si="89"/>
        <v>7.351441568831471E-2</v>
      </c>
      <c r="AX229">
        <f t="shared" si="89"/>
        <v>7.351441568831471E-2</v>
      </c>
      <c r="AY229">
        <f t="shared" si="89"/>
        <v>7.351441568831471E-2</v>
      </c>
      <c r="AZ229">
        <f t="shared" si="89"/>
        <v>7.351441568831471E-2</v>
      </c>
      <c r="BA229">
        <f t="shared" si="89"/>
        <v>7.351441568831471E-2</v>
      </c>
      <c r="BB229">
        <f t="shared" si="89"/>
        <v>7.351441568831471E-2</v>
      </c>
      <c r="BC229">
        <f t="shared" si="89"/>
        <v>7.351441568831471E-2</v>
      </c>
      <c r="BD229" s="23">
        <v>227</v>
      </c>
    </row>
    <row r="230" spans="1:56" x14ac:dyDescent="0.35">
      <c r="A230" s="3"/>
      <c r="B230" s="5" t="s">
        <v>82</v>
      </c>
      <c r="C230">
        <f t="shared" si="85"/>
        <v>7.351441568831471E-2</v>
      </c>
      <c r="D230">
        <f t="shared" si="85"/>
        <v>7.351441568831471E-2</v>
      </c>
      <c r="E230">
        <f t="shared" si="85"/>
        <v>7.351441568831471E-2</v>
      </c>
      <c r="F230">
        <f t="shared" si="85"/>
        <v>7.351441568831471E-2</v>
      </c>
      <c r="G230">
        <f t="shared" si="85"/>
        <v>7.351441568831471E-2</v>
      </c>
      <c r="H230">
        <f t="shared" si="85"/>
        <v>7.351441568831471E-2</v>
      </c>
      <c r="I230">
        <f t="shared" si="85"/>
        <v>7.351441568831471E-2</v>
      </c>
      <c r="J230">
        <f t="shared" si="85"/>
        <v>7.351441568831471E-2</v>
      </c>
      <c r="K230">
        <f t="shared" si="85"/>
        <v>7.351441568831471E-2</v>
      </c>
      <c r="L230">
        <f t="shared" si="85"/>
        <v>7.351441568831471E-2</v>
      </c>
      <c r="M230">
        <f t="shared" si="86"/>
        <v>7.351441568831471E-2</v>
      </c>
      <c r="N230">
        <f t="shared" si="86"/>
        <v>7.351441568831471E-2</v>
      </c>
      <c r="O230">
        <f t="shared" si="86"/>
        <v>7.351441568831471E-2</v>
      </c>
      <c r="P230">
        <f t="shared" si="86"/>
        <v>7.351441568831471E-2</v>
      </c>
      <c r="Q230">
        <f t="shared" si="86"/>
        <v>7.351441568831471E-2</v>
      </c>
      <c r="R230">
        <f t="shared" si="86"/>
        <v>7.351441568831471E-2</v>
      </c>
      <c r="S230">
        <f t="shared" si="86"/>
        <v>7.351441568831471E-2</v>
      </c>
      <c r="T230">
        <f t="shared" si="86"/>
        <v>7.351441568831471E-2</v>
      </c>
      <c r="U230">
        <f t="shared" si="86"/>
        <v>7.351441568831471E-2</v>
      </c>
      <c r="V230">
        <f t="shared" si="86"/>
        <v>7.351441568831471E-2</v>
      </c>
      <c r="W230">
        <f t="shared" si="87"/>
        <v>7.351441568831471E-2</v>
      </c>
      <c r="X230">
        <f t="shared" si="87"/>
        <v>7.351441568831471E-2</v>
      </c>
      <c r="Y230">
        <f t="shared" si="87"/>
        <v>7.351441568831471E-2</v>
      </c>
      <c r="Z230">
        <f t="shared" si="87"/>
        <v>7.351441568831471E-2</v>
      </c>
      <c r="AA230">
        <f t="shared" si="87"/>
        <v>7.351441568831471E-2</v>
      </c>
      <c r="AB230">
        <f t="shared" si="87"/>
        <v>7.351441568831471E-2</v>
      </c>
      <c r="AC230">
        <f t="shared" si="87"/>
        <v>7.351441568831471E-2</v>
      </c>
      <c r="AD230">
        <f t="shared" si="87"/>
        <v>7.351441568831471E-2</v>
      </c>
      <c r="AE230">
        <f t="shared" si="87"/>
        <v>7.351441568831471E-2</v>
      </c>
      <c r="AF230">
        <f t="shared" si="87"/>
        <v>7.351441568831471E-2</v>
      </c>
      <c r="AG230">
        <f t="shared" si="88"/>
        <v>7.351441568831471E-2</v>
      </c>
      <c r="AH230">
        <f t="shared" si="88"/>
        <v>7.351441568831471E-2</v>
      </c>
      <c r="AI230">
        <f t="shared" si="88"/>
        <v>7.351441568831471E-2</v>
      </c>
      <c r="AJ230">
        <f t="shared" si="88"/>
        <v>7.351441568831471E-2</v>
      </c>
      <c r="AK230">
        <f t="shared" si="88"/>
        <v>7.351441568831471E-2</v>
      </c>
      <c r="AL230">
        <f t="shared" si="88"/>
        <v>7.351441568831471E-2</v>
      </c>
      <c r="AM230">
        <f t="shared" si="88"/>
        <v>7.351441568831471E-2</v>
      </c>
      <c r="AN230">
        <f t="shared" si="88"/>
        <v>7.351441568831471E-2</v>
      </c>
      <c r="AO230">
        <f t="shared" si="88"/>
        <v>7.351441568831471E-2</v>
      </c>
      <c r="AP230">
        <f t="shared" si="88"/>
        <v>7.351441568831471E-2</v>
      </c>
      <c r="AQ230">
        <f t="shared" si="88"/>
        <v>7.351441568831471E-2</v>
      </c>
      <c r="AR230" s="49">
        <v>7.351441568831471E-2</v>
      </c>
      <c r="AS230">
        <f t="shared" si="89"/>
        <v>7.351441568831471E-2</v>
      </c>
      <c r="AT230">
        <f t="shared" si="89"/>
        <v>7.351441568831471E-2</v>
      </c>
      <c r="AU230">
        <f t="shared" si="89"/>
        <v>7.351441568831471E-2</v>
      </c>
      <c r="AV230">
        <f t="shared" si="89"/>
        <v>7.351441568831471E-2</v>
      </c>
      <c r="AW230">
        <f t="shared" si="89"/>
        <v>7.351441568831471E-2</v>
      </c>
      <c r="AX230">
        <f t="shared" si="89"/>
        <v>7.351441568831471E-2</v>
      </c>
      <c r="AY230">
        <f t="shared" si="89"/>
        <v>7.351441568831471E-2</v>
      </c>
      <c r="AZ230">
        <f t="shared" si="89"/>
        <v>7.351441568831471E-2</v>
      </c>
      <c r="BA230">
        <f t="shared" si="89"/>
        <v>7.351441568831471E-2</v>
      </c>
      <c r="BB230">
        <f t="shared" si="89"/>
        <v>7.351441568831471E-2</v>
      </c>
      <c r="BC230">
        <f t="shared" si="89"/>
        <v>7.351441568831471E-2</v>
      </c>
      <c r="BD230" s="23">
        <v>228</v>
      </c>
    </row>
    <row r="231" spans="1:56" x14ac:dyDescent="0.35">
      <c r="A231" s="3"/>
      <c r="B231" s="5" t="s">
        <v>76</v>
      </c>
      <c r="C231"/>
      <c r="AR231" s="49"/>
      <c r="BD231" s="23">
        <v>229</v>
      </c>
    </row>
    <row r="232" spans="1:56" x14ac:dyDescent="0.35">
      <c r="A232" s="3"/>
      <c r="B232" s="5" t="s">
        <v>46</v>
      </c>
      <c r="C232"/>
      <c r="AR232" s="49"/>
      <c r="BD232" s="23">
        <v>230</v>
      </c>
    </row>
    <row r="233" spans="1:56" x14ac:dyDescent="0.35">
      <c r="A233" s="3"/>
      <c r="B233" s="5" t="s">
        <v>77</v>
      </c>
      <c r="C233"/>
      <c r="AR233" s="49"/>
      <c r="BD233" s="23">
        <v>231</v>
      </c>
    </row>
    <row r="234" spans="1:56" x14ac:dyDescent="0.35">
      <c r="A234" s="3"/>
      <c r="B234" s="5" t="s">
        <v>47</v>
      </c>
      <c r="C234">
        <f t="shared" ref="C234:L243" si="90">$AR234</f>
        <v>7.1904604619662041E-2</v>
      </c>
      <c r="D234">
        <f t="shared" si="90"/>
        <v>7.1904604619662041E-2</v>
      </c>
      <c r="E234">
        <f t="shared" si="90"/>
        <v>7.1904604619662041E-2</v>
      </c>
      <c r="F234">
        <f t="shared" si="90"/>
        <v>7.1904604619662041E-2</v>
      </c>
      <c r="G234">
        <f t="shared" si="90"/>
        <v>7.1904604619662041E-2</v>
      </c>
      <c r="H234">
        <f t="shared" si="90"/>
        <v>7.1904604619662041E-2</v>
      </c>
      <c r="I234">
        <f t="shared" si="90"/>
        <v>7.1904604619662041E-2</v>
      </c>
      <c r="J234">
        <f t="shared" si="90"/>
        <v>7.1904604619662041E-2</v>
      </c>
      <c r="K234">
        <f t="shared" si="90"/>
        <v>7.1904604619662041E-2</v>
      </c>
      <c r="L234">
        <f t="shared" si="90"/>
        <v>7.1904604619662041E-2</v>
      </c>
      <c r="M234">
        <f t="shared" ref="M234:V243" si="91">$AR234</f>
        <v>7.1904604619662041E-2</v>
      </c>
      <c r="N234">
        <f t="shared" si="91"/>
        <v>7.1904604619662041E-2</v>
      </c>
      <c r="O234">
        <f t="shared" si="91"/>
        <v>7.1904604619662041E-2</v>
      </c>
      <c r="P234">
        <f t="shared" si="91"/>
        <v>7.1904604619662041E-2</v>
      </c>
      <c r="Q234">
        <f t="shared" si="91"/>
        <v>7.1904604619662041E-2</v>
      </c>
      <c r="R234">
        <f t="shared" si="91"/>
        <v>7.1904604619662041E-2</v>
      </c>
      <c r="S234">
        <f t="shared" si="91"/>
        <v>7.1904604619662041E-2</v>
      </c>
      <c r="T234">
        <f t="shared" si="91"/>
        <v>7.1904604619662041E-2</v>
      </c>
      <c r="U234">
        <f t="shared" si="91"/>
        <v>7.1904604619662041E-2</v>
      </c>
      <c r="V234">
        <f t="shared" si="91"/>
        <v>7.1904604619662041E-2</v>
      </c>
      <c r="W234">
        <f t="shared" ref="W234:AF243" si="92">$AR234</f>
        <v>7.1904604619662041E-2</v>
      </c>
      <c r="X234">
        <f t="shared" si="92"/>
        <v>7.1904604619662041E-2</v>
      </c>
      <c r="Y234">
        <f t="shared" si="92"/>
        <v>7.1904604619662041E-2</v>
      </c>
      <c r="Z234">
        <f t="shared" si="92"/>
        <v>7.1904604619662041E-2</v>
      </c>
      <c r="AA234">
        <f t="shared" si="92"/>
        <v>7.1904604619662041E-2</v>
      </c>
      <c r="AB234">
        <f t="shared" si="92"/>
        <v>7.1904604619662041E-2</v>
      </c>
      <c r="AC234">
        <f t="shared" si="92"/>
        <v>7.1904604619662041E-2</v>
      </c>
      <c r="AD234">
        <f t="shared" si="92"/>
        <v>7.1904604619662041E-2</v>
      </c>
      <c r="AE234">
        <f t="shared" si="92"/>
        <v>7.1904604619662041E-2</v>
      </c>
      <c r="AF234">
        <f t="shared" si="92"/>
        <v>7.1904604619662041E-2</v>
      </c>
      <c r="AG234">
        <f t="shared" ref="AG234:AQ243" si="93">$AR234</f>
        <v>7.1904604619662041E-2</v>
      </c>
      <c r="AH234">
        <f t="shared" si="93"/>
        <v>7.1904604619662041E-2</v>
      </c>
      <c r="AI234">
        <f t="shared" si="93"/>
        <v>7.1904604619662041E-2</v>
      </c>
      <c r="AJ234">
        <f t="shared" si="93"/>
        <v>7.1904604619662041E-2</v>
      </c>
      <c r="AK234">
        <f t="shared" si="93"/>
        <v>7.1904604619662041E-2</v>
      </c>
      <c r="AL234">
        <f t="shared" si="93"/>
        <v>7.1904604619662041E-2</v>
      </c>
      <c r="AM234">
        <f t="shared" si="93"/>
        <v>7.1904604619662041E-2</v>
      </c>
      <c r="AN234">
        <f t="shared" si="93"/>
        <v>7.1904604619662041E-2</v>
      </c>
      <c r="AO234">
        <f t="shared" si="93"/>
        <v>7.1904604619662041E-2</v>
      </c>
      <c r="AP234">
        <f t="shared" si="93"/>
        <v>7.1904604619662041E-2</v>
      </c>
      <c r="AQ234">
        <f t="shared" si="93"/>
        <v>7.1904604619662041E-2</v>
      </c>
      <c r="AR234" s="49">
        <v>7.1904604619662041E-2</v>
      </c>
      <c r="AS234">
        <f t="shared" ref="AS234:BC243" si="94">$AR234</f>
        <v>7.1904604619662041E-2</v>
      </c>
      <c r="AT234">
        <f t="shared" si="94"/>
        <v>7.1904604619662041E-2</v>
      </c>
      <c r="AU234">
        <f t="shared" si="94"/>
        <v>7.1904604619662041E-2</v>
      </c>
      <c r="AV234">
        <f t="shared" si="94"/>
        <v>7.1904604619662041E-2</v>
      </c>
      <c r="AW234">
        <f t="shared" si="94"/>
        <v>7.1904604619662041E-2</v>
      </c>
      <c r="AX234">
        <f t="shared" si="94"/>
        <v>7.1904604619662041E-2</v>
      </c>
      <c r="AY234">
        <f t="shared" si="94"/>
        <v>7.1904604619662041E-2</v>
      </c>
      <c r="AZ234">
        <f t="shared" si="94"/>
        <v>7.1904604619662041E-2</v>
      </c>
      <c r="BA234">
        <f t="shared" si="94"/>
        <v>7.1904604619662041E-2</v>
      </c>
      <c r="BB234">
        <f t="shared" si="94"/>
        <v>7.1904604619662041E-2</v>
      </c>
      <c r="BC234">
        <f t="shared" si="94"/>
        <v>7.1904604619662041E-2</v>
      </c>
      <c r="BD234" s="23">
        <v>232</v>
      </c>
    </row>
    <row r="235" spans="1:56" x14ac:dyDescent="0.35">
      <c r="A235" s="3"/>
      <c r="B235" s="5" t="s">
        <v>48</v>
      </c>
      <c r="C235">
        <f t="shared" si="90"/>
        <v>7.1904604619662041E-2</v>
      </c>
      <c r="D235">
        <f t="shared" si="90"/>
        <v>7.1904604619662041E-2</v>
      </c>
      <c r="E235">
        <f t="shared" si="90"/>
        <v>7.1904604619662041E-2</v>
      </c>
      <c r="F235">
        <f t="shared" si="90"/>
        <v>7.1904604619662041E-2</v>
      </c>
      <c r="G235">
        <f t="shared" si="90"/>
        <v>7.1904604619662041E-2</v>
      </c>
      <c r="H235">
        <f t="shared" si="90"/>
        <v>7.1904604619662041E-2</v>
      </c>
      <c r="I235">
        <f t="shared" si="90"/>
        <v>7.1904604619662041E-2</v>
      </c>
      <c r="J235">
        <f t="shared" si="90"/>
        <v>7.1904604619662041E-2</v>
      </c>
      <c r="K235">
        <f t="shared" si="90"/>
        <v>7.1904604619662041E-2</v>
      </c>
      <c r="L235">
        <f t="shared" si="90"/>
        <v>7.1904604619662041E-2</v>
      </c>
      <c r="M235">
        <f t="shared" si="91"/>
        <v>7.1904604619662041E-2</v>
      </c>
      <c r="N235">
        <f t="shared" si="91"/>
        <v>7.1904604619662041E-2</v>
      </c>
      <c r="O235">
        <f t="shared" si="91"/>
        <v>7.1904604619662041E-2</v>
      </c>
      <c r="P235">
        <f t="shared" si="91"/>
        <v>7.1904604619662041E-2</v>
      </c>
      <c r="Q235">
        <f t="shared" si="91"/>
        <v>7.1904604619662041E-2</v>
      </c>
      <c r="R235">
        <f t="shared" si="91"/>
        <v>7.1904604619662041E-2</v>
      </c>
      <c r="S235">
        <f t="shared" si="91"/>
        <v>7.1904604619662041E-2</v>
      </c>
      <c r="T235">
        <f t="shared" si="91"/>
        <v>7.1904604619662041E-2</v>
      </c>
      <c r="U235">
        <f t="shared" si="91"/>
        <v>7.1904604619662041E-2</v>
      </c>
      <c r="V235">
        <f t="shared" si="91"/>
        <v>7.1904604619662041E-2</v>
      </c>
      <c r="W235">
        <f t="shared" si="92"/>
        <v>7.1904604619662041E-2</v>
      </c>
      <c r="X235">
        <f t="shared" si="92"/>
        <v>7.1904604619662041E-2</v>
      </c>
      <c r="Y235">
        <f t="shared" si="92"/>
        <v>7.1904604619662041E-2</v>
      </c>
      <c r="Z235">
        <f t="shared" si="92"/>
        <v>7.1904604619662041E-2</v>
      </c>
      <c r="AA235">
        <f t="shared" si="92"/>
        <v>7.1904604619662041E-2</v>
      </c>
      <c r="AB235">
        <f t="shared" si="92"/>
        <v>7.1904604619662041E-2</v>
      </c>
      <c r="AC235">
        <f t="shared" si="92"/>
        <v>7.1904604619662041E-2</v>
      </c>
      <c r="AD235">
        <f t="shared" si="92"/>
        <v>7.1904604619662041E-2</v>
      </c>
      <c r="AE235">
        <f t="shared" si="92"/>
        <v>7.1904604619662041E-2</v>
      </c>
      <c r="AF235">
        <f t="shared" si="92"/>
        <v>7.1904604619662041E-2</v>
      </c>
      <c r="AG235">
        <f t="shared" si="93"/>
        <v>7.1904604619662041E-2</v>
      </c>
      <c r="AH235">
        <f t="shared" si="93"/>
        <v>7.1904604619662041E-2</v>
      </c>
      <c r="AI235">
        <f t="shared" si="93"/>
        <v>7.1904604619662041E-2</v>
      </c>
      <c r="AJ235">
        <f t="shared" si="93"/>
        <v>7.1904604619662041E-2</v>
      </c>
      <c r="AK235">
        <f t="shared" si="93"/>
        <v>7.1904604619662041E-2</v>
      </c>
      <c r="AL235">
        <f t="shared" si="93"/>
        <v>7.1904604619662041E-2</v>
      </c>
      <c r="AM235">
        <f t="shared" si="93"/>
        <v>7.1904604619662041E-2</v>
      </c>
      <c r="AN235">
        <f t="shared" si="93"/>
        <v>7.1904604619662041E-2</v>
      </c>
      <c r="AO235">
        <f t="shared" si="93"/>
        <v>7.1904604619662041E-2</v>
      </c>
      <c r="AP235">
        <f t="shared" si="93"/>
        <v>7.1904604619662041E-2</v>
      </c>
      <c r="AQ235">
        <f t="shared" si="93"/>
        <v>7.1904604619662041E-2</v>
      </c>
      <c r="AR235" s="49">
        <v>7.1904604619662041E-2</v>
      </c>
      <c r="AS235">
        <f t="shared" si="94"/>
        <v>7.1904604619662041E-2</v>
      </c>
      <c r="AT235">
        <f t="shared" si="94"/>
        <v>7.1904604619662041E-2</v>
      </c>
      <c r="AU235">
        <f t="shared" si="94"/>
        <v>7.1904604619662041E-2</v>
      </c>
      <c r="AV235">
        <f t="shared" si="94"/>
        <v>7.1904604619662041E-2</v>
      </c>
      <c r="AW235">
        <f t="shared" si="94"/>
        <v>7.1904604619662041E-2</v>
      </c>
      <c r="AX235">
        <f t="shared" si="94"/>
        <v>7.1904604619662041E-2</v>
      </c>
      <c r="AY235">
        <f t="shared" si="94"/>
        <v>7.1904604619662041E-2</v>
      </c>
      <c r="AZ235">
        <f t="shared" si="94"/>
        <v>7.1904604619662041E-2</v>
      </c>
      <c r="BA235">
        <f t="shared" si="94"/>
        <v>7.1904604619662041E-2</v>
      </c>
      <c r="BB235">
        <f t="shared" si="94"/>
        <v>7.1904604619662041E-2</v>
      </c>
      <c r="BC235">
        <f t="shared" si="94"/>
        <v>7.1904604619662041E-2</v>
      </c>
      <c r="BD235" s="23">
        <v>233</v>
      </c>
    </row>
    <row r="236" spans="1:56" x14ac:dyDescent="0.35">
      <c r="A236" s="3"/>
      <c r="B236" s="5" t="s">
        <v>49</v>
      </c>
      <c r="C236">
        <f t="shared" si="90"/>
        <v>7.1904604619662041E-2</v>
      </c>
      <c r="D236">
        <f t="shared" si="90"/>
        <v>7.1904604619662041E-2</v>
      </c>
      <c r="E236">
        <f t="shared" si="90"/>
        <v>7.1904604619662041E-2</v>
      </c>
      <c r="F236">
        <f t="shared" si="90"/>
        <v>7.1904604619662041E-2</v>
      </c>
      <c r="G236">
        <f t="shared" si="90"/>
        <v>7.1904604619662041E-2</v>
      </c>
      <c r="H236">
        <f t="shared" si="90"/>
        <v>7.1904604619662041E-2</v>
      </c>
      <c r="I236">
        <f t="shared" si="90"/>
        <v>7.1904604619662041E-2</v>
      </c>
      <c r="J236">
        <f t="shared" si="90"/>
        <v>7.1904604619662041E-2</v>
      </c>
      <c r="K236">
        <f t="shared" si="90"/>
        <v>7.1904604619662041E-2</v>
      </c>
      <c r="L236">
        <f t="shared" si="90"/>
        <v>7.1904604619662041E-2</v>
      </c>
      <c r="M236">
        <f t="shared" si="91"/>
        <v>7.1904604619662041E-2</v>
      </c>
      <c r="N236">
        <f t="shared" si="91"/>
        <v>7.1904604619662041E-2</v>
      </c>
      <c r="O236">
        <f t="shared" si="91"/>
        <v>7.1904604619662041E-2</v>
      </c>
      <c r="P236">
        <f t="shared" si="91"/>
        <v>7.1904604619662041E-2</v>
      </c>
      <c r="Q236">
        <f t="shared" si="91"/>
        <v>7.1904604619662041E-2</v>
      </c>
      <c r="R236">
        <f t="shared" si="91"/>
        <v>7.1904604619662041E-2</v>
      </c>
      <c r="S236">
        <f t="shared" si="91"/>
        <v>7.1904604619662041E-2</v>
      </c>
      <c r="T236">
        <f t="shared" si="91"/>
        <v>7.1904604619662041E-2</v>
      </c>
      <c r="U236">
        <f t="shared" si="91"/>
        <v>7.1904604619662041E-2</v>
      </c>
      <c r="V236">
        <f t="shared" si="91"/>
        <v>7.1904604619662041E-2</v>
      </c>
      <c r="W236">
        <f t="shared" si="92"/>
        <v>7.1904604619662041E-2</v>
      </c>
      <c r="X236">
        <f t="shared" si="92"/>
        <v>7.1904604619662041E-2</v>
      </c>
      <c r="Y236">
        <f t="shared" si="92"/>
        <v>7.1904604619662041E-2</v>
      </c>
      <c r="Z236">
        <f t="shared" si="92"/>
        <v>7.1904604619662041E-2</v>
      </c>
      <c r="AA236">
        <f t="shared" si="92"/>
        <v>7.1904604619662041E-2</v>
      </c>
      <c r="AB236">
        <f t="shared" si="92"/>
        <v>7.1904604619662041E-2</v>
      </c>
      <c r="AC236">
        <f t="shared" si="92"/>
        <v>7.1904604619662041E-2</v>
      </c>
      <c r="AD236">
        <f t="shared" si="92"/>
        <v>7.1904604619662041E-2</v>
      </c>
      <c r="AE236">
        <f t="shared" si="92"/>
        <v>7.1904604619662041E-2</v>
      </c>
      <c r="AF236">
        <f t="shared" si="92"/>
        <v>7.1904604619662041E-2</v>
      </c>
      <c r="AG236">
        <f t="shared" si="93"/>
        <v>7.1904604619662041E-2</v>
      </c>
      <c r="AH236">
        <f t="shared" si="93"/>
        <v>7.1904604619662041E-2</v>
      </c>
      <c r="AI236">
        <f t="shared" si="93"/>
        <v>7.1904604619662041E-2</v>
      </c>
      <c r="AJ236">
        <f t="shared" si="93"/>
        <v>7.1904604619662041E-2</v>
      </c>
      <c r="AK236">
        <f t="shared" si="93"/>
        <v>7.1904604619662041E-2</v>
      </c>
      <c r="AL236">
        <f t="shared" si="93"/>
        <v>7.1904604619662041E-2</v>
      </c>
      <c r="AM236">
        <f t="shared" si="93"/>
        <v>7.1904604619662041E-2</v>
      </c>
      <c r="AN236">
        <f t="shared" si="93"/>
        <v>7.1904604619662041E-2</v>
      </c>
      <c r="AO236">
        <f t="shared" si="93"/>
        <v>7.1904604619662041E-2</v>
      </c>
      <c r="AP236">
        <f t="shared" si="93"/>
        <v>7.1904604619662041E-2</v>
      </c>
      <c r="AQ236">
        <f t="shared" si="93"/>
        <v>7.1904604619662041E-2</v>
      </c>
      <c r="AR236" s="49">
        <v>7.1904604619662041E-2</v>
      </c>
      <c r="AS236">
        <f t="shared" si="94"/>
        <v>7.1904604619662041E-2</v>
      </c>
      <c r="AT236">
        <f t="shared" si="94"/>
        <v>7.1904604619662041E-2</v>
      </c>
      <c r="AU236">
        <f t="shared" si="94"/>
        <v>7.1904604619662041E-2</v>
      </c>
      <c r="AV236">
        <f t="shared" si="94"/>
        <v>7.1904604619662041E-2</v>
      </c>
      <c r="AW236">
        <f t="shared" si="94"/>
        <v>7.1904604619662041E-2</v>
      </c>
      <c r="AX236">
        <f t="shared" si="94"/>
        <v>7.1904604619662041E-2</v>
      </c>
      <c r="AY236">
        <f t="shared" si="94"/>
        <v>7.1904604619662041E-2</v>
      </c>
      <c r="AZ236">
        <f t="shared" si="94"/>
        <v>7.1904604619662041E-2</v>
      </c>
      <c r="BA236">
        <f t="shared" si="94"/>
        <v>7.1904604619662041E-2</v>
      </c>
      <c r="BB236">
        <f t="shared" si="94"/>
        <v>7.1904604619662041E-2</v>
      </c>
      <c r="BC236">
        <f t="shared" si="94"/>
        <v>7.1904604619662041E-2</v>
      </c>
      <c r="BD236" s="23">
        <v>234</v>
      </c>
    </row>
    <row r="237" spans="1:56" x14ac:dyDescent="0.35">
      <c r="A237" s="3"/>
      <c r="B237" s="5" t="s">
        <v>50</v>
      </c>
      <c r="C237">
        <f t="shared" si="90"/>
        <v>7.1904604619662041E-2</v>
      </c>
      <c r="D237">
        <f t="shared" si="90"/>
        <v>7.1904604619662041E-2</v>
      </c>
      <c r="E237">
        <f t="shared" si="90"/>
        <v>7.1904604619662041E-2</v>
      </c>
      <c r="F237">
        <f t="shared" si="90"/>
        <v>7.1904604619662041E-2</v>
      </c>
      <c r="G237">
        <f t="shared" si="90"/>
        <v>7.1904604619662041E-2</v>
      </c>
      <c r="H237">
        <f t="shared" si="90"/>
        <v>7.1904604619662041E-2</v>
      </c>
      <c r="I237">
        <f t="shared" si="90"/>
        <v>7.1904604619662041E-2</v>
      </c>
      <c r="J237">
        <f t="shared" si="90"/>
        <v>7.1904604619662041E-2</v>
      </c>
      <c r="K237">
        <f t="shared" si="90"/>
        <v>7.1904604619662041E-2</v>
      </c>
      <c r="L237">
        <f t="shared" si="90"/>
        <v>7.1904604619662041E-2</v>
      </c>
      <c r="M237">
        <f t="shared" si="91"/>
        <v>7.1904604619662041E-2</v>
      </c>
      <c r="N237">
        <f t="shared" si="91"/>
        <v>7.1904604619662041E-2</v>
      </c>
      <c r="O237">
        <f t="shared" si="91"/>
        <v>7.1904604619662041E-2</v>
      </c>
      <c r="P237">
        <f t="shared" si="91"/>
        <v>7.1904604619662041E-2</v>
      </c>
      <c r="Q237">
        <f t="shared" si="91"/>
        <v>7.1904604619662041E-2</v>
      </c>
      <c r="R237">
        <f t="shared" si="91"/>
        <v>7.1904604619662041E-2</v>
      </c>
      <c r="S237">
        <f t="shared" si="91"/>
        <v>7.1904604619662041E-2</v>
      </c>
      <c r="T237">
        <f t="shared" si="91"/>
        <v>7.1904604619662041E-2</v>
      </c>
      <c r="U237">
        <f t="shared" si="91"/>
        <v>7.1904604619662041E-2</v>
      </c>
      <c r="V237">
        <f t="shared" si="91"/>
        <v>7.1904604619662041E-2</v>
      </c>
      <c r="W237">
        <f t="shared" si="92"/>
        <v>7.1904604619662041E-2</v>
      </c>
      <c r="X237">
        <f t="shared" si="92"/>
        <v>7.1904604619662041E-2</v>
      </c>
      <c r="Y237">
        <f t="shared" si="92"/>
        <v>7.1904604619662041E-2</v>
      </c>
      <c r="Z237">
        <f t="shared" si="92"/>
        <v>7.1904604619662041E-2</v>
      </c>
      <c r="AA237">
        <f t="shared" si="92"/>
        <v>7.1904604619662041E-2</v>
      </c>
      <c r="AB237">
        <f t="shared" si="92"/>
        <v>7.1904604619662041E-2</v>
      </c>
      <c r="AC237">
        <f t="shared" si="92"/>
        <v>7.1904604619662041E-2</v>
      </c>
      <c r="AD237">
        <f t="shared" si="92"/>
        <v>7.1904604619662041E-2</v>
      </c>
      <c r="AE237">
        <f t="shared" si="92"/>
        <v>7.1904604619662041E-2</v>
      </c>
      <c r="AF237">
        <f t="shared" si="92"/>
        <v>7.1904604619662041E-2</v>
      </c>
      <c r="AG237">
        <f t="shared" si="93"/>
        <v>7.1904604619662041E-2</v>
      </c>
      <c r="AH237">
        <f t="shared" si="93"/>
        <v>7.1904604619662041E-2</v>
      </c>
      <c r="AI237">
        <f t="shared" si="93"/>
        <v>7.1904604619662041E-2</v>
      </c>
      <c r="AJ237">
        <f t="shared" si="93"/>
        <v>7.1904604619662041E-2</v>
      </c>
      <c r="AK237">
        <f t="shared" si="93"/>
        <v>7.1904604619662041E-2</v>
      </c>
      <c r="AL237">
        <f t="shared" si="93"/>
        <v>7.1904604619662041E-2</v>
      </c>
      <c r="AM237">
        <f t="shared" si="93"/>
        <v>7.1904604619662041E-2</v>
      </c>
      <c r="AN237">
        <f t="shared" si="93"/>
        <v>7.1904604619662041E-2</v>
      </c>
      <c r="AO237">
        <f t="shared" si="93"/>
        <v>7.1904604619662041E-2</v>
      </c>
      <c r="AP237">
        <f t="shared" si="93"/>
        <v>7.1904604619662041E-2</v>
      </c>
      <c r="AQ237">
        <f t="shared" si="93"/>
        <v>7.1904604619662041E-2</v>
      </c>
      <c r="AR237" s="49">
        <v>7.1904604619662041E-2</v>
      </c>
      <c r="AS237">
        <f t="shared" si="94"/>
        <v>7.1904604619662041E-2</v>
      </c>
      <c r="AT237">
        <f t="shared" si="94"/>
        <v>7.1904604619662041E-2</v>
      </c>
      <c r="AU237">
        <f t="shared" si="94"/>
        <v>7.1904604619662041E-2</v>
      </c>
      <c r="AV237">
        <f t="shared" si="94"/>
        <v>7.1904604619662041E-2</v>
      </c>
      <c r="AW237">
        <f t="shared" si="94"/>
        <v>7.1904604619662041E-2</v>
      </c>
      <c r="AX237">
        <f t="shared" si="94"/>
        <v>7.1904604619662041E-2</v>
      </c>
      <c r="AY237">
        <f t="shared" si="94"/>
        <v>7.1904604619662041E-2</v>
      </c>
      <c r="AZ237">
        <f t="shared" si="94"/>
        <v>7.1904604619662041E-2</v>
      </c>
      <c r="BA237">
        <f t="shared" si="94"/>
        <v>7.1904604619662041E-2</v>
      </c>
      <c r="BB237">
        <f t="shared" si="94"/>
        <v>7.1904604619662041E-2</v>
      </c>
      <c r="BC237">
        <f t="shared" si="94"/>
        <v>7.1904604619662041E-2</v>
      </c>
      <c r="BD237" s="23">
        <v>235</v>
      </c>
    </row>
    <row r="238" spans="1:56" x14ac:dyDescent="0.35">
      <c r="A238" s="3"/>
      <c r="B238" s="5" t="s">
        <v>51</v>
      </c>
      <c r="C238">
        <f t="shared" si="90"/>
        <v>7.1904604619662041E-2</v>
      </c>
      <c r="D238">
        <f t="shared" si="90"/>
        <v>7.1904604619662041E-2</v>
      </c>
      <c r="E238">
        <f t="shared" si="90"/>
        <v>7.1904604619662041E-2</v>
      </c>
      <c r="F238">
        <f t="shared" si="90"/>
        <v>7.1904604619662041E-2</v>
      </c>
      <c r="G238">
        <f t="shared" si="90"/>
        <v>7.1904604619662041E-2</v>
      </c>
      <c r="H238">
        <f t="shared" si="90"/>
        <v>7.1904604619662041E-2</v>
      </c>
      <c r="I238">
        <f t="shared" si="90"/>
        <v>7.1904604619662041E-2</v>
      </c>
      <c r="J238">
        <f t="shared" si="90"/>
        <v>7.1904604619662041E-2</v>
      </c>
      <c r="K238">
        <f t="shared" si="90"/>
        <v>7.1904604619662041E-2</v>
      </c>
      <c r="L238">
        <f t="shared" si="90"/>
        <v>7.1904604619662041E-2</v>
      </c>
      <c r="M238">
        <f t="shared" si="91"/>
        <v>7.1904604619662041E-2</v>
      </c>
      <c r="N238">
        <f t="shared" si="91"/>
        <v>7.1904604619662041E-2</v>
      </c>
      <c r="O238">
        <f t="shared" si="91"/>
        <v>7.1904604619662041E-2</v>
      </c>
      <c r="P238">
        <f t="shared" si="91"/>
        <v>7.1904604619662041E-2</v>
      </c>
      <c r="Q238">
        <f t="shared" si="91"/>
        <v>7.1904604619662041E-2</v>
      </c>
      <c r="R238">
        <f t="shared" si="91"/>
        <v>7.1904604619662041E-2</v>
      </c>
      <c r="S238">
        <f t="shared" si="91"/>
        <v>7.1904604619662041E-2</v>
      </c>
      <c r="T238">
        <f t="shared" si="91"/>
        <v>7.1904604619662041E-2</v>
      </c>
      <c r="U238">
        <f t="shared" si="91"/>
        <v>7.1904604619662041E-2</v>
      </c>
      <c r="V238">
        <f t="shared" si="91"/>
        <v>7.1904604619662041E-2</v>
      </c>
      <c r="W238">
        <f t="shared" si="92"/>
        <v>7.1904604619662041E-2</v>
      </c>
      <c r="X238">
        <f t="shared" si="92"/>
        <v>7.1904604619662041E-2</v>
      </c>
      <c r="Y238">
        <f t="shared" si="92"/>
        <v>7.1904604619662041E-2</v>
      </c>
      <c r="Z238">
        <f t="shared" si="92"/>
        <v>7.1904604619662041E-2</v>
      </c>
      <c r="AA238">
        <f t="shared" si="92"/>
        <v>7.1904604619662041E-2</v>
      </c>
      <c r="AB238">
        <f t="shared" si="92"/>
        <v>7.1904604619662041E-2</v>
      </c>
      <c r="AC238">
        <f t="shared" si="92"/>
        <v>7.1904604619662041E-2</v>
      </c>
      <c r="AD238">
        <f t="shared" si="92"/>
        <v>7.1904604619662041E-2</v>
      </c>
      <c r="AE238">
        <f t="shared" si="92"/>
        <v>7.1904604619662041E-2</v>
      </c>
      <c r="AF238">
        <f t="shared" si="92"/>
        <v>7.1904604619662041E-2</v>
      </c>
      <c r="AG238">
        <f t="shared" si="93"/>
        <v>7.1904604619662041E-2</v>
      </c>
      <c r="AH238">
        <f t="shared" si="93"/>
        <v>7.1904604619662041E-2</v>
      </c>
      <c r="AI238">
        <f t="shared" si="93"/>
        <v>7.1904604619662041E-2</v>
      </c>
      <c r="AJ238">
        <f t="shared" si="93"/>
        <v>7.1904604619662041E-2</v>
      </c>
      <c r="AK238">
        <f t="shared" si="93"/>
        <v>7.1904604619662041E-2</v>
      </c>
      <c r="AL238">
        <f t="shared" si="93"/>
        <v>7.1904604619662041E-2</v>
      </c>
      <c r="AM238">
        <f t="shared" si="93"/>
        <v>7.1904604619662041E-2</v>
      </c>
      <c r="AN238">
        <f t="shared" si="93"/>
        <v>7.1904604619662041E-2</v>
      </c>
      <c r="AO238">
        <f t="shared" si="93"/>
        <v>7.1904604619662041E-2</v>
      </c>
      <c r="AP238">
        <f t="shared" si="93"/>
        <v>7.1904604619662041E-2</v>
      </c>
      <c r="AQ238">
        <f t="shared" si="93"/>
        <v>7.1904604619662041E-2</v>
      </c>
      <c r="AR238" s="49">
        <v>7.1904604619662041E-2</v>
      </c>
      <c r="AS238">
        <f t="shared" si="94"/>
        <v>7.1904604619662041E-2</v>
      </c>
      <c r="AT238">
        <f t="shared" si="94"/>
        <v>7.1904604619662041E-2</v>
      </c>
      <c r="AU238">
        <f t="shared" si="94"/>
        <v>7.1904604619662041E-2</v>
      </c>
      <c r="AV238">
        <f t="shared" si="94"/>
        <v>7.1904604619662041E-2</v>
      </c>
      <c r="AW238">
        <f t="shared" si="94"/>
        <v>7.1904604619662041E-2</v>
      </c>
      <c r="AX238">
        <f t="shared" si="94"/>
        <v>7.1904604619662041E-2</v>
      </c>
      <c r="AY238">
        <f t="shared" si="94"/>
        <v>7.1904604619662041E-2</v>
      </c>
      <c r="AZ238">
        <f t="shared" si="94"/>
        <v>7.1904604619662041E-2</v>
      </c>
      <c r="BA238">
        <f t="shared" si="94"/>
        <v>7.1904604619662041E-2</v>
      </c>
      <c r="BB238">
        <f t="shared" si="94"/>
        <v>7.1904604619662041E-2</v>
      </c>
      <c r="BC238">
        <f t="shared" si="94"/>
        <v>7.1904604619662041E-2</v>
      </c>
      <c r="BD238" s="23">
        <v>236</v>
      </c>
    </row>
    <row r="239" spans="1:56" x14ac:dyDescent="0.35">
      <c r="A239" s="3"/>
      <c r="B239" s="5" t="s">
        <v>52</v>
      </c>
      <c r="C239">
        <f t="shared" si="90"/>
        <v>7.1904604619662041E-2</v>
      </c>
      <c r="D239">
        <f t="shared" si="90"/>
        <v>7.1904604619662041E-2</v>
      </c>
      <c r="E239">
        <f t="shared" si="90"/>
        <v>7.1904604619662041E-2</v>
      </c>
      <c r="F239">
        <f t="shared" si="90"/>
        <v>7.1904604619662041E-2</v>
      </c>
      <c r="G239">
        <f t="shared" si="90"/>
        <v>7.1904604619662041E-2</v>
      </c>
      <c r="H239">
        <f t="shared" si="90"/>
        <v>7.1904604619662041E-2</v>
      </c>
      <c r="I239">
        <f t="shared" si="90"/>
        <v>7.1904604619662041E-2</v>
      </c>
      <c r="J239">
        <f t="shared" si="90"/>
        <v>7.1904604619662041E-2</v>
      </c>
      <c r="K239">
        <f t="shared" si="90"/>
        <v>7.1904604619662041E-2</v>
      </c>
      <c r="L239">
        <f t="shared" si="90"/>
        <v>7.1904604619662041E-2</v>
      </c>
      <c r="M239">
        <f t="shared" si="91"/>
        <v>7.1904604619662041E-2</v>
      </c>
      <c r="N239">
        <f t="shared" si="91"/>
        <v>7.1904604619662041E-2</v>
      </c>
      <c r="O239">
        <f t="shared" si="91"/>
        <v>7.1904604619662041E-2</v>
      </c>
      <c r="P239">
        <f t="shared" si="91"/>
        <v>7.1904604619662041E-2</v>
      </c>
      <c r="Q239">
        <f t="shared" si="91"/>
        <v>7.1904604619662041E-2</v>
      </c>
      <c r="R239">
        <f t="shared" si="91"/>
        <v>7.1904604619662041E-2</v>
      </c>
      <c r="S239">
        <f t="shared" si="91"/>
        <v>7.1904604619662041E-2</v>
      </c>
      <c r="T239">
        <f t="shared" si="91"/>
        <v>7.1904604619662041E-2</v>
      </c>
      <c r="U239">
        <f t="shared" si="91"/>
        <v>7.1904604619662041E-2</v>
      </c>
      <c r="V239">
        <f t="shared" si="91"/>
        <v>7.1904604619662041E-2</v>
      </c>
      <c r="W239">
        <f t="shared" si="92"/>
        <v>7.1904604619662041E-2</v>
      </c>
      <c r="X239">
        <f t="shared" si="92"/>
        <v>7.1904604619662041E-2</v>
      </c>
      <c r="Y239">
        <f t="shared" si="92"/>
        <v>7.1904604619662041E-2</v>
      </c>
      <c r="Z239">
        <f t="shared" si="92"/>
        <v>7.1904604619662041E-2</v>
      </c>
      <c r="AA239">
        <f t="shared" si="92"/>
        <v>7.1904604619662041E-2</v>
      </c>
      <c r="AB239">
        <f t="shared" si="92"/>
        <v>7.1904604619662041E-2</v>
      </c>
      <c r="AC239">
        <f t="shared" si="92"/>
        <v>7.1904604619662041E-2</v>
      </c>
      <c r="AD239">
        <f t="shared" si="92"/>
        <v>7.1904604619662041E-2</v>
      </c>
      <c r="AE239">
        <f t="shared" si="92"/>
        <v>7.1904604619662041E-2</v>
      </c>
      <c r="AF239">
        <f t="shared" si="92"/>
        <v>7.1904604619662041E-2</v>
      </c>
      <c r="AG239">
        <f t="shared" si="93"/>
        <v>7.1904604619662041E-2</v>
      </c>
      <c r="AH239">
        <f t="shared" si="93"/>
        <v>7.1904604619662041E-2</v>
      </c>
      <c r="AI239">
        <f t="shared" si="93"/>
        <v>7.1904604619662041E-2</v>
      </c>
      <c r="AJ239">
        <f t="shared" si="93"/>
        <v>7.1904604619662041E-2</v>
      </c>
      <c r="AK239">
        <f t="shared" si="93"/>
        <v>7.1904604619662041E-2</v>
      </c>
      <c r="AL239">
        <f t="shared" si="93"/>
        <v>7.1904604619662041E-2</v>
      </c>
      <c r="AM239">
        <f t="shared" si="93"/>
        <v>7.1904604619662041E-2</v>
      </c>
      <c r="AN239">
        <f t="shared" si="93"/>
        <v>7.1904604619662041E-2</v>
      </c>
      <c r="AO239">
        <f t="shared" si="93"/>
        <v>7.1904604619662041E-2</v>
      </c>
      <c r="AP239">
        <f t="shared" si="93"/>
        <v>7.1904604619662041E-2</v>
      </c>
      <c r="AQ239">
        <f t="shared" si="93"/>
        <v>7.1904604619662041E-2</v>
      </c>
      <c r="AR239" s="49">
        <v>7.1904604619662041E-2</v>
      </c>
      <c r="AS239">
        <f t="shared" si="94"/>
        <v>7.1904604619662041E-2</v>
      </c>
      <c r="AT239">
        <f t="shared" si="94"/>
        <v>7.1904604619662041E-2</v>
      </c>
      <c r="AU239">
        <f t="shared" si="94"/>
        <v>7.1904604619662041E-2</v>
      </c>
      <c r="AV239">
        <f t="shared" si="94"/>
        <v>7.1904604619662041E-2</v>
      </c>
      <c r="AW239">
        <f t="shared" si="94"/>
        <v>7.1904604619662041E-2</v>
      </c>
      <c r="AX239">
        <f t="shared" si="94"/>
        <v>7.1904604619662041E-2</v>
      </c>
      <c r="AY239">
        <f t="shared" si="94"/>
        <v>7.1904604619662041E-2</v>
      </c>
      <c r="AZ239">
        <f t="shared" si="94"/>
        <v>7.1904604619662041E-2</v>
      </c>
      <c r="BA239">
        <f t="shared" si="94"/>
        <v>7.1904604619662041E-2</v>
      </c>
      <c r="BB239">
        <f t="shared" si="94"/>
        <v>7.1904604619662041E-2</v>
      </c>
      <c r="BC239">
        <f t="shared" si="94"/>
        <v>7.1904604619662041E-2</v>
      </c>
      <c r="BD239" s="23">
        <v>237</v>
      </c>
    </row>
    <row r="240" spans="1:56" x14ac:dyDescent="0.35">
      <c r="A240" s="3"/>
      <c r="B240" s="5" t="s">
        <v>53</v>
      </c>
      <c r="C240">
        <f t="shared" si="90"/>
        <v>7.1904604619662041E-2</v>
      </c>
      <c r="D240">
        <f t="shared" si="90"/>
        <v>7.1904604619662041E-2</v>
      </c>
      <c r="E240">
        <f t="shared" si="90"/>
        <v>7.1904604619662041E-2</v>
      </c>
      <c r="F240">
        <f t="shared" si="90"/>
        <v>7.1904604619662041E-2</v>
      </c>
      <c r="G240">
        <f t="shared" si="90"/>
        <v>7.1904604619662041E-2</v>
      </c>
      <c r="H240">
        <f t="shared" si="90"/>
        <v>7.1904604619662041E-2</v>
      </c>
      <c r="I240">
        <f t="shared" si="90"/>
        <v>7.1904604619662041E-2</v>
      </c>
      <c r="J240">
        <f t="shared" si="90"/>
        <v>7.1904604619662041E-2</v>
      </c>
      <c r="K240">
        <f t="shared" si="90"/>
        <v>7.1904604619662041E-2</v>
      </c>
      <c r="L240">
        <f t="shared" si="90"/>
        <v>7.1904604619662041E-2</v>
      </c>
      <c r="M240">
        <f t="shared" si="91"/>
        <v>7.1904604619662041E-2</v>
      </c>
      <c r="N240">
        <f t="shared" si="91"/>
        <v>7.1904604619662041E-2</v>
      </c>
      <c r="O240">
        <f t="shared" si="91"/>
        <v>7.1904604619662041E-2</v>
      </c>
      <c r="P240">
        <f t="shared" si="91"/>
        <v>7.1904604619662041E-2</v>
      </c>
      <c r="Q240">
        <f t="shared" si="91"/>
        <v>7.1904604619662041E-2</v>
      </c>
      <c r="R240">
        <f t="shared" si="91"/>
        <v>7.1904604619662041E-2</v>
      </c>
      <c r="S240">
        <f t="shared" si="91"/>
        <v>7.1904604619662041E-2</v>
      </c>
      <c r="T240">
        <f t="shared" si="91"/>
        <v>7.1904604619662041E-2</v>
      </c>
      <c r="U240">
        <f t="shared" si="91"/>
        <v>7.1904604619662041E-2</v>
      </c>
      <c r="V240">
        <f t="shared" si="91"/>
        <v>7.1904604619662041E-2</v>
      </c>
      <c r="W240">
        <f t="shared" si="92"/>
        <v>7.1904604619662041E-2</v>
      </c>
      <c r="X240">
        <f t="shared" si="92"/>
        <v>7.1904604619662041E-2</v>
      </c>
      <c r="Y240">
        <f t="shared" si="92"/>
        <v>7.1904604619662041E-2</v>
      </c>
      <c r="Z240">
        <f t="shared" si="92"/>
        <v>7.1904604619662041E-2</v>
      </c>
      <c r="AA240">
        <f t="shared" si="92"/>
        <v>7.1904604619662041E-2</v>
      </c>
      <c r="AB240">
        <f t="shared" si="92"/>
        <v>7.1904604619662041E-2</v>
      </c>
      <c r="AC240">
        <f t="shared" si="92"/>
        <v>7.1904604619662041E-2</v>
      </c>
      <c r="AD240">
        <f t="shared" si="92"/>
        <v>7.1904604619662041E-2</v>
      </c>
      <c r="AE240">
        <f t="shared" si="92"/>
        <v>7.1904604619662041E-2</v>
      </c>
      <c r="AF240">
        <f t="shared" si="92"/>
        <v>7.1904604619662041E-2</v>
      </c>
      <c r="AG240">
        <f t="shared" si="93"/>
        <v>7.1904604619662041E-2</v>
      </c>
      <c r="AH240">
        <f t="shared" si="93"/>
        <v>7.1904604619662041E-2</v>
      </c>
      <c r="AI240">
        <f t="shared" si="93"/>
        <v>7.1904604619662041E-2</v>
      </c>
      <c r="AJ240">
        <f t="shared" si="93"/>
        <v>7.1904604619662041E-2</v>
      </c>
      <c r="AK240">
        <f t="shared" si="93"/>
        <v>7.1904604619662041E-2</v>
      </c>
      <c r="AL240">
        <f t="shared" si="93"/>
        <v>7.1904604619662041E-2</v>
      </c>
      <c r="AM240">
        <f t="shared" si="93"/>
        <v>7.1904604619662041E-2</v>
      </c>
      <c r="AN240">
        <f t="shared" si="93"/>
        <v>7.1904604619662041E-2</v>
      </c>
      <c r="AO240">
        <f t="shared" si="93"/>
        <v>7.1904604619662041E-2</v>
      </c>
      <c r="AP240">
        <f t="shared" si="93"/>
        <v>7.1904604619662041E-2</v>
      </c>
      <c r="AQ240">
        <f t="shared" si="93"/>
        <v>7.1904604619662041E-2</v>
      </c>
      <c r="AR240" s="49">
        <v>7.1904604619662041E-2</v>
      </c>
      <c r="AS240">
        <f t="shared" si="94"/>
        <v>7.1904604619662041E-2</v>
      </c>
      <c r="AT240">
        <f t="shared" si="94"/>
        <v>7.1904604619662041E-2</v>
      </c>
      <c r="AU240">
        <f t="shared" si="94"/>
        <v>7.1904604619662041E-2</v>
      </c>
      <c r="AV240">
        <f t="shared" si="94"/>
        <v>7.1904604619662041E-2</v>
      </c>
      <c r="AW240">
        <f t="shared" si="94"/>
        <v>7.1904604619662041E-2</v>
      </c>
      <c r="AX240">
        <f t="shared" si="94"/>
        <v>7.1904604619662041E-2</v>
      </c>
      <c r="AY240">
        <f t="shared" si="94"/>
        <v>7.1904604619662041E-2</v>
      </c>
      <c r="AZ240">
        <f t="shared" si="94"/>
        <v>7.1904604619662041E-2</v>
      </c>
      <c r="BA240">
        <f t="shared" si="94"/>
        <v>7.1904604619662041E-2</v>
      </c>
      <c r="BB240">
        <f t="shared" si="94"/>
        <v>7.1904604619662041E-2</v>
      </c>
      <c r="BC240">
        <f t="shared" si="94"/>
        <v>7.1904604619662041E-2</v>
      </c>
      <c r="BD240" s="23">
        <v>238</v>
      </c>
    </row>
    <row r="241" spans="1:56" x14ac:dyDescent="0.35">
      <c r="A241" s="3"/>
      <c r="B241" s="5" t="s">
        <v>54</v>
      </c>
      <c r="C241">
        <f t="shared" si="90"/>
        <v>7.1904604619662041E-2</v>
      </c>
      <c r="D241">
        <f t="shared" si="90"/>
        <v>7.1904604619662041E-2</v>
      </c>
      <c r="E241">
        <f t="shared" si="90"/>
        <v>7.1904604619662041E-2</v>
      </c>
      <c r="F241">
        <f t="shared" si="90"/>
        <v>7.1904604619662041E-2</v>
      </c>
      <c r="G241">
        <f t="shared" si="90"/>
        <v>7.1904604619662041E-2</v>
      </c>
      <c r="H241">
        <f t="shared" si="90"/>
        <v>7.1904604619662041E-2</v>
      </c>
      <c r="I241">
        <f t="shared" si="90"/>
        <v>7.1904604619662041E-2</v>
      </c>
      <c r="J241">
        <f t="shared" si="90"/>
        <v>7.1904604619662041E-2</v>
      </c>
      <c r="K241">
        <f t="shared" si="90"/>
        <v>7.1904604619662041E-2</v>
      </c>
      <c r="L241">
        <f t="shared" si="90"/>
        <v>7.1904604619662041E-2</v>
      </c>
      <c r="M241">
        <f t="shared" si="91"/>
        <v>7.1904604619662041E-2</v>
      </c>
      <c r="N241">
        <f t="shared" si="91"/>
        <v>7.1904604619662041E-2</v>
      </c>
      <c r="O241">
        <f t="shared" si="91"/>
        <v>7.1904604619662041E-2</v>
      </c>
      <c r="P241">
        <f t="shared" si="91"/>
        <v>7.1904604619662041E-2</v>
      </c>
      <c r="Q241">
        <f t="shared" si="91"/>
        <v>7.1904604619662041E-2</v>
      </c>
      <c r="R241">
        <f t="shared" si="91"/>
        <v>7.1904604619662041E-2</v>
      </c>
      <c r="S241">
        <f t="shared" si="91"/>
        <v>7.1904604619662041E-2</v>
      </c>
      <c r="T241">
        <f t="shared" si="91"/>
        <v>7.1904604619662041E-2</v>
      </c>
      <c r="U241">
        <f t="shared" si="91"/>
        <v>7.1904604619662041E-2</v>
      </c>
      <c r="V241">
        <f t="shared" si="91"/>
        <v>7.1904604619662041E-2</v>
      </c>
      <c r="W241">
        <f t="shared" si="92"/>
        <v>7.1904604619662041E-2</v>
      </c>
      <c r="X241">
        <f t="shared" si="92"/>
        <v>7.1904604619662041E-2</v>
      </c>
      <c r="Y241">
        <f t="shared" si="92"/>
        <v>7.1904604619662041E-2</v>
      </c>
      <c r="Z241">
        <f t="shared" si="92"/>
        <v>7.1904604619662041E-2</v>
      </c>
      <c r="AA241">
        <f t="shared" si="92"/>
        <v>7.1904604619662041E-2</v>
      </c>
      <c r="AB241">
        <f t="shared" si="92"/>
        <v>7.1904604619662041E-2</v>
      </c>
      <c r="AC241">
        <f t="shared" si="92"/>
        <v>7.1904604619662041E-2</v>
      </c>
      <c r="AD241">
        <f t="shared" si="92"/>
        <v>7.1904604619662041E-2</v>
      </c>
      <c r="AE241">
        <f t="shared" si="92"/>
        <v>7.1904604619662041E-2</v>
      </c>
      <c r="AF241">
        <f t="shared" si="92"/>
        <v>7.1904604619662041E-2</v>
      </c>
      <c r="AG241">
        <f t="shared" si="93"/>
        <v>7.1904604619662041E-2</v>
      </c>
      <c r="AH241">
        <f t="shared" si="93"/>
        <v>7.1904604619662041E-2</v>
      </c>
      <c r="AI241">
        <f t="shared" si="93"/>
        <v>7.1904604619662041E-2</v>
      </c>
      <c r="AJ241">
        <f t="shared" si="93"/>
        <v>7.1904604619662041E-2</v>
      </c>
      <c r="AK241">
        <f t="shared" si="93"/>
        <v>7.1904604619662041E-2</v>
      </c>
      <c r="AL241">
        <f t="shared" si="93"/>
        <v>7.1904604619662041E-2</v>
      </c>
      <c r="AM241">
        <f t="shared" si="93"/>
        <v>7.1904604619662041E-2</v>
      </c>
      <c r="AN241">
        <f t="shared" si="93"/>
        <v>7.1904604619662041E-2</v>
      </c>
      <c r="AO241">
        <f t="shared" si="93"/>
        <v>7.1904604619662041E-2</v>
      </c>
      <c r="AP241">
        <f t="shared" si="93"/>
        <v>7.1904604619662041E-2</v>
      </c>
      <c r="AQ241">
        <f t="shared" si="93"/>
        <v>7.1904604619662041E-2</v>
      </c>
      <c r="AR241" s="49">
        <v>7.1904604619662041E-2</v>
      </c>
      <c r="AS241">
        <f t="shared" si="94"/>
        <v>7.1904604619662041E-2</v>
      </c>
      <c r="AT241">
        <f t="shared" si="94"/>
        <v>7.1904604619662041E-2</v>
      </c>
      <c r="AU241">
        <f t="shared" si="94"/>
        <v>7.1904604619662041E-2</v>
      </c>
      <c r="AV241">
        <f t="shared" si="94"/>
        <v>7.1904604619662041E-2</v>
      </c>
      <c r="AW241">
        <f t="shared" si="94"/>
        <v>7.1904604619662041E-2</v>
      </c>
      <c r="AX241">
        <f t="shared" si="94"/>
        <v>7.1904604619662041E-2</v>
      </c>
      <c r="AY241">
        <f t="shared" si="94"/>
        <v>7.1904604619662041E-2</v>
      </c>
      <c r="AZ241">
        <f t="shared" si="94"/>
        <v>7.1904604619662041E-2</v>
      </c>
      <c r="BA241">
        <f t="shared" si="94"/>
        <v>7.1904604619662041E-2</v>
      </c>
      <c r="BB241">
        <f t="shared" si="94"/>
        <v>7.1904604619662041E-2</v>
      </c>
      <c r="BC241">
        <f t="shared" si="94"/>
        <v>7.1904604619662041E-2</v>
      </c>
      <c r="BD241" s="23">
        <v>239</v>
      </c>
    </row>
    <row r="242" spans="1:56" x14ac:dyDescent="0.35">
      <c r="A242" s="3"/>
      <c r="B242" s="5" t="s">
        <v>55</v>
      </c>
      <c r="C242">
        <f t="shared" si="90"/>
        <v>6.0233165858855992E-2</v>
      </c>
      <c r="D242">
        <f t="shared" si="90"/>
        <v>6.0233165858855992E-2</v>
      </c>
      <c r="E242">
        <f t="shared" si="90"/>
        <v>6.0233165858855992E-2</v>
      </c>
      <c r="F242">
        <f t="shared" si="90"/>
        <v>6.0233165858855992E-2</v>
      </c>
      <c r="G242">
        <f t="shared" si="90"/>
        <v>6.0233165858855992E-2</v>
      </c>
      <c r="H242">
        <f t="shared" si="90"/>
        <v>6.0233165858855992E-2</v>
      </c>
      <c r="I242">
        <f t="shared" si="90"/>
        <v>6.0233165858855992E-2</v>
      </c>
      <c r="J242">
        <f t="shared" si="90"/>
        <v>6.0233165858855992E-2</v>
      </c>
      <c r="K242">
        <f t="shared" si="90"/>
        <v>6.0233165858855992E-2</v>
      </c>
      <c r="L242">
        <f t="shared" si="90"/>
        <v>6.0233165858855992E-2</v>
      </c>
      <c r="M242">
        <f t="shared" si="91"/>
        <v>6.0233165858855992E-2</v>
      </c>
      <c r="N242">
        <f t="shared" si="91"/>
        <v>6.0233165858855992E-2</v>
      </c>
      <c r="O242">
        <f t="shared" si="91"/>
        <v>6.0233165858855992E-2</v>
      </c>
      <c r="P242">
        <f t="shared" si="91"/>
        <v>6.0233165858855992E-2</v>
      </c>
      <c r="Q242">
        <f t="shared" si="91"/>
        <v>6.0233165858855992E-2</v>
      </c>
      <c r="R242">
        <f t="shared" si="91"/>
        <v>6.0233165858855992E-2</v>
      </c>
      <c r="S242">
        <f t="shared" si="91"/>
        <v>6.0233165858855992E-2</v>
      </c>
      <c r="T242">
        <f t="shared" si="91"/>
        <v>6.0233165858855992E-2</v>
      </c>
      <c r="U242">
        <f t="shared" si="91"/>
        <v>6.0233165858855992E-2</v>
      </c>
      <c r="V242">
        <f t="shared" si="91"/>
        <v>6.0233165858855992E-2</v>
      </c>
      <c r="W242">
        <f t="shared" si="92"/>
        <v>6.0233165858855992E-2</v>
      </c>
      <c r="X242">
        <f t="shared" si="92"/>
        <v>6.0233165858855992E-2</v>
      </c>
      <c r="Y242">
        <f t="shared" si="92"/>
        <v>6.0233165858855992E-2</v>
      </c>
      <c r="Z242">
        <f t="shared" si="92"/>
        <v>6.0233165858855992E-2</v>
      </c>
      <c r="AA242">
        <f t="shared" si="92"/>
        <v>6.0233165858855992E-2</v>
      </c>
      <c r="AB242">
        <f t="shared" si="92"/>
        <v>6.0233165858855992E-2</v>
      </c>
      <c r="AC242">
        <f t="shared" si="92"/>
        <v>6.0233165858855992E-2</v>
      </c>
      <c r="AD242">
        <f t="shared" si="92"/>
        <v>6.0233165858855992E-2</v>
      </c>
      <c r="AE242">
        <f t="shared" si="92"/>
        <v>6.0233165858855992E-2</v>
      </c>
      <c r="AF242">
        <f t="shared" si="92"/>
        <v>6.0233165858855992E-2</v>
      </c>
      <c r="AG242">
        <f t="shared" si="93"/>
        <v>6.0233165858855992E-2</v>
      </c>
      <c r="AH242">
        <f t="shared" si="93"/>
        <v>6.0233165858855992E-2</v>
      </c>
      <c r="AI242">
        <f t="shared" si="93"/>
        <v>6.0233165858855992E-2</v>
      </c>
      <c r="AJ242">
        <f t="shared" si="93"/>
        <v>6.0233165858855992E-2</v>
      </c>
      <c r="AK242">
        <f t="shared" si="93"/>
        <v>6.0233165858855992E-2</v>
      </c>
      <c r="AL242">
        <f t="shared" si="93"/>
        <v>6.0233165858855992E-2</v>
      </c>
      <c r="AM242">
        <f t="shared" si="93"/>
        <v>6.0233165858855992E-2</v>
      </c>
      <c r="AN242">
        <f t="shared" si="93"/>
        <v>6.0233165858855992E-2</v>
      </c>
      <c r="AO242">
        <f t="shared" si="93"/>
        <v>6.0233165858855992E-2</v>
      </c>
      <c r="AP242">
        <f t="shared" si="93"/>
        <v>6.0233165858855992E-2</v>
      </c>
      <c r="AQ242">
        <f t="shared" si="93"/>
        <v>6.0233165858855992E-2</v>
      </c>
      <c r="AR242" s="49">
        <v>6.0233165858855992E-2</v>
      </c>
      <c r="AS242">
        <f t="shared" si="94"/>
        <v>6.0233165858855992E-2</v>
      </c>
      <c r="AT242">
        <f t="shared" si="94"/>
        <v>6.0233165858855992E-2</v>
      </c>
      <c r="AU242">
        <f t="shared" si="94"/>
        <v>6.0233165858855992E-2</v>
      </c>
      <c r="AV242">
        <f t="shared" si="94"/>
        <v>6.0233165858855992E-2</v>
      </c>
      <c r="AW242">
        <f t="shared" si="94"/>
        <v>6.0233165858855992E-2</v>
      </c>
      <c r="AX242">
        <f t="shared" si="94"/>
        <v>6.0233165858855992E-2</v>
      </c>
      <c r="AY242">
        <f t="shared" si="94"/>
        <v>6.0233165858855992E-2</v>
      </c>
      <c r="AZ242">
        <f t="shared" si="94"/>
        <v>6.0233165858855992E-2</v>
      </c>
      <c r="BA242">
        <f t="shared" si="94"/>
        <v>6.0233165858855992E-2</v>
      </c>
      <c r="BB242">
        <f t="shared" si="94"/>
        <v>6.0233165858855992E-2</v>
      </c>
      <c r="BC242">
        <f t="shared" si="94"/>
        <v>6.0233165858855992E-2</v>
      </c>
      <c r="BD242" s="23">
        <v>240</v>
      </c>
    </row>
    <row r="243" spans="1:56" x14ac:dyDescent="0.35">
      <c r="A243" s="3"/>
      <c r="B243" s="5" t="s">
        <v>56</v>
      </c>
      <c r="C243">
        <f t="shared" si="90"/>
        <v>6.0233165858855992E-2</v>
      </c>
      <c r="D243">
        <f t="shared" si="90"/>
        <v>6.0233165858855992E-2</v>
      </c>
      <c r="E243">
        <f t="shared" si="90"/>
        <v>6.0233165858855992E-2</v>
      </c>
      <c r="F243">
        <f t="shared" si="90"/>
        <v>6.0233165858855992E-2</v>
      </c>
      <c r="G243">
        <f t="shared" si="90"/>
        <v>6.0233165858855992E-2</v>
      </c>
      <c r="H243">
        <f t="shared" si="90"/>
        <v>6.0233165858855992E-2</v>
      </c>
      <c r="I243">
        <f t="shared" si="90"/>
        <v>6.0233165858855992E-2</v>
      </c>
      <c r="J243">
        <f t="shared" si="90"/>
        <v>6.0233165858855992E-2</v>
      </c>
      <c r="K243">
        <f t="shared" si="90"/>
        <v>6.0233165858855992E-2</v>
      </c>
      <c r="L243">
        <f t="shared" si="90"/>
        <v>6.0233165858855992E-2</v>
      </c>
      <c r="M243">
        <f t="shared" si="91"/>
        <v>6.0233165858855992E-2</v>
      </c>
      <c r="N243">
        <f t="shared" si="91"/>
        <v>6.0233165858855992E-2</v>
      </c>
      <c r="O243">
        <f t="shared" si="91"/>
        <v>6.0233165858855992E-2</v>
      </c>
      <c r="P243">
        <f t="shared" si="91"/>
        <v>6.0233165858855992E-2</v>
      </c>
      <c r="Q243">
        <f t="shared" si="91"/>
        <v>6.0233165858855992E-2</v>
      </c>
      <c r="R243">
        <f t="shared" si="91"/>
        <v>6.0233165858855992E-2</v>
      </c>
      <c r="S243">
        <f t="shared" si="91"/>
        <v>6.0233165858855992E-2</v>
      </c>
      <c r="T243">
        <f t="shared" si="91"/>
        <v>6.0233165858855992E-2</v>
      </c>
      <c r="U243">
        <f t="shared" si="91"/>
        <v>6.0233165858855992E-2</v>
      </c>
      <c r="V243">
        <f t="shared" si="91"/>
        <v>6.0233165858855992E-2</v>
      </c>
      <c r="W243">
        <f t="shared" si="92"/>
        <v>6.0233165858855992E-2</v>
      </c>
      <c r="X243">
        <f t="shared" si="92"/>
        <v>6.0233165858855992E-2</v>
      </c>
      <c r="Y243">
        <f t="shared" si="92"/>
        <v>6.0233165858855992E-2</v>
      </c>
      <c r="Z243">
        <f t="shared" si="92"/>
        <v>6.0233165858855992E-2</v>
      </c>
      <c r="AA243">
        <f t="shared" si="92"/>
        <v>6.0233165858855992E-2</v>
      </c>
      <c r="AB243">
        <f t="shared" si="92"/>
        <v>6.0233165858855992E-2</v>
      </c>
      <c r="AC243">
        <f t="shared" si="92"/>
        <v>6.0233165858855992E-2</v>
      </c>
      <c r="AD243">
        <f t="shared" si="92"/>
        <v>6.0233165858855992E-2</v>
      </c>
      <c r="AE243">
        <f t="shared" si="92"/>
        <v>6.0233165858855992E-2</v>
      </c>
      <c r="AF243">
        <f t="shared" si="92"/>
        <v>6.0233165858855992E-2</v>
      </c>
      <c r="AG243">
        <f t="shared" si="93"/>
        <v>6.0233165858855992E-2</v>
      </c>
      <c r="AH243">
        <f t="shared" si="93"/>
        <v>6.0233165858855992E-2</v>
      </c>
      <c r="AI243">
        <f t="shared" si="93"/>
        <v>6.0233165858855992E-2</v>
      </c>
      <c r="AJ243">
        <f t="shared" si="93"/>
        <v>6.0233165858855992E-2</v>
      </c>
      <c r="AK243">
        <f t="shared" si="93"/>
        <v>6.0233165858855992E-2</v>
      </c>
      <c r="AL243">
        <f t="shared" si="93"/>
        <v>6.0233165858855992E-2</v>
      </c>
      <c r="AM243">
        <f t="shared" si="93"/>
        <v>6.0233165858855992E-2</v>
      </c>
      <c r="AN243">
        <f t="shared" si="93"/>
        <v>6.0233165858855992E-2</v>
      </c>
      <c r="AO243">
        <f t="shared" si="93"/>
        <v>6.0233165858855992E-2</v>
      </c>
      <c r="AP243">
        <f t="shared" si="93"/>
        <v>6.0233165858855992E-2</v>
      </c>
      <c r="AQ243">
        <f t="shared" si="93"/>
        <v>6.0233165858855992E-2</v>
      </c>
      <c r="AR243" s="49">
        <v>6.0233165858855992E-2</v>
      </c>
      <c r="AS243">
        <f t="shared" si="94"/>
        <v>6.0233165858855992E-2</v>
      </c>
      <c r="AT243">
        <f t="shared" si="94"/>
        <v>6.0233165858855992E-2</v>
      </c>
      <c r="AU243">
        <f t="shared" si="94"/>
        <v>6.0233165858855992E-2</v>
      </c>
      <c r="AV243">
        <f t="shared" si="94"/>
        <v>6.0233165858855992E-2</v>
      </c>
      <c r="AW243">
        <f t="shared" si="94"/>
        <v>6.0233165858855992E-2</v>
      </c>
      <c r="AX243">
        <f t="shared" si="94"/>
        <v>6.0233165858855992E-2</v>
      </c>
      <c r="AY243">
        <f t="shared" si="94"/>
        <v>6.0233165858855992E-2</v>
      </c>
      <c r="AZ243">
        <f t="shared" si="94"/>
        <v>6.0233165858855992E-2</v>
      </c>
      <c r="BA243">
        <f t="shared" si="94"/>
        <v>6.0233165858855992E-2</v>
      </c>
      <c r="BB243">
        <f t="shared" si="94"/>
        <v>6.0233165858855992E-2</v>
      </c>
      <c r="BC243">
        <f t="shared" si="94"/>
        <v>6.0233165858855992E-2</v>
      </c>
      <c r="BD243" s="23">
        <v>241</v>
      </c>
    </row>
    <row r="244" spans="1:56" x14ac:dyDescent="0.35">
      <c r="A244" s="3"/>
      <c r="B244" s="5" t="s">
        <v>57</v>
      </c>
      <c r="C244">
        <f t="shared" ref="C244:L249" si="95">$AR244</f>
        <v>6.0233165858855992E-2</v>
      </c>
      <c r="D244">
        <f t="shared" si="95"/>
        <v>6.0233165858855992E-2</v>
      </c>
      <c r="E244">
        <f t="shared" si="95"/>
        <v>6.0233165858855992E-2</v>
      </c>
      <c r="F244">
        <f t="shared" si="95"/>
        <v>6.0233165858855992E-2</v>
      </c>
      <c r="G244">
        <f t="shared" si="95"/>
        <v>6.0233165858855992E-2</v>
      </c>
      <c r="H244">
        <f t="shared" si="95"/>
        <v>6.0233165858855992E-2</v>
      </c>
      <c r="I244">
        <f t="shared" si="95"/>
        <v>6.0233165858855992E-2</v>
      </c>
      <c r="J244">
        <f t="shared" si="95"/>
        <v>6.0233165858855992E-2</v>
      </c>
      <c r="K244">
        <f t="shared" si="95"/>
        <v>6.0233165858855992E-2</v>
      </c>
      <c r="L244">
        <f t="shared" si="95"/>
        <v>6.0233165858855992E-2</v>
      </c>
      <c r="M244">
        <f t="shared" ref="M244:V249" si="96">$AR244</f>
        <v>6.0233165858855992E-2</v>
      </c>
      <c r="N244">
        <f t="shared" si="96"/>
        <v>6.0233165858855992E-2</v>
      </c>
      <c r="O244">
        <f t="shared" si="96"/>
        <v>6.0233165858855992E-2</v>
      </c>
      <c r="P244">
        <f t="shared" si="96"/>
        <v>6.0233165858855992E-2</v>
      </c>
      <c r="Q244">
        <f t="shared" si="96"/>
        <v>6.0233165858855992E-2</v>
      </c>
      <c r="R244">
        <f t="shared" si="96"/>
        <v>6.0233165858855992E-2</v>
      </c>
      <c r="S244">
        <f t="shared" si="96"/>
        <v>6.0233165858855992E-2</v>
      </c>
      <c r="T244">
        <f t="shared" si="96"/>
        <v>6.0233165858855992E-2</v>
      </c>
      <c r="U244">
        <f t="shared" si="96"/>
        <v>6.0233165858855992E-2</v>
      </c>
      <c r="V244">
        <f t="shared" si="96"/>
        <v>6.0233165858855992E-2</v>
      </c>
      <c r="W244">
        <f t="shared" ref="W244:AF249" si="97">$AR244</f>
        <v>6.0233165858855992E-2</v>
      </c>
      <c r="X244">
        <f t="shared" si="97"/>
        <v>6.0233165858855992E-2</v>
      </c>
      <c r="Y244">
        <f t="shared" si="97"/>
        <v>6.0233165858855992E-2</v>
      </c>
      <c r="Z244">
        <f t="shared" si="97"/>
        <v>6.0233165858855992E-2</v>
      </c>
      <c r="AA244">
        <f t="shared" si="97"/>
        <v>6.0233165858855992E-2</v>
      </c>
      <c r="AB244">
        <f t="shared" si="97"/>
        <v>6.0233165858855992E-2</v>
      </c>
      <c r="AC244">
        <f t="shared" si="97"/>
        <v>6.0233165858855992E-2</v>
      </c>
      <c r="AD244">
        <f t="shared" si="97"/>
        <v>6.0233165858855992E-2</v>
      </c>
      <c r="AE244">
        <f t="shared" si="97"/>
        <v>6.0233165858855992E-2</v>
      </c>
      <c r="AF244">
        <f t="shared" si="97"/>
        <v>6.0233165858855992E-2</v>
      </c>
      <c r="AG244">
        <f t="shared" ref="AG244:AQ249" si="98">$AR244</f>
        <v>6.0233165858855992E-2</v>
      </c>
      <c r="AH244">
        <f t="shared" si="98"/>
        <v>6.0233165858855992E-2</v>
      </c>
      <c r="AI244">
        <f t="shared" si="98"/>
        <v>6.0233165858855992E-2</v>
      </c>
      <c r="AJ244">
        <f t="shared" si="98"/>
        <v>6.0233165858855992E-2</v>
      </c>
      <c r="AK244">
        <f t="shared" si="98"/>
        <v>6.0233165858855992E-2</v>
      </c>
      <c r="AL244">
        <f t="shared" si="98"/>
        <v>6.0233165858855992E-2</v>
      </c>
      <c r="AM244">
        <f t="shared" si="98"/>
        <v>6.0233165858855992E-2</v>
      </c>
      <c r="AN244">
        <f t="shared" si="98"/>
        <v>6.0233165858855992E-2</v>
      </c>
      <c r="AO244">
        <f t="shared" si="98"/>
        <v>6.0233165858855992E-2</v>
      </c>
      <c r="AP244">
        <f t="shared" si="98"/>
        <v>6.0233165858855992E-2</v>
      </c>
      <c r="AQ244">
        <f t="shared" si="98"/>
        <v>6.0233165858855992E-2</v>
      </c>
      <c r="AR244" s="49">
        <v>6.0233165858855992E-2</v>
      </c>
      <c r="AS244">
        <f t="shared" ref="AS244:BC249" si="99">$AR244</f>
        <v>6.0233165858855992E-2</v>
      </c>
      <c r="AT244">
        <f t="shared" si="99"/>
        <v>6.0233165858855992E-2</v>
      </c>
      <c r="AU244">
        <f t="shared" si="99"/>
        <v>6.0233165858855992E-2</v>
      </c>
      <c r="AV244">
        <f t="shared" si="99"/>
        <v>6.0233165858855992E-2</v>
      </c>
      <c r="AW244">
        <f t="shared" si="99"/>
        <v>6.0233165858855992E-2</v>
      </c>
      <c r="AX244">
        <f t="shared" si="99"/>
        <v>6.0233165858855992E-2</v>
      </c>
      <c r="AY244">
        <f t="shared" si="99"/>
        <v>6.0233165858855992E-2</v>
      </c>
      <c r="AZ244">
        <f t="shared" si="99"/>
        <v>6.0233165858855992E-2</v>
      </c>
      <c r="BA244">
        <f t="shared" si="99"/>
        <v>6.0233165858855992E-2</v>
      </c>
      <c r="BB244">
        <f t="shared" si="99"/>
        <v>6.0233165858855992E-2</v>
      </c>
      <c r="BC244">
        <f t="shared" si="99"/>
        <v>6.0233165858855992E-2</v>
      </c>
      <c r="BD244" s="23">
        <v>242</v>
      </c>
    </row>
    <row r="245" spans="1:56" x14ac:dyDescent="0.35">
      <c r="A245" s="3"/>
      <c r="B245" s="5" t="s">
        <v>58</v>
      </c>
      <c r="C245">
        <f t="shared" si="95"/>
        <v>6.0233165858855992E-2</v>
      </c>
      <c r="D245">
        <f t="shared" si="95"/>
        <v>6.0233165858855992E-2</v>
      </c>
      <c r="E245">
        <f t="shared" si="95"/>
        <v>6.0233165858855992E-2</v>
      </c>
      <c r="F245">
        <f t="shared" si="95"/>
        <v>6.0233165858855992E-2</v>
      </c>
      <c r="G245">
        <f t="shared" si="95"/>
        <v>6.0233165858855992E-2</v>
      </c>
      <c r="H245">
        <f t="shared" si="95"/>
        <v>6.0233165858855992E-2</v>
      </c>
      <c r="I245">
        <f t="shared" si="95"/>
        <v>6.0233165858855992E-2</v>
      </c>
      <c r="J245">
        <f t="shared" si="95"/>
        <v>6.0233165858855992E-2</v>
      </c>
      <c r="K245">
        <f t="shared" si="95"/>
        <v>6.0233165858855992E-2</v>
      </c>
      <c r="L245">
        <f t="shared" si="95"/>
        <v>6.0233165858855992E-2</v>
      </c>
      <c r="M245">
        <f t="shared" si="96"/>
        <v>6.0233165858855992E-2</v>
      </c>
      <c r="N245">
        <f t="shared" si="96"/>
        <v>6.0233165858855992E-2</v>
      </c>
      <c r="O245">
        <f t="shared" si="96"/>
        <v>6.0233165858855992E-2</v>
      </c>
      <c r="P245">
        <f t="shared" si="96"/>
        <v>6.0233165858855992E-2</v>
      </c>
      <c r="Q245">
        <f t="shared" si="96"/>
        <v>6.0233165858855992E-2</v>
      </c>
      <c r="R245">
        <f t="shared" si="96"/>
        <v>6.0233165858855992E-2</v>
      </c>
      <c r="S245">
        <f t="shared" si="96"/>
        <v>6.0233165858855992E-2</v>
      </c>
      <c r="T245">
        <f t="shared" si="96"/>
        <v>6.0233165858855992E-2</v>
      </c>
      <c r="U245">
        <f t="shared" si="96"/>
        <v>6.0233165858855992E-2</v>
      </c>
      <c r="V245">
        <f t="shared" si="96"/>
        <v>6.0233165858855992E-2</v>
      </c>
      <c r="W245">
        <f t="shared" si="97"/>
        <v>6.0233165858855992E-2</v>
      </c>
      <c r="X245">
        <f t="shared" si="97"/>
        <v>6.0233165858855992E-2</v>
      </c>
      <c r="Y245">
        <f t="shared" si="97"/>
        <v>6.0233165858855992E-2</v>
      </c>
      <c r="Z245">
        <f t="shared" si="97"/>
        <v>6.0233165858855992E-2</v>
      </c>
      <c r="AA245">
        <f t="shared" si="97"/>
        <v>6.0233165858855992E-2</v>
      </c>
      <c r="AB245">
        <f t="shared" si="97"/>
        <v>6.0233165858855992E-2</v>
      </c>
      <c r="AC245">
        <f t="shared" si="97"/>
        <v>6.0233165858855992E-2</v>
      </c>
      <c r="AD245">
        <f t="shared" si="97"/>
        <v>6.0233165858855992E-2</v>
      </c>
      <c r="AE245">
        <f t="shared" si="97"/>
        <v>6.0233165858855992E-2</v>
      </c>
      <c r="AF245">
        <f t="shared" si="97"/>
        <v>6.0233165858855992E-2</v>
      </c>
      <c r="AG245">
        <f t="shared" si="98"/>
        <v>6.0233165858855992E-2</v>
      </c>
      <c r="AH245">
        <f t="shared" si="98"/>
        <v>6.0233165858855992E-2</v>
      </c>
      <c r="AI245">
        <f t="shared" si="98"/>
        <v>6.0233165858855992E-2</v>
      </c>
      <c r="AJ245">
        <f t="shared" si="98"/>
        <v>6.0233165858855992E-2</v>
      </c>
      <c r="AK245">
        <f t="shared" si="98"/>
        <v>6.0233165858855992E-2</v>
      </c>
      <c r="AL245">
        <f t="shared" si="98"/>
        <v>6.0233165858855992E-2</v>
      </c>
      <c r="AM245">
        <f t="shared" si="98"/>
        <v>6.0233165858855992E-2</v>
      </c>
      <c r="AN245">
        <f t="shared" si="98"/>
        <v>6.0233165858855992E-2</v>
      </c>
      <c r="AO245">
        <f t="shared" si="98"/>
        <v>6.0233165858855992E-2</v>
      </c>
      <c r="AP245">
        <f t="shared" si="98"/>
        <v>6.0233165858855992E-2</v>
      </c>
      <c r="AQ245">
        <f t="shared" si="98"/>
        <v>6.0233165858855992E-2</v>
      </c>
      <c r="AR245" s="49">
        <v>6.0233165858855992E-2</v>
      </c>
      <c r="AS245">
        <f t="shared" si="99"/>
        <v>6.0233165858855992E-2</v>
      </c>
      <c r="AT245">
        <f t="shared" si="99"/>
        <v>6.0233165858855992E-2</v>
      </c>
      <c r="AU245">
        <f t="shared" si="99"/>
        <v>6.0233165858855992E-2</v>
      </c>
      <c r="AV245">
        <f t="shared" si="99"/>
        <v>6.0233165858855992E-2</v>
      </c>
      <c r="AW245">
        <f t="shared" si="99"/>
        <v>6.0233165858855992E-2</v>
      </c>
      <c r="AX245">
        <f t="shared" si="99"/>
        <v>6.0233165858855992E-2</v>
      </c>
      <c r="AY245">
        <f t="shared" si="99"/>
        <v>6.0233165858855992E-2</v>
      </c>
      <c r="AZ245">
        <f t="shared" si="99"/>
        <v>6.0233165858855992E-2</v>
      </c>
      <c r="BA245">
        <f t="shared" si="99"/>
        <v>6.0233165858855992E-2</v>
      </c>
      <c r="BB245">
        <f t="shared" si="99"/>
        <v>6.0233165858855992E-2</v>
      </c>
      <c r="BC245">
        <f t="shared" si="99"/>
        <v>6.0233165858855992E-2</v>
      </c>
      <c r="BD245" s="23">
        <v>243</v>
      </c>
    </row>
    <row r="246" spans="1:56" x14ac:dyDescent="0.35">
      <c r="A246" s="3"/>
      <c r="B246" s="5" t="s">
        <v>59</v>
      </c>
      <c r="C246">
        <f t="shared" si="95"/>
        <v>6.0233165858855992E-2</v>
      </c>
      <c r="D246">
        <f t="shared" si="95"/>
        <v>6.0233165858855992E-2</v>
      </c>
      <c r="E246">
        <f t="shared" si="95"/>
        <v>6.0233165858855992E-2</v>
      </c>
      <c r="F246">
        <f t="shared" si="95"/>
        <v>6.0233165858855992E-2</v>
      </c>
      <c r="G246">
        <f t="shared" si="95"/>
        <v>6.0233165858855992E-2</v>
      </c>
      <c r="H246">
        <f t="shared" si="95"/>
        <v>6.0233165858855992E-2</v>
      </c>
      <c r="I246">
        <f t="shared" si="95"/>
        <v>6.0233165858855992E-2</v>
      </c>
      <c r="J246">
        <f t="shared" si="95"/>
        <v>6.0233165858855992E-2</v>
      </c>
      <c r="K246">
        <f t="shared" si="95"/>
        <v>6.0233165858855992E-2</v>
      </c>
      <c r="L246">
        <f t="shared" si="95"/>
        <v>6.0233165858855992E-2</v>
      </c>
      <c r="M246">
        <f t="shared" si="96"/>
        <v>6.0233165858855992E-2</v>
      </c>
      <c r="N246">
        <f t="shared" si="96"/>
        <v>6.0233165858855992E-2</v>
      </c>
      <c r="O246">
        <f t="shared" si="96"/>
        <v>6.0233165858855992E-2</v>
      </c>
      <c r="P246">
        <f t="shared" si="96"/>
        <v>6.0233165858855992E-2</v>
      </c>
      <c r="Q246">
        <f t="shared" si="96"/>
        <v>6.0233165858855992E-2</v>
      </c>
      <c r="R246">
        <f t="shared" si="96"/>
        <v>6.0233165858855992E-2</v>
      </c>
      <c r="S246">
        <f t="shared" si="96"/>
        <v>6.0233165858855992E-2</v>
      </c>
      <c r="T246">
        <f t="shared" si="96"/>
        <v>6.0233165858855992E-2</v>
      </c>
      <c r="U246">
        <f t="shared" si="96"/>
        <v>6.0233165858855992E-2</v>
      </c>
      <c r="V246">
        <f t="shared" si="96"/>
        <v>6.0233165858855992E-2</v>
      </c>
      <c r="W246">
        <f t="shared" si="97"/>
        <v>6.0233165858855992E-2</v>
      </c>
      <c r="X246">
        <f t="shared" si="97"/>
        <v>6.0233165858855992E-2</v>
      </c>
      <c r="Y246">
        <f t="shared" si="97"/>
        <v>6.0233165858855992E-2</v>
      </c>
      <c r="Z246">
        <f t="shared" si="97"/>
        <v>6.0233165858855992E-2</v>
      </c>
      <c r="AA246">
        <f t="shared" si="97"/>
        <v>6.0233165858855992E-2</v>
      </c>
      <c r="AB246">
        <f t="shared" si="97"/>
        <v>6.0233165858855992E-2</v>
      </c>
      <c r="AC246">
        <f t="shared" si="97"/>
        <v>6.0233165858855992E-2</v>
      </c>
      <c r="AD246">
        <f t="shared" si="97"/>
        <v>6.0233165858855992E-2</v>
      </c>
      <c r="AE246">
        <f t="shared" si="97"/>
        <v>6.0233165858855992E-2</v>
      </c>
      <c r="AF246">
        <f t="shared" si="97"/>
        <v>6.0233165858855992E-2</v>
      </c>
      <c r="AG246">
        <f t="shared" si="98"/>
        <v>6.0233165858855992E-2</v>
      </c>
      <c r="AH246">
        <f t="shared" si="98"/>
        <v>6.0233165858855992E-2</v>
      </c>
      <c r="AI246">
        <f t="shared" si="98"/>
        <v>6.0233165858855992E-2</v>
      </c>
      <c r="AJ246">
        <f t="shared" si="98"/>
        <v>6.0233165858855992E-2</v>
      </c>
      <c r="AK246">
        <f t="shared" si="98"/>
        <v>6.0233165858855992E-2</v>
      </c>
      <c r="AL246">
        <f t="shared" si="98"/>
        <v>6.0233165858855992E-2</v>
      </c>
      <c r="AM246">
        <f t="shared" si="98"/>
        <v>6.0233165858855992E-2</v>
      </c>
      <c r="AN246">
        <f t="shared" si="98"/>
        <v>6.0233165858855992E-2</v>
      </c>
      <c r="AO246">
        <f t="shared" si="98"/>
        <v>6.0233165858855992E-2</v>
      </c>
      <c r="AP246">
        <f t="shared" si="98"/>
        <v>6.0233165858855992E-2</v>
      </c>
      <c r="AQ246">
        <f t="shared" si="98"/>
        <v>6.0233165858855992E-2</v>
      </c>
      <c r="AR246" s="49">
        <v>6.0233165858855992E-2</v>
      </c>
      <c r="AS246">
        <f t="shared" si="99"/>
        <v>6.0233165858855992E-2</v>
      </c>
      <c r="AT246">
        <f t="shared" si="99"/>
        <v>6.0233165858855992E-2</v>
      </c>
      <c r="AU246">
        <f t="shared" si="99"/>
        <v>6.0233165858855992E-2</v>
      </c>
      <c r="AV246">
        <f t="shared" si="99"/>
        <v>6.0233165858855992E-2</v>
      </c>
      <c r="AW246">
        <f t="shared" si="99"/>
        <v>6.0233165858855992E-2</v>
      </c>
      <c r="AX246">
        <f t="shared" si="99"/>
        <v>6.0233165858855992E-2</v>
      </c>
      <c r="AY246">
        <f t="shared" si="99"/>
        <v>6.0233165858855992E-2</v>
      </c>
      <c r="AZ246">
        <f t="shared" si="99"/>
        <v>6.0233165858855992E-2</v>
      </c>
      <c r="BA246">
        <f t="shared" si="99"/>
        <v>6.0233165858855992E-2</v>
      </c>
      <c r="BB246">
        <f t="shared" si="99"/>
        <v>6.0233165858855992E-2</v>
      </c>
      <c r="BC246">
        <f t="shared" si="99"/>
        <v>6.0233165858855992E-2</v>
      </c>
      <c r="BD246" s="23">
        <v>244</v>
      </c>
    </row>
    <row r="247" spans="1:56" x14ac:dyDescent="0.35">
      <c r="A247" s="3"/>
      <c r="B247" s="5" t="s">
        <v>60</v>
      </c>
      <c r="C247">
        <f t="shared" si="95"/>
        <v>6.0233165858855992E-2</v>
      </c>
      <c r="D247">
        <f t="shared" si="95"/>
        <v>6.0233165858855992E-2</v>
      </c>
      <c r="E247">
        <f t="shared" si="95"/>
        <v>6.0233165858855992E-2</v>
      </c>
      <c r="F247">
        <f t="shared" si="95"/>
        <v>6.0233165858855992E-2</v>
      </c>
      <c r="G247">
        <f t="shared" si="95"/>
        <v>6.0233165858855992E-2</v>
      </c>
      <c r="H247">
        <f t="shared" si="95"/>
        <v>6.0233165858855992E-2</v>
      </c>
      <c r="I247">
        <f t="shared" si="95"/>
        <v>6.0233165858855992E-2</v>
      </c>
      <c r="J247">
        <f t="shared" si="95"/>
        <v>6.0233165858855992E-2</v>
      </c>
      <c r="K247">
        <f t="shared" si="95"/>
        <v>6.0233165858855992E-2</v>
      </c>
      <c r="L247">
        <f t="shared" si="95"/>
        <v>6.0233165858855992E-2</v>
      </c>
      <c r="M247">
        <f t="shared" si="96"/>
        <v>6.0233165858855992E-2</v>
      </c>
      <c r="N247">
        <f t="shared" si="96"/>
        <v>6.0233165858855992E-2</v>
      </c>
      <c r="O247">
        <f t="shared" si="96"/>
        <v>6.0233165858855992E-2</v>
      </c>
      <c r="P247">
        <f t="shared" si="96"/>
        <v>6.0233165858855992E-2</v>
      </c>
      <c r="Q247">
        <f t="shared" si="96"/>
        <v>6.0233165858855992E-2</v>
      </c>
      <c r="R247">
        <f t="shared" si="96"/>
        <v>6.0233165858855992E-2</v>
      </c>
      <c r="S247">
        <f t="shared" si="96"/>
        <v>6.0233165858855992E-2</v>
      </c>
      <c r="T247">
        <f t="shared" si="96"/>
        <v>6.0233165858855992E-2</v>
      </c>
      <c r="U247">
        <f t="shared" si="96"/>
        <v>6.0233165858855992E-2</v>
      </c>
      <c r="V247">
        <f t="shared" si="96"/>
        <v>6.0233165858855992E-2</v>
      </c>
      <c r="W247">
        <f t="shared" si="97"/>
        <v>6.0233165858855992E-2</v>
      </c>
      <c r="X247">
        <f t="shared" si="97"/>
        <v>6.0233165858855992E-2</v>
      </c>
      <c r="Y247">
        <f t="shared" si="97"/>
        <v>6.0233165858855992E-2</v>
      </c>
      <c r="Z247">
        <f t="shared" si="97"/>
        <v>6.0233165858855992E-2</v>
      </c>
      <c r="AA247">
        <f t="shared" si="97"/>
        <v>6.0233165858855992E-2</v>
      </c>
      <c r="AB247">
        <f t="shared" si="97"/>
        <v>6.0233165858855992E-2</v>
      </c>
      <c r="AC247">
        <f t="shared" si="97"/>
        <v>6.0233165858855992E-2</v>
      </c>
      <c r="AD247">
        <f t="shared" si="97"/>
        <v>6.0233165858855992E-2</v>
      </c>
      <c r="AE247">
        <f t="shared" si="97"/>
        <v>6.0233165858855992E-2</v>
      </c>
      <c r="AF247">
        <f t="shared" si="97"/>
        <v>6.0233165858855992E-2</v>
      </c>
      <c r="AG247">
        <f t="shared" si="98"/>
        <v>6.0233165858855992E-2</v>
      </c>
      <c r="AH247">
        <f t="shared" si="98"/>
        <v>6.0233165858855992E-2</v>
      </c>
      <c r="AI247">
        <f t="shared" si="98"/>
        <v>6.0233165858855992E-2</v>
      </c>
      <c r="AJ247">
        <f t="shared" si="98"/>
        <v>6.0233165858855992E-2</v>
      </c>
      <c r="AK247">
        <f t="shared" si="98"/>
        <v>6.0233165858855992E-2</v>
      </c>
      <c r="AL247">
        <f t="shared" si="98"/>
        <v>6.0233165858855992E-2</v>
      </c>
      <c r="AM247">
        <f t="shared" si="98"/>
        <v>6.0233165858855992E-2</v>
      </c>
      <c r="AN247">
        <f t="shared" si="98"/>
        <v>6.0233165858855992E-2</v>
      </c>
      <c r="AO247">
        <f t="shared" si="98"/>
        <v>6.0233165858855992E-2</v>
      </c>
      <c r="AP247">
        <f t="shared" si="98"/>
        <v>6.0233165858855992E-2</v>
      </c>
      <c r="AQ247">
        <f t="shared" si="98"/>
        <v>6.0233165858855992E-2</v>
      </c>
      <c r="AR247" s="49">
        <v>6.0233165858855992E-2</v>
      </c>
      <c r="AS247">
        <f t="shared" si="99"/>
        <v>6.0233165858855992E-2</v>
      </c>
      <c r="AT247">
        <f t="shared" si="99"/>
        <v>6.0233165858855992E-2</v>
      </c>
      <c r="AU247">
        <f t="shared" si="99"/>
        <v>6.0233165858855992E-2</v>
      </c>
      <c r="AV247">
        <f t="shared" si="99"/>
        <v>6.0233165858855992E-2</v>
      </c>
      <c r="AW247">
        <f t="shared" si="99"/>
        <v>6.0233165858855992E-2</v>
      </c>
      <c r="AX247">
        <f t="shared" si="99"/>
        <v>6.0233165858855992E-2</v>
      </c>
      <c r="AY247">
        <f t="shared" si="99"/>
        <v>6.0233165858855992E-2</v>
      </c>
      <c r="AZ247">
        <f t="shared" si="99"/>
        <v>6.0233165858855992E-2</v>
      </c>
      <c r="BA247">
        <f t="shared" si="99"/>
        <v>6.0233165858855992E-2</v>
      </c>
      <c r="BB247">
        <f t="shared" si="99"/>
        <v>6.0233165858855992E-2</v>
      </c>
      <c r="BC247">
        <f t="shared" si="99"/>
        <v>6.0233165858855992E-2</v>
      </c>
      <c r="BD247" s="23">
        <v>245</v>
      </c>
    </row>
    <row r="248" spans="1:56" x14ac:dyDescent="0.35">
      <c r="A248" s="3"/>
      <c r="B248" s="5" t="s">
        <v>80</v>
      </c>
      <c r="C248">
        <f t="shared" si="95"/>
        <v>6.0233165858855992E-2</v>
      </c>
      <c r="D248">
        <f t="shared" si="95"/>
        <v>6.0233165858855992E-2</v>
      </c>
      <c r="E248">
        <f t="shared" si="95"/>
        <v>6.0233165858855992E-2</v>
      </c>
      <c r="F248">
        <f t="shared" si="95"/>
        <v>6.0233165858855992E-2</v>
      </c>
      <c r="G248">
        <f t="shared" si="95"/>
        <v>6.0233165858855992E-2</v>
      </c>
      <c r="H248">
        <f t="shared" si="95"/>
        <v>6.0233165858855992E-2</v>
      </c>
      <c r="I248">
        <f t="shared" si="95"/>
        <v>6.0233165858855992E-2</v>
      </c>
      <c r="J248">
        <f t="shared" si="95"/>
        <v>6.0233165858855992E-2</v>
      </c>
      <c r="K248">
        <f t="shared" si="95"/>
        <v>6.0233165858855992E-2</v>
      </c>
      <c r="L248">
        <f t="shared" si="95"/>
        <v>6.0233165858855992E-2</v>
      </c>
      <c r="M248">
        <f t="shared" si="96"/>
        <v>6.0233165858855992E-2</v>
      </c>
      <c r="N248">
        <f t="shared" si="96"/>
        <v>6.0233165858855992E-2</v>
      </c>
      <c r="O248">
        <f t="shared" si="96"/>
        <v>6.0233165858855992E-2</v>
      </c>
      <c r="P248">
        <f t="shared" si="96"/>
        <v>6.0233165858855992E-2</v>
      </c>
      <c r="Q248">
        <f t="shared" si="96"/>
        <v>6.0233165858855992E-2</v>
      </c>
      <c r="R248">
        <f t="shared" si="96"/>
        <v>6.0233165858855992E-2</v>
      </c>
      <c r="S248">
        <f t="shared" si="96"/>
        <v>6.0233165858855992E-2</v>
      </c>
      <c r="T248">
        <f t="shared" si="96"/>
        <v>6.0233165858855992E-2</v>
      </c>
      <c r="U248">
        <f t="shared" si="96"/>
        <v>6.0233165858855992E-2</v>
      </c>
      <c r="V248">
        <f t="shared" si="96"/>
        <v>6.0233165858855992E-2</v>
      </c>
      <c r="W248">
        <f t="shared" si="97"/>
        <v>6.0233165858855992E-2</v>
      </c>
      <c r="X248">
        <f t="shared" si="97"/>
        <v>6.0233165858855992E-2</v>
      </c>
      <c r="Y248">
        <f t="shared" si="97"/>
        <v>6.0233165858855992E-2</v>
      </c>
      <c r="Z248">
        <f t="shared" si="97"/>
        <v>6.0233165858855992E-2</v>
      </c>
      <c r="AA248">
        <f t="shared" si="97"/>
        <v>6.0233165858855992E-2</v>
      </c>
      <c r="AB248">
        <f t="shared" si="97"/>
        <v>6.0233165858855992E-2</v>
      </c>
      <c r="AC248">
        <f t="shared" si="97"/>
        <v>6.0233165858855992E-2</v>
      </c>
      <c r="AD248">
        <f t="shared" si="97"/>
        <v>6.0233165858855992E-2</v>
      </c>
      <c r="AE248">
        <f t="shared" si="97"/>
        <v>6.0233165858855992E-2</v>
      </c>
      <c r="AF248">
        <f t="shared" si="97"/>
        <v>6.0233165858855992E-2</v>
      </c>
      <c r="AG248">
        <f t="shared" si="98"/>
        <v>6.0233165858855992E-2</v>
      </c>
      <c r="AH248">
        <f t="shared" si="98"/>
        <v>6.0233165858855992E-2</v>
      </c>
      <c r="AI248">
        <f t="shared" si="98"/>
        <v>6.0233165858855992E-2</v>
      </c>
      <c r="AJ248">
        <f t="shared" si="98"/>
        <v>6.0233165858855992E-2</v>
      </c>
      <c r="AK248">
        <f t="shared" si="98"/>
        <v>6.0233165858855992E-2</v>
      </c>
      <c r="AL248">
        <f t="shared" si="98"/>
        <v>6.0233165858855992E-2</v>
      </c>
      <c r="AM248">
        <f t="shared" si="98"/>
        <v>6.0233165858855992E-2</v>
      </c>
      <c r="AN248">
        <f t="shared" si="98"/>
        <v>6.0233165858855992E-2</v>
      </c>
      <c r="AO248">
        <f t="shared" si="98"/>
        <v>6.0233165858855992E-2</v>
      </c>
      <c r="AP248">
        <f t="shared" si="98"/>
        <v>6.0233165858855992E-2</v>
      </c>
      <c r="AQ248">
        <f t="shared" si="98"/>
        <v>6.0233165858855992E-2</v>
      </c>
      <c r="AR248" s="49">
        <v>6.0233165858855992E-2</v>
      </c>
      <c r="AS248">
        <f t="shared" si="99"/>
        <v>6.0233165858855992E-2</v>
      </c>
      <c r="AT248">
        <f t="shared" si="99"/>
        <v>6.0233165858855992E-2</v>
      </c>
      <c r="AU248">
        <f t="shared" si="99"/>
        <v>6.0233165858855992E-2</v>
      </c>
      <c r="AV248">
        <f t="shared" si="99"/>
        <v>6.0233165858855992E-2</v>
      </c>
      <c r="AW248">
        <f t="shared" si="99"/>
        <v>6.0233165858855992E-2</v>
      </c>
      <c r="AX248">
        <f t="shared" si="99"/>
        <v>6.0233165858855992E-2</v>
      </c>
      <c r="AY248">
        <f t="shared" si="99"/>
        <v>6.0233165858855992E-2</v>
      </c>
      <c r="AZ248">
        <f t="shared" si="99"/>
        <v>6.0233165858855992E-2</v>
      </c>
      <c r="BA248">
        <f t="shared" si="99"/>
        <v>6.0233165858855992E-2</v>
      </c>
      <c r="BB248">
        <f t="shared" si="99"/>
        <v>6.0233165858855992E-2</v>
      </c>
      <c r="BC248">
        <f t="shared" si="99"/>
        <v>6.0233165858855992E-2</v>
      </c>
      <c r="BD248" s="23">
        <v>246</v>
      </c>
    </row>
    <row r="249" spans="1:56" x14ac:dyDescent="0.35">
      <c r="A249" s="3"/>
      <c r="B249" s="5" t="s">
        <v>79</v>
      </c>
      <c r="C249">
        <f t="shared" si="95"/>
        <v>6.0233165858855992E-2</v>
      </c>
      <c r="D249">
        <f t="shared" si="95"/>
        <v>6.0233165858855992E-2</v>
      </c>
      <c r="E249">
        <f t="shared" si="95"/>
        <v>6.0233165858855992E-2</v>
      </c>
      <c r="F249">
        <f t="shared" si="95"/>
        <v>6.0233165858855992E-2</v>
      </c>
      <c r="G249">
        <f t="shared" si="95"/>
        <v>6.0233165858855992E-2</v>
      </c>
      <c r="H249">
        <f t="shared" si="95"/>
        <v>6.0233165858855992E-2</v>
      </c>
      <c r="I249">
        <f t="shared" si="95"/>
        <v>6.0233165858855992E-2</v>
      </c>
      <c r="J249">
        <f t="shared" si="95"/>
        <v>6.0233165858855992E-2</v>
      </c>
      <c r="K249">
        <f t="shared" si="95"/>
        <v>6.0233165858855992E-2</v>
      </c>
      <c r="L249">
        <f t="shared" si="95"/>
        <v>6.0233165858855992E-2</v>
      </c>
      <c r="M249">
        <f t="shared" si="96"/>
        <v>6.0233165858855992E-2</v>
      </c>
      <c r="N249">
        <f t="shared" si="96"/>
        <v>6.0233165858855992E-2</v>
      </c>
      <c r="O249">
        <f t="shared" si="96"/>
        <v>6.0233165858855992E-2</v>
      </c>
      <c r="P249">
        <f t="shared" si="96"/>
        <v>6.0233165858855992E-2</v>
      </c>
      <c r="Q249">
        <f t="shared" si="96"/>
        <v>6.0233165858855992E-2</v>
      </c>
      <c r="R249">
        <f t="shared" si="96"/>
        <v>6.0233165858855992E-2</v>
      </c>
      <c r="S249">
        <f t="shared" si="96"/>
        <v>6.0233165858855992E-2</v>
      </c>
      <c r="T249">
        <f t="shared" si="96"/>
        <v>6.0233165858855992E-2</v>
      </c>
      <c r="U249">
        <f t="shared" si="96"/>
        <v>6.0233165858855992E-2</v>
      </c>
      <c r="V249">
        <f t="shared" si="96"/>
        <v>6.0233165858855992E-2</v>
      </c>
      <c r="W249">
        <f t="shared" si="97"/>
        <v>6.0233165858855992E-2</v>
      </c>
      <c r="X249">
        <f t="shared" si="97"/>
        <v>6.0233165858855992E-2</v>
      </c>
      <c r="Y249">
        <f t="shared" si="97"/>
        <v>6.0233165858855992E-2</v>
      </c>
      <c r="Z249">
        <f t="shared" si="97"/>
        <v>6.0233165858855992E-2</v>
      </c>
      <c r="AA249">
        <f t="shared" si="97"/>
        <v>6.0233165858855992E-2</v>
      </c>
      <c r="AB249">
        <f t="shared" si="97"/>
        <v>6.0233165858855992E-2</v>
      </c>
      <c r="AC249">
        <f t="shared" si="97"/>
        <v>6.0233165858855992E-2</v>
      </c>
      <c r="AD249">
        <f t="shared" si="97"/>
        <v>6.0233165858855992E-2</v>
      </c>
      <c r="AE249">
        <f t="shared" si="97"/>
        <v>6.0233165858855992E-2</v>
      </c>
      <c r="AF249">
        <f t="shared" si="97"/>
        <v>6.0233165858855992E-2</v>
      </c>
      <c r="AG249">
        <f t="shared" si="98"/>
        <v>6.0233165858855992E-2</v>
      </c>
      <c r="AH249">
        <f t="shared" si="98"/>
        <v>6.0233165858855992E-2</v>
      </c>
      <c r="AI249">
        <f t="shared" si="98"/>
        <v>6.0233165858855992E-2</v>
      </c>
      <c r="AJ249">
        <f t="shared" si="98"/>
        <v>6.0233165858855992E-2</v>
      </c>
      <c r="AK249">
        <f t="shared" si="98"/>
        <v>6.0233165858855992E-2</v>
      </c>
      <c r="AL249">
        <f t="shared" si="98"/>
        <v>6.0233165858855992E-2</v>
      </c>
      <c r="AM249">
        <f t="shared" si="98"/>
        <v>6.0233165858855992E-2</v>
      </c>
      <c r="AN249">
        <f t="shared" si="98"/>
        <v>6.0233165858855992E-2</v>
      </c>
      <c r="AO249">
        <f t="shared" si="98"/>
        <v>6.0233165858855992E-2</v>
      </c>
      <c r="AP249">
        <f t="shared" si="98"/>
        <v>6.0233165858855992E-2</v>
      </c>
      <c r="AQ249">
        <f t="shared" si="98"/>
        <v>6.0233165858855992E-2</v>
      </c>
      <c r="AR249" s="49">
        <v>6.0233165858855992E-2</v>
      </c>
      <c r="AS249">
        <f t="shared" si="99"/>
        <v>6.0233165858855992E-2</v>
      </c>
      <c r="AT249">
        <f t="shared" si="99"/>
        <v>6.0233165858855992E-2</v>
      </c>
      <c r="AU249">
        <f t="shared" si="99"/>
        <v>6.0233165858855992E-2</v>
      </c>
      <c r="AV249">
        <f t="shared" si="99"/>
        <v>6.0233165858855992E-2</v>
      </c>
      <c r="AW249">
        <f t="shared" si="99"/>
        <v>6.0233165858855992E-2</v>
      </c>
      <c r="AX249">
        <f t="shared" si="99"/>
        <v>6.0233165858855992E-2</v>
      </c>
      <c r="AY249">
        <f t="shared" si="99"/>
        <v>6.0233165858855992E-2</v>
      </c>
      <c r="AZ249">
        <f t="shared" si="99"/>
        <v>6.0233165858855992E-2</v>
      </c>
      <c r="BA249">
        <f t="shared" si="99"/>
        <v>6.0233165858855992E-2</v>
      </c>
      <c r="BB249">
        <f t="shared" si="99"/>
        <v>6.0233165858855992E-2</v>
      </c>
      <c r="BC249">
        <f t="shared" si="99"/>
        <v>6.0233165858855992E-2</v>
      </c>
      <c r="BD249" s="23">
        <v>247</v>
      </c>
    </row>
    <row r="250" spans="1:56" x14ac:dyDescent="0.35">
      <c r="B250"/>
      <c r="C250"/>
      <c r="AR250" s="49"/>
      <c r="BD250"/>
    </row>
    <row r="251" spans="1:56" x14ac:dyDescent="0.35">
      <c r="B251"/>
      <c r="C251"/>
      <c r="AR251" s="49"/>
      <c r="BD251"/>
    </row>
    <row r="252" spans="1:56" x14ac:dyDescent="0.35">
      <c r="B252"/>
      <c r="C252"/>
      <c r="AR252" s="49"/>
      <c r="BD252"/>
    </row>
    <row r="253" spans="1:56" x14ac:dyDescent="0.35">
      <c r="B253"/>
      <c r="C253"/>
      <c r="AR253" s="49"/>
      <c r="BD253"/>
    </row>
    <row r="254" spans="1:56" x14ac:dyDescent="0.35">
      <c r="B254"/>
      <c r="C254"/>
      <c r="AR254" s="49"/>
      <c r="BD254"/>
    </row>
    <row r="255" spans="1:56" x14ac:dyDescent="0.35">
      <c r="B255"/>
      <c r="C255"/>
      <c r="AR255" s="49"/>
      <c r="BD255"/>
    </row>
    <row r="256" spans="1:56" x14ac:dyDescent="0.35">
      <c r="B256"/>
      <c r="C256"/>
      <c r="AR256" s="49"/>
      <c r="BD256"/>
    </row>
    <row r="257" spans="2:56" x14ac:dyDescent="0.35">
      <c r="B257"/>
      <c r="C257"/>
      <c r="AR257" s="49"/>
      <c r="BD257"/>
    </row>
    <row r="258" spans="2:56" x14ac:dyDescent="0.35">
      <c r="B258"/>
      <c r="C258"/>
      <c r="AR258" s="49"/>
      <c r="BD258"/>
    </row>
    <row r="259" spans="2:56" x14ac:dyDescent="0.35">
      <c r="B259"/>
      <c r="C259"/>
      <c r="AR259" s="49"/>
      <c r="BD259"/>
    </row>
    <row r="260" spans="2:56" x14ac:dyDescent="0.35">
      <c r="B260"/>
      <c r="C260"/>
      <c r="AR260" s="49"/>
      <c r="BD260"/>
    </row>
  </sheetData>
  <sortState columnSort="1" ref="C1:BC260">
    <sortCondition ref="C3:BC3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257"/>
  <sheetViews>
    <sheetView zoomScale="80" zoomScaleNormal="80" workbookViewId="0">
      <pane xSplit="4790" ySplit="2080" topLeftCell="AS242" activePane="bottomLeft"/>
      <selection activeCell="A3" sqref="A3"/>
      <selection pane="topRight" activeCell="C1" sqref="C1:BC1048576"/>
      <selection pane="bottomLeft" activeCell="A262" sqref="A262"/>
      <selection pane="bottomRight" activeCell="AS255" sqref="AS255"/>
    </sheetView>
  </sheetViews>
  <sheetFormatPr defaultRowHeight="15.5" x14ac:dyDescent="0.35"/>
  <cols>
    <col min="1" max="1" width="21.53515625" customWidth="1"/>
    <col min="2" max="2" width="19.84375" style="5" customWidth="1"/>
    <col min="3" max="48" width="13.3828125" bestFit="1" customWidth="1"/>
    <col min="49" max="55" width="13.69140625" customWidth="1"/>
  </cols>
  <sheetData>
    <row r="1" spans="1:56" ht="20" x14ac:dyDescent="0.4">
      <c r="A1" s="45" t="s">
        <v>161</v>
      </c>
      <c r="B1" s="46"/>
    </row>
    <row r="2" spans="1:56" x14ac:dyDescent="0.35">
      <c r="A2" t="s">
        <v>360</v>
      </c>
    </row>
    <row r="3" spans="1:56" s="9" customFormat="1" ht="62" x14ac:dyDescent="0.35">
      <c r="A3" s="9" t="s">
        <v>131</v>
      </c>
      <c r="B3" s="11" t="s">
        <v>132</v>
      </c>
      <c r="C3" s="9" t="s">
        <v>99</v>
      </c>
      <c r="D3" s="9" t="s">
        <v>526</v>
      </c>
      <c r="E3" s="9" t="s">
        <v>100</v>
      </c>
      <c r="F3" s="9" t="s">
        <v>101</v>
      </c>
      <c r="G3" s="9" t="s">
        <v>102</v>
      </c>
      <c r="H3" s="9" t="s">
        <v>85</v>
      </c>
      <c r="I3" s="9" t="s">
        <v>86</v>
      </c>
      <c r="J3" s="9" t="s">
        <v>553</v>
      </c>
      <c r="K3" s="9" t="s">
        <v>103</v>
      </c>
      <c r="L3" s="9" t="s">
        <v>87</v>
      </c>
      <c r="M3" s="9" t="s">
        <v>104</v>
      </c>
      <c r="N3" s="9" t="s">
        <v>105</v>
      </c>
      <c r="O3" s="9" t="s">
        <v>106</v>
      </c>
      <c r="P3" s="9" t="s">
        <v>107</v>
      </c>
      <c r="Q3" s="9" t="s">
        <v>108</v>
      </c>
      <c r="R3" s="9" t="s">
        <v>109</v>
      </c>
      <c r="S3" s="9" t="s">
        <v>560</v>
      </c>
      <c r="T3" s="9" t="s">
        <v>110</v>
      </c>
      <c r="U3" s="9" t="s">
        <v>111</v>
      </c>
      <c r="V3" s="9" t="s">
        <v>112</v>
      </c>
      <c r="W3" s="9" t="s">
        <v>88</v>
      </c>
      <c r="X3" s="9" t="s">
        <v>113</v>
      </c>
      <c r="Y3" s="9" t="s">
        <v>89</v>
      </c>
      <c r="Z3" s="9" t="s">
        <v>114</v>
      </c>
      <c r="AA3" s="9" t="s">
        <v>528</v>
      </c>
      <c r="AB3" s="9" t="s">
        <v>90</v>
      </c>
      <c r="AC3" s="9" t="s">
        <v>91</v>
      </c>
      <c r="AD3" s="9" t="s">
        <v>92</v>
      </c>
      <c r="AE3" s="9" t="s">
        <v>115</v>
      </c>
      <c r="AF3" s="9" t="s">
        <v>116</v>
      </c>
      <c r="AG3" s="9" t="s">
        <v>529</v>
      </c>
      <c r="AH3" s="9" t="s">
        <v>93</v>
      </c>
      <c r="AI3" s="9" t="s">
        <v>94</v>
      </c>
      <c r="AJ3" s="9" t="s">
        <v>117</v>
      </c>
      <c r="AK3" s="9" t="s">
        <v>118</v>
      </c>
      <c r="AL3" s="9" t="s">
        <v>119</v>
      </c>
      <c r="AM3" s="9" t="s">
        <v>120</v>
      </c>
      <c r="AN3" s="9" t="s">
        <v>95</v>
      </c>
      <c r="AO3" s="9" t="s">
        <v>121</v>
      </c>
      <c r="AP3" s="9" t="s">
        <v>122</v>
      </c>
      <c r="AQ3" s="9" t="s">
        <v>123</v>
      </c>
      <c r="AR3" s="9" t="s">
        <v>84</v>
      </c>
      <c r="AS3" s="9" t="s">
        <v>124</v>
      </c>
      <c r="AT3" s="9" t="s">
        <v>96</v>
      </c>
      <c r="AU3" s="9" t="s">
        <v>125</v>
      </c>
      <c r="AV3" s="9" t="s">
        <v>126</v>
      </c>
      <c r="AW3" s="9" t="s">
        <v>127</v>
      </c>
      <c r="AX3" s="9" t="s">
        <v>128</v>
      </c>
      <c r="AY3" s="9" t="s">
        <v>531</v>
      </c>
      <c r="AZ3" s="9" t="s">
        <v>97</v>
      </c>
      <c r="BA3" s="9" t="s">
        <v>129</v>
      </c>
      <c r="BB3" s="9" t="s">
        <v>130</v>
      </c>
      <c r="BC3" s="9" t="s">
        <v>98</v>
      </c>
      <c r="BD3" s="9">
        <v>1</v>
      </c>
    </row>
    <row r="4" spans="1:56" s="63" customFormat="1" x14ac:dyDescent="0.35">
      <c r="B4" s="75"/>
      <c r="C4" s="63" t="s">
        <v>34</v>
      </c>
      <c r="D4" s="63" t="s">
        <v>205</v>
      </c>
      <c r="E4" s="63" t="s">
        <v>35</v>
      </c>
      <c r="F4" s="63" t="s">
        <v>41</v>
      </c>
      <c r="G4" s="63" t="s">
        <v>36</v>
      </c>
      <c r="H4" s="63" t="s">
        <v>0</v>
      </c>
      <c r="I4" s="63" t="s">
        <v>1</v>
      </c>
      <c r="J4" s="63" t="s">
        <v>207</v>
      </c>
      <c r="K4" s="63" t="s">
        <v>14</v>
      </c>
      <c r="L4" s="63" t="s">
        <v>2</v>
      </c>
      <c r="M4" s="63" t="s">
        <v>15</v>
      </c>
      <c r="N4" s="63" t="s">
        <v>42</v>
      </c>
      <c r="O4" s="63" t="s">
        <v>16</v>
      </c>
      <c r="P4" s="63" t="s">
        <v>44</v>
      </c>
      <c r="Q4" s="63" t="s">
        <v>17</v>
      </c>
      <c r="R4" s="63" t="s">
        <v>18</v>
      </c>
      <c r="S4" s="63" t="s">
        <v>203</v>
      </c>
      <c r="T4" s="63" t="s">
        <v>37</v>
      </c>
      <c r="U4" s="63" t="s">
        <v>19</v>
      </c>
      <c r="V4" s="63" t="s">
        <v>20</v>
      </c>
      <c r="W4" s="63" t="s">
        <v>3</v>
      </c>
      <c r="X4" s="63" t="s">
        <v>21</v>
      </c>
      <c r="Y4" s="63" t="s">
        <v>4</v>
      </c>
      <c r="Z4" s="63" t="s">
        <v>45</v>
      </c>
      <c r="AA4" s="63" t="s">
        <v>204</v>
      </c>
      <c r="AB4" s="63" t="s">
        <v>5</v>
      </c>
      <c r="AC4" s="63" t="s">
        <v>6</v>
      </c>
      <c r="AD4" s="63" t="s">
        <v>7</v>
      </c>
      <c r="AE4" s="63" t="s">
        <v>22</v>
      </c>
      <c r="AF4" s="63" t="s">
        <v>23</v>
      </c>
      <c r="AG4" s="63" t="s">
        <v>206</v>
      </c>
      <c r="AH4" s="63" t="s">
        <v>8</v>
      </c>
      <c r="AI4" s="63" t="s">
        <v>9</v>
      </c>
      <c r="AJ4" s="63" t="s">
        <v>24</v>
      </c>
      <c r="AK4" s="63" t="s">
        <v>25</v>
      </c>
      <c r="AL4" s="63" t="s">
        <v>26</v>
      </c>
      <c r="AM4" s="63" t="s">
        <v>43</v>
      </c>
      <c r="AN4" s="63" t="s">
        <v>10</v>
      </c>
      <c r="AO4" s="63" t="s">
        <v>27</v>
      </c>
      <c r="AP4" s="63" t="s">
        <v>28</v>
      </c>
      <c r="AQ4" s="63" t="s">
        <v>38</v>
      </c>
      <c r="AR4" s="63" t="s">
        <v>138</v>
      </c>
      <c r="AS4" s="63" t="s">
        <v>29</v>
      </c>
      <c r="AT4" s="63" t="s">
        <v>11</v>
      </c>
      <c r="AU4" s="63" t="s">
        <v>30</v>
      </c>
      <c r="AV4" s="63" t="s">
        <v>31</v>
      </c>
      <c r="AW4" s="63" t="s">
        <v>32</v>
      </c>
      <c r="AX4" s="63" t="s">
        <v>33</v>
      </c>
      <c r="AY4" s="63" t="s">
        <v>208</v>
      </c>
      <c r="AZ4" s="63" t="s">
        <v>12</v>
      </c>
      <c r="BA4" s="63" t="s">
        <v>39</v>
      </c>
      <c r="BB4" s="63" t="s">
        <v>40</v>
      </c>
      <c r="BC4" s="63" t="s">
        <v>13</v>
      </c>
      <c r="BD4" s="109">
        <v>2</v>
      </c>
    </row>
    <row r="5" spans="1:56" s="70" customFormat="1" hidden="1" x14ac:dyDescent="0.35">
      <c r="A5" s="70" t="s">
        <v>140</v>
      </c>
      <c r="B5" s="77" t="s">
        <v>336</v>
      </c>
      <c r="C5" s="70">
        <f t="shared" ref="C5:AH5" si="0">SUM(C7:C11)</f>
        <v>20167.641958358927</v>
      </c>
      <c r="D5" s="70">
        <f t="shared" si="0"/>
        <v>40258.425795576142</v>
      </c>
      <c r="E5" s="70">
        <f t="shared" si="0"/>
        <v>20090.783837217219</v>
      </c>
      <c r="F5" s="70">
        <f t="shared" si="0"/>
        <v>10238.216090036549</v>
      </c>
      <c r="G5" s="70">
        <f t="shared" si="0"/>
        <v>8003.498314961942</v>
      </c>
      <c r="H5" s="70">
        <f t="shared" si="0"/>
        <v>37698.872699421743</v>
      </c>
      <c r="I5" s="70">
        <f t="shared" si="0"/>
        <v>10009.878289102064</v>
      </c>
      <c r="J5" s="70">
        <f t="shared" si="0"/>
        <v>13259.265087959342</v>
      </c>
      <c r="K5" s="70">
        <f t="shared" si="0"/>
        <v>5040.857711658593</v>
      </c>
      <c r="L5" s="70">
        <f t="shared" si="0"/>
        <v>14206.187098062041</v>
      </c>
      <c r="M5" s="70">
        <f t="shared" si="0"/>
        <v>14206.187098062041</v>
      </c>
      <c r="N5" s="70">
        <f t="shared" si="0"/>
        <v>15485.923415941703</v>
      </c>
      <c r="O5" s="70">
        <f t="shared" si="0"/>
        <v>12580.151279293332</v>
      </c>
      <c r="P5" s="70">
        <f t="shared" si="0"/>
        <v>8151.1761494550337</v>
      </c>
      <c r="Q5" s="70">
        <f t="shared" si="0"/>
        <v>8965.5391480649268</v>
      </c>
      <c r="R5" s="70">
        <f t="shared" si="0"/>
        <v>6902.3834207356958</v>
      </c>
      <c r="S5" s="70">
        <f t="shared" si="0"/>
        <v>123626.98580630691</v>
      </c>
      <c r="T5" s="70">
        <f t="shared" si="0"/>
        <v>44983.155817770865</v>
      </c>
      <c r="U5" s="70">
        <f t="shared" si="0"/>
        <v>2632.8303131864436</v>
      </c>
      <c r="V5" s="70">
        <f t="shared" si="0"/>
        <v>14819.001250027464</v>
      </c>
      <c r="W5" s="70">
        <f t="shared" si="0"/>
        <v>34733.838086202071</v>
      </c>
      <c r="X5" s="70">
        <f t="shared" si="0"/>
        <v>34733.838086202071</v>
      </c>
      <c r="Y5" s="70">
        <f t="shared" si="0"/>
        <v>28078.26633798681</v>
      </c>
      <c r="Z5" s="70">
        <f t="shared" si="0"/>
        <v>69403.95650738744</v>
      </c>
      <c r="AA5" s="70">
        <f t="shared" si="0"/>
        <v>185953.45441425816</v>
      </c>
      <c r="AB5" s="70">
        <f t="shared" si="0"/>
        <v>48178.354434253677</v>
      </c>
      <c r="AC5" s="70">
        <f t="shared" si="0"/>
        <v>120001.73108945668</v>
      </c>
      <c r="AD5" s="70">
        <f t="shared" si="0"/>
        <v>28955.152333003942</v>
      </c>
      <c r="AE5" s="70">
        <f t="shared" si="0"/>
        <v>20951.654018042005</v>
      </c>
      <c r="AF5" s="70">
        <f t="shared" si="0"/>
        <v>8356.8106414528029</v>
      </c>
      <c r="AG5" s="70">
        <f t="shared" si="0"/>
        <v>20951.654018042005</v>
      </c>
      <c r="AH5" s="70">
        <f t="shared" si="0"/>
        <v>65951.723324801438</v>
      </c>
      <c r="AI5" s="70">
        <f t="shared" ref="AI5:BC5" si="1">SUM(AI7:AI11)</f>
        <v>78883.269431002787</v>
      </c>
      <c r="AJ5" s="70">
        <f t="shared" si="1"/>
        <v>8204.613768359075</v>
      </c>
      <c r="AK5" s="70">
        <f t="shared" si="1"/>
        <v>7919.9286386775248</v>
      </c>
      <c r="AL5" s="70">
        <f t="shared" si="1"/>
        <v>14323.027946552891</v>
      </c>
      <c r="AM5" s="70">
        <f t="shared" si="1"/>
        <v>35146.909223781608</v>
      </c>
      <c r="AN5" s="70">
        <f t="shared" si="1"/>
        <v>1838.7113562141033</v>
      </c>
      <c r="AO5" s="70">
        <f t="shared" si="1"/>
        <v>1838.7113562141033</v>
      </c>
      <c r="AP5" s="70">
        <f t="shared" si="1"/>
        <v>12539.606554021648</v>
      </c>
      <c r="AQ5" s="70">
        <f t="shared" si="1"/>
        <v>17424.621329905269</v>
      </c>
      <c r="AR5" s="70">
        <f t="shared" si="1"/>
        <v>511311.09606680617</v>
      </c>
      <c r="AS5" s="70">
        <f t="shared" si="1"/>
        <v>10009.878289102064</v>
      </c>
      <c r="AT5" s="70">
        <f t="shared" si="1"/>
        <v>1878.535214112524</v>
      </c>
      <c r="AU5" s="70">
        <f t="shared" si="1"/>
        <v>1878.535214112524</v>
      </c>
      <c r="AV5" s="70">
        <f t="shared" si="1"/>
        <v>10795.69347357552</v>
      </c>
      <c r="AW5" s="70">
        <f t="shared" si="1"/>
        <v>30804.814101019834</v>
      </c>
      <c r="AX5" s="70">
        <f t="shared" si="1"/>
        <v>8218.4073763007491</v>
      </c>
      <c r="AY5" s="70">
        <f t="shared" si="1"/>
        <v>72997.58414620196</v>
      </c>
      <c r="AZ5" s="70">
        <f t="shared" si="1"/>
        <v>38263.746059999903</v>
      </c>
      <c r="BA5" s="70">
        <f t="shared" si="1"/>
        <v>9762.783040520435</v>
      </c>
      <c r="BB5" s="70">
        <f t="shared" si="1"/>
        <v>16729.960696807913</v>
      </c>
      <c r="BC5" s="70">
        <f t="shared" si="1"/>
        <v>2632.8303131864436</v>
      </c>
      <c r="BD5" s="109">
        <v>3</v>
      </c>
    </row>
    <row r="6" spans="1:56" s="71" customFormat="1" hidden="1" x14ac:dyDescent="0.35">
      <c r="A6" s="110" t="s">
        <v>159</v>
      </c>
      <c r="B6" s="77" t="s">
        <v>336</v>
      </c>
      <c r="C6" s="71">
        <f t="shared" ref="C6:AH6" si="2">SUM(C7:C8)</f>
        <v>7557.9826093807051</v>
      </c>
      <c r="D6" s="71">
        <f t="shared" si="2"/>
        <v>10351.530147561447</v>
      </c>
      <c r="E6" s="71">
        <f t="shared" si="2"/>
        <v>2793.5475381807423</v>
      </c>
      <c r="F6" s="71">
        <f t="shared" si="2"/>
        <v>3175.5126329740765</v>
      </c>
      <c r="G6" s="71">
        <f t="shared" si="2"/>
        <v>2476.2410874385218</v>
      </c>
      <c r="H6" s="71">
        <f t="shared" si="2"/>
        <v>24528.642650540845</v>
      </c>
      <c r="I6" s="71">
        <f t="shared" si="2"/>
        <v>2816.8417377045398</v>
      </c>
      <c r="J6" s="71">
        <f t="shared" si="2"/>
        <v>6103.9850976953403</v>
      </c>
      <c r="K6" s="71">
        <f t="shared" si="2"/>
        <v>3013.6684074163686</v>
      </c>
      <c r="L6" s="71">
        <f t="shared" si="2"/>
        <v>6106.982391303538</v>
      </c>
      <c r="M6" s="71">
        <f t="shared" si="2"/>
        <v>6106.982391303538</v>
      </c>
      <c r="N6" s="71">
        <f t="shared" si="2"/>
        <v>10190.170075875885</v>
      </c>
      <c r="O6" s="71">
        <f t="shared" si="2"/>
        <v>8473.6937238730497</v>
      </c>
      <c r="P6" s="71">
        <f t="shared" si="2"/>
        <v>2549.5885232150754</v>
      </c>
      <c r="Q6" s="71">
        <f t="shared" si="2"/>
        <v>3402.4545749054878</v>
      </c>
      <c r="R6" s="71">
        <f t="shared" si="2"/>
        <v>1661.075871239244</v>
      </c>
      <c r="S6" s="71">
        <f t="shared" si="2"/>
        <v>53589.566619269419</v>
      </c>
      <c r="T6" s="71">
        <f t="shared" si="2"/>
        <v>16962.968593371123</v>
      </c>
      <c r="U6" s="71">
        <f t="shared" si="2"/>
        <v>700.54438235345185</v>
      </c>
      <c r="V6" s="71">
        <f t="shared" si="2"/>
        <v>7829.8226559184677</v>
      </c>
      <c r="W6" s="71">
        <f t="shared" si="2"/>
        <v>17386.632265105989</v>
      </c>
      <c r="X6" s="71">
        <f t="shared" si="2"/>
        <v>17386.632265105989</v>
      </c>
      <c r="Y6" s="71">
        <f t="shared" si="2"/>
        <v>13933.807753613808</v>
      </c>
      <c r="Z6" s="71">
        <f t="shared" si="2"/>
        <v>50391.431712956561</v>
      </c>
      <c r="AA6" s="71">
        <f t="shared" si="2"/>
        <v>118809.03690526925</v>
      </c>
      <c r="AB6" s="71">
        <f t="shared" si="2"/>
        <v>11977.095934540697</v>
      </c>
      <c r="AC6" s="71">
        <f t="shared" si="2"/>
        <v>77637.467973006933</v>
      </c>
      <c r="AD6" s="71">
        <f t="shared" si="2"/>
        <v>9301.7492403977376</v>
      </c>
      <c r="AE6" s="71">
        <f t="shared" si="2"/>
        <v>6825.5081529592162</v>
      </c>
      <c r="AF6" s="71">
        <f t="shared" si="2"/>
        <v>5517.525863109493</v>
      </c>
      <c r="AG6" s="71">
        <f t="shared" si="2"/>
        <v>6825.5081529592162</v>
      </c>
      <c r="AH6" s="71">
        <f t="shared" si="2"/>
        <v>41171.568932262307</v>
      </c>
      <c r="AI6" s="71">
        <f t="shared" ref="AI6:BC6" si="3">SUM(AI7:AI8)</f>
        <v>33386.092616458889</v>
      </c>
      <c r="AJ6" s="71">
        <f t="shared" si="3"/>
        <v>4388.444204116302</v>
      </c>
      <c r="AK6" s="71">
        <f t="shared" si="3"/>
        <v>1625.5657869792526</v>
      </c>
      <c r="AL6" s="71">
        <f t="shared" si="3"/>
        <v>10124.343551614433</v>
      </c>
      <c r="AM6" s="71">
        <f t="shared" si="3"/>
        <v>23838.037378093773</v>
      </c>
      <c r="AN6" s="71">
        <f t="shared" si="3"/>
        <v>333.21057724024217</v>
      </c>
      <c r="AO6" s="71">
        <f t="shared" si="3"/>
        <v>333.21057724024217</v>
      </c>
      <c r="AP6" s="71">
        <f t="shared" si="3"/>
        <v>2862.4217554022503</v>
      </c>
      <c r="AQ6" s="71">
        <f t="shared" si="3"/>
        <v>10129.683804479764</v>
      </c>
      <c r="AR6" s="71">
        <f t="shared" si="3"/>
        <v>255586.85550085048</v>
      </c>
      <c r="AS6" s="71">
        <f t="shared" si="3"/>
        <v>2816.8417377045398</v>
      </c>
      <c r="AT6" s="71">
        <f t="shared" si="3"/>
        <v>78.114582069268238</v>
      </c>
      <c r="AU6" s="71">
        <f t="shared" si="3"/>
        <v>78.114582069268238</v>
      </c>
      <c r="AV6" s="71">
        <f t="shared" si="3"/>
        <v>5930.6053750533629</v>
      </c>
      <c r="AW6" s="71">
        <f t="shared" si="3"/>
        <v>17333.531554168538</v>
      </c>
      <c r="AX6" s="71">
        <f t="shared" si="3"/>
        <v>3090.3166902789708</v>
      </c>
      <c r="AY6" s="71">
        <f t="shared" si="3"/>
        <v>33614.736729358207</v>
      </c>
      <c r="AZ6" s="71">
        <f t="shared" si="3"/>
        <v>16228.104464252212</v>
      </c>
      <c r="BA6" s="71">
        <f t="shared" si="3"/>
        <v>7388.1621980067894</v>
      </c>
      <c r="BB6" s="71">
        <f t="shared" si="3"/>
        <v>8632.225244065974</v>
      </c>
      <c r="BC6" s="71">
        <f t="shared" si="3"/>
        <v>700.54438235345185</v>
      </c>
      <c r="BD6" s="109">
        <v>4</v>
      </c>
    </row>
    <row r="7" spans="1:56" s="63" customFormat="1" hidden="1" x14ac:dyDescent="0.35">
      <c r="A7" s="63" t="s">
        <v>133</v>
      </c>
      <c r="B7" s="75" t="s">
        <v>336</v>
      </c>
      <c r="C7" s="63">
        <f t="shared" ref="C7:AH7" si="4">SUM(C12,C17)</f>
        <v>2608.9404930489427</v>
      </c>
      <c r="D7" s="63">
        <f t="shared" si="4"/>
        <v>3332.539224132267</v>
      </c>
      <c r="E7" s="63">
        <f t="shared" si="4"/>
        <v>723.59873108332442</v>
      </c>
      <c r="F7" s="63">
        <f t="shared" si="4"/>
        <v>1102.4491497486583</v>
      </c>
      <c r="G7" s="63">
        <f t="shared" si="4"/>
        <v>859.20708430481602</v>
      </c>
      <c r="H7" s="63">
        <f t="shared" si="4"/>
        <v>14910.682403887353</v>
      </c>
      <c r="I7" s="63">
        <f t="shared" si="4"/>
        <v>831.35643238066552</v>
      </c>
      <c r="J7" s="63">
        <f t="shared" si="4"/>
        <v>3246.2196286052013</v>
      </c>
      <c r="K7" s="63">
        <f t="shared" si="4"/>
        <v>1616.6367915023163</v>
      </c>
      <c r="L7" s="63">
        <f t="shared" si="4"/>
        <v>1623.3713601451341</v>
      </c>
      <c r="M7" s="63">
        <f t="shared" si="4"/>
        <v>1623.3713601451341</v>
      </c>
      <c r="N7" s="63">
        <f t="shared" si="4"/>
        <v>7086.0374919400356</v>
      </c>
      <c r="O7" s="63">
        <f t="shared" si="4"/>
        <v>5069.2401794472116</v>
      </c>
      <c r="P7" s="63">
        <f t="shared" si="4"/>
        <v>671.7122054622198</v>
      </c>
      <c r="Q7" s="63">
        <f t="shared" si="4"/>
        <v>474.30991469874141</v>
      </c>
      <c r="R7" s="63">
        <f t="shared" si="4"/>
        <v>807.64310407752896</v>
      </c>
      <c r="S7" s="63">
        <f t="shared" si="4"/>
        <v>25074.378693717434</v>
      </c>
      <c r="T7" s="63">
        <f t="shared" si="4"/>
        <v>9316.3590552070473</v>
      </c>
      <c r="U7" s="63">
        <f t="shared" si="4"/>
        <v>0</v>
      </c>
      <c r="V7" s="63">
        <f t="shared" si="4"/>
        <v>3079.0011385234375</v>
      </c>
      <c r="W7" s="63">
        <f t="shared" si="4"/>
        <v>9548.1108482410655</v>
      </c>
      <c r="X7" s="63">
        <f t="shared" si="4"/>
        <v>9548.1108482410655</v>
      </c>
      <c r="Y7" s="63">
        <f t="shared" si="4"/>
        <v>6325.2207671286396</v>
      </c>
      <c r="Z7" s="63">
        <f t="shared" si="4"/>
        <v>39124.920077024093</v>
      </c>
      <c r="AA7" s="63">
        <f t="shared" si="4"/>
        <v>78786.052862965968</v>
      </c>
      <c r="AB7" s="63">
        <f t="shared" si="4"/>
        <v>3435.6817674936756</v>
      </c>
      <c r="AC7" s="63">
        <f t="shared" si="4"/>
        <v>56326.923324399148</v>
      </c>
      <c r="AD7" s="63">
        <f t="shared" si="4"/>
        <v>3011.039364263358</v>
      </c>
      <c r="AE7" s="63">
        <f t="shared" si="4"/>
        <v>2151.8322799585421</v>
      </c>
      <c r="AF7" s="63">
        <f t="shared" si="4"/>
        <v>4439.4133904512855</v>
      </c>
      <c r="AG7" s="63">
        <f t="shared" si="4"/>
        <v>2151.8322799585421</v>
      </c>
      <c r="AH7" s="63">
        <f t="shared" si="4"/>
        <v>22459.129538566809</v>
      </c>
      <c r="AI7" s="63">
        <f t="shared" ref="AI7:BC7" si="5">SUM(AI12,AI17)</f>
        <v>14694.911413095706</v>
      </c>
      <c r="AJ7" s="63">
        <f t="shared" si="5"/>
        <v>1148.2578535909306</v>
      </c>
      <c r="AK7" s="63">
        <f t="shared" si="5"/>
        <v>103.14254336140857</v>
      </c>
      <c r="AL7" s="63">
        <f t="shared" si="5"/>
        <v>7242.3723766975672</v>
      </c>
      <c r="AM7" s="63">
        <f t="shared" si="5"/>
        <v>13979.589201972129</v>
      </c>
      <c r="AN7" s="63">
        <f t="shared" si="5"/>
        <v>0</v>
      </c>
      <c r="AO7" s="63">
        <f t="shared" si="5"/>
        <v>0</v>
      </c>
      <c r="AP7" s="63">
        <f t="shared" si="5"/>
        <v>1094.4520615837132</v>
      </c>
      <c r="AQ7" s="63">
        <f t="shared" si="5"/>
        <v>6690.6389298520407</v>
      </c>
      <c r="AR7" s="63">
        <f t="shared" si="5"/>
        <v>142449.36592287396</v>
      </c>
      <c r="AS7" s="63">
        <f t="shared" si="5"/>
        <v>831.35643238066552</v>
      </c>
      <c r="AT7" s="63">
        <f t="shared" si="5"/>
        <v>0</v>
      </c>
      <c r="AU7" s="63">
        <f t="shared" si="5"/>
        <v>0</v>
      </c>
      <c r="AV7" s="63">
        <f t="shared" si="5"/>
        <v>2599.0698477425731</v>
      </c>
      <c r="AW7" s="63">
        <f t="shared" si="5"/>
        <v>8479.5403365946877</v>
      </c>
      <c r="AX7" s="63">
        <f t="shared" si="5"/>
        <v>1629.5828371028845</v>
      </c>
      <c r="AY7" s="63">
        <f t="shared" si="5"/>
        <v>18831.049551513475</v>
      </c>
      <c r="AZ7" s="63">
        <f t="shared" si="5"/>
        <v>9282.938703272408</v>
      </c>
      <c r="BA7" s="63">
        <f t="shared" si="5"/>
        <v>4592.5956175319716</v>
      </c>
      <c r="BB7" s="63">
        <f t="shared" si="5"/>
        <v>3755.984589598982</v>
      </c>
      <c r="BC7" s="63">
        <f t="shared" si="5"/>
        <v>0</v>
      </c>
      <c r="BD7" s="109">
        <v>5</v>
      </c>
    </row>
    <row r="8" spans="1:56" s="63" customFormat="1" hidden="1" x14ac:dyDescent="0.35">
      <c r="A8" s="63" t="s">
        <v>134</v>
      </c>
      <c r="B8" s="75"/>
      <c r="C8" s="63">
        <f t="shared" ref="C8:AH8" si="6">SUM(C13,C18)</f>
        <v>4949.0421163317624</v>
      </c>
      <c r="D8" s="63">
        <f t="shared" si="6"/>
        <v>7018.990923429179</v>
      </c>
      <c r="E8" s="63">
        <f t="shared" si="6"/>
        <v>2069.948807097418</v>
      </c>
      <c r="F8" s="63">
        <f t="shared" si="6"/>
        <v>2073.0634832254182</v>
      </c>
      <c r="G8" s="63">
        <f t="shared" si="6"/>
        <v>1617.0340031337059</v>
      </c>
      <c r="H8" s="63">
        <f t="shared" si="6"/>
        <v>9617.9602466534907</v>
      </c>
      <c r="I8" s="63">
        <f t="shared" si="6"/>
        <v>1985.4853053238744</v>
      </c>
      <c r="J8" s="63">
        <f t="shared" si="6"/>
        <v>2857.765469090139</v>
      </c>
      <c r="K8" s="63">
        <f t="shared" si="6"/>
        <v>1397.0316159140523</v>
      </c>
      <c r="L8" s="63">
        <f t="shared" si="6"/>
        <v>4483.6110311584043</v>
      </c>
      <c r="M8" s="63">
        <f t="shared" si="6"/>
        <v>4483.6110311584043</v>
      </c>
      <c r="N8" s="63">
        <f t="shared" si="6"/>
        <v>3104.1325839358492</v>
      </c>
      <c r="O8" s="63">
        <f t="shared" si="6"/>
        <v>3404.4535444258372</v>
      </c>
      <c r="P8" s="63">
        <f t="shared" si="6"/>
        <v>1877.8763177528556</v>
      </c>
      <c r="Q8" s="63">
        <f t="shared" si="6"/>
        <v>2928.1446602067463</v>
      </c>
      <c r="R8" s="63">
        <f t="shared" si="6"/>
        <v>853.43276716171488</v>
      </c>
      <c r="S8" s="63">
        <f t="shared" si="6"/>
        <v>28515.187925551985</v>
      </c>
      <c r="T8" s="63">
        <f t="shared" si="6"/>
        <v>7646.6095381640753</v>
      </c>
      <c r="U8" s="63">
        <f t="shared" si="6"/>
        <v>700.54438235345185</v>
      </c>
      <c r="V8" s="63">
        <f t="shared" si="6"/>
        <v>4750.8215173950302</v>
      </c>
      <c r="W8" s="63">
        <f t="shared" si="6"/>
        <v>7838.5214168649254</v>
      </c>
      <c r="X8" s="63">
        <f t="shared" si="6"/>
        <v>7838.5214168649254</v>
      </c>
      <c r="Y8" s="63">
        <f t="shared" si="6"/>
        <v>7608.5869864851684</v>
      </c>
      <c r="Z8" s="63">
        <f t="shared" si="6"/>
        <v>11266.511635932471</v>
      </c>
      <c r="AA8" s="63">
        <f t="shared" si="6"/>
        <v>40022.984042303287</v>
      </c>
      <c r="AB8" s="63">
        <f t="shared" si="6"/>
        <v>8541.4141670470217</v>
      </c>
      <c r="AC8" s="63">
        <f t="shared" si="6"/>
        <v>21310.544648607789</v>
      </c>
      <c r="AD8" s="63">
        <f t="shared" si="6"/>
        <v>6290.7098761343805</v>
      </c>
      <c r="AE8" s="63">
        <f t="shared" si="6"/>
        <v>4673.6758730006741</v>
      </c>
      <c r="AF8" s="63">
        <f t="shared" si="6"/>
        <v>1078.1124726582075</v>
      </c>
      <c r="AG8" s="63">
        <f t="shared" si="6"/>
        <v>4673.6758730006741</v>
      </c>
      <c r="AH8" s="63">
        <f t="shared" si="6"/>
        <v>18712.439393695502</v>
      </c>
      <c r="AI8" s="63">
        <f t="shared" ref="AI8:BC8" si="7">SUM(AI13,AI18)</f>
        <v>18691.181203363183</v>
      </c>
      <c r="AJ8" s="63">
        <f t="shared" si="7"/>
        <v>3240.1863505253714</v>
      </c>
      <c r="AK8" s="63">
        <f t="shared" si="7"/>
        <v>1522.423243617844</v>
      </c>
      <c r="AL8" s="63">
        <f t="shared" si="7"/>
        <v>2881.971174916865</v>
      </c>
      <c r="AM8" s="63">
        <f t="shared" si="7"/>
        <v>9858.4481761216466</v>
      </c>
      <c r="AN8" s="63">
        <f t="shared" si="7"/>
        <v>333.21057724024217</v>
      </c>
      <c r="AO8" s="63">
        <f t="shared" si="7"/>
        <v>333.21057724024217</v>
      </c>
      <c r="AP8" s="63">
        <f t="shared" si="7"/>
        <v>1767.9696938185371</v>
      </c>
      <c r="AQ8" s="63">
        <f t="shared" si="7"/>
        <v>3439.0448746277234</v>
      </c>
      <c r="AR8" s="63">
        <f t="shared" si="7"/>
        <v>113137.48957797651</v>
      </c>
      <c r="AS8" s="63">
        <f t="shared" si="7"/>
        <v>1985.4853053238744</v>
      </c>
      <c r="AT8" s="63">
        <f t="shared" si="7"/>
        <v>78.114582069268238</v>
      </c>
      <c r="AU8" s="63">
        <f t="shared" si="7"/>
        <v>78.114582069268238</v>
      </c>
      <c r="AV8" s="63">
        <f t="shared" si="7"/>
        <v>3331.5355273107898</v>
      </c>
      <c r="AW8" s="63">
        <f t="shared" si="7"/>
        <v>8853.99121757385</v>
      </c>
      <c r="AX8" s="63">
        <f t="shared" si="7"/>
        <v>1460.7338531760861</v>
      </c>
      <c r="AY8" s="63">
        <f t="shared" si="7"/>
        <v>14783.687177844731</v>
      </c>
      <c r="AZ8" s="63">
        <f t="shared" si="7"/>
        <v>6945.165760979804</v>
      </c>
      <c r="BA8" s="63">
        <f t="shared" si="7"/>
        <v>2795.5665804748178</v>
      </c>
      <c r="BB8" s="63">
        <f t="shared" si="7"/>
        <v>4876.2406544669921</v>
      </c>
      <c r="BC8" s="63">
        <f t="shared" si="7"/>
        <v>700.54438235345185</v>
      </c>
      <c r="BD8" s="109">
        <v>6</v>
      </c>
    </row>
    <row r="9" spans="1:56" s="63" customFormat="1" hidden="1" x14ac:dyDescent="0.35">
      <c r="A9" s="63" t="s">
        <v>135</v>
      </c>
      <c r="B9" s="75"/>
      <c r="C9" s="63">
        <f t="shared" ref="C9:AH9" si="8">SUM(C14,C19)</f>
        <v>3718.516221337537</v>
      </c>
      <c r="D9" s="63">
        <f t="shared" si="8"/>
        <v>8759.2992983218592</v>
      </c>
      <c r="E9" s="63">
        <f t="shared" si="8"/>
        <v>5040.7830769843231</v>
      </c>
      <c r="F9" s="63">
        <f t="shared" si="8"/>
        <v>3696.2845337199597</v>
      </c>
      <c r="G9" s="63">
        <f t="shared" si="8"/>
        <v>3459.8836411779052</v>
      </c>
      <c r="H9" s="63">
        <f t="shared" si="8"/>
        <v>6236.7039153592195</v>
      </c>
      <c r="I9" s="63">
        <f t="shared" si="8"/>
        <v>3680.5554632283292</v>
      </c>
      <c r="J9" s="63">
        <f t="shared" si="8"/>
        <v>2460.8322993413635</v>
      </c>
      <c r="K9" s="63">
        <f t="shared" si="8"/>
        <v>932.45466757741633</v>
      </c>
      <c r="L9" s="63">
        <f t="shared" si="8"/>
        <v>5350.6002684445666</v>
      </c>
      <c r="M9" s="63">
        <f t="shared" si="8"/>
        <v>5350.6002684445666</v>
      </c>
      <c r="N9" s="63">
        <f t="shared" si="8"/>
        <v>1893.5841388970334</v>
      </c>
      <c r="O9" s="63">
        <f t="shared" si="8"/>
        <v>2042.4790423191776</v>
      </c>
      <c r="P9" s="63">
        <f t="shared" si="8"/>
        <v>647.5483982561218</v>
      </c>
      <c r="Q9" s="63">
        <f t="shared" si="8"/>
        <v>2149.201318132807</v>
      </c>
      <c r="R9" s="63">
        <f t="shared" si="8"/>
        <v>973.42675699221832</v>
      </c>
      <c r="S9" s="63">
        <f t="shared" si="8"/>
        <v>27654.603020360766</v>
      </c>
      <c r="T9" s="63">
        <f t="shared" si="8"/>
        <v>8226.5272883995185</v>
      </c>
      <c r="U9" s="63">
        <f t="shared" si="8"/>
        <v>1818.4186600120001</v>
      </c>
      <c r="V9" s="63">
        <f t="shared" si="8"/>
        <v>2855.9291930225959</v>
      </c>
      <c r="W9" s="63">
        <f t="shared" si="8"/>
        <v>7798.0096467005524</v>
      </c>
      <c r="X9" s="63">
        <f t="shared" si="8"/>
        <v>7798.0096467005524</v>
      </c>
      <c r="Y9" s="63">
        <f t="shared" si="8"/>
        <v>5316.7614923639612</v>
      </c>
      <c r="Z9" s="63">
        <f t="shared" si="8"/>
        <v>9169.4617436304743</v>
      </c>
      <c r="AA9" s="63">
        <f t="shared" si="8"/>
        <v>28475.873780193433</v>
      </c>
      <c r="AB9" s="63">
        <f t="shared" si="8"/>
        <v>11351.369316388384</v>
      </c>
      <c r="AC9" s="63">
        <f t="shared" si="8"/>
        <v>16412.262889888298</v>
      </c>
      <c r="AD9" s="63">
        <f t="shared" si="8"/>
        <v>10654.087928317613</v>
      </c>
      <c r="AE9" s="63">
        <f t="shared" si="8"/>
        <v>7194.204287139707</v>
      </c>
      <c r="AF9" s="63">
        <f t="shared" si="8"/>
        <v>1221.192332857639</v>
      </c>
      <c r="AG9" s="63">
        <f t="shared" si="8"/>
        <v>7194.204287139707</v>
      </c>
      <c r="AH9" s="63">
        <f t="shared" si="8"/>
        <v>12063.610890305132</v>
      </c>
      <c r="AI9" s="63">
        <f t="shared" ref="AI9:BC9" si="9">SUM(AI14,AI19)</f>
        <v>16176.037910431885</v>
      </c>
      <c r="AJ9" s="63">
        <f t="shared" si="9"/>
        <v>1999.6779741787354</v>
      </c>
      <c r="AK9" s="63">
        <f t="shared" si="9"/>
        <v>2592.0700180665258</v>
      </c>
      <c r="AL9" s="63">
        <f t="shared" si="9"/>
        <v>1870.3174140912861</v>
      </c>
      <c r="AM9" s="63">
        <f t="shared" si="9"/>
        <v>6017.8823209655529</v>
      </c>
      <c r="AN9" s="63">
        <f t="shared" si="9"/>
        <v>661.31202596728588</v>
      </c>
      <c r="AO9" s="63">
        <f t="shared" si="9"/>
        <v>661.31202596728588</v>
      </c>
      <c r="AP9" s="63">
        <f t="shared" si="9"/>
        <v>3492.1000190006962</v>
      </c>
      <c r="AQ9" s="63">
        <f t="shared" si="9"/>
        <v>3071.2019910650051</v>
      </c>
      <c r="AR9" s="63">
        <f t="shared" si="9"/>
        <v>107323.62274348382</v>
      </c>
      <c r="AS9" s="63">
        <f t="shared" si="9"/>
        <v>3680.5554632283292</v>
      </c>
      <c r="AT9" s="63">
        <f t="shared" si="9"/>
        <v>721.92364445891076</v>
      </c>
      <c r="AU9" s="63">
        <f t="shared" si="9"/>
        <v>721.92364445891076</v>
      </c>
      <c r="AV9" s="63">
        <f t="shared" si="9"/>
        <v>2323.9074589487554</v>
      </c>
      <c r="AW9" s="63">
        <f t="shared" si="9"/>
        <v>6045.7285693395825</v>
      </c>
      <c r="AX9" s="63">
        <f t="shared" si="9"/>
        <v>1528.3776317639472</v>
      </c>
      <c r="AY9" s="63">
        <f t="shared" si="9"/>
        <v>16879.97833831824</v>
      </c>
      <c r="AZ9" s="63">
        <f t="shared" si="9"/>
        <v>9081.9686916176906</v>
      </c>
      <c r="BA9" s="63">
        <f t="shared" si="9"/>
        <v>1329.4316670868398</v>
      </c>
      <c r="BB9" s="63">
        <f t="shared" si="9"/>
        <v>3800.6313297208244</v>
      </c>
      <c r="BC9" s="63">
        <f t="shared" si="9"/>
        <v>1818.4186600120001</v>
      </c>
      <c r="BD9" s="109">
        <v>7</v>
      </c>
    </row>
    <row r="10" spans="1:56" s="63" customFormat="1" hidden="1" x14ac:dyDescent="0.35">
      <c r="A10" s="63" t="s">
        <v>136</v>
      </c>
      <c r="B10" s="75"/>
      <c r="C10" s="63">
        <f t="shared" ref="C10:AH10" si="10">SUM(C15,C20)</f>
        <v>3159.8061023021528</v>
      </c>
      <c r="D10" s="63">
        <f t="shared" si="10"/>
        <v>9989.8263068253509</v>
      </c>
      <c r="E10" s="63">
        <f t="shared" si="10"/>
        <v>6830.0202045231981</v>
      </c>
      <c r="F10" s="63">
        <f t="shared" si="10"/>
        <v>2077.0386663552658</v>
      </c>
      <c r="G10" s="63">
        <f t="shared" si="10"/>
        <v>1513.1121589568547</v>
      </c>
      <c r="H10" s="63">
        <f t="shared" si="10"/>
        <v>3846.3163578552058</v>
      </c>
      <c r="I10" s="63">
        <f t="shared" si="10"/>
        <v>2853.0675079796183</v>
      </c>
      <c r="J10" s="63">
        <f t="shared" si="10"/>
        <v>2593.0552384570092</v>
      </c>
      <c r="K10" s="63">
        <f t="shared" si="10"/>
        <v>665.35845111431513</v>
      </c>
      <c r="L10" s="63">
        <f t="shared" si="10"/>
        <v>1906.1093569528439</v>
      </c>
      <c r="M10" s="63">
        <f t="shared" si="10"/>
        <v>1906.1093569528439</v>
      </c>
      <c r="N10" s="63">
        <f t="shared" si="10"/>
        <v>1984.6193115224876</v>
      </c>
      <c r="O10" s="63">
        <f t="shared" si="10"/>
        <v>1195.5497937460964</v>
      </c>
      <c r="P10" s="63">
        <f t="shared" si="10"/>
        <v>1389.8451345605258</v>
      </c>
      <c r="Q10" s="63">
        <f t="shared" si="10"/>
        <v>2353.3850045880195</v>
      </c>
      <c r="R10" s="63">
        <f t="shared" si="10"/>
        <v>988.24267107250944</v>
      </c>
      <c r="S10" s="63">
        <f t="shared" si="10"/>
        <v>19581.974936525075</v>
      </c>
      <c r="T10" s="63">
        <f t="shared" si="10"/>
        <v>6439.957049167866</v>
      </c>
      <c r="U10" s="63">
        <f t="shared" si="10"/>
        <v>113.86727082099148</v>
      </c>
      <c r="V10" s="63">
        <f t="shared" si="10"/>
        <v>2229.9816022575556</v>
      </c>
      <c r="W10" s="63">
        <f t="shared" si="10"/>
        <v>4589.069995338903</v>
      </c>
      <c r="X10" s="63">
        <f t="shared" si="10"/>
        <v>4589.069995338903</v>
      </c>
      <c r="Y10" s="63">
        <f t="shared" si="10"/>
        <v>4823.0368407145652</v>
      </c>
      <c r="Z10" s="63">
        <f t="shared" si="10"/>
        <v>5783.4267880364259</v>
      </c>
      <c r="AA10" s="63">
        <f t="shared" si="10"/>
        <v>20393.264880418566</v>
      </c>
      <c r="AB10" s="63">
        <f t="shared" si="10"/>
        <v>12631.282028969657</v>
      </c>
      <c r="AC10" s="63">
        <f t="shared" si="10"/>
        <v>12271.372884696035</v>
      </c>
      <c r="AD10" s="63">
        <f t="shared" si="10"/>
        <v>7069.4152783772897</v>
      </c>
      <c r="AE10" s="63">
        <f t="shared" si="10"/>
        <v>5556.3031194204359</v>
      </c>
      <c r="AF10" s="63">
        <f t="shared" si="10"/>
        <v>1028.1731916029264</v>
      </c>
      <c r="AG10" s="63">
        <f t="shared" si="10"/>
        <v>5556.3031194204359</v>
      </c>
      <c r="AH10" s="63">
        <f t="shared" si="10"/>
        <v>8121.8919957225307</v>
      </c>
      <c r="AI10" s="63">
        <f t="shared" ref="AI10:BC10" si="11">SUM(AI15,AI20)</f>
        <v>12139.837433206554</v>
      </c>
      <c r="AJ10" s="63">
        <f t="shared" si="11"/>
        <v>984.71022313493563</v>
      </c>
      <c r="AK10" s="63">
        <f t="shared" si="11"/>
        <v>2641.4557221443056</v>
      </c>
      <c r="AL10" s="63">
        <f t="shared" si="11"/>
        <v>1554.1476360018646</v>
      </c>
      <c r="AM10" s="63">
        <f t="shared" si="11"/>
        <v>3422.2237437169006</v>
      </c>
      <c r="AN10" s="63">
        <f t="shared" si="11"/>
        <v>742.3009762349152</v>
      </c>
      <c r="AO10" s="63">
        <f t="shared" si="11"/>
        <v>742.3009762349152</v>
      </c>
      <c r="AP10" s="63">
        <f t="shared" si="11"/>
        <v>4489.0943923032073</v>
      </c>
      <c r="AQ10" s="63">
        <f t="shared" si="11"/>
        <v>2259.8263978174873</v>
      </c>
      <c r="AR10" s="63">
        <f t="shared" si="11"/>
        <v>80736.817284634424</v>
      </c>
      <c r="AS10" s="63">
        <f t="shared" si="11"/>
        <v>2853.0675079796183</v>
      </c>
      <c r="AT10" s="63">
        <f t="shared" si="11"/>
        <v>1078.4969875843451</v>
      </c>
      <c r="AU10" s="63">
        <f t="shared" si="11"/>
        <v>1078.4969875843451</v>
      </c>
      <c r="AV10" s="63">
        <f t="shared" si="11"/>
        <v>1096.618928107245</v>
      </c>
      <c r="AW10" s="63">
        <f t="shared" si="11"/>
        <v>4699.6682520056293</v>
      </c>
      <c r="AX10" s="63">
        <f t="shared" si="11"/>
        <v>1927.696787342695</v>
      </c>
      <c r="AY10" s="63">
        <f t="shared" si="11"/>
        <v>13139.822365519862</v>
      </c>
      <c r="AZ10" s="63">
        <f t="shared" si="11"/>
        <v>8550.7523701809623</v>
      </c>
      <c r="BA10" s="63">
        <f t="shared" si="11"/>
        <v>821.85870160615889</v>
      </c>
      <c r="BB10" s="63">
        <f t="shared" si="11"/>
        <v>2361.7851563157315</v>
      </c>
      <c r="BC10" s="63">
        <f t="shared" si="11"/>
        <v>113.86727082099148</v>
      </c>
      <c r="BD10" s="109">
        <v>8</v>
      </c>
    </row>
    <row r="11" spans="1:56" s="63" customFormat="1" hidden="1" x14ac:dyDescent="0.35">
      <c r="A11" s="63" t="s">
        <v>137</v>
      </c>
      <c r="B11" s="79"/>
      <c r="C11" s="63">
        <f t="shared" ref="C11:AH11" si="12">SUM(C16,C21)</f>
        <v>5731.3370253385319</v>
      </c>
      <c r="D11" s="63">
        <f t="shared" si="12"/>
        <v>11157.770042867491</v>
      </c>
      <c r="E11" s="63">
        <f t="shared" si="12"/>
        <v>5426.4330175289579</v>
      </c>
      <c r="F11" s="63">
        <f t="shared" si="12"/>
        <v>1289.3802569872478</v>
      </c>
      <c r="G11" s="63">
        <f t="shared" si="12"/>
        <v>554.26142738865985</v>
      </c>
      <c r="H11" s="63">
        <f t="shared" si="12"/>
        <v>3087.2097756664707</v>
      </c>
      <c r="I11" s="63">
        <f t="shared" si="12"/>
        <v>659.41358018957476</v>
      </c>
      <c r="J11" s="63">
        <f t="shared" si="12"/>
        <v>2101.3924524656277</v>
      </c>
      <c r="K11" s="63">
        <f t="shared" si="12"/>
        <v>429.37618555049266</v>
      </c>
      <c r="L11" s="63">
        <f t="shared" si="12"/>
        <v>842.49508136109205</v>
      </c>
      <c r="M11" s="63">
        <f t="shared" si="12"/>
        <v>842.49508136109205</v>
      </c>
      <c r="N11" s="63">
        <f t="shared" si="12"/>
        <v>1417.5498896462971</v>
      </c>
      <c r="O11" s="63">
        <f t="shared" si="12"/>
        <v>868.42871935500762</v>
      </c>
      <c r="P11" s="63">
        <f t="shared" si="12"/>
        <v>3564.1940934233103</v>
      </c>
      <c r="Q11" s="63">
        <f t="shared" si="12"/>
        <v>1060.4982504386132</v>
      </c>
      <c r="R11" s="63">
        <f t="shared" si="12"/>
        <v>3279.6381214317248</v>
      </c>
      <c r="S11" s="63">
        <f t="shared" si="12"/>
        <v>22800.841230151655</v>
      </c>
      <c r="T11" s="63">
        <f t="shared" si="12"/>
        <v>13353.702886832358</v>
      </c>
      <c r="U11" s="63">
        <f t="shared" si="12"/>
        <v>0</v>
      </c>
      <c r="V11" s="63">
        <f t="shared" si="12"/>
        <v>1903.2677988288451</v>
      </c>
      <c r="W11" s="63">
        <f t="shared" si="12"/>
        <v>4960.126179056625</v>
      </c>
      <c r="X11" s="63">
        <f t="shared" si="12"/>
        <v>4960.126179056625</v>
      </c>
      <c r="Y11" s="63">
        <f t="shared" si="12"/>
        <v>4004.6602512944728</v>
      </c>
      <c r="Z11" s="63">
        <f t="shared" si="12"/>
        <v>4059.6362627639755</v>
      </c>
      <c r="AA11" s="63">
        <f t="shared" si="12"/>
        <v>18275.278848376875</v>
      </c>
      <c r="AB11" s="63">
        <f t="shared" si="12"/>
        <v>12218.607154354931</v>
      </c>
      <c r="AC11" s="63">
        <f t="shared" si="12"/>
        <v>13680.627341865415</v>
      </c>
      <c r="AD11" s="63">
        <f t="shared" si="12"/>
        <v>1929.8998859113062</v>
      </c>
      <c r="AE11" s="63">
        <f t="shared" si="12"/>
        <v>1375.6384585226463</v>
      </c>
      <c r="AF11" s="63">
        <f t="shared" si="12"/>
        <v>589.91925388274376</v>
      </c>
      <c r="AG11" s="63">
        <f t="shared" si="12"/>
        <v>1375.6384585226463</v>
      </c>
      <c r="AH11" s="63">
        <f t="shared" si="12"/>
        <v>4594.651506511459</v>
      </c>
      <c r="AI11" s="63">
        <f t="shared" ref="AI11:BC11" si="13">SUM(AI16,AI21)</f>
        <v>17181.301470905451</v>
      </c>
      <c r="AJ11" s="63">
        <f t="shared" si="13"/>
        <v>831.78136692910107</v>
      </c>
      <c r="AK11" s="63">
        <f t="shared" si="13"/>
        <v>1060.8371114874406</v>
      </c>
      <c r="AL11" s="63">
        <f t="shared" si="13"/>
        <v>774.21934484530755</v>
      </c>
      <c r="AM11" s="63">
        <f t="shared" si="13"/>
        <v>1868.7657810053752</v>
      </c>
      <c r="AN11" s="63">
        <f t="shared" si="13"/>
        <v>101.88777677166013</v>
      </c>
      <c r="AO11" s="63">
        <f t="shared" si="13"/>
        <v>101.88777677166013</v>
      </c>
      <c r="AP11" s="63">
        <f t="shared" si="13"/>
        <v>1695.9903873154944</v>
      </c>
      <c r="AQ11" s="63">
        <f t="shared" si="13"/>
        <v>1963.9091365430136</v>
      </c>
      <c r="AR11" s="63">
        <f t="shared" si="13"/>
        <v>67663.800537837495</v>
      </c>
      <c r="AS11" s="63">
        <f t="shared" si="13"/>
        <v>659.41358018957476</v>
      </c>
      <c r="AT11" s="63">
        <f t="shared" si="13"/>
        <v>0</v>
      </c>
      <c r="AU11" s="63">
        <f t="shared" si="13"/>
        <v>0</v>
      </c>
      <c r="AV11" s="63">
        <f t="shared" si="13"/>
        <v>1444.5617114661559</v>
      </c>
      <c r="AW11" s="63">
        <f t="shared" si="13"/>
        <v>2725.8857255060839</v>
      </c>
      <c r="AX11" s="63">
        <f t="shared" si="13"/>
        <v>1672.0162669151352</v>
      </c>
      <c r="AY11" s="63">
        <f t="shared" si="13"/>
        <v>9363.0467130056641</v>
      </c>
      <c r="AZ11" s="63">
        <f t="shared" si="13"/>
        <v>4402.9205339490391</v>
      </c>
      <c r="BA11" s="63">
        <f t="shared" si="13"/>
        <v>223.33047382064532</v>
      </c>
      <c r="BB11" s="63">
        <f t="shared" si="13"/>
        <v>1935.3189667053844</v>
      </c>
      <c r="BC11" s="63">
        <f t="shared" si="13"/>
        <v>0</v>
      </c>
      <c r="BD11" s="109">
        <v>9</v>
      </c>
    </row>
    <row r="12" spans="1:56" s="65" customFormat="1" hidden="1" x14ac:dyDescent="0.35">
      <c r="A12" s="65" t="s">
        <v>133</v>
      </c>
      <c r="B12" s="75" t="s">
        <v>337</v>
      </c>
      <c r="C12" s="65">
        <f t="shared" ref="C12:AH12" si="14">SUM(C60:C78)</f>
        <v>1443.9666531886439</v>
      </c>
      <c r="D12" s="65">
        <f t="shared" si="14"/>
        <v>1833.1775929718801</v>
      </c>
      <c r="E12" s="65">
        <f t="shared" si="14"/>
        <v>389.21093978323614</v>
      </c>
      <c r="F12" s="65">
        <f t="shared" si="14"/>
        <v>623.53390245666003</v>
      </c>
      <c r="G12" s="65">
        <f t="shared" si="14"/>
        <v>482.81513710787732</v>
      </c>
      <c r="H12" s="65">
        <f t="shared" si="14"/>
        <v>8647.9875521655613</v>
      </c>
      <c r="I12" s="65">
        <f t="shared" si="14"/>
        <v>469.74009062125612</v>
      </c>
      <c r="J12" s="65">
        <f t="shared" si="14"/>
        <v>1881.8205829853475</v>
      </c>
      <c r="K12" s="65">
        <f t="shared" si="14"/>
        <v>923.39673582893988</v>
      </c>
      <c r="L12" s="65">
        <f t="shared" si="14"/>
        <v>931.33662275238828</v>
      </c>
      <c r="M12" s="65">
        <f t="shared" si="14"/>
        <v>931.33662275238828</v>
      </c>
      <c r="N12" s="65">
        <f t="shared" si="14"/>
        <v>4057.8078316067822</v>
      </c>
      <c r="O12" s="65">
        <f t="shared" si="14"/>
        <v>2921.9148358093912</v>
      </c>
      <c r="P12" s="65">
        <f t="shared" si="14"/>
        <v>389.63682673905015</v>
      </c>
      <c r="Q12" s="65">
        <f t="shared" si="14"/>
        <v>276.35213483244951</v>
      </c>
      <c r="R12" s="65">
        <f t="shared" si="14"/>
        <v>478.63645196066568</v>
      </c>
      <c r="S12" s="65">
        <f t="shared" si="14"/>
        <v>14280.127138971746</v>
      </c>
      <c r="T12" s="65">
        <f t="shared" si="14"/>
        <v>5280.4967380552571</v>
      </c>
      <c r="U12" s="65">
        <f t="shared" si="14"/>
        <v>0</v>
      </c>
      <c r="V12" s="65">
        <f t="shared" si="14"/>
        <v>1736.8850028527552</v>
      </c>
      <c r="W12" s="65">
        <f t="shared" si="14"/>
        <v>5445.4387235217464</v>
      </c>
      <c r="X12" s="65">
        <f t="shared" si="14"/>
        <v>5445.4387235217464</v>
      </c>
      <c r="Y12" s="65">
        <f t="shared" si="14"/>
        <v>3618.7055858381027</v>
      </c>
      <c r="Z12" s="65">
        <f t="shared" si="14"/>
        <v>22238.909128718409</v>
      </c>
      <c r="AA12" s="65">
        <f t="shared" si="14"/>
        <v>44999.272942086667</v>
      </c>
      <c r="AB12" s="65">
        <f t="shared" si="14"/>
        <v>1894.5946189941287</v>
      </c>
      <c r="AC12" s="65">
        <f t="shared" si="14"/>
        <v>32171.06859406293</v>
      </c>
      <c r="AD12" s="65">
        <f t="shared" si="14"/>
        <v>1703.5831429717559</v>
      </c>
      <c r="AE12" s="65">
        <f t="shared" si="14"/>
        <v>1220.7680058638789</v>
      </c>
      <c r="AF12" s="65">
        <f t="shared" si="14"/>
        <v>2572.3049159148263</v>
      </c>
      <c r="AG12" s="65">
        <f t="shared" si="14"/>
        <v>1220.7680058638789</v>
      </c>
      <c r="AH12" s="65">
        <f t="shared" si="14"/>
        <v>12828.204348023744</v>
      </c>
      <c r="AI12" s="65">
        <f t="shared" ref="AI12:BC12" si="15">SUM(AI60:AI78)</f>
        <v>8364.9483248287452</v>
      </c>
      <c r="AJ12" s="65">
        <f t="shared" si="15"/>
        <v>660.15322799673277</v>
      </c>
      <c r="AK12" s="65">
        <f t="shared" si="15"/>
        <v>61.417026022248308</v>
      </c>
      <c r="AL12" s="65">
        <f t="shared" si="15"/>
        <v>4235.6187606793164</v>
      </c>
      <c r="AM12" s="65">
        <f t="shared" si="15"/>
        <v>7950.9384704185841</v>
      </c>
      <c r="AN12" s="65">
        <f t="shared" si="15"/>
        <v>0</v>
      </c>
      <c r="AO12" s="65">
        <f t="shared" si="15"/>
        <v>0</v>
      </c>
      <c r="AP12" s="65">
        <f t="shared" si="15"/>
        <v>607.4974420966887</v>
      </c>
      <c r="AQ12" s="65">
        <f t="shared" si="15"/>
        <v>3793.7880806492926</v>
      </c>
      <c r="AR12" s="65">
        <f t="shared" si="15"/>
        <v>81364.446779940496</v>
      </c>
      <c r="AS12" s="65">
        <f t="shared" si="15"/>
        <v>469.74009062125612</v>
      </c>
      <c r="AT12" s="65">
        <f t="shared" si="15"/>
        <v>0</v>
      </c>
      <c r="AU12" s="65">
        <f t="shared" si="15"/>
        <v>0</v>
      </c>
      <c r="AV12" s="65">
        <f t="shared" si="15"/>
        <v>1490.453955676852</v>
      </c>
      <c r="AW12" s="65">
        <f t="shared" si="15"/>
        <v>4877.265877605164</v>
      </c>
      <c r="AX12" s="65">
        <f t="shared" si="15"/>
        <v>958.42384715640753</v>
      </c>
      <c r="AY12" s="65">
        <f t="shared" si="15"/>
        <v>10734.27789968188</v>
      </c>
      <c r="AZ12" s="65">
        <f t="shared" si="15"/>
        <v>5288.8391761601324</v>
      </c>
      <c r="BA12" s="65">
        <f t="shared" si="15"/>
        <v>2697.7931900806784</v>
      </c>
      <c r="BB12" s="65">
        <f t="shared" si="15"/>
        <v>2147.9462239443037</v>
      </c>
      <c r="BC12" s="65">
        <f t="shared" si="15"/>
        <v>0</v>
      </c>
      <c r="BD12" s="109">
        <v>10</v>
      </c>
    </row>
    <row r="13" spans="1:56" s="66" customFormat="1" hidden="1" x14ac:dyDescent="0.35">
      <c r="A13" s="66" t="s">
        <v>134</v>
      </c>
      <c r="B13" s="75"/>
      <c r="C13" s="111">
        <f t="shared" ref="C13:AH13" si="16">SUM(C98:C116)</f>
        <v>2802.2485104299308</v>
      </c>
      <c r="D13" s="111">
        <f t="shared" si="16"/>
        <v>3978.3927123763024</v>
      </c>
      <c r="E13" s="111">
        <f t="shared" si="16"/>
        <v>1176.144201946372</v>
      </c>
      <c r="F13" s="111">
        <f t="shared" si="16"/>
        <v>1193.7871822101017</v>
      </c>
      <c r="G13" s="111">
        <f t="shared" si="16"/>
        <v>935.35268255109077</v>
      </c>
      <c r="H13" s="111">
        <f t="shared" si="16"/>
        <v>5575.590813404574</v>
      </c>
      <c r="I13" s="111">
        <f t="shared" si="16"/>
        <v>1127.7573886037196</v>
      </c>
      <c r="J13" s="111">
        <f t="shared" si="16"/>
        <v>1638.593802618303</v>
      </c>
      <c r="K13" s="111">
        <f t="shared" si="16"/>
        <v>801.32083124670146</v>
      </c>
      <c r="L13" s="111">
        <f t="shared" si="16"/>
        <v>2564.094878609395</v>
      </c>
      <c r="M13" s="111">
        <f t="shared" si="16"/>
        <v>2564.094878609395</v>
      </c>
      <c r="N13" s="111">
        <f t="shared" si="16"/>
        <v>1779.0878524006594</v>
      </c>
      <c r="O13" s="111">
        <f t="shared" si="16"/>
        <v>1955.4508240441498</v>
      </c>
      <c r="P13" s="111">
        <f t="shared" si="16"/>
        <v>1100.407107087784</v>
      </c>
      <c r="Q13" s="111">
        <f t="shared" si="16"/>
        <v>1716.4274413341125</v>
      </c>
      <c r="R13" s="111">
        <f t="shared" si="16"/>
        <v>498.02088603465944</v>
      </c>
      <c r="S13" s="111">
        <f t="shared" si="16"/>
        <v>16393.188510472355</v>
      </c>
      <c r="T13" s="111">
        <f t="shared" si="16"/>
        <v>4328.1365127923855</v>
      </c>
      <c r="U13" s="111">
        <f t="shared" si="16"/>
        <v>390.79268288201973</v>
      </c>
      <c r="V13" s="111">
        <f t="shared" si="16"/>
        <v>2719.9403650858981</v>
      </c>
      <c r="W13" s="111">
        <f t="shared" si="16"/>
        <v>4520.9140373259943</v>
      </c>
      <c r="X13" s="111">
        <f t="shared" si="16"/>
        <v>4520.9140373259943</v>
      </c>
      <c r="Y13" s="111">
        <f t="shared" si="16"/>
        <v>4358.5341677042015</v>
      </c>
      <c r="Z13" s="111">
        <f t="shared" si="16"/>
        <v>6368.4420681520342</v>
      </c>
      <c r="AA13" s="111">
        <f t="shared" si="16"/>
        <v>23074.660661292215</v>
      </c>
      <c r="AB13" s="111">
        <f t="shared" si="16"/>
        <v>4857.8638678990401</v>
      </c>
      <c r="AC13" s="111">
        <f t="shared" si="16"/>
        <v>12234.661638033585</v>
      </c>
      <c r="AD13" s="111">
        <f t="shared" si="16"/>
        <v>3631.6867542645596</v>
      </c>
      <c r="AE13" s="111">
        <f t="shared" si="16"/>
        <v>2696.3340717134683</v>
      </c>
      <c r="AF13" s="111">
        <f t="shared" si="16"/>
        <v>630.60441927754971</v>
      </c>
      <c r="AG13" s="111">
        <f t="shared" si="16"/>
        <v>2696.3340717134683</v>
      </c>
      <c r="AH13" s="111">
        <f t="shared" si="16"/>
        <v>10839.999023258633</v>
      </c>
      <c r="AI13" s="111">
        <f t="shared" ref="AI13:BC13" si="17">SUM(AI98:AI116)</f>
        <v>10744.51708454264</v>
      </c>
      <c r="AJ13" s="111">
        <f t="shared" si="17"/>
        <v>1897.5579074145548</v>
      </c>
      <c r="AK13" s="111">
        <f t="shared" si="17"/>
        <v>879.4711555227392</v>
      </c>
      <c r="AL13" s="111">
        <f t="shared" si="17"/>
        <v>1684.4467111130784</v>
      </c>
      <c r="AM13" s="111">
        <f t="shared" si="17"/>
        <v>5731.5025238549661</v>
      </c>
      <c r="AN13" s="111">
        <f t="shared" si="17"/>
        <v>182.43304805065588</v>
      </c>
      <c r="AO13" s="111">
        <f t="shared" si="17"/>
        <v>182.43304805065588</v>
      </c>
      <c r="AP13" s="111">
        <f t="shared" si="17"/>
        <v>974.17025079082964</v>
      </c>
      <c r="AQ13" s="111">
        <f t="shared" si="17"/>
        <v>2018.9595805801102</v>
      </c>
      <c r="AR13" s="111">
        <f t="shared" si="17"/>
        <v>65016.156539313313</v>
      </c>
      <c r="AS13" s="111">
        <f t="shared" si="17"/>
        <v>1127.7573886037196</v>
      </c>
      <c r="AT13" s="111">
        <f t="shared" si="17"/>
        <v>40.265869332704575</v>
      </c>
      <c r="AU13" s="111">
        <f t="shared" si="17"/>
        <v>40.265869332704575</v>
      </c>
      <c r="AV13" s="111">
        <f t="shared" si="17"/>
        <v>1935.6932782473475</v>
      </c>
      <c r="AW13" s="111">
        <f t="shared" si="17"/>
        <v>5108.4964994036645</v>
      </c>
      <c r="AX13" s="111">
        <f t="shared" si="17"/>
        <v>837.27297137160144</v>
      </c>
      <c r="AY13" s="111">
        <f t="shared" si="17"/>
        <v>8467.9593227275855</v>
      </c>
      <c r="AZ13" s="111">
        <f t="shared" si="17"/>
        <v>3947.0452854015903</v>
      </c>
      <c r="BA13" s="111">
        <f t="shared" si="17"/>
        <v>1618.2275769014493</v>
      </c>
      <c r="BB13" s="111">
        <f t="shared" si="17"/>
        <v>2802.395223001588</v>
      </c>
      <c r="BC13" s="111">
        <f t="shared" si="17"/>
        <v>390.79268288201973</v>
      </c>
      <c r="BD13" s="109">
        <v>11</v>
      </c>
    </row>
    <row r="14" spans="1:56" s="66" customFormat="1" hidden="1" x14ac:dyDescent="0.35">
      <c r="A14" s="66" t="s">
        <v>135</v>
      </c>
      <c r="B14" s="75"/>
      <c r="C14" s="66">
        <f t="shared" ref="C14:AH14" si="18">SUM(C136:C154)</f>
        <v>1969.2593313006237</v>
      </c>
      <c r="D14" s="66">
        <f t="shared" si="18"/>
        <v>4777.6715584247122</v>
      </c>
      <c r="E14" s="66">
        <f t="shared" si="18"/>
        <v>2808.4122271240899</v>
      </c>
      <c r="F14" s="66">
        <f t="shared" si="18"/>
        <v>2068.6260865345625</v>
      </c>
      <c r="G14" s="66">
        <f t="shared" si="18"/>
        <v>1959.7006506531102</v>
      </c>
      <c r="H14" s="66">
        <f t="shared" si="18"/>
        <v>3545.7888084025881</v>
      </c>
      <c r="I14" s="66">
        <f t="shared" si="18"/>
        <v>2081.387104483842</v>
      </c>
      <c r="J14" s="66">
        <f t="shared" si="18"/>
        <v>1401.0598318087259</v>
      </c>
      <c r="K14" s="66">
        <f t="shared" si="18"/>
        <v>529.17986326291475</v>
      </c>
      <c r="L14" s="66">
        <f t="shared" si="18"/>
        <v>3024.4673547481348</v>
      </c>
      <c r="M14" s="66">
        <f t="shared" si="18"/>
        <v>3024.4673547481348</v>
      </c>
      <c r="N14" s="66">
        <f t="shared" si="18"/>
        <v>1073.1006403736992</v>
      </c>
      <c r="O14" s="66">
        <f t="shared" si="18"/>
        <v>1129.2828501230963</v>
      </c>
      <c r="P14" s="66">
        <f t="shared" si="18"/>
        <v>375.54070806294732</v>
      </c>
      <c r="Q14" s="66">
        <f t="shared" si="18"/>
        <v>1226.1421991614122</v>
      </c>
      <c r="R14" s="66">
        <f t="shared" si="18"/>
        <v>564.96004855069611</v>
      </c>
      <c r="S14" s="66">
        <f t="shared" si="18"/>
        <v>15596.081153556714</v>
      </c>
      <c r="T14" s="66">
        <f t="shared" si="18"/>
        <v>4601.3725564572605</v>
      </c>
      <c r="U14" s="66">
        <f t="shared" si="18"/>
        <v>1013.3590763480236</v>
      </c>
      <c r="V14" s="66">
        <f t="shared" si="18"/>
        <v>1607.1230312995449</v>
      </c>
      <c r="W14" s="66">
        <f t="shared" si="18"/>
        <v>4435.6569137665838</v>
      </c>
      <c r="X14" s="66">
        <f t="shared" si="18"/>
        <v>4435.6569137665838</v>
      </c>
      <c r="Y14" s="66">
        <f t="shared" si="18"/>
        <v>3008.1828631082717</v>
      </c>
      <c r="Z14" s="66">
        <f t="shared" si="18"/>
        <v>5139.4597061575669</v>
      </c>
      <c r="AA14" s="66">
        <f t="shared" si="18"/>
        <v>16198.588394437134</v>
      </c>
      <c r="AB14" s="66">
        <f t="shared" si="18"/>
        <v>6246.4421944876967</v>
      </c>
      <c r="AC14" s="66">
        <f t="shared" si="18"/>
        <v>9299.6453929956497</v>
      </c>
      <c r="AD14" s="66">
        <f t="shared" si="18"/>
        <v>5987.3786924374035</v>
      </c>
      <c r="AE14" s="66">
        <f t="shared" si="18"/>
        <v>4027.6780417842929</v>
      </c>
      <c r="AF14" s="66">
        <f t="shared" si="18"/>
        <v>699.3079054364083</v>
      </c>
      <c r="AG14" s="66">
        <f t="shared" si="18"/>
        <v>4027.6780417842929</v>
      </c>
      <c r="AH14" s="66">
        <f t="shared" si="18"/>
        <v>6898.943001441482</v>
      </c>
      <c r="AI14" s="66">
        <f t="shared" ref="AI14:BC14" si="19">SUM(AI136:AI154)</f>
        <v>9079.0371353062892</v>
      </c>
      <c r="AJ14" s="66">
        <f t="shared" si="19"/>
        <v>1143.2600961529722</v>
      </c>
      <c r="AK14" s="66">
        <f t="shared" si="19"/>
        <v>1468.7706360629852</v>
      </c>
      <c r="AL14" s="66">
        <f t="shared" si="19"/>
        <v>1077.8523489220213</v>
      </c>
      <c r="AM14" s="66">
        <f t="shared" si="19"/>
        <v>3442.7202919920196</v>
      </c>
      <c r="AN14" s="66">
        <f t="shared" si="19"/>
        <v>367.85532744192881</v>
      </c>
      <c r="AO14" s="66">
        <f t="shared" si="19"/>
        <v>367.85532744192881</v>
      </c>
      <c r="AP14" s="66">
        <f t="shared" si="19"/>
        <v>1964.1504660320636</v>
      </c>
      <c r="AQ14" s="66">
        <f t="shared" si="19"/>
        <v>1761.6298671016491</v>
      </c>
      <c r="AR14" s="66">
        <f t="shared" si="19"/>
        <v>60482.547330505346</v>
      </c>
      <c r="AS14" s="66">
        <f t="shared" si="19"/>
        <v>2081.387104483842</v>
      </c>
      <c r="AT14" s="66">
        <f t="shared" si="19"/>
        <v>388.52627259712591</v>
      </c>
      <c r="AU14" s="66">
        <f t="shared" si="19"/>
        <v>388.52627259712591</v>
      </c>
      <c r="AV14" s="66">
        <f t="shared" si="19"/>
        <v>1338.6536093574707</v>
      </c>
      <c r="AW14" s="66">
        <f t="shared" si="19"/>
        <v>3456.2227094494638</v>
      </c>
      <c r="AX14" s="66">
        <f t="shared" si="19"/>
        <v>871.87996854581081</v>
      </c>
      <c r="AY14" s="66">
        <f t="shared" si="19"/>
        <v>9541.5341067069076</v>
      </c>
      <c r="AZ14" s="66">
        <f t="shared" si="19"/>
        <v>5105.8771929403265</v>
      </c>
      <c r="BA14" s="66">
        <f t="shared" si="19"/>
        <v>758.74715768638407</v>
      </c>
      <c r="BB14" s="66">
        <f t="shared" si="19"/>
        <v>2108.2622835346438</v>
      </c>
      <c r="BC14" s="66">
        <f t="shared" si="19"/>
        <v>1013.3590763480236</v>
      </c>
      <c r="BD14" s="109">
        <v>12</v>
      </c>
    </row>
    <row r="15" spans="1:56" s="66" customFormat="1" hidden="1" x14ac:dyDescent="0.35">
      <c r="A15" s="66" t="s">
        <v>136</v>
      </c>
      <c r="B15" s="75"/>
      <c r="C15" s="66">
        <f t="shared" ref="C15:AH15" si="20">SUM(C174:C192)</f>
        <v>1744.7123573117897</v>
      </c>
      <c r="D15" s="66">
        <f t="shared" si="20"/>
        <v>5523.1787988975912</v>
      </c>
      <c r="E15" s="66">
        <f t="shared" si="20"/>
        <v>3778.4664415858019</v>
      </c>
      <c r="F15" s="66">
        <f t="shared" si="20"/>
        <v>1164.2671414645931</v>
      </c>
      <c r="G15" s="66">
        <f t="shared" si="20"/>
        <v>846.19269997556682</v>
      </c>
      <c r="H15" s="66">
        <f t="shared" si="20"/>
        <v>2194.5749637893168</v>
      </c>
      <c r="I15" s="66">
        <f t="shared" si="20"/>
        <v>1631.3678714670684</v>
      </c>
      <c r="J15" s="66">
        <f t="shared" si="20"/>
        <v>1445.6845115702183</v>
      </c>
      <c r="K15" s="66">
        <f t="shared" si="20"/>
        <v>344.57567055707352</v>
      </c>
      <c r="L15" s="66">
        <f t="shared" si="20"/>
        <v>1070.6492428578342</v>
      </c>
      <c r="M15" s="66">
        <f t="shared" si="20"/>
        <v>1070.6492428578342</v>
      </c>
      <c r="N15" s="66">
        <f t="shared" si="20"/>
        <v>1148.1954365951431</v>
      </c>
      <c r="O15" s="66">
        <f t="shared" si="20"/>
        <v>676.38239038766494</v>
      </c>
      <c r="P15" s="66">
        <f t="shared" si="20"/>
        <v>795.40721799799314</v>
      </c>
      <c r="Q15" s="66">
        <f t="shared" si="20"/>
        <v>1360.9769684075493</v>
      </c>
      <c r="R15" s="66">
        <f t="shared" si="20"/>
        <v>574.19082785451167</v>
      </c>
      <c r="S15" s="66">
        <f t="shared" si="20"/>
        <v>11071.164196813295</v>
      </c>
      <c r="T15" s="66">
        <f t="shared" si="20"/>
        <v>3613.9513481515792</v>
      </c>
      <c r="U15" s="66">
        <f t="shared" si="20"/>
        <v>65.626205340017577</v>
      </c>
      <c r="V15" s="66">
        <f t="shared" si="20"/>
        <v>1238.2863507302789</v>
      </c>
      <c r="W15" s="66">
        <f t="shared" si="20"/>
        <v>2568.6338188002414</v>
      </c>
      <c r="X15" s="66">
        <f t="shared" si="20"/>
        <v>2568.6338188002414</v>
      </c>
      <c r="Y15" s="66">
        <f t="shared" si="20"/>
        <v>2683.9708623004967</v>
      </c>
      <c r="Z15" s="66">
        <f t="shared" si="20"/>
        <v>3251.0799320587366</v>
      </c>
      <c r="AA15" s="66">
        <f t="shared" si="20"/>
        <v>11465.787090875603</v>
      </c>
      <c r="AB15" s="66">
        <f t="shared" si="20"/>
        <v>6980.51167095869</v>
      </c>
      <c r="AC15" s="66">
        <f t="shared" si="20"/>
        <v>6938.1748860958915</v>
      </c>
      <c r="AD15" s="66">
        <f t="shared" si="20"/>
        <v>3929.9619139137844</v>
      </c>
      <c r="AE15" s="66">
        <f t="shared" si="20"/>
        <v>3083.7692139382189</v>
      </c>
      <c r="AF15" s="66">
        <f t="shared" si="20"/>
        <v>577.39432489318779</v>
      </c>
      <c r="AG15" s="66">
        <f t="shared" si="20"/>
        <v>3083.7692139382189</v>
      </c>
      <c r="AH15" s="66">
        <f t="shared" si="20"/>
        <v>4527.612204779708</v>
      </c>
      <c r="AI15" s="66">
        <f t="shared" ref="AI15:BC15" si="21">SUM(AI174:AI192)</f>
        <v>6871.1625065459857</v>
      </c>
      <c r="AJ15" s="66">
        <f t="shared" si="21"/>
        <v>567.10196695608988</v>
      </c>
      <c r="AK15" s="66">
        <f t="shared" si="21"/>
        <v>1457.3328720610982</v>
      </c>
      <c r="AL15" s="66">
        <f t="shared" si="21"/>
        <v>888.00364953426561</v>
      </c>
      <c r="AM15" s="66">
        <f t="shared" si="21"/>
        <v>1886.1122987550248</v>
      </c>
      <c r="AN15" s="66">
        <f t="shared" si="21"/>
        <v>412.69081801633376</v>
      </c>
      <c r="AO15" s="66">
        <f t="shared" si="21"/>
        <v>412.69081801633376</v>
      </c>
      <c r="AP15" s="66">
        <f t="shared" si="21"/>
        <v>2504.8260972166026</v>
      </c>
      <c r="AQ15" s="66">
        <f t="shared" si="21"/>
        <v>1272.3980181672048</v>
      </c>
      <c r="AR15" s="66">
        <f t="shared" si="21"/>
        <v>45281.273116000797</v>
      </c>
      <c r="AS15" s="66">
        <f t="shared" si="21"/>
        <v>1631.3678714670684</v>
      </c>
      <c r="AT15" s="66">
        <f t="shared" si="21"/>
        <v>589.04747585909467</v>
      </c>
      <c r="AU15" s="66">
        <f t="shared" si="21"/>
        <v>589.04747585909467</v>
      </c>
      <c r="AV15" s="66">
        <f t="shared" si="21"/>
        <v>630.18892386738662</v>
      </c>
      <c r="AW15" s="66">
        <f t="shared" si="21"/>
        <v>2641.4999060246828</v>
      </c>
      <c r="AX15" s="66">
        <f t="shared" si="21"/>
        <v>1101.1088410131451</v>
      </c>
      <c r="AY15" s="66">
        <f t="shared" si="21"/>
        <v>7385.9224940765789</v>
      </c>
      <c r="AZ15" s="66">
        <f t="shared" si="21"/>
        <v>4817.2886752763388</v>
      </c>
      <c r="BA15" s="66">
        <f t="shared" si="21"/>
        <v>467.70456512425676</v>
      </c>
      <c r="BB15" s="66">
        <f t="shared" si="21"/>
        <v>1329.1322230307653</v>
      </c>
      <c r="BC15" s="66">
        <f t="shared" si="21"/>
        <v>65.626205340017577</v>
      </c>
      <c r="BD15" s="109">
        <v>13</v>
      </c>
    </row>
    <row r="16" spans="1:56" s="71" customFormat="1" hidden="1" x14ac:dyDescent="0.35">
      <c r="A16" s="71" t="s">
        <v>137</v>
      </c>
      <c r="B16" s="79"/>
      <c r="C16" s="71">
        <f t="shared" ref="C16:AH16" si="22">SUM(C212:C230)</f>
        <v>3194.5071695089914</v>
      </c>
      <c r="D16" s="71">
        <f t="shared" si="22"/>
        <v>6195.6756099000431</v>
      </c>
      <c r="E16" s="71">
        <f t="shared" si="22"/>
        <v>3001.1684403910504</v>
      </c>
      <c r="F16" s="71">
        <f t="shared" si="22"/>
        <v>729.78119159381572</v>
      </c>
      <c r="G16" s="71">
        <f t="shared" si="22"/>
        <v>229.68796168105061</v>
      </c>
      <c r="H16" s="71">
        <f t="shared" si="22"/>
        <v>1763.1005386048298</v>
      </c>
      <c r="I16" s="71">
        <f t="shared" si="22"/>
        <v>375.93326421638818</v>
      </c>
      <c r="J16" s="71">
        <f t="shared" si="22"/>
        <v>1201.1124472306956</v>
      </c>
      <c r="K16" s="71">
        <f t="shared" si="22"/>
        <v>245.37476150869961</v>
      </c>
      <c r="L16" s="71">
        <f t="shared" si="22"/>
        <v>485.83169390194575</v>
      </c>
      <c r="M16" s="71">
        <f t="shared" si="22"/>
        <v>485.83169390194575</v>
      </c>
      <c r="N16" s="71">
        <f t="shared" si="22"/>
        <v>810.07465816769025</v>
      </c>
      <c r="O16" s="71">
        <f t="shared" si="22"/>
        <v>491.84713874967866</v>
      </c>
      <c r="P16" s="71">
        <f t="shared" si="22"/>
        <v>2008.8135863561733</v>
      </c>
      <c r="Q16" s="71">
        <f t="shared" si="22"/>
        <v>604.5683600104777</v>
      </c>
      <c r="R16" s="71">
        <f t="shared" si="22"/>
        <v>1890.5528021948098</v>
      </c>
      <c r="S16" s="71">
        <f t="shared" si="22"/>
        <v>12953.556275657811</v>
      </c>
      <c r="T16" s="71">
        <f t="shared" si="22"/>
        <v>7610.4775701934432</v>
      </c>
      <c r="U16" s="71">
        <f t="shared" si="22"/>
        <v>0</v>
      </c>
      <c r="V16" s="71">
        <f t="shared" si="22"/>
        <v>1065.4679307036629</v>
      </c>
      <c r="W16" s="71">
        <f t="shared" si="22"/>
        <v>2823.1036398737619</v>
      </c>
      <c r="X16" s="71">
        <f t="shared" si="22"/>
        <v>2823.1036398737619</v>
      </c>
      <c r="Y16" s="71">
        <f t="shared" si="22"/>
        <v>2266.5803779343582</v>
      </c>
      <c r="Z16" s="71">
        <f t="shared" si="22"/>
        <v>2301.3350213135627</v>
      </c>
      <c r="AA16" s="71">
        <f t="shared" si="22"/>
        <v>10385.155738310919</v>
      </c>
      <c r="AB16" s="71">
        <f t="shared" si="22"/>
        <v>6751.4667851806089</v>
      </c>
      <c r="AC16" s="71">
        <f t="shared" si="22"/>
        <v>7783.8974070552667</v>
      </c>
      <c r="AD16" s="71">
        <f t="shared" si="22"/>
        <v>1021.5615776817893</v>
      </c>
      <c r="AE16" s="71">
        <f t="shared" si="22"/>
        <v>791.87361600073905</v>
      </c>
      <c r="AF16" s="71">
        <f t="shared" si="22"/>
        <v>343.04817712767118</v>
      </c>
      <c r="AG16" s="71">
        <f t="shared" si="22"/>
        <v>791.87361600073905</v>
      </c>
      <c r="AH16" s="71">
        <f t="shared" si="22"/>
        <v>2601.2583312556535</v>
      </c>
      <c r="AI16" s="71">
        <f t="shared" ref="AI16:BC16" si="23">SUM(AI212:AI230)</f>
        <v>9754.5193715676578</v>
      </c>
      <c r="AJ16" s="71">
        <f t="shared" si="23"/>
        <v>461.33128013607836</v>
      </c>
      <c r="AK16" s="71">
        <f t="shared" si="23"/>
        <v>555.79117528056611</v>
      </c>
      <c r="AL16" s="71">
        <f t="shared" si="23"/>
        <v>436.5589930919233</v>
      </c>
      <c r="AM16" s="71">
        <f t="shared" si="23"/>
        <v>1057.303004710833</v>
      </c>
      <c r="AN16" s="71">
        <f t="shared" si="23"/>
        <v>56.008044381119404</v>
      </c>
      <c r="AO16" s="71">
        <f t="shared" si="23"/>
        <v>56.008044381119404</v>
      </c>
      <c r="AP16" s="71">
        <f t="shared" si="23"/>
        <v>979.44269941942832</v>
      </c>
      <c r="AQ16" s="71">
        <f t="shared" si="23"/>
        <v>1113.9569401720078</v>
      </c>
      <c r="AR16" s="71">
        <f t="shared" si="23"/>
        <v>38202.559580834313</v>
      </c>
      <c r="AS16" s="71">
        <f t="shared" si="23"/>
        <v>375.93326421638818</v>
      </c>
      <c r="AT16" s="71">
        <f t="shared" si="23"/>
        <v>0</v>
      </c>
      <c r="AU16" s="71">
        <f t="shared" si="23"/>
        <v>0</v>
      </c>
      <c r="AV16" s="71">
        <f t="shared" si="23"/>
        <v>834.69440676322802</v>
      </c>
      <c r="AW16" s="71">
        <f t="shared" si="23"/>
        <v>1543.9553265448208</v>
      </c>
      <c r="AX16" s="71">
        <f t="shared" si="23"/>
        <v>955.73768572199594</v>
      </c>
      <c r="AY16" s="71">
        <f t="shared" si="23"/>
        <v>5342.4021890546956</v>
      </c>
      <c r="AZ16" s="71">
        <f t="shared" si="23"/>
        <v>2519.2985491809341</v>
      </c>
      <c r="BA16" s="71">
        <f t="shared" si="23"/>
        <v>126.19087989104115</v>
      </c>
      <c r="BB16" s="71">
        <f t="shared" si="23"/>
        <v>1078.1421612276622</v>
      </c>
      <c r="BC16" s="71">
        <f t="shared" si="23"/>
        <v>0</v>
      </c>
      <c r="BD16" s="109">
        <v>14</v>
      </c>
    </row>
    <row r="17" spans="1:56" s="63" customFormat="1" hidden="1" x14ac:dyDescent="0.35">
      <c r="A17" s="63" t="s">
        <v>133</v>
      </c>
      <c r="B17" s="75" t="s">
        <v>338</v>
      </c>
      <c r="C17" s="63">
        <f t="shared" ref="C17:AH17" si="24">SUM(C79:C97)</f>
        <v>1164.9738398602985</v>
      </c>
      <c r="D17" s="63">
        <f t="shared" si="24"/>
        <v>1499.3616311603871</v>
      </c>
      <c r="E17" s="63">
        <f t="shared" si="24"/>
        <v>334.38779130008828</v>
      </c>
      <c r="F17" s="63">
        <f t="shared" si="24"/>
        <v>478.91524729199824</v>
      </c>
      <c r="G17" s="63">
        <f t="shared" si="24"/>
        <v>376.3919471969387</v>
      </c>
      <c r="H17" s="63">
        <f t="shared" si="24"/>
        <v>6262.6948517217916</v>
      </c>
      <c r="I17" s="63">
        <f t="shared" si="24"/>
        <v>361.61634175940941</v>
      </c>
      <c r="J17" s="63">
        <f t="shared" si="24"/>
        <v>1364.3990456198537</v>
      </c>
      <c r="K17" s="63">
        <f t="shared" si="24"/>
        <v>693.24005567337645</v>
      </c>
      <c r="L17" s="63">
        <f t="shared" si="24"/>
        <v>692.0347373927458</v>
      </c>
      <c r="M17" s="63">
        <f t="shared" si="24"/>
        <v>692.0347373927458</v>
      </c>
      <c r="N17" s="63">
        <f t="shared" si="24"/>
        <v>3028.2296603332534</v>
      </c>
      <c r="O17" s="63">
        <f t="shared" si="24"/>
        <v>2147.32534363782</v>
      </c>
      <c r="P17" s="63">
        <f t="shared" si="24"/>
        <v>282.07537872316959</v>
      </c>
      <c r="Q17" s="63">
        <f t="shared" si="24"/>
        <v>197.95777986629187</v>
      </c>
      <c r="R17" s="63">
        <f t="shared" si="24"/>
        <v>329.00665211686322</v>
      </c>
      <c r="S17" s="63">
        <f t="shared" si="24"/>
        <v>10794.251554745688</v>
      </c>
      <c r="T17" s="63">
        <f t="shared" si="24"/>
        <v>4035.8623171517897</v>
      </c>
      <c r="U17" s="63">
        <f t="shared" si="24"/>
        <v>0</v>
      </c>
      <c r="V17" s="63">
        <f t="shared" si="24"/>
        <v>1342.1161356706823</v>
      </c>
      <c r="W17" s="63">
        <f t="shared" si="24"/>
        <v>4102.6721247193191</v>
      </c>
      <c r="X17" s="63">
        <f t="shared" si="24"/>
        <v>4102.6721247193191</v>
      </c>
      <c r="Y17" s="63">
        <f t="shared" si="24"/>
        <v>2706.5151812905365</v>
      </c>
      <c r="Z17" s="63">
        <f t="shared" si="24"/>
        <v>16886.010948305684</v>
      </c>
      <c r="AA17" s="63">
        <f t="shared" si="24"/>
        <v>33786.779920879293</v>
      </c>
      <c r="AB17" s="63">
        <f t="shared" si="24"/>
        <v>1541.0871484995471</v>
      </c>
      <c r="AC17" s="63">
        <f t="shared" si="24"/>
        <v>24155.854730336221</v>
      </c>
      <c r="AD17" s="63">
        <f t="shared" si="24"/>
        <v>1307.4562212916019</v>
      </c>
      <c r="AE17" s="63">
        <f t="shared" si="24"/>
        <v>931.06427409466335</v>
      </c>
      <c r="AF17" s="63">
        <f t="shared" si="24"/>
        <v>1867.1084745364594</v>
      </c>
      <c r="AG17" s="63">
        <f t="shared" si="24"/>
        <v>931.06427409466335</v>
      </c>
      <c r="AH17" s="63">
        <f t="shared" si="24"/>
        <v>9630.9251905430647</v>
      </c>
      <c r="AI17" s="63">
        <f t="shared" ref="AI17:BC17" si="25">SUM(AI79:AI97)</f>
        <v>6329.9630882669599</v>
      </c>
      <c r="AJ17" s="63">
        <f t="shared" si="25"/>
        <v>488.10462559419784</v>
      </c>
      <c r="AK17" s="63">
        <f t="shared" si="25"/>
        <v>41.72551733916027</v>
      </c>
      <c r="AL17" s="63">
        <f t="shared" si="25"/>
        <v>3006.7536160182513</v>
      </c>
      <c r="AM17" s="63">
        <f t="shared" si="25"/>
        <v>6028.6507315535455</v>
      </c>
      <c r="AN17" s="63">
        <f t="shared" si="25"/>
        <v>0</v>
      </c>
      <c r="AO17" s="63">
        <f t="shared" si="25"/>
        <v>0</v>
      </c>
      <c r="AP17" s="63">
        <f t="shared" si="25"/>
        <v>486.9546194870245</v>
      </c>
      <c r="AQ17" s="63">
        <f t="shared" si="25"/>
        <v>2896.8508492027486</v>
      </c>
      <c r="AR17" s="63">
        <f t="shared" si="25"/>
        <v>61084.919142933468</v>
      </c>
      <c r="AS17" s="63">
        <f t="shared" si="25"/>
        <v>361.61634175940941</v>
      </c>
      <c r="AT17" s="63">
        <f t="shared" si="25"/>
        <v>0</v>
      </c>
      <c r="AU17" s="63">
        <f t="shared" si="25"/>
        <v>0</v>
      </c>
      <c r="AV17" s="63">
        <f t="shared" si="25"/>
        <v>1108.6158920657208</v>
      </c>
      <c r="AW17" s="63">
        <f t="shared" si="25"/>
        <v>3602.2744589895228</v>
      </c>
      <c r="AX17" s="63">
        <f t="shared" si="25"/>
        <v>671.15898994647694</v>
      </c>
      <c r="AY17" s="63">
        <f t="shared" si="25"/>
        <v>8096.7716518315947</v>
      </c>
      <c r="AZ17" s="63">
        <f t="shared" si="25"/>
        <v>3994.0995271122756</v>
      </c>
      <c r="BA17" s="63">
        <f t="shared" si="25"/>
        <v>1894.8024274512929</v>
      </c>
      <c r="BB17" s="63">
        <f t="shared" si="25"/>
        <v>1608.0383656546783</v>
      </c>
      <c r="BC17" s="63">
        <f t="shared" si="25"/>
        <v>0</v>
      </c>
      <c r="BD17" s="109">
        <v>15</v>
      </c>
    </row>
    <row r="18" spans="1:56" s="63" customFormat="1" hidden="1" x14ac:dyDescent="0.35">
      <c r="A18" s="63" t="s">
        <v>134</v>
      </c>
      <c r="B18" s="75"/>
      <c r="C18" s="63">
        <f t="shared" ref="C18:AH18" si="26">SUM(C117:C135)</f>
        <v>2146.7936059018311</v>
      </c>
      <c r="D18" s="63">
        <f t="shared" si="26"/>
        <v>3040.5982110528766</v>
      </c>
      <c r="E18" s="63">
        <f t="shared" si="26"/>
        <v>893.80460515104608</v>
      </c>
      <c r="F18" s="63">
        <f t="shared" si="26"/>
        <v>879.27630101531645</v>
      </c>
      <c r="G18" s="63">
        <f t="shared" si="26"/>
        <v>681.68132058261506</v>
      </c>
      <c r="H18" s="63">
        <f t="shared" si="26"/>
        <v>4042.3694332489163</v>
      </c>
      <c r="I18" s="63">
        <f t="shared" si="26"/>
        <v>857.72791672015478</v>
      </c>
      <c r="J18" s="63">
        <f t="shared" si="26"/>
        <v>1219.1716664718358</v>
      </c>
      <c r="K18" s="63">
        <f t="shared" si="26"/>
        <v>595.71078466735082</v>
      </c>
      <c r="L18" s="63">
        <f t="shared" si="26"/>
        <v>1919.5161525490093</v>
      </c>
      <c r="M18" s="63">
        <f t="shared" si="26"/>
        <v>1919.5161525490093</v>
      </c>
      <c r="N18" s="63">
        <f t="shared" si="26"/>
        <v>1325.0447315351898</v>
      </c>
      <c r="O18" s="63">
        <f t="shared" si="26"/>
        <v>1449.0027203816876</v>
      </c>
      <c r="P18" s="63">
        <f t="shared" si="26"/>
        <v>777.46921066507161</v>
      </c>
      <c r="Q18" s="63">
        <f t="shared" si="26"/>
        <v>1211.717218872634</v>
      </c>
      <c r="R18" s="63">
        <f t="shared" si="26"/>
        <v>355.41188112705544</v>
      </c>
      <c r="S18" s="63">
        <f t="shared" si="26"/>
        <v>12121.99941507963</v>
      </c>
      <c r="T18" s="63">
        <f t="shared" si="26"/>
        <v>3318.4730253716903</v>
      </c>
      <c r="U18" s="63">
        <f t="shared" si="26"/>
        <v>309.75169947143212</v>
      </c>
      <c r="V18" s="63">
        <f t="shared" si="26"/>
        <v>2030.8811523091322</v>
      </c>
      <c r="W18" s="63">
        <f t="shared" si="26"/>
        <v>3317.6073795389316</v>
      </c>
      <c r="X18" s="63">
        <f t="shared" si="26"/>
        <v>3317.6073795389316</v>
      </c>
      <c r="Y18" s="63">
        <f t="shared" si="26"/>
        <v>3250.0528187809668</v>
      </c>
      <c r="Z18" s="63">
        <f t="shared" si="26"/>
        <v>4898.0695677804379</v>
      </c>
      <c r="AA18" s="63">
        <f t="shared" si="26"/>
        <v>16948.323381011069</v>
      </c>
      <c r="AB18" s="63">
        <f t="shared" si="26"/>
        <v>3683.5502991479816</v>
      </c>
      <c r="AC18" s="63">
        <f t="shared" si="26"/>
        <v>9075.8830105742036</v>
      </c>
      <c r="AD18" s="63">
        <f t="shared" si="26"/>
        <v>2659.0231218698209</v>
      </c>
      <c r="AE18" s="63">
        <f t="shared" si="26"/>
        <v>1977.341801287206</v>
      </c>
      <c r="AF18" s="63">
        <f t="shared" si="26"/>
        <v>447.50805338065766</v>
      </c>
      <c r="AG18" s="63">
        <f t="shared" si="26"/>
        <v>1977.341801287206</v>
      </c>
      <c r="AH18" s="63">
        <f t="shared" si="26"/>
        <v>7872.4403704368669</v>
      </c>
      <c r="AI18" s="63">
        <f t="shared" ref="AI18:BC18" si="27">SUM(AI117:AI135)</f>
        <v>7946.6641188205431</v>
      </c>
      <c r="AJ18" s="63">
        <f t="shared" si="27"/>
        <v>1342.6284431108163</v>
      </c>
      <c r="AK18" s="63">
        <f t="shared" si="27"/>
        <v>642.95208809510484</v>
      </c>
      <c r="AL18" s="63">
        <f t="shared" si="27"/>
        <v>1197.5244638037866</v>
      </c>
      <c r="AM18" s="63">
        <f t="shared" si="27"/>
        <v>4126.9456522666806</v>
      </c>
      <c r="AN18" s="63">
        <f t="shared" si="27"/>
        <v>150.77752918958632</v>
      </c>
      <c r="AO18" s="63">
        <f t="shared" si="27"/>
        <v>150.77752918958632</v>
      </c>
      <c r="AP18" s="63">
        <f t="shared" si="27"/>
        <v>793.79944302770753</v>
      </c>
      <c r="AQ18" s="63">
        <f t="shared" si="27"/>
        <v>1420.0852940476129</v>
      </c>
      <c r="AR18" s="63">
        <f t="shared" si="27"/>
        <v>48121.333038663193</v>
      </c>
      <c r="AS18" s="63">
        <f t="shared" si="27"/>
        <v>857.72791672015478</v>
      </c>
      <c r="AT18" s="63">
        <f t="shared" si="27"/>
        <v>37.848712736563662</v>
      </c>
      <c r="AU18" s="63">
        <f t="shared" si="27"/>
        <v>37.848712736563662</v>
      </c>
      <c r="AV18" s="63">
        <f t="shared" si="27"/>
        <v>1395.8422490634423</v>
      </c>
      <c r="AW18" s="63">
        <f t="shared" si="27"/>
        <v>3745.4947181701859</v>
      </c>
      <c r="AX18" s="63">
        <f t="shared" si="27"/>
        <v>623.46088180448464</v>
      </c>
      <c r="AY18" s="63">
        <f t="shared" si="27"/>
        <v>6315.7278551171448</v>
      </c>
      <c r="AZ18" s="63">
        <f t="shared" si="27"/>
        <v>2998.1204755782132</v>
      </c>
      <c r="BA18" s="63">
        <f t="shared" si="27"/>
        <v>1177.3390035733682</v>
      </c>
      <c r="BB18" s="63">
        <f t="shared" si="27"/>
        <v>2073.8454314654036</v>
      </c>
      <c r="BC18" s="63">
        <f t="shared" si="27"/>
        <v>309.75169947143212</v>
      </c>
      <c r="BD18" s="109">
        <v>16</v>
      </c>
    </row>
    <row r="19" spans="1:56" s="63" customFormat="1" hidden="1" x14ac:dyDescent="0.35">
      <c r="A19" s="63" t="s">
        <v>135</v>
      </c>
      <c r="B19" s="75"/>
      <c r="C19" s="63">
        <f t="shared" ref="C19:AH19" si="28">SUM(C155:C173)</f>
        <v>1749.2568900369133</v>
      </c>
      <c r="D19" s="63">
        <f t="shared" si="28"/>
        <v>3981.6277398971465</v>
      </c>
      <c r="E19" s="63">
        <f t="shared" si="28"/>
        <v>2232.3708498602332</v>
      </c>
      <c r="F19" s="63">
        <f t="shared" si="28"/>
        <v>1627.6584471853969</v>
      </c>
      <c r="G19" s="63">
        <f t="shared" si="28"/>
        <v>1500.1829905247951</v>
      </c>
      <c r="H19" s="63">
        <f t="shared" si="28"/>
        <v>2690.915106956631</v>
      </c>
      <c r="I19" s="63">
        <f t="shared" si="28"/>
        <v>1599.168358744487</v>
      </c>
      <c r="J19" s="63">
        <f t="shared" si="28"/>
        <v>1059.7724675326376</v>
      </c>
      <c r="K19" s="63">
        <f t="shared" si="28"/>
        <v>403.27480431450158</v>
      </c>
      <c r="L19" s="63">
        <f t="shared" si="28"/>
        <v>2326.1329136964318</v>
      </c>
      <c r="M19" s="63">
        <f t="shared" si="28"/>
        <v>2326.1329136964318</v>
      </c>
      <c r="N19" s="63">
        <f t="shared" si="28"/>
        <v>820.48349852333411</v>
      </c>
      <c r="O19" s="63">
        <f t="shared" si="28"/>
        <v>913.19619219608114</v>
      </c>
      <c r="P19" s="63">
        <f t="shared" si="28"/>
        <v>272.00769019317448</v>
      </c>
      <c r="Q19" s="63">
        <f t="shared" si="28"/>
        <v>923.05911897139492</v>
      </c>
      <c r="R19" s="63">
        <f t="shared" si="28"/>
        <v>408.46670844152226</v>
      </c>
      <c r="S19" s="63">
        <f t="shared" si="28"/>
        <v>12058.521866804052</v>
      </c>
      <c r="T19" s="63">
        <f t="shared" si="28"/>
        <v>3625.1547319422584</v>
      </c>
      <c r="U19" s="63">
        <f t="shared" si="28"/>
        <v>805.0595836639767</v>
      </c>
      <c r="V19" s="63">
        <f t="shared" si="28"/>
        <v>1248.806161723051</v>
      </c>
      <c r="W19" s="63">
        <f t="shared" si="28"/>
        <v>3362.3527329339686</v>
      </c>
      <c r="X19" s="63">
        <f t="shared" si="28"/>
        <v>3362.3527329339686</v>
      </c>
      <c r="Y19" s="63">
        <f t="shared" si="28"/>
        <v>2308.5786292556891</v>
      </c>
      <c r="Z19" s="63">
        <f t="shared" si="28"/>
        <v>4030.002037472907</v>
      </c>
      <c r="AA19" s="63">
        <f t="shared" si="28"/>
        <v>12277.285385756297</v>
      </c>
      <c r="AB19" s="63">
        <f t="shared" si="28"/>
        <v>5104.9271219006878</v>
      </c>
      <c r="AC19" s="63">
        <f t="shared" si="28"/>
        <v>7112.6174968926471</v>
      </c>
      <c r="AD19" s="63">
        <f t="shared" si="28"/>
        <v>4666.7092358802092</v>
      </c>
      <c r="AE19" s="63">
        <f t="shared" si="28"/>
        <v>3166.5262453554142</v>
      </c>
      <c r="AF19" s="63">
        <f t="shared" si="28"/>
        <v>521.88442742123073</v>
      </c>
      <c r="AG19" s="63">
        <f t="shared" si="28"/>
        <v>3166.5262453554142</v>
      </c>
      <c r="AH19" s="63">
        <f t="shared" si="28"/>
        <v>5164.6678888636507</v>
      </c>
      <c r="AI19" s="63">
        <f t="shared" ref="AI19:BC19" si="29">SUM(AI155:AI173)</f>
        <v>7097.0007751255953</v>
      </c>
      <c r="AJ19" s="63">
        <f t="shared" si="29"/>
        <v>856.41787802576312</v>
      </c>
      <c r="AK19" s="63">
        <f t="shared" si="29"/>
        <v>1123.2993820035406</v>
      </c>
      <c r="AL19" s="63">
        <f t="shared" si="29"/>
        <v>792.46506516926479</v>
      </c>
      <c r="AM19" s="63">
        <f t="shared" si="29"/>
        <v>2575.1620289735333</v>
      </c>
      <c r="AN19" s="63">
        <f t="shared" si="29"/>
        <v>293.45669852535707</v>
      </c>
      <c r="AO19" s="63">
        <f t="shared" si="29"/>
        <v>293.45669852535707</v>
      </c>
      <c r="AP19" s="63">
        <f t="shared" si="29"/>
        <v>1527.9495529686324</v>
      </c>
      <c r="AQ19" s="63">
        <f t="shared" si="29"/>
        <v>1309.572123963356</v>
      </c>
      <c r="AR19" s="63">
        <f t="shared" si="29"/>
        <v>46841.075412978476</v>
      </c>
      <c r="AS19" s="63">
        <f t="shared" si="29"/>
        <v>1599.168358744487</v>
      </c>
      <c r="AT19" s="63">
        <f t="shared" si="29"/>
        <v>333.3973718617849</v>
      </c>
      <c r="AU19" s="63">
        <f t="shared" si="29"/>
        <v>333.3973718617849</v>
      </c>
      <c r="AV19" s="63">
        <f t="shared" si="29"/>
        <v>985.25384959128462</v>
      </c>
      <c r="AW19" s="63">
        <f t="shared" si="29"/>
        <v>2589.5058598901182</v>
      </c>
      <c r="AX19" s="63">
        <f t="shared" si="29"/>
        <v>656.49766321813627</v>
      </c>
      <c r="AY19" s="63">
        <f t="shared" si="29"/>
        <v>7338.4442316113336</v>
      </c>
      <c r="AZ19" s="63">
        <f t="shared" si="29"/>
        <v>3976.0914986773637</v>
      </c>
      <c r="BA19" s="63">
        <f t="shared" si="29"/>
        <v>570.68450940045557</v>
      </c>
      <c r="BB19" s="63">
        <f t="shared" si="29"/>
        <v>1692.3690461861804</v>
      </c>
      <c r="BC19" s="63">
        <f t="shared" si="29"/>
        <v>805.0595836639767</v>
      </c>
      <c r="BD19" s="109">
        <v>17</v>
      </c>
    </row>
    <row r="20" spans="1:56" s="63" customFormat="1" hidden="1" x14ac:dyDescent="0.35">
      <c r="A20" s="63" t="s">
        <v>136</v>
      </c>
      <c r="B20" s="75"/>
      <c r="C20" s="63">
        <f t="shared" ref="C20:AH20" si="30">SUM(C193:C211)</f>
        <v>1415.0937449903629</v>
      </c>
      <c r="D20" s="63">
        <f t="shared" si="30"/>
        <v>4466.6475079277589</v>
      </c>
      <c r="E20" s="63">
        <f t="shared" si="30"/>
        <v>3051.5537629373966</v>
      </c>
      <c r="F20" s="63">
        <f t="shared" si="30"/>
        <v>912.77152489067282</v>
      </c>
      <c r="G20" s="63">
        <f t="shared" si="30"/>
        <v>666.91945898128802</v>
      </c>
      <c r="H20" s="63">
        <f t="shared" si="30"/>
        <v>1651.7413940658889</v>
      </c>
      <c r="I20" s="63">
        <f t="shared" si="30"/>
        <v>1221.6996365125499</v>
      </c>
      <c r="J20" s="63">
        <f t="shared" si="30"/>
        <v>1147.3707268867911</v>
      </c>
      <c r="K20" s="63">
        <f t="shared" si="30"/>
        <v>320.78278055724161</v>
      </c>
      <c r="L20" s="63">
        <f t="shared" si="30"/>
        <v>835.46011409500977</v>
      </c>
      <c r="M20" s="63">
        <f t="shared" si="30"/>
        <v>835.46011409500977</v>
      </c>
      <c r="N20" s="63">
        <f t="shared" si="30"/>
        <v>836.42387492734451</v>
      </c>
      <c r="O20" s="63">
        <f t="shared" si="30"/>
        <v>519.16740335843144</v>
      </c>
      <c r="P20" s="63">
        <f t="shared" si="30"/>
        <v>594.43791656253256</v>
      </c>
      <c r="Q20" s="63">
        <f t="shared" si="30"/>
        <v>992.40803618047016</v>
      </c>
      <c r="R20" s="63">
        <f t="shared" si="30"/>
        <v>414.05184321799771</v>
      </c>
      <c r="S20" s="63">
        <f t="shared" si="30"/>
        <v>8510.8107397117801</v>
      </c>
      <c r="T20" s="63">
        <f t="shared" si="30"/>
        <v>2826.0057010162868</v>
      </c>
      <c r="U20" s="63">
        <f t="shared" si="30"/>
        <v>48.241065480973901</v>
      </c>
      <c r="V20" s="63">
        <f t="shared" si="30"/>
        <v>991.6952515272767</v>
      </c>
      <c r="W20" s="63">
        <f t="shared" si="30"/>
        <v>2020.4361765386618</v>
      </c>
      <c r="X20" s="63">
        <f t="shared" si="30"/>
        <v>2020.4361765386618</v>
      </c>
      <c r="Y20" s="63">
        <f t="shared" si="30"/>
        <v>2139.065978414068</v>
      </c>
      <c r="Z20" s="63">
        <f t="shared" si="30"/>
        <v>2532.3468559776893</v>
      </c>
      <c r="AA20" s="63">
        <f t="shared" si="30"/>
        <v>8927.4777895429634</v>
      </c>
      <c r="AB20" s="63">
        <f t="shared" si="30"/>
        <v>5650.7703580109674</v>
      </c>
      <c r="AC20" s="63">
        <f t="shared" si="30"/>
        <v>5333.1979986001434</v>
      </c>
      <c r="AD20" s="63">
        <f t="shared" si="30"/>
        <v>3139.4533644635057</v>
      </c>
      <c r="AE20" s="63">
        <f t="shared" si="30"/>
        <v>2472.5339054822175</v>
      </c>
      <c r="AF20" s="63">
        <f t="shared" si="30"/>
        <v>450.77886670973862</v>
      </c>
      <c r="AG20" s="63">
        <f t="shared" si="30"/>
        <v>2472.5339054822175</v>
      </c>
      <c r="AH20" s="63">
        <f t="shared" si="30"/>
        <v>3594.2797909428227</v>
      </c>
      <c r="AI20" s="63">
        <f t="shared" ref="AI20:BC20" si="31">SUM(AI193:AI211)</f>
        <v>5268.6749266605675</v>
      </c>
      <c r="AJ20" s="63">
        <f t="shared" si="31"/>
        <v>417.60825617884569</v>
      </c>
      <c r="AK20" s="63">
        <f t="shared" si="31"/>
        <v>1184.1228500832076</v>
      </c>
      <c r="AL20" s="63">
        <f t="shared" si="31"/>
        <v>666.14398646759912</v>
      </c>
      <c r="AM20" s="63">
        <f t="shared" si="31"/>
        <v>1536.111444961876</v>
      </c>
      <c r="AN20" s="63">
        <f t="shared" si="31"/>
        <v>329.61015821858149</v>
      </c>
      <c r="AO20" s="63">
        <f t="shared" si="31"/>
        <v>329.61015821858149</v>
      </c>
      <c r="AP20" s="63">
        <f t="shared" si="31"/>
        <v>1984.2682950866044</v>
      </c>
      <c r="AQ20" s="63">
        <f t="shared" si="31"/>
        <v>987.4283796502823</v>
      </c>
      <c r="AR20" s="63">
        <f t="shared" si="31"/>
        <v>35455.54416863362</v>
      </c>
      <c r="AS20" s="63">
        <f t="shared" si="31"/>
        <v>1221.6996365125499</v>
      </c>
      <c r="AT20" s="63">
        <f t="shared" si="31"/>
        <v>489.44951172525049</v>
      </c>
      <c r="AU20" s="63">
        <f t="shared" si="31"/>
        <v>489.44951172525049</v>
      </c>
      <c r="AV20" s="63">
        <f t="shared" si="31"/>
        <v>466.43000423985842</v>
      </c>
      <c r="AW20" s="63">
        <f t="shared" si="31"/>
        <v>2058.1683459809469</v>
      </c>
      <c r="AX20" s="63">
        <f t="shared" si="31"/>
        <v>826.58794632954982</v>
      </c>
      <c r="AY20" s="63">
        <f t="shared" si="31"/>
        <v>5753.8998714432828</v>
      </c>
      <c r="AZ20" s="63">
        <f t="shared" si="31"/>
        <v>3733.463694904623</v>
      </c>
      <c r="BA20" s="63">
        <f t="shared" si="31"/>
        <v>354.15413648190213</v>
      </c>
      <c r="BB20" s="63">
        <f t="shared" si="31"/>
        <v>1032.6529332849661</v>
      </c>
      <c r="BC20" s="63">
        <f t="shared" si="31"/>
        <v>48.241065480973901</v>
      </c>
      <c r="BD20" s="109">
        <v>18</v>
      </c>
    </row>
    <row r="21" spans="1:56" s="71" customFormat="1" hidden="1" x14ac:dyDescent="0.35">
      <c r="A21" s="71" t="s">
        <v>137</v>
      </c>
      <c r="B21" s="79"/>
      <c r="C21" s="71">
        <f t="shared" ref="C21:AH21" si="32">SUM(C231:C249)</f>
        <v>2536.8298558295405</v>
      </c>
      <c r="D21" s="71">
        <f t="shared" si="32"/>
        <v>4962.0944329674485</v>
      </c>
      <c r="E21" s="71">
        <f t="shared" si="32"/>
        <v>2425.2645771379071</v>
      </c>
      <c r="F21" s="71">
        <f t="shared" si="32"/>
        <v>559.59906539343206</v>
      </c>
      <c r="G21" s="71">
        <f t="shared" si="32"/>
        <v>324.57346570760922</v>
      </c>
      <c r="H21" s="71">
        <f t="shared" si="32"/>
        <v>1324.1092370616409</v>
      </c>
      <c r="I21" s="71">
        <f t="shared" si="32"/>
        <v>283.48031597318663</v>
      </c>
      <c r="J21" s="71">
        <f t="shared" si="32"/>
        <v>900.28000523493222</v>
      </c>
      <c r="K21" s="71">
        <f t="shared" si="32"/>
        <v>184.00142404179303</v>
      </c>
      <c r="L21" s="71">
        <f t="shared" si="32"/>
        <v>356.66338745914629</v>
      </c>
      <c r="M21" s="71">
        <f t="shared" si="32"/>
        <v>356.66338745914629</v>
      </c>
      <c r="N21" s="71">
        <f t="shared" si="32"/>
        <v>607.47523147860682</v>
      </c>
      <c r="O21" s="71">
        <f t="shared" si="32"/>
        <v>376.5815806053289</v>
      </c>
      <c r="P21" s="71">
        <f t="shared" si="32"/>
        <v>1555.3805070671369</v>
      </c>
      <c r="Q21" s="71">
        <f t="shared" si="32"/>
        <v>455.92989042813559</v>
      </c>
      <c r="R21" s="71">
        <f t="shared" si="32"/>
        <v>1389.085319236915</v>
      </c>
      <c r="S21" s="71">
        <f t="shared" si="32"/>
        <v>9847.2849544938435</v>
      </c>
      <c r="T21" s="71">
        <f t="shared" si="32"/>
        <v>5743.2253166389137</v>
      </c>
      <c r="U21" s="71">
        <f t="shared" si="32"/>
        <v>0</v>
      </c>
      <c r="V21" s="71">
        <f t="shared" si="32"/>
        <v>837.79986812518212</v>
      </c>
      <c r="W21" s="71">
        <f t="shared" si="32"/>
        <v>2137.0225391828631</v>
      </c>
      <c r="X21" s="71">
        <f t="shared" si="32"/>
        <v>2137.0225391828631</v>
      </c>
      <c r="Y21" s="71">
        <f t="shared" si="32"/>
        <v>1738.0798733601143</v>
      </c>
      <c r="Z21" s="71">
        <f t="shared" si="32"/>
        <v>1758.3012414504126</v>
      </c>
      <c r="AA21" s="71">
        <f t="shared" si="32"/>
        <v>7890.1231100659534</v>
      </c>
      <c r="AB21" s="71">
        <f t="shared" si="32"/>
        <v>5467.1403691743226</v>
      </c>
      <c r="AC21" s="71">
        <f t="shared" si="32"/>
        <v>5896.7299348101478</v>
      </c>
      <c r="AD21" s="71">
        <f t="shared" si="32"/>
        <v>908.33830822951677</v>
      </c>
      <c r="AE21" s="71">
        <f t="shared" si="32"/>
        <v>583.76484252190721</v>
      </c>
      <c r="AF21" s="71">
        <f t="shared" si="32"/>
        <v>246.87107675507264</v>
      </c>
      <c r="AG21" s="71">
        <f t="shared" si="32"/>
        <v>583.76484252190721</v>
      </c>
      <c r="AH21" s="71">
        <f t="shared" si="32"/>
        <v>1993.3931752558053</v>
      </c>
      <c r="AI21" s="71">
        <f t="shared" ref="AI21:BC21" si="33">SUM(AI231:AI249)</f>
        <v>7426.7820993377927</v>
      </c>
      <c r="AJ21" s="71">
        <f t="shared" si="33"/>
        <v>370.45008679302265</v>
      </c>
      <c r="AK21" s="71">
        <f t="shared" si="33"/>
        <v>505.04593620687439</v>
      </c>
      <c r="AL21" s="71">
        <f t="shared" si="33"/>
        <v>337.66035175338425</v>
      </c>
      <c r="AM21" s="71">
        <f t="shared" si="33"/>
        <v>811.4627762945421</v>
      </c>
      <c r="AN21" s="71">
        <f t="shared" si="33"/>
        <v>45.879732390540724</v>
      </c>
      <c r="AO21" s="71">
        <f t="shared" si="33"/>
        <v>45.879732390540724</v>
      </c>
      <c r="AP21" s="71">
        <f t="shared" si="33"/>
        <v>716.54768789606612</v>
      </c>
      <c r="AQ21" s="71">
        <f t="shared" si="33"/>
        <v>849.95219637100593</v>
      </c>
      <c r="AR21" s="71">
        <f t="shared" si="33"/>
        <v>29461.240957003189</v>
      </c>
      <c r="AS21" s="71">
        <f t="shared" si="33"/>
        <v>283.48031597318663</v>
      </c>
      <c r="AT21" s="71">
        <f t="shared" si="33"/>
        <v>0</v>
      </c>
      <c r="AU21" s="71">
        <f t="shared" si="33"/>
        <v>0</v>
      </c>
      <c r="AV21" s="71">
        <f t="shared" si="33"/>
        <v>609.86730470292775</v>
      </c>
      <c r="AW21" s="71">
        <f t="shared" si="33"/>
        <v>1181.9303989612633</v>
      </c>
      <c r="AX21" s="71">
        <f t="shared" si="33"/>
        <v>716.2785811931393</v>
      </c>
      <c r="AY21" s="71">
        <f t="shared" si="33"/>
        <v>4020.6445239509676</v>
      </c>
      <c r="AZ21" s="71">
        <f t="shared" si="33"/>
        <v>1883.6219847681048</v>
      </c>
      <c r="BA21" s="71">
        <f t="shared" si="33"/>
        <v>97.139593929604175</v>
      </c>
      <c r="BB21" s="71">
        <f t="shared" si="33"/>
        <v>857.17680547772204</v>
      </c>
      <c r="BC21" s="71">
        <f t="shared" si="33"/>
        <v>0</v>
      </c>
      <c r="BD21" s="109">
        <v>19</v>
      </c>
    </row>
    <row r="22" spans="1:56" s="66" customFormat="1" hidden="1" x14ac:dyDescent="0.35">
      <c r="A22" s="66" t="s">
        <v>140</v>
      </c>
      <c r="B22" s="75" t="s">
        <v>83</v>
      </c>
      <c r="C22" s="63">
        <f t="shared" ref="C22:AH22" si="34">SUM(C60,C98,C136,C174,C212)</f>
        <v>0</v>
      </c>
      <c r="D22" s="63">
        <f t="shared" si="34"/>
        <v>0</v>
      </c>
      <c r="E22" s="63">
        <f t="shared" si="34"/>
        <v>0</v>
      </c>
      <c r="F22" s="63">
        <f t="shared" si="34"/>
        <v>0</v>
      </c>
      <c r="G22" s="63">
        <f t="shared" si="34"/>
        <v>0</v>
      </c>
      <c r="H22" s="63">
        <f t="shared" si="34"/>
        <v>0</v>
      </c>
      <c r="I22" s="63">
        <f t="shared" si="34"/>
        <v>0</v>
      </c>
      <c r="J22" s="63">
        <f t="shared" si="34"/>
        <v>0</v>
      </c>
      <c r="K22" s="63">
        <f t="shared" si="34"/>
        <v>0</v>
      </c>
      <c r="L22" s="63">
        <f t="shared" si="34"/>
        <v>0</v>
      </c>
      <c r="M22" s="63">
        <f t="shared" si="34"/>
        <v>0</v>
      </c>
      <c r="N22" s="63">
        <f t="shared" si="34"/>
        <v>0</v>
      </c>
      <c r="O22" s="63">
        <f t="shared" si="34"/>
        <v>0</v>
      </c>
      <c r="P22" s="63">
        <f t="shared" si="34"/>
        <v>0</v>
      </c>
      <c r="Q22" s="63">
        <f t="shared" si="34"/>
        <v>0</v>
      </c>
      <c r="R22" s="63">
        <f t="shared" si="34"/>
        <v>0</v>
      </c>
      <c r="S22" s="63">
        <f t="shared" si="34"/>
        <v>0</v>
      </c>
      <c r="T22" s="63">
        <f t="shared" si="34"/>
        <v>0</v>
      </c>
      <c r="U22" s="63">
        <f t="shared" si="34"/>
        <v>0</v>
      </c>
      <c r="V22" s="63">
        <f t="shared" si="34"/>
        <v>0</v>
      </c>
      <c r="W22" s="63">
        <f t="shared" si="34"/>
        <v>0</v>
      </c>
      <c r="X22" s="63">
        <f t="shared" si="34"/>
        <v>0</v>
      </c>
      <c r="Y22" s="63">
        <f t="shared" si="34"/>
        <v>0</v>
      </c>
      <c r="Z22" s="63">
        <f t="shared" si="34"/>
        <v>0</v>
      </c>
      <c r="AA22" s="63">
        <f t="shared" si="34"/>
        <v>0</v>
      </c>
      <c r="AB22" s="63">
        <f t="shared" si="34"/>
        <v>0</v>
      </c>
      <c r="AC22" s="63">
        <f t="shared" si="34"/>
        <v>0</v>
      </c>
      <c r="AD22" s="63">
        <f t="shared" si="34"/>
        <v>0</v>
      </c>
      <c r="AE22" s="63">
        <f t="shared" si="34"/>
        <v>0</v>
      </c>
      <c r="AF22" s="63">
        <f t="shared" si="34"/>
        <v>0</v>
      </c>
      <c r="AG22" s="63">
        <f t="shared" si="34"/>
        <v>0</v>
      </c>
      <c r="AH22" s="63">
        <f t="shared" si="34"/>
        <v>0</v>
      </c>
      <c r="AI22" s="63">
        <f t="shared" ref="AI22:BC22" si="35">SUM(AI60,AI98,AI136,AI174,AI212)</f>
        <v>0</v>
      </c>
      <c r="AJ22" s="63">
        <f t="shared" si="35"/>
        <v>0</v>
      </c>
      <c r="AK22" s="63">
        <f t="shared" si="35"/>
        <v>0</v>
      </c>
      <c r="AL22" s="63">
        <f t="shared" si="35"/>
        <v>0</v>
      </c>
      <c r="AM22" s="63">
        <f t="shared" si="35"/>
        <v>0</v>
      </c>
      <c r="AN22" s="63">
        <f t="shared" si="35"/>
        <v>0</v>
      </c>
      <c r="AO22" s="63">
        <f t="shared" si="35"/>
        <v>0</v>
      </c>
      <c r="AP22" s="63">
        <f t="shared" si="35"/>
        <v>0</v>
      </c>
      <c r="AQ22" s="63">
        <f t="shared" si="35"/>
        <v>0</v>
      </c>
      <c r="AR22" s="63">
        <f t="shared" si="35"/>
        <v>0</v>
      </c>
      <c r="AS22" s="63">
        <f t="shared" si="35"/>
        <v>0</v>
      </c>
      <c r="AT22" s="63">
        <f t="shared" si="35"/>
        <v>0</v>
      </c>
      <c r="AU22" s="63">
        <f t="shared" si="35"/>
        <v>0</v>
      </c>
      <c r="AV22" s="63">
        <f t="shared" si="35"/>
        <v>0</v>
      </c>
      <c r="AW22" s="63">
        <f t="shared" si="35"/>
        <v>0</v>
      </c>
      <c r="AX22" s="63">
        <f t="shared" si="35"/>
        <v>0</v>
      </c>
      <c r="AY22" s="63">
        <f t="shared" si="35"/>
        <v>0</v>
      </c>
      <c r="AZ22" s="63">
        <f t="shared" si="35"/>
        <v>0</v>
      </c>
      <c r="BA22" s="63">
        <f t="shared" si="35"/>
        <v>0</v>
      </c>
      <c r="BB22" s="63">
        <f t="shared" si="35"/>
        <v>0</v>
      </c>
      <c r="BC22" s="63">
        <f t="shared" si="35"/>
        <v>0</v>
      </c>
      <c r="BD22" s="109">
        <v>20</v>
      </c>
    </row>
    <row r="23" spans="1:56" s="66" customFormat="1" hidden="1" x14ac:dyDescent="0.35">
      <c r="B23" s="75" t="s">
        <v>61</v>
      </c>
      <c r="C23" s="63">
        <f t="shared" ref="C23:AH23" si="36">SUM(C61,C99,C137,C175,C213)</f>
        <v>0</v>
      </c>
      <c r="D23" s="63">
        <f t="shared" si="36"/>
        <v>0</v>
      </c>
      <c r="E23" s="63">
        <f t="shared" si="36"/>
        <v>0</v>
      </c>
      <c r="F23" s="63">
        <f t="shared" si="36"/>
        <v>0</v>
      </c>
      <c r="G23" s="63">
        <f t="shared" si="36"/>
        <v>0</v>
      </c>
      <c r="H23" s="63">
        <f t="shared" si="36"/>
        <v>0</v>
      </c>
      <c r="I23" s="63">
        <f t="shared" si="36"/>
        <v>0</v>
      </c>
      <c r="J23" s="63">
        <f t="shared" si="36"/>
        <v>0</v>
      </c>
      <c r="K23" s="63">
        <f t="shared" si="36"/>
        <v>0</v>
      </c>
      <c r="L23" s="63">
        <f t="shared" si="36"/>
        <v>0</v>
      </c>
      <c r="M23" s="63">
        <f t="shared" si="36"/>
        <v>0</v>
      </c>
      <c r="N23" s="63">
        <f t="shared" si="36"/>
        <v>0</v>
      </c>
      <c r="O23" s="63">
        <f t="shared" si="36"/>
        <v>0</v>
      </c>
      <c r="P23" s="63">
        <f t="shared" si="36"/>
        <v>0</v>
      </c>
      <c r="Q23" s="63">
        <f t="shared" si="36"/>
        <v>0</v>
      </c>
      <c r="R23" s="63">
        <f t="shared" si="36"/>
        <v>0</v>
      </c>
      <c r="S23" s="63">
        <f t="shared" si="36"/>
        <v>0</v>
      </c>
      <c r="T23" s="63">
        <f t="shared" si="36"/>
        <v>0</v>
      </c>
      <c r="U23" s="63">
        <f t="shared" si="36"/>
        <v>0</v>
      </c>
      <c r="V23" s="63">
        <f t="shared" si="36"/>
        <v>0</v>
      </c>
      <c r="W23" s="63">
        <f t="shared" si="36"/>
        <v>0</v>
      </c>
      <c r="X23" s="63">
        <f t="shared" si="36"/>
        <v>0</v>
      </c>
      <c r="Y23" s="63">
        <f t="shared" si="36"/>
        <v>0</v>
      </c>
      <c r="Z23" s="63">
        <f t="shared" si="36"/>
        <v>0</v>
      </c>
      <c r="AA23" s="63">
        <f t="shared" si="36"/>
        <v>0</v>
      </c>
      <c r="AB23" s="63">
        <f t="shared" si="36"/>
        <v>0</v>
      </c>
      <c r="AC23" s="63">
        <f t="shared" si="36"/>
        <v>0</v>
      </c>
      <c r="AD23" s="63">
        <f t="shared" si="36"/>
        <v>0</v>
      </c>
      <c r="AE23" s="63">
        <f t="shared" si="36"/>
        <v>0</v>
      </c>
      <c r="AF23" s="63">
        <f t="shared" si="36"/>
        <v>0</v>
      </c>
      <c r="AG23" s="63">
        <f t="shared" si="36"/>
        <v>0</v>
      </c>
      <c r="AH23" s="63">
        <f t="shared" si="36"/>
        <v>0</v>
      </c>
      <c r="AI23" s="63">
        <f t="shared" ref="AI23:BC23" si="37">SUM(AI61,AI99,AI137,AI175,AI213)</f>
        <v>0</v>
      </c>
      <c r="AJ23" s="63">
        <f t="shared" si="37"/>
        <v>0</v>
      </c>
      <c r="AK23" s="63">
        <f t="shared" si="37"/>
        <v>0</v>
      </c>
      <c r="AL23" s="63">
        <f t="shared" si="37"/>
        <v>0</v>
      </c>
      <c r="AM23" s="63">
        <f t="shared" si="37"/>
        <v>0</v>
      </c>
      <c r="AN23" s="63">
        <f t="shared" si="37"/>
        <v>0</v>
      </c>
      <c r="AO23" s="63">
        <f t="shared" si="37"/>
        <v>0</v>
      </c>
      <c r="AP23" s="63">
        <f t="shared" si="37"/>
        <v>0</v>
      </c>
      <c r="AQ23" s="63">
        <f t="shared" si="37"/>
        <v>0</v>
      </c>
      <c r="AR23" s="63">
        <f t="shared" si="37"/>
        <v>0</v>
      </c>
      <c r="AS23" s="63">
        <f t="shared" si="37"/>
        <v>0</v>
      </c>
      <c r="AT23" s="63">
        <f t="shared" si="37"/>
        <v>0</v>
      </c>
      <c r="AU23" s="63">
        <f t="shared" si="37"/>
        <v>0</v>
      </c>
      <c r="AV23" s="63">
        <f t="shared" si="37"/>
        <v>0</v>
      </c>
      <c r="AW23" s="63">
        <f t="shared" si="37"/>
        <v>0</v>
      </c>
      <c r="AX23" s="63">
        <f t="shared" si="37"/>
        <v>0</v>
      </c>
      <c r="AY23" s="63">
        <f t="shared" si="37"/>
        <v>0</v>
      </c>
      <c r="AZ23" s="63">
        <f t="shared" si="37"/>
        <v>0</v>
      </c>
      <c r="BA23" s="63">
        <f t="shared" si="37"/>
        <v>0</v>
      </c>
      <c r="BB23" s="63">
        <f t="shared" si="37"/>
        <v>0</v>
      </c>
      <c r="BC23" s="63">
        <f t="shared" si="37"/>
        <v>0</v>
      </c>
      <c r="BD23" s="109">
        <v>21</v>
      </c>
    </row>
    <row r="24" spans="1:56" s="66" customFormat="1" hidden="1" x14ac:dyDescent="0.35">
      <c r="B24" s="75" t="s">
        <v>78</v>
      </c>
      <c r="C24" s="63">
        <f t="shared" ref="C24:AH24" si="38">SUM(C62,C100,C138,C176,C214)</f>
        <v>0</v>
      </c>
      <c r="D24" s="63">
        <f t="shared" si="38"/>
        <v>0</v>
      </c>
      <c r="E24" s="63">
        <f t="shared" si="38"/>
        <v>0</v>
      </c>
      <c r="F24" s="63">
        <f t="shared" si="38"/>
        <v>0</v>
      </c>
      <c r="G24" s="63">
        <f t="shared" si="38"/>
        <v>0</v>
      </c>
      <c r="H24" s="63">
        <f t="shared" si="38"/>
        <v>0</v>
      </c>
      <c r="I24" s="63">
        <f t="shared" si="38"/>
        <v>0</v>
      </c>
      <c r="J24" s="63">
        <f t="shared" si="38"/>
        <v>0</v>
      </c>
      <c r="K24" s="63">
        <f t="shared" si="38"/>
        <v>0</v>
      </c>
      <c r="L24" s="63">
        <f t="shared" si="38"/>
        <v>0</v>
      </c>
      <c r="M24" s="63">
        <f t="shared" si="38"/>
        <v>0</v>
      </c>
      <c r="N24" s="63">
        <f t="shared" si="38"/>
        <v>0</v>
      </c>
      <c r="O24" s="63">
        <f t="shared" si="38"/>
        <v>0</v>
      </c>
      <c r="P24" s="63">
        <f t="shared" si="38"/>
        <v>0</v>
      </c>
      <c r="Q24" s="63">
        <f t="shared" si="38"/>
        <v>0</v>
      </c>
      <c r="R24" s="63">
        <f t="shared" si="38"/>
        <v>0</v>
      </c>
      <c r="S24" s="63">
        <f t="shared" si="38"/>
        <v>0</v>
      </c>
      <c r="T24" s="63">
        <f t="shared" si="38"/>
        <v>0</v>
      </c>
      <c r="U24" s="63">
        <f t="shared" si="38"/>
        <v>0</v>
      </c>
      <c r="V24" s="63">
        <f t="shared" si="38"/>
        <v>0</v>
      </c>
      <c r="W24" s="63">
        <f t="shared" si="38"/>
        <v>0</v>
      </c>
      <c r="X24" s="63">
        <f t="shared" si="38"/>
        <v>0</v>
      </c>
      <c r="Y24" s="63">
        <f t="shared" si="38"/>
        <v>0</v>
      </c>
      <c r="Z24" s="63">
        <f t="shared" si="38"/>
        <v>0</v>
      </c>
      <c r="AA24" s="63">
        <f t="shared" si="38"/>
        <v>0</v>
      </c>
      <c r="AB24" s="63">
        <f t="shared" si="38"/>
        <v>0</v>
      </c>
      <c r="AC24" s="63">
        <f t="shared" si="38"/>
        <v>0</v>
      </c>
      <c r="AD24" s="63">
        <f t="shared" si="38"/>
        <v>0</v>
      </c>
      <c r="AE24" s="63">
        <f t="shared" si="38"/>
        <v>0</v>
      </c>
      <c r="AF24" s="63">
        <f t="shared" si="38"/>
        <v>0</v>
      </c>
      <c r="AG24" s="63">
        <f t="shared" si="38"/>
        <v>0</v>
      </c>
      <c r="AH24" s="63">
        <f t="shared" si="38"/>
        <v>0</v>
      </c>
      <c r="AI24" s="63">
        <f t="shared" ref="AI24:BC24" si="39">SUM(AI62,AI100,AI138,AI176,AI214)</f>
        <v>0</v>
      </c>
      <c r="AJ24" s="63">
        <f t="shared" si="39"/>
        <v>0</v>
      </c>
      <c r="AK24" s="63">
        <f t="shared" si="39"/>
        <v>0</v>
      </c>
      <c r="AL24" s="63">
        <f t="shared" si="39"/>
        <v>0</v>
      </c>
      <c r="AM24" s="63">
        <f t="shared" si="39"/>
        <v>0</v>
      </c>
      <c r="AN24" s="63">
        <f t="shared" si="39"/>
        <v>0</v>
      </c>
      <c r="AO24" s="63">
        <f t="shared" si="39"/>
        <v>0</v>
      </c>
      <c r="AP24" s="63">
        <f t="shared" si="39"/>
        <v>0</v>
      </c>
      <c r="AQ24" s="63">
        <f t="shared" si="39"/>
        <v>0</v>
      </c>
      <c r="AR24" s="63">
        <f t="shared" si="39"/>
        <v>0</v>
      </c>
      <c r="AS24" s="63">
        <f t="shared" si="39"/>
        <v>0</v>
      </c>
      <c r="AT24" s="63">
        <f t="shared" si="39"/>
        <v>0</v>
      </c>
      <c r="AU24" s="63">
        <f t="shared" si="39"/>
        <v>0</v>
      </c>
      <c r="AV24" s="63">
        <f t="shared" si="39"/>
        <v>0</v>
      </c>
      <c r="AW24" s="63">
        <f t="shared" si="39"/>
        <v>0</v>
      </c>
      <c r="AX24" s="63">
        <f t="shared" si="39"/>
        <v>0</v>
      </c>
      <c r="AY24" s="63">
        <f t="shared" si="39"/>
        <v>0</v>
      </c>
      <c r="AZ24" s="63">
        <f t="shared" si="39"/>
        <v>0</v>
      </c>
      <c r="BA24" s="63">
        <f t="shared" si="39"/>
        <v>0</v>
      </c>
      <c r="BB24" s="63">
        <f t="shared" si="39"/>
        <v>0</v>
      </c>
      <c r="BC24" s="63">
        <f t="shared" si="39"/>
        <v>0</v>
      </c>
      <c r="BD24" s="109">
        <v>22</v>
      </c>
    </row>
    <row r="25" spans="1:56" s="66" customFormat="1" hidden="1" x14ac:dyDescent="0.35">
      <c r="B25" s="75" t="s">
        <v>62</v>
      </c>
      <c r="C25" s="63">
        <f t="shared" ref="C25:AH25" si="40">SUM(C63,C101,C139,C177,C215)</f>
        <v>602.78390960129093</v>
      </c>
      <c r="D25" s="63">
        <f t="shared" si="40"/>
        <v>1220.359848701552</v>
      </c>
      <c r="E25" s="63">
        <f t="shared" si="40"/>
        <v>617.57593910026094</v>
      </c>
      <c r="F25" s="63">
        <f t="shared" si="40"/>
        <v>317.34923169427492</v>
      </c>
      <c r="G25" s="63">
        <f t="shared" si="40"/>
        <v>240.87906229005696</v>
      </c>
      <c r="H25" s="63">
        <f t="shared" si="40"/>
        <v>1197.7528782373679</v>
      </c>
      <c r="I25" s="63">
        <f t="shared" si="40"/>
        <v>317.58141194702819</v>
      </c>
      <c r="J25" s="63">
        <f t="shared" si="40"/>
        <v>490.78245222621194</v>
      </c>
      <c r="K25" s="63">
        <f t="shared" si="40"/>
        <v>157.60075443893285</v>
      </c>
      <c r="L25" s="63">
        <f t="shared" si="40"/>
        <v>411.86291617539121</v>
      </c>
      <c r="M25" s="63">
        <f t="shared" si="40"/>
        <v>411.86291617539121</v>
      </c>
      <c r="N25" s="63">
        <f t="shared" si="40"/>
        <v>571.31732620466823</v>
      </c>
      <c r="O25" s="63">
        <f t="shared" si="40"/>
        <v>390.74464516665012</v>
      </c>
      <c r="P25" s="63">
        <f t="shared" si="40"/>
        <v>250.76732892980255</v>
      </c>
      <c r="Q25" s="63">
        <f t="shared" si="40"/>
        <v>288.357411856986</v>
      </c>
      <c r="R25" s="63">
        <f t="shared" si="40"/>
        <v>250.94712343433474</v>
      </c>
      <c r="S25" s="63">
        <f t="shared" si="40"/>
        <v>3856.8606886718317</v>
      </c>
      <c r="T25" s="63">
        <f t="shared" si="40"/>
        <v>1278.1625945265432</v>
      </c>
      <c r="U25" s="63">
        <f t="shared" si="40"/>
        <v>71.459407380372866</v>
      </c>
      <c r="V25" s="63">
        <f t="shared" si="40"/>
        <v>431.04820699988329</v>
      </c>
      <c r="W25" s="63">
        <f t="shared" si="40"/>
        <v>1150.2273546216838</v>
      </c>
      <c r="X25" s="63">
        <f t="shared" si="40"/>
        <v>1150.2273546216838</v>
      </c>
      <c r="Y25" s="63">
        <f t="shared" si="40"/>
        <v>921.83065922609535</v>
      </c>
      <c r="Z25" s="63">
        <f t="shared" si="40"/>
        <v>2157.2815731413511</v>
      </c>
      <c r="AA25" s="63">
        <f t="shared" si="40"/>
        <v>5928.220678662944</v>
      </c>
      <c r="AB25" s="63">
        <f t="shared" si="40"/>
        <v>1471.4341805645245</v>
      </c>
      <c r="AC25" s="63">
        <f t="shared" si="40"/>
        <v>3773.5881332893305</v>
      </c>
      <c r="AD25" s="63">
        <f t="shared" si="40"/>
        <v>874.64434021041393</v>
      </c>
      <c r="AE25" s="63">
        <f t="shared" si="40"/>
        <v>633.76527792035699</v>
      </c>
      <c r="AF25" s="63">
        <f t="shared" si="40"/>
        <v>264.12519094729743</v>
      </c>
      <c r="AG25" s="63">
        <f t="shared" si="40"/>
        <v>633.76527792035699</v>
      </c>
      <c r="AH25" s="63">
        <f t="shared" si="40"/>
        <v>2154.6325453736131</v>
      </c>
      <c r="AI25" s="63">
        <f t="shared" ref="AI25:BC25" si="41">SUM(AI63,AI101,AI139,AI177,AI215)</f>
        <v>2389.05192210312</v>
      </c>
      <c r="AJ25" s="63">
        <f t="shared" si="41"/>
        <v>265.53098121407663</v>
      </c>
      <c r="AK25" s="63">
        <f t="shared" si="41"/>
        <v>251.07433186297266</v>
      </c>
      <c r="AL25" s="63">
        <f t="shared" si="41"/>
        <v>479.53496978792168</v>
      </c>
      <c r="AM25" s="63">
        <f t="shared" si="41"/>
        <v>1195.6471093220157</v>
      </c>
      <c r="AN25" s="63">
        <f t="shared" si="41"/>
        <v>50.194307181618058</v>
      </c>
      <c r="AO25" s="63">
        <f t="shared" si="41"/>
        <v>50.194307181618058</v>
      </c>
      <c r="AP25" s="63">
        <f t="shared" si="41"/>
        <v>397.79701035673588</v>
      </c>
      <c r="AQ25" s="63">
        <f t="shared" si="41"/>
        <v>545.46776927755582</v>
      </c>
      <c r="AR25" s="63">
        <f t="shared" si="41"/>
        <v>16138.02445119426</v>
      </c>
      <c r="AS25" s="63">
        <f t="shared" si="41"/>
        <v>317.58141194702819</v>
      </c>
      <c r="AT25" s="63">
        <f t="shared" si="41"/>
        <v>67.300826628021468</v>
      </c>
      <c r="AU25" s="63">
        <f t="shared" si="41"/>
        <v>67.300826628021468</v>
      </c>
      <c r="AV25" s="63">
        <f t="shared" si="41"/>
        <v>327.4732632827961</v>
      </c>
      <c r="AW25" s="63">
        <f t="shared" si="41"/>
        <v>958.98543605159716</v>
      </c>
      <c r="AX25" s="63">
        <f t="shared" si="41"/>
        <v>333.18169778727912</v>
      </c>
      <c r="AY25" s="63">
        <f t="shared" si="41"/>
        <v>2436.6909228773625</v>
      </c>
      <c r="AZ25" s="63">
        <f t="shared" si="41"/>
        <v>1286.4635682556793</v>
      </c>
      <c r="BA25" s="63">
        <f t="shared" si="41"/>
        <v>304.99914755898897</v>
      </c>
      <c r="BB25" s="63">
        <f t="shared" si="41"/>
        <v>557.00093450551378</v>
      </c>
      <c r="BC25" s="63">
        <f t="shared" si="41"/>
        <v>71.459407380372866</v>
      </c>
      <c r="BD25" s="109">
        <v>23</v>
      </c>
    </row>
    <row r="26" spans="1:56" s="66" customFormat="1" hidden="1" x14ac:dyDescent="0.35">
      <c r="B26" s="75" t="s">
        <v>63</v>
      </c>
      <c r="C26" s="63">
        <f t="shared" ref="C26:AH26" si="42">SUM(C64,C102,C140,C178,C216)</f>
        <v>1355.9568742007734</v>
      </c>
      <c r="D26" s="63">
        <f t="shared" si="42"/>
        <v>2107.51199938532</v>
      </c>
      <c r="E26" s="63">
        <f t="shared" si="42"/>
        <v>751.55512518454589</v>
      </c>
      <c r="F26" s="63">
        <f t="shared" si="42"/>
        <v>403.26478812438643</v>
      </c>
      <c r="G26" s="63">
        <f t="shared" si="42"/>
        <v>259.29223268397487</v>
      </c>
      <c r="H26" s="63">
        <f t="shared" si="42"/>
        <v>1603.3426234550263</v>
      </c>
      <c r="I26" s="63">
        <f t="shared" si="42"/>
        <v>370.7612486512329</v>
      </c>
      <c r="J26" s="63">
        <f t="shared" si="42"/>
        <v>718.46201926542699</v>
      </c>
      <c r="K26" s="63">
        <f t="shared" si="42"/>
        <v>209.23075083002678</v>
      </c>
      <c r="L26" s="63">
        <f t="shared" si="42"/>
        <v>526.50978066479388</v>
      </c>
      <c r="M26" s="63">
        <f t="shared" si="42"/>
        <v>526.50978066479388</v>
      </c>
      <c r="N26" s="63">
        <f t="shared" si="42"/>
        <v>1065.5674859589603</v>
      </c>
      <c r="O26" s="63">
        <f t="shared" si="42"/>
        <v>539.90508282756105</v>
      </c>
      <c r="P26" s="63">
        <f t="shared" si="42"/>
        <v>319.09599197641592</v>
      </c>
      <c r="Q26" s="63">
        <f t="shared" si="42"/>
        <v>396.47813126893402</v>
      </c>
      <c r="R26" s="63">
        <f t="shared" si="42"/>
        <v>281.52053075577226</v>
      </c>
      <c r="S26" s="63">
        <f t="shared" si="42"/>
        <v>6381.9832877283288</v>
      </c>
      <c r="T26" s="63">
        <f t="shared" si="42"/>
        <v>2982.0412306459016</v>
      </c>
      <c r="U26" s="63">
        <f t="shared" si="42"/>
        <v>78.078934172010619</v>
      </c>
      <c r="V26" s="63">
        <f t="shared" si="42"/>
        <v>599.98236623741502</v>
      </c>
      <c r="W26" s="63">
        <f t="shared" si="42"/>
        <v>1604.4027261176093</v>
      </c>
      <c r="X26" s="63">
        <f t="shared" si="42"/>
        <v>1604.4027261176093</v>
      </c>
      <c r="Y26" s="63">
        <f t="shared" si="42"/>
        <v>1318.4443855028419</v>
      </c>
      <c r="Z26" s="63">
        <f t="shared" si="42"/>
        <v>4343.3385151343737</v>
      </c>
      <c r="AA26" s="63">
        <f t="shared" si="42"/>
        <v>9377.2542185259717</v>
      </c>
      <c r="AB26" s="63">
        <f t="shared" si="42"/>
        <v>2420.275940148942</v>
      </c>
      <c r="AC26" s="63">
        <f t="shared" si="42"/>
        <v>6586.8814704165279</v>
      </c>
      <c r="AD26" s="63">
        <f t="shared" si="42"/>
        <v>1020.6453315544796</v>
      </c>
      <c r="AE26" s="63">
        <f t="shared" si="42"/>
        <v>761.35309887050494</v>
      </c>
      <c r="AF26" s="63">
        <f t="shared" si="42"/>
        <v>380.29097942268646</v>
      </c>
      <c r="AG26" s="63">
        <f t="shared" si="42"/>
        <v>761.35309887050494</v>
      </c>
      <c r="AH26" s="63">
        <f t="shared" si="42"/>
        <v>2790.3727481094434</v>
      </c>
      <c r="AI26" s="63">
        <f t="shared" ref="AI26:BC26" si="43">SUM(AI64,AI102,AI140,AI178,AI216)</f>
        <v>4406.8193129594856</v>
      </c>
      <c r="AJ26" s="63">
        <f t="shared" si="43"/>
        <v>330.59099281634229</v>
      </c>
      <c r="AK26" s="63">
        <f t="shared" si="43"/>
        <v>312.76394076362254</v>
      </c>
      <c r="AL26" s="63">
        <f t="shared" si="43"/>
        <v>642.54537458123662</v>
      </c>
      <c r="AM26" s="63">
        <f t="shared" si="43"/>
        <v>1517.8375014645053</v>
      </c>
      <c r="AN26" s="63">
        <f t="shared" si="43"/>
        <v>67.744605657652031</v>
      </c>
      <c r="AO26" s="63">
        <f t="shared" si="43"/>
        <v>67.744605657652031</v>
      </c>
      <c r="AP26" s="63">
        <f t="shared" si="43"/>
        <v>497.65227701569654</v>
      </c>
      <c r="AQ26" s="63">
        <f t="shared" si="43"/>
        <v>810.85811183065005</v>
      </c>
      <c r="AR26" s="63">
        <f t="shared" si="43"/>
        <v>24833.118424308803</v>
      </c>
      <c r="AS26" s="63">
        <f t="shared" si="43"/>
        <v>370.7612486512329</v>
      </c>
      <c r="AT26" s="63">
        <f t="shared" si="43"/>
        <v>72.354765799713221</v>
      </c>
      <c r="AU26" s="63">
        <f t="shared" si="43"/>
        <v>72.354765799713221</v>
      </c>
      <c r="AV26" s="63">
        <f t="shared" si="43"/>
        <v>420.89216604622862</v>
      </c>
      <c r="AW26" s="63">
        <f t="shared" si="43"/>
        <v>1272.5352466449385</v>
      </c>
      <c r="AX26" s="63">
        <f t="shared" si="43"/>
        <v>509.23126843540024</v>
      </c>
      <c r="AY26" s="63">
        <f t="shared" si="43"/>
        <v>3570.8872772166524</v>
      </c>
      <c r="AZ26" s="63">
        <f t="shared" si="43"/>
        <v>1966.4845510990431</v>
      </c>
      <c r="BA26" s="63">
        <f t="shared" si="43"/>
        <v>451.77734129663031</v>
      </c>
      <c r="BB26" s="63">
        <f t="shared" si="43"/>
        <v>697.70895822830778</v>
      </c>
      <c r="BC26" s="63">
        <f t="shared" si="43"/>
        <v>78.078934172010619</v>
      </c>
      <c r="BD26" s="109">
        <v>24</v>
      </c>
    </row>
    <row r="27" spans="1:56" s="66" customFormat="1" hidden="1" x14ac:dyDescent="0.35">
      <c r="B27" s="75" t="s">
        <v>64</v>
      </c>
      <c r="C27" s="63">
        <f t="shared" ref="C27:AH27" si="44">SUM(C65,C103,C141,C179,C217)</f>
        <v>1417.580262117363</v>
      </c>
      <c r="D27" s="63">
        <f t="shared" si="44"/>
        <v>2223.9121165896354</v>
      </c>
      <c r="E27" s="63">
        <f t="shared" si="44"/>
        <v>806.33185447227243</v>
      </c>
      <c r="F27" s="63">
        <f t="shared" si="44"/>
        <v>387.54435438288863</v>
      </c>
      <c r="G27" s="63">
        <f t="shared" si="44"/>
        <v>257.21258215343255</v>
      </c>
      <c r="H27" s="63">
        <f t="shared" si="44"/>
        <v>1604.1496262435294</v>
      </c>
      <c r="I27" s="63">
        <f t="shared" si="44"/>
        <v>333.29179643005062</v>
      </c>
      <c r="J27" s="63">
        <f t="shared" si="44"/>
        <v>643.5574133952764</v>
      </c>
      <c r="K27" s="63">
        <f t="shared" si="44"/>
        <v>209.50089725387795</v>
      </c>
      <c r="L27" s="63">
        <f t="shared" si="44"/>
        <v>532.42031504112254</v>
      </c>
      <c r="M27" s="63">
        <f t="shared" si="44"/>
        <v>532.42031504112254</v>
      </c>
      <c r="N27" s="63">
        <f t="shared" si="44"/>
        <v>1065.2787101838094</v>
      </c>
      <c r="O27" s="63">
        <f t="shared" si="44"/>
        <v>566.72070297986374</v>
      </c>
      <c r="P27" s="63">
        <f t="shared" si="44"/>
        <v>285.53868407589266</v>
      </c>
      <c r="Q27" s="63">
        <f t="shared" si="44"/>
        <v>355.00555765993352</v>
      </c>
      <c r="R27" s="63">
        <f t="shared" si="44"/>
        <v>259.77338421392744</v>
      </c>
      <c r="S27" s="63">
        <f t="shared" si="44"/>
        <v>6863.5476417813343</v>
      </c>
      <c r="T27" s="63">
        <f t="shared" si="44"/>
        <v>3481.8588079899237</v>
      </c>
      <c r="U27" s="63">
        <f t="shared" si="44"/>
        <v>85.750006271132193</v>
      </c>
      <c r="V27" s="63">
        <f t="shared" si="44"/>
        <v>632.21818084398444</v>
      </c>
      <c r="W27" s="63">
        <f t="shared" si="44"/>
        <v>1579.0970671486602</v>
      </c>
      <c r="X27" s="63">
        <f t="shared" si="44"/>
        <v>1579.0970671486602</v>
      </c>
      <c r="Y27" s="63">
        <f t="shared" si="44"/>
        <v>1275.7755942392607</v>
      </c>
      <c r="Z27" s="63">
        <f t="shared" si="44"/>
        <v>5116.8616002922554</v>
      </c>
      <c r="AA27" s="63">
        <f t="shared" si="44"/>
        <v>10252.096830938031</v>
      </c>
      <c r="AB27" s="63">
        <f t="shared" si="44"/>
        <v>2546.0274399767595</v>
      </c>
      <c r="AC27" s="63">
        <f t="shared" si="44"/>
        <v>7358.7997850774736</v>
      </c>
      <c r="AD27" s="63">
        <f t="shared" si="44"/>
        <v>1079.325077264336</v>
      </c>
      <c r="AE27" s="63">
        <f t="shared" si="44"/>
        <v>822.1124951109033</v>
      </c>
      <c r="AF27" s="63">
        <f t="shared" si="44"/>
        <v>373.10906778207675</v>
      </c>
      <c r="AG27" s="63">
        <f t="shared" si="44"/>
        <v>822.1124951109033</v>
      </c>
      <c r="AH27" s="63">
        <f t="shared" si="44"/>
        <v>2893.2970458605578</v>
      </c>
      <c r="AI27" s="63">
        <f t="shared" ref="AI27:BC27" si="45">SUM(AI65,AI103,AI141,AI179,AI217)</f>
        <v>4951.1587782026236</v>
      </c>
      <c r="AJ27" s="63">
        <f t="shared" si="45"/>
        <v>354.74846400380761</v>
      </c>
      <c r="AK27" s="63">
        <f t="shared" si="45"/>
        <v>322.11532338712419</v>
      </c>
      <c r="AL27" s="63">
        <f t="shared" si="45"/>
        <v>626.47699032275762</v>
      </c>
      <c r="AM27" s="63">
        <f t="shared" si="45"/>
        <v>1616.532807581041</v>
      </c>
      <c r="AN27" s="63">
        <f t="shared" si="45"/>
        <v>75.207433472389624</v>
      </c>
      <c r="AO27" s="63">
        <f t="shared" si="45"/>
        <v>75.207433472389624</v>
      </c>
      <c r="AP27" s="63">
        <f t="shared" si="45"/>
        <v>510.72035015159327</v>
      </c>
      <c r="AQ27" s="63">
        <f t="shared" si="45"/>
        <v>858.03968946704094</v>
      </c>
      <c r="AR27" s="63">
        <f t="shared" si="45"/>
        <v>26367.049139782055</v>
      </c>
      <c r="AS27" s="63">
        <f t="shared" si="45"/>
        <v>333.29179643005062</v>
      </c>
      <c r="AT27" s="63">
        <f t="shared" si="45"/>
        <v>89.205759835868207</v>
      </c>
      <c r="AU27" s="63">
        <f t="shared" si="45"/>
        <v>89.205759835868207</v>
      </c>
      <c r="AV27" s="63">
        <f t="shared" si="45"/>
        <v>410.95193294090797</v>
      </c>
      <c r="AW27" s="63">
        <f t="shared" si="45"/>
        <v>1276.7642382795168</v>
      </c>
      <c r="AX27" s="63">
        <f t="shared" si="45"/>
        <v>434.05651614139856</v>
      </c>
      <c r="AY27" s="63">
        <f t="shared" si="45"/>
        <v>3542.6404818669516</v>
      </c>
      <c r="AZ27" s="63">
        <f t="shared" si="45"/>
        <v>1963.5434147182912</v>
      </c>
      <c r="BA27" s="63">
        <f t="shared" si="45"/>
        <v>465.47735924628012</v>
      </c>
      <c r="BB27" s="63">
        <f t="shared" si="45"/>
        <v>759.5459485489589</v>
      </c>
      <c r="BC27" s="63">
        <f t="shared" si="45"/>
        <v>85.750006271132193</v>
      </c>
      <c r="BD27" s="109">
        <v>25</v>
      </c>
    </row>
    <row r="28" spans="1:56" s="66" customFormat="1" hidden="1" x14ac:dyDescent="0.35">
      <c r="B28" s="75" t="s">
        <v>65</v>
      </c>
      <c r="C28" s="63">
        <f t="shared" ref="C28:AH28" si="46">SUM(C66,C104,C142,C180,C218)</f>
        <v>1180.7845149059472</v>
      </c>
      <c r="D28" s="63">
        <f t="shared" si="46"/>
        <v>2137.507591181793</v>
      </c>
      <c r="E28" s="63">
        <f t="shared" si="46"/>
        <v>956.72307627584587</v>
      </c>
      <c r="F28" s="63">
        <f t="shared" si="46"/>
        <v>430.7766987958629</v>
      </c>
      <c r="G28" s="63">
        <f t="shared" si="46"/>
        <v>267.98108684137748</v>
      </c>
      <c r="H28" s="63">
        <f t="shared" si="46"/>
        <v>1538.5647127344405</v>
      </c>
      <c r="I28" s="63">
        <f t="shared" si="46"/>
        <v>375.80736451591554</v>
      </c>
      <c r="J28" s="63">
        <f t="shared" si="46"/>
        <v>552.35517001470316</v>
      </c>
      <c r="K28" s="63">
        <f t="shared" si="46"/>
        <v>213.42596330232095</v>
      </c>
      <c r="L28" s="63">
        <f t="shared" si="46"/>
        <v>513.72328983631792</v>
      </c>
      <c r="M28" s="63">
        <f t="shared" si="46"/>
        <v>513.72328983631792</v>
      </c>
      <c r="N28" s="63">
        <f t="shared" si="46"/>
        <v>826.94804913016128</v>
      </c>
      <c r="O28" s="63">
        <f t="shared" si="46"/>
        <v>542.61181796584412</v>
      </c>
      <c r="P28" s="63">
        <f t="shared" si="46"/>
        <v>275.82866693564733</v>
      </c>
      <c r="Q28" s="63">
        <f t="shared" si="46"/>
        <v>373.3577013950204</v>
      </c>
      <c r="R28" s="63">
        <f t="shared" si="46"/>
        <v>253.850947387167</v>
      </c>
      <c r="S28" s="63">
        <f t="shared" si="46"/>
        <v>6426.5534724844701</v>
      </c>
      <c r="T28" s="63">
        <f t="shared" si="46"/>
        <v>2950.4968576566421</v>
      </c>
      <c r="U28" s="63">
        <f t="shared" si="46"/>
        <v>93.225214580114923</v>
      </c>
      <c r="V28" s="63">
        <f t="shared" si="46"/>
        <v>694.96838292282564</v>
      </c>
      <c r="W28" s="63">
        <f t="shared" si="46"/>
        <v>1514.0155266392364</v>
      </c>
      <c r="X28" s="63">
        <f t="shared" si="46"/>
        <v>1514.0155266392364</v>
      </c>
      <c r="Y28" s="63">
        <f t="shared" si="46"/>
        <v>1247.3235529375288</v>
      </c>
      <c r="Z28" s="63">
        <f t="shared" si="46"/>
        <v>4227.9818469158718</v>
      </c>
      <c r="AA28" s="63">
        <f t="shared" si="46"/>
        <v>9533.1903977233451</v>
      </c>
      <c r="AB28" s="63">
        <f t="shared" si="46"/>
        <v>2501.6731453372918</v>
      </c>
      <c r="AC28" s="63">
        <f t="shared" si="46"/>
        <v>6412.7458616351059</v>
      </c>
      <c r="AD28" s="63">
        <f t="shared" si="46"/>
        <v>1179.4758602582194</v>
      </c>
      <c r="AE28" s="63">
        <f t="shared" si="46"/>
        <v>911.49477341684201</v>
      </c>
      <c r="AF28" s="63">
        <f t="shared" si="46"/>
        <v>361.78101416271141</v>
      </c>
      <c r="AG28" s="63">
        <f t="shared" si="46"/>
        <v>911.49477341684201</v>
      </c>
      <c r="AH28" s="63">
        <f t="shared" si="46"/>
        <v>3120.4445360882373</v>
      </c>
      <c r="AI28" s="63">
        <f t="shared" ref="AI28:BC28" si="47">SUM(AI66,AI104,AI142,AI180,AI218)</f>
        <v>4536.7305813293178</v>
      </c>
      <c r="AJ28" s="63">
        <f t="shared" si="47"/>
        <v>377.08518958214501</v>
      </c>
      <c r="AK28" s="63">
        <f t="shared" si="47"/>
        <v>364.16555415549857</v>
      </c>
      <c r="AL28" s="63">
        <f t="shared" si="47"/>
        <v>586.4227011854656</v>
      </c>
      <c r="AM28" s="63">
        <f t="shared" si="47"/>
        <v>1712.3899311247342</v>
      </c>
      <c r="AN28" s="63">
        <f t="shared" si="47"/>
        <v>75.962954354761607</v>
      </c>
      <c r="AO28" s="63">
        <f t="shared" si="47"/>
        <v>75.962954354761607</v>
      </c>
      <c r="AP28" s="63">
        <f t="shared" si="47"/>
        <v>564.37313289206838</v>
      </c>
      <c r="AQ28" s="63">
        <f t="shared" si="47"/>
        <v>816.08948169160453</v>
      </c>
      <c r="AR28" s="63">
        <f t="shared" si="47"/>
        <v>25013.988303815408</v>
      </c>
      <c r="AS28" s="63">
        <f t="shared" si="47"/>
        <v>375.80736451591554</v>
      </c>
      <c r="AT28" s="63">
        <f t="shared" si="47"/>
        <v>82.197822750824486</v>
      </c>
      <c r="AU28" s="63">
        <f t="shared" si="47"/>
        <v>82.197822750824486</v>
      </c>
      <c r="AV28" s="63">
        <f t="shared" si="47"/>
        <v>409.53019358313065</v>
      </c>
      <c r="AW28" s="63">
        <f t="shared" si="47"/>
        <v>1408.0546049635036</v>
      </c>
      <c r="AX28" s="63">
        <f t="shared" si="47"/>
        <v>338.92920671238221</v>
      </c>
      <c r="AY28" s="63">
        <f t="shared" si="47"/>
        <v>3336.1134074573292</v>
      </c>
      <c r="AZ28" s="63">
        <f t="shared" si="47"/>
        <v>1822.0978808180926</v>
      </c>
      <c r="BA28" s="63">
        <f t="shared" si="47"/>
        <v>477.2139045421041</v>
      </c>
      <c r="BB28" s="63">
        <f t="shared" si="47"/>
        <v>835.79083269551029</v>
      </c>
      <c r="BC28" s="63">
        <f t="shared" si="47"/>
        <v>93.225214580114923</v>
      </c>
      <c r="BD28" s="109">
        <v>26</v>
      </c>
    </row>
    <row r="29" spans="1:56" s="66" customFormat="1" hidden="1" x14ac:dyDescent="0.35">
      <c r="B29" s="75" t="s">
        <v>66</v>
      </c>
      <c r="C29" s="63">
        <f t="shared" ref="C29:AH29" si="48">SUM(C67,C105,C143,C181,C219)</f>
        <v>897.35149875367756</v>
      </c>
      <c r="D29" s="63">
        <f t="shared" si="48"/>
        <v>1871.8567018067547</v>
      </c>
      <c r="E29" s="63">
        <f t="shared" si="48"/>
        <v>974.50520305307725</v>
      </c>
      <c r="F29" s="63">
        <f t="shared" si="48"/>
        <v>431.45264522439982</v>
      </c>
      <c r="G29" s="63">
        <f t="shared" si="48"/>
        <v>284.35213931330014</v>
      </c>
      <c r="H29" s="63">
        <f t="shared" si="48"/>
        <v>1504.9734279082518</v>
      </c>
      <c r="I29" s="63">
        <f t="shared" si="48"/>
        <v>369.36387760342939</v>
      </c>
      <c r="J29" s="63">
        <f t="shared" si="48"/>
        <v>554.69797265092404</v>
      </c>
      <c r="K29" s="63">
        <f t="shared" si="48"/>
        <v>216.7624403890438</v>
      </c>
      <c r="L29" s="63">
        <f t="shared" si="48"/>
        <v>490.69253948009333</v>
      </c>
      <c r="M29" s="63">
        <f t="shared" si="48"/>
        <v>490.69253948009333</v>
      </c>
      <c r="N29" s="63">
        <f t="shared" si="48"/>
        <v>660.2409937015226</v>
      </c>
      <c r="O29" s="63">
        <f t="shared" si="48"/>
        <v>520.66241052560099</v>
      </c>
      <c r="P29" s="63">
        <f t="shared" si="48"/>
        <v>332.92301607491652</v>
      </c>
      <c r="Q29" s="63">
        <f t="shared" si="48"/>
        <v>395.28482151783015</v>
      </c>
      <c r="R29" s="63">
        <f t="shared" si="48"/>
        <v>319.60741638185334</v>
      </c>
      <c r="S29" s="63">
        <f t="shared" si="48"/>
        <v>5730.6569852806651</v>
      </c>
      <c r="T29" s="63">
        <f t="shared" si="48"/>
        <v>2305.9028997478736</v>
      </c>
      <c r="U29" s="63">
        <f t="shared" si="48"/>
        <v>105.78376326405105</v>
      </c>
      <c r="V29" s="63">
        <f t="shared" si="48"/>
        <v>666.51714253409546</v>
      </c>
      <c r="W29" s="63">
        <f t="shared" si="48"/>
        <v>1500.4690420648296</v>
      </c>
      <c r="X29" s="63">
        <f t="shared" si="48"/>
        <v>1500.4690420648296</v>
      </c>
      <c r="Y29" s="63">
        <f t="shared" si="48"/>
        <v>1221.2151151850194</v>
      </c>
      <c r="Z29" s="63">
        <f t="shared" si="48"/>
        <v>3367.0941404586438</v>
      </c>
      <c r="AA29" s="63">
        <f t="shared" si="48"/>
        <v>8593.0904814197347</v>
      </c>
      <c r="AB29" s="63">
        <f t="shared" si="48"/>
        <v>2190.3055815869916</v>
      </c>
      <c r="AC29" s="63">
        <f t="shared" si="48"/>
        <v>5567.4411429044603</v>
      </c>
      <c r="AD29" s="63">
        <f t="shared" si="48"/>
        <v>1168.1993011663217</v>
      </c>
      <c r="AE29" s="63">
        <f t="shared" si="48"/>
        <v>883.84716185302159</v>
      </c>
      <c r="AF29" s="63">
        <f t="shared" si="48"/>
        <v>354.63978409506211</v>
      </c>
      <c r="AG29" s="63">
        <f t="shared" si="48"/>
        <v>883.84716185302159</v>
      </c>
      <c r="AH29" s="63">
        <f t="shared" si="48"/>
        <v>3025.6493385152744</v>
      </c>
      <c r="AI29" s="63">
        <f t="shared" ref="AI29:BC29" si="49">SUM(AI67,AI105,AI143,AI181,AI219)</f>
        <v>3860.8240656124062</v>
      </c>
      <c r="AJ29" s="63">
        <f t="shared" si="49"/>
        <v>375.92058466167873</v>
      </c>
      <c r="AK29" s="63">
        <f t="shared" si="49"/>
        <v>318.44887978023655</v>
      </c>
      <c r="AL29" s="63">
        <f t="shared" si="49"/>
        <v>576.94460399393427</v>
      </c>
      <c r="AM29" s="63">
        <f t="shared" si="49"/>
        <v>1644.846154500407</v>
      </c>
      <c r="AN29" s="63">
        <f t="shared" si="49"/>
        <v>72.747955139168482</v>
      </c>
      <c r="AO29" s="63">
        <f t="shared" si="49"/>
        <v>72.747955139168482</v>
      </c>
      <c r="AP29" s="63">
        <f t="shared" si="49"/>
        <v>510.22658628860552</v>
      </c>
      <c r="AQ29" s="63">
        <f t="shared" si="49"/>
        <v>771.75285184189079</v>
      </c>
      <c r="AR29" s="63">
        <f t="shared" si="49"/>
        <v>22768.970702482617</v>
      </c>
      <c r="AS29" s="63">
        <f t="shared" si="49"/>
        <v>369.36387760342939</v>
      </c>
      <c r="AT29" s="63">
        <f t="shared" si="49"/>
        <v>89.385326837791467</v>
      </c>
      <c r="AU29" s="63">
        <f t="shared" si="49"/>
        <v>89.385326837791467</v>
      </c>
      <c r="AV29" s="63">
        <f t="shared" si="49"/>
        <v>407.36641338871624</v>
      </c>
      <c r="AW29" s="63">
        <f t="shared" si="49"/>
        <v>1380.8031840148676</v>
      </c>
      <c r="AX29" s="63">
        <f t="shared" si="49"/>
        <v>337.93553226188016</v>
      </c>
      <c r="AY29" s="63">
        <f t="shared" si="49"/>
        <v>3102.3892672793572</v>
      </c>
      <c r="AZ29" s="63">
        <f t="shared" si="49"/>
        <v>1601.9202252145278</v>
      </c>
      <c r="BA29" s="63">
        <f t="shared" si="49"/>
        <v>421.4239340520931</v>
      </c>
      <c r="BB29" s="63">
        <f t="shared" si="49"/>
        <v>783.71575968502361</v>
      </c>
      <c r="BC29" s="63">
        <f t="shared" si="49"/>
        <v>105.78376326405105</v>
      </c>
      <c r="BD29" s="109">
        <v>27</v>
      </c>
    </row>
    <row r="30" spans="1:56" s="66" customFormat="1" hidden="1" x14ac:dyDescent="0.35">
      <c r="B30" s="75" t="s">
        <v>67</v>
      </c>
      <c r="C30" s="63">
        <f t="shared" ref="C30:AH30" si="50">SUM(C68,C106,C144,C182,C220)</f>
        <v>811.26553833612365</v>
      </c>
      <c r="D30" s="63">
        <f t="shared" si="50"/>
        <v>1850.7624309456892</v>
      </c>
      <c r="E30" s="63">
        <f t="shared" si="50"/>
        <v>1039.4968926095657</v>
      </c>
      <c r="F30" s="63">
        <f t="shared" si="50"/>
        <v>475.1503896071664</v>
      </c>
      <c r="G30" s="63">
        <f t="shared" si="50"/>
        <v>345.85039546981938</v>
      </c>
      <c r="H30" s="63">
        <f t="shared" si="50"/>
        <v>1733.8044746103478</v>
      </c>
      <c r="I30" s="63">
        <f t="shared" si="50"/>
        <v>478.09592712473898</v>
      </c>
      <c r="J30" s="63">
        <f t="shared" si="50"/>
        <v>618.06155487414765</v>
      </c>
      <c r="K30" s="63">
        <f t="shared" si="50"/>
        <v>243.35533565399578</v>
      </c>
      <c r="L30" s="63">
        <f t="shared" si="50"/>
        <v>577.32827395681966</v>
      </c>
      <c r="M30" s="63">
        <f t="shared" si="50"/>
        <v>577.32827395681966</v>
      </c>
      <c r="N30" s="63">
        <f t="shared" si="50"/>
        <v>585.72764334819738</v>
      </c>
      <c r="O30" s="63">
        <f t="shared" si="50"/>
        <v>585.88907613351353</v>
      </c>
      <c r="P30" s="63">
        <f t="shared" si="50"/>
        <v>371.43586031858376</v>
      </c>
      <c r="Q30" s="63">
        <f t="shared" si="50"/>
        <v>425.22295471251311</v>
      </c>
      <c r="R30" s="63">
        <f t="shared" si="50"/>
        <v>345.33509299715024</v>
      </c>
      <c r="S30" s="63">
        <f t="shared" si="50"/>
        <v>5702.1894505353648</v>
      </c>
      <c r="T30" s="63">
        <f t="shared" si="50"/>
        <v>1967.7544140180203</v>
      </c>
      <c r="U30" s="63">
        <f t="shared" si="50"/>
        <v>116.33052985023784</v>
      </c>
      <c r="V30" s="63">
        <f t="shared" si="50"/>
        <v>751.73449865139423</v>
      </c>
      <c r="W30" s="63">
        <f t="shared" si="50"/>
        <v>1593.4330290105797</v>
      </c>
      <c r="X30" s="63">
        <f t="shared" si="50"/>
        <v>1593.4330290105797</v>
      </c>
      <c r="Y30" s="63">
        <f t="shared" si="50"/>
        <v>1369.7960535255418</v>
      </c>
      <c r="Z30" s="63">
        <f t="shared" si="50"/>
        <v>2971.6812483778567</v>
      </c>
      <c r="AA30" s="63">
        <f t="shared" si="50"/>
        <v>8477.9990428712899</v>
      </c>
      <c r="AB30" s="63">
        <f t="shared" si="50"/>
        <v>2236.6418569038788</v>
      </c>
      <c r="AC30" s="63">
        <f t="shared" si="50"/>
        <v>5310.6744932435231</v>
      </c>
      <c r="AD30" s="63">
        <f t="shared" si="50"/>
        <v>1324.1405820749685</v>
      </c>
      <c r="AE30" s="63">
        <f t="shared" si="50"/>
        <v>978.29018660514907</v>
      </c>
      <c r="AF30" s="63">
        <f t="shared" si="50"/>
        <v>381.17787122960431</v>
      </c>
      <c r="AG30" s="63">
        <f t="shared" si="50"/>
        <v>978.29018660514907</v>
      </c>
      <c r="AH30" s="63">
        <f t="shared" si="50"/>
        <v>3167.3245496277673</v>
      </c>
      <c r="AI30" s="63">
        <f t="shared" ref="AI30:BC30" si="51">SUM(AI68,AI106,AI144,AI182,AI220)</f>
        <v>3630.6604944000464</v>
      </c>
      <c r="AJ30" s="63">
        <f t="shared" si="51"/>
        <v>375.09646751663331</v>
      </c>
      <c r="AK30" s="63">
        <f t="shared" si="51"/>
        <v>385.87942595818953</v>
      </c>
      <c r="AL30" s="63">
        <f t="shared" si="51"/>
        <v>684.91423581347374</v>
      </c>
      <c r="AM30" s="63">
        <f t="shared" si="51"/>
        <v>1720.9654625499843</v>
      </c>
      <c r="AN30" s="63">
        <f t="shared" si="51"/>
        <v>85.885126884625024</v>
      </c>
      <c r="AO30" s="63">
        <f t="shared" si="51"/>
        <v>85.885126884625024</v>
      </c>
      <c r="AP30" s="63">
        <f t="shared" si="51"/>
        <v>574.30587294539896</v>
      </c>
      <c r="AQ30" s="63">
        <f t="shared" si="51"/>
        <v>804.56960463850146</v>
      </c>
      <c r="AR30" s="63">
        <f t="shared" si="51"/>
        <v>23351.346854956901</v>
      </c>
      <c r="AS30" s="63">
        <f t="shared" si="51"/>
        <v>478.09592712473898</v>
      </c>
      <c r="AT30" s="63">
        <f t="shared" si="51"/>
        <v>92.047557843064084</v>
      </c>
      <c r="AU30" s="63">
        <f t="shared" si="51"/>
        <v>92.047557843064084</v>
      </c>
      <c r="AV30" s="63">
        <f t="shared" si="51"/>
        <v>463.00116266336056</v>
      </c>
      <c r="AW30" s="63">
        <f t="shared" si="51"/>
        <v>1446.359087077783</v>
      </c>
      <c r="AX30" s="63">
        <f t="shared" si="51"/>
        <v>374.70621922015181</v>
      </c>
      <c r="AY30" s="63">
        <f t="shared" si="51"/>
        <v>3228.6169349113425</v>
      </c>
      <c r="AZ30" s="63">
        <f t="shared" si="51"/>
        <v>1635.1839059007627</v>
      </c>
      <c r="BA30" s="63">
        <f t="shared" si="51"/>
        <v>436.47481568182661</v>
      </c>
      <c r="BB30" s="63">
        <f t="shared" si="51"/>
        <v>862.58665815287941</v>
      </c>
      <c r="BC30" s="63">
        <f t="shared" si="51"/>
        <v>116.33052985023784</v>
      </c>
      <c r="BD30" s="109">
        <v>28</v>
      </c>
    </row>
    <row r="31" spans="1:56" s="66" customFormat="1" hidden="1" x14ac:dyDescent="0.35">
      <c r="B31" s="75" t="s">
        <v>68</v>
      </c>
      <c r="C31" s="63">
        <f t="shared" ref="C31:AH31" si="52">SUM(C69,C107,C145,C183,C221)</f>
        <v>829.09060943330587</v>
      </c>
      <c r="D31" s="63">
        <f t="shared" si="52"/>
        <v>2047.2770098357955</v>
      </c>
      <c r="E31" s="63">
        <f t="shared" si="52"/>
        <v>1218.1864004024899</v>
      </c>
      <c r="F31" s="63">
        <f t="shared" si="52"/>
        <v>555.67025942760097</v>
      </c>
      <c r="G31" s="63">
        <f t="shared" si="52"/>
        <v>429.83535340976323</v>
      </c>
      <c r="H31" s="63">
        <f t="shared" si="52"/>
        <v>2134.0675270390689</v>
      </c>
      <c r="I31" s="63">
        <f t="shared" si="52"/>
        <v>599.78525835884238</v>
      </c>
      <c r="J31" s="63">
        <f t="shared" si="52"/>
        <v>754.32202570969923</v>
      </c>
      <c r="K31" s="63">
        <f t="shared" si="52"/>
        <v>294.73941178131321</v>
      </c>
      <c r="L31" s="63">
        <f t="shared" si="52"/>
        <v>774.10573252529082</v>
      </c>
      <c r="M31" s="63">
        <f t="shared" si="52"/>
        <v>774.10573252529082</v>
      </c>
      <c r="N31" s="63">
        <f t="shared" si="52"/>
        <v>674.67723225139616</v>
      </c>
      <c r="O31" s="63">
        <f t="shared" si="52"/>
        <v>734.1487341059609</v>
      </c>
      <c r="P31" s="63">
        <f t="shared" si="52"/>
        <v>471.57330357098283</v>
      </c>
      <c r="Q31" s="63">
        <f t="shared" si="52"/>
        <v>541.10730919090031</v>
      </c>
      <c r="R31" s="63">
        <f t="shared" si="52"/>
        <v>417.43350003226055</v>
      </c>
      <c r="S31" s="63">
        <f t="shared" si="52"/>
        <v>6449.1544164491715</v>
      </c>
      <c r="T31" s="63">
        <f t="shared" si="52"/>
        <v>1962.0786030169356</v>
      </c>
      <c r="U31" s="63">
        <f t="shared" si="52"/>
        <v>140.49164255071867</v>
      </c>
      <c r="V31" s="63">
        <f t="shared" si="52"/>
        <v>824.34215402305063</v>
      </c>
      <c r="W31" s="63">
        <f t="shared" si="52"/>
        <v>1903.9731413282575</v>
      </c>
      <c r="X31" s="63">
        <f t="shared" si="52"/>
        <v>1903.9731413282575</v>
      </c>
      <c r="Y31" s="63">
        <f t="shared" si="52"/>
        <v>1578.66417973275</v>
      </c>
      <c r="Z31" s="63">
        <f t="shared" si="52"/>
        <v>3416.5986863182029</v>
      </c>
      <c r="AA31" s="63">
        <f t="shared" si="52"/>
        <v>10124.831571228606</v>
      </c>
      <c r="AB31" s="63">
        <f t="shared" si="52"/>
        <v>2492.7353311587931</v>
      </c>
      <c r="AC31" s="63">
        <f t="shared" si="52"/>
        <v>6388.4035443614794</v>
      </c>
      <c r="AD31" s="63">
        <f t="shared" si="52"/>
        <v>1614.2476828780461</v>
      </c>
      <c r="AE31" s="63">
        <f t="shared" si="52"/>
        <v>1184.4123294682829</v>
      </c>
      <c r="AF31" s="63">
        <f t="shared" si="52"/>
        <v>501.2109379992732</v>
      </c>
      <c r="AG31" s="63">
        <f t="shared" si="52"/>
        <v>1184.4123294682829</v>
      </c>
      <c r="AH31" s="63">
        <f t="shared" si="52"/>
        <v>3736.4280268671282</v>
      </c>
      <c r="AI31" s="63">
        <f t="shared" ref="AI31:BC31" si="53">SUM(AI69,AI107,AI145,AI183,AI221)</f>
        <v>3945.3960167620712</v>
      </c>
      <c r="AJ31" s="63">
        <f t="shared" si="53"/>
        <v>457.80668044506598</v>
      </c>
      <c r="AK31" s="63">
        <f t="shared" si="53"/>
        <v>445.45832132299699</v>
      </c>
      <c r="AL31" s="63">
        <f t="shared" si="53"/>
        <v>827.44995037825402</v>
      </c>
      <c r="AM31" s="63">
        <f t="shared" si="53"/>
        <v>1994.7499585437531</v>
      </c>
      <c r="AN31" s="63">
        <f t="shared" si="53"/>
        <v>104.23789396308197</v>
      </c>
      <c r="AO31" s="63">
        <f t="shared" si="53"/>
        <v>104.23789396308197</v>
      </c>
      <c r="AP31" s="63">
        <f t="shared" si="53"/>
        <v>718.37545011809516</v>
      </c>
      <c r="AQ31" s="63">
        <f t="shared" si="53"/>
        <v>1017.3014737954535</v>
      </c>
      <c r="AR31" s="63">
        <f t="shared" si="53"/>
        <v>27471.040489297957</v>
      </c>
      <c r="AS31" s="63">
        <f t="shared" si="53"/>
        <v>599.78525835884238</v>
      </c>
      <c r="AT31" s="63">
        <f t="shared" si="53"/>
        <v>109.78156997533655</v>
      </c>
      <c r="AU31" s="63">
        <f t="shared" si="53"/>
        <v>109.78156997533655</v>
      </c>
      <c r="AV31" s="63">
        <f t="shared" si="53"/>
        <v>572.46884255485418</v>
      </c>
      <c r="AW31" s="63">
        <f t="shared" si="53"/>
        <v>1741.6780683233751</v>
      </c>
      <c r="AX31" s="63">
        <f t="shared" si="53"/>
        <v>459.58261392838602</v>
      </c>
      <c r="AY31" s="63">
        <f t="shared" si="53"/>
        <v>3852.69608312535</v>
      </c>
      <c r="AZ31" s="63">
        <f t="shared" si="53"/>
        <v>1948.7229417970923</v>
      </c>
      <c r="BA31" s="63">
        <f t="shared" si="53"/>
        <v>564.2856426453061</v>
      </c>
      <c r="BB31" s="63">
        <f t="shared" si="53"/>
        <v>984.4034241091698</v>
      </c>
      <c r="BC31" s="63">
        <f t="shared" si="53"/>
        <v>140.49164255071867</v>
      </c>
      <c r="BD31" s="109">
        <v>29</v>
      </c>
    </row>
    <row r="32" spans="1:56" s="66" customFormat="1" hidden="1" x14ac:dyDescent="0.35">
      <c r="B32" s="75" t="s">
        <v>69</v>
      </c>
      <c r="C32" s="63">
        <f t="shared" ref="C32:AH32" si="54">SUM(C70,C108,C146,C184,C222)</f>
        <v>883.13685095793198</v>
      </c>
      <c r="D32" s="63">
        <f t="shared" si="54"/>
        <v>2102.9578896438334</v>
      </c>
      <c r="E32" s="63">
        <f t="shared" si="54"/>
        <v>1219.8210386859016</v>
      </c>
      <c r="F32" s="63">
        <f t="shared" si="54"/>
        <v>590.4622780885295</v>
      </c>
      <c r="G32" s="63">
        <f t="shared" si="54"/>
        <v>490.84479668322388</v>
      </c>
      <c r="H32" s="63">
        <f t="shared" si="54"/>
        <v>2231.9183995968206</v>
      </c>
      <c r="I32" s="63">
        <f t="shared" si="54"/>
        <v>623.99074726111041</v>
      </c>
      <c r="J32" s="63">
        <f t="shared" si="54"/>
        <v>760.2872450902903</v>
      </c>
      <c r="K32" s="63">
        <f t="shared" si="54"/>
        <v>292.49102775421994</v>
      </c>
      <c r="L32" s="63">
        <f t="shared" si="54"/>
        <v>841.6621233753458</v>
      </c>
      <c r="M32" s="63">
        <f t="shared" si="54"/>
        <v>841.6621233753458</v>
      </c>
      <c r="N32" s="63">
        <f t="shared" si="54"/>
        <v>771.25426607051782</v>
      </c>
      <c r="O32" s="63">
        <f t="shared" si="54"/>
        <v>741.61650073988062</v>
      </c>
      <c r="P32" s="63">
        <f t="shared" si="54"/>
        <v>492.54657534063551</v>
      </c>
      <c r="Q32" s="63">
        <f t="shared" si="54"/>
        <v>515.55364009669358</v>
      </c>
      <c r="R32" s="63">
        <f t="shared" si="54"/>
        <v>424.62149062199705</v>
      </c>
      <c r="S32" s="63">
        <f t="shared" si="54"/>
        <v>6454.3368689578001</v>
      </c>
      <c r="T32" s="63">
        <f t="shared" si="54"/>
        <v>1934.0576147838858</v>
      </c>
      <c r="U32" s="63">
        <f t="shared" si="54"/>
        <v>148.22964044158627</v>
      </c>
      <c r="V32" s="63">
        <f t="shared" si="54"/>
        <v>823.633222772566</v>
      </c>
      <c r="W32" s="63">
        <f t="shared" si="54"/>
        <v>1973.694710209611</v>
      </c>
      <c r="X32" s="63">
        <f t="shared" si="54"/>
        <v>1973.694710209611</v>
      </c>
      <c r="Y32" s="63">
        <f t="shared" si="54"/>
        <v>1583.9204678628562</v>
      </c>
      <c r="Z32" s="63">
        <f t="shared" si="54"/>
        <v>3567.6400496907122</v>
      </c>
      <c r="AA32" s="63">
        <f t="shared" si="54"/>
        <v>10411.162240561142</v>
      </c>
      <c r="AB32" s="63">
        <f t="shared" si="54"/>
        <v>2563.5827390276672</v>
      </c>
      <c r="AC32" s="63">
        <f t="shared" si="54"/>
        <v>6618.0311369603996</v>
      </c>
      <c r="AD32" s="63">
        <f t="shared" si="54"/>
        <v>1752.864597432552</v>
      </c>
      <c r="AE32" s="63">
        <f t="shared" si="54"/>
        <v>1262.0198007493282</v>
      </c>
      <c r="AF32" s="63">
        <f t="shared" si="54"/>
        <v>524.48614077308639</v>
      </c>
      <c r="AG32" s="63">
        <f t="shared" si="54"/>
        <v>1262.0198007493282</v>
      </c>
      <c r="AH32" s="63">
        <f t="shared" si="54"/>
        <v>3793.1311036007419</v>
      </c>
      <c r="AI32" s="63">
        <f t="shared" ref="AI32:BC32" si="55">SUM(AI70,AI108,AI146,AI184,AI222)</f>
        <v>3856.6514114870788</v>
      </c>
      <c r="AJ32" s="63">
        <f t="shared" si="55"/>
        <v>454.22977332140499</v>
      </c>
      <c r="AK32" s="63">
        <f t="shared" si="55"/>
        <v>460.62484938383398</v>
      </c>
      <c r="AL32" s="63">
        <f t="shared" si="55"/>
        <v>872.57242944179961</v>
      </c>
      <c r="AM32" s="63">
        <f t="shared" si="55"/>
        <v>2006.0728070029902</v>
      </c>
      <c r="AN32" s="63">
        <f t="shared" si="55"/>
        <v>112.35838275931913</v>
      </c>
      <c r="AO32" s="63">
        <f t="shared" si="55"/>
        <v>112.35838275931913</v>
      </c>
      <c r="AP32" s="63">
        <f t="shared" si="55"/>
        <v>752.48225361233392</v>
      </c>
      <c r="AQ32" s="63">
        <f t="shared" si="55"/>
        <v>1020.5451033015737</v>
      </c>
      <c r="AR32" s="63">
        <f t="shared" si="55"/>
        <v>28326.572989006454</v>
      </c>
      <c r="AS32" s="63">
        <f t="shared" si="55"/>
        <v>623.99074726111041</v>
      </c>
      <c r="AT32" s="63">
        <f t="shared" si="55"/>
        <v>112.338731219984</v>
      </c>
      <c r="AU32" s="63">
        <f t="shared" si="55"/>
        <v>112.338731219984</v>
      </c>
      <c r="AV32" s="63">
        <f t="shared" si="55"/>
        <v>617.72946941514033</v>
      </c>
      <c r="AW32" s="63">
        <f t="shared" si="55"/>
        <v>1787.0582965977512</v>
      </c>
      <c r="AX32" s="63">
        <f t="shared" si="55"/>
        <v>467.79621733607041</v>
      </c>
      <c r="AY32" s="63">
        <f t="shared" si="55"/>
        <v>4087.8935079809926</v>
      </c>
      <c r="AZ32" s="63">
        <f t="shared" si="55"/>
        <v>2114.1987977713816</v>
      </c>
      <c r="BA32" s="63">
        <f t="shared" si="55"/>
        <v>588.19177723239477</v>
      </c>
      <c r="BB32" s="63">
        <f t="shared" si="55"/>
        <v>952.8103832850943</v>
      </c>
      <c r="BC32" s="63">
        <f t="shared" si="55"/>
        <v>148.22964044158627</v>
      </c>
      <c r="BD32" s="109">
        <v>30</v>
      </c>
    </row>
    <row r="33" spans="2:56" s="66" customFormat="1" hidden="1" x14ac:dyDescent="0.35">
      <c r="B33" s="75" t="s">
        <v>70</v>
      </c>
      <c r="C33" s="63">
        <f t="shared" ref="C33:AH33" si="56">SUM(C71,C109,C147,C185,C223)</f>
        <v>671.24944935201961</v>
      </c>
      <c r="D33" s="63">
        <f t="shared" si="56"/>
        <v>1416.7388015606302</v>
      </c>
      <c r="E33" s="63">
        <f t="shared" si="56"/>
        <v>745.4893522086104</v>
      </c>
      <c r="F33" s="63">
        <f t="shared" si="56"/>
        <v>423.83033674266153</v>
      </c>
      <c r="G33" s="63">
        <f t="shared" si="56"/>
        <v>348.92641224703237</v>
      </c>
      <c r="H33" s="63">
        <f t="shared" si="56"/>
        <v>1635.3615484593572</v>
      </c>
      <c r="I33" s="63">
        <f t="shared" si="56"/>
        <v>430.11347356808085</v>
      </c>
      <c r="J33" s="63">
        <f t="shared" si="56"/>
        <v>516.62917705539394</v>
      </c>
      <c r="K33" s="63">
        <f t="shared" si="56"/>
        <v>210.97882853175363</v>
      </c>
      <c r="L33" s="63">
        <f t="shared" si="56"/>
        <v>635.876322253681</v>
      </c>
      <c r="M33" s="63">
        <f t="shared" si="56"/>
        <v>635.876322253681</v>
      </c>
      <c r="N33" s="63">
        <f t="shared" si="56"/>
        <v>553.13866048140505</v>
      </c>
      <c r="O33" s="63">
        <f t="shared" si="56"/>
        <v>526.34878954686417</v>
      </c>
      <c r="P33" s="63">
        <f t="shared" si="56"/>
        <v>390.46088547829993</v>
      </c>
      <c r="Q33" s="63">
        <f t="shared" si="56"/>
        <v>397.2818045653899</v>
      </c>
      <c r="R33" s="63">
        <f t="shared" si="56"/>
        <v>294.70364263137697</v>
      </c>
      <c r="S33" s="63">
        <f t="shared" si="56"/>
        <v>4686.5858687497457</v>
      </c>
      <c r="T33" s="63">
        <f t="shared" si="56"/>
        <v>1407.1571981055931</v>
      </c>
      <c r="U33" s="63">
        <f t="shared" si="56"/>
        <v>109.47744421423761</v>
      </c>
      <c r="V33" s="63">
        <f t="shared" si="56"/>
        <v>603.14668098837649</v>
      </c>
      <c r="W33" s="63">
        <f t="shared" si="56"/>
        <v>1403.9739573819725</v>
      </c>
      <c r="X33" s="63">
        <f t="shared" si="56"/>
        <v>1403.9739573819725</v>
      </c>
      <c r="Y33" s="63">
        <f t="shared" si="56"/>
        <v>1119.7758580437705</v>
      </c>
      <c r="Z33" s="63">
        <f t="shared" si="56"/>
        <v>2348.7618902571858</v>
      </c>
      <c r="AA33" s="63">
        <f t="shared" si="56"/>
        <v>7322.5531737408555</v>
      </c>
      <c r="AB33" s="63">
        <f t="shared" si="56"/>
        <v>1719.1241626342705</v>
      </c>
      <c r="AC33" s="63">
        <f t="shared" si="56"/>
        <v>4533.9559238993352</v>
      </c>
      <c r="AD33" s="63">
        <f t="shared" si="56"/>
        <v>1232.9156687413385</v>
      </c>
      <c r="AE33" s="63">
        <f t="shared" si="56"/>
        <v>883.98925649430623</v>
      </c>
      <c r="AF33" s="63">
        <f t="shared" si="56"/>
        <v>360.75957824308966</v>
      </c>
      <c r="AG33" s="63">
        <f t="shared" si="56"/>
        <v>883.98925649430623</v>
      </c>
      <c r="AH33" s="63">
        <f t="shared" si="56"/>
        <v>2788.5972498415208</v>
      </c>
      <c r="AI33" s="63">
        <f t="shared" ref="AI33:BC33" si="57">SUM(AI71,AI109,AI147,AI185,AI223)</f>
        <v>2852.4984377996925</v>
      </c>
      <c r="AJ33" s="63">
        <f t="shared" si="57"/>
        <v>375.10388847093446</v>
      </c>
      <c r="AK33" s="63">
        <f t="shared" si="57"/>
        <v>302.38536107364047</v>
      </c>
      <c r="AL33" s="63">
        <f t="shared" si="57"/>
        <v>607.0136358425226</v>
      </c>
      <c r="AM33" s="63">
        <f t="shared" si="57"/>
        <v>1437.3289395252152</v>
      </c>
      <c r="AN33" s="63">
        <f t="shared" si="57"/>
        <v>70.884719383064962</v>
      </c>
      <c r="AO33" s="63">
        <f t="shared" si="57"/>
        <v>70.884719383064962</v>
      </c>
      <c r="AP33" s="63">
        <f t="shared" si="57"/>
        <v>473.03787858990506</v>
      </c>
      <c r="AQ33" s="63">
        <f t="shared" si="57"/>
        <v>707.66845833682476</v>
      </c>
      <c r="AR33" s="63">
        <f t="shared" si="57"/>
        <v>20042.297686894006</v>
      </c>
      <c r="AS33" s="63">
        <f t="shared" si="57"/>
        <v>430.11347356808085</v>
      </c>
      <c r="AT33" s="63">
        <f t="shared" si="57"/>
        <v>59.736044859711626</v>
      </c>
      <c r="AU33" s="63">
        <f t="shared" si="57"/>
        <v>59.736044859711626</v>
      </c>
      <c r="AV33" s="63">
        <f t="shared" si="57"/>
        <v>501.99912306997044</v>
      </c>
      <c r="AW33" s="63">
        <f t="shared" si="57"/>
        <v>1351.2683103163058</v>
      </c>
      <c r="AX33" s="63">
        <f t="shared" si="57"/>
        <v>305.65034852364028</v>
      </c>
      <c r="AY33" s="63">
        <f t="shared" si="57"/>
        <v>2853.9808331959443</v>
      </c>
      <c r="AZ33" s="63">
        <f t="shared" si="57"/>
        <v>1450.0068758139714</v>
      </c>
      <c r="BA33" s="63">
        <f t="shared" si="57"/>
        <v>431.60146895255809</v>
      </c>
      <c r="BB33" s="63">
        <f t="shared" si="57"/>
        <v>672.9555466577749</v>
      </c>
      <c r="BC33" s="63">
        <f t="shared" si="57"/>
        <v>109.47744421423761</v>
      </c>
      <c r="BD33" s="109">
        <v>31</v>
      </c>
    </row>
    <row r="34" spans="2:56" s="66" customFormat="1" hidden="1" x14ac:dyDescent="0.35">
      <c r="B34" s="75" t="s">
        <v>71</v>
      </c>
      <c r="C34" s="63">
        <f t="shared" ref="C34:AH34" si="58">SUM(C72,C110,C148,C186,C224)</f>
        <v>576.15712349783053</v>
      </c>
      <c r="D34" s="63">
        <f t="shared" si="58"/>
        <v>1265.4574170712449</v>
      </c>
      <c r="E34" s="63">
        <f t="shared" si="58"/>
        <v>689.30029357341425</v>
      </c>
      <c r="F34" s="63">
        <f t="shared" si="58"/>
        <v>378.17895419048023</v>
      </c>
      <c r="G34" s="63">
        <f t="shared" si="58"/>
        <v>325.94561890912649</v>
      </c>
      <c r="H34" s="63">
        <f t="shared" si="58"/>
        <v>1477.5350306308337</v>
      </c>
      <c r="I34" s="63">
        <f t="shared" si="58"/>
        <v>390.45557188462692</v>
      </c>
      <c r="J34" s="63">
        <f t="shared" si="58"/>
        <v>443.49286924027467</v>
      </c>
      <c r="K34" s="63">
        <f t="shared" si="58"/>
        <v>185.01790578446</v>
      </c>
      <c r="L34" s="63">
        <f t="shared" si="58"/>
        <v>618.11329455590692</v>
      </c>
      <c r="M34" s="63">
        <f t="shared" si="58"/>
        <v>618.11329455590692</v>
      </c>
      <c r="N34" s="63">
        <f t="shared" si="58"/>
        <v>444.20030075838082</v>
      </c>
      <c r="O34" s="63">
        <f t="shared" si="58"/>
        <v>463.71586749632144</v>
      </c>
      <c r="P34" s="63">
        <f t="shared" si="58"/>
        <v>323.60416782768812</v>
      </c>
      <c r="Q34" s="63">
        <f t="shared" si="58"/>
        <v>334.7401238013465</v>
      </c>
      <c r="R34" s="63">
        <f t="shared" si="58"/>
        <v>257.1370791780335</v>
      </c>
      <c r="S34" s="63">
        <f t="shared" si="58"/>
        <v>4002.4885655815133</v>
      </c>
      <c r="T34" s="63">
        <f t="shared" si="58"/>
        <v>1151.6837749181598</v>
      </c>
      <c r="U34" s="63">
        <f t="shared" si="58"/>
        <v>111.98132115827529</v>
      </c>
      <c r="V34" s="63">
        <f t="shared" si="58"/>
        <v>536.28142766975395</v>
      </c>
      <c r="W34" s="63">
        <f t="shared" si="58"/>
        <v>1249.1803149152943</v>
      </c>
      <c r="X34" s="63">
        <f t="shared" si="58"/>
        <v>1249.1803149152943</v>
      </c>
      <c r="Y34" s="63">
        <f t="shared" si="58"/>
        <v>979.77429691002851</v>
      </c>
      <c r="Z34" s="63">
        <f t="shared" si="58"/>
        <v>1825.5802062215664</v>
      </c>
      <c r="AA34" s="63">
        <f t="shared" si="58"/>
        <v>6072.7151520433963</v>
      </c>
      <c r="AB34" s="63">
        <f t="shared" si="58"/>
        <v>1548.2408996046377</v>
      </c>
      <c r="AC34" s="63">
        <f t="shared" si="58"/>
        <v>3640.2037055261903</v>
      </c>
      <c r="AD34" s="63">
        <f t="shared" si="58"/>
        <v>1143.6802680626167</v>
      </c>
      <c r="AE34" s="63">
        <f t="shared" si="58"/>
        <v>817.73464915349041</v>
      </c>
      <c r="AF34" s="63">
        <f t="shared" si="58"/>
        <v>290.02012008621239</v>
      </c>
      <c r="AG34" s="63">
        <f t="shared" si="58"/>
        <v>817.73464915349041</v>
      </c>
      <c r="AH34" s="63">
        <f t="shared" si="58"/>
        <v>2432.5114465172064</v>
      </c>
      <c r="AI34" s="63">
        <f t="shared" ref="AI34:BC34" si="59">SUM(AI72,AI110,AI148,AI186,AI224)</f>
        <v>2362.8526787815927</v>
      </c>
      <c r="AJ34" s="63">
        <f t="shared" si="59"/>
        <v>310.96411858822432</v>
      </c>
      <c r="AK34" s="63">
        <f t="shared" si="59"/>
        <v>282.78348253339283</v>
      </c>
      <c r="AL34" s="63">
        <f t="shared" si="59"/>
        <v>553.41121437611696</v>
      </c>
      <c r="AM34" s="63">
        <f t="shared" si="59"/>
        <v>1250.4595990523783</v>
      </c>
      <c r="AN34" s="63">
        <f t="shared" si="59"/>
        <v>66.118278074420402</v>
      </c>
      <c r="AO34" s="63">
        <f t="shared" si="59"/>
        <v>66.118278074420402</v>
      </c>
      <c r="AP34" s="63">
        <f t="shared" si="59"/>
        <v>442.14368106843426</v>
      </c>
      <c r="AQ34" s="63">
        <f t="shared" si="59"/>
        <v>576.82116692412887</v>
      </c>
      <c r="AR34" s="63">
        <f t="shared" si="59"/>
        <v>17344.335793372644</v>
      </c>
      <c r="AS34" s="63">
        <f t="shared" si="59"/>
        <v>390.45557188462692</v>
      </c>
      <c r="AT34" s="63">
        <f t="shared" si="59"/>
        <v>59.165750733718738</v>
      </c>
      <c r="AU34" s="63">
        <f t="shared" si="59"/>
        <v>59.165750733718738</v>
      </c>
      <c r="AV34" s="63">
        <f t="shared" si="59"/>
        <v>460.40794875839532</v>
      </c>
      <c r="AW34" s="63">
        <f t="shared" si="59"/>
        <v>1182.0518474648277</v>
      </c>
      <c r="AX34" s="63">
        <f t="shared" si="59"/>
        <v>258.47496345581465</v>
      </c>
      <c r="AY34" s="63">
        <f t="shared" si="59"/>
        <v>2513.70325093259</v>
      </c>
      <c r="AZ34" s="63">
        <f t="shared" si="59"/>
        <v>1264.5229360172953</v>
      </c>
      <c r="BA34" s="63">
        <f t="shared" si="59"/>
        <v>367.04096528856093</v>
      </c>
      <c r="BB34" s="63">
        <f t="shared" si="59"/>
        <v>565.46466147386172</v>
      </c>
      <c r="BC34" s="63">
        <f t="shared" si="59"/>
        <v>111.98132115827529</v>
      </c>
      <c r="BD34" s="109">
        <v>32</v>
      </c>
    </row>
    <row r="35" spans="2:56" s="66" customFormat="1" hidden="1" x14ac:dyDescent="0.35">
      <c r="B35" s="75" t="s">
        <v>72</v>
      </c>
      <c r="C35" s="63">
        <f t="shared" ref="C35:AH35" si="60">SUM(C73,C111,C149,C187,C225)</f>
        <v>552.15221303136593</v>
      </c>
      <c r="D35" s="63">
        <f t="shared" si="60"/>
        <v>1228.7857838547202</v>
      </c>
      <c r="E35" s="63">
        <f t="shared" si="60"/>
        <v>676.63357082335415</v>
      </c>
      <c r="F35" s="63">
        <f t="shared" si="60"/>
        <v>406.44492980046613</v>
      </c>
      <c r="G35" s="63">
        <f t="shared" si="60"/>
        <v>355.74655560824249</v>
      </c>
      <c r="H35" s="63">
        <f t="shared" si="60"/>
        <v>1503.466728360132</v>
      </c>
      <c r="I35" s="63">
        <f t="shared" si="60"/>
        <v>421.2140764961236</v>
      </c>
      <c r="J35" s="63">
        <f t="shared" si="60"/>
        <v>461.05352489844302</v>
      </c>
      <c r="K35" s="63">
        <f t="shared" si="60"/>
        <v>200.98046507278858</v>
      </c>
      <c r="L35" s="63">
        <f t="shared" si="60"/>
        <v>620.31788948415078</v>
      </c>
      <c r="M35" s="63">
        <f t="shared" si="60"/>
        <v>620.31788948415078</v>
      </c>
      <c r="N35" s="63">
        <f t="shared" si="60"/>
        <v>460.94384558021562</v>
      </c>
      <c r="O35" s="63">
        <f t="shared" si="60"/>
        <v>471.52310525432893</v>
      </c>
      <c r="P35" s="63">
        <f t="shared" si="60"/>
        <v>319.08472331056407</v>
      </c>
      <c r="Q35" s="63">
        <f t="shared" si="60"/>
        <v>336.12813906166605</v>
      </c>
      <c r="R35" s="63">
        <f t="shared" si="60"/>
        <v>247.83112549260761</v>
      </c>
      <c r="S35" s="63">
        <f t="shared" si="60"/>
        <v>4114.4005742341233</v>
      </c>
      <c r="T35" s="63">
        <f t="shared" si="60"/>
        <v>1143.5891368987095</v>
      </c>
      <c r="U35" s="63">
        <f t="shared" si="60"/>
        <v>112.75568266297925</v>
      </c>
      <c r="V35" s="63">
        <f t="shared" si="60"/>
        <v>544.95221370043953</v>
      </c>
      <c r="W35" s="63">
        <f t="shared" si="60"/>
        <v>1311.5028778421545</v>
      </c>
      <c r="X35" s="63">
        <f t="shared" si="60"/>
        <v>1311.5028778421545</v>
      </c>
      <c r="Y35" s="63">
        <f t="shared" si="60"/>
        <v>1006.0057385988825</v>
      </c>
      <c r="Z35" s="63">
        <f t="shared" si="60"/>
        <v>1606.9102914892101</v>
      </c>
      <c r="AA35" s="63">
        <f t="shared" si="60"/>
        <v>5701.8699622388067</v>
      </c>
      <c r="AB35" s="63">
        <f t="shared" si="60"/>
        <v>1516.6966030714298</v>
      </c>
      <c r="AC35" s="63">
        <f t="shared" si="60"/>
        <v>3404.5494430158483</v>
      </c>
      <c r="AD35" s="63">
        <f t="shared" si="60"/>
        <v>1165.2940847686555</v>
      </c>
      <c r="AE35" s="63">
        <f t="shared" si="60"/>
        <v>809.54752916041298</v>
      </c>
      <c r="AF35" s="63">
        <f t="shared" si="60"/>
        <v>295.51004783437907</v>
      </c>
      <c r="AG35" s="63">
        <f t="shared" si="60"/>
        <v>809.54752916041298</v>
      </c>
      <c r="AH35" s="63">
        <f t="shared" si="60"/>
        <v>2297.3205192229589</v>
      </c>
      <c r="AI35" s="63">
        <f t="shared" ref="AI35:BC35" si="61">SUM(AI73,AI111,AI149,AI187,AI225)</f>
        <v>2381.6836198958449</v>
      </c>
      <c r="AJ35" s="63">
        <f t="shared" si="61"/>
        <v>334.84034957320023</v>
      </c>
      <c r="AK35" s="63">
        <f t="shared" si="61"/>
        <v>287.9108192167098</v>
      </c>
      <c r="AL35" s="63">
        <f t="shared" si="61"/>
        <v>564.88627865122601</v>
      </c>
      <c r="AM35" s="63">
        <f t="shared" si="61"/>
        <v>1184.7781002934503</v>
      </c>
      <c r="AN35" s="63">
        <f t="shared" si="61"/>
        <v>69.588577347472821</v>
      </c>
      <c r="AO35" s="63">
        <f t="shared" si="61"/>
        <v>69.588577347472821</v>
      </c>
      <c r="AP35" s="63">
        <f t="shared" si="61"/>
        <v>452.74333330804643</v>
      </c>
      <c r="AQ35" s="63">
        <f t="shared" si="61"/>
        <v>585.97341647335827</v>
      </c>
      <c r="AR35" s="63">
        <f t="shared" si="61"/>
        <v>17184.492607709784</v>
      </c>
      <c r="AS35" s="63">
        <f t="shared" si="61"/>
        <v>421.2140764961236</v>
      </c>
      <c r="AT35" s="63">
        <f t="shared" si="61"/>
        <v>53.964658254425366</v>
      </c>
      <c r="AU35" s="63">
        <f t="shared" si="61"/>
        <v>53.964658254425366</v>
      </c>
      <c r="AV35" s="63">
        <f t="shared" si="61"/>
        <v>467.05734445457699</v>
      </c>
      <c r="AW35" s="63">
        <f t="shared" si="61"/>
        <v>1112.542418929509</v>
      </c>
      <c r="AX35" s="63">
        <f t="shared" si="61"/>
        <v>260.07305982565441</v>
      </c>
      <c r="AY35" s="63">
        <f t="shared" si="61"/>
        <v>2631.6349865308825</v>
      </c>
      <c r="AZ35" s="63">
        <f t="shared" si="61"/>
        <v>1320.1321086887281</v>
      </c>
      <c r="BA35" s="63">
        <f t="shared" si="61"/>
        <v>349.23983841572914</v>
      </c>
      <c r="BB35" s="63">
        <f t="shared" si="61"/>
        <v>567.12599436226924</v>
      </c>
      <c r="BC35" s="63">
        <f t="shared" si="61"/>
        <v>112.75568266297925</v>
      </c>
      <c r="BD35" s="109">
        <v>33</v>
      </c>
    </row>
    <row r="36" spans="2:56" s="66" customFormat="1" hidden="1" x14ac:dyDescent="0.35">
      <c r="B36" s="75" t="s">
        <v>73</v>
      </c>
      <c r="C36" s="63">
        <f t="shared" ref="C36:AH36" si="62">SUM(C74,C112,C150,C188,C226)</f>
        <v>400.83148323138977</v>
      </c>
      <c r="D36" s="63">
        <f t="shared" si="62"/>
        <v>899.29491475351665</v>
      </c>
      <c r="E36" s="63">
        <f t="shared" si="62"/>
        <v>498.46343152212688</v>
      </c>
      <c r="F36" s="63">
        <f t="shared" si="62"/>
        <v>314.74900836351048</v>
      </c>
      <c r="G36" s="63">
        <f t="shared" si="62"/>
        <v>276.45700899383797</v>
      </c>
      <c r="H36" s="63">
        <f t="shared" si="62"/>
        <v>1200.1077049037174</v>
      </c>
      <c r="I36" s="63">
        <f t="shared" si="62"/>
        <v>328.03980687727653</v>
      </c>
      <c r="J36" s="63">
        <f t="shared" si="62"/>
        <v>365.18231678303306</v>
      </c>
      <c r="K36" s="63">
        <f t="shared" si="62"/>
        <v>152.10998119693772</v>
      </c>
      <c r="L36" s="63">
        <f t="shared" si="62"/>
        <v>522.4307960900278</v>
      </c>
      <c r="M36" s="63">
        <f t="shared" si="62"/>
        <v>522.4307960900278</v>
      </c>
      <c r="N36" s="63">
        <f t="shared" si="62"/>
        <v>349.03642761401181</v>
      </c>
      <c r="O36" s="63">
        <f t="shared" si="62"/>
        <v>368.52104112951076</v>
      </c>
      <c r="P36" s="63">
        <f t="shared" si="62"/>
        <v>261.96655292358912</v>
      </c>
      <c r="Q36" s="63">
        <f t="shared" si="62"/>
        <v>266.94336300510685</v>
      </c>
      <c r="R36" s="63">
        <f t="shared" si="62"/>
        <v>195.05359079438676</v>
      </c>
      <c r="S36" s="63">
        <f t="shared" si="62"/>
        <v>3152.8818248283583</v>
      </c>
      <c r="T36" s="63">
        <f t="shared" si="62"/>
        <v>851.95539162251043</v>
      </c>
      <c r="U36" s="63">
        <f t="shared" si="62"/>
        <v>88.518259519661029</v>
      </c>
      <c r="V36" s="63">
        <f t="shared" si="62"/>
        <v>415.50296578678098</v>
      </c>
      <c r="W36" s="63">
        <f t="shared" si="62"/>
        <v>1010.7784002773475</v>
      </c>
      <c r="X36" s="63">
        <f t="shared" si="62"/>
        <v>1010.7784002773475</v>
      </c>
      <c r="Y36" s="63">
        <f t="shared" si="62"/>
        <v>780.68528256981415</v>
      </c>
      <c r="Z36" s="63">
        <f t="shared" si="62"/>
        <v>1260.7807629853173</v>
      </c>
      <c r="AA36" s="63">
        <f t="shared" si="62"/>
        <v>4487.4850445353823</v>
      </c>
      <c r="AB36" s="63">
        <f t="shared" si="62"/>
        <v>1129.5716248510284</v>
      </c>
      <c r="AC36" s="63">
        <f t="shared" si="62"/>
        <v>2658.0757749548197</v>
      </c>
      <c r="AD36" s="63">
        <f t="shared" si="62"/>
        <v>899.13835440254991</v>
      </c>
      <c r="AE36" s="63">
        <f t="shared" si="62"/>
        <v>622.68134540871188</v>
      </c>
      <c r="AF36" s="63">
        <f t="shared" si="62"/>
        <v>229.81819026252106</v>
      </c>
      <c r="AG36" s="63">
        <f t="shared" si="62"/>
        <v>622.68134540871188</v>
      </c>
      <c r="AH36" s="63">
        <f t="shared" si="62"/>
        <v>1829.4092695805625</v>
      </c>
      <c r="AI36" s="63">
        <f t="shared" ref="AI36:BC36" si="63">SUM(AI74,AI112,AI150,AI188,AI226)</f>
        <v>1814.0636176737341</v>
      </c>
      <c r="AJ36" s="63">
        <f t="shared" si="63"/>
        <v>247.5679113341692</v>
      </c>
      <c r="AK36" s="63">
        <f t="shared" si="63"/>
        <v>230.27671009751174</v>
      </c>
      <c r="AL36" s="63">
        <f t="shared" si="63"/>
        <v>444.23057707688929</v>
      </c>
      <c r="AM36" s="63">
        <f t="shared" si="63"/>
        <v>955.27550465968147</v>
      </c>
      <c r="AN36" s="63">
        <f t="shared" si="63"/>
        <v>60.959946520912673</v>
      </c>
      <c r="AO36" s="63">
        <f t="shared" si="63"/>
        <v>60.959946520912673</v>
      </c>
      <c r="AP36" s="63">
        <f t="shared" si="63"/>
        <v>367.02781612688818</v>
      </c>
      <c r="AQ36" s="63">
        <f t="shared" si="63"/>
        <v>455.85910868256582</v>
      </c>
      <c r="AR36" s="63">
        <f t="shared" si="63"/>
        <v>13398.665829818208</v>
      </c>
      <c r="AS36" s="63">
        <f t="shared" si="63"/>
        <v>328.03980687727653</v>
      </c>
      <c r="AT36" s="63">
        <f t="shared" si="63"/>
        <v>46.073739492348096</v>
      </c>
      <c r="AU36" s="63">
        <f t="shared" si="63"/>
        <v>46.073739492348096</v>
      </c>
      <c r="AV36" s="63">
        <f t="shared" si="63"/>
        <v>387.35608669731727</v>
      </c>
      <c r="AW36" s="63">
        <f t="shared" si="63"/>
        <v>874.13376492088082</v>
      </c>
      <c r="AX36" s="63">
        <f t="shared" si="63"/>
        <v>213.07233558609539</v>
      </c>
      <c r="AY36" s="63">
        <f t="shared" si="63"/>
        <v>2041.5916523817577</v>
      </c>
      <c r="AZ36" s="63">
        <f t="shared" si="63"/>
        <v>1030.8132521044104</v>
      </c>
      <c r="BA36" s="63">
        <f t="shared" si="63"/>
        <v>254.5975693064396</v>
      </c>
      <c r="BB36" s="63">
        <f t="shared" si="63"/>
        <v>447.59695171194755</v>
      </c>
      <c r="BC36" s="63">
        <f t="shared" si="63"/>
        <v>88.518259519661029</v>
      </c>
      <c r="BD36" s="109">
        <v>34</v>
      </c>
    </row>
    <row r="37" spans="2:56" s="66" customFormat="1" hidden="1" x14ac:dyDescent="0.35">
      <c r="B37" s="75" t="s">
        <v>74</v>
      </c>
      <c r="C37" s="63">
        <f t="shared" ref="C37:AH37" si="64">SUM(C75,C113,C151,C189,C227)</f>
        <v>365.62698674618633</v>
      </c>
      <c r="D37" s="63">
        <f t="shared" si="64"/>
        <v>752.46117618320409</v>
      </c>
      <c r="E37" s="63">
        <f t="shared" si="64"/>
        <v>386.8341894370177</v>
      </c>
      <c r="F37" s="63">
        <f t="shared" si="64"/>
        <v>255.7857547301378</v>
      </c>
      <c r="G37" s="63">
        <f t="shared" si="64"/>
        <v>231.9694607494946</v>
      </c>
      <c r="H37" s="63">
        <f t="shared" si="64"/>
        <v>959.5207978791168</v>
      </c>
      <c r="I37" s="63">
        <f t="shared" si="64"/>
        <v>263.96707368732439</v>
      </c>
      <c r="J37" s="63">
        <f t="shared" si="64"/>
        <v>289.32903258078971</v>
      </c>
      <c r="K37" s="63">
        <f t="shared" si="64"/>
        <v>110.62651614800453</v>
      </c>
      <c r="L37" s="63">
        <f t="shared" si="64"/>
        <v>397.33473646814315</v>
      </c>
      <c r="M37" s="63">
        <f t="shared" si="64"/>
        <v>397.33473646814315</v>
      </c>
      <c r="N37" s="63">
        <f t="shared" si="64"/>
        <v>315.31725641808782</v>
      </c>
      <c r="O37" s="63">
        <f t="shared" si="64"/>
        <v>297.86864004446346</v>
      </c>
      <c r="P37" s="63">
        <f t="shared" si="64"/>
        <v>227.5291743874613</v>
      </c>
      <c r="Q37" s="63">
        <f t="shared" si="64"/>
        <v>223.62245936131191</v>
      </c>
      <c r="R37" s="63">
        <f t="shared" si="64"/>
        <v>167.33684536408475</v>
      </c>
      <c r="S37" s="63">
        <f t="shared" si="64"/>
        <v>2557.2869571624174</v>
      </c>
      <c r="T37" s="63">
        <f t="shared" si="64"/>
        <v>743.92681467334114</v>
      </c>
      <c r="U37" s="63">
        <f t="shared" si="64"/>
        <v>80.266867849685724</v>
      </c>
      <c r="V37" s="63">
        <f t="shared" si="64"/>
        <v>354.18779053247522</v>
      </c>
      <c r="W37" s="63">
        <f t="shared" si="64"/>
        <v>795.21805748399174</v>
      </c>
      <c r="X37" s="63">
        <f t="shared" si="64"/>
        <v>795.21805748399174</v>
      </c>
      <c r="Y37" s="63">
        <f t="shared" si="64"/>
        <v>643.51682311326499</v>
      </c>
      <c r="Z37" s="63">
        <f t="shared" si="64"/>
        <v>1182.6942874909232</v>
      </c>
      <c r="AA37" s="63">
        <f t="shared" si="64"/>
        <v>3915.7205236366221</v>
      </c>
      <c r="AB37" s="63">
        <f t="shared" si="64"/>
        <v>933.52933510717253</v>
      </c>
      <c r="AC37" s="63">
        <f t="shared" si="64"/>
        <v>2399.3921839194995</v>
      </c>
      <c r="AD37" s="63">
        <f t="shared" si="64"/>
        <v>731.91601375594132</v>
      </c>
      <c r="AE37" s="63">
        <f t="shared" si="64"/>
        <v>499.94655300644678</v>
      </c>
      <c r="AF37" s="63">
        <f t="shared" si="64"/>
        <v>197.40744654447889</v>
      </c>
      <c r="AG37" s="63">
        <f t="shared" si="64"/>
        <v>499.94655300644678</v>
      </c>
      <c r="AH37" s="63">
        <f t="shared" si="64"/>
        <v>1516.3283397171226</v>
      </c>
      <c r="AI37" s="63">
        <f t="shared" ref="AI37:BC37" si="65">SUM(AI75,AI113,AI151,AI189,AI227)</f>
        <v>1498.1018259911011</v>
      </c>
      <c r="AJ37" s="63">
        <f t="shared" si="65"/>
        <v>191.05939157120326</v>
      </c>
      <c r="AK37" s="63">
        <f t="shared" si="65"/>
        <v>181.06815892396833</v>
      </c>
      <c r="AL37" s="63">
        <f t="shared" si="65"/>
        <v>354.81751381319356</v>
      </c>
      <c r="AM37" s="63">
        <f t="shared" si="65"/>
        <v>782.78580808161416</v>
      </c>
      <c r="AN37" s="63">
        <f t="shared" si="65"/>
        <v>44.594451808288596</v>
      </c>
      <c r="AO37" s="63">
        <f t="shared" si="65"/>
        <v>44.594451808288596</v>
      </c>
      <c r="AP37" s="63">
        <f t="shared" si="65"/>
        <v>287.82300124327202</v>
      </c>
      <c r="AQ37" s="63">
        <f t="shared" si="65"/>
        <v>398.39158686032204</v>
      </c>
      <c r="AR37" s="63">
        <f t="shared" si="65"/>
        <v>11156.115697349085</v>
      </c>
      <c r="AS37" s="63">
        <f t="shared" si="65"/>
        <v>263.96707368732439</v>
      </c>
      <c r="AT37" s="63">
        <f t="shared" si="65"/>
        <v>33.50317817693545</v>
      </c>
      <c r="AU37" s="63">
        <f t="shared" si="65"/>
        <v>33.50317817693545</v>
      </c>
      <c r="AV37" s="63">
        <f t="shared" si="65"/>
        <v>306.83464402145978</v>
      </c>
      <c r="AW37" s="63">
        <f t="shared" si="65"/>
        <v>733.54253163550857</v>
      </c>
      <c r="AX37" s="63">
        <f t="shared" si="65"/>
        <v>178.70251643278516</v>
      </c>
      <c r="AY37" s="63">
        <f t="shared" si="65"/>
        <v>1654.1440698754895</v>
      </c>
      <c r="AZ37" s="63">
        <f t="shared" si="65"/>
        <v>858.92601239149769</v>
      </c>
      <c r="BA37" s="63">
        <f t="shared" si="65"/>
        <v>226.03284327222914</v>
      </c>
      <c r="BB37" s="63">
        <f t="shared" si="65"/>
        <v>339.49316038524466</v>
      </c>
      <c r="BC37" s="63">
        <f t="shared" si="65"/>
        <v>80.266867849685724</v>
      </c>
      <c r="BD37" s="109">
        <v>35</v>
      </c>
    </row>
    <row r="38" spans="2:56" s="66" customFormat="1" hidden="1" x14ac:dyDescent="0.35">
      <c r="B38" s="75" t="s">
        <v>75</v>
      </c>
      <c r="C38" s="63">
        <f t="shared" ref="C38:AH38" si="66">SUM(C76,C114,C152,C190,C228)</f>
        <v>305.73979779984495</v>
      </c>
      <c r="D38" s="63">
        <f t="shared" si="66"/>
        <v>589.25921119484372</v>
      </c>
      <c r="E38" s="63">
        <f t="shared" si="66"/>
        <v>283.51941339499876</v>
      </c>
      <c r="F38" s="63">
        <f t="shared" si="66"/>
        <v>194.70419100414904</v>
      </c>
      <c r="G38" s="63">
        <f t="shared" si="66"/>
        <v>170.43840788729682</v>
      </c>
      <c r="H38" s="63">
        <f t="shared" si="66"/>
        <v>722.90044119220499</v>
      </c>
      <c r="I38" s="63">
        <f t="shared" si="66"/>
        <v>193.01325862544363</v>
      </c>
      <c r="J38" s="63">
        <f t="shared" si="66"/>
        <v>206.45509235010067</v>
      </c>
      <c r="K38" s="63">
        <f t="shared" si="66"/>
        <v>74.17731843899044</v>
      </c>
      <c r="L38" s="63">
        <f t="shared" si="66"/>
        <v>314.17854895964058</v>
      </c>
      <c r="M38" s="63">
        <f t="shared" si="66"/>
        <v>314.17854895964058</v>
      </c>
      <c r="N38" s="63">
        <f t="shared" si="66"/>
        <v>266.37967295099941</v>
      </c>
      <c r="O38" s="63">
        <f t="shared" si="66"/>
        <v>221.01250260717077</v>
      </c>
      <c r="P38" s="63">
        <f t="shared" si="66"/>
        <v>176.04972546362666</v>
      </c>
      <c r="Q38" s="63">
        <f t="shared" si="66"/>
        <v>170.86715564111577</v>
      </c>
      <c r="R38" s="63">
        <f t="shared" si="66"/>
        <v>146.77997747691677</v>
      </c>
      <c r="S38" s="63">
        <f t="shared" si="66"/>
        <v>1945.8204895628714</v>
      </c>
      <c r="T38" s="63">
        <f t="shared" si="66"/>
        <v>600.65658549483283</v>
      </c>
      <c r="U38" s="63">
        <f t="shared" si="66"/>
        <v>64.139861491443398</v>
      </c>
      <c r="V38" s="63">
        <f t="shared" si="66"/>
        <v>251.28532799621513</v>
      </c>
      <c r="W38" s="63">
        <f t="shared" si="66"/>
        <v>597.08272321419099</v>
      </c>
      <c r="X38" s="63">
        <f t="shared" si="66"/>
        <v>597.08272321419099</v>
      </c>
      <c r="Y38" s="63">
        <f t="shared" si="66"/>
        <v>457.74042034631583</v>
      </c>
      <c r="Z38" s="63">
        <f t="shared" si="66"/>
        <v>978.96454335373005</v>
      </c>
      <c r="AA38" s="63">
        <f t="shared" si="66"/>
        <v>3086.9400027407632</v>
      </c>
      <c r="AB38" s="63">
        <f t="shared" si="66"/>
        <v>733.51874615505574</v>
      </c>
      <c r="AC38" s="63">
        <f t="shared" si="66"/>
        <v>1939.7869725276598</v>
      </c>
      <c r="AD38" s="63">
        <f t="shared" si="66"/>
        <v>545.41874359026531</v>
      </c>
      <c r="AE38" s="63">
        <f t="shared" si="66"/>
        <v>374.98033570296855</v>
      </c>
      <c r="AF38" s="63">
        <f t="shared" si="66"/>
        <v>155.25462959292719</v>
      </c>
      <c r="AG38" s="63">
        <f t="shared" si="66"/>
        <v>374.98033570296855</v>
      </c>
      <c r="AH38" s="63">
        <f t="shared" si="66"/>
        <v>1147.1530302131036</v>
      </c>
      <c r="AI38" s="63">
        <f t="shared" ref="AI38:BC38" si="67">SUM(AI76,AI114,AI152,AI190,AI228)</f>
        <v>1155.7245077232369</v>
      </c>
      <c r="AJ38" s="63">
        <f t="shared" si="67"/>
        <v>147.01677172749223</v>
      </c>
      <c r="AK38" s="63">
        <f t="shared" si="67"/>
        <v>144.25953496021202</v>
      </c>
      <c r="AL38" s="63">
        <f t="shared" si="67"/>
        <v>264.90920182944433</v>
      </c>
      <c r="AM38" s="63">
        <f t="shared" si="67"/>
        <v>577.43121410211961</v>
      </c>
      <c r="AN38" s="63">
        <f t="shared" si="67"/>
        <v>30.677310535895529</v>
      </c>
      <c r="AO38" s="63">
        <f t="shared" si="67"/>
        <v>30.677310535895529</v>
      </c>
      <c r="AP38" s="63">
        <f t="shared" si="67"/>
        <v>227.72701575747266</v>
      </c>
      <c r="AQ38" s="63">
        <f t="shared" si="67"/>
        <v>315.4834894531171</v>
      </c>
      <c r="AR38" s="63">
        <f t="shared" si="67"/>
        <v>8615.7388830744312</v>
      </c>
      <c r="AS38" s="63">
        <f t="shared" si="67"/>
        <v>193.01325862544363</v>
      </c>
      <c r="AT38" s="63">
        <f t="shared" si="67"/>
        <v>25.593438787352383</v>
      </c>
      <c r="AU38" s="63">
        <f t="shared" si="67"/>
        <v>25.593438787352383</v>
      </c>
      <c r="AV38" s="63">
        <f t="shared" si="67"/>
        <v>236.97873675558981</v>
      </c>
      <c r="AW38" s="63">
        <f t="shared" si="67"/>
        <v>569.72181611098381</v>
      </c>
      <c r="AX38" s="63">
        <f t="shared" si="67"/>
        <v>132.27777391111024</v>
      </c>
      <c r="AY38" s="63">
        <f t="shared" si="67"/>
        <v>1285.893602926812</v>
      </c>
      <c r="AZ38" s="63">
        <f t="shared" si="67"/>
        <v>688.81087971262104</v>
      </c>
      <c r="BA38" s="63">
        <f t="shared" si="67"/>
        <v>167.25460718734197</v>
      </c>
      <c r="BB38" s="63">
        <f t="shared" si="67"/>
        <v>237.18399485979603</v>
      </c>
      <c r="BC38" s="63">
        <f t="shared" si="67"/>
        <v>64.139861491443398</v>
      </c>
      <c r="BD38" s="109">
        <v>36</v>
      </c>
    </row>
    <row r="39" spans="2:56" s="66" customFormat="1" hidden="1" x14ac:dyDescent="0.35">
      <c r="B39" s="75" t="s">
        <v>81</v>
      </c>
      <c r="C39" s="63">
        <f t="shared" ref="C39:AH39" si="68">SUM(C77,C115,C153,C191,C229)</f>
        <v>198.26428124976024</v>
      </c>
      <c r="D39" s="63">
        <f t="shared" si="68"/>
        <v>379.93692578655453</v>
      </c>
      <c r="E39" s="63">
        <f t="shared" si="68"/>
        <v>181.67264453679434</v>
      </c>
      <c r="F39" s="63">
        <f t="shared" si="68"/>
        <v>128.99329091322269</v>
      </c>
      <c r="G39" s="63">
        <f t="shared" si="68"/>
        <v>103.39140205576903</v>
      </c>
      <c r="H39" s="63">
        <f t="shared" si="68"/>
        <v>418.57714459200332</v>
      </c>
      <c r="I39" s="63">
        <f t="shared" si="68"/>
        <v>117.95539653277861</v>
      </c>
      <c r="J39" s="63">
        <f t="shared" si="68"/>
        <v>120.0650873047332</v>
      </c>
      <c r="K39" s="63">
        <f t="shared" si="68"/>
        <v>46.796610832925872</v>
      </c>
      <c r="L39" s="63">
        <f t="shared" si="68"/>
        <v>191.0253303892238</v>
      </c>
      <c r="M39" s="63">
        <f t="shared" si="68"/>
        <v>191.0253303892238</v>
      </c>
      <c r="N39" s="63">
        <f t="shared" si="68"/>
        <v>165.84438128087632</v>
      </c>
      <c r="O39" s="63">
        <f t="shared" si="68"/>
        <v>128.42721691762935</v>
      </c>
      <c r="P39" s="63">
        <f t="shared" si="68"/>
        <v>106.82239444784588</v>
      </c>
      <c r="Q39" s="63">
        <f t="shared" si="68"/>
        <v>106.26086379781431</v>
      </c>
      <c r="R39" s="63">
        <f t="shared" si="68"/>
        <v>90.38986790599273</v>
      </c>
      <c r="S39" s="63">
        <f t="shared" si="68"/>
        <v>1237.6257178258545</v>
      </c>
      <c r="T39" s="63">
        <f t="shared" si="68"/>
        <v>421.85578169148363</v>
      </c>
      <c r="U39" s="63">
        <f t="shared" si="68"/>
        <v>36.134223382340565</v>
      </c>
      <c r="V39" s="63">
        <f t="shared" si="68"/>
        <v>148.9981772072918</v>
      </c>
      <c r="W39" s="63">
        <f t="shared" si="68"/>
        <v>378.9447151772282</v>
      </c>
      <c r="X39" s="63">
        <f t="shared" si="68"/>
        <v>378.9447151772282</v>
      </c>
      <c r="Y39" s="63">
        <f t="shared" si="68"/>
        <v>269.06326451202506</v>
      </c>
      <c r="Z39" s="63">
        <f t="shared" si="68"/>
        <v>588.80180661791724</v>
      </c>
      <c r="AA39" s="63">
        <f t="shared" si="68"/>
        <v>1832.4621552439971</v>
      </c>
      <c r="AB39" s="63">
        <f t="shared" si="68"/>
        <v>465.9744107499684</v>
      </c>
      <c r="AC39" s="63">
        <f t="shared" si="68"/>
        <v>1169.0453080216539</v>
      </c>
      <c r="AD39" s="63">
        <f t="shared" si="68"/>
        <v>344.89836886110243</v>
      </c>
      <c r="AE39" s="63">
        <f t="shared" si="68"/>
        <v>241.50696680533338</v>
      </c>
      <c r="AF39" s="63">
        <f t="shared" si="68"/>
        <v>97.828488361522957</v>
      </c>
      <c r="AG39" s="63">
        <f t="shared" si="68"/>
        <v>241.50696680533338</v>
      </c>
      <c r="AH39" s="63">
        <f t="shared" si="68"/>
        <v>663.41684722234311</v>
      </c>
      <c r="AI39" s="63">
        <f t="shared" ref="AI39:BC39" si="69">SUM(AI77,AI115,AI153,AI191,AI229)</f>
        <v>740.72560611584765</v>
      </c>
      <c r="AJ39" s="63">
        <f t="shared" si="69"/>
        <v>85.504652074683491</v>
      </c>
      <c r="AK39" s="63">
        <f t="shared" si="69"/>
        <v>86.037484963413874</v>
      </c>
      <c r="AL39" s="63">
        <f t="shared" si="69"/>
        <v>147.14647202525006</v>
      </c>
      <c r="AM39" s="63">
        <f t="shared" si="69"/>
        <v>320.99738422774612</v>
      </c>
      <c r="AN39" s="63">
        <f t="shared" si="69"/>
        <v>19.655390015154271</v>
      </c>
      <c r="AO39" s="63">
        <f t="shared" si="69"/>
        <v>19.655390015154271</v>
      </c>
      <c r="AP39" s="63">
        <f t="shared" si="69"/>
        <v>157.87309199907668</v>
      </c>
      <c r="AQ39" s="63">
        <f t="shared" si="69"/>
        <v>178.61610095271897</v>
      </c>
      <c r="AR39" s="63">
        <f t="shared" si="69"/>
        <v>5283.1822931321449</v>
      </c>
      <c r="AS39" s="63">
        <f t="shared" si="69"/>
        <v>117.95539653277861</v>
      </c>
      <c r="AT39" s="63">
        <f t="shared" si="69"/>
        <v>15.055523367299429</v>
      </c>
      <c r="AU39" s="63">
        <f t="shared" si="69"/>
        <v>15.055523367299429</v>
      </c>
      <c r="AV39" s="63">
        <f t="shared" si="69"/>
        <v>143.00345564912391</v>
      </c>
      <c r="AW39" s="63">
        <f t="shared" si="69"/>
        <v>342.4194629945971</v>
      </c>
      <c r="AX39" s="63">
        <f t="shared" si="69"/>
        <v>73.268476471807304</v>
      </c>
      <c r="AY39" s="63">
        <f t="shared" si="69"/>
        <v>831.65547937040401</v>
      </c>
      <c r="AZ39" s="63">
        <f t="shared" si="69"/>
        <v>452.71076419317569</v>
      </c>
      <c r="BA39" s="63">
        <f t="shared" si="69"/>
        <v>106.58664973565595</v>
      </c>
      <c r="BB39" s="63">
        <f t="shared" si="69"/>
        <v>127.10430855186615</v>
      </c>
      <c r="BC39" s="63">
        <f t="shared" si="69"/>
        <v>36.134223382340565</v>
      </c>
      <c r="BD39" s="109">
        <v>37</v>
      </c>
    </row>
    <row r="40" spans="2:56" s="66" customFormat="1" hidden="1" x14ac:dyDescent="0.35">
      <c r="B40" s="75" t="s">
        <v>82</v>
      </c>
      <c r="C40" s="63">
        <f t="shared" ref="C40:AH40" si="70">SUM(C78,C116,C154,C192,C230)</f>
        <v>106.72262852516798</v>
      </c>
      <c r="D40" s="63">
        <f t="shared" si="70"/>
        <v>214.01645407544225</v>
      </c>
      <c r="E40" s="63">
        <f t="shared" si="70"/>
        <v>107.29382555027428</v>
      </c>
      <c r="F40" s="63">
        <f t="shared" si="70"/>
        <v>85.638393169995808</v>
      </c>
      <c r="G40" s="63">
        <f t="shared" si="70"/>
        <v>64.626616672947279</v>
      </c>
      <c r="H40" s="63">
        <f t="shared" si="70"/>
        <v>260.99961052465324</v>
      </c>
      <c r="I40" s="63">
        <f t="shared" si="70"/>
        <v>72.749429828271076</v>
      </c>
      <c r="J40" s="63">
        <f t="shared" si="70"/>
        <v>73.538222773842165</v>
      </c>
      <c r="K40" s="63">
        <f t="shared" si="70"/>
        <v>26.053654994736902</v>
      </c>
      <c r="L40" s="63">
        <f t="shared" si="70"/>
        <v>108.79790361374924</v>
      </c>
      <c r="M40" s="63">
        <f t="shared" si="70"/>
        <v>108.79790361374924</v>
      </c>
      <c r="N40" s="63">
        <f t="shared" si="70"/>
        <v>92.394167210764962</v>
      </c>
      <c r="O40" s="63">
        <f t="shared" si="70"/>
        <v>75.161905672816602</v>
      </c>
      <c r="P40" s="63">
        <f t="shared" si="70"/>
        <v>64.578395181996299</v>
      </c>
      <c r="Q40" s="63">
        <f t="shared" si="70"/>
        <v>58.255666813439035</v>
      </c>
      <c r="R40" s="63">
        <f t="shared" si="70"/>
        <v>54.039401927481038</v>
      </c>
      <c r="S40" s="63">
        <f t="shared" si="70"/>
        <v>731.7444656380718</v>
      </c>
      <c r="T40" s="63">
        <f t="shared" si="70"/>
        <v>251.25701985957056</v>
      </c>
      <c r="U40" s="63">
        <f t="shared" si="70"/>
        <v>27.155165781213441</v>
      </c>
      <c r="V40" s="63">
        <f t="shared" si="70"/>
        <v>88.903941805592154</v>
      </c>
      <c r="W40" s="63">
        <f t="shared" si="70"/>
        <v>227.75348985568016</v>
      </c>
      <c r="X40" s="63">
        <f t="shared" si="70"/>
        <v>227.75348985568016</v>
      </c>
      <c r="Y40" s="63">
        <f t="shared" si="70"/>
        <v>162.44216457943432</v>
      </c>
      <c r="Z40" s="63">
        <f t="shared" si="70"/>
        <v>338.25440765519755</v>
      </c>
      <c r="AA40" s="63">
        <f t="shared" si="70"/>
        <v>1005.8733508916579</v>
      </c>
      <c r="AB40" s="63">
        <f t="shared" si="70"/>
        <v>261.54714064175516</v>
      </c>
      <c r="AC40" s="63">
        <f t="shared" si="70"/>
        <v>665.87303849001728</v>
      </c>
      <c r="AD40" s="63">
        <f t="shared" si="70"/>
        <v>197.36780624748428</v>
      </c>
      <c r="AE40" s="63">
        <f t="shared" si="70"/>
        <v>132.741189574537</v>
      </c>
      <c r="AF40" s="63">
        <f t="shared" si="70"/>
        <v>55.240255312713757</v>
      </c>
      <c r="AG40" s="63">
        <f t="shared" si="70"/>
        <v>132.741189574537</v>
      </c>
      <c r="AH40" s="63">
        <f t="shared" si="70"/>
        <v>340.00031240164054</v>
      </c>
      <c r="AI40" s="63">
        <f t="shared" ref="AI40:BC40" si="71">SUM(AI78,AI116,AI154,AI192,AI230)</f>
        <v>431.24154595412051</v>
      </c>
      <c r="AJ40" s="63">
        <f t="shared" si="71"/>
        <v>46.33826175536614</v>
      </c>
      <c r="AK40" s="63">
        <f t="shared" si="71"/>
        <v>47.53068656631293</v>
      </c>
      <c r="AL40" s="63">
        <f t="shared" si="71"/>
        <v>89.204314221119617</v>
      </c>
      <c r="AM40" s="63">
        <f t="shared" si="71"/>
        <v>150.47830769979146</v>
      </c>
      <c r="AN40" s="63">
        <f t="shared" si="71"/>
        <v>12.169904792212481</v>
      </c>
      <c r="AO40" s="63">
        <f t="shared" si="71"/>
        <v>12.169904792212481</v>
      </c>
      <c r="AP40" s="63">
        <f t="shared" si="71"/>
        <v>95.778204081989998</v>
      </c>
      <c r="AQ40" s="63">
        <f t="shared" si="71"/>
        <v>97.295073142957875</v>
      </c>
      <c r="AR40" s="63">
        <f t="shared" si="71"/>
        <v>3052.0432003995129</v>
      </c>
      <c r="AS40" s="63">
        <f t="shared" si="71"/>
        <v>72.749429828271076</v>
      </c>
      <c r="AT40" s="63">
        <f t="shared" si="71"/>
        <v>10.134923226530582</v>
      </c>
      <c r="AU40" s="63">
        <f t="shared" si="71"/>
        <v>10.134923226530582</v>
      </c>
      <c r="AV40" s="63">
        <f t="shared" si="71"/>
        <v>96.633390630717045</v>
      </c>
      <c r="AW40" s="63">
        <f t="shared" si="71"/>
        <v>189.52200470184906</v>
      </c>
      <c r="AX40" s="63">
        <f t="shared" si="71"/>
        <v>47.484567779105262</v>
      </c>
      <c r="AY40" s="63">
        <f t="shared" si="71"/>
        <v>501.56425431843093</v>
      </c>
      <c r="AZ40" s="63">
        <f t="shared" si="71"/>
        <v>273.81076446275074</v>
      </c>
      <c r="BA40" s="63">
        <f t="shared" si="71"/>
        <v>56.465505269670842</v>
      </c>
      <c r="BB40" s="63">
        <f t="shared" si="71"/>
        <v>75.390597525744838</v>
      </c>
      <c r="BC40" s="63">
        <f t="shared" si="71"/>
        <v>27.155165781213441</v>
      </c>
      <c r="BD40" s="109">
        <v>38</v>
      </c>
    </row>
    <row r="41" spans="2:56" s="66" customFormat="1" hidden="1" x14ac:dyDescent="0.35">
      <c r="B41" s="75" t="s">
        <v>76</v>
      </c>
      <c r="C41" s="63">
        <f t="shared" ref="C41:AH41" si="72">SUM(C79,C117,C155,C193,C231)</f>
        <v>0</v>
      </c>
      <c r="D41" s="63">
        <f t="shared" si="72"/>
        <v>0</v>
      </c>
      <c r="E41" s="63">
        <f t="shared" si="72"/>
        <v>0</v>
      </c>
      <c r="F41" s="63">
        <f t="shared" si="72"/>
        <v>0</v>
      </c>
      <c r="G41" s="63">
        <f t="shared" si="72"/>
        <v>0</v>
      </c>
      <c r="H41" s="63">
        <f t="shared" si="72"/>
        <v>0</v>
      </c>
      <c r="I41" s="63">
        <f t="shared" si="72"/>
        <v>0</v>
      </c>
      <c r="J41" s="63">
        <f t="shared" si="72"/>
        <v>0</v>
      </c>
      <c r="K41" s="63">
        <f t="shared" si="72"/>
        <v>0</v>
      </c>
      <c r="L41" s="63">
        <f t="shared" si="72"/>
        <v>0</v>
      </c>
      <c r="M41" s="63">
        <f t="shared" si="72"/>
        <v>0</v>
      </c>
      <c r="N41" s="63">
        <f t="shared" si="72"/>
        <v>0</v>
      </c>
      <c r="O41" s="63">
        <f t="shared" si="72"/>
        <v>0</v>
      </c>
      <c r="P41" s="63">
        <f t="shared" si="72"/>
        <v>0</v>
      </c>
      <c r="Q41" s="63">
        <f t="shared" si="72"/>
        <v>0</v>
      </c>
      <c r="R41" s="63">
        <f t="shared" si="72"/>
        <v>0</v>
      </c>
      <c r="S41" s="63">
        <f t="shared" si="72"/>
        <v>0</v>
      </c>
      <c r="T41" s="63">
        <f t="shared" si="72"/>
        <v>0</v>
      </c>
      <c r="U41" s="63">
        <f t="shared" si="72"/>
        <v>0</v>
      </c>
      <c r="V41" s="63">
        <f t="shared" si="72"/>
        <v>0</v>
      </c>
      <c r="W41" s="63">
        <f t="shared" si="72"/>
        <v>0</v>
      </c>
      <c r="X41" s="63">
        <f t="shared" si="72"/>
        <v>0</v>
      </c>
      <c r="Y41" s="63">
        <f t="shared" si="72"/>
        <v>0</v>
      </c>
      <c r="Z41" s="63">
        <f t="shared" si="72"/>
        <v>0</v>
      </c>
      <c r="AA41" s="63">
        <f t="shared" si="72"/>
        <v>0</v>
      </c>
      <c r="AB41" s="63">
        <f t="shared" si="72"/>
        <v>0</v>
      </c>
      <c r="AC41" s="63">
        <f t="shared" si="72"/>
        <v>0</v>
      </c>
      <c r="AD41" s="63">
        <f t="shared" si="72"/>
        <v>0</v>
      </c>
      <c r="AE41" s="63">
        <f t="shared" si="72"/>
        <v>0</v>
      </c>
      <c r="AF41" s="63">
        <f t="shared" si="72"/>
        <v>0</v>
      </c>
      <c r="AG41" s="63">
        <f t="shared" si="72"/>
        <v>0</v>
      </c>
      <c r="AH41" s="63">
        <f t="shared" si="72"/>
        <v>0</v>
      </c>
      <c r="AI41" s="63">
        <f t="shared" ref="AI41:BC41" si="73">SUM(AI79,AI117,AI155,AI193,AI231)</f>
        <v>0</v>
      </c>
      <c r="AJ41" s="63">
        <f t="shared" si="73"/>
        <v>0</v>
      </c>
      <c r="AK41" s="63">
        <f t="shared" si="73"/>
        <v>0</v>
      </c>
      <c r="AL41" s="63">
        <f t="shared" si="73"/>
        <v>0</v>
      </c>
      <c r="AM41" s="63">
        <f t="shared" si="73"/>
        <v>0</v>
      </c>
      <c r="AN41" s="63">
        <f t="shared" si="73"/>
        <v>0</v>
      </c>
      <c r="AO41" s="63">
        <f t="shared" si="73"/>
        <v>0</v>
      </c>
      <c r="AP41" s="63">
        <f t="shared" si="73"/>
        <v>0</v>
      </c>
      <c r="AQ41" s="63">
        <f t="shared" si="73"/>
        <v>0</v>
      </c>
      <c r="AR41" s="63">
        <f t="shared" si="73"/>
        <v>0</v>
      </c>
      <c r="AS41" s="63">
        <f t="shared" si="73"/>
        <v>0</v>
      </c>
      <c r="AT41" s="63">
        <f t="shared" si="73"/>
        <v>0</v>
      </c>
      <c r="AU41" s="63">
        <f t="shared" si="73"/>
        <v>0</v>
      </c>
      <c r="AV41" s="63">
        <f t="shared" si="73"/>
        <v>0</v>
      </c>
      <c r="AW41" s="63">
        <f t="shared" si="73"/>
        <v>0</v>
      </c>
      <c r="AX41" s="63">
        <f t="shared" si="73"/>
        <v>0</v>
      </c>
      <c r="AY41" s="63">
        <f t="shared" si="73"/>
        <v>0</v>
      </c>
      <c r="AZ41" s="63">
        <f t="shared" si="73"/>
        <v>0</v>
      </c>
      <c r="BA41" s="63">
        <f t="shared" si="73"/>
        <v>0</v>
      </c>
      <c r="BB41" s="63">
        <f t="shared" si="73"/>
        <v>0</v>
      </c>
      <c r="BC41" s="63">
        <f t="shared" si="73"/>
        <v>0</v>
      </c>
      <c r="BD41" s="109">
        <v>39</v>
      </c>
    </row>
    <row r="42" spans="2:56" s="66" customFormat="1" hidden="1" x14ac:dyDescent="0.35">
      <c r="B42" s="75" t="s">
        <v>46</v>
      </c>
      <c r="C42" s="63">
        <f t="shared" ref="C42:AH42" si="74">SUM(C80,C118,C156,C194,C232)</f>
        <v>0</v>
      </c>
      <c r="D42" s="63">
        <f t="shared" si="74"/>
        <v>0</v>
      </c>
      <c r="E42" s="63">
        <f t="shared" si="74"/>
        <v>0</v>
      </c>
      <c r="F42" s="63">
        <f t="shared" si="74"/>
        <v>0</v>
      </c>
      <c r="G42" s="63">
        <f t="shared" si="74"/>
        <v>0</v>
      </c>
      <c r="H42" s="63">
        <f t="shared" si="74"/>
        <v>0</v>
      </c>
      <c r="I42" s="63">
        <f t="shared" si="74"/>
        <v>0</v>
      </c>
      <c r="J42" s="63">
        <f t="shared" si="74"/>
        <v>0</v>
      </c>
      <c r="K42" s="63">
        <f t="shared" si="74"/>
        <v>0</v>
      </c>
      <c r="L42" s="63">
        <f t="shared" si="74"/>
        <v>0</v>
      </c>
      <c r="M42" s="63">
        <f t="shared" si="74"/>
        <v>0</v>
      </c>
      <c r="N42" s="63">
        <f t="shared" si="74"/>
        <v>0</v>
      </c>
      <c r="O42" s="63">
        <f t="shared" si="74"/>
        <v>0</v>
      </c>
      <c r="P42" s="63">
        <f t="shared" si="74"/>
        <v>0</v>
      </c>
      <c r="Q42" s="63">
        <f t="shared" si="74"/>
        <v>0</v>
      </c>
      <c r="R42" s="63">
        <f t="shared" si="74"/>
        <v>0</v>
      </c>
      <c r="S42" s="63">
        <f t="shared" si="74"/>
        <v>0</v>
      </c>
      <c r="T42" s="63">
        <f t="shared" si="74"/>
        <v>0</v>
      </c>
      <c r="U42" s="63">
        <f t="shared" si="74"/>
        <v>0</v>
      </c>
      <c r="V42" s="63">
        <f t="shared" si="74"/>
        <v>0</v>
      </c>
      <c r="W42" s="63">
        <f t="shared" si="74"/>
        <v>0</v>
      </c>
      <c r="X42" s="63">
        <f t="shared" si="74"/>
        <v>0</v>
      </c>
      <c r="Y42" s="63">
        <f t="shared" si="74"/>
        <v>0</v>
      </c>
      <c r="Z42" s="63">
        <f t="shared" si="74"/>
        <v>0</v>
      </c>
      <c r="AA42" s="63">
        <f t="shared" si="74"/>
        <v>0</v>
      </c>
      <c r="AB42" s="63">
        <f t="shared" si="74"/>
        <v>0</v>
      </c>
      <c r="AC42" s="63">
        <f t="shared" si="74"/>
        <v>0</v>
      </c>
      <c r="AD42" s="63">
        <f t="shared" si="74"/>
        <v>0</v>
      </c>
      <c r="AE42" s="63">
        <f t="shared" si="74"/>
        <v>0</v>
      </c>
      <c r="AF42" s="63">
        <f t="shared" si="74"/>
        <v>0</v>
      </c>
      <c r="AG42" s="63">
        <f t="shared" si="74"/>
        <v>0</v>
      </c>
      <c r="AH42" s="63">
        <f t="shared" si="74"/>
        <v>0</v>
      </c>
      <c r="AI42" s="63">
        <f t="shared" ref="AI42:BC42" si="75">SUM(AI80,AI118,AI156,AI194,AI232)</f>
        <v>0</v>
      </c>
      <c r="AJ42" s="63">
        <f t="shared" si="75"/>
        <v>0</v>
      </c>
      <c r="AK42" s="63">
        <f t="shared" si="75"/>
        <v>0</v>
      </c>
      <c r="AL42" s="63">
        <f t="shared" si="75"/>
        <v>0</v>
      </c>
      <c r="AM42" s="63">
        <f t="shared" si="75"/>
        <v>0</v>
      </c>
      <c r="AN42" s="63">
        <f t="shared" si="75"/>
        <v>0</v>
      </c>
      <c r="AO42" s="63">
        <f t="shared" si="75"/>
        <v>0</v>
      </c>
      <c r="AP42" s="63">
        <f t="shared" si="75"/>
        <v>0</v>
      </c>
      <c r="AQ42" s="63">
        <f t="shared" si="75"/>
        <v>0</v>
      </c>
      <c r="AR42" s="63">
        <f t="shared" si="75"/>
        <v>0</v>
      </c>
      <c r="AS42" s="63">
        <f t="shared" si="75"/>
        <v>0</v>
      </c>
      <c r="AT42" s="63">
        <f t="shared" si="75"/>
        <v>0</v>
      </c>
      <c r="AU42" s="63">
        <f t="shared" si="75"/>
        <v>0</v>
      </c>
      <c r="AV42" s="63">
        <f t="shared" si="75"/>
        <v>0</v>
      </c>
      <c r="AW42" s="63">
        <f t="shared" si="75"/>
        <v>0</v>
      </c>
      <c r="AX42" s="63">
        <f t="shared" si="75"/>
        <v>0</v>
      </c>
      <c r="AY42" s="63">
        <f t="shared" si="75"/>
        <v>0</v>
      </c>
      <c r="AZ42" s="63">
        <f t="shared" si="75"/>
        <v>0</v>
      </c>
      <c r="BA42" s="63">
        <f t="shared" si="75"/>
        <v>0</v>
      </c>
      <c r="BB42" s="63">
        <f t="shared" si="75"/>
        <v>0</v>
      </c>
      <c r="BC42" s="63">
        <f t="shared" si="75"/>
        <v>0</v>
      </c>
      <c r="BD42" s="109">
        <v>40</v>
      </c>
    </row>
    <row r="43" spans="2:56" s="66" customFormat="1" hidden="1" x14ac:dyDescent="0.35">
      <c r="B43" s="75" t="s">
        <v>77</v>
      </c>
      <c r="C43" s="63">
        <f t="shared" ref="C43:AH43" si="76">SUM(C81,C119,C157,C195,C233)</f>
        <v>0</v>
      </c>
      <c r="D43" s="63">
        <f t="shared" si="76"/>
        <v>0</v>
      </c>
      <c r="E43" s="63">
        <f t="shared" si="76"/>
        <v>0</v>
      </c>
      <c r="F43" s="63">
        <f t="shared" si="76"/>
        <v>0</v>
      </c>
      <c r="G43" s="63">
        <f t="shared" si="76"/>
        <v>0</v>
      </c>
      <c r="H43" s="63">
        <f t="shared" si="76"/>
        <v>0</v>
      </c>
      <c r="I43" s="63">
        <f t="shared" si="76"/>
        <v>0</v>
      </c>
      <c r="J43" s="63">
        <f t="shared" si="76"/>
        <v>0</v>
      </c>
      <c r="K43" s="63">
        <f t="shared" si="76"/>
        <v>0</v>
      </c>
      <c r="L43" s="63">
        <f t="shared" si="76"/>
        <v>0</v>
      </c>
      <c r="M43" s="63">
        <f t="shared" si="76"/>
        <v>0</v>
      </c>
      <c r="N43" s="63">
        <f t="shared" si="76"/>
        <v>0</v>
      </c>
      <c r="O43" s="63">
        <f t="shared" si="76"/>
        <v>0</v>
      </c>
      <c r="P43" s="63">
        <f t="shared" si="76"/>
        <v>0</v>
      </c>
      <c r="Q43" s="63">
        <f t="shared" si="76"/>
        <v>0</v>
      </c>
      <c r="R43" s="63">
        <f t="shared" si="76"/>
        <v>0</v>
      </c>
      <c r="S43" s="63">
        <f t="shared" si="76"/>
        <v>0</v>
      </c>
      <c r="T43" s="63">
        <f t="shared" si="76"/>
        <v>0</v>
      </c>
      <c r="U43" s="63">
        <f t="shared" si="76"/>
        <v>0</v>
      </c>
      <c r="V43" s="63">
        <f t="shared" si="76"/>
        <v>0</v>
      </c>
      <c r="W43" s="63">
        <f t="shared" si="76"/>
        <v>0</v>
      </c>
      <c r="X43" s="63">
        <f t="shared" si="76"/>
        <v>0</v>
      </c>
      <c r="Y43" s="63">
        <f t="shared" si="76"/>
        <v>0</v>
      </c>
      <c r="Z43" s="63">
        <f t="shared" si="76"/>
        <v>0</v>
      </c>
      <c r="AA43" s="63">
        <f t="shared" si="76"/>
        <v>0</v>
      </c>
      <c r="AB43" s="63">
        <f t="shared" si="76"/>
        <v>0</v>
      </c>
      <c r="AC43" s="63">
        <f t="shared" si="76"/>
        <v>0</v>
      </c>
      <c r="AD43" s="63">
        <f t="shared" si="76"/>
        <v>0</v>
      </c>
      <c r="AE43" s="63">
        <f t="shared" si="76"/>
        <v>0</v>
      </c>
      <c r="AF43" s="63">
        <f t="shared" si="76"/>
        <v>0</v>
      </c>
      <c r="AG43" s="63">
        <f t="shared" si="76"/>
        <v>0</v>
      </c>
      <c r="AH43" s="63">
        <f t="shared" si="76"/>
        <v>0</v>
      </c>
      <c r="AI43" s="63">
        <f t="shared" ref="AI43:BC43" si="77">SUM(AI81,AI119,AI157,AI195,AI233)</f>
        <v>0</v>
      </c>
      <c r="AJ43" s="63">
        <f t="shared" si="77"/>
        <v>0</v>
      </c>
      <c r="AK43" s="63">
        <f t="shared" si="77"/>
        <v>0</v>
      </c>
      <c r="AL43" s="63">
        <f t="shared" si="77"/>
        <v>0</v>
      </c>
      <c r="AM43" s="63">
        <f t="shared" si="77"/>
        <v>0</v>
      </c>
      <c r="AN43" s="63">
        <f t="shared" si="77"/>
        <v>0</v>
      </c>
      <c r="AO43" s="63">
        <f t="shared" si="77"/>
        <v>0</v>
      </c>
      <c r="AP43" s="63">
        <f t="shared" si="77"/>
        <v>0</v>
      </c>
      <c r="AQ43" s="63">
        <f t="shared" si="77"/>
        <v>0</v>
      </c>
      <c r="AR43" s="63">
        <f t="shared" si="77"/>
        <v>0</v>
      </c>
      <c r="AS43" s="63">
        <f t="shared" si="77"/>
        <v>0</v>
      </c>
      <c r="AT43" s="63">
        <f t="shared" si="77"/>
        <v>0</v>
      </c>
      <c r="AU43" s="63">
        <f t="shared" si="77"/>
        <v>0</v>
      </c>
      <c r="AV43" s="63">
        <f t="shared" si="77"/>
        <v>0</v>
      </c>
      <c r="AW43" s="63">
        <f t="shared" si="77"/>
        <v>0</v>
      </c>
      <c r="AX43" s="63">
        <f t="shared" si="77"/>
        <v>0</v>
      </c>
      <c r="AY43" s="63">
        <f t="shared" si="77"/>
        <v>0</v>
      </c>
      <c r="AZ43" s="63">
        <f t="shared" si="77"/>
        <v>0</v>
      </c>
      <c r="BA43" s="63">
        <f t="shared" si="77"/>
        <v>0</v>
      </c>
      <c r="BB43" s="63">
        <f t="shared" si="77"/>
        <v>0</v>
      </c>
      <c r="BC43" s="63">
        <f t="shared" si="77"/>
        <v>0</v>
      </c>
      <c r="BD43" s="109">
        <v>41</v>
      </c>
    </row>
    <row r="44" spans="2:56" s="66" customFormat="1" hidden="1" x14ac:dyDescent="0.35">
      <c r="B44" s="75" t="s">
        <v>47</v>
      </c>
      <c r="C44" s="63">
        <f t="shared" ref="C44:AH44" si="78">SUM(C82,C120,C158,C196,C234)</f>
        <v>447.82360949176211</v>
      </c>
      <c r="D44" s="63">
        <f t="shared" si="78"/>
        <v>1027.0690794099708</v>
      </c>
      <c r="E44" s="63">
        <f t="shared" si="78"/>
        <v>579.24546991820853</v>
      </c>
      <c r="F44" s="63">
        <f t="shared" si="78"/>
        <v>297.05226001412103</v>
      </c>
      <c r="G44" s="63">
        <f t="shared" si="78"/>
        <v>233.22905333864716</v>
      </c>
      <c r="H44" s="63">
        <f t="shared" si="78"/>
        <v>1037.0576783657425</v>
      </c>
      <c r="I44" s="63">
        <f t="shared" si="78"/>
        <v>267.22696344074984</v>
      </c>
      <c r="J44" s="63">
        <f t="shared" si="78"/>
        <v>412.72110202914848</v>
      </c>
      <c r="K44" s="63">
        <f t="shared" si="78"/>
        <v>147.6990286224204</v>
      </c>
      <c r="L44" s="63">
        <f t="shared" si="78"/>
        <v>359.74898636598721</v>
      </c>
      <c r="M44" s="63">
        <f t="shared" si="78"/>
        <v>359.74898636598721</v>
      </c>
      <c r="N44" s="63">
        <f t="shared" si="78"/>
        <v>418.32785895182803</v>
      </c>
      <c r="O44" s="63">
        <f t="shared" si="78"/>
        <v>344.84683685694074</v>
      </c>
      <c r="P44" s="63">
        <f t="shared" si="78"/>
        <v>233.32355437386212</v>
      </c>
      <c r="Q44" s="63">
        <f t="shared" si="78"/>
        <v>237.21519096727909</v>
      </c>
      <c r="R44" s="63">
        <f t="shared" si="78"/>
        <v>220.99265371074793</v>
      </c>
      <c r="S44" s="63">
        <f t="shared" si="78"/>
        <v>3174.262471482481</v>
      </c>
      <c r="T44" s="63">
        <f t="shared" si="78"/>
        <v>1039.8669504850675</v>
      </c>
      <c r="U44" s="63">
        <f t="shared" si="78"/>
        <v>64.047869712117887</v>
      </c>
      <c r="V44" s="63">
        <f t="shared" si="78"/>
        <v>400.92735938413568</v>
      </c>
      <c r="W44" s="63">
        <f t="shared" si="78"/>
        <v>955.04409281327219</v>
      </c>
      <c r="X44" s="63">
        <f t="shared" si="78"/>
        <v>955.04409281327219</v>
      </c>
      <c r="Y44" s="63">
        <f t="shared" si="78"/>
        <v>813.64846141328417</v>
      </c>
      <c r="Z44" s="63">
        <f t="shared" si="78"/>
        <v>1829.1434420644973</v>
      </c>
      <c r="AA44" s="63">
        <f t="shared" si="78"/>
        <v>5109.6036440399594</v>
      </c>
      <c r="AB44" s="63">
        <f t="shared" si="78"/>
        <v>1258.8518439032941</v>
      </c>
      <c r="AC44" s="63">
        <f t="shared" si="78"/>
        <v>3251.6574808140767</v>
      </c>
      <c r="AD44" s="63">
        <f t="shared" si="78"/>
        <v>826.15589582170196</v>
      </c>
      <c r="AE44" s="63">
        <f t="shared" si="78"/>
        <v>592.92684248305477</v>
      </c>
      <c r="AF44" s="63">
        <f t="shared" si="78"/>
        <v>234.49656235143004</v>
      </c>
      <c r="AG44" s="63">
        <f t="shared" si="78"/>
        <v>592.92684248305477</v>
      </c>
      <c r="AH44" s="63">
        <f t="shared" si="78"/>
        <v>1857.9461632258826</v>
      </c>
      <c r="AI44" s="63">
        <f t="shared" ref="AI44:BC44" si="79">SUM(AI82,AI120,AI158,AI196,AI234)</f>
        <v>1951.9914152284587</v>
      </c>
      <c r="AJ44" s="63">
        <f t="shared" si="79"/>
        <v>209.13062399389534</v>
      </c>
      <c r="AK44" s="63">
        <f t="shared" si="79"/>
        <v>231.78276449332319</v>
      </c>
      <c r="AL44" s="63">
        <f t="shared" si="79"/>
        <v>412.93527909442128</v>
      </c>
      <c r="AM44" s="63">
        <f t="shared" si="79"/>
        <v>1027.5011512462297</v>
      </c>
      <c r="AN44" s="63">
        <f t="shared" si="79"/>
        <v>51.427092126225773</v>
      </c>
      <c r="AO44" s="63">
        <f t="shared" si="79"/>
        <v>51.427092126225773</v>
      </c>
      <c r="AP44" s="63">
        <f t="shared" si="79"/>
        <v>365.98809551620167</v>
      </c>
      <c r="AQ44" s="63">
        <f t="shared" si="79"/>
        <v>474.54359138768712</v>
      </c>
      <c r="AR44" s="63">
        <f t="shared" si="79"/>
        <v>13833.977541742648</v>
      </c>
      <c r="AS44" s="63">
        <f t="shared" si="79"/>
        <v>267.22696344074984</v>
      </c>
      <c r="AT44" s="63">
        <f t="shared" si="79"/>
        <v>57.805384029704044</v>
      </c>
      <c r="AU44" s="63">
        <f t="shared" si="79"/>
        <v>57.805384029704044</v>
      </c>
      <c r="AV44" s="63">
        <f t="shared" si="79"/>
        <v>279.27556241438054</v>
      </c>
      <c r="AW44" s="63">
        <f t="shared" si="79"/>
        <v>830.44501197965292</v>
      </c>
      <c r="AX44" s="63">
        <f t="shared" si="79"/>
        <v>265.022073406728</v>
      </c>
      <c r="AY44" s="63">
        <f t="shared" si="79"/>
        <v>2036.4123072954228</v>
      </c>
      <c r="AZ44" s="63">
        <f t="shared" si="79"/>
        <v>1081.368214482151</v>
      </c>
      <c r="BA44" s="63">
        <f t="shared" si="79"/>
        <v>259.15767692585246</v>
      </c>
      <c r="BB44" s="63">
        <f t="shared" si="79"/>
        <v>465.7786497822168</v>
      </c>
      <c r="BC44" s="63">
        <f t="shared" si="79"/>
        <v>64.047869712117887</v>
      </c>
      <c r="BD44" s="109">
        <v>42</v>
      </c>
    </row>
    <row r="45" spans="2:56" s="66" customFormat="1" hidden="1" x14ac:dyDescent="0.35">
      <c r="B45" s="75" t="s">
        <v>48</v>
      </c>
      <c r="C45" s="63">
        <f t="shared" ref="C45:AH45" si="80">SUM(C83,C121,C159,C197,C235)</f>
        <v>1002.629389211168</v>
      </c>
      <c r="D45" s="63">
        <f t="shared" si="80"/>
        <v>1698.4053098749866</v>
      </c>
      <c r="E45" s="63">
        <f t="shared" si="80"/>
        <v>695.77592066381862</v>
      </c>
      <c r="F45" s="63">
        <f t="shared" si="80"/>
        <v>357.64797823857725</v>
      </c>
      <c r="G45" s="63">
        <f t="shared" si="80"/>
        <v>305.98406505891404</v>
      </c>
      <c r="H45" s="63">
        <f t="shared" si="80"/>
        <v>1339.1150509548274</v>
      </c>
      <c r="I45" s="63">
        <f t="shared" si="80"/>
        <v>307.31988958433305</v>
      </c>
      <c r="J45" s="63">
        <f t="shared" si="80"/>
        <v>588.09325958841657</v>
      </c>
      <c r="K45" s="63">
        <f t="shared" si="80"/>
        <v>188.57720043562685</v>
      </c>
      <c r="L45" s="63">
        <f t="shared" si="80"/>
        <v>449.88536662419256</v>
      </c>
      <c r="M45" s="63">
        <f t="shared" si="80"/>
        <v>449.88536662419256</v>
      </c>
      <c r="N45" s="63">
        <f t="shared" si="80"/>
        <v>803.45278790814052</v>
      </c>
      <c r="O45" s="63">
        <f t="shared" si="80"/>
        <v>456.84471648610634</v>
      </c>
      <c r="P45" s="63">
        <f t="shared" si="80"/>
        <v>300.27041487953943</v>
      </c>
      <c r="Q45" s="63">
        <f t="shared" si="80"/>
        <v>307.17874781288538</v>
      </c>
      <c r="R45" s="63">
        <f t="shared" si="80"/>
        <v>254.79744830267475</v>
      </c>
      <c r="S45" s="63">
        <f t="shared" si="80"/>
        <v>4851.1391031174135</v>
      </c>
      <c r="T45" s="63">
        <f t="shared" si="80"/>
        <v>2047.1828020579228</v>
      </c>
      <c r="U45" s="63">
        <f t="shared" si="80"/>
        <v>74.888177900248422</v>
      </c>
      <c r="V45" s="63">
        <f t="shared" si="80"/>
        <v>509.48749334777762</v>
      </c>
      <c r="W45" s="63">
        <f t="shared" si="80"/>
        <v>1300.0728465997515</v>
      </c>
      <c r="X45" s="63">
        <f t="shared" si="80"/>
        <v>1300.0728465997515</v>
      </c>
      <c r="Y45" s="63">
        <f t="shared" si="80"/>
        <v>1097.5807529361941</v>
      </c>
      <c r="Z45" s="63">
        <f t="shared" si="80"/>
        <v>3411.9755950170652</v>
      </c>
      <c r="AA45" s="63">
        <f t="shared" si="80"/>
        <v>7711.1117654960517</v>
      </c>
      <c r="AB45" s="63">
        <f t="shared" si="80"/>
        <v>1992.9487520496198</v>
      </c>
      <c r="AC45" s="63">
        <f t="shared" si="80"/>
        <v>5303.4979442077747</v>
      </c>
      <c r="AD45" s="63">
        <f t="shared" si="80"/>
        <v>983.4643644315006</v>
      </c>
      <c r="AE45" s="63">
        <f t="shared" si="80"/>
        <v>677.48029937258661</v>
      </c>
      <c r="AF45" s="63">
        <f t="shared" si="80"/>
        <v>315.57526504465693</v>
      </c>
      <c r="AG45" s="63">
        <f t="shared" si="80"/>
        <v>677.48029937258661</v>
      </c>
      <c r="AH45" s="63">
        <f t="shared" si="80"/>
        <v>2407.6138212882774</v>
      </c>
      <c r="AI45" s="63">
        <f t="shared" ref="AI45:BC45" si="81">SUM(AI83,AI121,AI159,AI197,AI235)</f>
        <v>3243.7463669333283</v>
      </c>
      <c r="AJ45" s="63">
        <f t="shared" si="81"/>
        <v>274.94601294330471</v>
      </c>
      <c r="AK45" s="63">
        <f t="shared" si="81"/>
        <v>294.54344217463313</v>
      </c>
      <c r="AL45" s="63">
        <f t="shared" si="81"/>
        <v>538.62817972224514</v>
      </c>
      <c r="AM45" s="63">
        <f t="shared" si="81"/>
        <v>1332.476304773061</v>
      </c>
      <c r="AN45" s="63">
        <f t="shared" si="81"/>
        <v>59.913387047872824</v>
      </c>
      <c r="AO45" s="63">
        <f t="shared" si="81"/>
        <v>59.913387047872824</v>
      </c>
      <c r="AP45" s="63">
        <f t="shared" si="81"/>
        <v>465.21212126430783</v>
      </c>
      <c r="AQ45" s="63">
        <f t="shared" si="81"/>
        <v>651.13202499617671</v>
      </c>
      <c r="AR45" s="63">
        <f t="shared" si="81"/>
        <v>20262.514539970369</v>
      </c>
      <c r="AS45" s="63">
        <f t="shared" si="81"/>
        <v>307.31988958433305</v>
      </c>
      <c r="AT45" s="63">
        <f t="shared" si="81"/>
        <v>76.154932001422424</v>
      </c>
      <c r="AU45" s="63">
        <f t="shared" si="81"/>
        <v>76.154932001422424</v>
      </c>
      <c r="AV45" s="63">
        <f t="shared" si="81"/>
        <v>343.64215474647619</v>
      </c>
      <c r="AW45" s="63">
        <f t="shared" si="81"/>
        <v>1075.1375165152165</v>
      </c>
      <c r="AX45" s="63">
        <f t="shared" si="81"/>
        <v>399.51605915278969</v>
      </c>
      <c r="AY45" s="63">
        <f t="shared" si="81"/>
        <v>2926.3857340107775</v>
      </c>
      <c r="AZ45" s="63">
        <f t="shared" si="81"/>
        <v>1626.3128874110257</v>
      </c>
      <c r="BA45" s="63">
        <f t="shared" si="81"/>
        <v>369.74719596766113</v>
      </c>
      <c r="BB45" s="63">
        <f t="shared" si="81"/>
        <v>614.43880411921452</v>
      </c>
      <c r="BC45" s="63">
        <f t="shared" si="81"/>
        <v>74.888177900248422</v>
      </c>
      <c r="BD45" s="109">
        <v>43</v>
      </c>
    </row>
    <row r="46" spans="2:56" s="66" customFormat="1" hidden="1" x14ac:dyDescent="0.35">
      <c r="B46" s="75" t="s">
        <v>49</v>
      </c>
      <c r="C46" s="63">
        <f t="shared" ref="C46:AH46" si="82">SUM(C84,C122,C160,C198,C236)</f>
        <v>1303.7823465568777</v>
      </c>
      <c r="D46" s="63">
        <f t="shared" si="82"/>
        <v>1989.1107211844324</v>
      </c>
      <c r="E46" s="63">
        <f t="shared" si="82"/>
        <v>685.32837462755469</v>
      </c>
      <c r="F46" s="63">
        <f t="shared" si="82"/>
        <v>328.30613534547581</v>
      </c>
      <c r="G46" s="63">
        <f t="shared" si="82"/>
        <v>259.42396998431514</v>
      </c>
      <c r="H46" s="63">
        <f t="shared" si="82"/>
        <v>1243.1096994079196</v>
      </c>
      <c r="I46" s="63">
        <f t="shared" si="82"/>
        <v>270.41676973841749</v>
      </c>
      <c r="J46" s="63">
        <f t="shared" si="82"/>
        <v>484.95835845604677</v>
      </c>
      <c r="K46" s="63">
        <f t="shared" si="82"/>
        <v>156.84779626636202</v>
      </c>
      <c r="L46" s="63">
        <f t="shared" si="82"/>
        <v>420.95043359444469</v>
      </c>
      <c r="M46" s="63">
        <f t="shared" si="82"/>
        <v>420.95043359444469</v>
      </c>
      <c r="N46" s="63">
        <f t="shared" si="82"/>
        <v>876.32485137083802</v>
      </c>
      <c r="O46" s="63">
        <f t="shared" si="82"/>
        <v>444.08660652728037</v>
      </c>
      <c r="P46" s="63">
        <f t="shared" si="82"/>
        <v>257.90252886397877</v>
      </c>
      <c r="Q46" s="63">
        <f t="shared" si="82"/>
        <v>265.15316111398784</v>
      </c>
      <c r="R46" s="63">
        <f t="shared" si="82"/>
        <v>209.0140249501853</v>
      </c>
      <c r="S46" s="63">
        <f t="shared" si="82"/>
        <v>5280.1041499355533</v>
      </c>
      <c r="T46" s="63">
        <f t="shared" si="82"/>
        <v>2670.8557860038841</v>
      </c>
      <c r="U46" s="63">
        <f t="shared" si="82"/>
        <v>70.473773663492068</v>
      </c>
      <c r="V46" s="63">
        <f t="shared" si="82"/>
        <v>502.00898348757636</v>
      </c>
      <c r="W46" s="63">
        <f t="shared" si="82"/>
        <v>1198.8409060306235</v>
      </c>
      <c r="X46" s="63">
        <f t="shared" si="82"/>
        <v>1198.8409060306235</v>
      </c>
      <c r="Y46" s="63">
        <f t="shared" si="82"/>
        <v>986.96734194362307</v>
      </c>
      <c r="Z46" s="63">
        <f t="shared" si="82"/>
        <v>4074.2731030123709</v>
      </c>
      <c r="AA46" s="63">
        <f t="shared" si="82"/>
        <v>8200.5175984820289</v>
      </c>
      <c r="AB46" s="63">
        <f t="shared" si="82"/>
        <v>2272.5560917334815</v>
      </c>
      <c r="AC46" s="63">
        <f t="shared" si="82"/>
        <v>5922.189734356909</v>
      </c>
      <c r="AD46" s="63">
        <f t="shared" si="82"/>
        <v>938.61265362455902</v>
      </c>
      <c r="AE46" s="63">
        <f t="shared" si="82"/>
        <v>679.18868364024388</v>
      </c>
      <c r="AF46" s="63">
        <f t="shared" si="82"/>
        <v>306.54125204493067</v>
      </c>
      <c r="AG46" s="63">
        <f t="shared" si="82"/>
        <v>679.18868364024388</v>
      </c>
      <c r="AH46" s="63">
        <f t="shared" si="82"/>
        <v>2278.3278641251213</v>
      </c>
      <c r="AI46" s="63">
        <f t="shared" ref="AI46:BC46" si="83">SUM(AI84,AI122,AI160,AI198,AI236)</f>
        <v>3810.8464741665121</v>
      </c>
      <c r="AJ46" s="63">
        <f t="shared" si="83"/>
        <v>265.00924357069016</v>
      </c>
      <c r="AK46" s="63">
        <f t="shared" si="83"/>
        <v>283.44537054904919</v>
      </c>
      <c r="AL46" s="63">
        <f t="shared" si="83"/>
        <v>470.71181826320981</v>
      </c>
      <c r="AM46" s="63">
        <f t="shared" si="83"/>
        <v>1267.4520543301144</v>
      </c>
      <c r="AN46" s="63">
        <f t="shared" si="83"/>
        <v>63.30208330847092</v>
      </c>
      <c r="AO46" s="63">
        <f t="shared" si="83"/>
        <v>63.30208330847092</v>
      </c>
      <c r="AP46" s="63">
        <f t="shared" si="83"/>
        <v>434.83641503531055</v>
      </c>
      <c r="AQ46" s="63">
        <f t="shared" si="83"/>
        <v>704.24569998032223</v>
      </c>
      <c r="AR46" s="63">
        <f t="shared" si="83"/>
        <v>21190.310942393775</v>
      </c>
      <c r="AS46" s="63">
        <f t="shared" si="83"/>
        <v>270.41676973841749</v>
      </c>
      <c r="AT46" s="63">
        <f t="shared" si="83"/>
        <v>74.249714948577662</v>
      </c>
      <c r="AU46" s="63">
        <f t="shared" si="83"/>
        <v>74.249714948577662</v>
      </c>
      <c r="AV46" s="63">
        <f t="shared" si="83"/>
        <v>328.31127461742949</v>
      </c>
      <c r="AW46" s="63">
        <f t="shared" si="83"/>
        <v>1010.8758097950067</v>
      </c>
      <c r="AX46" s="63">
        <f t="shared" si="83"/>
        <v>328.1105621896848</v>
      </c>
      <c r="AY46" s="63">
        <f t="shared" si="83"/>
        <v>2838.308307782248</v>
      </c>
      <c r="AZ46" s="63">
        <f t="shared" si="83"/>
        <v>1639.4674017516243</v>
      </c>
      <c r="BA46" s="63">
        <f t="shared" si="83"/>
        <v>370.21312550512113</v>
      </c>
      <c r="BB46" s="63">
        <f t="shared" si="83"/>
        <v>609.82828347795021</v>
      </c>
      <c r="BC46" s="63">
        <f t="shared" si="83"/>
        <v>70.473773663492068</v>
      </c>
      <c r="BD46" s="109">
        <v>44</v>
      </c>
    </row>
    <row r="47" spans="2:56" s="66" customFormat="1" hidden="1" x14ac:dyDescent="0.35">
      <c r="B47" s="75" t="s">
        <v>50</v>
      </c>
      <c r="C47" s="63">
        <f t="shared" ref="C47:AH47" si="84">SUM(C85,C123,C161,C199,C237)</f>
        <v>1041.9847306648685</v>
      </c>
      <c r="D47" s="63">
        <f t="shared" si="84"/>
        <v>1777.8123386100942</v>
      </c>
      <c r="E47" s="63">
        <f t="shared" si="84"/>
        <v>735.82760794522585</v>
      </c>
      <c r="F47" s="63">
        <f t="shared" si="84"/>
        <v>334.50413528153967</v>
      </c>
      <c r="G47" s="63">
        <f t="shared" si="84"/>
        <v>216.57915775572903</v>
      </c>
      <c r="H47" s="63">
        <f t="shared" si="84"/>
        <v>1132.7995947802156</v>
      </c>
      <c r="I47" s="63">
        <f t="shared" si="84"/>
        <v>268.46781751188661</v>
      </c>
      <c r="J47" s="63">
        <f t="shared" si="84"/>
        <v>415.16180710895026</v>
      </c>
      <c r="K47" s="63">
        <f t="shared" si="84"/>
        <v>162.842756717611</v>
      </c>
      <c r="L47" s="63">
        <f t="shared" si="84"/>
        <v>392.89674618247687</v>
      </c>
      <c r="M47" s="63">
        <f t="shared" si="84"/>
        <v>392.89674618247687</v>
      </c>
      <c r="N47" s="63">
        <f t="shared" si="84"/>
        <v>667.65089484794919</v>
      </c>
      <c r="O47" s="63">
        <f t="shared" si="84"/>
        <v>411.16216546737343</v>
      </c>
      <c r="P47" s="63">
        <f t="shared" si="84"/>
        <v>222.20344073244758</v>
      </c>
      <c r="Q47" s="63">
        <f t="shared" si="84"/>
        <v>260.86450781380086</v>
      </c>
      <c r="R47" s="63">
        <f t="shared" si="84"/>
        <v>180.07731536815243</v>
      </c>
      <c r="S47" s="63">
        <f t="shared" si="84"/>
        <v>4918.0614868233342</v>
      </c>
      <c r="T47" s="63">
        <f t="shared" si="84"/>
        <v>2329.2783257383558</v>
      </c>
      <c r="U47" s="63">
        <f t="shared" si="84"/>
        <v>71.767037314130732</v>
      </c>
      <c r="V47" s="63">
        <f t="shared" si="84"/>
        <v>505.12603198596679</v>
      </c>
      <c r="W47" s="63">
        <f t="shared" si="84"/>
        <v>1162.7714515211883</v>
      </c>
      <c r="X47" s="63">
        <f t="shared" si="84"/>
        <v>1162.7714515211883</v>
      </c>
      <c r="Y47" s="63">
        <f t="shared" si="84"/>
        <v>920.2878390949171</v>
      </c>
      <c r="Z47" s="63">
        <f t="shared" si="84"/>
        <v>3585.667962312813</v>
      </c>
      <c r="AA47" s="63">
        <f t="shared" si="84"/>
        <v>7600.264383683736</v>
      </c>
      <c r="AB47" s="63">
        <f t="shared" si="84"/>
        <v>2060.185488138246</v>
      </c>
      <c r="AC47" s="63">
        <f t="shared" si="84"/>
        <v>5298.6146679071726</v>
      </c>
      <c r="AD47" s="63">
        <f t="shared" si="84"/>
        <v>928.32780551398253</v>
      </c>
      <c r="AE47" s="63">
        <f t="shared" si="84"/>
        <v>711.74864775825347</v>
      </c>
      <c r="AF47" s="63">
        <f t="shared" si="84"/>
        <v>292.13079139925878</v>
      </c>
      <c r="AG47" s="63">
        <f t="shared" si="84"/>
        <v>711.74864775825347</v>
      </c>
      <c r="AH47" s="63">
        <f t="shared" si="84"/>
        <v>2301.6497157765639</v>
      </c>
      <c r="AI47" s="63">
        <f t="shared" ref="AI47:BC47" si="85">SUM(AI85,AI123,AI161,AI199,AI237)</f>
        <v>3486.8222177902594</v>
      </c>
      <c r="AJ47" s="63">
        <f t="shared" si="85"/>
        <v>272.15235539289807</v>
      </c>
      <c r="AK47" s="63">
        <f t="shared" si="85"/>
        <v>282.37314952815154</v>
      </c>
      <c r="AL47" s="63">
        <f t="shared" si="85"/>
        <v>426.36168436106794</v>
      </c>
      <c r="AM47" s="63">
        <f t="shared" si="85"/>
        <v>1278.5292939875101</v>
      </c>
      <c r="AN47" s="63">
        <f t="shared" si="85"/>
        <v>56.257901802360834</v>
      </c>
      <c r="AO47" s="63">
        <f t="shared" si="85"/>
        <v>56.257901802360834</v>
      </c>
      <c r="AP47" s="63">
        <f t="shared" si="85"/>
        <v>441.62523916471412</v>
      </c>
      <c r="AQ47" s="63">
        <f t="shared" si="85"/>
        <v>669.72067514988225</v>
      </c>
      <c r="AR47" s="63">
        <f t="shared" si="85"/>
        <v>19594.18718671452</v>
      </c>
      <c r="AS47" s="63">
        <f t="shared" si="85"/>
        <v>268.46781751188661</v>
      </c>
      <c r="AT47" s="63">
        <f t="shared" si="85"/>
        <v>69.558634086914978</v>
      </c>
      <c r="AU47" s="63">
        <f t="shared" si="85"/>
        <v>69.558634086914978</v>
      </c>
      <c r="AV47" s="63">
        <f t="shared" si="85"/>
        <v>295.27574495177447</v>
      </c>
      <c r="AW47" s="63">
        <f t="shared" si="85"/>
        <v>1023.1204217890536</v>
      </c>
      <c r="AX47" s="63">
        <f t="shared" si="85"/>
        <v>252.31905039133926</v>
      </c>
      <c r="AY47" s="63">
        <f t="shared" si="85"/>
        <v>2606.551720815391</v>
      </c>
      <c r="AZ47" s="63">
        <f t="shared" si="85"/>
        <v>1443.780269294203</v>
      </c>
      <c r="BA47" s="63">
        <f t="shared" si="85"/>
        <v>348.81448294461859</v>
      </c>
      <c r="BB47" s="63">
        <f t="shared" si="85"/>
        <v>624.52702884520477</v>
      </c>
      <c r="BC47" s="63">
        <f t="shared" si="85"/>
        <v>71.767037314130732</v>
      </c>
      <c r="BD47" s="109">
        <v>45</v>
      </c>
    </row>
    <row r="48" spans="2:56" s="66" customFormat="1" hidden="1" x14ac:dyDescent="0.35">
      <c r="B48" s="75" t="s">
        <v>51</v>
      </c>
      <c r="C48" s="63">
        <f t="shared" ref="C48:AH48" si="86">SUM(C86,C124,C162,C200,C238)</f>
        <v>843.30067726430298</v>
      </c>
      <c r="D48" s="63">
        <f t="shared" si="86"/>
        <v>1631.7854404201307</v>
      </c>
      <c r="E48" s="63">
        <f t="shared" si="86"/>
        <v>788.48476315582775</v>
      </c>
      <c r="F48" s="63">
        <f t="shared" si="86"/>
        <v>322.15337306930178</v>
      </c>
      <c r="G48" s="63">
        <f t="shared" si="86"/>
        <v>229.25360083530668</v>
      </c>
      <c r="H48" s="63">
        <f t="shared" si="86"/>
        <v>1099.8393381151034</v>
      </c>
      <c r="I48" s="63">
        <f t="shared" si="86"/>
        <v>282.44916422256341</v>
      </c>
      <c r="J48" s="63">
        <f t="shared" si="86"/>
        <v>412.03288457901022</v>
      </c>
      <c r="K48" s="63">
        <f t="shared" si="86"/>
        <v>167.33721323660183</v>
      </c>
      <c r="L48" s="63">
        <f t="shared" si="86"/>
        <v>360.65584913818299</v>
      </c>
      <c r="M48" s="63">
        <f t="shared" si="86"/>
        <v>360.65584913818299</v>
      </c>
      <c r="N48" s="63">
        <f t="shared" si="86"/>
        <v>496.07560529208172</v>
      </c>
      <c r="O48" s="63">
        <f t="shared" si="86"/>
        <v>388.67010201857261</v>
      </c>
      <c r="P48" s="63">
        <f t="shared" si="86"/>
        <v>229.12430359758869</v>
      </c>
      <c r="Q48" s="63">
        <f t="shared" si="86"/>
        <v>275.42603647482963</v>
      </c>
      <c r="R48" s="63">
        <f t="shared" si="86"/>
        <v>215.8925912146297</v>
      </c>
      <c r="S48" s="63">
        <f t="shared" si="86"/>
        <v>4556.5475120878737</v>
      </c>
      <c r="T48" s="63">
        <f t="shared" si="86"/>
        <v>1948.5844807681121</v>
      </c>
      <c r="U48" s="63">
        <f t="shared" si="86"/>
        <v>79.612816821950176</v>
      </c>
      <c r="V48" s="63">
        <f t="shared" si="86"/>
        <v>536.68477104326644</v>
      </c>
      <c r="W48" s="63">
        <f t="shared" si="86"/>
        <v>1154.5286057490021</v>
      </c>
      <c r="X48" s="63">
        <f t="shared" si="86"/>
        <v>1154.5286057490021</v>
      </c>
      <c r="Y48" s="63">
        <f t="shared" si="86"/>
        <v>948.71765562227654</v>
      </c>
      <c r="Z48" s="63">
        <f t="shared" si="86"/>
        <v>2859.9460558559758</v>
      </c>
      <c r="AA48" s="63">
        <f t="shared" si="86"/>
        <v>6792.4837182880437</v>
      </c>
      <c r="AB48" s="63">
        <f t="shared" si="86"/>
        <v>1899.0397142217535</v>
      </c>
      <c r="AC48" s="63">
        <f t="shared" si="86"/>
        <v>4463.7866382738794</v>
      </c>
      <c r="AD48" s="63">
        <f t="shared" si="86"/>
        <v>928.07736295235952</v>
      </c>
      <c r="AE48" s="63">
        <f t="shared" si="86"/>
        <v>698.82376211705287</v>
      </c>
      <c r="AF48" s="63">
        <f t="shared" si="86"/>
        <v>257.05147213094403</v>
      </c>
      <c r="AG48" s="63">
        <f t="shared" si="86"/>
        <v>698.82376211705287</v>
      </c>
      <c r="AH48" s="63">
        <f t="shared" si="86"/>
        <v>2328.6970800141648</v>
      </c>
      <c r="AI48" s="63">
        <f t="shared" ref="AI48:BC48" si="87">SUM(AI86,AI124,AI162,AI200,AI238)</f>
        <v>3119.5697421163077</v>
      </c>
      <c r="AJ48" s="63">
        <f t="shared" si="87"/>
        <v>277.7998783704046</v>
      </c>
      <c r="AK48" s="63">
        <f t="shared" si="87"/>
        <v>267.2542738016229</v>
      </c>
      <c r="AL48" s="63">
        <f t="shared" si="87"/>
        <v>406.69573120993283</v>
      </c>
      <c r="AM48" s="63">
        <f t="shared" si="87"/>
        <v>1265.128688342216</v>
      </c>
      <c r="AN48" s="63">
        <f t="shared" si="87"/>
        <v>55.037375363559612</v>
      </c>
      <c r="AO48" s="63">
        <f t="shared" si="87"/>
        <v>55.037375363559612</v>
      </c>
      <c r="AP48" s="63">
        <f t="shared" si="87"/>
        <v>438.09499432782923</v>
      </c>
      <c r="AQ48" s="63">
        <f t="shared" si="87"/>
        <v>593.91612158783641</v>
      </c>
      <c r="AR48" s="63">
        <f t="shared" si="87"/>
        <v>18051.580575855478</v>
      </c>
      <c r="AS48" s="63">
        <f t="shared" si="87"/>
        <v>282.44916422256341</v>
      </c>
      <c r="AT48" s="63">
        <f t="shared" si="87"/>
        <v>75.245260555160428</v>
      </c>
      <c r="AU48" s="63">
        <f t="shared" si="87"/>
        <v>75.245260555160428</v>
      </c>
      <c r="AV48" s="63">
        <f t="shared" si="87"/>
        <v>304.47350488659805</v>
      </c>
      <c r="AW48" s="63">
        <f t="shared" si="87"/>
        <v>1063.5683916719486</v>
      </c>
      <c r="AX48" s="63">
        <f t="shared" si="87"/>
        <v>244.69567134240842</v>
      </c>
      <c r="AY48" s="63">
        <f t="shared" si="87"/>
        <v>2410.8525784382146</v>
      </c>
      <c r="AZ48" s="63">
        <f t="shared" si="87"/>
        <v>1256.3239726892127</v>
      </c>
      <c r="BA48" s="63">
        <f t="shared" si="87"/>
        <v>307.85609388690477</v>
      </c>
      <c r="BB48" s="63">
        <f t="shared" si="87"/>
        <v>617.75934650296119</v>
      </c>
      <c r="BC48" s="63">
        <f t="shared" si="87"/>
        <v>79.612816821950176</v>
      </c>
      <c r="BD48" s="109">
        <v>46</v>
      </c>
    </row>
    <row r="49" spans="1:56" s="66" customFormat="1" hidden="1" x14ac:dyDescent="0.35">
      <c r="B49" s="75" t="s">
        <v>52</v>
      </c>
      <c r="C49" s="63">
        <f t="shared" ref="C49:AH49" si="88">SUM(C87,C125,C163,C201,C239)</f>
        <v>714.29088336252039</v>
      </c>
      <c r="D49" s="63">
        <f t="shared" si="88"/>
        <v>1572.8411825459634</v>
      </c>
      <c r="E49" s="63">
        <f t="shared" si="88"/>
        <v>858.55029918344292</v>
      </c>
      <c r="F49" s="63">
        <f t="shared" si="88"/>
        <v>360.89684107929827</v>
      </c>
      <c r="G49" s="63">
        <f t="shared" si="88"/>
        <v>264.94886134190995</v>
      </c>
      <c r="H49" s="63">
        <f t="shared" si="88"/>
        <v>1251.7574241401453</v>
      </c>
      <c r="I49" s="63">
        <f t="shared" si="88"/>
        <v>351.58902451604359</v>
      </c>
      <c r="J49" s="63">
        <f t="shared" si="88"/>
        <v>454.74050684297401</v>
      </c>
      <c r="K49" s="63">
        <f t="shared" si="88"/>
        <v>184.46990879710404</v>
      </c>
      <c r="L49" s="63">
        <f t="shared" si="88"/>
        <v>431.64740263228913</v>
      </c>
      <c r="M49" s="63">
        <f t="shared" si="88"/>
        <v>431.64740263228913</v>
      </c>
      <c r="N49" s="63">
        <f t="shared" si="88"/>
        <v>447.11086550421027</v>
      </c>
      <c r="O49" s="63">
        <f t="shared" si="88"/>
        <v>444.27783935462674</v>
      </c>
      <c r="P49" s="63">
        <f t="shared" si="88"/>
        <v>269.94349431088563</v>
      </c>
      <c r="Q49" s="63">
        <f t="shared" si="88"/>
        <v>343.85024726569674</v>
      </c>
      <c r="R49" s="63">
        <f t="shared" si="88"/>
        <v>253.36532652646798</v>
      </c>
      <c r="S49" s="63">
        <f t="shared" si="88"/>
        <v>4593.1317864664215</v>
      </c>
      <c r="T49" s="63">
        <f t="shared" si="88"/>
        <v>1700.2261665525032</v>
      </c>
      <c r="U49" s="63">
        <f t="shared" si="88"/>
        <v>94.04424703629067</v>
      </c>
      <c r="V49" s="63">
        <f t="shared" si="88"/>
        <v>575.37100371220356</v>
      </c>
      <c r="W49" s="63">
        <f t="shared" si="88"/>
        <v>1234.5113842225126</v>
      </c>
      <c r="X49" s="63">
        <f t="shared" si="88"/>
        <v>1234.5113842225126</v>
      </c>
      <c r="Y49" s="63">
        <f t="shared" si="88"/>
        <v>1030.1115105551776</v>
      </c>
      <c r="Z49" s="63">
        <f t="shared" si="88"/>
        <v>2434.4125153966015</v>
      </c>
      <c r="AA49" s="63">
        <f t="shared" si="88"/>
        <v>6578.5430906068641</v>
      </c>
      <c r="AB49" s="63">
        <f t="shared" si="88"/>
        <v>1872.3645930204755</v>
      </c>
      <c r="AC49" s="63">
        <f t="shared" si="88"/>
        <v>4118.2709621617123</v>
      </c>
      <c r="AD49" s="63">
        <f t="shared" si="88"/>
        <v>990.82678891844409</v>
      </c>
      <c r="AE49" s="63">
        <f t="shared" si="88"/>
        <v>725.87792757653415</v>
      </c>
      <c r="AF49" s="63">
        <f t="shared" si="88"/>
        <v>267.55448054616193</v>
      </c>
      <c r="AG49" s="63">
        <f t="shared" si="88"/>
        <v>725.87792757653415</v>
      </c>
      <c r="AH49" s="63">
        <f t="shared" si="88"/>
        <v>2460.2721284451513</v>
      </c>
      <c r="AI49" s="63">
        <f t="shared" ref="AI49:BC49" si="89">SUM(AI87,AI125,AI163,AI201,AI239)</f>
        <v>3007.0313777278657</v>
      </c>
      <c r="AJ49" s="63">
        <f t="shared" si="89"/>
        <v>289.99304274615275</v>
      </c>
      <c r="AK49" s="63">
        <f t="shared" si="89"/>
        <v>299.52341047451227</v>
      </c>
      <c r="AL49" s="63">
        <f t="shared" si="89"/>
        <v>468.0265826697476</v>
      </c>
      <c r="AM49" s="63">
        <f t="shared" si="89"/>
        <v>1326.3093779585779</v>
      </c>
      <c r="AN49" s="63">
        <f t="shared" si="89"/>
        <v>64.050996370743533</v>
      </c>
      <c r="AO49" s="63">
        <f t="shared" si="89"/>
        <v>64.050996370743533</v>
      </c>
      <c r="AP49" s="63">
        <f t="shared" si="89"/>
        <v>432.19172474004586</v>
      </c>
      <c r="AQ49" s="63">
        <f t="shared" si="89"/>
        <v>585.96486088970664</v>
      </c>
      <c r="AR49" s="63">
        <f t="shared" si="89"/>
        <v>18230.411542559308</v>
      </c>
      <c r="AS49" s="63">
        <f t="shared" si="89"/>
        <v>351.58902451604359</v>
      </c>
      <c r="AT49" s="63">
        <f t="shared" si="89"/>
        <v>83.734271488900347</v>
      </c>
      <c r="AU49" s="63">
        <f t="shared" si="89"/>
        <v>83.734271488900347</v>
      </c>
      <c r="AV49" s="63">
        <f t="shared" si="89"/>
        <v>339.45300211577103</v>
      </c>
      <c r="AW49" s="63">
        <f t="shared" si="89"/>
        <v>1133.9627504865741</v>
      </c>
      <c r="AX49" s="63">
        <f t="shared" si="89"/>
        <v>270.27059804586992</v>
      </c>
      <c r="AY49" s="63">
        <f t="shared" si="89"/>
        <v>2474.7108155460669</v>
      </c>
      <c r="AZ49" s="63">
        <f t="shared" si="89"/>
        <v>1240.1994313235543</v>
      </c>
      <c r="BA49" s="63">
        <f t="shared" si="89"/>
        <v>307.03028449188895</v>
      </c>
      <c r="BB49" s="63">
        <f t="shared" si="89"/>
        <v>672.96192116351301</v>
      </c>
      <c r="BC49" s="63">
        <f t="shared" si="89"/>
        <v>94.04424703629067</v>
      </c>
      <c r="BD49" s="109">
        <v>47</v>
      </c>
    </row>
    <row r="50" spans="1:56" s="66" customFormat="1" hidden="1" x14ac:dyDescent="0.35">
      <c r="B50" s="75" t="s">
        <v>53</v>
      </c>
      <c r="C50" s="63">
        <f t="shared" ref="C50:AH50" si="90">SUM(C88,C126,C164,C202,C240)</f>
        <v>707.55132207919519</v>
      </c>
      <c r="D50" s="63">
        <f t="shared" si="90"/>
        <v>1651.4569271153532</v>
      </c>
      <c r="E50" s="63">
        <f t="shared" si="90"/>
        <v>943.90560503615825</v>
      </c>
      <c r="F50" s="63">
        <f t="shared" si="90"/>
        <v>428.32468458781534</v>
      </c>
      <c r="G50" s="63">
        <f t="shared" si="90"/>
        <v>332.41135059625788</v>
      </c>
      <c r="H50" s="63">
        <f t="shared" si="90"/>
        <v>1521.9978044640543</v>
      </c>
      <c r="I50" s="63">
        <f t="shared" si="90"/>
        <v>452.8838671101654</v>
      </c>
      <c r="J50" s="63">
        <f t="shared" si="90"/>
        <v>565.66545613031076</v>
      </c>
      <c r="K50" s="63">
        <f t="shared" si="90"/>
        <v>232.69747663121538</v>
      </c>
      <c r="L50" s="63">
        <f t="shared" si="90"/>
        <v>560.30289090885401</v>
      </c>
      <c r="M50" s="63">
        <f t="shared" si="90"/>
        <v>560.30289090885401</v>
      </c>
      <c r="N50" s="63">
        <f t="shared" si="90"/>
        <v>545.82112222265914</v>
      </c>
      <c r="O50" s="63">
        <f t="shared" si="90"/>
        <v>531.19915936185066</v>
      </c>
      <c r="P50" s="63">
        <f t="shared" si="90"/>
        <v>329.42080042221062</v>
      </c>
      <c r="Q50" s="63">
        <f t="shared" si="90"/>
        <v>377.48693228910588</v>
      </c>
      <c r="R50" s="63">
        <f t="shared" si="90"/>
        <v>282.95356375962194</v>
      </c>
      <c r="S50" s="63">
        <f t="shared" si="90"/>
        <v>5047.2472507117145</v>
      </c>
      <c r="T50" s="63">
        <f t="shared" si="90"/>
        <v>1634.1387253817331</v>
      </c>
      <c r="U50" s="63">
        <f t="shared" si="90"/>
        <v>122.87817038855734</v>
      </c>
      <c r="V50" s="63">
        <f t="shared" si="90"/>
        <v>671.31116841277333</v>
      </c>
      <c r="W50" s="63">
        <f t="shared" si="90"/>
        <v>1493.0297805613518</v>
      </c>
      <c r="X50" s="63">
        <f t="shared" si="90"/>
        <v>1493.0297805613518</v>
      </c>
      <c r="Y50" s="63">
        <f t="shared" si="90"/>
        <v>1236.9766245430842</v>
      </c>
      <c r="Z50" s="63">
        <f t="shared" si="90"/>
        <v>2609.466524041884</v>
      </c>
      <c r="AA50" s="63">
        <f t="shared" si="90"/>
        <v>7558.6942575019111</v>
      </c>
      <c r="AB50" s="63">
        <f t="shared" si="90"/>
        <v>2022.525800264129</v>
      </c>
      <c r="AC50" s="63">
        <f t="shared" si="90"/>
        <v>4683.9534385042643</v>
      </c>
      <c r="AD50" s="63">
        <f t="shared" si="90"/>
        <v>1213.4835803705544</v>
      </c>
      <c r="AE50" s="63">
        <f t="shared" si="90"/>
        <v>881.07222977429649</v>
      </c>
      <c r="AF50" s="63">
        <f t="shared" si="90"/>
        <v>341.98929172970935</v>
      </c>
      <c r="AG50" s="63">
        <f t="shared" si="90"/>
        <v>881.07222977429649</v>
      </c>
      <c r="AH50" s="63">
        <f t="shared" si="90"/>
        <v>2874.7408189976468</v>
      </c>
      <c r="AI50" s="63">
        <f t="shared" ref="AI50:BC50" si="91">SUM(AI88,AI126,AI164,AI202,AI240)</f>
        <v>3101.3336030401974</v>
      </c>
      <c r="AJ50" s="63">
        <f t="shared" si="91"/>
        <v>333.25012661807716</v>
      </c>
      <c r="AK50" s="63">
        <f t="shared" si="91"/>
        <v>371.06887314877531</v>
      </c>
      <c r="AL50" s="63">
        <f t="shared" si="91"/>
        <v>577.70572280068734</v>
      </c>
      <c r="AM50" s="63">
        <f t="shared" si="91"/>
        <v>1531.8919249447922</v>
      </c>
      <c r="AN50" s="63">
        <f t="shared" si="91"/>
        <v>81.631867704104124</v>
      </c>
      <c r="AO50" s="63">
        <f t="shared" si="91"/>
        <v>81.631867704104124</v>
      </c>
      <c r="AP50" s="63">
        <f t="shared" si="91"/>
        <v>533.30933859313438</v>
      </c>
      <c r="AQ50" s="63">
        <f t="shared" si="91"/>
        <v>738.17141145718256</v>
      </c>
      <c r="AR50" s="63">
        <f t="shared" si="91"/>
        <v>20959.272667687055</v>
      </c>
      <c r="AS50" s="63">
        <f t="shared" si="91"/>
        <v>452.8838671101654</v>
      </c>
      <c r="AT50" s="63">
        <f t="shared" si="91"/>
        <v>86.079275426484287</v>
      </c>
      <c r="AU50" s="63">
        <f t="shared" si="91"/>
        <v>86.079275426484287</v>
      </c>
      <c r="AV50" s="63">
        <f t="shared" si="91"/>
        <v>413.09292230151618</v>
      </c>
      <c r="AW50" s="63">
        <f t="shared" si="91"/>
        <v>1342.8488940528548</v>
      </c>
      <c r="AX50" s="63">
        <f t="shared" si="91"/>
        <v>332.96797949909541</v>
      </c>
      <c r="AY50" s="63">
        <f t="shared" si="91"/>
        <v>3000.4849259649609</v>
      </c>
      <c r="AZ50" s="63">
        <f t="shared" si="91"/>
        <v>1507.4551454036091</v>
      </c>
      <c r="BA50" s="63">
        <f t="shared" si="91"/>
        <v>381.95184709365645</v>
      </c>
      <c r="BB50" s="63">
        <f t="shared" si="91"/>
        <v>756.45781875128125</v>
      </c>
      <c r="BC50" s="63">
        <f t="shared" si="91"/>
        <v>122.87817038855734</v>
      </c>
      <c r="BD50" s="109">
        <v>48</v>
      </c>
    </row>
    <row r="51" spans="1:56" s="66" customFormat="1" hidden="1" x14ac:dyDescent="0.35">
      <c r="B51" s="75" t="s">
        <v>54</v>
      </c>
      <c r="C51" s="63">
        <f t="shared" ref="C51:AH51" si="92">SUM(C89,C127,C165,C203,C241)</f>
        <v>705.62213554879031</v>
      </c>
      <c r="D51" s="63">
        <f t="shared" si="92"/>
        <v>1667.085235849238</v>
      </c>
      <c r="E51" s="63">
        <f t="shared" si="92"/>
        <v>961.46310030044754</v>
      </c>
      <c r="F51" s="63">
        <f t="shared" si="92"/>
        <v>485.40371253235037</v>
      </c>
      <c r="G51" s="63">
        <f t="shared" si="92"/>
        <v>373.37936985345675</v>
      </c>
      <c r="H51" s="63">
        <f t="shared" si="92"/>
        <v>1645.7046559451203</v>
      </c>
      <c r="I51" s="63">
        <f t="shared" si="92"/>
        <v>502.52425950561218</v>
      </c>
      <c r="J51" s="63">
        <f t="shared" si="92"/>
        <v>588.96817789602608</v>
      </c>
      <c r="K51" s="63">
        <f t="shared" si="92"/>
        <v>231.64499304242221</v>
      </c>
      <c r="L51" s="63">
        <f t="shared" si="92"/>
        <v>649.11619813563846</v>
      </c>
      <c r="M51" s="63">
        <f t="shared" si="92"/>
        <v>649.11619813563846</v>
      </c>
      <c r="N51" s="63">
        <f t="shared" si="92"/>
        <v>569.38513421832022</v>
      </c>
      <c r="O51" s="63">
        <f t="shared" si="92"/>
        <v>561.5913579835975</v>
      </c>
      <c r="P51" s="63">
        <f t="shared" si="92"/>
        <v>368.84302392380675</v>
      </c>
      <c r="Q51" s="63">
        <f t="shared" si="92"/>
        <v>412.91390997799414</v>
      </c>
      <c r="R51" s="63">
        <f t="shared" si="92"/>
        <v>316.18026881599417</v>
      </c>
      <c r="S51" s="63">
        <f t="shared" si="92"/>
        <v>5109.875643373367</v>
      </c>
      <c r="T51" s="63">
        <f t="shared" si="92"/>
        <v>1627.853874893857</v>
      </c>
      <c r="U51" s="63">
        <f t="shared" si="92"/>
        <v>119.4775206981017</v>
      </c>
      <c r="V51" s="63">
        <f t="shared" si="92"/>
        <v>664.52462332757023</v>
      </c>
      <c r="W51" s="63">
        <f t="shared" si="92"/>
        <v>1479.870314226795</v>
      </c>
      <c r="X51" s="63">
        <f t="shared" si="92"/>
        <v>1479.870314226795</v>
      </c>
      <c r="Y51" s="63">
        <f t="shared" si="92"/>
        <v>1253.492801223596</v>
      </c>
      <c r="Z51" s="63">
        <f t="shared" si="92"/>
        <v>2628.2519990720039</v>
      </c>
      <c r="AA51" s="63">
        <f t="shared" si="92"/>
        <v>7844.6299062586513</v>
      </c>
      <c r="AB51" s="63">
        <f t="shared" si="92"/>
        <v>2033.3192081449517</v>
      </c>
      <c r="AC51" s="63">
        <f t="shared" si="92"/>
        <v>4952.3656553705796</v>
      </c>
      <c r="AD51" s="63">
        <f t="shared" si="92"/>
        <v>1352.4916854061712</v>
      </c>
      <c r="AE51" s="63">
        <f t="shared" si="92"/>
        <v>979.11231555271456</v>
      </c>
      <c r="AF51" s="63">
        <f t="shared" si="92"/>
        <v>406.79204167104643</v>
      </c>
      <c r="AG51" s="63">
        <f t="shared" si="92"/>
        <v>979.11231555271456</v>
      </c>
      <c r="AH51" s="63">
        <f t="shared" si="92"/>
        <v>2892.2642508880713</v>
      </c>
      <c r="AI51" s="63">
        <f t="shared" ref="AI51:BC51" si="93">SUM(AI89,AI127,AI165,AI203,AI241)</f>
        <v>3127.4810696409595</v>
      </c>
      <c r="AJ51" s="63">
        <f t="shared" si="93"/>
        <v>340.27430357497207</v>
      </c>
      <c r="AK51" s="63">
        <f t="shared" si="93"/>
        <v>366.23397229571361</v>
      </c>
      <c r="AL51" s="63">
        <f t="shared" si="93"/>
        <v>631.35380307719606</v>
      </c>
      <c r="AM51" s="63">
        <f t="shared" si="93"/>
        <v>1545.0790197196038</v>
      </c>
      <c r="AN51" s="63">
        <f t="shared" si="93"/>
        <v>94.505129154981887</v>
      </c>
      <c r="AO51" s="63">
        <f t="shared" si="93"/>
        <v>94.505129154981887</v>
      </c>
      <c r="AP51" s="63">
        <f t="shared" si="93"/>
        <v>609.38358006022645</v>
      </c>
      <c r="AQ51" s="63">
        <f t="shared" si="93"/>
        <v>786.49250740561615</v>
      </c>
      <c r="AR51" s="63">
        <f t="shared" si="93"/>
        <v>21864.995087590738</v>
      </c>
      <c r="AS51" s="63">
        <f t="shared" si="93"/>
        <v>502.52425950561218</v>
      </c>
      <c r="AT51" s="63">
        <f t="shared" si="93"/>
        <v>98.209912439259341</v>
      </c>
      <c r="AU51" s="63">
        <f t="shared" si="93"/>
        <v>98.209912439259341</v>
      </c>
      <c r="AV51" s="63">
        <f t="shared" si="93"/>
        <v>452.75949488432707</v>
      </c>
      <c r="AW51" s="63">
        <f t="shared" si="93"/>
        <v>1347.1852311684668</v>
      </c>
      <c r="AX51" s="63">
        <f t="shared" si="93"/>
        <v>357.32318485360383</v>
      </c>
      <c r="AY51" s="63">
        <f t="shared" si="93"/>
        <v>3144.0427410376915</v>
      </c>
      <c r="AZ51" s="63">
        <f t="shared" si="93"/>
        <v>1664.1724268108969</v>
      </c>
      <c r="BA51" s="63">
        <f t="shared" si="93"/>
        <v>445.805814482112</v>
      </c>
      <c r="BB51" s="63">
        <f t="shared" si="93"/>
        <v>746.43898119413609</v>
      </c>
      <c r="BC51" s="63">
        <f t="shared" si="93"/>
        <v>119.4775206981017</v>
      </c>
      <c r="BD51" s="109">
        <v>49</v>
      </c>
    </row>
    <row r="52" spans="1:56" s="66" customFormat="1" hidden="1" x14ac:dyDescent="0.35">
      <c r="B52" s="75" t="s">
        <v>55</v>
      </c>
      <c r="C52" s="63">
        <f t="shared" ref="C52:AH52" si="94">SUM(C90,C128,C166,C204,C242)</f>
        <v>548.97427409773286</v>
      </c>
      <c r="D52" s="63">
        <f t="shared" si="94"/>
        <v>1164.1848867746317</v>
      </c>
      <c r="E52" s="63">
        <f t="shared" si="94"/>
        <v>615.21061267689879</v>
      </c>
      <c r="F52" s="63">
        <f t="shared" si="94"/>
        <v>318.22822784407111</v>
      </c>
      <c r="G52" s="63">
        <f t="shared" si="94"/>
        <v>269.05624031863169</v>
      </c>
      <c r="H52" s="63">
        <f t="shared" si="94"/>
        <v>1241.2838763546742</v>
      </c>
      <c r="I52" s="63">
        <f t="shared" si="94"/>
        <v>338.87963142027468</v>
      </c>
      <c r="J52" s="63">
        <f t="shared" si="94"/>
        <v>413.42136799775915</v>
      </c>
      <c r="K52" s="63">
        <f t="shared" si="94"/>
        <v>169.14693224635735</v>
      </c>
      <c r="L52" s="63">
        <f t="shared" si="94"/>
        <v>501.27686018327574</v>
      </c>
      <c r="M52" s="63">
        <f t="shared" si="94"/>
        <v>501.27686018327574</v>
      </c>
      <c r="N52" s="63">
        <f t="shared" si="94"/>
        <v>422.00819172337788</v>
      </c>
      <c r="O52" s="63">
        <f t="shared" si="94"/>
        <v>413.390981891568</v>
      </c>
      <c r="P52" s="63">
        <f t="shared" si="94"/>
        <v>285.16706159954958</v>
      </c>
      <c r="Q52" s="63">
        <f t="shared" si="94"/>
        <v>306.78048273619419</v>
      </c>
      <c r="R52" s="63">
        <f t="shared" si="94"/>
        <v>229.30191325849876</v>
      </c>
      <c r="S52" s="63">
        <f t="shared" si="94"/>
        <v>3681.0148039807373</v>
      </c>
      <c r="T52" s="63">
        <f t="shared" si="94"/>
        <v>1113.8486264050659</v>
      </c>
      <c r="U52" s="63">
        <f t="shared" si="94"/>
        <v>94.973328000315377</v>
      </c>
      <c r="V52" s="63">
        <f t="shared" si="94"/>
        <v>485.03615416672721</v>
      </c>
      <c r="W52" s="63">
        <f t="shared" si="94"/>
        <v>1115.0091081221942</v>
      </c>
      <c r="X52" s="63">
        <f t="shared" si="94"/>
        <v>1115.0091081221942</v>
      </c>
      <c r="Y52" s="63">
        <f t="shared" si="94"/>
        <v>898.45752216448636</v>
      </c>
      <c r="Z52" s="63">
        <f t="shared" si="94"/>
        <v>1742.483272006358</v>
      </c>
      <c r="AA52" s="63">
        <f t="shared" si="94"/>
        <v>5533.8510660356151</v>
      </c>
      <c r="AB52" s="63">
        <f t="shared" si="94"/>
        <v>1404.8461170294329</v>
      </c>
      <c r="AC52" s="63">
        <f t="shared" si="94"/>
        <v>3405.6982617175931</v>
      </c>
      <c r="AD52" s="63">
        <f t="shared" si="94"/>
        <v>971.4814172318504</v>
      </c>
      <c r="AE52" s="63">
        <f t="shared" si="94"/>
        <v>702.42517691321871</v>
      </c>
      <c r="AF52" s="63">
        <f t="shared" si="94"/>
        <v>268.63379804978746</v>
      </c>
      <c r="AG52" s="63">
        <f t="shared" si="94"/>
        <v>702.42517691321871</v>
      </c>
      <c r="AH52" s="63">
        <f t="shared" si="94"/>
        <v>2128.1528043180219</v>
      </c>
      <c r="AI52" s="63">
        <f t="shared" ref="AI52:BC52" si="95">SUM(AI90,AI128,AI166,AI204,AI242)</f>
        <v>2227.1260644382683</v>
      </c>
      <c r="AJ52" s="63">
        <f t="shared" si="95"/>
        <v>277.43715856545157</v>
      </c>
      <c r="AK52" s="63">
        <f t="shared" si="95"/>
        <v>240.66123025480135</v>
      </c>
      <c r="AL52" s="63">
        <f t="shared" si="95"/>
        <v>456.1731854176403</v>
      </c>
      <c r="AM52" s="63">
        <f t="shared" si="95"/>
        <v>1086.1300904085324</v>
      </c>
      <c r="AN52" s="63">
        <f t="shared" si="95"/>
        <v>63.80490297077742</v>
      </c>
      <c r="AO52" s="63">
        <f t="shared" si="95"/>
        <v>63.80490297077742</v>
      </c>
      <c r="AP52" s="63">
        <f t="shared" si="95"/>
        <v>375.2959257663328</v>
      </c>
      <c r="AQ52" s="63">
        <f t="shared" si="95"/>
        <v>555.64444018459585</v>
      </c>
      <c r="AR52" s="63">
        <f t="shared" si="95"/>
        <v>15559.246664384114</v>
      </c>
      <c r="AS52" s="63">
        <f t="shared" si="95"/>
        <v>338.87963142027468</v>
      </c>
      <c r="AT52" s="63">
        <f t="shared" si="95"/>
        <v>52.72442509916992</v>
      </c>
      <c r="AU52" s="63">
        <f t="shared" si="95"/>
        <v>52.72442509916992</v>
      </c>
      <c r="AV52" s="63">
        <f t="shared" si="95"/>
        <v>371.71970904546595</v>
      </c>
      <c r="AW52" s="63">
        <f t="shared" si="95"/>
        <v>1042.0227139094895</v>
      </c>
      <c r="AX52" s="63">
        <f t="shared" si="95"/>
        <v>244.2744357514018</v>
      </c>
      <c r="AY52" s="63">
        <f t="shared" si="95"/>
        <v>2230.5414534559759</v>
      </c>
      <c r="AZ52" s="63">
        <f t="shared" si="95"/>
        <v>1115.5323453337819</v>
      </c>
      <c r="BA52" s="63">
        <f t="shared" si="95"/>
        <v>324.46777661880316</v>
      </c>
      <c r="BB52" s="63">
        <f t="shared" si="95"/>
        <v>529.05979673155628</v>
      </c>
      <c r="BC52" s="63">
        <f t="shared" si="95"/>
        <v>94.973328000315377</v>
      </c>
      <c r="BD52" s="109">
        <v>50</v>
      </c>
    </row>
    <row r="53" spans="1:56" s="66" customFormat="1" hidden="1" x14ac:dyDescent="0.35">
      <c r="B53" s="75" t="s">
        <v>56</v>
      </c>
      <c r="C53" s="63">
        <f t="shared" ref="C53:AH53" si="96">SUM(C91,C129,C167,C205,C243)</f>
        <v>479.80830926448641</v>
      </c>
      <c r="D53" s="63">
        <f t="shared" si="96"/>
        <v>1026.9867506971048</v>
      </c>
      <c r="E53" s="63">
        <f t="shared" si="96"/>
        <v>547.17844143261823</v>
      </c>
      <c r="F53" s="63">
        <f t="shared" si="96"/>
        <v>292.73464781151961</v>
      </c>
      <c r="G53" s="63">
        <f t="shared" si="96"/>
        <v>256.30056323820884</v>
      </c>
      <c r="H53" s="63">
        <f t="shared" si="96"/>
        <v>1106.5854467409456</v>
      </c>
      <c r="I53" s="63">
        <f t="shared" si="96"/>
        <v>313.16455902342943</v>
      </c>
      <c r="J53" s="63">
        <f t="shared" si="96"/>
        <v>348.51714060808371</v>
      </c>
      <c r="K53" s="63">
        <f t="shared" si="96"/>
        <v>145.99880193537982</v>
      </c>
      <c r="L53" s="63">
        <f t="shared" si="96"/>
        <v>468.21998755406941</v>
      </c>
      <c r="M53" s="63">
        <f t="shared" si="96"/>
        <v>468.21998755406941</v>
      </c>
      <c r="N53" s="63">
        <f t="shared" si="96"/>
        <v>342.52495230871295</v>
      </c>
      <c r="O53" s="63">
        <f t="shared" si="96"/>
        <v>355.61826355810013</v>
      </c>
      <c r="P53" s="63">
        <f t="shared" si="96"/>
        <v>245.78037743338797</v>
      </c>
      <c r="Q53" s="63">
        <f t="shared" si="96"/>
        <v>248.71004900547476</v>
      </c>
      <c r="R53" s="63">
        <f t="shared" si="96"/>
        <v>196.53288567268464</v>
      </c>
      <c r="S53" s="63">
        <f t="shared" si="96"/>
        <v>3123.5310905453575</v>
      </c>
      <c r="T53" s="63">
        <f t="shared" si="96"/>
        <v>934.72488971291909</v>
      </c>
      <c r="U53" s="63">
        <f t="shared" si="96"/>
        <v>92.743524511054787</v>
      </c>
      <c r="V53" s="63">
        <f t="shared" si="96"/>
        <v>399.22955890928534</v>
      </c>
      <c r="W53" s="63">
        <f t="shared" si="96"/>
        <v>959.90305032903279</v>
      </c>
      <c r="X53" s="63">
        <f t="shared" si="96"/>
        <v>959.90305032903279</v>
      </c>
      <c r="Y53" s="63">
        <f t="shared" si="96"/>
        <v>747.74669951736905</v>
      </c>
      <c r="Z53" s="63">
        <f t="shared" si="96"/>
        <v>1418.8129031203403</v>
      </c>
      <c r="AA53" s="63">
        <f t="shared" si="96"/>
        <v>4615.1020614416821</v>
      </c>
      <c r="AB53" s="63">
        <f t="shared" si="96"/>
        <v>1240.4453672258078</v>
      </c>
      <c r="AC53" s="63">
        <f t="shared" si="96"/>
        <v>2800.545705500283</v>
      </c>
      <c r="AD53" s="63">
        <f t="shared" si="96"/>
        <v>895.69758907450387</v>
      </c>
      <c r="AE53" s="63">
        <f t="shared" si="96"/>
        <v>639.39702583629503</v>
      </c>
      <c r="AF53" s="63">
        <f t="shared" si="96"/>
        <v>219.26615769491698</v>
      </c>
      <c r="AG53" s="63">
        <f t="shared" si="96"/>
        <v>639.39702583629503</v>
      </c>
      <c r="AH53" s="63">
        <f t="shared" si="96"/>
        <v>1814.556355941399</v>
      </c>
      <c r="AI53" s="63">
        <f t="shared" ref="AI53:BC53" si="97">SUM(AI91,AI129,AI167,AI205,AI243)</f>
        <v>1850.4634811928956</v>
      </c>
      <c r="AJ53" s="63">
        <f t="shared" si="97"/>
        <v>246.78969012528526</v>
      </c>
      <c r="AK53" s="63">
        <f t="shared" si="97"/>
        <v>213.4586165287032</v>
      </c>
      <c r="AL53" s="63">
        <f t="shared" si="97"/>
        <v>406.55192182716939</v>
      </c>
      <c r="AM53" s="63">
        <f t="shared" si="97"/>
        <v>922.3445649023605</v>
      </c>
      <c r="AN53" s="63">
        <f t="shared" si="97"/>
        <v>56.032174058468087</v>
      </c>
      <c r="AO53" s="63">
        <f t="shared" si="97"/>
        <v>56.032174058468087</v>
      </c>
      <c r="AP53" s="63">
        <f t="shared" si="97"/>
        <v>350.10986007209857</v>
      </c>
      <c r="AQ53" s="63">
        <f t="shared" si="97"/>
        <v>441.88345534103831</v>
      </c>
      <c r="AR53" s="63">
        <f t="shared" si="97"/>
        <v>13380.906742921612</v>
      </c>
      <c r="AS53" s="63">
        <f t="shared" si="97"/>
        <v>313.16455902342943</v>
      </c>
      <c r="AT53" s="63">
        <f t="shared" si="97"/>
        <v>49.433342060022611</v>
      </c>
      <c r="AU53" s="63">
        <f t="shared" si="97"/>
        <v>49.433342060022611</v>
      </c>
      <c r="AV53" s="63">
        <f t="shared" si="97"/>
        <v>344.41526135567608</v>
      </c>
      <c r="AW53" s="63">
        <f t="shared" si="97"/>
        <v>892.21179103903864</v>
      </c>
      <c r="AX53" s="63">
        <f t="shared" si="97"/>
        <v>202.51833867270383</v>
      </c>
      <c r="AY53" s="63">
        <f t="shared" si="97"/>
        <v>1945.272510521364</v>
      </c>
      <c r="AZ53" s="63">
        <f t="shared" si="97"/>
        <v>985.3694601923313</v>
      </c>
      <c r="BA53" s="63">
        <f t="shared" si="97"/>
        <v>278.2699262379146</v>
      </c>
      <c r="BB53" s="63">
        <f t="shared" si="97"/>
        <v>420.23885234921642</v>
      </c>
      <c r="BC53" s="63">
        <f t="shared" si="97"/>
        <v>92.743524511054787</v>
      </c>
      <c r="BD53" s="109">
        <v>51</v>
      </c>
    </row>
    <row r="54" spans="1:56" s="66" customFormat="1" hidden="1" x14ac:dyDescent="0.35">
      <c r="B54" s="75" t="s">
        <v>57</v>
      </c>
      <c r="C54" s="63">
        <f t="shared" ref="C54:AH54" si="98">SUM(C92,C130,C168,C206,C244)</f>
        <v>433.16292010690643</v>
      </c>
      <c r="D54" s="63">
        <f t="shared" si="98"/>
        <v>991.88041488220733</v>
      </c>
      <c r="E54" s="63">
        <f t="shared" si="98"/>
        <v>558.71749477530079</v>
      </c>
      <c r="F54" s="63">
        <f t="shared" si="98"/>
        <v>325.32168056131576</v>
      </c>
      <c r="G54" s="63">
        <f t="shared" si="98"/>
        <v>276.88578553283105</v>
      </c>
      <c r="H54" s="63">
        <f t="shared" si="98"/>
        <v>1142.3072329731249</v>
      </c>
      <c r="I54" s="63">
        <f t="shared" si="98"/>
        <v>336.77661849348317</v>
      </c>
      <c r="J54" s="63">
        <f t="shared" si="98"/>
        <v>357.18234960592986</v>
      </c>
      <c r="K54" s="63">
        <f t="shared" si="98"/>
        <v>149.43752050093283</v>
      </c>
      <c r="L54" s="63">
        <f t="shared" si="98"/>
        <v>509.2177202264491</v>
      </c>
      <c r="M54" s="63">
        <f t="shared" si="98"/>
        <v>509.2177202264491</v>
      </c>
      <c r="N54" s="63">
        <f t="shared" si="98"/>
        <v>343.07036420926545</v>
      </c>
      <c r="O54" s="63">
        <f t="shared" si="98"/>
        <v>362.68950553884389</v>
      </c>
      <c r="P54" s="63">
        <f t="shared" si="98"/>
        <v>237.013799987281</v>
      </c>
      <c r="Q54" s="63">
        <f t="shared" si="98"/>
        <v>247.7183171059045</v>
      </c>
      <c r="R54" s="63">
        <f t="shared" si="98"/>
        <v>172.86564085489087</v>
      </c>
      <c r="S54" s="63">
        <f t="shared" si="98"/>
        <v>3105.2715245960012</v>
      </c>
      <c r="T54" s="63">
        <f t="shared" si="98"/>
        <v>857.0674916996752</v>
      </c>
      <c r="U54" s="63">
        <f t="shared" si="98"/>
        <v>97.502873653671372</v>
      </c>
      <c r="V54" s="63">
        <f t="shared" si="98"/>
        <v>427.18630186284474</v>
      </c>
      <c r="W54" s="63">
        <f t="shared" si="98"/>
        <v>998.20974741040982</v>
      </c>
      <c r="X54" s="63">
        <f t="shared" si="98"/>
        <v>998.20974741040982</v>
      </c>
      <c r="Y54" s="63">
        <f t="shared" si="98"/>
        <v>784.3686514687746</v>
      </c>
      <c r="Z54" s="63">
        <f t="shared" si="98"/>
        <v>1226.2453553300547</v>
      </c>
      <c r="AA54" s="63">
        <f t="shared" si="98"/>
        <v>4214.8157182873883</v>
      </c>
      <c r="AB54" s="63">
        <f t="shared" si="98"/>
        <v>1205.952380470404</v>
      </c>
      <c r="AC54" s="63">
        <f t="shared" si="98"/>
        <v>2511.095937495938</v>
      </c>
      <c r="AD54" s="63">
        <f t="shared" si="98"/>
        <v>921.48038296361563</v>
      </c>
      <c r="AE54" s="63">
        <f t="shared" si="98"/>
        <v>644.59459743078446</v>
      </c>
      <c r="AF54" s="63">
        <f t="shared" si="98"/>
        <v>215.05698742182807</v>
      </c>
      <c r="AG54" s="63">
        <f t="shared" si="98"/>
        <v>644.59459743078446</v>
      </c>
      <c r="AH54" s="63">
        <f t="shared" si="98"/>
        <v>1703.7197807914492</v>
      </c>
      <c r="AI54" s="63">
        <f t="shared" ref="AI54:BC54" si="99">SUM(AI92,AI130,AI168,AI206,AI244)</f>
        <v>1770.2851586921081</v>
      </c>
      <c r="AJ54" s="63">
        <f t="shared" si="99"/>
        <v>241.16224037079158</v>
      </c>
      <c r="AK54" s="63">
        <f t="shared" si="99"/>
        <v>214.07196558819683</v>
      </c>
      <c r="AL54" s="63">
        <f t="shared" si="99"/>
        <v>417.406621902871</v>
      </c>
      <c r="AM54" s="63">
        <f t="shared" si="99"/>
        <v>879.22494138568084</v>
      </c>
      <c r="AN54" s="63">
        <f t="shared" si="99"/>
        <v>57.04628722217128</v>
      </c>
      <c r="AO54" s="63">
        <f t="shared" si="99"/>
        <v>57.04628722217128</v>
      </c>
      <c r="AP54" s="63">
        <f t="shared" si="99"/>
        <v>348.48108191120923</v>
      </c>
      <c r="AQ54" s="63">
        <f t="shared" si="99"/>
        <v>416.40161585158643</v>
      </c>
      <c r="AR54" s="63">
        <f t="shared" si="99"/>
        <v>13104.876031134298</v>
      </c>
      <c r="AS54" s="63">
        <f t="shared" si="99"/>
        <v>336.77661849348317</v>
      </c>
      <c r="AT54" s="63">
        <f t="shared" si="99"/>
        <v>50.040132590907348</v>
      </c>
      <c r="AU54" s="63">
        <f t="shared" si="99"/>
        <v>50.040132590907348</v>
      </c>
      <c r="AV54" s="63">
        <f t="shared" si="99"/>
        <v>362.21110553141006</v>
      </c>
      <c r="AW54" s="63">
        <f t="shared" si="99"/>
        <v>824.49483940576852</v>
      </c>
      <c r="AX54" s="63">
        <f t="shared" si="99"/>
        <v>207.744829104997</v>
      </c>
      <c r="AY54" s="63">
        <f t="shared" si="99"/>
        <v>2015.0828740922</v>
      </c>
      <c r="AZ54" s="63">
        <f t="shared" si="99"/>
        <v>1016.8731266817903</v>
      </c>
      <c r="BA54" s="63">
        <f t="shared" si="99"/>
        <v>243.51253805029745</v>
      </c>
      <c r="BB54" s="63">
        <f t="shared" si="99"/>
        <v>424.33710951573693</v>
      </c>
      <c r="BC54" s="63">
        <f t="shared" si="99"/>
        <v>97.502873653671372</v>
      </c>
      <c r="BD54" s="109">
        <v>52</v>
      </c>
    </row>
    <row r="55" spans="1:56" s="66" customFormat="1" hidden="1" x14ac:dyDescent="0.35">
      <c r="B55" s="75" t="s">
        <v>58</v>
      </c>
      <c r="C55" s="63">
        <f t="shared" ref="C55:AH55" si="100">SUM(C93,C131,C169,C207,C245)</f>
        <v>279.96713225086233</v>
      </c>
      <c r="D55" s="63">
        <f t="shared" si="100"/>
        <v>656.75428991935496</v>
      </c>
      <c r="E55" s="63">
        <f t="shared" si="100"/>
        <v>376.78715766849263</v>
      </c>
      <c r="F55" s="63">
        <f t="shared" si="100"/>
        <v>227.98625010376722</v>
      </c>
      <c r="G55" s="63">
        <f t="shared" si="100"/>
        <v>214.37111964431651</v>
      </c>
      <c r="H55" s="63">
        <f t="shared" si="100"/>
        <v>859.26541537359617</v>
      </c>
      <c r="I55" s="63">
        <f t="shared" si="100"/>
        <v>245.96023878694862</v>
      </c>
      <c r="J55" s="63">
        <f t="shared" si="100"/>
        <v>253.3472035297531</v>
      </c>
      <c r="K55" s="63">
        <f t="shared" si="100"/>
        <v>107.98207993874489</v>
      </c>
      <c r="L55" s="63">
        <f t="shared" si="100"/>
        <v>387.19113534850317</v>
      </c>
      <c r="M55" s="63">
        <f t="shared" si="100"/>
        <v>387.19113534850317</v>
      </c>
      <c r="N55" s="63">
        <f t="shared" si="100"/>
        <v>243.53875380522209</v>
      </c>
      <c r="O55" s="63">
        <f t="shared" si="100"/>
        <v>264.63127904197398</v>
      </c>
      <c r="P55" s="63">
        <f t="shared" si="100"/>
        <v>174.6855870391247</v>
      </c>
      <c r="Q55" s="63">
        <f t="shared" si="100"/>
        <v>186.24934276375541</v>
      </c>
      <c r="R55" s="63">
        <f t="shared" si="100"/>
        <v>126.41429105828058</v>
      </c>
      <c r="S55" s="63">
        <f t="shared" si="100"/>
        <v>2263.9873603569454</v>
      </c>
      <c r="T55" s="63">
        <f t="shared" si="100"/>
        <v>589.61096165836341</v>
      </c>
      <c r="U55" s="63">
        <f t="shared" si="100"/>
        <v>67.79190543410192</v>
      </c>
      <c r="V55" s="63">
        <f t="shared" si="100"/>
        <v>297.10269663904865</v>
      </c>
      <c r="W55" s="63">
        <f t="shared" si="100"/>
        <v>743.63924660634052</v>
      </c>
      <c r="X55" s="63">
        <f t="shared" si="100"/>
        <v>743.63924660634052</v>
      </c>
      <c r="Y55" s="63">
        <f t="shared" si="100"/>
        <v>550.44990016880183</v>
      </c>
      <c r="Z55" s="63">
        <f t="shared" si="100"/>
        <v>874.5781188941944</v>
      </c>
      <c r="AA55" s="63">
        <f t="shared" si="100"/>
        <v>3109.232600522078</v>
      </c>
      <c r="AB55" s="63">
        <f t="shared" si="100"/>
        <v>820.53578096507795</v>
      </c>
      <c r="AC55" s="63">
        <f t="shared" si="100"/>
        <v>1840.2296010203836</v>
      </c>
      <c r="AD55" s="63">
        <f t="shared" si="100"/>
        <v>694.55872257825627</v>
      </c>
      <c r="AE55" s="63">
        <f t="shared" si="100"/>
        <v>480.18760293393967</v>
      </c>
      <c r="AF55" s="63">
        <f t="shared" si="100"/>
        <v>161.35814784941309</v>
      </c>
      <c r="AG55" s="63">
        <f t="shared" si="100"/>
        <v>480.18760293393967</v>
      </c>
      <c r="AH55" s="63">
        <f t="shared" si="100"/>
        <v>1269.0029995016944</v>
      </c>
      <c r="AI55" s="63">
        <f t="shared" ref="AI55:BC55" si="101">SUM(AI93,AI131,AI169,AI207,AI245)</f>
        <v>1274.3878749636563</v>
      </c>
      <c r="AJ55" s="63">
        <f t="shared" si="101"/>
        <v>180.63653921653105</v>
      </c>
      <c r="AK55" s="63">
        <f t="shared" si="101"/>
        <v>163.78149104572293</v>
      </c>
      <c r="AL55" s="63">
        <f t="shared" si="101"/>
        <v>312.09856595980773</v>
      </c>
      <c r="AM55" s="63">
        <f t="shared" si="101"/>
        <v>639.36467614236983</v>
      </c>
      <c r="AN55" s="63">
        <f t="shared" si="101"/>
        <v>45.635763489444955</v>
      </c>
      <c r="AO55" s="63">
        <f t="shared" si="101"/>
        <v>45.635763489444955</v>
      </c>
      <c r="AP55" s="63">
        <f t="shared" si="101"/>
        <v>260.7154826664879</v>
      </c>
      <c r="AQ55" s="63">
        <f t="shared" si="101"/>
        <v>316.60491729371284</v>
      </c>
      <c r="AR55" s="63">
        <f t="shared" si="101"/>
        <v>9566.7727397322196</v>
      </c>
      <c r="AS55" s="63">
        <f t="shared" si="101"/>
        <v>245.96023878694862</v>
      </c>
      <c r="AT55" s="63">
        <f t="shared" si="101"/>
        <v>35.883668919937961</v>
      </c>
      <c r="AU55" s="63">
        <f t="shared" si="101"/>
        <v>35.883668919937961</v>
      </c>
      <c r="AV55" s="63">
        <f t="shared" si="101"/>
        <v>282.53557037181452</v>
      </c>
      <c r="AW55" s="63">
        <f t="shared" si="101"/>
        <v>629.63832335932466</v>
      </c>
      <c r="AX55" s="63">
        <f t="shared" si="101"/>
        <v>145.36512359100828</v>
      </c>
      <c r="AY55" s="63">
        <f t="shared" si="101"/>
        <v>1475.8797331818175</v>
      </c>
      <c r="AZ55" s="63">
        <f t="shared" si="101"/>
        <v>732.24048657547723</v>
      </c>
      <c r="BA55" s="63">
        <f t="shared" si="101"/>
        <v>186.58853888565781</v>
      </c>
      <c r="BB55" s="63">
        <f t="shared" si="101"/>
        <v>317.89103132500645</v>
      </c>
      <c r="BC55" s="63">
        <f t="shared" si="101"/>
        <v>67.79190543410192</v>
      </c>
      <c r="BD55" s="109">
        <v>53</v>
      </c>
    </row>
    <row r="56" spans="1:56" s="66" customFormat="1" hidden="1" x14ac:dyDescent="0.35">
      <c r="B56" s="75" t="s">
        <v>59</v>
      </c>
      <c r="C56" s="63">
        <f t="shared" ref="C56:AH56" si="102">SUM(C94,C132,C170,C208,C246)</f>
        <v>219.13525202780369</v>
      </c>
      <c r="D56" s="63">
        <f t="shared" si="102"/>
        <v>490.90939250436674</v>
      </c>
      <c r="E56" s="63">
        <f t="shared" si="102"/>
        <v>271.77414047656305</v>
      </c>
      <c r="F56" s="63">
        <f t="shared" si="102"/>
        <v>171.09325112090943</v>
      </c>
      <c r="G56" s="63">
        <f t="shared" si="102"/>
        <v>153.14523219663732</v>
      </c>
      <c r="H56" s="63">
        <f t="shared" si="102"/>
        <v>643.3200108810579</v>
      </c>
      <c r="I56" s="63">
        <f t="shared" si="102"/>
        <v>177.31641550515033</v>
      </c>
      <c r="J56" s="63">
        <f t="shared" si="102"/>
        <v>192.01722686626911</v>
      </c>
      <c r="K56" s="63">
        <f t="shared" si="102"/>
        <v>75.836076938913877</v>
      </c>
      <c r="L56" s="63">
        <f t="shared" si="102"/>
        <v>300.04402603097526</v>
      </c>
      <c r="M56" s="63">
        <f t="shared" si="102"/>
        <v>300.04402603097526</v>
      </c>
      <c r="N56" s="63">
        <f t="shared" si="102"/>
        <v>199.33566019341413</v>
      </c>
      <c r="O56" s="63">
        <f t="shared" si="102"/>
        <v>205.67854693817461</v>
      </c>
      <c r="P56" s="63">
        <f t="shared" si="102"/>
        <v>143.07133903124873</v>
      </c>
      <c r="Q56" s="63">
        <f t="shared" si="102"/>
        <v>141.481802682975</v>
      </c>
      <c r="R56" s="63">
        <f t="shared" si="102"/>
        <v>105.53040158949111</v>
      </c>
      <c r="S56" s="63">
        <f t="shared" si="102"/>
        <v>1652.8653183958579</v>
      </c>
      <c r="T56" s="63">
        <f t="shared" si="102"/>
        <v>450.39300084743235</v>
      </c>
      <c r="U56" s="63">
        <f t="shared" si="102"/>
        <v>54.275965518265288</v>
      </c>
      <c r="V56" s="63">
        <f t="shared" si="102"/>
        <v>221.35660937034072</v>
      </c>
      <c r="W56" s="63">
        <f t="shared" si="102"/>
        <v>528.52599426762481</v>
      </c>
      <c r="X56" s="63">
        <f t="shared" si="102"/>
        <v>528.52599426762481</v>
      </c>
      <c r="Y56" s="63">
        <f t="shared" si="102"/>
        <v>413.37383623660986</v>
      </c>
      <c r="Z56" s="63">
        <f t="shared" si="102"/>
        <v>650.33610550242327</v>
      </c>
      <c r="AA56" s="63">
        <f t="shared" si="102"/>
        <v>2320.9271788462838</v>
      </c>
      <c r="AB56" s="63">
        <f t="shared" si="102"/>
        <v>617.46705056106725</v>
      </c>
      <c r="AC56" s="63">
        <f t="shared" si="102"/>
        <v>1390.6012908674456</v>
      </c>
      <c r="AD56" s="63">
        <f t="shared" si="102"/>
        <v>480.49666366603537</v>
      </c>
      <c r="AE56" s="63">
        <f t="shared" si="102"/>
        <v>327.35143146939805</v>
      </c>
      <c r="AF56" s="63">
        <f t="shared" si="102"/>
        <v>116.94038657268302</v>
      </c>
      <c r="AG56" s="63">
        <f t="shared" si="102"/>
        <v>327.35143146939805</v>
      </c>
      <c r="AH56" s="63">
        <f t="shared" si="102"/>
        <v>930.32588797883841</v>
      </c>
      <c r="AI56" s="63">
        <f t="shared" ref="AI56:BC56" si="103">SUM(AI94,AI132,AI170,AI208,AI246)</f>
        <v>947.02290862308291</v>
      </c>
      <c r="AJ56" s="63">
        <f t="shared" si="103"/>
        <v>125.14718350934933</v>
      </c>
      <c r="AK56" s="63">
        <f t="shared" si="103"/>
        <v>126.55765805670046</v>
      </c>
      <c r="AL56" s="63">
        <f t="shared" si="103"/>
        <v>230.01498360242803</v>
      </c>
      <c r="AM56" s="63">
        <f t="shared" si="103"/>
        <v>477.52336693341465</v>
      </c>
      <c r="AN56" s="63">
        <f t="shared" si="103"/>
        <v>35.010116045991666</v>
      </c>
      <c r="AO56" s="63">
        <f t="shared" si="103"/>
        <v>35.010116045991666</v>
      </c>
      <c r="AP56" s="63">
        <f t="shared" si="103"/>
        <v>201.43976331950284</v>
      </c>
      <c r="AQ56" s="63">
        <f t="shared" si="103"/>
        <v>246.7697660707554</v>
      </c>
      <c r="AR56" s="63">
        <f t="shared" si="103"/>
        <v>7115.1325068098595</v>
      </c>
      <c r="AS56" s="63">
        <f t="shared" si="103"/>
        <v>177.31641550515033</v>
      </c>
      <c r="AT56" s="63">
        <f t="shared" si="103"/>
        <v>25.483665993888344</v>
      </c>
      <c r="AU56" s="63">
        <f t="shared" si="103"/>
        <v>25.483665993888344</v>
      </c>
      <c r="AV56" s="63">
        <f t="shared" si="103"/>
        <v>207.62648034045526</v>
      </c>
      <c r="AW56" s="63">
        <f t="shared" si="103"/>
        <v>452.80252104542376</v>
      </c>
      <c r="AX56" s="63">
        <f t="shared" si="103"/>
        <v>116.18114992735525</v>
      </c>
      <c r="AY56" s="63">
        <f t="shared" si="103"/>
        <v>1100.3946689014513</v>
      </c>
      <c r="AZ56" s="63">
        <f t="shared" si="103"/>
        <v>571.86867463382634</v>
      </c>
      <c r="BA56" s="63">
        <f t="shared" si="103"/>
        <v>127.95329210084429</v>
      </c>
      <c r="BB56" s="63">
        <f t="shared" si="103"/>
        <v>230.00092158332606</v>
      </c>
      <c r="BC56" s="63">
        <f t="shared" si="103"/>
        <v>54.275965518265288</v>
      </c>
      <c r="BD56" s="109">
        <v>54</v>
      </c>
    </row>
    <row r="57" spans="1:56" s="66" customFormat="1" hidden="1" x14ac:dyDescent="0.35">
      <c r="B57" s="75" t="s">
        <v>60</v>
      </c>
      <c r="C57" s="63">
        <f t="shared" ref="C57:AH57" si="104">SUM(C95,C133,C171,C209,C247)</f>
        <v>164.20643216259651</v>
      </c>
      <c r="D57" s="63">
        <f t="shared" si="104"/>
        <v>350.52469169190817</v>
      </c>
      <c r="E57" s="63">
        <f t="shared" si="104"/>
        <v>186.3182595293116</v>
      </c>
      <c r="F57" s="63">
        <f t="shared" si="104"/>
        <v>117.09907957168346</v>
      </c>
      <c r="G57" s="63">
        <f t="shared" si="104"/>
        <v>97.590334623919048</v>
      </c>
      <c r="H57" s="63">
        <f t="shared" si="104"/>
        <v>418.47693384086773</v>
      </c>
      <c r="I57" s="63">
        <f t="shared" si="104"/>
        <v>116.55165271101552</v>
      </c>
      <c r="J57" s="63">
        <f t="shared" si="104"/>
        <v>122.09092361737117</v>
      </c>
      <c r="K57" s="63">
        <f t="shared" si="104"/>
        <v>43.978197678199201</v>
      </c>
      <c r="L57" s="63">
        <f t="shared" si="104"/>
        <v>198.88232762057874</v>
      </c>
      <c r="M57" s="63">
        <f t="shared" si="104"/>
        <v>198.88232762057874</v>
      </c>
      <c r="N57" s="63">
        <f t="shared" si="104"/>
        <v>137.10579196007495</v>
      </c>
      <c r="O57" s="63">
        <f t="shared" si="104"/>
        <v>131.28045153713865</v>
      </c>
      <c r="P57" s="63">
        <f t="shared" si="104"/>
        <v>105.84916584008354</v>
      </c>
      <c r="Q57" s="63">
        <f t="shared" si="104"/>
        <v>99.949952570679045</v>
      </c>
      <c r="R57" s="63">
        <f t="shared" si="104"/>
        <v>76.109260474519658</v>
      </c>
      <c r="S57" s="63">
        <f t="shared" si="104"/>
        <v>1141.155001560021</v>
      </c>
      <c r="T57" s="63">
        <f t="shared" si="104"/>
        <v>340.39687876479314</v>
      </c>
      <c r="U57" s="63">
        <f t="shared" si="104"/>
        <v>32.99903890086199</v>
      </c>
      <c r="V57" s="63">
        <f t="shared" si="104"/>
        <v>155.39861184742185</v>
      </c>
      <c r="W57" s="63">
        <f t="shared" si="104"/>
        <v>360.47639640612704</v>
      </c>
      <c r="X57" s="63">
        <f t="shared" si="104"/>
        <v>360.47639640612704</v>
      </c>
      <c r="Y57" s="63">
        <f t="shared" si="104"/>
        <v>277.48953546479305</v>
      </c>
      <c r="Z57" s="63">
        <f t="shared" si="104"/>
        <v>448.92146009475647</v>
      </c>
      <c r="AA57" s="63">
        <f t="shared" si="104"/>
        <v>1570.3812733486097</v>
      </c>
      <c r="AB57" s="63">
        <f t="shared" si="104"/>
        <v>430.9644500475224</v>
      </c>
      <c r="AC57" s="63">
        <f t="shared" si="104"/>
        <v>957.35314466698014</v>
      </c>
      <c r="AD57" s="63">
        <f t="shared" si="104"/>
        <v>322.62800686307952</v>
      </c>
      <c r="AE57" s="63">
        <f t="shared" si="104"/>
        <v>225.03767223916049</v>
      </c>
      <c r="AF57" s="63">
        <f t="shared" si="104"/>
        <v>76.941167321125121</v>
      </c>
      <c r="AG57" s="63">
        <f t="shared" si="104"/>
        <v>225.03767223916049</v>
      </c>
      <c r="AH57" s="63">
        <f t="shared" si="104"/>
        <v>613.02812868162971</v>
      </c>
      <c r="AI57" s="63">
        <f t="shared" ref="AI57:BC57" si="105">SUM(AI95,AI133,AI171,AI209,AI247)</f>
        <v>664.12695244287841</v>
      </c>
      <c r="AJ57" s="63">
        <f t="shared" si="105"/>
        <v>80.325577734969585</v>
      </c>
      <c r="AK57" s="63">
        <f t="shared" si="105"/>
        <v>80.439758355614302</v>
      </c>
      <c r="AL57" s="63">
        <f t="shared" si="105"/>
        <v>149.72274744307191</v>
      </c>
      <c r="AM57" s="63">
        <f t="shared" si="105"/>
        <v>309.07975054975816</v>
      </c>
      <c r="AN57" s="63">
        <f t="shared" si="105"/>
        <v>20.669903933837055</v>
      </c>
      <c r="AO57" s="63">
        <f t="shared" si="105"/>
        <v>20.669903933837055</v>
      </c>
      <c r="AP57" s="63">
        <f t="shared" si="105"/>
        <v>142.96706726892782</v>
      </c>
      <c r="AQ57" s="63">
        <f t="shared" si="105"/>
        <v>162.39023691844307</v>
      </c>
      <c r="AR57" s="63">
        <f t="shared" si="105"/>
        <v>4826.0546932332336</v>
      </c>
      <c r="AS57" s="63">
        <f t="shared" si="105"/>
        <v>116.55165271101552</v>
      </c>
      <c r="AT57" s="63">
        <f t="shared" si="105"/>
        <v>15.236282852376499</v>
      </c>
      <c r="AU57" s="63">
        <f t="shared" si="105"/>
        <v>15.236282852376499</v>
      </c>
      <c r="AV57" s="63">
        <f t="shared" si="105"/>
        <v>137.47373486065717</v>
      </c>
      <c r="AW57" s="63">
        <f t="shared" si="105"/>
        <v>303.94837813187161</v>
      </c>
      <c r="AX57" s="63">
        <f t="shared" si="105"/>
        <v>78.11272593917198</v>
      </c>
      <c r="AY57" s="63">
        <f t="shared" si="105"/>
        <v>757.64833520681327</v>
      </c>
      <c r="AZ57" s="63">
        <f t="shared" si="105"/>
        <v>397.17193880068623</v>
      </c>
      <c r="BA57" s="63">
        <f t="shared" si="105"/>
        <v>87.141854018052157</v>
      </c>
      <c r="BB57" s="63">
        <f t="shared" si="105"/>
        <v>143.4545433724366</v>
      </c>
      <c r="BC57" s="63">
        <f t="shared" si="105"/>
        <v>32.99903890086199</v>
      </c>
      <c r="BD57" s="109">
        <v>55</v>
      </c>
    </row>
    <row r="58" spans="1:56" s="66" customFormat="1" hidden="1" x14ac:dyDescent="0.35">
      <c r="B58" s="75" t="s">
        <v>80</v>
      </c>
      <c r="C58" s="63">
        <f t="shared" ref="C58:AH58" si="106">SUM(C96,C134,C172,C210,C248)</f>
        <v>84.983638912392877</v>
      </c>
      <c r="D58" s="63">
        <f t="shared" si="106"/>
        <v>175.40529407797152</v>
      </c>
      <c r="E58" s="63">
        <f t="shared" si="106"/>
        <v>90.421655165578628</v>
      </c>
      <c r="F58" s="63">
        <f t="shared" si="106"/>
        <v>63.642288556854567</v>
      </c>
      <c r="G58" s="63">
        <f t="shared" si="106"/>
        <v>48.506936923781417</v>
      </c>
      <c r="H58" s="63">
        <f t="shared" si="106"/>
        <v>206.21513153403512</v>
      </c>
      <c r="I58" s="63">
        <f t="shared" si="106"/>
        <v>67.88612982516274</v>
      </c>
      <c r="J58" s="63">
        <f t="shared" si="106"/>
        <v>59.382013741904558</v>
      </c>
      <c r="K58" s="63">
        <f t="shared" si="106"/>
        <v>23.083279184828289</v>
      </c>
      <c r="L58" s="63">
        <f t="shared" si="106"/>
        <v>96.991178942272768</v>
      </c>
      <c r="M58" s="63">
        <f t="shared" si="106"/>
        <v>96.991178942272768</v>
      </c>
      <c r="N58" s="63">
        <f t="shared" si="106"/>
        <v>74.810158387372226</v>
      </c>
      <c r="O58" s="63">
        <f t="shared" si="106"/>
        <v>64.718326258763241</v>
      </c>
      <c r="P58" s="63">
        <f t="shared" si="106"/>
        <v>53.700945856130261</v>
      </c>
      <c r="Q58" s="63">
        <f t="shared" si="106"/>
        <v>48.632634057701829</v>
      </c>
      <c r="R58" s="63">
        <f t="shared" si="106"/>
        <v>38.172431228138223</v>
      </c>
      <c r="S58" s="63">
        <f t="shared" si="106"/>
        <v>580.79941848371607</v>
      </c>
      <c r="T58" s="63">
        <f t="shared" si="106"/>
        <v>178.14541498375132</v>
      </c>
      <c r="U58" s="63">
        <f t="shared" si="106"/>
        <v>19.350305849551336</v>
      </c>
      <c r="V58" s="63">
        <f t="shared" si="106"/>
        <v>70.636515886322385</v>
      </c>
      <c r="W58" s="63">
        <f t="shared" si="106"/>
        <v>177.7184015236671</v>
      </c>
      <c r="X58" s="63">
        <f t="shared" si="106"/>
        <v>177.7184015236671</v>
      </c>
      <c r="Y58" s="63">
        <f t="shared" si="106"/>
        <v>130.01852962822696</v>
      </c>
      <c r="Z58" s="63">
        <f t="shared" si="106"/>
        <v>216.05341667633596</v>
      </c>
      <c r="AA58" s="63">
        <f t="shared" si="106"/>
        <v>753.26285549775912</v>
      </c>
      <c r="AB58" s="63">
        <f t="shared" si="106"/>
        <v>219.10597302414018</v>
      </c>
      <c r="AC58" s="63">
        <f t="shared" si="106"/>
        <v>467.38096407316948</v>
      </c>
      <c r="AD58" s="63">
        <f t="shared" si="106"/>
        <v>164.80626457639505</v>
      </c>
      <c r="AE58" s="63">
        <f t="shared" si="106"/>
        <v>116.29932765261364</v>
      </c>
      <c r="AF58" s="63">
        <f t="shared" si="106"/>
        <v>37.346734160162043</v>
      </c>
      <c r="AG58" s="63">
        <f t="shared" si="106"/>
        <v>116.29932765261364</v>
      </c>
      <c r="AH58" s="63">
        <f t="shared" si="106"/>
        <v>285.88189142458953</v>
      </c>
      <c r="AI58" s="63">
        <f t="shared" ref="AI58:BC58" si="107">SUM(AI96,AI134,AI172,AI210,AI248)</f>
        <v>335.19488713488624</v>
      </c>
      <c r="AJ58" s="63">
        <f t="shared" si="107"/>
        <v>43.876175655032569</v>
      </c>
      <c r="AK58" s="63">
        <f t="shared" si="107"/>
        <v>43.700678946168672</v>
      </c>
      <c r="AL58" s="63">
        <f t="shared" si="107"/>
        <v>68.649079628533045</v>
      </c>
      <c r="AM58" s="63">
        <f t="shared" si="107"/>
        <v>137.36666770198212</v>
      </c>
      <c r="AN58" s="63">
        <f t="shared" si="107"/>
        <v>10.553378081967216</v>
      </c>
      <c r="AO58" s="63">
        <f t="shared" si="107"/>
        <v>10.553378081967216</v>
      </c>
      <c r="AP58" s="63">
        <f t="shared" si="107"/>
        <v>77.549129394119589</v>
      </c>
      <c r="AQ58" s="63">
        <f t="shared" si="107"/>
        <v>82.853200415056946</v>
      </c>
      <c r="AR58" s="63">
        <f t="shared" si="107"/>
        <v>2405.0397150739195</v>
      </c>
      <c r="AS58" s="63">
        <f t="shared" si="107"/>
        <v>67.88612982516274</v>
      </c>
      <c r="AT58" s="63">
        <f t="shared" si="107"/>
        <v>7.9351031175094278</v>
      </c>
      <c r="AU58" s="63">
        <f t="shared" si="107"/>
        <v>7.9351031175094278</v>
      </c>
      <c r="AV58" s="63">
        <f t="shared" si="107"/>
        <v>72.847725646738851</v>
      </c>
      <c r="AW58" s="63">
        <f t="shared" si="107"/>
        <v>148.51522372260746</v>
      </c>
      <c r="AX58" s="63">
        <f t="shared" si="107"/>
        <v>36.298734557076273</v>
      </c>
      <c r="AY58" s="63">
        <f t="shared" si="107"/>
        <v>393.71997786201348</v>
      </c>
      <c r="AZ58" s="63">
        <f t="shared" si="107"/>
        <v>216.00157633834635</v>
      </c>
      <c r="BA58" s="63">
        <f t="shared" si="107"/>
        <v>39.254235737346086</v>
      </c>
      <c r="BB58" s="63">
        <f t="shared" si="107"/>
        <v>64.540662438400517</v>
      </c>
      <c r="BC58" s="63">
        <f t="shared" si="107"/>
        <v>19.350305849551336</v>
      </c>
      <c r="BD58" s="109">
        <v>56</v>
      </c>
    </row>
    <row r="59" spans="1:56" s="66" customFormat="1" hidden="1" x14ac:dyDescent="0.35">
      <c r="B59" s="75" t="s">
        <v>79</v>
      </c>
      <c r="C59" s="66">
        <f t="shared" ref="C59:AH59" si="108">SUM(C97,C135,C173,C211,C249)</f>
        <v>35.724883616680117</v>
      </c>
      <c r="D59" s="66">
        <f t="shared" si="108"/>
        <v>78.117567447903653</v>
      </c>
      <c r="E59" s="66">
        <f t="shared" si="108"/>
        <v>42.392683831223536</v>
      </c>
      <c r="F59" s="66">
        <f t="shared" si="108"/>
        <v>27.826040058215579</v>
      </c>
      <c r="G59" s="66">
        <f t="shared" si="108"/>
        <v>18.683541750383643</v>
      </c>
      <c r="H59" s="66">
        <f t="shared" si="108"/>
        <v>82.994729183437528</v>
      </c>
      <c r="I59" s="66">
        <f t="shared" si="108"/>
        <v>24.279568314551742</v>
      </c>
      <c r="J59" s="66">
        <f t="shared" si="108"/>
        <v>22.694133148096942</v>
      </c>
      <c r="K59" s="66">
        <f t="shared" si="108"/>
        <v>9.4305870815437007</v>
      </c>
      <c r="L59" s="66">
        <f t="shared" si="108"/>
        <v>42.780195704153542</v>
      </c>
      <c r="M59" s="66">
        <f t="shared" si="108"/>
        <v>42.780195704153542</v>
      </c>
      <c r="N59" s="66">
        <f t="shared" si="108"/>
        <v>31.114003894262076</v>
      </c>
      <c r="O59" s="66">
        <f t="shared" si="108"/>
        <v>24.587101358438076</v>
      </c>
      <c r="P59" s="66">
        <f t="shared" si="108"/>
        <v>25.070865319960333</v>
      </c>
      <c r="Q59" s="66">
        <f t="shared" si="108"/>
        <v>21.460729680661991</v>
      </c>
      <c r="R59" s="66">
        <f t="shared" si="108"/>
        <v>17.822387355375529</v>
      </c>
      <c r="S59" s="66">
        <f t="shared" si="108"/>
        <v>253.87460891819842</v>
      </c>
      <c r="T59" s="66">
        <f t="shared" si="108"/>
        <v>86.546716167501032</v>
      </c>
      <c r="U59" s="66">
        <f t="shared" si="108"/>
        <v>6.2257932136715963</v>
      </c>
      <c r="V59" s="66">
        <f t="shared" si="108"/>
        <v>29.910685972063639</v>
      </c>
      <c r="W59" s="66">
        <f t="shared" si="108"/>
        <v>77.939626523850691</v>
      </c>
      <c r="X59" s="66">
        <f t="shared" si="108"/>
        <v>77.939626523850691</v>
      </c>
      <c r="Y59" s="66">
        <f t="shared" si="108"/>
        <v>52.604819120160585</v>
      </c>
      <c r="Z59" s="66">
        <f t="shared" si="108"/>
        <v>94.162822589455843</v>
      </c>
      <c r="AA59" s="66">
        <f t="shared" si="108"/>
        <v>316.5684689189078</v>
      </c>
      <c r="AB59" s="66">
        <f t="shared" si="108"/>
        <v>96.366685934102463</v>
      </c>
      <c r="AC59" s="66">
        <f t="shared" si="108"/>
        <v>207.04174427519538</v>
      </c>
      <c r="AD59" s="66">
        <f t="shared" si="108"/>
        <v>68.391067741644079</v>
      </c>
      <c r="AE59" s="66">
        <f t="shared" si="108"/>
        <v>49.707525991260439</v>
      </c>
      <c r="AF59" s="66">
        <f t="shared" si="108"/>
        <v>16.47636281510534</v>
      </c>
      <c r="AG59" s="66">
        <f t="shared" si="108"/>
        <v>49.707525991260439</v>
      </c>
      <c r="AH59" s="66">
        <f t="shared" si="108"/>
        <v>109.5267246437124</v>
      </c>
      <c r="AI59" s="66">
        <f t="shared" ref="AI59:BC59" si="109">SUM(AI97,AI135,AI173,AI211,AI249)</f>
        <v>151.65541407979595</v>
      </c>
      <c r="AJ59" s="66">
        <f t="shared" si="109"/>
        <v>17.279137314839868</v>
      </c>
      <c r="AK59" s="66">
        <f t="shared" si="109"/>
        <v>18.249118486198828</v>
      </c>
      <c r="AL59" s="66">
        <f t="shared" si="109"/>
        <v>27.511576232256207</v>
      </c>
      <c r="AM59" s="66">
        <f t="shared" si="109"/>
        <v>52.930760723974011</v>
      </c>
      <c r="AN59" s="66">
        <f t="shared" si="109"/>
        <v>4.8457596430884937</v>
      </c>
      <c r="AO59" s="66">
        <f t="shared" si="109"/>
        <v>4.8457596430884937</v>
      </c>
      <c r="AP59" s="66">
        <f t="shared" si="109"/>
        <v>32.319779365586101</v>
      </c>
      <c r="AQ59" s="66">
        <f t="shared" si="109"/>
        <v>37.154318305406633</v>
      </c>
      <c r="AR59" s="66">
        <f t="shared" si="109"/>
        <v>1018.8335424087917</v>
      </c>
      <c r="AS59" s="66">
        <f t="shared" si="109"/>
        <v>24.279568314551742</v>
      </c>
      <c r="AT59" s="66">
        <f t="shared" si="109"/>
        <v>2.9215907133634245</v>
      </c>
      <c r="AU59" s="66">
        <f t="shared" si="109"/>
        <v>2.9215907133634245</v>
      </c>
      <c r="AV59" s="66">
        <f t="shared" si="109"/>
        <v>30.896051592743227</v>
      </c>
      <c r="AW59" s="66">
        <f t="shared" si="109"/>
        <v>56.595963919738381</v>
      </c>
      <c r="AX59" s="66">
        <f t="shared" si="109"/>
        <v>13.263546066553241</v>
      </c>
      <c r="AY59" s="66">
        <f t="shared" si="109"/>
        <v>169.19944984191443</v>
      </c>
      <c r="AZ59" s="66">
        <f t="shared" si="109"/>
        <v>91.259823318063752</v>
      </c>
      <c r="BA59" s="66">
        <f t="shared" si="109"/>
        <v>16.354987889891717</v>
      </c>
      <c r="BB59" s="66">
        <f t="shared" si="109"/>
        <v>26.368830916793055</v>
      </c>
      <c r="BC59" s="66">
        <f t="shared" si="109"/>
        <v>6.2257932136715963</v>
      </c>
      <c r="BD59" s="109">
        <v>57</v>
      </c>
    </row>
    <row r="60" spans="1:56" s="65" customFormat="1" x14ac:dyDescent="0.35">
      <c r="A60" s="65" t="s">
        <v>133</v>
      </c>
      <c r="B60" s="65" t="s">
        <v>83</v>
      </c>
      <c r="C60" s="171">
        <f>'Population 2016'!C60*'Prevalence Rates'!C60</f>
        <v>0</v>
      </c>
      <c r="D60" s="65">
        <f>'Population 2016'!D60*'Prevalence Rates'!D60</f>
        <v>0</v>
      </c>
      <c r="E60" s="65">
        <f>'Population 2016'!E60*'Prevalence Rates'!E60</f>
        <v>0</v>
      </c>
      <c r="F60" s="65">
        <f>'Population 2016'!F60*'Prevalence Rates'!F60</f>
        <v>0</v>
      </c>
      <c r="G60" s="65">
        <f>'Population 2016'!G60*'Prevalence Rates'!G60</f>
        <v>0</v>
      </c>
      <c r="H60" s="65">
        <f>'Population 2016'!H60*'Prevalence Rates'!H60</f>
        <v>0</v>
      </c>
      <c r="I60" s="65">
        <f>'Population 2016'!I60*'Prevalence Rates'!I60</f>
        <v>0</v>
      </c>
      <c r="J60" s="65">
        <f>'Population 2016'!J60*'Prevalence Rates'!J60</f>
        <v>0</v>
      </c>
      <c r="K60" s="65">
        <f>'Population 2016'!K60*'Prevalence Rates'!K60</f>
        <v>0</v>
      </c>
      <c r="L60" s="65">
        <f>'Population 2016'!L60*'Prevalence Rates'!L60</f>
        <v>0</v>
      </c>
      <c r="M60" s="65">
        <f>'Population 2016'!M60*'Prevalence Rates'!M60</f>
        <v>0</v>
      </c>
      <c r="N60" s="65">
        <f>'Population 2016'!N60*'Prevalence Rates'!N60</f>
        <v>0</v>
      </c>
      <c r="O60" s="65">
        <f>'Population 2016'!O60*'Prevalence Rates'!O60</f>
        <v>0</v>
      </c>
      <c r="P60" s="65">
        <f>'Population 2016'!P60*'Prevalence Rates'!P60</f>
        <v>0</v>
      </c>
      <c r="Q60" s="65">
        <f>'Population 2016'!Q60*'Prevalence Rates'!Q60</f>
        <v>0</v>
      </c>
      <c r="R60" s="65">
        <f>'Population 2016'!R60*'Prevalence Rates'!R60</f>
        <v>0</v>
      </c>
      <c r="S60" s="65">
        <f>'Population 2016'!S60*'Prevalence Rates'!S60</f>
        <v>0</v>
      </c>
      <c r="T60" s="65">
        <f>'Population 2016'!T60*'Prevalence Rates'!T60</f>
        <v>0</v>
      </c>
      <c r="U60" s="65">
        <f>'Population 2016'!U60*'Prevalence Rates'!U60</f>
        <v>0</v>
      </c>
      <c r="V60" s="65">
        <f>'Population 2016'!V60*'Prevalence Rates'!V60</f>
        <v>0</v>
      </c>
      <c r="W60" s="65">
        <f>'Population 2016'!W60*'Prevalence Rates'!W60</f>
        <v>0</v>
      </c>
      <c r="X60" s="65">
        <f>'Population 2016'!X60*'Prevalence Rates'!X60</f>
        <v>0</v>
      </c>
      <c r="Y60" s="65">
        <f>'Population 2016'!Y60*'Prevalence Rates'!Y60</f>
        <v>0</v>
      </c>
      <c r="Z60" s="65">
        <f>'Population 2016'!Z60*'Prevalence Rates'!Z60</f>
        <v>0</v>
      </c>
      <c r="AA60" s="65">
        <f>'Population 2016'!AA60*'Prevalence Rates'!AA60</f>
        <v>0</v>
      </c>
      <c r="AB60" s="65">
        <f>'Population 2016'!AB60*'Prevalence Rates'!AB60</f>
        <v>0</v>
      </c>
      <c r="AC60" s="65">
        <f>'Population 2016'!AC60*'Prevalence Rates'!AC60</f>
        <v>0</v>
      </c>
      <c r="AD60" s="65">
        <f>'Population 2016'!AD60*'Prevalence Rates'!AD60</f>
        <v>0</v>
      </c>
      <c r="AE60" s="65">
        <f>'Population 2016'!AE60*'Prevalence Rates'!AE60</f>
        <v>0</v>
      </c>
      <c r="AF60" s="65">
        <f>'Population 2016'!AF60*'Prevalence Rates'!AF60</f>
        <v>0</v>
      </c>
      <c r="AG60" s="65">
        <f>'Population 2016'!AG60*'Prevalence Rates'!AG60</f>
        <v>0</v>
      </c>
      <c r="AH60" s="65">
        <f>'Population 2016'!AH60*'Prevalence Rates'!AH60</f>
        <v>0</v>
      </c>
      <c r="AI60" s="65">
        <f>'Population 2016'!AI60*'Prevalence Rates'!AI60</f>
        <v>0</v>
      </c>
      <c r="AJ60" s="65">
        <f>'Population 2016'!AJ60*'Prevalence Rates'!AJ60</f>
        <v>0</v>
      </c>
      <c r="AK60" s="65">
        <f>'Population 2016'!AK60*'Prevalence Rates'!AK60</f>
        <v>0</v>
      </c>
      <c r="AL60" s="65">
        <f>'Population 2016'!AL60*'Prevalence Rates'!AL60</f>
        <v>0</v>
      </c>
      <c r="AM60" s="65">
        <f>'Population 2016'!AM60*'Prevalence Rates'!AM60</f>
        <v>0</v>
      </c>
      <c r="AN60" s="65">
        <f>'Population 2016'!AN60*'Prevalence Rates'!AN60</f>
        <v>0</v>
      </c>
      <c r="AO60" s="65">
        <f>'Population 2016'!AO60*'Prevalence Rates'!AO60</f>
        <v>0</v>
      </c>
      <c r="AP60" s="65">
        <f>'Population 2016'!AP60*'Prevalence Rates'!AP60</f>
        <v>0</v>
      </c>
      <c r="AQ60" s="65">
        <f>'Population 2016'!AQ60*'Prevalence Rates'!AQ60</f>
        <v>0</v>
      </c>
      <c r="AR60" s="65">
        <f>'Population 2016'!AR60*'Prevalence Rates'!AR60</f>
        <v>0</v>
      </c>
      <c r="AS60" s="65">
        <f>'Population 2016'!AS60*'Prevalence Rates'!AS60</f>
        <v>0</v>
      </c>
      <c r="AT60" s="65">
        <f>'Population 2016'!AT60*'Prevalence Rates'!AT60</f>
        <v>0</v>
      </c>
      <c r="AU60" s="65">
        <f>'Population 2016'!AU60*'Prevalence Rates'!AU60</f>
        <v>0</v>
      </c>
      <c r="AV60" s="65">
        <f>'Population 2016'!AV60*'Prevalence Rates'!AV60</f>
        <v>0</v>
      </c>
      <c r="AW60" s="65">
        <f>'Population 2016'!AW60*'Prevalence Rates'!AW60</f>
        <v>0</v>
      </c>
      <c r="AX60" s="65">
        <f>'Population 2016'!AX60*'Prevalence Rates'!AX60</f>
        <v>0</v>
      </c>
      <c r="AY60" s="65">
        <f>'Population 2016'!AY60*'Prevalence Rates'!AY60</f>
        <v>0</v>
      </c>
      <c r="AZ60" s="65">
        <f>'Population 2016'!AZ60*'Prevalence Rates'!AZ60</f>
        <v>0</v>
      </c>
      <c r="BA60" s="65">
        <f>'Population 2016'!BA60*'Prevalence Rates'!BA60</f>
        <v>0</v>
      </c>
      <c r="BB60" s="65">
        <f>'Population 2016'!BB60*'Prevalence Rates'!BB60</f>
        <v>0</v>
      </c>
      <c r="BC60" s="112">
        <f>'Population 2016'!BC60*'Prevalence Rates'!BC60</f>
        <v>0</v>
      </c>
      <c r="BD60" s="113">
        <v>58</v>
      </c>
    </row>
    <row r="61" spans="1:56" s="63" customFormat="1" x14ac:dyDescent="0.35">
      <c r="B61" s="66" t="s">
        <v>61</v>
      </c>
      <c r="C61" s="74">
        <f>'Population 2016'!C61*'Prevalence Rates'!C61</f>
        <v>0</v>
      </c>
      <c r="D61" s="66">
        <f>'Population 2016'!D61*'Prevalence Rates'!D61</f>
        <v>0</v>
      </c>
      <c r="E61" s="66">
        <f>'Population 2016'!E61*'Prevalence Rates'!E61</f>
        <v>0</v>
      </c>
      <c r="F61" s="66">
        <f>'Population 2016'!F61*'Prevalence Rates'!F61</f>
        <v>0</v>
      </c>
      <c r="G61" s="66">
        <f>'Population 2016'!G61*'Prevalence Rates'!G61</f>
        <v>0</v>
      </c>
      <c r="H61" s="66">
        <f>'Population 2016'!H61*'Prevalence Rates'!H61</f>
        <v>0</v>
      </c>
      <c r="I61" s="66">
        <f>'Population 2016'!I61*'Prevalence Rates'!I61</f>
        <v>0</v>
      </c>
      <c r="J61" s="66">
        <f>'Population 2016'!J61*'Prevalence Rates'!J61</f>
        <v>0</v>
      </c>
      <c r="K61" s="66">
        <f>'Population 2016'!K61*'Prevalence Rates'!K61</f>
        <v>0</v>
      </c>
      <c r="L61" s="66">
        <f>'Population 2016'!L61*'Prevalence Rates'!L61</f>
        <v>0</v>
      </c>
      <c r="M61" s="66">
        <f>'Population 2016'!M61*'Prevalence Rates'!M61</f>
        <v>0</v>
      </c>
      <c r="N61" s="66">
        <f>'Population 2016'!N61*'Prevalence Rates'!N61</f>
        <v>0</v>
      </c>
      <c r="O61" s="66">
        <f>'Population 2016'!O61*'Prevalence Rates'!O61</f>
        <v>0</v>
      </c>
      <c r="P61" s="66">
        <f>'Population 2016'!P61*'Prevalence Rates'!P61</f>
        <v>0</v>
      </c>
      <c r="Q61" s="66">
        <f>'Population 2016'!Q61*'Prevalence Rates'!Q61</f>
        <v>0</v>
      </c>
      <c r="R61" s="66">
        <f>'Population 2016'!R61*'Prevalence Rates'!R61</f>
        <v>0</v>
      </c>
      <c r="S61" s="66">
        <f>'Population 2016'!S61*'Prevalence Rates'!S61</f>
        <v>0</v>
      </c>
      <c r="T61" s="66">
        <f>'Population 2016'!T61*'Prevalence Rates'!T61</f>
        <v>0</v>
      </c>
      <c r="U61" s="66">
        <f>'Population 2016'!U61*'Prevalence Rates'!U61</f>
        <v>0</v>
      </c>
      <c r="V61" s="66">
        <f>'Population 2016'!V61*'Prevalence Rates'!V61</f>
        <v>0</v>
      </c>
      <c r="W61" s="66">
        <f>'Population 2016'!W61*'Prevalence Rates'!W61</f>
        <v>0</v>
      </c>
      <c r="X61" s="66">
        <f>'Population 2016'!X61*'Prevalence Rates'!X61</f>
        <v>0</v>
      </c>
      <c r="Y61" s="66">
        <f>'Population 2016'!Y61*'Prevalence Rates'!Y61</f>
        <v>0</v>
      </c>
      <c r="Z61" s="66">
        <f>'Population 2016'!Z61*'Prevalence Rates'!Z61</f>
        <v>0</v>
      </c>
      <c r="AA61" s="66">
        <f>'Population 2016'!AA61*'Prevalence Rates'!AA61</f>
        <v>0</v>
      </c>
      <c r="AB61" s="66">
        <f>'Population 2016'!AB61*'Prevalence Rates'!AB61</f>
        <v>0</v>
      </c>
      <c r="AC61" s="66">
        <f>'Population 2016'!AC61*'Prevalence Rates'!AC61</f>
        <v>0</v>
      </c>
      <c r="AD61" s="66">
        <f>'Population 2016'!AD61*'Prevalence Rates'!AD61</f>
        <v>0</v>
      </c>
      <c r="AE61" s="66">
        <f>'Population 2016'!AE61*'Prevalence Rates'!AE61</f>
        <v>0</v>
      </c>
      <c r="AF61" s="66">
        <f>'Population 2016'!AF61*'Prevalence Rates'!AF61</f>
        <v>0</v>
      </c>
      <c r="AG61" s="66">
        <f>'Population 2016'!AG61*'Prevalence Rates'!AG61</f>
        <v>0</v>
      </c>
      <c r="AH61" s="66">
        <f>'Population 2016'!AH61*'Prevalence Rates'!AH61</f>
        <v>0</v>
      </c>
      <c r="AI61" s="66">
        <f>'Population 2016'!AI61*'Prevalence Rates'!AI61</f>
        <v>0</v>
      </c>
      <c r="AJ61" s="66">
        <f>'Population 2016'!AJ61*'Prevalence Rates'!AJ61</f>
        <v>0</v>
      </c>
      <c r="AK61" s="66">
        <f>'Population 2016'!AK61*'Prevalence Rates'!AK61</f>
        <v>0</v>
      </c>
      <c r="AL61" s="66">
        <f>'Population 2016'!AL61*'Prevalence Rates'!AL61</f>
        <v>0</v>
      </c>
      <c r="AM61" s="66">
        <f>'Population 2016'!AM61*'Prevalence Rates'!AM61</f>
        <v>0</v>
      </c>
      <c r="AN61" s="66">
        <f>'Population 2016'!AN61*'Prevalence Rates'!AN61</f>
        <v>0</v>
      </c>
      <c r="AO61" s="66">
        <f>'Population 2016'!AO61*'Prevalence Rates'!AO61</f>
        <v>0</v>
      </c>
      <c r="AP61" s="66">
        <f>'Population 2016'!AP61*'Prevalence Rates'!AP61</f>
        <v>0</v>
      </c>
      <c r="AQ61" s="66">
        <f>'Population 2016'!AQ61*'Prevalence Rates'!AQ61</f>
        <v>0</v>
      </c>
      <c r="AR61" s="66">
        <f>'Population 2016'!AR61*'Prevalence Rates'!AR61</f>
        <v>0</v>
      </c>
      <c r="AS61" s="66">
        <f>'Population 2016'!AS61*'Prevalence Rates'!AS61</f>
        <v>0</v>
      </c>
      <c r="AT61" s="66">
        <f>'Population 2016'!AT61*'Prevalence Rates'!AT61</f>
        <v>0</v>
      </c>
      <c r="AU61" s="66">
        <f>'Population 2016'!AU61*'Prevalence Rates'!AU61</f>
        <v>0</v>
      </c>
      <c r="AV61" s="66">
        <f>'Population 2016'!AV61*'Prevalence Rates'!AV61</f>
        <v>0</v>
      </c>
      <c r="AW61" s="66">
        <f>'Population 2016'!AW61*'Prevalence Rates'!AW61</f>
        <v>0</v>
      </c>
      <c r="AX61" s="66">
        <f>'Population 2016'!AX61*'Prevalence Rates'!AX61</f>
        <v>0</v>
      </c>
      <c r="AY61" s="66">
        <f>'Population 2016'!AY61*'Prevalence Rates'!AY61</f>
        <v>0</v>
      </c>
      <c r="AZ61" s="66">
        <f>'Population 2016'!AZ61*'Prevalence Rates'!AZ61</f>
        <v>0</v>
      </c>
      <c r="BA61" s="66">
        <f>'Population 2016'!BA61*'Prevalence Rates'!BA61</f>
        <v>0</v>
      </c>
      <c r="BB61" s="66">
        <f>'Population 2016'!BB61*'Prevalence Rates'!BB61</f>
        <v>0</v>
      </c>
      <c r="BC61" s="75">
        <f>'Population 2016'!BC61*'Prevalence Rates'!BC61</f>
        <v>0</v>
      </c>
      <c r="BD61" s="109">
        <v>59</v>
      </c>
    </row>
    <row r="62" spans="1:56" s="63" customFormat="1" x14ac:dyDescent="0.35">
      <c r="B62" s="66" t="s">
        <v>78</v>
      </c>
      <c r="C62" s="74">
        <f>'Population 2016'!C62*'Prevalence Rates'!C62</f>
        <v>0</v>
      </c>
      <c r="D62" s="66">
        <f>'Population 2016'!D62*'Prevalence Rates'!D62</f>
        <v>0</v>
      </c>
      <c r="E62" s="66">
        <f>'Population 2016'!E62*'Prevalence Rates'!E62</f>
        <v>0</v>
      </c>
      <c r="F62" s="66">
        <f>'Population 2016'!F62*'Prevalence Rates'!F62</f>
        <v>0</v>
      </c>
      <c r="G62" s="66">
        <f>'Population 2016'!G62*'Prevalence Rates'!G62</f>
        <v>0</v>
      </c>
      <c r="H62" s="66">
        <f>'Population 2016'!H62*'Prevalence Rates'!H62</f>
        <v>0</v>
      </c>
      <c r="I62" s="66">
        <f>'Population 2016'!I62*'Prevalence Rates'!I62</f>
        <v>0</v>
      </c>
      <c r="J62" s="66">
        <f>'Population 2016'!J62*'Prevalence Rates'!J62</f>
        <v>0</v>
      </c>
      <c r="K62" s="66">
        <f>'Population 2016'!K62*'Prevalence Rates'!K62</f>
        <v>0</v>
      </c>
      <c r="L62" s="66">
        <f>'Population 2016'!L62*'Prevalence Rates'!L62</f>
        <v>0</v>
      </c>
      <c r="M62" s="66">
        <f>'Population 2016'!M62*'Prevalence Rates'!M62</f>
        <v>0</v>
      </c>
      <c r="N62" s="66">
        <f>'Population 2016'!N62*'Prevalence Rates'!N62</f>
        <v>0</v>
      </c>
      <c r="O62" s="66">
        <f>'Population 2016'!O62*'Prevalence Rates'!O62</f>
        <v>0</v>
      </c>
      <c r="P62" s="66">
        <f>'Population 2016'!P62*'Prevalence Rates'!P62</f>
        <v>0</v>
      </c>
      <c r="Q62" s="66">
        <f>'Population 2016'!Q62*'Prevalence Rates'!Q62</f>
        <v>0</v>
      </c>
      <c r="R62" s="66">
        <f>'Population 2016'!R62*'Prevalence Rates'!R62</f>
        <v>0</v>
      </c>
      <c r="S62" s="66">
        <f>'Population 2016'!S62*'Prevalence Rates'!S62</f>
        <v>0</v>
      </c>
      <c r="T62" s="66">
        <f>'Population 2016'!T62*'Prevalence Rates'!T62</f>
        <v>0</v>
      </c>
      <c r="U62" s="66">
        <f>'Population 2016'!U62*'Prevalence Rates'!U62</f>
        <v>0</v>
      </c>
      <c r="V62" s="66">
        <f>'Population 2016'!V62*'Prevalence Rates'!V62</f>
        <v>0</v>
      </c>
      <c r="W62" s="66">
        <f>'Population 2016'!W62*'Prevalence Rates'!W62</f>
        <v>0</v>
      </c>
      <c r="X62" s="66">
        <f>'Population 2016'!X62*'Prevalence Rates'!X62</f>
        <v>0</v>
      </c>
      <c r="Y62" s="66">
        <f>'Population 2016'!Y62*'Prevalence Rates'!Y62</f>
        <v>0</v>
      </c>
      <c r="Z62" s="66">
        <f>'Population 2016'!Z62*'Prevalence Rates'!Z62</f>
        <v>0</v>
      </c>
      <c r="AA62" s="66">
        <f>'Population 2016'!AA62*'Prevalence Rates'!AA62</f>
        <v>0</v>
      </c>
      <c r="AB62" s="66">
        <f>'Population 2016'!AB62*'Prevalence Rates'!AB62</f>
        <v>0</v>
      </c>
      <c r="AC62" s="66">
        <f>'Population 2016'!AC62*'Prevalence Rates'!AC62</f>
        <v>0</v>
      </c>
      <c r="AD62" s="66">
        <f>'Population 2016'!AD62*'Prevalence Rates'!AD62</f>
        <v>0</v>
      </c>
      <c r="AE62" s="66">
        <f>'Population 2016'!AE62*'Prevalence Rates'!AE62</f>
        <v>0</v>
      </c>
      <c r="AF62" s="66">
        <f>'Population 2016'!AF62*'Prevalence Rates'!AF62</f>
        <v>0</v>
      </c>
      <c r="AG62" s="66">
        <f>'Population 2016'!AG62*'Prevalence Rates'!AG62</f>
        <v>0</v>
      </c>
      <c r="AH62" s="66">
        <f>'Population 2016'!AH62*'Prevalence Rates'!AH62</f>
        <v>0</v>
      </c>
      <c r="AI62" s="66">
        <f>'Population 2016'!AI62*'Prevalence Rates'!AI62</f>
        <v>0</v>
      </c>
      <c r="AJ62" s="66">
        <f>'Population 2016'!AJ62*'Prevalence Rates'!AJ62</f>
        <v>0</v>
      </c>
      <c r="AK62" s="66">
        <f>'Population 2016'!AK62*'Prevalence Rates'!AK62</f>
        <v>0</v>
      </c>
      <c r="AL62" s="66">
        <f>'Population 2016'!AL62*'Prevalence Rates'!AL62</f>
        <v>0</v>
      </c>
      <c r="AM62" s="66">
        <f>'Population 2016'!AM62*'Prevalence Rates'!AM62</f>
        <v>0</v>
      </c>
      <c r="AN62" s="66">
        <f>'Population 2016'!AN62*'Prevalence Rates'!AN62</f>
        <v>0</v>
      </c>
      <c r="AO62" s="66">
        <f>'Population 2016'!AO62*'Prevalence Rates'!AO62</f>
        <v>0</v>
      </c>
      <c r="AP62" s="66">
        <f>'Population 2016'!AP62*'Prevalence Rates'!AP62</f>
        <v>0</v>
      </c>
      <c r="AQ62" s="66">
        <f>'Population 2016'!AQ62*'Prevalence Rates'!AQ62</f>
        <v>0</v>
      </c>
      <c r="AR62" s="66">
        <f>'Population 2016'!AR62*'Prevalence Rates'!AR62</f>
        <v>0</v>
      </c>
      <c r="AS62" s="66">
        <f>'Population 2016'!AS62*'Prevalence Rates'!AS62</f>
        <v>0</v>
      </c>
      <c r="AT62" s="66">
        <f>'Population 2016'!AT62*'Prevalence Rates'!AT62</f>
        <v>0</v>
      </c>
      <c r="AU62" s="66">
        <f>'Population 2016'!AU62*'Prevalence Rates'!AU62</f>
        <v>0</v>
      </c>
      <c r="AV62" s="66">
        <f>'Population 2016'!AV62*'Prevalence Rates'!AV62</f>
        <v>0</v>
      </c>
      <c r="AW62" s="66">
        <f>'Population 2016'!AW62*'Prevalence Rates'!AW62</f>
        <v>0</v>
      </c>
      <c r="AX62" s="66">
        <f>'Population 2016'!AX62*'Prevalence Rates'!AX62</f>
        <v>0</v>
      </c>
      <c r="AY62" s="66">
        <f>'Population 2016'!AY62*'Prevalence Rates'!AY62</f>
        <v>0</v>
      </c>
      <c r="AZ62" s="66">
        <f>'Population 2016'!AZ62*'Prevalence Rates'!AZ62</f>
        <v>0</v>
      </c>
      <c r="BA62" s="66">
        <f>'Population 2016'!BA62*'Prevalence Rates'!BA62</f>
        <v>0</v>
      </c>
      <c r="BB62" s="66">
        <f>'Population 2016'!BB62*'Prevalence Rates'!BB62</f>
        <v>0</v>
      </c>
      <c r="BC62" s="75">
        <f>'Population 2016'!BC62*'Prevalence Rates'!BC62</f>
        <v>0</v>
      </c>
      <c r="BD62" s="109">
        <v>60</v>
      </c>
    </row>
    <row r="63" spans="1:56" s="63" customFormat="1" x14ac:dyDescent="0.35">
      <c r="B63" s="66" t="s">
        <v>62</v>
      </c>
      <c r="C63" s="74">
        <f>'Population 2016'!C63*'Prevalence Rates'!C63</f>
        <v>73.893524858759406</v>
      </c>
      <c r="D63" s="66">
        <f>'Population 2016'!D63*'Prevalence Rates'!D63</f>
        <v>96.444137349715959</v>
      </c>
      <c r="E63" s="66">
        <f>'Population 2016'!E63*'Prevalence Rates'!E63</f>
        <v>22.550612490956549</v>
      </c>
      <c r="F63" s="66">
        <f>'Population 2016'!F63*'Prevalence Rates'!F63</f>
        <v>44.698535473146023</v>
      </c>
      <c r="G63" s="66">
        <f>'Population 2016'!G63*'Prevalence Rates'!G63</f>
        <v>29.396334139996931</v>
      </c>
      <c r="H63" s="66">
        <f>'Population 2016'!H63*'Prevalence Rates'!H63</f>
        <v>545.64428437939512</v>
      </c>
      <c r="I63" s="66">
        <f>'Population 2016'!I63*'Prevalence Rates'!I63</f>
        <v>34.027263490818363</v>
      </c>
      <c r="J63" s="66">
        <f>'Population 2016'!J63*'Prevalence Rates'!J63</f>
        <v>119.59878410382314</v>
      </c>
      <c r="K63" s="66">
        <f>'Population 2016'!K63*'Prevalence Rates'!K63</f>
        <v>55.168462701090135</v>
      </c>
      <c r="L63" s="66">
        <f>'Population 2016'!L63*'Prevalence Rates'!L63</f>
        <v>63.423597630815301</v>
      </c>
      <c r="M63" s="66">
        <f>'Population 2016'!M63*'Prevalence Rates'!M63</f>
        <v>63.423597630815301</v>
      </c>
      <c r="N63" s="66">
        <f>'Population 2016'!N63*'Prevalence Rates'!N63</f>
        <v>253.49304576887766</v>
      </c>
      <c r="O63" s="66">
        <f>'Population 2016'!O63*'Prevalence Rates'!O63</f>
        <v>175.16993631368035</v>
      </c>
      <c r="P63" s="66">
        <f>'Population 2016'!P63*'Prevalence Rates'!P63</f>
        <v>22.75195724534009</v>
      </c>
      <c r="Q63" s="66">
        <f>'Population 2016'!Q63*'Prevalence Rates'!Q63</f>
        <v>16.711614613833873</v>
      </c>
      <c r="R63" s="66">
        <f>'Population 2016'!R63*'Prevalence Rates'!R63</f>
        <v>33.624573982051288</v>
      </c>
      <c r="S63" s="66">
        <f>'Population 2016'!S63*'Prevalence Rates'!S63</f>
        <v>907.86349751538467</v>
      </c>
      <c r="T63" s="66">
        <f>'Population 2016'!T63*'Prevalence Rates'!T63</f>
        <v>302.82251059284511</v>
      </c>
      <c r="U63" s="66">
        <f>'Population 2016'!U63*'Prevalence Rates'!U63</f>
        <v>0</v>
      </c>
      <c r="V63" s="66">
        <f>'Population 2016'!V63*'Prevalence Rates'!V63</f>
        <v>95.437413577798253</v>
      </c>
      <c r="W63" s="66">
        <f>'Population 2016'!W63*'Prevalence Rates'!W63</f>
        <v>368.25955576749584</v>
      </c>
      <c r="X63" s="66">
        <f>'Population 2016'!X63*'Prevalence Rates'!X63</f>
        <v>368.25955576749584</v>
      </c>
      <c r="Y63" s="66">
        <f>'Population 2016'!Y63*'Prevalence Rates'!Y63</f>
        <v>215.03619768162139</v>
      </c>
      <c r="Z63" s="66">
        <f>'Population 2016'!Z63*'Prevalence Rates'!Z63</f>
        <v>1211.8940766345311</v>
      </c>
      <c r="AA63" s="66">
        <f>'Population 2016'!AA63*'Prevalence Rates'!AA63</f>
        <v>2583.6558882495933</v>
      </c>
      <c r="AB63" s="66">
        <f>'Population 2016'!AB63*'Prevalence Rates'!AB63</f>
        <v>99.665653419852617</v>
      </c>
      <c r="AC63" s="66">
        <f>'Population 2016'!AC63*'Prevalence Rates'!AC63</f>
        <v>1779.484939241732</v>
      </c>
      <c r="AD63" s="66">
        <f>'Population 2016'!AD63*'Prevalence Rates'!AD63</f>
        <v>110.53827015656381</v>
      </c>
      <c r="AE63" s="66">
        <f>'Population 2016'!AE63*'Prevalence Rates'!AE63</f>
        <v>81.141936016566873</v>
      </c>
      <c r="AF63" s="66">
        <f>'Population 2016'!AF63*'Prevalence Rates'!AF63</f>
        <v>138.52519101587595</v>
      </c>
      <c r="AG63" s="66">
        <f>'Population 2016'!AG63*'Prevalence Rates'!AG63</f>
        <v>81.141936016566873</v>
      </c>
      <c r="AH63" s="66">
        <f>'Population 2016'!AH63*'Prevalence Rates'!AH63</f>
        <v>804.17094900786128</v>
      </c>
      <c r="AI63" s="66">
        <f>'Population 2016'!AI63*'Prevalence Rates'!AI63</f>
        <v>505.57667825707051</v>
      </c>
      <c r="AJ63" s="66">
        <f>'Population 2016'!AJ63*'Prevalence Rates'!AJ63</f>
        <v>41.275674648625831</v>
      </c>
      <c r="AK63" s="66">
        <f>'Population 2016'!AK63*'Prevalence Rates'!AK63</f>
        <v>3.2215160701366501</v>
      </c>
      <c r="AL63" s="66">
        <f>'Population 2016'!AL63*'Prevalence Rates'!AL63</f>
        <v>272.01676317216339</v>
      </c>
      <c r="AM63" s="66">
        <f>'Population 2016'!AM63*'Prevalence Rates'!AM63</f>
        <v>511.21433137980966</v>
      </c>
      <c r="AN63" s="66">
        <f>'Population 2016'!AN63*'Prevalence Rates'!AN63</f>
        <v>0</v>
      </c>
      <c r="AO63" s="66">
        <f>'Population 2016'!AO63*'Prevalence Rates'!AO63</f>
        <v>0</v>
      </c>
      <c r="AP63" s="66">
        <f>'Population 2016'!AP63*'Prevalence Rates'!AP63</f>
        <v>36.846090052187932</v>
      </c>
      <c r="AQ63" s="66">
        <f>'Population 2016'!AQ63*'Prevalence Rates'!AQ63</f>
        <v>210.60661308518351</v>
      </c>
      <c r="AR63" s="66">
        <f>'Population 2016'!AR63*'Prevalence Rates'!AR63</f>
        <v>4860.8650603274382</v>
      </c>
      <c r="AS63" s="66">
        <f>'Population 2016'!AS63*'Prevalence Rates'!AS63</f>
        <v>34.027263490818363</v>
      </c>
      <c r="AT63" s="66">
        <f>'Population 2016'!AT63*'Prevalence Rates'!AT63</f>
        <v>0</v>
      </c>
      <c r="AU63" s="66">
        <f>'Population 2016'!AU63*'Prevalence Rates'!AU63</f>
        <v>0</v>
      </c>
      <c r="AV63" s="66">
        <f>'Population 2016'!AV63*'Prevalence Rates'!AV63</f>
        <v>98.45758489355137</v>
      </c>
      <c r="AW63" s="66">
        <f>'Population 2016'!AW63*'Prevalence Rates'!AW63</f>
        <v>292.95661762805162</v>
      </c>
      <c r="AX63" s="66">
        <f>'Population 2016'!AX63*'Prevalence Rates'!AX63</f>
        <v>64.430321402733</v>
      </c>
      <c r="AY63" s="66">
        <f>'Population 2016'!AY63*'Prevalence Rates'!AY63</f>
        <v>703.29722706170742</v>
      </c>
      <c r="AZ63" s="66">
        <f>'Population 2016'!AZ63*'Prevalence Rates'!AZ63</f>
        <v>335.03767129421163</v>
      </c>
      <c r="BA63" s="66">
        <f>'Population 2016'!BA63*'Prevalence Rates'!BA63</f>
        <v>162.08252727875021</v>
      </c>
      <c r="BB63" s="66">
        <f>'Population 2016'!BB63*'Prevalence Rates'!BB63</f>
        <v>144.76687840176572</v>
      </c>
      <c r="BC63" s="75">
        <f>'Population 2016'!BC63*'Prevalence Rates'!BC63</f>
        <v>0</v>
      </c>
      <c r="BD63" s="109">
        <v>61</v>
      </c>
    </row>
    <row r="64" spans="1:56" s="63" customFormat="1" x14ac:dyDescent="0.35">
      <c r="B64" s="66" t="s">
        <v>63</v>
      </c>
      <c r="C64" s="74">
        <f>'Population 2016'!C64*'Prevalence Rates'!C64</f>
        <v>157.45159792792876</v>
      </c>
      <c r="D64" s="66">
        <f>'Population 2016'!D64*'Prevalence Rates'!D64</f>
        <v>197.72054880463691</v>
      </c>
      <c r="E64" s="66">
        <f>'Population 2016'!E64*'Prevalence Rates'!E64</f>
        <v>40.268950876708125</v>
      </c>
      <c r="F64" s="66">
        <f>'Population 2016'!F64*'Prevalence Rates'!F64</f>
        <v>64.430321402733</v>
      </c>
      <c r="G64" s="66">
        <f>'Population 2016'!G64*'Prevalence Rates'!G64</f>
        <v>41.879708911776454</v>
      </c>
      <c r="H64" s="66">
        <f>'Population 2016'!H64*'Prevalence Rates'!H64</f>
        <v>816.85566853402429</v>
      </c>
      <c r="I64" s="66">
        <f>'Population 2016'!I64*'Prevalence Rates'!I64</f>
        <v>43.691811701228318</v>
      </c>
      <c r="J64" s="66">
        <f>'Population 2016'!J64*'Prevalence Rates'!J64</f>
        <v>192.68692994504838</v>
      </c>
      <c r="K64" s="66">
        <f>'Population 2016'!K64*'Prevalence Rates'!K64</f>
        <v>88.994381437524964</v>
      </c>
      <c r="L64" s="66">
        <f>'Population 2016'!L64*'Prevalence Rates'!L64</f>
        <v>101.07506670053739</v>
      </c>
      <c r="M64" s="66">
        <f>'Population 2016'!M64*'Prevalence Rates'!M64</f>
        <v>101.07506670053739</v>
      </c>
      <c r="N64" s="66">
        <f>'Population 2016'!N64*'Prevalence Rates'!N64</f>
        <v>431.68315339831111</v>
      </c>
      <c r="O64" s="66">
        <f>'Population 2016'!O64*'Prevalence Rates'!O64</f>
        <v>274.43290022476589</v>
      </c>
      <c r="P64" s="66">
        <f>'Population 2016'!P64*'Prevalence Rates'!P64</f>
        <v>35.638021525886693</v>
      </c>
      <c r="Q64" s="66">
        <f>'Population 2016'!Q64*'Prevalence Rates'!Q64</f>
        <v>24.161370526024875</v>
      </c>
      <c r="R64" s="66">
        <f>'Population 2016'!R64*'Prevalence Rates'!R64</f>
        <v>46.107948753830804</v>
      </c>
      <c r="S64" s="66">
        <f>'Population 2016'!S64*'Prevalence Rates'!S64</f>
        <v>1260.8208519497314</v>
      </c>
      <c r="T64" s="66">
        <f>'Population 2016'!T64*'Prevalence Rates'!T64</f>
        <v>478.39513641529254</v>
      </c>
      <c r="U64" s="66">
        <f>'Population 2016'!U64*'Prevalence Rates'!U64</f>
        <v>0</v>
      </c>
      <c r="V64" s="66">
        <f>'Population 2016'!V64*'Prevalence Rates'!V64</f>
        <v>156.24352940162754</v>
      </c>
      <c r="W64" s="66">
        <f>'Population 2016'!W64*'Prevalence Rates'!W64</f>
        <v>452.62300785419933</v>
      </c>
      <c r="X64" s="66">
        <f>'Population 2016'!X64*'Prevalence Rates'!X64</f>
        <v>452.62300785419933</v>
      </c>
      <c r="Y64" s="66">
        <f>'Population 2016'!Y64*'Prevalence Rates'!Y64</f>
        <v>348.93045934667589</v>
      </c>
      <c r="Z64" s="66">
        <f>'Population 2016'!Z64*'Prevalence Rates'!Z64</f>
        <v>2063.3810429225246</v>
      </c>
      <c r="AA64" s="66">
        <f>'Population 2016'!AA64*'Prevalence Rates'!AA64</f>
        <v>4117.9029166521732</v>
      </c>
      <c r="AB64" s="66">
        <f>'Population 2016'!AB64*'Prevalence Rates'!AB64</f>
        <v>204.76761520806082</v>
      </c>
      <c r="AC64" s="66">
        <f>'Population 2016'!AC64*'Prevalence Rates'!AC64</f>
        <v>3013.9296283672197</v>
      </c>
      <c r="AD64" s="66">
        <f>'Population 2016'!AD64*'Prevalence Rates'!AD64</f>
        <v>163.29059580505145</v>
      </c>
      <c r="AE64" s="66">
        <f>'Population 2016'!AE64*'Prevalence Rates'!AE64</f>
        <v>121.41088689327501</v>
      </c>
      <c r="AF64" s="66">
        <f>'Population 2016'!AF64*'Prevalence Rates'!AF64</f>
        <v>228.12360671655154</v>
      </c>
      <c r="AG64" s="66">
        <f>'Population 2016'!AG64*'Prevalence Rates'!AG64</f>
        <v>121.41088689327501</v>
      </c>
      <c r="AH64" s="66">
        <f>'Population 2016'!AH64*'Prevalence Rates'!AH64</f>
        <v>1103.9732882849532</v>
      </c>
      <c r="AI64" s="66">
        <f>'Population 2016'!AI64*'Prevalence Rates'!AI64</f>
        <v>764.50603239430382</v>
      </c>
      <c r="AJ64" s="66">
        <f>'Population 2016'!AJ64*'Prevalence Rates'!AJ64</f>
        <v>65.638389929034247</v>
      </c>
      <c r="AK64" s="66">
        <f>'Population 2016'!AK64*'Prevalence Rates'!AK64</f>
        <v>7.0470664034239219</v>
      </c>
      <c r="AL64" s="66">
        <f>'Population 2016'!AL64*'Prevalence Rates'!AL64</f>
        <v>391.81689203037007</v>
      </c>
      <c r="AM64" s="66">
        <f>'Population 2016'!AM64*'Prevalence Rates'!AM64</f>
        <v>689.40443900924311</v>
      </c>
      <c r="AN64" s="66">
        <f>'Population 2016'!AN64*'Prevalence Rates'!AN64</f>
        <v>0</v>
      </c>
      <c r="AO64" s="66">
        <f>'Population 2016'!AO64*'Prevalence Rates'!AO64</f>
        <v>0</v>
      </c>
      <c r="AP64" s="66">
        <f>'Population 2016'!AP64*'Prevalence Rates'!AP64</f>
        <v>65.638389929034247</v>
      </c>
      <c r="AQ64" s="66">
        <f>'Population 2016'!AQ64*'Prevalence Rates'!AQ64</f>
        <v>387.58865218831573</v>
      </c>
      <c r="AR64" s="66">
        <f>'Population 2016'!AR64*'Prevalence Rates'!AR64</f>
        <v>7575.3950389263327</v>
      </c>
      <c r="AS64" s="66">
        <f>'Population 2016'!AS64*'Prevalence Rates'!AS64</f>
        <v>43.691811701228318</v>
      </c>
      <c r="AT64" s="66">
        <f>'Population 2016'!AT64*'Prevalence Rates'!AT64</f>
        <v>0</v>
      </c>
      <c r="AU64" s="66">
        <f>'Population 2016'!AU64*'Prevalence Rates'!AU64</f>
        <v>0</v>
      </c>
      <c r="AV64" s="66">
        <f>'Population 2016'!AV64*'Prevalence Rates'!AV64</f>
        <v>150.60587627888839</v>
      </c>
      <c r="AW64" s="66">
        <f>'Population 2016'!AW64*'Prevalence Rates'!AW64</f>
        <v>414.56884927571014</v>
      </c>
      <c r="AX64" s="66">
        <f>'Population 2016'!AX64*'Prevalence Rates'!AX64</f>
        <v>103.69254850752343</v>
      </c>
      <c r="AY64" s="66">
        <f>'Population 2016'!AY64*'Prevalence Rates'!AY64</f>
        <v>1014.3748725842777</v>
      </c>
      <c r="AZ64" s="66">
        <f>'Population 2016'!AZ64*'Prevalence Rates'!AZ64</f>
        <v>561.75186473007841</v>
      </c>
      <c r="BA64" s="66">
        <f>'Population 2016'!BA64*'Prevalence Rates'!BA64</f>
        <v>253.09035626011058</v>
      </c>
      <c r="BB64" s="66">
        <f>'Population 2016'!BB64*'Prevalence Rates'!BB64</f>
        <v>196.31113552395212</v>
      </c>
      <c r="BC64" s="75">
        <f>'Population 2016'!BC64*'Prevalence Rates'!BC64</f>
        <v>0</v>
      </c>
      <c r="BD64" s="109">
        <v>62</v>
      </c>
    </row>
    <row r="65" spans="2:56" s="63" customFormat="1" x14ac:dyDescent="0.35">
      <c r="B65" s="66" t="s">
        <v>64</v>
      </c>
      <c r="C65" s="74">
        <f>'Population 2016'!C65*'Prevalence Rates'!C65</f>
        <v>207.58644176943039</v>
      </c>
      <c r="D65" s="66">
        <f>'Population 2016'!D65*'Prevalence Rates'!D65</f>
        <v>255.50649331271305</v>
      </c>
      <c r="E65" s="66">
        <f>'Population 2016'!E65*'Prevalence Rates'!E65</f>
        <v>47.920051543282668</v>
      </c>
      <c r="F65" s="66">
        <f>'Population 2016'!F65*'Prevalence Rates'!F65</f>
        <v>60.20208156067865</v>
      </c>
      <c r="G65" s="66">
        <f>'Population 2016'!G65*'Prevalence Rates'!G65</f>
        <v>34.631297753968987</v>
      </c>
      <c r="H65" s="66">
        <f>'Population 2016'!H65*'Prevalence Rates'!H65</f>
        <v>818.06373706032559</v>
      </c>
      <c r="I65" s="66">
        <f>'Population 2016'!I65*'Prevalence Rates'!I65</f>
        <v>41.07432989424229</v>
      </c>
      <c r="J65" s="66">
        <f>'Population 2016'!J65*'Prevalence Rates'!J65</f>
        <v>204.16358094491019</v>
      </c>
      <c r="K65" s="66">
        <f>'Population 2016'!K65*'Prevalence Rates'!K65</f>
        <v>86.175554876155388</v>
      </c>
      <c r="L65" s="66">
        <f>'Population 2016'!L65*'Prevalence Rates'!L65</f>
        <v>101.47775620930447</v>
      </c>
      <c r="M65" s="66">
        <f>'Population 2016'!M65*'Prevalence Rates'!M65</f>
        <v>101.47775620930447</v>
      </c>
      <c r="N65" s="66">
        <f>'Population 2016'!N65*'Prevalence Rates'!N65</f>
        <v>562.35589899322895</v>
      </c>
      <c r="O65" s="66">
        <f>'Population 2016'!O65*'Prevalence Rates'!O65</f>
        <v>282.28534564572396</v>
      </c>
      <c r="P65" s="66">
        <f>'Population 2016'!P65*'Prevalence Rates'!P65</f>
        <v>38.658192841639803</v>
      </c>
      <c r="Q65" s="66">
        <f>'Population 2016'!Q65*'Prevalence Rates'!Q65</f>
        <v>27.584231350545068</v>
      </c>
      <c r="R65" s="66">
        <f>'Population 2016'!R65*'Prevalence Rates'!R65</f>
        <v>44.295845964378941</v>
      </c>
      <c r="S65" s="66">
        <f>'Population 2016'!S65*'Prevalence Rates'!S65</f>
        <v>1619.8185490155843</v>
      </c>
      <c r="T65" s="66">
        <f>'Population 2016'!T65*'Prevalence Rates'!T65</f>
        <v>720.41153118430839</v>
      </c>
      <c r="U65" s="66">
        <f>'Population 2016'!U65*'Prevalence Rates'!U65</f>
        <v>0</v>
      </c>
      <c r="V65" s="66">
        <f>'Population 2016'!V65*'Prevalence Rates'!V65</f>
        <v>179.59952091011823</v>
      </c>
      <c r="W65" s="66">
        <f>'Population 2016'!W65*'Prevalence Rates'!W65</f>
        <v>555.30883258980509</v>
      </c>
      <c r="X65" s="66">
        <f>'Population 2016'!X65*'Prevalence Rates'!X65</f>
        <v>555.30883258980509</v>
      </c>
      <c r="Y65" s="66">
        <f>'Population 2016'!Y65*'Prevalence Rates'!Y65</f>
        <v>383.76310185502842</v>
      </c>
      <c r="Z65" s="66">
        <f>'Population 2016'!Z65*'Prevalence Rates'!Z65</f>
        <v>2850.8403773165519</v>
      </c>
      <c r="AA65" s="66">
        <f>'Population 2016'!AA65*'Prevalence Rates'!AA65</f>
        <v>5045.4982000971449</v>
      </c>
      <c r="AB65" s="66">
        <f>'Population 2016'!AB65*'Prevalence Rates'!AB65</f>
        <v>260.13742266353449</v>
      </c>
      <c r="AC65" s="66">
        <f>'Population 2016'!AC65*'Prevalence Rates'!AC65</f>
        <v>3866.8260079358979</v>
      </c>
      <c r="AD65" s="66">
        <f>'Population 2016'!AD65*'Prevalence Rates'!AD65</f>
        <v>154.43142661217567</v>
      </c>
      <c r="AE65" s="66">
        <f>'Population 2016'!AE65*'Prevalence Rates'!AE65</f>
        <v>119.80012885820668</v>
      </c>
      <c r="AF65" s="66">
        <f>'Population 2016'!AF65*'Prevalence Rates'!AF65</f>
        <v>230.13705426038695</v>
      </c>
      <c r="AG65" s="66">
        <f>'Population 2016'!AG65*'Prevalence Rates'!AG65</f>
        <v>119.80012885820668</v>
      </c>
      <c r="AH65" s="66">
        <f>'Population 2016'!AH65*'Prevalence Rates'!AH65</f>
        <v>1178.6721921612468</v>
      </c>
      <c r="AI65" s="66">
        <f>'Population 2016'!AI65*'Prevalence Rates'!AI65</f>
        <v>1023.435386531537</v>
      </c>
      <c r="AJ65" s="66">
        <f>'Population 2016'!AJ65*'Prevalence Rates'!AJ65</f>
        <v>67.853182227253185</v>
      </c>
      <c r="AK65" s="66">
        <f>'Population 2016'!AK65*'Prevalence Rates'!AK65</f>
        <v>4.6309293508214342</v>
      </c>
      <c r="AL65" s="66">
        <f>'Population 2016'!AL65*'Prevalence Rates'!AL65</f>
        <v>392.62227104790423</v>
      </c>
      <c r="AM65" s="66">
        <f>'Population 2016'!AM65*'Prevalence Rates'!AM65</f>
        <v>748.80114155238755</v>
      </c>
      <c r="AN65" s="66">
        <f>'Population 2016'!AN65*'Prevalence Rates'!AN65</f>
        <v>0</v>
      </c>
      <c r="AO65" s="66">
        <f>'Population 2016'!AO65*'Prevalence Rates'!AO65</f>
        <v>0</v>
      </c>
      <c r="AP65" s="66">
        <f>'Population 2016'!AP65*'Prevalence Rates'!AP65</f>
        <v>80.739246507799791</v>
      </c>
      <c r="AQ65" s="66">
        <f>'Population 2016'!AQ65*'Prevalence Rates'!AQ65</f>
        <v>439.93828832803626</v>
      </c>
      <c r="AR65" s="66">
        <f>'Population 2016'!AR65*'Prevalence Rates'!AR65</f>
        <v>9086.4874205748056</v>
      </c>
      <c r="AS65" s="66">
        <f>'Population 2016'!AS65*'Prevalence Rates'!AS65</f>
        <v>41.07432989424229</v>
      </c>
      <c r="AT65" s="66">
        <f>'Population 2016'!AT65*'Prevalence Rates'!AT65</f>
        <v>0</v>
      </c>
      <c r="AU65" s="66">
        <f>'Population 2016'!AU65*'Prevalence Rates'!AU65</f>
        <v>0</v>
      </c>
      <c r="AV65" s="66">
        <f>'Population 2016'!AV65*'Prevalence Rates'!AV65</f>
        <v>143.15612036669739</v>
      </c>
      <c r="AW65" s="66">
        <f>'Population 2016'!AW65*'Prevalence Rates'!AW65</f>
        <v>429.87105060885926</v>
      </c>
      <c r="AX65" s="66">
        <f>'Population 2016'!AX65*'Prevalence Rates'!AX65</f>
        <v>117.98802606875481</v>
      </c>
      <c r="AY65" s="66">
        <f>'Population 2016'!AY65*'Prevalence Rates'!AY65</f>
        <v>1258.6060596515124</v>
      </c>
      <c r="AZ65" s="66">
        <f>'Population 2016'!AZ65*'Prevalence Rates'!AZ65</f>
        <v>703.29722706170742</v>
      </c>
      <c r="BA65" s="66">
        <f>'Population 2016'!BA65*'Prevalence Rates'!BA65</f>
        <v>262.95624922490407</v>
      </c>
      <c r="BB65" s="66">
        <f>'Population 2016'!BB65*'Prevalence Rates'!BB65</f>
        <v>207.58644176943039</v>
      </c>
      <c r="BC65" s="75">
        <f>'Population 2016'!BC65*'Prevalence Rates'!BC65</f>
        <v>0</v>
      </c>
      <c r="BD65" s="109">
        <v>63</v>
      </c>
    </row>
    <row r="66" spans="2:56" s="63" customFormat="1" x14ac:dyDescent="0.35">
      <c r="B66" s="66" t="s">
        <v>65</v>
      </c>
      <c r="C66" s="74">
        <f>'Population 2016'!C66*'Prevalence Rates'!C66</f>
        <v>182.41834747148781</v>
      </c>
      <c r="D66" s="66">
        <f>'Population 2016'!D66*'Prevalence Rates'!D66</f>
        <v>229.73436475161986</v>
      </c>
      <c r="E66" s="66">
        <f>'Population 2016'!E66*'Prevalence Rates'!E66</f>
        <v>47.316017280132051</v>
      </c>
      <c r="F66" s="66">
        <f>'Population 2016'!F66*'Prevalence Rates'!F66</f>
        <v>66.846458455335494</v>
      </c>
      <c r="G66" s="66">
        <f>'Population 2016'!G66*'Prevalence Rates'!G66</f>
        <v>40.470295631091666</v>
      </c>
      <c r="H66" s="66">
        <f>'Population 2016'!H66*'Prevalence Rates'!H66</f>
        <v>726.04918430704754</v>
      </c>
      <c r="I66" s="66">
        <f>'Population 2016'!I66*'Prevalence Rates'!I66</f>
        <v>41.678364157392913</v>
      </c>
      <c r="J66" s="66">
        <f>'Population 2016'!J66*'Prevalence Rates'!J66</f>
        <v>178.59279713820055</v>
      </c>
      <c r="K66" s="66">
        <f>'Population 2016'!K66*'Prevalence Rates'!K66</f>
        <v>82.35000454286812</v>
      </c>
      <c r="L66" s="66">
        <f>'Population 2016'!L66*'Prevalence Rates'!L66</f>
        <v>86.578244384922471</v>
      </c>
      <c r="M66" s="66">
        <f>'Population 2016'!M66*'Prevalence Rates'!M66</f>
        <v>86.578244384922471</v>
      </c>
      <c r="N66" s="66">
        <f>'Population 2016'!N66*'Prevalence Rates'!N66</f>
        <v>450.81090506474749</v>
      </c>
      <c r="O66" s="66">
        <f>'Population 2016'!O66*'Prevalence Rates'!O66</f>
        <v>250.87556396189163</v>
      </c>
      <c r="P66" s="66">
        <f>'Population 2016'!P66*'Prevalence Rates'!P66</f>
        <v>33.221884473284206</v>
      </c>
      <c r="Q66" s="66">
        <f>'Population 2016'!Q66*'Prevalence Rates'!Q66</f>
        <v>24.96674954355904</v>
      </c>
      <c r="R66" s="66">
        <f>'Population 2016'!R66*'Prevalence Rates'!R66</f>
        <v>43.087777438077694</v>
      </c>
      <c r="S66" s="66">
        <f>'Population 2016'!S66*'Prevalence Rates'!S66</f>
        <v>1547.9384717006603</v>
      </c>
      <c r="T66" s="66">
        <f>'Population 2016'!T66*'Prevalence Rates'!T66</f>
        <v>709.3375696932136</v>
      </c>
      <c r="U66" s="66">
        <f>'Population 2016'!U66*'Prevalence Rates'!U66</f>
        <v>0</v>
      </c>
      <c r="V66" s="66">
        <f>'Population 2016'!V66*'Prevalence Rates'!V66</f>
        <v>175.97531533121452</v>
      </c>
      <c r="W66" s="66">
        <f>'Population 2016'!W66*'Prevalence Rates'!W66</f>
        <v>489.87178741515436</v>
      </c>
      <c r="X66" s="66">
        <f>'Population 2016'!X66*'Prevalence Rates'!X66</f>
        <v>489.87178741515436</v>
      </c>
      <c r="Y66" s="66">
        <f>'Population 2016'!Y66*'Prevalence Rates'!Y66</f>
        <v>354.56811246941504</v>
      </c>
      <c r="Z66" s="66">
        <f>'Population 2016'!Z66*'Prevalence Rates'!Z66</f>
        <v>2413.9222603042685</v>
      </c>
      <c r="AA66" s="66">
        <f>'Population 2016'!AA66*'Prevalence Rates'!AA66</f>
        <v>4589.4523314184253</v>
      </c>
      <c r="AB66" s="66">
        <f>'Population 2016'!AB66*'Prevalence Rates'!AB66</f>
        <v>236.37874164627669</v>
      </c>
      <c r="AC66" s="66">
        <f>'Population 2016'!AC66*'Prevalence Rates'!AC66</f>
        <v>3360.2426059069094</v>
      </c>
      <c r="AD66" s="66">
        <f>'Population 2016'!AD66*'Prevalence Rates'!AD66</f>
        <v>172.35110975231078</v>
      </c>
      <c r="AE66" s="66">
        <f>'Population 2016'!AE66*'Prevalence Rates'!AE66</f>
        <v>131.88081412121912</v>
      </c>
      <c r="AF66" s="66">
        <f>'Population 2016'!AF66*'Prevalence Rates'!AF66</f>
        <v>225.10343540079842</v>
      </c>
      <c r="AG66" s="66">
        <f>'Population 2016'!AG66*'Prevalence Rates'!AG66</f>
        <v>131.88081412121912</v>
      </c>
      <c r="AH66" s="66">
        <f>'Population 2016'!AH66*'Prevalence Rates'!AH66</f>
        <v>1229.2097255115154</v>
      </c>
      <c r="AI66" s="66">
        <f>'Population 2016'!AI66*'Prevalence Rates'!AI66</f>
        <v>1016.3883201281132</v>
      </c>
      <c r="AJ66" s="66">
        <f>'Population 2016'!AJ66*'Prevalence Rates'!AJ66</f>
        <v>59.598047297528026</v>
      </c>
      <c r="AK66" s="66">
        <f>'Population 2016'!AK66*'Prevalence Rates'!AK66</f>
        <v>6.6443768946568404</v>
      </c>
      <c r="AL66" s="66">
        <f>'Population 2016'!AL66*'Prevalence Rates'!AL66</f>
        <v>340.8766691713343</v>
      </c>
      <c r="AM66" s="66">
        <f>'Population 2016'!AM66*'Prevalence Rates'!AM66</f>
        <v>757.05627648211282</v>
      </c>
      <c r="AN66" s="66">
        <f>'Population 2016'!AN66*'Prevalence Rates'!AN66</f>
        <v>0</v>
      </c>
      <c r="AO66" s="66">
        <f>'Population 2016'!AO66*'Prevalence Rates'!AO66</f>
        <v>0</v>
      </c>
      <c r="AP66" s="66">
        <f>'Population 2016'!AP66*'Prevalence Rates'!AP66</f>
        <v>72.484111578074632</v>
      </c>
      <c r="AQ66" s="66">
        <f>'Population 2016'!AQ66*'Prevalence Rates'!AQ66</f>
        <v>375.30662217091975</v>
      </c>
      <c r="AR66" s="66">
        <f>'Population 2016'!AR66*'Prevalence Rates'!AR66</f>
        <v>8303.4576707772158</v>
      </c>
      <c r="AS66" s="66">
        <f>'Population 2016'!AS66*'Prevalence Rates'!AS66</f>
        <v>41.678364157392913</v>
      </c>
      <c r="AT66" s="66">
        <f>'Population 2016'!AT66*'Prevalence Rates'!AT66</f>
        <v>0</v>
      </c>
      <c r="AU66" s="66">
        <f>'Population 2016'!AU66*'Prevalence Rates'!AU66</f>
        <v>0</v>
      </c>
      <c r="AV66" s="66">
        <f>'Population 2016'!AV66*'Prevalence Rates'!AV66</f>
        <v>134.29695117382161</v>
      </c>
      <c r="AW66" s="66">
        <f>'Population 2016'!AW66*'Prevalence Rates'!AW66</f>
        <v>472.15344902940279</v>
      </c>
      <c r="AX66" s="66">
        <f>'Population 2016'!AX66*'Prevalence Rates'!AX66</f>
        <v>96.242792595332418</v>
      </c>
      <c r="AY66" s="66">
        <f>'Population 2016'!AY66*'Prevalence Rates'!AY66</f>
        <v>1080.0132625133119</v>
      </c>
      <c r="AZ66" s="66">
        <f>'Population 2016'!AZ66*'Prevalence Rates'!AZ66</f>
        <v>590.14147509815757</v>
      </c>
      <c r="BA66" s="66">
        <f>'Population 2016'!BA66*'Prevalence Rates'!BA66</f>
        <v>269.6006261195609</v>
      </c>
      <c r="BB66" s="66">
        <f>'Population 2016'!BB66*'Prevalence Rates'!BB66</f>
        <v>222.48595359381238</v>
      </c>
      <c r="BC66" s="75">
        <f>'Population 2016'!BC66*'Prevalence Rates'!BC66</f>
        <v>0</v>
      </c>
      <c r="BD66" s="109">
        <v>64</v>
      </c>
    </row>
    <row r="67" spans="2:56" s="63" customFormat="1" x14ac:dyDescent="0.35">
      <c r="B67" s="66" t="s">
        <v>66</v>
      </c>
      <c r="C67" s="74">
        <f>'Population 2016'!C67*'Prevalence Rates'!C67</f>
        <v>130.47140084053433</v>
      </c>
      <c r="D67" s="66">
        <f>'Population 2016'!D67*'Prevalence Rates'!D67</f>
        <v>165.10269859450332</v>
      </c>
      <c r="E67" s="66">
        <f>'Population 2016'!E67*'Prevalence Rates'!E67</f>
        <v>34.631297753968987</v>
      </c>
      <c r="F67" s="66">
        <f>'Population 2016'!F67*'Prevalence Rates'!F67</f>
        <v>60.000736806295109</v>
      </c>
      <c r="G67" s="66">
        <f>'Population 2016'!G67*'Prevalence Rates'!G67</f>
        <v>35.638021525886693</v>
      </c>
      <c r="H67" s="66">
        <f>'Population 2016'!H67*'Prevalence Rates'!H67</f>
        <v>652.15565944828813</v>
      </c>
      <c r="I67" s="66">
        <f>'Population 2016'!I67*'Prevalence Rates'!I67</f>
        <v>38.658192841639803</v>
      </c>
      <c r="J67" s="66">
        <f>'Population 2016'!J67*'Prevalence Rates'!J67</f>
        <v>155.84083989286046</v>
      </c>
      <c r="K67" s="66">
        <f>'Population 2016'!K67*'Prevalence Rates'!K67</f>
        <v>84.967486349854141</v>
      </c>
      <c r="L67" s="66">
        <f>'Population 2016'!L67*'Prevalence Rates'!L67</f>
        <v>72.685456332458173</v>
      </c>
      <c r="M67" s="66">
        <f>'Population 2016'!M67*'Prevalence Rates'!M67</f>
        <v>72.685456332458173</v>
      </c>
      <c r="N67" s="66">
        <f>'Population 2016'!N67*'Prevalence Rates'!N67</f>
        <v>352.95735443434671</v>
      </c>
      <c r="O67" s="66">
        <f>'Population 2016'!O67*'Prevalence Rates'!O67</f>
        <v>220.472506049977</v>
      </c>
      <c r="P67" s="66">
        <f>'Population 2016'!P67*'Prevalence Rates'!P67</f>
        <v>30.403057911914637</v>
      </c>
      <c r="Q67" s="66">
        <f>'Population 2016'!Q67*'Prevalence Rates'!Q67</f>
        <v>29.19498938561339</v>
      </c>
      <c r="R67" s="66">
        <f>'Population 2016'!R67*'Prevalence Rates'!R67</f>
        <v>43.289122192461235</v>
      </c>
      <c r="S67" s="66">
        <f>'Population 2016'!S67*'Prevalence Rates'!S67</f>
        <v>1328.2713446682176</v>
      </c>
      <c r="T67" s="66">
        <f>'Population 2016'!T67*'Prevalence Rates'!T67</f>
        <v>568.19489687035161</v>
      </c>
      <c r="U67" s="66">
        <f>'Population 2016'!U67*'Prevalence Rates'!U67</f>
        <v>0</v>
      </c>
      <c r="V67" s="66">
        <f>'Population 2016'!V67*'Prevalence Rates'!V67</f>
        <v>138.92788052464303</v>
      </c>
      <c r="W67" s="66">
        <f>'Population 2016'!W67*'Prevalence Rates'!W67</f>
        <v>445.17325194200833</v>
      </c>
      <c r="X67" s="66">
        <f>'Population 2016'!X67*'Prevalence Rates'!X67</f>
        <v>445.17325194200833</v>
      </c>
      <c r="Y67" s="66">
        <f>'Population 2016'!Y67*'Prevalence Rates'!Y67</f>
        <v>294.76872041750346</v>
      </c>
      <c r="Z67" s="66">
        <f>'Population 2016'!Z67*'Prevalence Rates'!Z67</f>
        <v>2000.9641690636267</v>
      </c>
      <c r="AA67" s="66">
        <f>'Population 2016'!AA67*'Prevalence Rates'!AA67</f>
        <v>3923.6052286720565</v>
      </c>
      <c r="AB67" s="66">
        <f>'Population 2016'!AB67*'Prevalence Rates'!AB67</f>
        <v>169.93497269970828</v>
      </c>
      <c r="AC67" s="66">
        <f>'Population 2016'!AC67*'Prevalence Rates'!AC67</f>
        <v>2829.0951438431293</v>
      </c>
      <c r="AD67" s="66">
        <f>'Population 2016'!AD67*'Prevalence Rates'!AD67</f>
        <v>140.7399833140949</v>
      </c>
      <c r="AE67" s="66">
        <f>'Population 2016'!AE67*'Prevalence Rates'!AE67</f>
        <v>105.10196178820821</v>
      </c>
      <c r="AF67" s="66">
        <f>'Population 2016'!AF67*'Prevalence Rates'!AF67</f>
        <v>199.93534110285586</v>
      </c>
      <c r="AG67" s="66">
        <f>'Population 2016'!AG67*'Prevalence Rates'!AG67</f>
        <v>105.10196178820821</v>
      </c>
      <c r="AH67" s="66">
        <f>'Population 2016'!AH67*'Prevalence Rates'!AH67</f>
        <v>1094.5100848289269</v>
      </c>
      <c r="AI67" s="66">
        <f>'Population 2016'!AI67*'Prevalence Rates'!AI67</f>
        <v>844.4398998845694</v>
      </c>
      <c r="AJ67" s="66">
        <f>'Population 2016'!AJ67*'Prevalence Rates'!AJ67</f>
        <v>56.376531227391375</v>
      </c>
      <c r="AK67" s="66">
        <f>'Population 2016'!AK67*'Prevalence Rates'!AK67</f>
        <v>4.8322741052049754</v>
      </c>
      <c r="AL67" s="66">
        <f>'Population 2016'!AL67*'Prevalence Rates'!AL67</f>
        <v>318.52740143476126</v>
      </c>
      <c r="AM67" s="66">
        <f>'Population 2016'!AM67*'Prevalence Rates'!AM67</f>
        <v>677.52509850061426</v>
      </c>
      <c r="AN67" s="66">
        <f>'Population 2016'!AN67*'Prevalence Rates'!AN67</f>
        <v>0</v>
      </c>
      <c r="AO67" s="66">
        <f>'Population 2016'!AO67*'Prevalence Rates'!AO67</f>
        <v>0</v>
      </c>
      <c r="AP67" s="66">
        <f>'Population 2016'!AP67*'Prevalence Rates'!AP67</f>
        <v>59.598047297528026</v>
      </c>
      <c r="AQ67" s="66">
        <f>'Population 2016'!AQ67*'Prevalence Rates'!AQ67</f>
        <v>331.21212096092432</v>
      </c>
      <c r="AR67" s="66">
        <f>'Population 2016'!AR67*'Prevalence Rates'!AR67</f>
        <v>7054.7175040904967</v>
      </c>
      <c r="AS67" s="66">
        <f>'Population 2016'!AS67*'Prevalence Rates'!AS67</f>
        <v>38.658192841639803</v>
      </c>
      <c r="AT67" s="66">
        <f>'Population 2016'!AT67*'Prevalence Rates'!AT67</f>
        <v>0</v>
      </c>
      <c r="AU67" s="66">
        <f>'Population 2016'!AU67*'Prevalence Rates'!AU67</f>
        <v>0</v>
      </c>
      <c r="AV67" s="66">
        <f>'Population 2016'!AV67*'Prevalence Rates'!AV67</f>
        <v>113.15575196354983</v>
      </c>
      <c r="AW67" s="66">
        <f>'Population 2016'!AW67*'Prevalence Rates'!AW67</f>
        <v>416.98498632831263</v>
      </c>
      <c r="AX67" s="66">
        <f>'Population 2016'!AX67*'Prevalence Rates'!AX67</f>
        <v>70.873353543006303</v>
      </c>
      <c r="AY67" s="66">
        <f>'Population 2016'!AY67*'Prevalence Rates'!AY67</f>
        <v>917.72939048017815</v>
      </c>
      <c r="AZ67" s="66">
        <f>'Population 2016'!AZ67*'Prevalence Rates'!AZ67</f>
        <v>472.55613853816988</v>
      </c>
      <c r="BA67" s="66">
        <f>'Population 2016'!BA67*'Prevalence Rates'!BA67</f>
        <v>223.29133261134655</v>
      </c>
      <c r="BB67" s="66">
        <f>'Population 2016'!BB67*'Prevalence Rates'!BB67</f>
        <v>190.67348240121296</v>
      </c>
      <c r="BC67" s="75">
        <f>'Population 2016'!BC67*'Prevalence Rates'!BC67</f>
        <v>0</v>
      </c>
      <c r="BD67" s="109">
        <v>65</v>
      </c>
    </row>
    <row r="68" spans="2:56" s="63" customFormat="1" x14ac:dyDescent="0.35">
      <c r="B68" s="66" t="s">
        <v>67</v>
      </c>
      <c r="C68" s="74">
        <f>'Population 2016'!C68*'Prevalence Rates'!C68</f>
        <v>133.08888264752036</v>
      </c>
      <c r="D68" s="66">
        <f>'Population 2016'!D68*'Prevalence Rates'!D68</f>
        <v>166.91480138395519</v>
      </c>
      <c r="E68" s="66">
        <f>'Population 2016'!E68*'Prevalence Rates'!E68</f>
        <v>33.825918736434829</v>
      </c>
      <c r="F68" s="66">
        <f>'Population 2016'!F68*'Prevalence Rates'!F68</f>
        <v>51.34291236780286</v>
      </c>
      <c r="G68" s="66">
        <f>'Population 2016'!G68*'Prevalence Rates'!G68</f>
        <v>41.879708911776454</v>
      </c>
      <c r="H68" s="66">
        <f>'Population 2016'!H68*'Prevalence Rates'!H68</f>
        <v>740.34466186827888</v>
      </c>
      <c r="I68" s="66">
        <f>'Population 2016'!I68*'Prevalence Rates'!I68</f>
        <v>46.913327771364969</v>
      </c>
      <c r="J68" s="66">
        <f>'Population 2016'!J68*'Prevalence Rates'!J68</f>
        <v>155.84083989286046</v>
      </c>
      <c r="K68" s="66">
        <f>'Population 2016'!K68*'Prevalence Rates'!K68</f>
        <v>81.947315034101038</v>
      </c>
      <c r="L68" s="66">
        <f>'Population 2016'!L68*'Prevalence Rates'!L68</f>
        <v>73.490835349992324</v>
      </c>
      <c r="M68" s="66">
        <f>'Population 2016'!M68*'Prevalence Rates'!M68</f>
        <v>73.490835349992324</v>
      </c>
      <c r="N68" s="66">
        <f>'Population 2016'!N68*'Prevalence Rates'!N68</f>
        <v>291.74854910175037</v>
      </c>
      <c r="O68" s="66">
        <f>'Population 2016'!O68*'Prevalence Rates'!O68</f>
        <v>248.05673740052205</v>
      </c>
      <c r="P68" s="66">
        <f>'Population 2016'!P68*'Prevalence Rates'!P68</f>
        <v>35.436676771503151</v>
      </c>
      <c r="Q68" s="66">
        <f>'Population 2016'!Q68*'Prevalence Rates'!Q68</f>
        <v>21.342543964655306</v>
      </c>
      <c r="R68" s="66">
        <f>'Population 2016'!R68*'Prevalence Rates'!R68</f>
        <v>40.470295631091666</v>
      </c>
      <c r="S68" s="66">
        <f>'Population 2016'!S68*'Prevalence Rates'!S68</f>
        <v>1225.988209441379</v>
      </c>
      <c r="T68" s="66">
        <f>'Population 2016'!T68*'Prevalence Rates'!T68</f>
        <v>439.93828832803626</v>
      </c>
      <c r="U68" s="66">
        <f>'Population 2016'!U68*'Prevalence Rates'!U68</f>
        <v>0</v>
      </c>
      <c r="V68" s="66">
        <f>'Population 2016'!V68*'Prevalence Rates'!V68</f>
        <v>159.46504547176417</v>
      </c>
      <c r="W68" s="66">
        <f>'Population 2016'!W68*'Prevalence Rates'!W68</f>
        <v>458.05931622255491</v>
      </c>
      <c r="X68" s="66">
        <f>'Population 2016'!X68*'Prevalence Rates'!X68</f>
        <v>458.05931622255491</v>
      </c>
      <c r="Y68" s="66">
        <f>'Population 2016'!Y68*'Prevalence Rates'!Y68</f>
        <v>315.3058853646246</v>
      </c>
      <c r="Z68" s="66">
        <f>'Population 2016'!Z68*'Prevalence Rates'!Z68</f>
        <v>1791.5656245047446</v>
      </c>
      <c r="AA68" s="66">
        <f>'Population 2016'!AA68*'Prevalence Rates'!AA68</f>
        <v>3710.3811337798866</v>
      </c>
      <c r="AB68" s="66">
        <f>'Population 2016'!AB68*'Prevalence Rates'!AB68</f>
        <v>172.55245450669432</v>
      </c>
      <c r="AC68" s="66">
        <f>'Population 2016'!AC68*'Prevalence Rates'!AC68</f>
        <v>2590.3002651442503</v>
      </c>
      <c r="AD68" s="66">
        <f>'Population 2016'!AD68*'Prevalence Rates'!AD68</f>
        <v>147.78704971751881</v>
      </c>
      <c r="AE68" s="66">
        <f>'Population 2016'!AE68*'Prevalence Rates'!AE68</f>
        <v>105.90734080574236</v>
      </c>
      <c r="AF68" s="66">
        <f>'Population 2016'!AF68*'Prevalence Rates'!AF68</f>
        <v>201.14340962915708</v>
      </c>
      <c r="AG68" s="66">
        <f>'Population 2016'!AG68*'Prevalence Rates'!AG68</f>
        <v>105.90734080574236</v>
      </c>
      <c r="AH68" s="66">
        <f>'Population 2016'!AH68*'Prevalence Rates'!AH68</f>
        <v>1120.0808686356365</v>
      </c>
      <c r="AI68" s="66">
        <f>'Population 2016'!AI68*'Prevalence Rates'!AI68</f>
        <v>721.01556544745904</v>
      </c>
      <c r="AJ68" s="66">
        <f>'Population 2016'!AJ68*'Prevalence Rates'!AJ68</f>
        <v>57.18191024492554</v>
      </c>
      <c r="AK68" s="66">
        <f>'Population 2016'!AK68*'Prevalence Rates'!AK68</f>
        <v>5.6376531227391373</v>
      </c>
      <c r="AL68" s="66">
        <f>'Population 2016'!AL68*'Prevalence Rates'!AL68</f>
        <v>369.87031380256411</v>
      </c>
      <c r="AM68" s="66">
        <f>'Population 2016'!AM68*'Prevalence Rates'!AM68</f>
        <v>697.65957393896826</v>
      </c>
      <c r="AN68" s="66">
        <f>'Population 2016'!AN68*'Prevalence Rates'!AN68</f>
        <v>0</v>
      </c>
      <c r="AO68" s="66">
        <f>'Population 2016'!AO68*'Prevalence Rates'!AO68</f>
        <v>0</v>
      </c>
      <c r="AP68" s="66">
        <f>'Population 2016'!AP68*'Prevalence Rates'!AP68</f>
        <v>48.926775315200373</v>
      </c>
      <c r="AQ68" s="66">
        <f>'Population 2016'!AQ68*'Prevalence Rates'!AQ68</f>
        <v>299.19830501394136</v>
      </c>
      <c r="AR68" s="66">
        <f>'Population 2016'!AR68*'Prevalence Rates'!AR68</f>
        <v>6777.8684668131282</v>
      </c>
      <c r="AS68" s="66">
        <f>'Population 2016'!AS68*'Prevalence Rates'!AS68</f>
        <v>46.913327771364969</v>
      </c>
      <c r="AT68" s="66">
        <f>'Population 2016'!AT68*'Prevalence Rates'!AT68</f>
        <v>0</v>
      </c>
      <c r="AU68" s="66">
        <f>'Population 2016'!AU68*'Prevalence Rates'!AU68</f>
        <v>0</v>
      </c>
      <c r="AV68" s="66">
        <f>'Population 2016'!AV68*'Prevalence Rates'!AV68</f>
        <v>122.4176106651927</v>
      </c>
      <c r="AW68" s="66">
        <f>'Population 2016'!AW68*'Prevalence Rates'!AW68</f>
        <v>422.42129469666827</v>
      </c>
      <c r="AX68" s="66">
        <f>'Population 2016'!AX68*'Prevalence Rates'!AX68</f>
        <v>73.893524858759406</v>
      </c>
      <c r="AY68" s="66">
        <f>'Population 2016'!AY68*'Prevalence Rates'!AY68</f>
        <v>850.07755300730855</v>
      </c>
      <c r="AZ68" s="66">
        <f>'Population 2016'!AZ68*'Prevalence Rates'!AZ68</f>
        <v>392.01823678475358</v>
      </c>
      <c r="BA68" s="66">
        <f>'Population 2016'!BA68*'Prevalence Rates'!BA68</f>
        <v>222.48595359381238</v>
      </c>
      <c r="BB68" s="66">
        <f>'Population 2016'!BB68*'Prevalence Rates'!BB68</f>
        <v>202.55282290984186</v>
      </c>
      <c r="BC68" s="75">
        <f>'Population 2016'!BC68*'Prevalence Rates'!BC68</f>
        <v>0</v>
      </c>
      <c r="BD68" s="109">
        <v>66</v>
      </c>
    </row>
    <row r="69" spans="2:56" s="63" customFormat="1" x14ac:dyDescent="0.35">
      <c r="B69" s="66" t="s">
        <v>68</v>
      </c>
      <c r="C69" s="74">
        <f>'Population 2016'!C69*'Prevalence Rates'!C69</f>
        <v>119.59878410382314</v>
      </c>
      <c r="D69" s="66">
        <f>'Population 2016'!D69*'Prevalence Rates'!D69</f>
        <v>159.06235596299709</v>
      </c>
      <c r="E69" s="66">
        <f>'Population 2016'!E69*'Prevalence Rates'!E69</f>
        <v>39.46357185917396</v>
      </c>
      <c r="F69" s="66">
        <f>'Population 2016'!F69*'Prevalence Rates'!F69</f>
        <v>61.208805332596349</v>
      </c>
      <c r="G69" s="66">
        <f>'Population 2016'!G69*'Prevalence Rates'!G69</f>
        <v>48.121396297666209</v>
      </c>
      <c r="H69" s="66">
        <f>'Population 2016'!H69*'Prevalence Rates'!H69</f>
        <v>882.49405846305854</v>
      </c>
      <c r="I69" s="66">
        <f>'Population 2016'!I69*'Prevalence Rates'!I69</f>
        <v>45.705259245063722</v>
      </c>
      <c r="J69" s="66">
        <f>'Population 2016'!J69*'Prevalence Rates'!J69</f>
        <v>197.72054880463691</v>
      </c>
      <c r="K69" s="66">
        <f>'Population 2016'!K69*'Prevalence Rates'!K69</f>
        <v>95.034724069031171</v>
      </c>
      <c r="L69" s="66">
        <f>'Population 2016'!L69*'Prevalence Rates'!L69</f>
        <v>92.215897507661609</v>
      </c>
      <c r="M69" s="66">
        <f>'Population 2016'!M69*'Prevalence Rates'!M69</f>
        <v>92.215897507661609</v>
      </c>
      <c r="N69" s="66">
        <f>'Population 2016'!N69*'Prevalence Rates'!N69</f>
        <v>331.61481046969141</v>
      </c>
      <c r="O69" s="66">
        <f>'Population 2016'!O69*'Prevalence Rates'!O69</f>
        <v>307.45343994366652</v>
      </c>
      <c r="P69" s="66">
        <f>'Population 2016'!P69*'Prevalence Rates'!P69</f>
        <v>42.483743174927071</v>
      </c>
      <c r="Q69" s="66">
        <f>'Population 2016'!Q69*'Prevalence Rates'!Q69</f>
        <v>30.805747420681715</v>
      </c>
      <c r="R69" s="66">
        <f>'Population 2016'!R69*'Prevalence Rates'!R69</f>
        <v>49.530809578350997</v>
      </c>
      <c r="S69" s="66">
        <f>'Population 2016'!S69*'Prevalence Rates'!S69</f>
        <v>1373.1712248957472</v>
      </c>
      <c r="T69" s="66">
        <f>'Population 2016'!T69*'Prevalence Rates'!T69</f>
        <v>468.93193295926613</v>
      </c>
      <c r="U69" s="66">
        <f>'Population 2016'!U69*'Prevalence Rates'!U69</f>
        <v>0</v>
      </c>
      <c r="V69" s="66">
        <f>'Population 2016'!V69*'Prevalence Rates'!V69</f>
        <v>158.86101120861355</v>
      </c>
      <c r="W69" s="66">
        <f>'Population 2016'!W69*'Prevalence Rates'!W69</f>
        <v>555.71152209857212</v>
      </c>
      <c r="X69" s="66">
        <f>'Population 2016'!X69*'Prevalence Rates'!X69</f>
        <v>555.71152209857212</v>
      </c>
      <c r="Y69" s="66">
        <f>'Population 2016'!Y69*'Prevalence Rates'!Y69</f>
        <v>356.58156001325045</v>
      </c>
      <c r="Z69" s="66">
        <f>'Population 2016'!Z69*'Prevalence Rates'!Z69</f>
        <v>2102.8446147816985</v>
      </c>
      <c r="AA69" s="66">
        <f>'Population 2016'!AA69*'Prevalence Rates'!AA69</f>
        <v>4411.0608790346078</v>
      </c>
      <c r="AB69" s="66">
        <f>'Population 2016'!AB69*'Prevalence Rates'!AB69</f>
        <v>164.70000908573624</v>
      </c>
      <c r="AC69" s="66">
        <f>'Population 2016'!AC69*'Prevalence Rates'!AC69</f>
        <v>3120.0383139273458</v>
      </c>
      <c r="AD69" s="66">
        <f>'Population 2016'!AD69*'Prevalence Rates'!AD69</f>
        <v>170.94169647162599</v>
      </c>
      <c r="AE69" s="66">
        <f>'Population 2016'!AE69*'Prevalence Rates'!AE69</f>
        <v>122.82030017395978</v>
      </c>
      <c r="AF69" s="66">
        <f>'Population 2016'!AF69*'Prevalence Rates'!AF69</f>
        <v>270.40600513709506</v>
      </c>
      <c r="AG69" s="66">
        <f>'Population 2016'!AG69*'Prevalence Rates'!AG69</f>
        <v>122.82030017395978</v>
      </c>
      <c r="AH69" s="66">
        <f>'Population 2016'!AH69*'Prevalence Rates'!AH69</f>
        <v>1291.0225651072626</v>
      </c>
      <c r="AI69" s="66">
        <f>'Population 2016'!AI69*'Prevalence Rates'!AI69</f>
        <v>771.75444355211118</v>
      </c>
      <c r="AJ69" s="66">
        <f>'Population 2016'!AJ69*'Prevalence Rates'!AJ69</f>
        <v>62.819563367664678</v>
      </c>
      <c r="AK69" s="66">
        <f>'Population 2016'!AK69*'Prevalence Rates'!AK69</f>
        <v>5.6376531227391373</v>
      </c>
      <c r="AL69" s="66">
        <f>'Population 2016'!AL69*'Prevalence Rates'!AL69</f>
        <v>427.2535688018732</v>
      </c>
      <c r="AM69" s="66">
        <f>'Population 2016'!AM69*'Prevalence Rates'!AM69</f>
        <v>802.15750146402593</v>
      </c>
      <c r="AN69" s="66">
        <f>'Population 2016'!AN69*'Prevalence Rates'!AN69</f>
        <v>0</v>
      </c>
      <c r="AO69" s="66">
        <f>'Population 2016'!AO69*'Prevalence Rates'!AO69</f>
        <v>0</v>
      </c>
      <c r="AP69" s="66">
        <f>'Population 2016'!AP69*'Prevalence Rates'!AP69</f>
        <v>48.121396297666209</v>
      </c>
      <c r="AQ69" s="66">
        <f>'Population 2016'!AQ69*'Prevalence Rates'!AQ69</f>
        <v>377.92410397790576</v>
      </c>
      <c r="AR69" s="66">
        <f>'Population 2016'!AR69*'Prevalence Rates'!AR69</f>
        <v>7892.110337571642</v>
      </c>
      <c r="AS69" s="66">
        <f>'Population 2016'!AS69*'Prevalence Rates'!AS69</f>
        <v>45.705259245063722</v>
      </c>
      <c r="AT69" s="66">
        <f>'Population 2016'!AT69*'Prevalence Rates'!AT69</f>
        <v>0</v>
      </c>
      <c r="AU69" s="66">
        <f>'Population 2016'!AU69*'Prevalence Rates'!AU69</f>
        <v>0</v>
      </c>
      <c r="AV69" s="66">
        <f>'Population 2016'!AV69*'Prevalence Rates'!AV69</f>
        <v>147.78704971751881</v>
      </c>
      <c r="AW69" s="66">
        <f>'Population 2016'!AW69*'Prevalence Rates'!AW69</f>
        <v>488.86506364323662</v>
      </c>
      <c r="AX69" s="66">
        <f>'Population 2016'!AX69*'Prevalence Rates'!AX69</f>
        <v>102.68582473560572</v>
      </c>
      <c r="AY69" s="66">
        <f>'Population 2016'!AY69*'Prevalence Rates'!AY69</f>
        <v>996.65653419852617</v>
      </c>
      <c r="AZ69" s="66">
        <f>'Population 2016'!AZ69*'Prevalence Rates'!AZ69</f>
        <v>440.945012099954</v>
      </c>
      <c r="BA69" s="66">
        <f>'Population 2016'!BA69*'Prevalence Rates'!BA69</f>
        <v>276.84903727736838</v>
      </c>
      <c r="BB69" s="66">
        <f>'Population 2016'!BB69*'Prevalence Rates'!BB69</f>
        <v>209.19719980449872</v>
      </c>
      <c r="BC69" s="75">
        <f>'Population 2016'!BC69*'Prevalence Rates'!BC69</f>
        <v>0</v>
      </c>
      <c r="BD69" s="109">
        <v>67</v>
      </c>
    </row>
    <row r="70" spans="2:56" s="63" customFormat="1" x14ac:dyDescent="0.35">
      <c r="B70" s="66" t="s">
        <v>69</v>
      </c>
      <c r="C70" s="74">
        <f>'Population 2016'!C70*'Prevalence Rates'!C70</f>
        <v>126.24316099847998</v>
      </c>
      <c r="D70" s="66">
        <f>'Population 2016'!D70*'Prevalence Rates'!D70</f>
        <v>163.49194055943499</v>
      </c>
      <c r="E70" s="66">
        <f>'Population 2016'!E70*'Prevalence Rates'!E70</f>
        <v>37.248779560955015</v>
      </c>
      <c r="F70" s="66">
        <f>'Population 2016'!F70*'Prevalence Rates'!F70</f>
        <v>56.175186473007834</v>
      </c>
      <c r="G70" s="66">
        <f>'Population 2016'!G70*'Prevalence Rates'!G70</f>
        <v>46.913327771364969</v>
      </c>
      <c r="H70" s="66">
        <f>'Population 2016'!H70*'Prevalence Rates'!H70</f>
        <v>898.80298356812534</v>
      </c>
      <c r="I70" s="66">
        <f>'Population 2016'!I70*'Prevalence Rates'!I70</f>
        <v>44.295845964378941</v>
      </c>
      <c r="J70" s="66">
        <f>'Population 2016'!J70*'Prevalence Rates'!J70</f>
        <v>182.21700271710426</v>
      </c>
      <c r="K70" s="66">
        <f>'Population 2016'!K70*'Prevalence Rates'!K70</f>
        <v>92.014552753278068</v>
      </c>
      <c r="L70" s="66">
        <f>'Population 2016'!L70*'Prevalence Rates'!L70</f>
        <v>95.236068823414712</v>
      </c>
      <c r="M70" s="66">
        <f>'Population 2016'!M70*'Prevalence Rates'!M70</f>
        <v>95.236068823414712</v>
      </c>
      <c r="N70" s="66">
        <f>'Population 2016'!N70*'Prevalence Rates'!N70</f>
        <v>375.70931167968683</v>
      </c>
      <c r="O70" s="66">
        <f>'Population 2016'!O70*'Prevalence Rates'!O70</f>
        <v>315.3058853646246</v>
      </c>
      <c r="P70" s="66">
        <f>'Population 2016'!P70*'Prevalence Rates'!P70</f>
        <v>42.685087929310612</v>
      </c>
      <c r="Q70" s="66">
        <f>'Population 2016'!Q70*'Prevalence Rates'!Q70</f>
        <v>25.168094297942577</v>
      </c>
      <c r="R70" s="66">
        <f>'Population 2016'!R70*'Prevalence Rates'!R70</f>
        <v>51.946946630953484</v>
      </c>
      <c r="S70" s="66">
        <f>'Population 2016'!S70*'Prevalence Rates'!S70</f>
        <v>1320.620244001643</v>
      </c>
      <c r="T70" s="66">
        <f>'Population 2016'!T70*'Prevalence Rates'!T70</f>
        <v>421.41457092475054</v>
      </c>
      <c r="U70" s="66">
        <f>'Population 2016'!U70*'Prevalence Rates'!U70</f>
        <v>0</v>
      </c>
      <c r="V70" s="66">
        <f>'Population 2016'!V70*'Prevalence Rates'!V70</f>
        <v>169.12959368217412</v>
      </c>
      <c r="W70" s="66">
        <f>'Population 2016'!W70*'Prevalence Rates'!W70</f>
        <v>556.91959062487342</v>
      </c>
      <c r="X70" s="66">
        <f>'Population 2016'!X70*'Prevalence Rates'!X70</f>
        <v>556.91959062487342</v>
      </c>
      <c r="Y70" s="66">
        <f>'Population 2016'!Y70*'Prevalence Rates'!Y70</f>
        <v>351.34659639927838</v>
      </c>
      <c r="Z70" s="66">
        <f>'Population 2016'!Z70*'Prevalence Rates'!Z70</f>
        <v>2205.9331290260711</v>
      </c>
      <c r="AA70" s="66">
        <f>'Population 2016'!AA70*'Prevalence Rates'!AA70</f>
        <v>4515.1561170508985</v>
      </c>
      <c r="AB70" s="66">
        <f>'Population 2016'!AB70*'Prevalence Rates'!AB70</f>
        <v>168.92824892779058</v>
      </c>
      <c r="AC70" s="66">
        <f>'Population 2016'!AC70*'Prevalence Rates'!AC70</f>
        <v>3214.4690037332261</v>
      </c>
      <c r="AD70" s="66">
        <f>'Population 2016'!AD70*'Prevalence Rates'!AD70</f>
        <v>160.06907973491479</v>
      </c>
      <c r="AE70" s="66">
        <f>'Population 2016'!AE70*'Prevalence Rates'!AE70</f>
        <v>113.15575196354983</v>
      </c>
      <c r="AF70" s="66">
        <f>'Population 2016'!AF70*'Prevalence Rates'!AF70</f>
        <v>266.37911004942424</v>
      </c>
      <c r="AG70" s="66">
        <f>'Population 2016'!AG70*'Prevalence Rates'!AG70</f>
        <v>113.15575196354983</v>
      </c>
      <c r="AH70" s="66">
        <f>'Population 2016'!AH70*'Prevalence Rates'!AH70</f>
        <v>1300.6871133176726</v>
      </c>
      <c r="AI70" s="66">
        <f>'Population 2016'!AI70*'Prevalence Rates'!AI70</f>
        <v>719.40480741239071</v>
      </c>
      <c r="AJ70" s="66">
        <f>'Population 2016'!AJ70*'Prevalence Rates'!AJ70</f>
        <v>63.826287139582377</v>
      </c>
      <c r="AK70" s="66">
        <f>'Population 2016'!AK70*'Prevalence Rates'!AK70</f>
        <v>5.4363083683555971</v>
      </c>
      <c r="AL70" s="66">
        <f>'Population 2016'!AL70*'Prevalence Rates'!AL70</f>
        <v>443.36114915255649</v>
      </c>
      <c r="AM70" s="66">
        <f>'Population 2016'!AM70*'Prevalence Rates'!AM70</f>
        <v>813.83549721827126</v>
      </c>
      <c r="AN70" s="66">
        <f>'Population 2016'!AN70*'Prevalence Rates'!AN70</f>
        <v>0</v>
      </c>
      <c r="AO70" s="66">
        <f>'Population 2016'!AO70*'Prevalence Rates'!AO70</f>
        <v>0</v>
      </c>
      <c r="AP70" s="66">
        <f>'Population 2016'!AP70*'Prevalence Rates'!AP70</f>
        <v>52.148291385337025</v>
      </c>
      <c r="AQ70" s="66">
        <f>'Population 2016'!AQ70*'Prevalence Rates'!AQ70</f>
        <v>362.01786838160604</v>
      </c>
      <c r="AR70" s="66">
        <f>'Population 2016'!AR70*'Prevalence Rates'!AR70</f>
        <v>7994.1921280440974</v>
      </c>
      <c r="AS70" s="66">
        <f>'Population 2016'!AS70*'Prevalence Rates'!AS70</f>
        <v>44.295845964378941</v>
      </c>
      <c r="AT70" s="66">
        <f>'Population 2016'!AT70*'Prevalence Rates'!AT70</f>
        <v>0</v>
      </c>
      <c r="AU70" s="66">
        <f>'Population 2016'!AU70*'Prevalence Rates'!AU70</f>
        <v>0</v>
      </c>
      <c r="AV70" s="66">
        <f>'Population 2016'!AV70*'Prevalence Rates'!AV70</f>
        <v>140.13594905094428</v>
      </c>
      <c r="AW70" s="66">
        <f>'Population 2016'!AW70*'Prevalence Rates'!AW70</f>
        <v>486.85161609940127</v>
      </c>
      <c r="AX70" s="66">
        <f>'Population 2016'!AX70*'Prevalence Rates'!AX70</f>
        <v>90.202449963826197</v>
      </c>
      <c r="AY70" s="66">
        <f>'Population 2016'!AY70*'Prevalence Rates'!AY70</f>
        <v>1040.952380162905</v>
      </c>
      <c r="AZ70" s="66">
        <f>'Population 2016'!AZ70*'Prevalence Rates'!AZ70</f>
        <v>484.03278953803169</v>
      </c>
      <c r="BA70" s="66">
        <f>'Population 2016'!BA70*'Prevalence Rates'!BA70</f>
        <v>285.50686171586062</v>
      </c>
      <c r="BB70" s="66">
        <f>'Population 2016'!BB70*'Prevalence Rates'!BB70</f>
        <v>208.99585505011518</v>
      </c>
      <c r="BC70" s="75">
        <f>'Population 2016'!BC70*'Prevalence Rates'!BC70</f>
        <v>0</v>
      </c>
      <c r="BD70" s="109">
        <v>68</v>
      </c>
    </row>
    <row r="71" spans="2:56" s="63" customFormat="1" x14ac:dyDescent="0.35">
      <c r="B71" s="66" t="s">
        <v>70</v>
      </c>
      <c r="C71" s="74">
        <f>'Population 2016'!C71*'Prevalence Rates'!C71</f>
        <v>72.912672676737515</v>
      </c>
      <c r="D71" s="66">
        <f>'Population 2016'!D71*'Prevalence Rates'!D71</f>
        <v>94.341720653819337</v>
      </c>
      <c r="E71" s="66">
        <f>'Population 2016'!E71*'Prevalence Rates'!E71</f>
        <v>21.429047977081819</v>
      </c>
      <c r="F71" s="66">
        <f>'Population 2016'!F71*'Prevalence Rates'!F71</f>
        <v>35.041210528561464</v>
      </c>
      <c r="G71" s="66">
        <f>'Population 2016'!G71*'Prevalence Rates'!G71</f>
        <v>30.054576722573874</v>
      </c>
      <c r="H71" s="66">
        <f>'Population 2016'!H71*'Prevalence Rates'!H71</f>
        <v>527.37021845485003</v>
      </c>
      <c r="I71" s="66">
        <f>'Population 2016'!I71*'Prevalence Rates'!I71</f>
        <v>26.280907896421098</v>
      </c>
      <c r="J71" s="66">
        <f>'Population 2016'!J71*'Prevalence Rates'!J71</f>
        <v>112.53619535134163</v>
      </c>
      <c r="K71" s="66">
        <f>'Population 2016'!K71*'Prevalence Rates'!K71</f>
        <v>56.470258505643287</v>
      </c>
      <c r="L71" s="66">
        <f>'Population 2016'!L71*'Prevalence Rates'!L71</f>
        <v>51.753172472952315</v>
      </c>
      <c r="M71" s="66">
        <f>'Population 2016'!M71*'Prevalence Rates'!M71</f>
        <v>51.753172472952315</v>
      </c>
      <c r="N71" s="66">
        <f>'Population 2016'!N71*'Prevalence Rates'!N71</f>
        <v>224.93761681603493</v>
      </c>
      <c r="O71" s="66">
        <f>'Population 2016'!O71*'Prevalence Rates'!O71</f>
        <v>170.8932882700613</v>
      </c>
      <c r="P71" s="66">
        <f>'Population 2016'!P71*'Prevalence Rates'!P71</f>
        <v>28.572063969442425</v>
      </c>
      <c r="Q71" s="66">
        <f>'Population 2016'!Q71*'Prevalence Rates'!Q71</f>
        <v>18.464022470818925</v>
      </c>
      <c r="R71" s="66">
        <f>'Population 2016'!R71*'Prevalence Rates'!R71</f>
        <v>26.280907896421098</v>
      </c>
      <c r="S71" s="66">
        <f>'Population 2016'!S71*'Prevalence Rates'!S71</f>
        <v>819.69477859504161</v>
      </c>
      <c r="T71" s="66">
        <f>'Population 2016'!T71*'Prevalence Rates'!T71</f>
        <v>278.03852815547037</v>
      </c>
      <c r="U71" s="66">
        <f>'Population 2016'!U71*'Prevalence Rates'!U71</f>
        <v>0</v>
      </c>
      <c r="V71" s="66">
        <f>'Population 2016'!V71*'Prevalence Rates'!V71</f>
        <v>103.23679717260801</v>
      </c>
      <c r="W71" s="66">
        <f>'Population 2016'!W71*'Prevalence Rates'!W71</f>
        <v>329.65692674177438</v>
      </c>
      <c r="X71" s="66">
        <f>'Population 2016'!X71*'Prevalence Rates'!X71</f>
        <v>329.65692674177438</v>
      </c>
      <c r="Y71" s="66">
        <f>'Population 2016'!Y71*'Prevalence Rates'!Y71</f>
        <v>215.77299252394965</v>
      </c>
      <c r="Z71" s="66">
        <f>'Population 2016'!Z71*'Prevalence Rates'!Z71</f>
        <v>1278.5998626325486</v>
      </c>
      <c r="AA71" s="66">
        <f>'Population 2016'!AA71*'Prevalence Rates'!AA71</f>
        <v>2685.234917580995</v>
      </c>
      <c r="AB71" s="66">
        <f>'Population 2016'!AB71*'Prevalence Rates'!AB71</f>
        <v>97.441520046730531</v>
      </c>
      <c r="AC71" s="66">
        <f>'Population 2016'!AC71*'Prevalence Rates'!AC71</f>
        <v>1892.6296902022641</v>
      </c>
      <c r="AD71" s="66">
        <f>'Population 2016'!AD71*'Prevalence Rates'!AD71</f>
        <v>99.597902233103554</v>
      </c>
      <c r="AE71" s="66">
        <f>'Population 2016'!AE71*'Prevalence Rates'!AE71</f>
        <v>69.543325510529684</v>
      </c>
      <c r="AF71" s="66">
        <f>'Population 2016'!AF71*'Prevalence Rates'!AF71</f>
        <v>170.21941883681973</v>
      </c>
      <c r="AG71" s="66">
        <f>'Population 2016'!AG71*'Prevalence Rates'!AG71</f>
        <v>69.543325510529684</v>
      </c>
      <c r="AH71" s="66">
        <f>'Population 2016'!AH71*'Prevalence Rates'!AH71</f>
        <v>792.60522737873066</v>
      </c>
      <c r="AI71" s="66">
        <f>'Population 2016'!AI71*'Prevalence Rates'!AI71</f>
        <v>463.75694395684616</v>
      </c>
      <c r="AJ71" s="66">
        <f>'Population 2016'!AJ71*'Prevalence Rates'!AJ71</f>
        <v>41.779904860977133</v>
      </c>
      <c r="AK71" s="66">
        <f>'Population 2016'!AK71*'Prevalence Rates'!AK71</f>
        <v>3.0997993929112067</v>
      </c>
      <c r="AL71" s="66">
        <f>'Population 2016'!AL71*'Prevalence Rates'!AL71</f>
        <v>264.29159171734244</v>
      </c>
      <c r="AM71" s="66">
        <f>'Population 2016'!AM71*'Prevalence Rates'!AM71</f>
        <v>481.27754922112689</v>
      </c>
      <c r="AN71" s="66">
        <f>'Population 2016'!AN71*'Prevalence Rates'!AN71</f>
        <v>0</v>
      </c>
      <c r="AO71" s="66">
        <f>'Population 2016'!AO71*'Prevalence Rates'!AO71</f>
        <v>0</v>
      </c>
      <c r="AP71" s="66">
        <f>'Population 2016'!AP71*'Prevalence Rates'!AP71</f>
        <v>31.402315589057007</v>
      </c>
      <c r="AQ71" s="66">
        <f>'Population 2016'!AQ71*'Prevalence Rates'!AQ71</f>
        <v>222.78123462966192</v>
      </c>
      <c r="AR71" s="66">
        <f>'Population 2016'!AR71*'Prevalence Rates'!AR71</f>
        <v>4788.2466448412761</v>
      </c>
      <c r="AS71" s="66">
        <f>'Population 2016'!AS71*'Prevalence Rates'!AS71</f>
        <v>26.280907896421098</v>
      </c>
      <c r="AT71" s="66">
        <f>'Population 2016'!AT71*'Prevalence Rates'!AT71</f>
        <v>0</v>
      </c>
      <c r="AU71" s="66">
        <f>'Population 2016'!AU71*'Prevalence Rates'!AU71</f>
        <v>0</v>
      </c>
      <c r="AV71" s="66">
        <f>'Population 2016'!AV71*'Prevalence Rates'!AV71</f>
        <v>92.185338467446314</v>
      </c>
      <c r="AW71" s="66">
        <f>'Population 2016'!AW71*'Prevalence Rates'!AW71</f>
        <v>311.32767815760377</v>
      </c>
      <c r="AX71" s="66">
        <f>'Population 2016'!AX71*'Prevalence Rates'!AX71</f>
        <v>56.065936845698346</v>
      </c>
      <c r="AY71" s="66">
        <f>'Population 2016'!AY71*'Prevalence Rates'!AY71</f>
        <v>621.03806967542778</v>
      </c>
      <c r="AZ71" s="66">
        <f>'Population 2016'!AZ71*'Prevalence Rates'!AZ71</f>
        <v>291.38114293365339</v>
      </c>
      <c r="BA71" s="66">
        <f>'Population 2016'!BA71*'Prevalence Rates'!BA71</f>
        <v>166.17620223737035</v>
      </c>
      <c r="BB71" s="66">
        <f>'Population 2016'!BB71*'Prevalence Rates'!BB71</f>
        <v>125.47448846957971</v>
      </c>
      <c r="BC71" s="75">
        <f>'Population 2016'!BC71*'Prevalence Rates'!BC71</f>
        <v>0</v>
      </c>
      <c r="BD71" s="109">
        <v>69</v>
      </c>
    </row>
    <row r="72" spans="2:56" s="63" customFormat="1" x14ac:dyDescent="0.35">
      <c r="B72" s="66" t="s">
        <v>71</v>
      </c>
      <c r="C72" s="74">
        <f>'Population 2016'!C72*'Prevalence Rates'!C72</f>
        <v>59.300510125257865</v>
      </c>
      <c r="D72" s="66">
        <f>'Population 2016'!D72*'Prevalence Rates'!D72</f>
        <v>76.147245956297027</v>
      </c>
      <c r="E72" s="66">
        <f>'Population 2016'!E72*'Prevalence Rates'!E72</f>
        <v>16.846735831039165</v>
      </c>
      <c r="F72" s="66">
        <f>'Population 2016'!F72*'Prevalence Rates'!F72</f>
        <v>28.167742309497484</v>
      </c>
      <c r="G72" s="66">
        <f>'Population 2016'!G72*'Prevalence Rates'!G72</f>
        <v>26.954777329662665</v>
      </c>
      <c r="H72" s="66">
        <f>'Population 2016'!H72*'Prevalence Rates'!H72</f>
        <v>477.50388039497415</v>
      </c>
      <c r="I72" s="66">
        <f>'Population 2016'!I72*'Prevalence Rates'!I72</f>
        <v>25.067942916586279</v>
      </c>
      <c r="J72" s="66">
        <f>'Population 2016'!J72*'Prevalence Rates'!J72</f>
        <v>86.120513568272216</v>
      </c>
      <c r="K72" s="66">
        <f>'Population 2016'!K72*'Prevalence Rates'!K72</f>
        <v>45.553573687129905</v>
      </c>
      <c r="L72" s="66">
        <f>'Population 2016'!L72*'Prevalence Rates'!L72</f>
        <v>46.496990893668098</v>
      </c>
      <c r="M72" s="66">
        <f>'Population 2016'!M72*'Prevalence Rates'!M72</f>
        <v>46.496990893668098</v>
      </c>
      <c r="N72" s="66">
        <f>'Population 2016'!N72*'Prevalence Rates'!N72</f>
        <v>179.24926924225673</v>
      </c>
      <c r="O72" s="66">
        <f>'Population 2016'!O72*'Prevalence Rates'!O72</f>
        <v>155.12474353220864</v>
      </c>
      <c r="P72" s="66">
        <f>'Population 2016'!P72*'Prevalence Rates'!P72</f>
        <v>21.968143523675074</v>
      </c>
      <c r="Q72" s="66">
        <f>'Population 2016'!Q72*'Prevalence Rates'!Q72</f>
        <v>13.073067004886394</v>
      </c>
      <c r="R72" s="66">
        <f>'Population 2016'!R72*'Prevalence Rates'!R72</f>
        <v>23.181108503509893</v>
      </c>
      <c r="S72" s="66">
        <f>'Population 2016'!S72*'Prevalence Rates'!S72</f>
        <v>663.76139174294315</v>
      </c>
      <c r="T72" s="66">
        <f>'Population 2016'!T72*'Prevalence Rates'!T72</f>
        <v>207.95610709834747</v>
      </c>
      <c r="U72" s="66">
        <f>'Population 2016'!U72*'Prevalence Rates'!U72</f>
        <v>0</v>
      </c>
      <c r="V72" s="66">
        <f>'Population 2016'!V72*'Prevalence Rates'!V72</f>
        <v>87.468252434755357</v>
      </c>
      <c r="W72" s="66">
        <f>'Population 2016'!W72*'Prevalence Rates'!W72</f>
        <v>281.1383275483816</v>
      </c>
      <c r="X72" s="66">
        <f>'Population 2016'!X72*'Prevalence Rates'!X72</f>
        <v>281.1383275483816</v>
      </c>
      <c r="Y72" s="66">
        <f>'Population 2016'!Y72*'Prevalence Rates'!Y72</f>
        <v>173.58876600302756</v>
      </c>
      <c r="Z72" s="66">
        <f>'Population 2016'!Z72*'Prevalence Rates'!Z72</f>
        <v>984.11892030598392</v>
      </c>
      <c r="AA72" s="66">
        <f>'Population 2016'!AA72*'Prevalence Rates'!AA72</f>
        <v>2166.7597756449336</v>
      </c>
      <c r="AB72" s="66">
        <f>'Population 2016'!AB72*'Prevalence Rates'!AB72</f>
        <v>81.133879762284622</v>
      </c>
      <c r="AC72" s="66">
        <f>'Population 2016'!AC72*'Prevalence Rates'!AC72</f>
        <v>1481.2997881516119</v>
      </c>
      <c r="AD72" s="66">
        <f>'Population 2016'!AD72*'Prevalence Rates'!AD72</f>
        <v>91.781016807501373</v>
      </c>
      <c r="AE72" s="66">
        <f>'Population 2016'!AE72*'Prevalence Rates'!AE72</f>
        <v>64.826239477838712</v>
      </c>
      <c r="AF72" s="66">
        <f>'Population 2016'!AF72*'Prevalence Rates'!AF72</f>
        <v>140.43438988754249</v>
      </c>
      <c r="AG72" s="66">
        <f>'Population 2016'!AG72*'Prevalence Rates'!AG72</f>
        <v>64.826239477838712</v>
      </c>
      <c r="AH72" s="66">
        <f>'Population 2016'!AH72*'Prevalence Rates'!AH72</f>
        <v>685.45998749332159</v>
      </c>
      <c r="AI72" s="66">
        <f>'Population 2016'!AI72*'Prevalence Rates'!AI72</f>
        <v>357.55512127797527</v>
      </c>
      <c r="AJ72" s="66">
        <f>'Population 2016'!AJ72*'Prevalence Rates'!AJ72</f>
        <v>31.267541702408693</v>
      </c>
      <c r="AK72" s="66">
        <f>'Population 2016'!AK72*'Prevalence Rates'!AK72</f>
        <v>4.9866338059875934</v>
      </c>
      <c r="AL72" s="66">
        <f>'Population 2016'!AL72*'Prevalence Rates'!AL72</f>
        <v>237.4715882743281</v>
      </c>
      <c r="AM72" s="66">
        <f>'Population 2016'!AM72*'Prevalence Rates'!AM72</f>
        <v>412.54286703048712</v>
      </c>
      <c r="AN72" s="66">
        <f>'Population 2016'!AN72*'Prevalence Rates'!AN72</f>
        <v>0</v>
      </c>
      <c r="AO72" s="66">
        <f>'Population 2016'!AO72*'Prevalence Rates'!AO72</f>
        <v>0</v>
      </c>
      <c r="AP72" s="66">
        <f>'Population 2016'!AP72*'Prevalence Rates'!AP72</f>
        <v>28.572063969442425</v>
      </c>
      <c r="AQ72" s="66">
        <f>'Population 2016'!AQ72*'Prevalence Rates'!AQ72</f>
        <v>169.68032329022648</v>
      </c>
      <c r="AR72" s="66">
        <f>'Population 2016'!AR72*'Prevalence Rates'!AR72</f>
        <v>3937.0147767705289</v>
      </c>
      <c r="AS72" s="66">
        <f>'Population 2016'!AS72*'Prevalence Rates'!AS72</f>
        <v>25.067942916586279</v>
      </c>
      <c r="AT72" s="66">
        <f>'Population 2016'!AT72*'Prevalence Rates'!AT72</f>
        <v>0</v>
      </c>
      <c r="AU72" s="66">
        <f>'Population 2016'!AU72*'Prevalence Rates'!AU72</f>
        <v>0</v>
      </c>
      <c r="AV72" s="66">
        <f>'Population 2016'!AV72*'Prevalence Rates'!AV72</f>
        <v>84.907548588437393</v>
      </c>
      <c r="AW72" s="66">
        <f>'Population 2016'!AW72*'Prevalence Rates'!AW72</f>
        <v>272.91712046283448</v>
      </c>
      <c r="AX72" s="66">
        <f>'Population 2016'!AX72*'Prevalence Rates'!AX72</f>
        <v>40.566939881142311</v>
      </c>
      <c r="AY72" s="66">
        <f>'Population 2016'!AY72*'Prevalence Rates'!AY72</f>
        <v>517.12740306957824</v>
      </c>
      <c r="AZ72" s="66">
        <f>'Population 2016'!AZ72*'Prevalence Rates'!AZ72</f>
        <v>235.98907552119664</v>
      </c>
      <c r="BA72" s="66">
        <f>'Population 2016'!BA72*'Prevalence Rates'!BA72</f>
        <v>141.91690264067392</v>
      </c>
      <c r="BB72" s="66">
        <f>'Population 2016'!BB72*'Prevalence Rates'!BB72</f>
        <v>105.25840547233271</v>
      </c>
      <c r="BC72" s="75">
        <f>'Population 2016'!BC72*'Prevalence Rates'!BC72</f>
        <v>0</v>
      </c>
      <c r="BD72" s="109">
        <v>70</v>
      </c>
    </row>
    <row r="73" spans="2:56" s="63" customFormat="1" x14ac:dyDescent="0.35">
      <c r="B73" s="66" t="s">
        <v>72</v>
      </c>
      <c r="C73" s="74">
        <f>'Population 2016'!C73*'Prevalence Rates'!C73</f>
        <v>54.987745752511842</v>
      </c>
      <c r="D73" s="66">
        <f>'Population 2016'!D73*'Prevalence Rates'!D73</f>
        <v>70.756290490364492</v>
      </c>
      <c r="E73" s="66">
        <f>'Population 2016'!E73*'Prevalence Rates'!E73</f>
        <v>15.768544737852659</v>
      </c>
      <c r="F73" s="66">
        <f>'Population 2016'!F73*'Prevalence Rates'!F73</f>
        <v>25.202716803234594</v>
      </c>
      <c r="G73" s="66">
        <f>'Population 2016'!G73*'Prevalence Rates'!G73</f>
        <v>30.3241244958705</v>
      </c>
      <c r="H73" s="66">
        <f>'Population 2016'!H73*'Prevalence Rates'!H73</f>
        <v>456.61392796448558</v>
      </c>
      <c r="I73" s="66">
        <f>'Population 2016'!I73*'Prevalence Rates'!I73</f>
        <v>26.011360123124472</v>
      </c>
      <c r="J73" s="66">
        <f>'Population 2016'!J73*'Prevalence Rates'!J73</f>
        <v>92.185338467446314</v>
      </c>
      <c r="K73" s="66">
        <f>'Population 2016'!K73*'Prevalence Rates'!K73</f>
        <v>50.135885833172559</v>
      </c>
      <c r="L73" s="66">
        <f>'Population 2016'!L73*'Prevalence Rates'!L73</f>
        <v>40.16261822119737</v>
      </c>
      <c r="M73" s="66">
        <f>'Population 2016'!M73*'Prevalence Rates'!M73</f>
        <v>40.16261822119737</v>
      </c>
      <c r="N73" s="66">
        <f>'Population 2016'!N73*'Prevalence Rates'!N73</f>
        <v>178.84494758231179</v>
      </c>
      <c r="O73" s="66">
        <f>'Population 2016'!O73*'Prevalence Rates'!O73</f>
        <v>151.21630081940756</v>
      </c>
      <c r="P73" s="66">
        <f>'Population 2016'!P73*'Prevalence Rates'!P73</f>
        <v>19.811761337302059</v>
      </c>
      <c r="Q73" s="66">
        <f>'Population 2016'!Q73*'Prevalence Rates'!Q73</f>
        <v>13.74693643812796</v>
      </c>
      <c r="R73" s="66">
        <f>'Population 2016'!R73*'Prevalence Rates'!R73</f>
        <v>23.315882390158205</v>
      </c>
      <c r="S73" s="66">
        <f>'Population 2016'!S73*'Prevalence Rates'!S73</f>
        <v>661.87455732986678</v>
      </c>
      <c r="T73" s="66">
        <f>'Population 2016'!T73*'Prevalence Rates'!T73</f>
        <v>201.21741276593181</v>
      </c>
      <c r="U73" s="66">
        <f>'Population 2016'!U73*'Prevalence Rates'!U73</f>
        <v>0</v>
      </c>
      <c r="V73" s="66">
        <f>'Population 2016'!V73*'Prevalence Rates'!V73</f>
        <v>88.14212186799692</v>
      </c>
      <c r="W73" s="66">
        <f>'Population 2016'!W73*'Prevalence Rates'!W73</f>
        <v>282.75561418816136</v>
      </c>
      <c r="X73" s="66">
        <f>'Population 2016'!X73*'Prevalence Rates'!X73</f>
        <v>282.75561418816136</v>
      </c>
      <c r="Y73" s="66">
        <f>'Population 2016'!Y73*'Prevalence Rates'!Y73</f>
        <v>180.32746033544322</v>
      </c>
      <c r="Z73" s="66">
        <f>'Population 2016'!Z73*'Prevalence Rates'!Z73</f>
        <v>883.03850531974888</v>
      </c>
      <c r="AA73" s="66">
        <f>'Population 2016'!AA73*'Prevalence Rates'!AA73</f>
        <v>2014.0609620723944</v>
      </c>
      <c r="AB73" s="66">
        <f>'Population 2016'!AB73*'Prevalence Rates'!AB73</f>
        <v>75.069054863110523</v>
      </c>
      <c r="AC73" s="66">
        <f>'Population 2016'!AC73*'Prevalence Rates'!AC73</f>
        <v>1359.7337423948331</v>
      </c>
      <c r="AD73" s="66">
        <f>'Population 2016'!AD73*'Prevalence Rates'!AD73</f>
        <v>84.907548588437393</v>
      </c>
      <c r="AE73" s="66">
        <f>'Population 2016'!AE73*'Prevalence Rates'!AE73</f>
        <v>54.583424092566901</v>
      </c>
      <c r="AF73" s="66">
        <f>'Population 2016'!AF73*'Prevalence Rates'!AF73</f>
        <v>140.83871154748743</v>
      </c>
      <c r="AG73" s="66">
        <f>'Population 2016'!AG73*'Prevalence Rates'!AG73</f>
        <v>54.583424092566901</v>
      </c>
      <c r="AH73" s="66">
        <f>'Population 2016'!AH73*'Prevalence Rates'!AH73</f>
        <v>654.32721967756117</v>
      </c>
      <c r="AI73" s="66">
        <f>'Population 2016'!AI73*'Prevalence Rates'!AI73</f>
        <v>353.1075830185809</v>
      </c>
      <c r="AJ73" s="66">
        <f>'Population 2016'!AJ73*'Prevalence Rates'!AJ73</f>
        <v>35.175984415209776</v>
      </c>
      <c r="AK73" s="66">
        <f>'Population 2016'!AK73*'Prevalence Rates'!AK73</f>
        <v>4.3127643727460265</v>
      </c>
      <c r="AL73" s="66">
        <f>'Population 2016'!AL73*'Prevalence Rates'!AL73</f>
        <v>232.61972835498881</v>
      </c>
      <c r="AM73" s="66">
        <f>'Population 2016'!AM73*'Prevalence Rates'!AM73</f>
        <v>391.11381905340528</v>
      </c>
      <c r="AN73" s="66">
        <f>'Population 2016'!AN73*'Prevalence Rates'!AN73</f>
        <v>0</v>
      </c>
      <c r="AO73" s="66">
        <f>'Population 2016'!AO73*'Prevalence Rates'!AO73</f>
        <v>0</v>
      </c>
      <c r="AP73" s="66">
        <f>'Population 2016'!AP73*'Prevalence Rates'!AP73</f>
        <v>24.528847369993027</v>
      </c>
      <c r="AQ73" s="66">
        <f>'Population 2016'!AQ73*'Prevalence Rates'!AQ73</f>
        <v>163.48072450440407</v>
      </c>
      <c r="AR73" s="66">
        <f>'Population 2016'!AR73*'Prevalence Rates'!AR73</f>
        <v>3741.5926411304745</v>
      </c>
      <c r="AS73" s="66">
        <f>'Population 2016'!AS73*'Prevalence Rates'!AS73</f>
        <v>26.011360123124472</v>
      </c>
      <c r="AT73" s="66">
        <f>'Population 2016'!AT73*'Prevalence Rates'!AT73</f>
        <v>0</v>
      </c>
      <c r="AU73" s="66">
        <f>'Population 2016'!AU73*'Prevalence Rates'!AU73</f>
        <v>0</v>
      </c>
      <c r="AV73" s="66">
        <f>'Population 2016'!AV73*'Prevalence Rates'!AV73</f>
        <v>72.777898790089196</v>
      </c>
      <c r="AW73" s="66">
        <f>'Population 2016'!AW73*'Prevalence Rates'!AW73</f>
        <v>263.21340062415595</v>
      </c>
      <c r="AX73" s="66">
        <f>'Population 2016'!AX73*'Prevalence Rates'!AX73</f>
        <v>42.049452634273756</v>
      </c>
      <c r="AY73" s="66">
        <f>'Population 2016'!AY73*'Prevalence Rates'!AY73</f>
        <v>511.33212594370076</v>
      </c>
      <c r="AZ73" s="66">
        <f>'Population 2016'!AZ73*'Prevalence Rates'!AZ73</f>
        <v>228.5765117555394</v>
      </c>
      <c r="BA73" s="66">
        <f>'Population 2016'!BA73*'Prevalence Rates'!BA73</f>
        <v>129.24815729573248</v>
      </c>
      <c r="BB73" s="66">
        <f>'Population 2016'!BB73*'Prevalence Rates'!BB73</f>
        <v>102.96724939931138</v>
      </c>
      <c r="BC73" s="75">
        <f>'Population 2016'!BC73*'Prevalence Rates'!BC73</f>
        <v>0</v>
      </c>
      <c r="BD73" s="109">
        <v>71</v>
      </c>
    </row>
    <row r="74" spans="2:56" s="63" customFormat="1" x14ac:dyDescent="0.35">
      <c r="B74" s="66" t="s">
        <v>73</v>
      </c>
      <c r="C74" s="74">
        <f>'Population 2016'!C74*'Prevalence Rates'!C74</f>
        <v>38.680105468065925</v>
      </c>
      <c r="D74" s="66">
        <f>'Population 2016'!D74*'Prevalence Rates'!D74</f>
        <v>49.462016399930995</v>
      </c>
      <c r="E74" s="66">
        <f>'Population 2016'!E74*'Prevalence Rates'!E74</f>
        <v>10.781910931865067</v>
      </c>
      <c r="F74" s="66">
        <f>'Population 2016'!F74*'Prevalence Rates'!F74</f>
        <v>21.698595750378445</v>
      </c>
      <c r="G74" s="66">
        <f>'Population 2016'!G74*'Prevalence Rates'!G74</f>
        <v>22.372465183620012</v>
      </c>
      <c r="H74" s="66">
        <f>'Population 2016'!H74*'Prevalence Rates'!H74</f>
        <v>357.42034739132697</v>
      </c>
      <c r="I74" s="66">
        <f>'Population 2016'!I74*'Prevalence Rates'!I74</f>
        <v>20.081309110598685</v>
      </c>
      <c r="J74" s="66">
        <f>'Population 2016'!J74*'Prevalence Rates'!J74</f>
        <v>71.160612150309433</v>
      </c>
      <c r="K74" s="66">
        <f>'Population 2016'!K74*'Prevalence Rates'!K74</f>
        <v>37.601914374879421</v>
      </c>
      <c r="L74" s="66">
        <f>'Population 2016'!L74*'Prevalence Rates'!L74</f>
        <v>41.914678747625445</v>
      </c>
      <c r="M74" s="66">
        <f>'Population 2016'!M74*'Prevalence Rates'!M74</f>
        <v>41.914678747625445</v>
      </c>
      <c r="N74" s="66">
        <f>'Population 2016'!N74*'Prevalence Rates'!N74</f>
        <v>129.11338340908418</v>
      </c>
      <c r="O74" s="66">
        <f>'Population 2016'!O74*'Prevalence Rates'!O74</f>
        <v>116.84895972408766</v>
      </c>
      <c r="P74" s="66">
        <f>'Population 2016'!P74*'Prevalence Rates'!P74</f>
        <v>13.74693643812796</v>
      </c>
      <c r="Q74" s="66">
        <f>'Population 2016'!Q74*'Prevalence Rates'!Q74</f>
        <v>11.72532813840326</v>
      </c>
      <c r="R74" s="66">
        <f>'Population 2016'!R74*'Prevalence Rates'!R74</f>
        <v>16.711961944390854</v>
      </c>
      <c r="S74" s="66">
        <f>'Population 2016'!S74*'Prevalence Rates'!S74</f>
        <v>510.25393485051427</v>
      </c>
      <c r="T74" s="66">
        <f>'Population 2016'!T74*'Prevalence Rates'!T74</f>
        <v>146.36444090006827</v>
      </c>
      <c r="U74" s="66">
        <f>'Population 2016'!U74*'Prevalence Rates'!U74</f>
        <v>0</v>
      </c>
      <c r="V74" s="66">
        <f>'Population 2016'!V74*'Prevalence Rates'!V74</f>
        <v>63.748048384652208</v>
      </c>
      <c r="W74" s="66">
        <f>'Population 2016'!W74*'Prevalence Rates'!W74</f>
        <v>224.12897349614508</v>
      </c>
      <c r="X74" s="66">
        <f>'Population 2016'!X74*'Prevalence Rates'!X74</f>
        <v>224.12897349614508</v>
      </c>
      <c r="Y74" s="66">
        <f>'Population 2016'!Y74*'Prevalence Rates'!Y74</f>
        <v>134.90866053496165</v>
      </c>
      <c r="Z74" s="66">
        <f>'Population 2016'!Z74*'Prevalence Rates'!Z74</f>
        <v>727.23989235429872</v>
      </c>
      <c r="AA74" s="66">
        <f>'Population 2016'!AA74*'Prevalence Rates'!AA74</f>
        <v>1604.0787988882253</v>
      </c>
      <c r="AB74" s="66">
        <f>'Population 2016'!AB74*'Prevalence Rates'!AB74</f>
        <v>51.348850813007381</v>
      </c>
      <c r="AC74" s="66">
        <f>'Population 2016'!AC74*'Prevalence Rates'!AC74</f>
        <v>1085.3341091788673</v>
      </c>
      <c r="AD74" s="66">
        <f>'Population 2016'!AD74*'Prevalence Rates'!AD74</f>
        <v>65.095787251135334</v>
      </c>
      <c r="AE74" s="66">
        <f>'Population 2016'!AE74*'Prevalence Rates'!AE74</f>
        <v>42.723322067515326</v>
      </c>
      <c r="AF74" s="66">
        <f>'Population 2016'!AF74*'Prevalence Rates'!AF74</f>
        <v>106.2018226788709</v>
      </c>
      <c r="AG74" s="66">
        <f>'Population 2016'!AG74*'Prevalence Rates'!AG74</f>
        <v>42.723322067515326</v>
      </c>
      <c r="AH74" s="66">
        <f>'Population 2016'!AH74*'Prevalence Rates'!AH74</f>
        <v>518.744689709358</v>
      </c>
      <c r="AI74" s="66">
        <f>'Population 2016'!AI74*'Prevalence Rates'!AI74</f>
        <v>266.04365224377051</v>
      </c>
      <c r="AJ74" s="66">
        <f>'Population 2016'!AJ74*'Prevalence Rates'!AJ74</f>
        <v>26.685229556366039</v>
      </c>
      <c r="AK74" s="66">
        <f>'Population 2016'!AK74*'Prevalence Rates'!AK74</f>
        <v>1.8868344130763866</v>
      </c>
      <c r="AL74" s="66">
        <f>'Population 2016'!AL74*'Prevalence Rates'!AL74</f>
        <v>181.27087754198143</v>
      </c>
      <c r="AM74" s="66">
        <f>'Population 2016'!AM74*'Prevalence Rates'!AM74</f>
        <v>320.62707633633738</v>
      </c>
      <c r="AN74" s="66">
        <f>'Population 2016'!AN74*'Prevalence Rates'!AN74</f>
        <v>0</v>
      </c>
      <c r="AO74" s="66">
        <f>'Population 2016'!AO74*'Prevalence Rates'!AO74</f>
        <v>0</v>
      </c>
      <c r="AP74" s="66">
        <f>'Population 2016'!AP74*'Prevalence Rates'!AP74</f>
        <v>20.350856883895311</v>
      </c>
      <c r="AQ74" s="66">
        <f>'Population 2016'!AQ74*'Prevalence Rates'!AQ74</f>
        <v>129.38293118238079</v>
      </c>
      <c r="AR74" s="66">
        <f>'Population 2016'!AR74*'Prevalence Rates'!AR74</f>
        <v>2936.1838945201544</v>
      </c>
      <c r="AS74" s="66">
        <f>'Population 2016'!AS74*'Prevalence Rates'!AS74</f>
        <v>20.081309110598685</v>
      </c>
      <c r="AT74" s="66">
        <f>'Population 2016'!AT74*'Prevalence Rates'!AT74</f>
        <v>0</v>
      </c>
      <c r="AU74" s="66">
        <f>'Population 2016'!AU74*'Prevalence Rates'!AU74</f>
        <v>0</v>
      </c>
      <c r="AV74" s="66">
        <f>'Population 2016'!AV74*'Prevalence Rates'!AV74</f>
        <v>59.300510125257865</v>
      </c>
      <c r="AW74" s="66">
        <f>'Population 2016'!AW74*'Prevalence Rates'!AW74</f>
        <v>198.11761337302059</v>
      </c>
      <c r="AX74" s="66">
        <f>'Population 2016'!AX74*'Prevalence Rates'!AX74</f>
        <v>33.558697775430019</v>
      </c>
      <c r="AY74" s="66">
        <f>'Population 2016'!AY74*'Prevalence Rates'!AY74</f>
        <v>395.29180953950299</v>
      </c>
      <c r="AZ74" s="66">
        <f>'Population 2016'!AZ74*'Prevalence Rates'!AZ74</f>
        <v>171.16283604335794</v>
      </c>
      <c r="BA74" s="66">
        <f>'Population 2016'!BA74*'Prevalence Rates'!BA74</f>
        <v>92.05056458079801</v>
      </c>
      <c r="BB74" s="66">
        <f>'Population 2016'!BB74*'Prevalence Rates'!BB74</f>
        <v>81.26865364893294</v>
      </c>
      <c r="BC74" s="75">
        <f>'Population 2016'!BC74*'Prevalence Rates'!BC74</f>
        <v>0</v>
      </c>
      <c r="BD74" s="109">
        <v>72</v>
      </c>
    </row>
    <row r="75" spans="2:56" s="63" customFormat="1" x14ac:dyDescent="0.35">
      <c r="B75" s="66" t="s">
        <v>74</v>
      </c>
      <c r="C75" s="74">
        <f>'Population 2016'!C75*'Prevalence Rates'!C75</f>
        <v>32.750054455540138</v>
      </c>
      <c r="D75" s="66">
        <f>'Population 2016'!D75*'Prevalence Rates'!D75</f>
        <v>40.027844334549059</v>
      </c>
      <c r="E75" s="66">
        <f>'Population 2016'!E75*'Prevalence Rates'!E75</f>
        <v>7.2777898790089202</v>
      </c>
      <c r="F75" s="66">
        <f>'Population 2016'!F75*'Prevalence Rates'!F75</f>
        <v>22.372465183620012</v>
      </c>
      <c r="G75" s="66">
        <f>'Population 2016'!G75*'Prevalence Rates'!G75</f>
        <v>19.407439677357118</v>
      </c>
      <c r="H75" s="66">
        <f>'Population 2016'!H75*'Prevalence Rates'!H75</f>
        <v>308.36265265134091</v>
      </c>
      <c r="I75" s="66">
        <f>'Population 2016'!I75*'Prevalence Rates'!I75</f>
        <v>14.016484211424586</v>
      </c>
      <c r="J75" s="66">
        <f>'Population 2016'!J75*'Prevalence Rates'!J75</f>
        <v>55.526841299105094</v>
      </c>
      <c r="K75" s="66">
        <f>'Population 2016'!K75*'Prevalence Rates'!K75</f>
        <v>28.70683785609074</v>
      </c>
      <c r="L75" s="66">
        <f>'Population 2016'!L75*'Prevalence Rates'!L75</f>
        <v>25.47226457653122</v>
      </c>
      <c r="M75" s="66">
        <f>'Population 2016'!M75*'Prevalence Rates'!M75</f>
        <v>25.47226457653122</v>
      </c>
      <c r="N75" s="66">
        <f>'Population 2016'!N75*'Prevalence Rates'!N75</f>
        <v>113.07529089793488</v>
      </c>
      <c r="O75" s="66">
        <f>'Population 2016'!O75*'Prevalence Rates'!O75</f>
        <v>99.597902233103554</v>
      </c>
      <c r="P75" s="66">
        <f>'Population 2016'!P75*'Prevalence Rates'!P75</f>
        <v>11.590554251754947</v>
      </c>
      <c r="Q75" s="66">
        <f>'Population 2016'!Q75*'Prevalence Rates'!Q75</f>
        <v>10.1080414986235</v>
      </c>
      <c r="R75" s="66">
        <f>'Population 2016'!R75*'Prevalence Rates'!R75</f>
        <v>14.690353644666153</v>
      </c>
      <c r="S75" s="66">
        <f>'Population 2016'!S75*'Prevalence Rates'!S75</f>
        <v>419.82065690949599</v>
      </c>
      <c r="T75" s="66">
        <f>'Population 2016'!T75*'Prevalence Rates'!T75</f>
        <v>129.65247895567742</v>
      </c>
      <c r="U75" s="66">
        <f>'Population 2016'!U75*'Prevalence Rates'!U75</f>
        <v>0</v>
      </c>
      <c r="V75" s="66">
        <f>'Population 2016'!V75*'Prevalence Rates'!V75</f>
        <v>68.465134417343165</v>
      </c>
      <c r="W75" s="66">
        <f>'Population 2016'!W75*'Prevalence Rates'!W75</f>
        <v>183.96635527494769</v>
      </c>
      <c r="X75" s="66">
        <f>'Population 2016'!X75*'Prevalence Rates'!X75</f>
        <v>183.96635527494769</v>
      </c>
      <c r="Y75" s="66">
        <f>'Population 2016'!Y75*'Prevalence Rates'!Y75</f>
        <v>123.99197571644827</v>
      </c>
      <c r="Z75" s="66">
        <f>'Population 2016'!Z75*'Prevalence Rates'!Z75</f>
        <v>689.36843020612264</v>
      </c>
      <c r="AA75" s="66">
        <f>'Population 2016'!AA75*'Prevalence Rates'!AA75</f>
        <v>1456.9057146682671</v>
      </c>
      <c r="AB75" s="66">
        <f>'Population 2016'!AB75*'Prevalence Rates'!AB75</f>
        <v>41.375583201032192</v>
      </c>
      <c r="AC75" s="66">
        <f>'Population 2016'!AC75*'Prevalence Rates'!AC75</f>
        <v>1025.4945035070161</v>
      </c>
      <c r="AD75" s="66">
        <f>'Population 2016'!AD75*'Prevalence Rates'!AD75</f>
        <v>55.122519639160153</v>
      </c>
      <c r="AE75" s="66">
        <f>'Population 2016'!AE75*'Prevalence Rates'!AE75</f>
        <v>35.715079961803035</v>
      </c>
      <c r="AF75" s="66">
        <f>'Population 2016'!AF75*'Prevalence Rates'!AF75</f>
        <v>101.21518887288332</v>
      </c>
      <c r="AG75" s="66">
        <f>'Population 2016'!AG75*'Prevalence Rates'!AG75</f>
        <v>35.715079961803035</v>
      </c>
      <c r="AH75" s="66">
        <f>'Population 2016'!AH75*'Prevalence Rates'!AH75</f>
        <v>431.41121116125095</v>
      </c>
      <c r="AI75" s="66">
        <f>'Population 2016'!AI75*'Prevalence Rates'!AI75</f>
        <v>221.83781742312374</v>
      </c>
      <c r="AJ75" s="66">
        <f>'Population 2016'!AJ75*'Prevalence Rates'!AJ75</f>
        <v>17.520605264280732</v>
      </c>
      <c r="AK75" s="66">
        <f>'Population 2016'!AK75*'Prevalence Rates'!AK75</f>
        <v>1.3477388664831333</v>
      </c>
      <c r="AL75" s="66">
        <f>'Population 2016'!AL75*'Prevalence Rates'!AL75</f>
        <v>157.28112571858165</v>
      </c>
      <c r="AM75" s="66">
        <f>'Population 2016'!AM75*'Prevalence Rates'!AM75</f>
        <v>265.10023503723232</v>
      </c>
      <c r="AN75" s="66">
        <f>'Population 2016'!AN75*'Prevalence Rates'!AN75</f>
        <v>0</v>
      </c>
      <c r="AO75" s="66">
        <f>'Population 2016'!AO75*'Prevalence Rates'!AO75</f>
        <v>0</v>
      </c>
      <c r="AP75" s="66">
        <f>'Population 2016'!AP75*'Prevalence Rates'!AP75</f>
        <v>12.803519231589766</v>
      </c>
      <c r="AQ75" s="66">
        <f>'Population 2016'!AQ75*'Prevalence Rates'!AQ75</f>
        <v>129.11338340908418</v>
      </c>
      <c r="AR75" s="66">
        <f>'Population 2016'!AR75*'Prevalence Rates'!AR75</f>
        <v>2579.3026426754204</v>
      </c>
      <c r="AS75" s="66">
        <f>'Population 2016'!AS75*'Prevalence Rates'!AS75</f>
        <v>14.016484211424586</v>
      </c>
      <c r="AT75" s="66">
        <f>'Population 2016'!AT75*'Prevalence Rates'!AT75</f>
        <v>0</v>
      </c>
      <c r="AU75" s="66">
        <f>'Population 2016'!AU75*'Prevalence Rates'!AU75</f>
        <v>0</v>
      </c>
      <c r="AV75" s="66">
        <f>'Population 2016'!AV75*'Prevalence Rates'!AV75</f>
        <v>51.483624699655692</v>
      </c>
      <c r="AW75" s="66">
        <f>'Population 2016'!AW75*'Prevalence Rates'!AW75</f>
        <v>166.31097612401865</v>
      </c>
      <c r="AX75" s="66">
        <f>'Population 2016'!AX75*'Prevalence Rates'!AX75</f>
        <v>26.820003443014354</v>
      </c>
      <c r="AY75" s="66">
        <f>'Population 2016'!AY75*'Prevalence Rates'!AY75</f>
        <v>332.21763058809233</v>
      </c>
      <c r="AZ75" s="66">
        <f>'Population 2016'!AZ75*'Prevalence Rates'!AZ75</f>
        <v>148.25127531314467</v>
      </c>
      <c r="BA75" s="66">
        <f>'Population 2016'!BA75*'Prevalence Rates'!BA75</f>
        <v>79.516593122504858</v>
      </c>
      <c r="BB75" s="66">
        <f>'Population 2016'!BB75*'Prevalence Rates'!BB75</f>
        <v>64.556691704542089</v>
      </c>
      <c r="BC75" s="75">
        <f>'Population 2016'!BC75*'Prevalence Rates'!BC75</f>
        <v>0</v>
      </c>
      <c r="BD75" s="109">
        <v>73</v>
      </c>
    </row>
    <row r="76" spans="2:56" s="63" customFormat="1" x14ac:dyDescent="0.35">
      <c r="B76" s="66" t="s">
        <v>75</v>
      </c>
      <c r="C76" s="74">
        <f>'Population 2016'!C76*'Prevalence Rates'!C76</f>
        <v>25.47226457653122</v>
      </c>
      <c r="D76" s="66">
        <f>'Population 2016'!D76*'Prevalence Rates'!D76</f>
        <v>32.210958908946886</v>
      </c>
      <c r="E76" s="66">
        <f>'Population 2016'!E76*'Prevalence Rates'!E76</f>
        <v>6.7386943324156663</v>
      </c>
      <c r="F76" s="66">
        <f>'Population 2016'!F76*'Prevalence Rates'!F76</f>
        <v>13.073067004886394</v>
      </c>
      <c r="G76" s="66">
        <f>'Population 2016'!G76*'Prevalence Rates'!G76</f>
        <v>15.768544737852659</v>
      </c>
      <c r="H76" s="66">
        <f>'Population 2016'!H76*'Prevalence Rates'!H76</f>
        <v>225.34193847597987</v>
      </c>
      <c r="I76" s="66">
        <f>'Population 2016'!I76*'Prevalence Rates'!I76</f>
        <v>11.051458705161693</v>
      </c>
      <c r="J76" s="66">
        <f>'Population 2016'!J76*'Prevalence Rates'!J76</f>
        <v>41.914678747625445</v>
      </c>
      <c r="K76" s="66">
        <f>'Population 2016'!K76*'Prevalence Rates'!K76</f>
        <v>18.868344130763866</v>
      </c>
      <c r="L76" s="66">
        <f>'Population 2016'!L76*'Prevalence Rates'!L76</f>
        <v>20.350856883895311</v>
      </c>
      <c r="M76" s="66">
        <f>'Population 2016'!M76*'Prevalence Rates'!M76</f>
        <v>20.350856883895311</v>
      </c>
      <c r="N76" s="66">
        <f>'Population 2016'!N76*'Prevalence Rates'!N76</f>
        <v>90.433277941018247</v>
      </c>
      <c r="O76" s="66">
        <f>'Population 2016'!O76*'Prevalence Rates'!O76</f>
        <v>75.473376523055464</v>
      </c>
      <c r="P76" s="66">
        <f>'Population 2016'!P76*'Prevalence Rates'!P76</f>
        <v>7.5473376523055462</v>
      </c>
      <c r="Q76" s="66">
        <f>'Population 2016'!Q76*'Prevalence Rates'!Q76</f>
        <v>5.6605032392291594</v>
      </c>
      <c r="R76" s="66">
        <f>'Population 2016'!R76*'Prevalence Rates'!R76</f>
        <v>12.668745344941453</v>
      </c>
      <c r="S76" s="66">
        <f>'Population 2016'!S76*'Prevalence Rates'!S76</f>
        <v>318.60546803661271</v>
      </c>
      <c r="T76" s="66">
        <f>'Population 2016'!T76*'Prevalence Rates'!T76</f>
        <v>102.69770162601476</v>
      </c>
      <c r="U76" s="66">
        <f>'Population 2016'!U76*'Prevalence Rates'!U76</f>
        <v>0</v>
      </c>
      <c r="V76" s="66">
        <f>'Population 2016'!V76*'Prevalence Rates'!V76</f>
        <v>48.922920853337736</v>
      </c>
      <c r="W76" s="66">
        <f>'Population 2016'!W76*'Prevalence Rates'!W76</f>
        <v>132.88705223523695</v>
      </c>
      <c r="X76" s="66">
        <f>'Population 2016'!X76*'Prevalence Rates'!X76</f>
        <v>132.88705223523695</v>
      </c>
      <c r="Y76" s="66">
        <f>'Population 2016'!Y76*'Prevalence Rates'!Y76</f>
        <v>90.837599600963188</v>
      </c>
      <c r="Z76" s="66">
        <f>'Population 2016'!Z76*'Prevalence Rates'!Z76</f>
        <v>545.69946703902065</v>
      </c>
      <c r="AA76" s="66">
        <f>'Population 2016'!AA76*'Prevalence Rates'!AA76</f>
        <v>1141.9391415711589</v>
      </c>
      <c r="AB76" s="66">
        <f>'Population 2016'!AB76*'Prevalence Rates'!AB76</f>
        <v>33.558697775430019</v>
      </c>
      <c r="AC76" s="66">
        <f>'Population 2016'!AC76*'Prevalence Rates'!AC76</f>
        <v>812.95608426262595</v>
      </c>
      <c r="AD76" s="66">
        <f>'Population 2016'!AD76*'Prevalence Rates'!AD76</f>
        <v>42.588548180867015</v>
      </c>
      <c r="AE76" s="66">
        <f>'Population 2016'!AE76*'Prevalence Rates'!AE76</f>
        <v>26.820003443014354</v>
      </c>
      <c r="AF76" s="66">
        <f>'Population 2016'!AF76*'Prevalence Rates'!AF76</f>
        <v>80.594784215691377</v>
      </c>
      <c r="AG76" s="66">
        <f>'Population 2016'!AG76*'Prevalence Rates'!AG76</f>
        <v>26.820003443014354</v>
      </c>
      <c r="AH76" s="66">
        <f>'Population 2016'!AH76*'Prevalence Rates'!AH76</f>
        <v>328.98305730853286</v>
      </c>
      <c r="AI76" s="66">
        <f>'Population 2016'!AI76*'Prevalence Rates'!AI76</f>
        <v>174.66695709621408</v>
      </c>
      <c r="AJ76" s="66">
        <f>'Population 2016'!AJ76*'Prevalence Rates'!AJ76</f>
        <v>18.329248584170614</v>
      </c>
      <c r="AK76" s="66">
        <f>'Population 2016'!AK76*'Prevalence Rates'!AK76</f>
        <v>1.3477388664831333</v>
      </c>
      <c r="AL76" s="66">
        <f>'Population 2016'!AL76*'Prevalence Rates'!AL76</f>
        <v>110.64936093826525</v>
      </c>
      <c r="AM76" s="66">
        <f>'Population 2016'!AM76*'Prevalence Rates'!AM76</f>
        <v>199.60012612615205</v>
      </c>
      <c r="AN76" s="66">
        <f>'Population 2016'!AN76*'Prevalence Rates'!AN76</f>
        <v>0</v>
      </c>
      <c r="AO76" s="66">
        <f>'Population 2016'!AO76*'Prevalence Rates'!AO76</f>
        <v>0</v>
      </c>
      <c r="AP76" s="66">
        <f>'Population 2016'!AP76*'Prevalence Rates'!AP76</f>
        <v>14.690353644666153</v>
      </c>
      <c r="AQ76" s="66">
        <f>'Population 2016'!AQ76*'Prevalence Rates'!AQ76</f>
        <v>106.06704879222259</v>
      </c>
      <c r="AR76" s="66">
        <f>'Population 2016'!AR76*'Prevalence Rates'!AR76</f>
        <v>1991.4189491154777</v>
      </c>
      <c r="AS76" s="66">
        <f>'Population 2016'!AS76*'Prevalence Rates'!AS76</f>
        <v>11.051458705161693</v>
      </c>
      <c r="AT76" s="66">
        <f>'Population 2016'!AT76*'Prevalence Rates'!AT76</f>
        <v>0</v>
      </c>
      <c r="AU76" s="66">
        <f>'Population 2016'!AU76*'Prevalence Rates'!AU76</f>
        <v>0</v>
      </c>
      <c r="AV76" s="66">
        <f>'Population 2016'!AV76*'Prevalence Rates'!AV76</f>
        <v>39.219201014659177</v>
      </c>
      <c r="AW76" s="66">
        <f>'Population 2016'!AW76*'Prevalence Rates'!AW76</f>
        <v>129.38293118238079</v>
      </c>
      <c r="AX76" s="66">
        <f>'Population 2016'!AX76*'Prevalence Rates'!AX76</f>
        <v>23.046334616861579</v>
      </c>
      <c r="AY76" s="66">
        <f>'Population 2016'!AY76*'Prevalence Rates'!AY76</f>
        <v>251.08375082580773</v>
      </c>
      <c r="AZ76" s="66">
        <f>'Population 2016'!AZ76*'Prevalence Rates'!AZ76</f>
        <v>118.19669859057079</v>
      </c>
      <c r="BA76" s="66">
        <f>'Population 2016'!BA76*'Prevalence Rates'!BA76</f>
        <v>60.37870121844437</v>
      </c>
      <c r="BB76" s="66">
        <f>'Population 2016'!BB76*'Prevalence Rates'!BB76</f>
        <v>47.979503646799543</v>
      </c>
      <c r="BC76" s="75">
        <f>'Population 2016'!BC76*'Prevalence Rates'!BC76</f>
        <v>0</v>
      </c>
      <c r="BD76" s="109">
        <v>74</v>
      </c>
    </row>
    <row r="77" spans="2:56" s="63" customFormat="1" x14ac:dyDescent="0.35">
      <c r="B77" s="66" t="s">
        <v>81</v>
      </c>
      <c r="C77" s="74">
        <f>'Population 2016'!C77*'Prevalence Rates'!C77</f>
        <v>19.542213564005433</v>
      </c>
      <c r="D77" s="66">
        <f>'Population 2016'!D77*'Prevalence Rates'!D77</f>
        <v>24.259299596696398</v>
      </c>
      <c r="E77" s="66">
        <f>'Population 2016'!E77*'Prevalence Rates'!E77</f>
        <v>4.7170860326909665</v>
      </c>
      <c r="F77" s="66">
        <f>'Population 2016'!F77*'Prevalence Rates'!F77</f>
        <v>8.0864331988987992</v>
      </c>
      <c r="G77" s="66">
        <f>'Population 2016'!G77*'Prevalence Rates'!G77</f>
        <v>11.590554251754947</v>
      </c>
      <c r="H77" s="66">
        <f>'Population 2016'!H77*'Prevalence Rates'!H77</f>
        <v>138.41278158781779</v>
      </c>
      <c r="I77" s="66">
        <f>'Population 2016'!I77*'Prevalence Rates'!I77</f>
        <v>7.9516593122504862</v>
      </c>
      <c r="J77" s="66">
        <f>'Population 2016'!J77*'Prevalence Rates'!J77</f>
        <v>22.2376912969717</v>
      </c>
      <c r="K77" s="66">
        <f>'Population 2016'!K77*'Prevalence Rates'!K77</f>
        <v>11.860102025051573</v>
      </c>
      <c r="L77" s="66">
        <f>'Population 2016'!L77*'Prevalence Rates'!L77</f>
        <v>13.612162551479646</v>
      </c>
      <c r="M77" s="66">
        <f>'Population 2016'!M77*'Prevalence Rates'!M77</f>
        <v>13.612162551479646</v>
      </c>
      <c r="N77" s="66">
        <f>'Population 2016'!N77*'Prevalence Rates'!N77</f>
        <v>59.570057898554488</v>
      </c>
      <c r="O77" s="66">
        <f>'Population 2016'!O77*'Prevalence Rates'!O77</f>
        <v>51.348850813007381</v>
      </c>
      <c r="P77" s="66">
        <f>'Population 2016'!P77*'Prevalence Rates'!P77</f>
        <v>4.4475382593943396</v>
      </c>
      <c r="Q77" s="66">
        <f>'Population 2016'!Q77*'Prevalence Rates'!Q77</f>
        <v>2.8302516196145797</v>
      </c>
      <c r="R77" s="66">
        <f>'Population 2016'!R77*'Prevalence Rates'!R77</f>
        <v>5.9300510125257864</v>
      </c>
      <c r="S77" s="66">
        <f>'Population 2016'!S77*'Prevalence Rates'!S77</f>
        <v>191.91801458719817</v>
      </c>
      <c r="T77" s="66">
        <f>'Population 2016'!T77*'Prevalence Rates'!T77</f>
        <v>68.599908303991484</v>
      </c>
      <c r="U77" s="66">
        <f>'Population 2016'!U77*'Prevalence Rates'!U77</f>
        <v>0</v>
      </c>
      <c r="V77" s="66">
        <f>'Population 2016'!V77*'Prevalence Rates'!V77</f>
        <v>29.245933402683992</v>
      </c>
      <c r="W77" s="66">
        <f>'Population 2016'!W77*'Prevalence Rates'!W77</f>
        <v>81.538201422229562</v>
      </c>
      <c r="X77" s="66">
        <f>'Population 2016'!X77*'Prevalence Rates'!X77</f>
        <v>81.538201422229562</v>
      </c>
      <c r="Y77" s="66">
        <f>'Population 2016'!Y77*'Prevalence Rates'!Y77</f>
        <v>51.483624699655692</v>
      </c>
      <c r="Z77" s="66">
        <f>'Population 2016'!Z77*'Prevalence Rates'!Z77</f>
        <v>318.06637249001943</v>
      </c>
      <c r="AA77" s="66">
        <f>'Population 2016'!AA77*'Prevalence Rates'!AA77</f>
        <v>671.84782494184196</v>
      </c>
      <c r="AB77" s="66">
        <f>'Population 2016'!AB77*'Prevalence Rates'!AB77</f>
        <v>25.337490689882905</v>
      </c>
      <c r="AC77" s="66">
        <f>'Population 2016'!AC77*'Prevalence Rates'!AC77</f>
        <v>482.08619254101677</v>
      </c>
      <c r="AD77" s="66">
        <f>'Population 2016'!AD77*'Prevalence Rates'!AD77</f>
        <v>28.032968422849173</v>
      </c>
      <c r="AE77" s="66">
        <f>'Population 2016'!AE77*'Prevalence Rates'!AE77</f>
        <v>16.442414171094224</v>
      </c>
      <c r="AF77" s="66">
        <f>'Population 2016'!AF77*'Prevalence Rates'!AF77</f>
        <v>48.653373080041113</v>
      </c>
      <c r="AG77" s="66">
        <f>'Population 2016'!AG77*'Prevalence Rates'!AG77</f>
        <v>16.442414171094224</v>
      </c>
      <c r="AH77" s="66">
        <f>'Population 2016'!AH77*'Prevalence Rates'!AH77</f>
        <v>189.76163240082516</v>
      </c>
      <c r="AI77" s="66">
        <f>'Population 2016'!AI77*'Prevalence Rates'!AI77</f>
        <v>102.42815385271813</v>
      </c>
      <c r="AJ77" s="66">
        <f>'Population 2016'!AJ77*'Prevalence Rates'!AJ77</f>
        <v>9.703719838678559</v>
      </c>
      <c r="AK77" s="66">
        <f>'Population 2016'!AK77*'Prevalence Rates'!AK77</f>
        <v>1.0781910931865066</v>
      </c>
      <c r="AL77" s="66">
        <f>'Population 2016'!AL77*'Prevalence Rates'!AL77</f>
        <v>61.05257065168594</v>
      </c>
      <c r="AM77" s="66">
        <f>'Population 2016'!AM77*'Prevalence Rates'!AM77</f>
        <v>120.48785466359212</v>
      </c>
      <c r="AN77" s="66">
        <f>'Population 2016'!AN77*'Prevalence Rates'!AN77</f>
        <v>0</v>
      </c>
      <c r="AO77" s="66">
        <f>'Population 2016'!AO77*'Prevalence Rates'!AO77</f>
        <v>0</v>
      </c>
      <c r="AP77" s="66">
        <f>'Population 2016'!AP77*'Prevalence Rates'!AP77</f>
        <v>7.0082421057122932</v>
      </c>
      <c r="AQ77" s="66">
        <f>'Population 2016'!AQ77*'Prevalence Rates'!AQ77</f>
        <v>61.05257065168594</v>
      </c>
      <c r="AR77" s="66">
        <f>'Population 2016'!AR77*'Prevalence Rates'!AR77</f>
        <v>1195.3096006838909</v>
      </c>
      <c r="AS77" s="66">
        <f>'Population 2016'!AS77*'Prevalence Rates'!AS77</f>
        <v>7.9516593122504862</v>
      </c>
      <c r="AT77" s="66">
        <f>'Population 2016'!AT77*'Prevalence Rates'!AT77</f>
        <v>0</v>
      </c>
      <c r="AU77" s="66">
        <f>'Population 2016'!AU77*'Prevalence Rates'!AU77</f>
        <v>0</v>
      </c>
      <c r="AV77" s="66">
        <f>'Population 2016'!AV77*'Prevalence Rates'!AV77</f>
        <v>26.011360123124472</v>
      </c>
      <c r="AW77" s="66">
        <f>'Population 2016'!AW77*'Prevalence Rates'!AW77</f>
        <v>69.273777737233047</v>
      </c>
      <c r="AX77" s="66">
        <f>'Population 2016'!AX77*'Prevalence Rates'!AX77</f>
        <v>10.377589271920126</v>
      </c>
      <c r="AY77" s="66">
        <f>'Population 2016'!AY77*'Prevalence Rates'!AY77</f>
        <v>156.20293462539516</v>
      </c>
      <c r="AZ77" s="66">
        <f>'Population 2016'!AZ77*'Prevalence Rates'!AZ77</f>
        <v>74.664733203165582</v>
      </c>
      <c r="BA77" s="66">
        <f>'Population 2016'!BA77*'Prevalence Rates'!BA77</f>
        <v>43.936287047350149</v>
      </c>
      <c r="BB77" s="66">
        <f>'Population 2016'!BB77*'Prevalence Rates'!BB77</f>
        <v>21.294274090433507</v>
      </c>
      <c r="BC77" s="75">
        <f>'Population 2016'!BC77*'Prevalence Rates'!BC77</f>
        <v>0</v>
      </c>
      <c r="BD77" s="109">
        <v>75</v>
      </c>
    </row>
    <row r="78" spans="2:56" s="63" customFormat="1" x14ac:dyDescent="0.35">
      <c r="B78" s="66" t="s">
        <v>82</v>
      </c>
      <c r="C78" s="74">
        <f>'Population 2016'!C78*'Prevalence Rates'!C78</f>
        <v>9.568945952030246</v>
      </c>
      <c r="D78" s="66">
        <f>'Population 2016'!D78*'Prevalence Rates'!D78</f>
        <v>11.994875911699886</v>
      </c>
      <c r="E78" s="66">
        <f>'Population 2016'!E78*'Prevalence Rates'!E78</f>
        <v>2.4259299596696398</v>
      </c>
      <c r="F78" s="66">
        <f>'Population 2016'!F78*'Prevalence Rates'!F78</f>
        <v>4.9866338059875934</v>
      </c>
      <c r="G78" s="66">
        <f>'Population 2016'!G78*'Prevalence Rates'!G78</f>
        <v>7.4125637656572332</v>
      </c>
      <c r="H78" s="66">
        <f>'Population 2016'!H78*'Prevalence Rates'!H78</f>
        <v>76.551567616241968</v>
      </c>
      <c r="I78" s="66">
        <f>'Population 2016'!I78*'Prevalence Rates'!I78</f>
        <v>3.2345732795595197</v>
      </c>
      <c r="J78" s="66">
        <f>'Population 2016'!J78*'Prevalence Rates'!J78</f>
        <v>13.477388664831333</v>
      </c>
      <c r="K78" s="66">
        <f>'Population 2016'!K78*'Prevalence Rates'!K78</f>
        <v>7.5473376523055462</v>
      </c>
      <c r="L78" s="66">
        <f>'Population 2016'!L78*'Prevalence Rates'!L78</f>
        <v>5.3909554659325334</v>
      </c>
      <c r="M78" s="66">
        <f>'Population 2016'!M78*'Prevalence Rates'!M78</f>
        <v>5.3909554659325334</v>
      </c>
      <c r="N78" s="66">
        <f>'Population 2016'!N78*'Prevalence Rates'!N78</f>
        <v>32.210958908946886</v>
      </c>
      <c r="O78" s="66">
        <f>'Population 2016'!O78*'Prevalence Rates'!O78</f>
        <v>27.359098989607606</v>
      </c>
      <c r="P78" s="66">
        <f>'Population 2016'!P78*'Prevalence Rates'!P78</f>
        <v>0.67386943324156667</v>
      </c>
      <c r="Q78" s="66">
        <f>'Population 2016'!Q78*'Prevalence Rates'!Q78</f>
        <v>0.80864331988987992</v>
      </c>
      <c r="R78" s="66">
        <f>'Population 2016'!R78*'Prevalence Rates'!R78</f>
        <v>3.5041210528561466</v>
      </c>
      <c r="S78" s="66">
        <f>'Population 2016'!S78*'Prevalence Rates'!S78</f>
        <v>109.70594373172705</v>
      </c>
      <c r="T78" s="66">
        <f>'Population 2016'!T78*'Prevalence Rates'!T78</f>
        <v>36.523723281692909</v>
      </c>
      <c r="U78" s="66">
        <f>'Population 2016'!U78*'Prevalence Rates'!U78</f>
        <v>0</v>
      </c>
      <c r="V78" s="66">
        <f>'Population 2016'!V78*'Prevalence Rates'!V78</f>
        <v>14.016484211424586</v>
      </c>
      <c r="W78" s="66">
        <f>'Population 2016'!W78*'Prevalence Rates'!W78</f>
        <v>47.440408100206291</v>
      </c>
      <c r="X78" s="66">
        <f>'Population 2016'!X78*'Prevalence Rates'!X78</f>
        <v>47.440408100206291</v>
      </c>
      <c r="Y78" s="66">
        <f>'Population 2016'!Y78*'Prevalence Rates'!Y78</f>
        <v>27.493872876255921</v>
      </c>
      <c r="Z78" s="66">
        <f>'Population 2016'!Z78*'Prevalence Rates'!Z78</f>
        <v>171.43238381665455</v>
      </c>
      <c r="AA78" s="66">
        <f>'Population 2016'!AA78*'Prevalence Rates'!AA78</f>
        <v>361.73311176407299</v>
      </c>
      <c r="AB78" s="66">
        <f>'Population 2016'!AB78*'Prevalence Rates'!AB78</f>
        <v>12.264423684996514</v>
      </c>
      <c r="AC78" s="66">
        <f>'Population 2016'!AC78*'Prevalence Rates'!AC78</f>
        <v>257.14857572498181</v>
      </c>
      <c r="AD78" s="66">
        <f>'Population 2016'!AD78*'Prevalence Rates'!AD78</f>
        <v>16.307640284445913</v>
      </c>
      <c r="AE78" s="66">
        <f>'Population 2016'!AE78*'Prevalence Rates'!AE78</f>
        <v>8.8950765187886791</v>
      </c>
      <c r="AF78" s="66">
        <f>'Population 2016'!AF78*'Prevalence Rates'!AF78</f>
        <v>24.394073483344712</v>
      </c>
      <c r="AG78" s="66">
        <f>'Population 2016'!AG78*'Prevalence Rates'!AG78</f>
        <v>8.8950765187886791</v>
      </c>
      <c r="AH78" s="66">
        <f>'Population 2016'!AH78*'Prevalence Rates'!AH78</f>
        <v>104.58453603909115</v>
      </c>
      <c r="AI78" s="66">
        <f>'Population 2016'!AI78*'Prevalence Rates'!AI78</f>
        <v>59.030962351961236</v>
      </c>
      <c r="AJ78" s="66">
        <f>'Population 2016'!AJ78*'Prevalence Rates'!AJ78</f>
        <v>5.1214076926359065</v>
      </c>
      <c r="AK78" s="66">
        <f>'Population 2016'!AK78*'Prevalence Rates'!AK78</f>
        <v>0.26954777329662666</v>
      </c>
      <c r="AL78" s="66">
        <f>'Population 2016'!AL78*'Prevalence Rates'!AL78</f>
        <v>34.636888868616523</v>
      </c>
      <c r="AM78" s="66">
        <f>'Population 2016'!AM78*'Prevalence Rates'!AM78</f>
        <v>62.535083404817385</v>
      </c>
      <c r="AN78" s="66">
        <f>'Population 2016'!AN78*'Prevalence Rates'!AN78</f>
        <v>0</v>
      </c>
      <c r="AO78" s="66">
        <f>'Population 2016'!AO78*'Prevalence Rates'!AO78</f>
        <v>0</v>
      </c>
      <c r="AP78" s="66">
        <f>'Population 2016'!AP78*'Prevalence Rates'!AP78</f>
        <v>3.6388949395044601</v>
      </c>
      <c r="AQ78" s="66">
        <f>'Population 2016'!AQ78*'Prevalence Rates'!AQ78</f>
        <v>28.437290082794114</v>
      </c>
      <c r="AR78" s="66">
        <f>'Population 2016'!AR78*'Prevalence Rates'!AR78</f>
        <v>650.28400307811182</v>
      </c>
      <c r="AS78" s="66">
        <f>'Population 2016'!AS78*'Prevalence Rates'!AS78</f>
        <v>3.2345732795595197</v>
      </c>
      <c r="AT78" s="66">
        <f>'Population 2016'!AT78*'Prevalence Rates'!AT78</f>
        <v>0</v>
      </c>
      <c r="AU78" s="66">
        <f>'Population 2016'!AU78*'Prevalence Rates'!AU78</f>
        <v>0</v>
      </c>
      <c r="AV78" s="66">
        <f>'Population 2016'!AV78*'Prevalence Rates'!AV78</f>
        <v>14.55557975801784</v>
      </c>
      <c r="AW78" s="66">
        <f>'Population 2016'!AW78*'Prevalence Rates'!AW78</f>
        <v>42.049452634273756</v>
      </c>
      <c r="AX78" s="66">
        <f>'Population 2016'!AX78*'Prevalence Rates'!AX78</f>
        <v>5.9300510125257864</v>
      </c>
      <c r="AY78" s="66">
        <f>'Population 2016'!AY78*'Prevalence Rates'!AY78</f>
        <v>88.276895754645224</v>
      </c>
      <c r="AZ78" s="66">
        <f>'Population 2016'!AZ78*'Prevalence Rates'!AZ78</f>
        <v>40.83648765443894</v>
      </c>
      <c r="BA78" s="66">
        <f>'Population 2016'!BA78*'Prevalence Rates'!BA78</f>
        <v>28.70683785609074</v>
      </c>
      <c r="BB78" s="66">
        <f>'Population 2016'!BB78*'Prevalence Rates'!BB78</f>
        <v>16.577188057742539</v>
      </c>
      <c r="BC78" s="75">
        <f>'Population 2016'!BC78*'Prevalence Rates'!BC78</f>
        <v>0</v>
      </c>
      <c r="BD78" s="109">
        <v>76</v>
      </c>
    </row>
    <row r="79" spans="2:56" s="63" customFormat="1" x14ac:dyDescent="0.35">
      <c r="B79" s="66" t="s">
        <v>76</v>
      </c>
      <c r="C79" s="74">
        <f>'Population 2016'!C79*'Prevalence Rates'!C79</f>
        <v>0</v>
      </c>
      <c r="D79" s="66">
        <f>'Population 2016'!D79*'Prevalence Rates'!D79</f>
        <v>0</v>
      </c>
      <c r="E79" s="66">
        <f>'Population 2016'!E79*'Prevalence Rates'!E79</f>
        <v>0</v>
      </c>
      <c r="F79" s="66">
        <f>'Population 2016'!F79*'Prevalence Rates'!F79</f>
        <v>0</v>
      </c>
      <c r="G79" s="66">
        <f>'Population 2016'!G79*'Prevalence Rates'!G79</f>
        <v>0</v>
      </c>
      <c r="H79" s="66">
        <f>'Population 2016'!H79*'Prevalence Rates'!H79</f>
        <v>0</v>
      </c>
      <c r="I79" s="66">
        <f>'Population 2016'!I79*'Prevalence Rates'!I79</f>
        <v>0</v>
      </c>
      <c r="J79" s="66">
        <f>'Population 2016'!J79*'Prevalence Rates'!J79</f>
        <v>0</v>
      </c>
      <c r="K79" s="66">
        <f>'Population 2016'!K79*'Prevalence Rates'!K79</f>
        <v>0</v>
      </c>
      <c r="L79" s="66">
        <f>'Population 2016'!L79*'Prevalence Rates'!L79</f>
        <v>0</v>
      </c>
      <c r="M79" s="66">
        <f>'Population 2016'!M79*'Prevalence Rates'!M79</f>
        <v>0</v>
      </c>
      <c r="N79" s="66">
        <f>'Population 2016'!N79*'Prevalence Rates'!N79</f>
        <v>0</v>
      </c>
      <c r="O79" s="66">
        <f>'Population 2016'!O79*'Prevalence Rates'!O79</f>
        <v>0</v>
      </c>
      <c r="P79" s="66">
        <f>'Population 2016'!P79*'Prevalence Rates'!P79</f>
        <v>0</v>
      </c>
      <c r="Q79" s="66">
        <f>'Population 2016'!Q79*'Prevalence Rates'!Q79</f>
        <v>0</v>
      </c>
      <c r="R79" s="66">
        <f>'Population 2016'!R79*'Prevalence Rates'!R79</f>
        <v>0</v>
      </c>
      <c r="S79" s="66">
        <f>'Population 2016'!S79*'Prevalence Rates'!S79</f>
        <v>0</v>
      </c>
      <c r="T79" s="66">
        <f>'Population 2016'!T79*'Prevalence Rates'!T79</f>
        <v>0</v>
      </c>
      <c r="U79" s="66">
        <f>'Population 2016'!U79*'Prevalence Rates'!U79</f>
        <v>0</v>
      </c>
      <c r="V79" s="66">
        <f>'Population 2016'!V79*'Prevalence Rates'!V79</f>
        <v>0</v>
      </c>
      <c r="W79" s="66">
        <f>'Population 2016'!W79*'Prevalence Rates'!W79</f>
        <v>0</v>
      </c>
      <c r="X79" s="66">
        <f>'Population 2016'!X79*'Prevalence Rates'!X79</f>
        <v>0</v>
      </c>
      <c r="Y79" s="66">
        <f>'Population 2016'!Y79*'Prevalence Rates'!Y79</f>
        <v>0</v>
      </c>
      <c r="Z79" s="66">
        <f>'Population 2016'!Z79*'Prevalence Rates'!Z79</f>
        <v>0</v>
      </c>
      <c r="AA79" s="66">
        <f>'Population 2016'!AA79*'Prevalence Rates'!AA79</f>
        <v>0</v>
      </c>
      <c r="AB79" s="66">
        <f>'Population 2016'!AB79*'Prevalence Rates'!AB79</f>
        <v>0</v>
      </c>
      <c r="AC79" s="66">
        <f>'Population 2016'!AC79*'Prevalence Rates'!AC79</f>
        <v>0</v>
      </c>
      <c r="AD79" s="66">
        <f>'Population 2016'!AD79*'Prevalence Rates'!AD79</f>
        <v>0</v>
      </c>
      <c r="AE79" s="66">
        <f>'Population 2016'!AE79*'Prevalence Rates'!AE79</f>
        <v>0</v>
      </c>
      <c r="AF79" s="66">
        <f>'Population 2016'!AF79*'Prevalence Rates'!AF79</f>
        <v>0</v>
      </c>
      <c r="AG79" s="66">
        <f>'Population 2016'!AG79*'Prevalence Rates'!AG79</f>
        <v>0</v>
      </c>
      <c r="AH79" s="66">
        <f>'Population 2016'!AH79*'Prevalence Rates'!AH79</f>
        <v>0</v>
      </c>
      <c r="AI79" s="66">
        <f>'Population 2016'!AI79*'Prevalence Rates'!AI79</f>
        <v>0</v>
      </c>
      <c r="AJ79" s="66">
        <f>'Population 2016'!AJ79*'Prevalence Rates'!AJ79</f>
        <v>0</v>
      </c>
      <c r="AK79" s="66">
        <f>'Population 2016'!AK79*'Prevalence Rates'!AK79</f>
        <v>0</v>
      </c>
      <c r="AL79" s="66">
        <f>'Population 2016'!AL79*'Prevalence Rates'!AL79</f>
        <v>0</v>
      </c>
      <c r="AM79" s="66">
        <f>'Population 2016'!AM79*'Prevalence Rates'!AM79</f>
        <v>0</v>
      </c>
      <c r="AN79" s="66">
        <f>'Population 2016'!AN79*'Prevalence Rates'!AN79</f>
        <v>0</v>
      </c>
      <c r="AO79" s="66">
        <f>'Population 2016'!AO79*'Prevalence Rates'!AO79</f>
        <v>0</v>
      </c>
      <c r="AP79" s="66">
        <f>'Population 2016'!AP79*'Prevalence Rates'!AP79</f>
        <v>0</v>
      </c>
      <c r="AQ79" s="66">
        <f>'Population 2016'!AQ79*'Prevalence Rates'!AQ79</f>
        <v>0</v>
      </c>
      <c r="AR79" s="66">
        <f>'Population 2016'!AR79*'Prevalence Rates'!AR79</f>
        <v>0</v>
      </c>
      <c r="AS79" s="66">
        <f>'Population 2016'!AS79*'Prevalence Rates'!AS79</f>
        <v>0</v>
      </c>
      <c r="AT79" s="66">
        <f>'Population 2016'!AT79*'Prevalence Rates'!AT79</f>
        <v>0</v>
      </c>
      <c r="AU79" s="66">
        <f>'Population 2016'!AU79*'Prevalence Rates'!AU79</f>
        <v>0</v>
      </c>
      <c r="AV79" s="66">
        <f>'Population 2016'!AV79*'Prevalence Rates'!AV79</f>
        <v>0</v>
      </c>
      <c r="AW79" s="66">
        <f>'Population 2016'!AW79*'Prevalence Rates'!AW79</f>
        <v>0</v>
      </c>
      <c r="AX79" s="66">
        <f>'Population 2016'!AX79*'Prevalence Rates'!AX79</f>
        <v>0</v>
      </c>
      <c r="AY79" s="66">
        <f>'Population 2016'!AY79*'Prevalence Rates'!AY79</f>
        <v>0</v>
      </c>
      <c r="AZ79" s="66">
        <f>'Population 2016'!AZ79*'Prevalence Rates'!AZ79</f>
        <v>0</v>
      </c>
      <c r="BA79" s="66">
        <f>'Population 2016'!BA79*'Prevalence Rates'!BA79</f>
        <v>0</v>
      </c>
      <c r="BB79" s="66">
        <f>'Population 2016'!BB79*'Prevalence Rates'!BB79</f>
        <v>0</v>
      </c>
      <c r="BC79" s="75">
        <f>'Population 2016'!BC79*'Prevalence Rates'!BC79</f>
        <v>0</v>
      </c>
      <c r="BD79" s="109">
        <v>77</v>
      </c>
    </row>
    <row r="80" spans="2:56" s="63" customFormat="1" x14ac:dyDescent="0.35">
      <c r="B80" s="66" t="s">
        <v>46</v>
      </c>
      <c r="C80" s="74">
        <f>'Population 2016'!C80*'Prevalence Rates'!C80</f>
        <v>0</v>
      </c>
      <c r="D80" s="66">
        <f>'Population 2016'!D80*'Prevalence Rates'!D80</f>
        <v>0</v>
      </c>
      <c r="E80" s="66">
        <f>'Population 2016'!E80*'Prevalence Rates'!E80</f>
        <v>0</v>
      </c>
      <c r="F80" s="66">
        <f>'Population 2016'!F80*'Prevalence Rates'!F80</f>
        <v>0</v>
      </c>
      <c r="G80" s="66">
        <f>'Population 2016'!G80*'Prevalence Rates'!G80</f>
        <v>0</v>
      </c>
      <c r="H80" s="66">
        <f>'Population 2016'!H80*'Prevalence Rates'!H80</f>
        <v>0</v>
      </c>
      <c r="I80" s="66">
        <f>'Population 2016'!I80*'Prevalence Rates'!I80</f>
        <v>0</v>
      </c>
      <c r="J80" s="66">
        <f>'Population 2016'!J80*'Prevalence Rates'!J80</f>
        <v>0</v>
      </c>
      <c r="K80" s="66">
        <f>'Population 2016'!K80*'Prevalence Rates'!K80</f>
        <v>0</v>
      </c>
      <c r="L80" s="66">
        <f>'Population 2016'!L80*'Prevalence Rates'!L80</f>
        <v>0</v>
      </c>
      <c r="M80" s="66">
        <f>'Population 2016'!M80*'Prevalence Rates'!M80</f>
        <v>0</v>
      </c>
      <c r="N80" s="66">
        <f>'Population 2016'!N80*'Prevalence Rates'!N80</f>
        <v>0</v>
      </c>
      <c r="O80" s="66">
        <f>'Population 2016'!O80*'Prevalence Rates'!O80</f>
        <v>0</v>
      </c>
      <c r="P80" s="66">
        <f>'Population 2016'!P80*'Prevalence Rates'!P80</f>
        <v>0</v>
      </c>
      <c r="Q80" s="66">
        <f>'Population 2016'!Q80*'Prevalence Rates'!Q80</f>
        <v>0</v>
      </c>
      <c r="R80" s="66">
        <f>'Population 2016'!R80*'Prevalence Rates'!R80</f>
        <v>0</v>
      </c>
      <c r="S80" s="66">
        <f>'Population 2016'!S80*'Prevalence Rates'!S80</f>
        <v>0</v>
      </c>
      <c r="T80" s="66">
        <f>'Population 2016'!T80*'Prevalence Rates'!T80</f>
        <v>0</v>
      </c>
      <c r="U80" s="66">
        <f>'Population 2016'!U80*'Prevalence Rates'!U80</f>
        <v>0</v>
      </c>
      <c r="V80" s="66">
        <f>'Population 2016'!V80*'Prevalence Rates'!V80</f>
        <v>0</v>
      </c>
      <c r="W80" s="66">
        <f>'Population 2016'!W80*'Prevalence Rates'!W80</f>
        <v>0</v>
      </c>
      <c r="X80" s="66">
        <f>'Population 2016'!X80*'Prevalence Rates'!X80</f>
        <v>0</v>
      </c>
      <c r="Y80" s="66">
        <f>'Population 2016'!Y80*'Prevalence Rates'!Y80</f>
        <v>0</v>
      </c>
      <c r="Z80" s="66">
        <f>'Population 2016'!Z80*'Prevalence Rates'!Z80</f>
        <v>0</v>
      </c>
      <c r="AA80" s="66">
        <f>'Population 2016'!AA80*'Prevalence Rates'!AA80</f>
        <v>0</v>
      </c>
      <c r="AB80" s="66">
        <f>'Population 2016'!AB80*'Prevalence Rates'!AB80</f>
        <v>0</v>
      </c>
      <c r="AC80" s="66">
        <f>'Population 2016'!AC80*'Prevalence Rates'!AC80</f>
        <v>0</v>
      </c>
      <c r="AD80" s="66">
        <f>'Population 2016'!AD80*'Prevalence Rates'!AD80</f>
        <v>0</v>
      </c>
      <c r="AE80" s="66">
        <f>'Population 2016'!AE80*'Prevalence Rates'!AE80</f>
        <v>0</v>
      </c>
      <c r="AF80" s="66">
        <f>'Population 2016'!AF80*'Prevalence Rates'!AF80</f>
        <v>0</v>
      </c>
      <c r="AG80" s="66">
        <f>'Population 2016'!AG80*'Prevalence Rates'!AG80</f>
        <v>0</v>
      </c>
      <c r="AH80" s="66">
        <f>'Population 2016'!AH80*'Prevalence Rates'!AH80</f>
        <v>0</v>
      </c>
      <c r="AI80" s="66">
        <f>'Population 2016'!AI80*'Prevalence Rates'!AI80</f>
        <v>0</v>
      </c>
      <c r="AJ80" s="66">
        <f>'Population 2016'!AJ80*'Prevalence Rates'!AJ80</f>
        <v>0</v>
      </c>
      <c r="AK80" s="66">
        <f>'Population 2016'!AK80*'Prevalence Rates'!AK80</f>
        <v>0</v>
      </c>
      <c r="AL80" s="66">
        <f>'Population 2016'!AL80*'Prevalence Rates'!AL80</f>
        <v>0</v>
      </c>
      <c r="AM80" s="66">
        <f>'Population 2016'!AM80*'Prevalence Rates'!AM80</f>
        <v>0</v>
      </c>
      <c r="AN80" s="66">
        <f>'Population 2016'!AN80*'Prevalence Rates'!AN80</f>
        <v>0</v>
      </c>
      <c r="AO80" s="66">
        <f>'Population 2016'!AO80*'Prevalence Rates'!AO80</f>
        <v>0</v>
      </c>
      <c r="AP80" s="66">
        <f>'Population 2016'!AP80*'Prevalence Rates'!AP80</f>
        <v>0</v>
      </c>
      <c r="AQ80" s="66">
        <f>'Population 2016'!AQ80*'Prevalence Rates'!AQ80</f>
        <v>0</v>
      </c>
      <c r="AR80" s="66">
        <f>'Population 2016'!AR80*'Prevalence Rates'!AR80</f>
        <v>0</v>
      </c>
      <c r="AS80" s="66">
        <f>'Population 2016'!AS80*'Prevalence Rates'!AS80</f>
        <v>0</v>
      </c>
      <c r="AT80" s="66">
        <f>'Population 2016'!AT80*'Prevalence Rates'!AT80</f>
        <v>0</v>
      </c>
      <c r="AU80" s="66">
        <f>'Population 2016'!AU80*'Prevalence Rates'!AU80</f>
        <v>0</v>
      </c>
      <c r="AV80" s="66">
        <f>'Population 2016'!AV80*'Prevalence Rates'!AV80</f>
        <v>0</v>
      </c>
      <c r="AW80" s="66">
        <f>'Population 2016'!AW80*'Prevalence Rates'!AW80</f>
        <v>0</v>
      </c>
      <c r="AX80" s="66">
        <f>'Population 2016'!AX80*'Prevalence Rates'!AX80</f>
        <v>0</v>
      </c>
      <c r="AY80" s="66">
        <f>'Population 2016'!AY80*'Prevalence Rates'!AY80</f>
        <v>0</v>
      </c>
      <c r="AZ80" s="66">
        <f>'Population 2016'!AZ80*'Prevalence Rates'!AZ80</f>
        <v>0</v>
      </c>
      <c r="BA80" s="66">
        <f>'Population 2016'!BA80*'Prevalence Rates'!BA80</f>
        <v>0</v>
      </c>
      <c r="BB80" s="66">
        <f>'Population 2016'!BB80*'Prevalence Rates'!BB80</f>
        <v>0</v>
      </c>
      <c r="BC80" s="75">
        <f>'Population 2016'!BC80*'Prevalence Rates'!BC80</f>
        <v>0</v>
      </c>
      <c r="BD80" s="109">
        <v>78</v>
      </c>
    </row>
    <row r="81" spans="2:56" s="63" customFormat="1" x14ac:dyDescent="0.35">
      <c r="B81" s="66" t="s">
        <v>77</v>
      </c>
      <c r="C81" s="74">
        <f>'Population 2016'!C81*'Prevalence Rates'!C81</f>
        <v>0</v>
      </c>
      <c r="D81" s="66">
        <f>'Population 2016'!D81*'Prevalence Rates'!D81</f>
        <v>0</v>
      </c>
      <c r="E81" s="66">
        <f>'Population 2016'!E81*'Prevalence Rates'!E81</f>
        <v>0</v>
      </c>
      <c r="F81" s="66">
        <f>'Population 2016'!F81*'Prevalence Rates'!F81</f>
        <v>0</v>
      </c>
      <c r="G81" s="66">
        <f>'Population 2016'!G81*'Prevalence Rates'!G81</f>
        <v>0</v>
      </c>
      <c r="H81" s="66">
        <f>'Population 2016'!H81*'Prevalence Rates'!H81</f>
        <v>0</v>
      </c>
      <c r="I81" s="66">
        <f>'Population 2016'!I81*'Prevalence Rates'!I81</f>
        <v>0</v>
      </c>
      <c r="J81" s="66">
        <f>'Population 2016'!J81*'Prevalence Rates'!J81</f>
        <v>0</v>
      </c>
      <c r="K81" s="66">
        <f>'Population 2016'!K81*'Prevalence Rates'!K81</f>
        <v>0</v>
      </c>
      <c r="L81" s="66">
        <f>'Population 2016'!L81*'Prevalence Rates'!L81</f>
        <v>0</v>
      </c>
      <c r="M81" s="66">
        <f>'Population 2016'!M81*'Prevalence Rates'!M81</f>
        <v>0</v>
      </c>
      <c r="N81" s="66">
        <f>'Population 2016'!N81*'Prevalence Rates'!N81</f>
        <v>0</v>
      </c>
      <c r="O81" s="66">
        <f>'Population 2016'!O81*'Prevalence Rates'!O81</f>
        <v>0</v>
      </c>
      <c r="P81" s="66">
        <f>'Population 2016'!P81*'Prevalence Rates'!P81</f>
        <v>0</v>
      </c>
      <c r="Q81" s="66">
        <f>'Population 2016'!Q81*'Prevalence Rates'!Q81</f>
        <v>0</v>
      </c>
      <c r="R81" s="66">
        <f>'Population 2016'!R81*'Prevalence Rates'!R81</f>
        <v>0</v>
      </c>
      <c r="S81" s="66">
        <f>'Population 2016'!S81*'Prevalence Rates'!S81</f>
        <v>0</v>
      </c>
      <c r="T81" s="66">
        <f>'Population 2016'!T81*'Prevalence Rates'!T81</f>
        <v>0</v>
      </c>
      <c r="U81" s="66">
        <f>'Population 2016'!U81*'Prevalence Rates'!U81</f>
        <v>0</v>
      </c>
      <c r="V81" s="66">
        <f>'Population 2016'!V81*'Prevalence Rates'!V81</f>
        <v>0</v>
      </c>
      <c r="W81" s="66">
        <f>'Population 2016'!W81*'Prevalence Rates'!W81</f>
        <v>0</v>
      </c>
      <c r="X81" s="66">
        <f>'Population 2016'!X81*'Prevalence Rates'!X81</f>
        <v>0</v>
      </c>
      <c r="Y81" s="66">
        <f>'Population 2016'!Y81*'Prevalence Rates'!Y81</f>
        <v>0</v>
      </c>
      <c r="Z81" s="66">
        <f>'Population 2016'!Z81*'Prevalence Rates'!Z81</f>
        <v>0</v>
      </c>
      <c r="AA81" s="66">
        <f>'Population 2016'!AA81*'Prevalence Rates'!AA81</f>
        <v>0</v>
      </c>
      <c r="AB81" s="66">
        <f>'Population 2016'!AB81*'Prevalence Rates'!AB81</f>
        <v>0</v>
      </c>
      <c r="AC81" s="66">
        <f>'Population 2016'!AC81*'Prevalence Rates'!AC81</f>
        <v>0</v>
      </c>
      <c r="AD81" s="66">
        <f>'Population 2016'!AD81*'Prevalence Rates'!AD81</f>
        <v>0</v>
      </c>
      <c r="AE81" s="66">
        <f>'Population 2016'!AE81*'Prevalence Rates'!AE81</f>
        <v>0</v>
      </c>
      <c r="AF81" s="66">
        <f>'Population 2016'!AF81*'Prevalence Rates'!AF81</f>
        <v>0</v>
      </c>
      <c r="AG81" s="66">
        <f>'Population 2016'!AG81*'Prevalence Rates'!AG81</f>
        <v>0</v>
      </c>
      <c r="AH81" s="66">
        <f>'Population 2016'!AH81*'Prevalence Rates'!AH81</f>
        <v>0</v>
      </c>
      <c r="AI81" s="66">
        <f>'Population 2016'!AI81*'Prevalence Rates'!AI81</f>
        <v>0</v>
      </c>
      <c r="AJ81" s="66">
        <f>'Population 2016'!AJ81*'Prevalence Rates'!AJ81</f>
        <v>0</v>
      </c>
      <c r="AK81" s="66">
        <f>'Population 2016'!AK81*'Prevalence Rates'!AK81</f>
        <v>0</v>
      </c>
      <c r="AL81" s="66">
        <f>'Population 2016'!AL81*'Prevalence Rates'!AL81</f>
        <v>0</v>
      </c>
      <c r="AM81" s="66">
        <f>'Population 2016'!AM81*'Prevalence Rates'!AM81</f>
        <v>0</v>
      </c>
      <c r="AN81" s="66">
        <f>'Population 2016'!AN81*'Prevalence Rates'!AN81</f>
        <v>0</v>
      </c>
      <c r="AO81" s="66">
        <f>'Population 2016'!AO81*'Prevalence Rates'!AO81</f>
        <v>0</v>
      </c>
      <c r="AP81" s="66">
        <f>'Population 2016'!AP81*'Prevalence Rates'!AP81</f>
        <v>0</v>
      </c>
      <c r="AQ81" s="66">
        <f>'Population 2016'!AQ81*'Prevalence Rates'!AQ81</f>
        <v>0</v>
      </c>
      <c r="AR81" s="66">
        <f>'Population 2016'!AR81*'Prevalence Rates'!AR81</f>
        <v>0</v>
      </c>
      <c r="AS81" s="66">
        <f>'Population 2016'!AS81*'Prevalence Rates'!AS81</f>
        <v>0</v>
      </c>
      <c r="AT81" s="66">
        <f>'Population 2016'!AT81*'Prevalence Rates'!AT81</f>
        <v>0</v>
      </c>
      <c r="AU81" s="66">
        <f>'Population 2016'!AU81*'Prevalence Rates'!AU81</f>
        <v>0</v>
      </c>
      <c r="AV81" s="66">
        <f>'Population 2016'!AV81*'Prevalence Rates'!AV81</f>
        <v>0</v>
      </c>
      <c r="AW81" s="66">
        <f>'Population 2016'!AW81*'Prevalence Rates'!AW81</f>
        <v>0</v>
      </c>
      <c r="AX81" s="66">
        <f>'Population 2016'!AX81*'Prevalence Rates'!AX81</f>
        <v>0</v>
      </c>
      <c r="AY81" s="66">
        <f>'Population 2016'!AY81*'Prevalence Rates'!AY81</f>
        <v>0</v>
      </c>
      <c r="AZ81" s="66">
        <f>'Population 2016'!AZ81*'Prevalence Rates'!AZ81</f>
        <v>0</v>
      </c>
      <c r="BA81" s="66">
        <f>'Population 2016'!BA81*'Prevalence Rates'!BA81</f>
        <v>0</v>
      </c>
      <c r="BB81" s="66">
        <f>'Population 2016'!BB81*'Prevalence Rates'!BB81</f>
        <v>0</v>
      </c>
      <c r="BC81" s="75">
        <f>'Population 2016'!BC81*'Prevalence Rates'!BC81</f>
        <v>0</v>
      </c>
      <c r="BD81" s="109">
        <v>79</v>
      </c>
    </row>
    <row r="82" spans="2:56" s="63" customFormat="1" x14ac:dyDescent="0.35">
      <c r="B82" s="66" t="s">
        <v>47</v>
      </c>
      <c r="C82" s="74">
        <f>'Population 2016'!C82*'Prevalence Rates'!C82</f>
        <v>62.193478867517491</v>
      </c>
      <c r="D82" s="66">
        <f>'Population 2016'!D82*'Prevalence Rates'!D82</f>
        <v>76.875759024570698</v>
      </c>
      <c r="E82" s="66">
        <f>'Population 2016'!E82*'Prevalence Rates'!E82</f>
        <v>14.682280157053201</v>
      </c>
      <c r="F82" s="66">
        <f>'Population 2016'!F82*'Prevalence Rates'!F82</f>
        <v>39.757635032020467</v>
      </c>
      <c r="G82" s="66">
        <f>'Population 2016'!G82*'Prevalence Rates'!G82</f>
        <v>29.364560314106402</v>
      </c>
      <c r="H82" s="66">
        <f>'Population 2016'!H82*'Prevalence Rates'!H82</f>
        <v>452.18123494924521</v>
      </c>
      <c r="I82" s="66">
        <f>'Population 2016'!I82*'Prevalence Rates'!I82</f>
        <v>29.199590874139513</v>
      </c>
      <c r="J82" s="66">
        <f>'Population 2016'!J82*'Prevalence Rates'!J82</f>
        <v>114.4887913370216</v>
      </c>
      <c r="K82" s="66">
        <f>'Population 2016'!K82*'Prevalence Rates'!K82</f>
        <v>56.419548468676346</v>
      </c>
      <c r="L82" s="66">
        <f>'Population 2016'!L82*'Prevalence Rates'!L82</f>
        <v>48.501015350265632</v>
      </c>
      <c r="M82" s="66">
        <f>'Population 2016'!M82*'Prevalence Rates'!M82</f>
        <v>48.501015350265632</v>
      </c>
      <c r="N82" s="66">
        <f>'Population 2016'!N82*'Prevalence Rates'!N82</f>
        <v>193.17921420122806</v>
      </c>
      <c r="O82" s="66">
        <f>'Population 2016'!O82*'Prevalence Rates'!O82</f>
        <v>155.07127356887651</v>
      </c>
      <c r="P82" s="66">
        <f>'Population 2016'!P82*'Prevalence Rates'!P82</f>
        <v>22.435843835497025</v>
      </c>
      <c r="Q82" s="66">
        <f>'Population 2016'!Q82*'Prevalence Rates'!Q82</f>
        <v>14.51731071708631</v>
      </c>
      <c r="R82" s="66">
        <f>'Population 2016'!R82*'Prevalence Rates'!R82</f>
        <v>26.890018714603052</v>
      </c>
      <c r="S82" s="66">
        <f>'Population 2016'!S82*'Prevalence Rates'!S82</f>
        <v>741.20769377123634</v>
      </c>
      <c r="T82" s="66">
        <f>'Population 2016'!T82*'Prevalence Rates'!T82</f>
        <v>247.61912939030174</v>
      </c>
      <c r="U82" s="66">
        <f>'Population 2016'!U82*'Prevalence Rates'!U82</f>
        <v>0</v>
      </c>
      <c r="V82" s="66">
        <f>'Population 2016'!V82*'Prevalence Rates'!V82</f>
        <v>82.814658863378725</v>
      </c>
      <c r="W82" s="66">
        <f>'Population 2016'!W82*'Prevalence Rates'!W82</f>
        <v>294.30548090093157</v>
      </c>
      <c r="X82" s="66">
        <f>'Population 2016'!X82*'Prevalence Rates'!X82</f>
        <v>294.30548090093157</v>
      </c>
      <c r="Y82" s="66">
        <f>'Population 2016'!Y82*'Prevalence Rates'!Y82</f>
        <v>197.30345020040031</v>
      </c>
      <c r="Z82" s="66">
        <f>'Population 2016'!Z82*'Prevalence Rates'!Z82</f>
        <v>1121.2972834549507</v>
      </c>
      <c r="AA82" s="66">
        <f>'Population 2016'!AA82*'Prevalence Rates'!AA82</f>
        <v>2305.4479235372864</v>
      </c>
      <c r="AB82" s="66">
        <f>'Population 2016'!AB82*'Prevalence Rates'!AB82</f>
        <v>80.670056143809163</v>
      </c>
      <c r="AC82" s="66">
        <f>'Population 2016'!AC82*'Prevalence Rates'!AC82</f>
        <v>1612.9062145562825</v>
      </c>
      <c r="AD82" s="66">
        <f>'Population 2016'!AD82*'Prevalence Rates'!AD82</f>
        <v>97.002030700531265</v>
      </c>
      <c r="AE82" s="66">
        <f>'Population 2016'!AE82*'Prevalence Rates'!AE82</f>
        <v>67.637470386424852</v>
      </c>
      <c r="AF82" s="66">
        <f>'Population 2016'!AF82*'Prevalence Rates'!AF82</f>
        <v>127.68634653437277</v>
      </c>
      <c r="AG82" s="66">
        <f>'Population 2016'!AG82*'Prevalence Rates'!AG82</f>
        <v>67.637470386424852</v>
      </c>
      <c r="AH82" s="66">
        <f>'Population 2016'!AH82*'Prevalence Rates'!AH82</f>
        <v>692.54170898100381</v>
      </c>
      <c r="AI82" s="66">
        <f>'Population 2016'!AI82*'Prevalence Rates'!AI82</f>
        <v>417.70262199616519</v>
      </c>
      <c r="AJ82" s="66">
        <f>'Population 2016'!AJ82*'Prevalence Rates'!AJ82</f>
        <v>34.148674073146211</v>
      </c>
      <c r="AK82" s="66">
        <f>'Population 2016'!AK82*'Prevalence Rates'!AK82</f>
        <v>3.7942971192384678</v>
      </c>
      <c r="AL82" s="66">
        <f>'Population 2016'!AL82*'Prevalence Rates'!AL82</f>
        <v>226.00813275463915</v>
      </c>
      <c r="AM82" s="66">
        <f>'Population 2016'!AM82*'Prevalence Rates'!AM82</f>
        <v>450.36657110960942</v>
      </c>
      <c r="AN82" s="66">
        <f>'Population 2016'!AN82*'Prevalence Rates'!AN82</f>
        <v>0</v>
      </c>
      <c r="AO82" s="66">
        <f>'Population 2016'!AO82*'Prevalence Rates'!AO82</f>
        <v>0</v>
      </c>
      <c r="AP82" s="66">
        <f>'Population 2016'!AP82*'Prevalence Rates'!AP82</f>
        <v>28.209774234338173</v>
      </c>
      <c r="AQ82" s="66">
        <f>'Population 2016'!AQ82*'Prevalence Rates'!AQ82</f>
        <v>176.18736188463842</v>
      </c>
      <c r="AR82" s="66">
        <f>'Population 2016'!AR82*'Prevalence Rates'!AR82</f>
        <v>4183.4600281203611</v>
      </c>
      <c r="AS82" s="66">
        <f>'Population 2016'!AS82*'Prevalence Rates'!AS82</f>
        <v>29.199590874139513</v>
      </c>
      <c r="AT82" s="66">
        <f>'Population 2016'!AT82*'Prevalence Rates'!AT82</f>
        <v>0</v>
      </c>
      <c r="AU82" s="66">
        <f>'Population 2016'!AU82*'Prevalence Rates'!AU82</f>
        <v>0</v>
      </c>
      <c r="AV82" s="66">
        <f>'Population 2016'!AV82*'Prevalence Rates'!AV82</f>
        <v>71.101828625729539</v>
      </c>
      <c r="AW82" s="66">
        <f>'Population 2016'!AW82*'Prevalence Rates'!AW82</f>
        <v>242.17513787139436</v>
      </c>
      <c r="AX82" s="66">
        <f>'Population 2016'!AX82*'Prevalence Rates'!AX82</f>
        <v>58.069242868345242</v>
      </c>
      <c r="AY82" s="66">
        <f>'Population 2016'!AY82*'Prevalence Rates'!AY82</f>
        <v>555.45210436851823</v>
      </c>
      <c r="AZ82" s="66">
        <f>'Population 2016'!AZ82*'Prevalence Rates'!AZ82</f>
        <v>261.14662346758672</v>
      </c>
      <c r="BA82" s="66">
        <f>'Population 2016'!BA82*'Prevalence Rates'!BA82</f>
        <v>138.40936013222063</v>
      </c>
      <c r="BB82" s="66">
        <f>'Population 2016'!BB82*'Prevalence Rates'!BB82</f>
        <v>121.41750781563097</v>
      </c>
      <c r="BC82" s="75">
        <f>'Population 2016'!BC82*'Prevalence Rates'!BC82</f>
        <v>0</v>
      </c>
      <c r="BD82" s="109">
        <v>80</v>
      </c>
    </row>
    <row r="83" spans="2:56" s="63" customFormat="1" x14ac:dyDescent="0.35">
      <c r="B83" s="66" t="s">
        <v>48</v>
      </c>
      <c r="C83" s="74">
        <f>'Population 2016'!C83*'Prevalence Rates'!C83</f>
        <v>101.62117501960418</v>
      </c>
      <c r="D83" s="66">
        <f>'Population 2016'!D83*'Prevalence Rates'!D83</f>
        <v>139.89408509192262</v>
      </c>
      <c r="E83" s="66">
        <f>'Population 2016'!E83*'Prevalence Rates'!E83</f>
        <v>38.272910072318453</v>
      </c>
      <c r="F83" s="66">
        <f>'Population 2016'!F83*'Prevalence Rates'!F83</f>
        <v>56.089609588742562</v>
      </c>
      <c r="G83" s="66">
        <f>'Population 2016'!G83*'Prevalence Rates'!G83</f>
        <v>46.026473750762278</v>
      </c>
      <c r="H83" s="66">
        <f>'Population 2016'!H83*'Prevalence Rates'!H83</f>
        <v>633.81258835279095</v>
      </c>
      <c r="I83" s="66">
        <f>'Population 2016'!I83*'Prevalence Rates'!I83</f>
        <v>34.808551833013766</v>
      </c>
      <c r="J83" s="66">
        <f>'Population 2016'!J83*'Prevalence Rates'!J83</f>
        <v>146.32789325063135</v>
      </c>
      <c r="K83" s="66">
        <f>'Population 2016'!K83*'Prevalence Rates'!K83</f>
        <v>70.441950865861983</v>
      </c>
      <c r="L83" s="66">
        <f>'Population 2016'!L83*'Prevalence Rates'!L83</f>
        <v>72.421584145464664</v>
      </c>
      <c r="M83" s="66">
        <f>'Population 2016'!M83*'Prevalence Rates'!M83</f>
        <v>72.421584145464664</v>
      </c>
      <c r="N83" s="66">
        <f>'Population 2016'!N83*'Prevalence Rates'!N83</f>
        <v>318.88592745599817</v>
      </c>
      <c r="O83" s="66">
        <f>'Population 2016'!O83*'Prevalence Rates'!O83</f>
        <v>214.29530251698998</v>
      </c>
      <c r="P83" s="66">
        <f>'Population 2016'!P83*'Prevalence Rates'!P83</f>
        <v>27.879835354404392</v>
      </c>
      <c r="Q83" s="66">
        <f>'Population 2016'!Q83*'Prevalence Rates'!Q83</f>
        <v>19.631363356059897</v>
      </c>
      <c r="R83" s="66">
        <f>'Population 2016'!R83*'Prevalence Rates'!R83</f>
        <v>32.004071353576641</v>
      </c>
      <c r="S83" s="66">
        <f>'Population 2016'!S83*'Prevalence Rates'!S83</f>
        <v>1014.0671474764722</v>
      </c>
      <c r="T83" s="66">
        <f>'Population 2016'!T83*'Prevalence Rates'!T83</f>
        <v>362.60282904722402</v>
      </c>
      <c r="U83" s="66">
        <f>'Population 2016'!U83*'Prevalence Rates'!U83</f>
        <v>0</v>
      </c>
      <c r="V83" s="66">
        <f>'Population 2016'!V83*'Prevalence Rates'!V83</f>
        <v>121.58247725559785</v>
      </c>
      <c r="W83" s="66">
        <f>'Population 2016'!W83*'Prevalence Rates'!W83</f>
        <v>379.2647424838799</v>
      </c>
      <c r="X83" s="66">
        <f>'Population 2016'!X83*'Prevalence Rates'!X83</f>
        <v>379.2647424838799</v>
      </c>
      <c r="Y83" s="66">
        <f>'Population 2016'!Y83*'Prevalence Rates'!Y83</f>
        <v>267.91037050622919</v>
      </c>
      <c r="Z83" s="66">
        <f>'Population 2016'!Z83*'Prevalence Rates'!Z83</f>
        <v>1749.9958191687681</v>
      </c>
      <c r="AA83" s="66">
        <f>'Population 2016'!AA83*'Prevalence Rates'!AA83</f>
        <v>3436.1484650703496</v>
      </c>
      <c r="AB83" s="66">
        <f>'Population 2016'!AB83*'Prevalence Rates'!AB83</f>
        <v>143.85335165112798</v>
      </c>
      <c r="AC83" s="66">
        <f>'Population 2016'!AC83*'Prevalence Rates'!AC83</f>
        <v>2475.201477263216</v>
      </c>
      <c r="AD83" s="66">
        <f>'Population 2016'!AD83*'Prevalence Rates'!AD83</f>
        <v>139.39917677202197</v>
      </c>
      <c r="AE83" s="66">
        <f>'Population 2016'!AE83*'Prevalence Rates'!AE83</f>
        <v>93.372703021259682</v>
      </c>
      <c r="AF83" s="66">
        <f>'Population 2016'!AF83*'Prevalence Rates'!AF83</f>
        <v>181.79632284351266</v>
      </c>
      <c r="AG83" s="66">
        <f>'Population 2016'!AG83*'Prevalence Rates'!AG83</f>
        <v>93.372703021259682</v>
      </c>
      <c r="AH83" s="66">
        <f>'Population 2016'!AH83*'Prevalence Rates'!AH83</f>
        <v>960.94698780713361</v>
      </c>
      <c r="AI83" s="66">
        <f>'Population 2016'!AI83*'Prevalence Rates'!AI83</f>
        <v>599.99385315957852</v>
      </c>
      <c r="AJ83" s="66">
        <f>'Population 2016'!AJ83*'Prevalence Rates'!AJ83</f>
        <v>54.604884629040555</v>
      </c>
      <c r="AK83" s="66">
        <f>'Population 2016'!AK83*'Prevalence Rates'!AK83</f>
        <v>3.9592665592053575</v>
      </c>
      <c r="AL83" s="66">
        <f>'Population 2016'!AL83*'Prevalence Rates'!AL83</f>
        <v>308.8227916180179</v>
      </c>
      <c r="AM83" s="66">
        <f>'Population 2016'!AM83*'Prevalence Rates'!AM83</f>
        <v>618.14049155593648</v>
      </c>
      <c r="AN83" s="66">
        <f>'Population 2016'!AN83*'Prevalence Rates'!AN83</f>
        <v>0</v>
      </c>
      <c r="AO83" s="66">
        <f>'Population 2016'!AO83*'Prevalence Rates'!AO83</f>
        <v>0</v>
      </c>
      <c r="AP83" s="66">
        <f>'Population 2016'!AP83*'Prevalence Rates'!AP83</f>
        <v>50.975556949768979</v>
      </c>
      <c r="AQ83" s="66">
        <f>'Population 2016'!AQ83*'Prevalence Rates'!AQ83</f>
        <v>288.03664218218978</v>
      </c>
      <c r="AR83" s="66">
        <f>'Population 2016'!AR83*'Prevalence Rates'!AR83</f>
        <v>6133.563777968966</v>
      </c>
      <c r="AS83" s="66">
        <f>'Population 2016'!AS83*'Prevalence Rates'!AS83</f>
        <v>34.808551833013766</v>
      </c>
      <c r="AT83" s="66">
        <f>'Population 2016'!AT83*'Prevalence Rates'!AT83</f>
        <v>0</v>
      </c>
      <c r="AU83" s="66">
        <f>'Population 2016'!AU83*'Prevalence Rates'!AU83</f>
        <v>0</v>
      </c>
      <c r="AV83" s="66">
        <f>'Population 2016'!AV83*'Prevalence Rates'!AV83</f>
        <v>110.69449421778312</v>
      </c>
      <c r="AW83" s="66">
        <f>'Population 2016'!AW83*'Prevalence Rates'!AW83</f>
        <v>342.80649625119719</v>
      </c>
      <c r="AX83" s="66">
        <f>'Population 2016'!AX83*'Prevalence Rates'!AX83</f>
        <v>75.885942384769351</v>
      </c>
      <c r="AY83" s="66">
        <f>'Population 2016'!AY83*'Prevalence Rates'!AY83</f>
        <v>805.21583647838963</v>
      </c>
      <c r="AZ83" s="66">
        <f>'Population 2016'!AZ83*'Prevalence Rates'!AZ83</f>
        <v>425.95109399450973</v>
      </c>
      <c r="BA83" s="66">
        <f>'Population 2016'!BA83*'Prevalence Rates'!BA83</f>
        <v>195.48878636076452</v>
      </c>
      <c r="BB83" s="66">
        <f>'Population 2016'!BB83*'Prevalence Rates'!BB83</f>
        <v>163.15477612725411</v>
      </c>
      <c r="BC83" s="75">
        <f>'Population 2016'!BC83*'Prevalence Rates'!BC83</f>
        <v>0</v>
      </c>
      <c r="BD83" s="109">
        <v>81</v>
      </c>
    </row>
    <row r="84" spans="2:56" s="63" customFormat="1" x14ac:dyDescent="0.35">
      <c r="B84" s="66" t="s">
        <v>49</v>
      </c>
      <c r="C84" s="74">
        <f>'Population 2016'!C84*'Prevalence Rates'!C84</f>
        <v>170.57840092576416</v>
      </c>
      <c r="D84" s="66">
        <f>'Population 2016'!D84*'Prevalence Rates'!D84</f>
        <v>213.96536363705619</v>
      </c>
      <c r="E84" s="66">
        <f>'Population 2016'!E84*'Prevalence Rates'!E84</f>
        <v>43.386962711292043</v>
      </c>
      <c r="F84" s="66">
        <f>'Population 2016'!F84*'Prevalence Rates'!F84</f>
        <v>51.80040414960343</v>
      </c>
      <c r="G84" s="66">
        <f>'Population 2016'!G84*'Prevalence Rates'!G84</f>
        <v>37.118123992550224</v>
      </c>
      <c r="H84" s="66">
        <f>'Population 2016'!H84*'Prevalence Rates'!H84</f>
        <v>610.2219584375257</v>
      </c>
      <c r="I84" s="66">
        <f>'Population 2016'!I84*'Prevalence Rates'!I84</f>
        <v>26.065171514768604</v>
      </c>
      <c r="J84" s="66">
        <f>'Population 2016'!J84*'Prevalence Rates'!J84</f>
        <v>142.69856557135975</v>
      </c>
      <c r="K84" s="66">
        <f>'Population 2016'!K84*'Prevalence Rates'!K84</f>
        <v>57.079426228543902</v>
      </c>
      <c r="L84" s="66">
        <f>'Population 2016'!L84*'Prevalence Rates'!L84</f>
        <v>81.824842223577392</v>
      </c>
      <c r="M84" s="66">
        <f>'Population 2016'!M84*'Prevalence Rates'!M84</f>
        <v>81.824842223577392</v>
      </c>
      <c r="N84" s="66">
        <f>'Population 2016'!N84*'Prevalence Rates'!N84</f>
        <v>447.89202951010606</v>
      </c>
      <c r="O84" s="66">
        <f>'Population 2016'!O84*'Prevalence Rates'!O84</f>
        <v>211.49082203755285</v>
      </c>
      <c r="P84" s="66">
        <f>'Population 2016'!P84*'Prevalence Rates'!P84</f>
        <v>26.890018714603052</v>
      </c>
      <c r="Q84" s="66">
        <f>'Population 2016'!Q84*'Prevalence Rates'!Q84</f>
        <v>17.321791196523439</v>
      </c>
      <c r="R84" s="66">
        <f>'Population 2016'!R84*'Prevalence Rates'!R84</f>
        <v>32.334010233510419</v>
      </c>
      <c r="S84" s="66">
        <f>'Population 2016'!S84*'Prevalence Rates'!S84</f>
        <v>1205.7616367179983</v>
      </c>
      <c r="T84" s="66">
        <f>'Population 2016'!T84*'Prevalence Rates'!T84</f>
        <v>550.17308228957779</v>
      </c>
      <c r="U84" s="66">
        <f>'Population 2016'!U84*'Prevalence Rates'!U84</f>
        <v>0</v>
      </c>
      <c r="V84" s="66">
        <f>'Population 2016'!V84*'Prevalence Rates'!V84</f>
        <v>137.2545740524524</v>
      </c>
      <c r="W84" s="66">
        <f>'Population 2016'!W84*'Prevalence Rates'!W84</f>
        <v>402.69040295917824</v>
      </c>
      <c r="X84" s="66">
        <f>'Population 2016'!X84*'Prevalence Rates'!X84</f>
        <v>402.69040295917824</v>
      </c>
      <c r="Y84" s="66">
        <f>'Population 2016'!Y84*'Prevalence Rates'!Y84</f>
        <v>279.95313962381215</v>
      </c>
      <c r="Z84" s="66">
        <f>'Population 2016'!Z84*'Prevalence Rates'!Z84</f>
        <v>2231.2116755521861</v>
      </c>
      <c r="AA84" s="66">
        <f>'Population 2016'!AA84*'Prevalence Rates'!AA84</f>
        <v>3925.6127934521119</v>
      </c>
      <c r="AB84" s="66">
        <f>'Population 2016'!AB84*'Prevalence Rates'!AB84</f>
        <v>215.94499691665888</v>
      </c>
      <c r="AC84" s="66">
        <f>'Population 2016'!AC84*'Prevalence Rates'!AC84</f>
        <v>3007.227921156436</v>
      </c>
      <c r="AD84" s="66">
        <f>'Population 2016'!AD84*'Prevalence Rates'!AD84</f>
        <v>135.6048796527835</v>
      </c>
      <c r="AE84" s="66">
        <f>'Population 2016'!AE84*'Prevalence Rates'!AE84</f>
        <v>98.486755660233271</v>
      </c>
      <c r="AF84" s="66">
        <f>'Population 2016'!AF84*'Prevalence Rates'!AF84</f>
        <v>183.28104780321468</v>
      </c>
      <c r="AG84" s="66">
        <f>'Population 2016'!AG84*'Prevalence Rates'!AG84</f>
        <v>98.486755660233271</v>
      </c>
      <c r="AH84" s="66">
        <f>'Population 2016'!AH84*'Prevalence Rates'!AH84</f>
        <v>918.38487229567602</v>
      </c>
      <c r="AI84" s="66">
        <f>'Population 2016'!AI84*'Prevalence Rates'!AI84</f>
        <v>777.00606224405146</v>
      </c>
      <c r="AJ84" s="66">
        <f>'Population 2016'!AJ84*'Prevalence Rates'!AJ84</f>
        <v>42.067207191556925</v>
      </c>
      <c r="AK84" s="66">
        <f>'Population 2016'!AK84*'Prevalence Rates'!AK84</f>
        <v>1.9796332796026788</v>
      </c>
      <c r="AL84" s="66">
        <f>'Population 2016'!AL84*'Prevalence Rates'!AL84</f>
        <v>281.60283402348108</v>
      </c>
      <c r="AM84" s="66">
        <f>'Population 2016'!AM84*'Prevalence Rates'!AM84</f>
        <v>589.60077844166449</v>
      </c>
      <c r="AN84" s="66">
        <f>'Population 2016'!AN84*'Prevalence Rates'!AN84</f>
        <v>0</v>
      </c>
      <c r="AO84" s="66">
        <f>'Population 2016'!AO84*'Prevalence Rates'!AO84</f>
        <v>0</v>
      </c>
      <c r="AP84" s="66">
        <f>'Population 2016'!AP84*'Prevalence Rates'!AP84</f>
        <v>73.081461905332219</v>
      </c>
      <c r="AQ84" s="66">
        <f>'Population 2016'!AQ84*'Prevalence Rates'!AQ84</f>
        <v>340.49692409166073</v>
      </c>
      <c r="AR84" s="66">
        <f>'Population 2016'!AR84*'Prevalence Rates'!AR84</f>
        <v>7027.6981425895092</v>
      </c>
      <c r="AS84" s="66">
        <f>'Population 2016'!AS84*'Prevalence Rates'!AS84</f>
        <v>26.065171514768604</v>
      </c>
      <c r="AT84" s="66">
        <f>'Population 2016'!AT84*'Prevalence Rates'!AT84</f>
        <v>0</v>
      </c>
      <c r="AU84" s="66">
        <f>'Population 2016'!AU84*'Prevalence Rates'!AU84</f>
        <v>0</v>
      </c>
      <c r="AV84" s="66">
        <f>'Population 2016'!AV84*'Prevalence Rates'!AV84</f>
        <v>117.12830237649183</v>
      </c>
      <c r="AW84" s="66">
        <f>'Population 2016'!AW84*'Prevalence Rates'!AW84</f>
        <v>328.78409385401159</v>
      </c>
      <c r="AX84" s="66">
        <f>'Population 2016'!AX84*'Prevalence Rates'!AX84</f>
        <v>85.619139342815856</v>
      </c>
      <c r="AY84" s="66">
        <f>'Population 2016'!AY84*'Prevalence Rates'!AY84</f>
        <v>975.46429852422</v>
      </c>
      <c r="AZ84" s="66">
        <f>'Population 2016'!AZ84*'Prevalence Rates'!AZ84</f>
        <v>572.7738955650417</v>
      </c>
      <c r="BA84" s="66">
        <f>'Population 2016'!BA84*'Prevalence Rates'!BA84</f>
        <v>193.01424476126118</v>
      </c>
      <c r="BB84" s="66">
        <f>'Population 2016'!BB84*'Prevalence Rates'!BB84</f>
        <v>167.44398156639323</v>
      </c>
      <c r="BC84" s="75">
        <f>'Population 2016'!BC84*'Prevalence Rates'!BC84</f>
        <v>0</v>
      </c>
      <c r="BD84" s="109">
        <v>82</v>
      </c>
    </row>
    <row r="85" spans="2:56" s="63" customFormat="1" x14ac:dyDescent="0.35">
      <c r="B85" s="66" t="s">
        <v>50</v>
      </c>
      <c r="C85" s="74">
        <f>'Population 2016'!C85*'Prevalence Rates'!C85</f>
        <v>143.02850445129354</v>
      </c>
      <c r="D85" s="66">
        <f>'Population 2016'!D85*'Prevalence Rates'!D85</f>
        <v>188.06516156225447</v>
      </c>
      <c r="E85" s="66">
        <f>'Population 2016'!E85*'Prevalence Rates'!E85</f>
        <v>45.036657110960945</v>
      </c>
      <c r="F85" s="66">
        <f>'Population 2016'!F85*'Prevalence Rates'!F85</f>
        <v>42.562115511457591</v>
      </c>
      <c r="G85" s="66">
        <f>'Population 2016'!G85*'Prevalence Rates'!G85</f>
        <v>29.034621434172621</v>
      </c>
      <c r="H85" s="66">
        <f>'Population 2016'!H85*'Prevalence Rates'!H85</f>
        <v>537.96534373202792</v>
      </c>
      <c r="I85" s="66">
        <f>'Population 2016'!I85*'Prevalence Rates'!I85</f>
        <v>28.704682554238843</v>
      </c>
      <c r="J85" s="66">
        <f>'Population 2016'!J85*'Prevalence Rates'!J85</f>
        <v>125.21180493486943</v>
      </c>
      <c r="K85" s="66">
        <f>'Population 2016'!K85*'Prevalence Rates'!K85</f>
        <v>59.883906707981033</v>
      </c>
      <c r="L85" s="66">
        <f>'Population 2016'!L85*'Prevalence Rates'!L85</f>
        <v>57.079426228543902</v>
      </c>
      <c r="M85" s="66">
        <f>'Population 2016'!M85*'Prevalence Rates'!M85</f>
        <v>57.079426228543902</v>
      </c>
      <c r="N85" s="66">
        <f>'Population 2016'!N85*'Prevalence Rates'!N85</f>
        <v>351.38490712947549</v>
      </c>
      <c r="O85" s="66">
        <f>'Population 2016'!O85*'Prevalence Rates'!O85</f>
        <v>184.10589500304911</v>
      </c>
      <c r="P85" s="66">
        <f>'Population 2016'!P85*'Prevalence Rates'!P85</f>
        <v>22.105904955563247</v>
      </c>
      <c r="Q85" s="66">
        <f>'Population 2016'!Q85*'Prevalence Rates'!Q85</f>
        <v>18.14663839635789</v>
      </c>
      <c r="R85" s="66">
        <f>'Population 2016'!R85*'Prevalence Rates'!R85</f>
        <v>30.354376953907742</v>
      </c>
      <c r="S85" s="66">
        <f>'Population 2016'!S85*'Prevalence Rates'!S85</f>
        <v>1091.9327231408442</v>
      </c>
      <c r="T85" s="66">
        <f>'Population 2016'!T85*'Prevalence Rates'!T85</f>
        <v>475.27695654460979</v>
      </c>
      <c r="U85" s="66">
        <f>'Population 2016'!U85*'Prevalence Rates'!U85</f>
        <v>0</v>
      </c>
      <c r="V85" s="66">
        <f>'Population 2016'!V85*'Prevalence Rates'!V85</f>
        <v>126.03665213470389</v>
      </c>
      <c r="W85" s="66">
        <f>'Population 2016'!W85*'Prevalence Rates'!W85</f>
        <v>377.28510920427721</v>
      </c>
      <c r="X85" s="66">
        <f>'Population 2016'!X85*'Prevalence Rates'!X85</f>
        <v>377.28510920427721</v>
      </c>
      <c r="Y85" s="66">
        <f>'Population 2016'!Y85*'Prevalence Rates'!Y85</f>
        <v>251.24845706957331</v>
      </c>
      <c r="Z85" s="66">
        <f>'Population 2016'!Z85*'Prevalence Rates'!Z85</f>
        <v>1953.733077527877</v>
      </c>
      <c r="AA85" s="66">
        <f>'Population 2016'!AA85*'Prevalence Rates'!AA85</f>
        <v>3565.6494754443584</v>
      </c>
      <c r="AB85" s="66">
        <f>'Population 2016'!AB85*'Prevalence Rates'!AB85</f>
        <v>189.54988652195649</v>
      </c>
      <c r="AC85" s="66">
        <f>'Population 2016'!AC85*'Prevalence Rates'!AC85</f>
        <v>2687.6821159405704</v>
      </c>
      <c r="AD85" s="66">
        <f>'Population 2016'!AD85*'Prevalence Rates'!AD85</f>
        <v>131.31567421364437</v>
      </c>
      <c r="AE85" s="66">
        <f>'Population 2016'!AE85*'Prevalence Rates'!AE85</f>
        <v>102.28105277947174</v>
      </c>
      <c r="AF85" s="66">
        <f>'Population 2016'!AF85*'Prevalence Rates'!AF85</f>
        <v>172.55803420536682</v>
      </c>
      <c r="AG85" s="66">
        <f>'Population 2016'!AG85*'Prevalence Rates'!AG85</f>
        <v>102.28105277947174</v>
      </c>
      <c r="AH85" s="66">
        <f>'Population 2016'!AH85*'Prevalence Rates'!AH85</f>
        <v>877.96735950378797</v>
      </c>
      <c r="AI85" s="66">
        <f>'Population 2016'!AI85*'Prevalence Rates'!AI85</f>
        <v>685.9429313823282</v>
      </c>
      <c r="AJ85" s="66">
        <f>'Population 2016'!AJ85*'Prevalence Rates'!AJ85</f>
        <v>46.356412630696063</v>
      </c>
      <c r="AK85" s="66">
        <f>'Population 2016'!AK85*'Prevalence Rates'!AK85</f>
        <v>1.4847249597020091</v>
      </c>
      <c r="AL85" s="66">
        <f>'Population 2016'!AL85*'Prevalence Rates'!AL85</f>
        <v>255.70263194867934</v>
      </c>
      <c r="AM85" s="66">
        <f>'Population 2016'!AM85*'Prevalence Rates'!AM85</f>
        <v>555.94701268841891</v>
      </c>
      <c r="AN85" s="66">
        <f>'Population 2016'!AN85*'Prevalence Rates'!AN85</f>
        <v>0</v>
      </c>
      <c r="AO85" s="66">
        <f>'Population 2016'!AO85*'Prevalence Rates'!AO85</f>
        <v>0</v>
      </c>
      <c r="AP85" s="66">
        <f>'Population 2016'!AP85*'Prevalence Rates'!AP85</f>
        <v>51.140526389735868</v>
      </c>
      <c r="AQ85" s="66">
        <f>'Population 2016'!AQ85*'Prevalence Rates'!AQ85</f>
        <v>320.20568297573328</v>
      </c>
      <c r="AR85" s="66">
        <f>'Population 2016'!AR85*'Prevalence Rates'!AR85</f>
        <v>6269.8285353816173</v>
      </c>
      <c r="AS85" s="66">
        <f>'Population 2016'!AS85*'Prevalence Rates'!AS85</f>
        <v>28.704682554238843</v>
      </c>
      <c r="AT85" s="66">
        <f>'Population 2016'!AT85*'Prevalence Rates'!AT85</f>
        <v>0</v>
      </c>
      <c r="AU85" s="66">
        <f>'Population 2016'!AU85*'Prevalence Rates'!AU85</f>
        <v>0</v>
      </c>
      <c r="AV85" s="66">
        <f>'Population 2016'!AV85*'Prevalence Rates'!AV85</f>
        <v>98.156816780299494</v>
      </c>
      <c r="AW85" s="66">
        <f>'Population 2016'!AW85*'Prevalence Rates'!AW85</f>
        <v>322.02034681536907</v>
      </c>
      <c r="AX85" s="66">
        <f>'Population 2016'!AX85*'Prevalence Rates'!AX85</f>
        <v>65.327898226888394</v>
      </c>
      <c r="AY85" s="66">
        <f>'Population 2016'!AY85*'Prevalence Rates'!AY85</f>
        <v>822.37265823494613</v>
      </c>
      <c r="AZ85" s="66">
        <f>'Population 2016'!AZ85*'Prevalence Rates'!AZ85</f>
        <v>445.08754903066892</v>
      </c>
      <c r="BA85" s="66">
        <f>'Population 2016'!BA85*'Prevalence Rates'!BA85</f>
        <v>188.72503932212203</v>
      </c>
      <c r="BB85" s="66">
        <f>'Population 2016'!BB85*'Prevalence Rates'!BB85</f>
        <v>146.16292381066444</v>
      </c>
      <c r="BC85" s="75">
        <f>'Population 2016'!BC85*'Prevalence Rates'!BC85</f>
        <v>0</v>
      </c>
      <c r="BD85" s="109">
        <v>83</v>
      </c>
    </row>
    <row r="86" spans="2:56" s="63" customFormat="1" x14ac:dyDescent="0.35">
      <c r="B86" s="66" t="s">
        <v>51</v>
      </c>
      <c r="C86" s="74">
        <f>'Population 2016'!C86*'Prevalence Rates'!C86</f>
        <v>136.26475741265105</v>
      </c>
      <c r="D86" s="66">
        <f>'Population 2016'!D86*'Prevalence Rates'!D86</f>
        <v>170.41343148579728</v>
      </c>
      <c r="E86" s="66">
        <f>'Population 2016'!E86*'Prevalence Rates'!E86</f>
        <v>34.148674073146211</v>
      </c>
      <c r="F86" s="66">
        <f>'Population 2016'!F86*'Prevalence Rates'!F86</f>
        <v>42.232176631523814</v>
      </c>
      <c r="G86" s="66">
        <f>'Population 2016'!G86*'Prevalence Rates'!G86</f>
        <v>24.745415995033486</v>
      </c>
      <c r="H86" s="66">
        <f>'Population 2016'!H86*'Prevalence Rates'!H86</f>
        <v>480.72094806351714</v>
      </c>
      <c r="I86" s="66">
        <f>'Population 2016'!I86*'Prevalence Rates'!I86</f>
        <v>30.849285273808412</v>
      </c>
      <c r="J86" s="66">
        <f>'Population 2016'!J86*'Prevalence Rates'!J86</f>
        <v>108.38492205824666</v>
      </c>
      <c r="K86" s="66">
        <f>'Population 2016'!K86*'Prevalence Rates'!K86</f>
        <v>59.718937268014145</v>
      </c>
      <c r="L86" s="66">
        <f>'Population 2016'!L86*'Prevalence Rates'!L86</f>
        <v>49.160893110133188</v>
      </c>
      <c r="M86" s="66">
        <f>'Population 2016'!M86*'Prevalence Rates'!M86</f>
        <v>49.160893110133188</v>
      </c>
      <c r="N86" s="66">
        <f>'Population 2016'!N86*'Prevalence Rates'!N86</f>
        <v>252.89815146924221</v>
      </c>
      <c r="O86" s="66">
        <f>'Population 2016'!O86*'Prevalence Rates'!O86</f>
        <v>156.39102908861162</v>
      </c>
      <c r="P86" s="66">
        <f>'Population 2016'!P86*'Prevalence Rates'!P86</f>
        <v>22.435843835497025</v>
      </c>
      <c r="Q86" s="66">
        <f>'Population 2016'!Q86*'Prevalence Rates'!Q86</f>
        <v>14.187371837152531</v>
      </c>
      <c r="R86" s="66">
        <f>'Population 2016'!R86*'Prevalence Rates'!R86</f>
        <v>27.219957594536833</v>
      </c>
      <c r="S86" s="66">
        <f>'Population 2016'!S86*'Prevalence Rates'!S86</f>
        <v>1009.2830337174324</v>
      </c>
      <c r="T86" s="66">
        <f>'Population 2016'!T86*'Prevalence Rates'!T86</f>
        <v>432.21993271325152</v>
      </c>
      <c r="U86" s="66">
        <f>'Population 2016'!U86*'Prevalence Rates'!U86</f>
        <v>0</v>
      </c>
      <c r="V86" s="66">
        <f>'Population 2016'!V86*'Prevalence Rates'!V86</f>
        <v>118.94296621612762</v>
      </c>
      <c r="W86" s="66">
        <f>'Population 2016'!W86*'Prevalence Rates'!W86</f>
        <v>350.23012104970724</v>
      </c>
      <c r="X86" s="66">
        <f>'Population 2016'!X86*'Prevalence Rates'!X86</f>
        <v>350.23012104970724</v>
      </c>
      <c r="Y86" s="66">
        <f>'Population 2016'!Y86*'Prevalence Rates'!Y86</f>
        <v>227.32788827437429</v>
      </c>
      <c r="Z86" s="66">
        <f>'Population 2016'!Z86*'Prevalence Rates'!Z86</f>
        <v>1593.6047900801564</v>
      </c>
      <c r="AA86" s="66">
        <f>'Population 2016'!AA86*'Prevalence Rates'!AA86</f>
        <v>3053.7493032270991</v>
      </c>
      <c r="AB86" s="66">
        <f>'Population 2016'!AB86*'Prevalence Rates'!AB86</f>
        <v>174.7026369249364</v>
      </c>
      <c r="AC86" s="66">
        <f>'Population 2016'!AC86*'Prevalence Rates'!AC86</f>
        <v>2203.6617790777154</v>
      </c>
      <c r="AD86" s="66">
        <f>'Population 2016'!AD86*'Prevalence Rates'!AD86</f>
        <v>100.96129725973661</v>
      </c>
      <c r="AE86" s="66">
        <f>'Population 2016'!AE86*'Prevalence Rates'!AE86</f>
        <v>76.215881264703128</v>
      </c>
      <c r="AF86" s="66">
        <f>'Population 2016'!AF86*'Prevalence Rates'!AF86</f>
        <v>137.08960461248552</v>
      </c>
      <c r="AG86" s="66">
        <f>'Population 2016'!AG86*'Prevalence Rates'!AG86</f>
        <v>76.215881264703128</v>
      </c>
      <c r="AH86" s="66">
        <f>'Population 2016'!AH86*'Prevalence Rates'!AH86</f>
        <v>850.08752414938363</v>
      </c>
      <c r="AI86" s="66">
        <f>'Population 2016'!AI86*'Prevalence Rates'!AI86</f>
        <v>628.20362739391669</v>
      </c>
      <c r="AJ86" s="66">
        <f>'Population 2016'!AJ86*'Prevalence Rates'!AJ86</f>
        <v>39.262726712119793</v>
      </c>
      <c r="AK86" s="66">
        <f>'Population 2016'!AK86*'Prevalence Rates'!AK86</f>
        <v>4.2892054391391374</v>
      </c>
      <c r="AL86" s="66">
        <f>'Population 2016'!AL86*'Prevalence Rates'!AL86</f>
        <v>228.31770491417561</v>
      </c>
      <c r="AM86" s="66">
        <f>'Population 2016'!AM86*'Prevalence Rates'!AM86</f>
        <v>523.6130024549085</v>
      </c>
      <c r="AN86" s="66">
        <f>'Population 2016'!AN86*'Prevalence Rates'!AN86</f>
        <v>0</v>
      </c>
      <c r="AO86" s="66">
        <f>'Population 2016'!AO86*'Prevalence Rates'!AO86</f>
        <v>0</v>
      </c>
      <c r="AP86" s="66">
        <f>'Population 2016'!AP86*'Prevalence Rates'!AP86</f>
        <v>50.315679189901417</v>
      </c>
      <c r="AQ86" s="66">
        <f>'Population 2016'!AQ86*'Prevalence Rates'!AQ86</f>
        <v>265.60079834669273</v>
      </c>
      <c r="AR86" s="66">
        <f>'Population 2016'!AR86*'Prevalence Rates'!AR86</f>
        <v>5441.3520078678966</v>
      </c>
      <c r="AS86" s="66">
        <f>'Population 2016'!AS86*'Prevalence Rates'!AS86</f>
        <v>30.849285273808412</v>
      </c>
      <c r="AT86" s="66">
        <f>'Population 2016'!AT86*'Prevalence Rates'!AT86</f>
        <v>0</v>
      </c>
      <c r="AU86" s="66">
        <f>'Population 2016'!AU86*'Prevalence Rates'!AU86</f>
        <v>0</v>
      </c>
      <c r="AV86" s="66">
        <f>'Population 2016'!AV86*'Prevalence Rates'!AV86</f>
        <v>96.012214060729917</v>
      </c>
      <c r="AW86" s="66">
        <f>'Population 2016'!AW86*'Prevalence Rates'!AW86</f>
        <v>326.47452169447513</v>
      </c>
      <c r="AX86" s="66">
        <f>'Population 2016'!AX86*'Prevalence Rates'!AX86</f>
        <v>48.665984790232521</v>
      </c>
      <c r="AY86" s="66">
        <f>'Population 2016'!AY86*'Prevalence Rates'!AY86</f>
        <v>695.6761283403747</v>
      </c>
      <c r="AZ86" s="66">
        <f>'Population 2016'!AZ86*'Prevalence Rates'!AZ86</f>
        <v>345.44600729066747</v>
      </c>
      <c r="BA86" s="66">
        <f>'Population 2016'!BA86*'Prevalence Rates'!BA86</f>
        <v>157.71078460834673</v>
      </c>
      <c r="BB86" s="66">
        <f>'Population 2016'!BB86*'Prevalence Rates'!BB86</f>
        <v>142.53359613139287</v>
      </c>
      <c r="BC86" s="75">
        <f>'Population 2016'!BC86*'Prevalence Rates'!BC86</f>
        <v>0</v>
      </c>
      <c r="BD86" s="109">
        <v>84</v>
      </c>
    </row>
    <row r="87" spans="2:56" s="63" customFormat="1" x14ac:dyDescent="0.35">
      <c r="B87" s="66" t="s">
        <v>52</v>
      </c>
      <c r="C87" s="74">
        <f>'Population 2016'!C87*'Prevalence Rates'!C87</f>
        <v>111.35437197765069</v>
      </c>
      <c r="D87" s="66">
        <f>'Population 2016'!D87*'Prevalence Rates'!D87</f>
        <v>146.32789325063135</v>
      </c>
      <c r="E87" s="66">
        <f>'Population 2016'!E87*'Prevalence Rates'!E87</f>
        <v>34.973521272980655</v>
      </c>
      <c r="F87" s="66">
        <f>'Population 2016'!F87*'Prevalence Rates'!F87</f>
        <v>41.407329431689362</v>
      </c>
      <c r="G87" s="66">
        <f>'Population 2016'!G87*'Prevalence Rates'!G87</f>
        <v>27.549896474470614</v>
      </c>
      <c r="H87" s="66">
        <f>'Population 2016'!H87*'Prevalence Rates'!H87</f>
        <v>524.93275797464366</v>
      </c>
      <c r="I87" s="66">
        <f>'Population 2016'!I87*'Prevalence Rates'!I87</f>
        <v>31.344193593709079</v>
      </c>
      <c r="J87" s="66">
        <f>'Population 2016'!J87*'Prevalence Rates'!J87</f>
        <v>104.4256554990413</v>
      </c>
      <c r="K87" s="66">
        <f>'Population 2016'!K87*'Prevalence Rates'!K87</f>
        <v>58.069242868345242</v>
      </c>
      <c r="L87" s="66">
        <f>'Population 2016'!L87*'Prevalence Rates'!L87</f>
        <v>56.254579028709458</v>
      </c>
      <c r="M87" s="66">
        <f>'Population 2016'!M87*'Prevalence Rates'!M87</f>
        <v>56.254579028709458</v>
      </c>
      <c r="N87" s="66">
        <f>'Population 2016'!N87*'Prevalence Rates'!N87</f>
        <v>213.8003941970893</v>
      </c>
      <c r="O87" s="66">
        <f>'Population 2016'!O87*'Prevalence Rates'!O87</f>
        <v>185.26068108281734</v>
      </c>
      <c r="P87" s="66">
        <f>'Population 2016'!P87*'Prevalence Rates'!P87</f>
        <v>22.435843835497025</v>
      </c>
      <c r="Q87" s="66">
        <f>'Population 2016'!Q87*'Prevalence Rates'!Q87</f>
        <v>21.940935515596355</v>
      </c>
      <c r="R87" s="66">
        <f>'Population 2016'!R87*'Prevalence Rates'!R87</f>
        <v>27.879835354404392</v>
      </c>
      <c r="S87" s="66">
        <f>'Population 2016'!S87*'Prevalence Rates'!S87</f>
        <v>981.40319836302797</v>
      </c>
      <c r="T87" s="66">
        <f>'Population 2016'!T87*'Prevalence Rates'!T87</f>
        <v>390.97757272152904</v>
      </c>
      <c r="U87" s="66">
        <f>'Population 2016'!U87*'Prevalence Rates'!U87</f>
        <v>0</v>
      </c>
      <c r="V87" s="66">
        <f>'Population 2016'!V87*'Prevalence Rates'!V87</f>
        <v>124.38695773503498</v>
      </c>
      <c r="W87" s="66">
        <f>'Population 2016'!W87*'Prevalence Rates'!W87</f>
        <v>346.76576281040258</v>
      </c>
      <c r="X87" s="66">
        <f>'Population 2016'!X87*'Prevalence Rates'!X87</f>
        <v>346.76576281040258</v>
      </c>
      <c r="Y87" s="66">
        <f>'Population 2016'!Y87*'Prevalence Rates'!Y87</f>
        <v>228.81261323407628</v>
      </c>
      <c r="Z87" s="66">
        <f>'Population 2016'!Z87*'Prevalence Rates'!Z87</f>
        <v>1431.9347389126044</v>
      </c>
      <c r="AA87" s="66">
        <f>'Population 2016'!AA87*'Prevalence Rates'!AA87</f>
        <v>2861.8898445456061</v>
      </c>
      <c r="AB87" s="66">
        <f>'Population 2016'!AB87*'Prevalence Rates'!AB87</f>
        <v>151.27697644963803</v>
      </c>
      <c r="AC87" s="66">
        <f>'Population 2016'!AC87*'Prevalence Rates'!AC87</f>
        <v>2000.2544595985401</v>
      </c>
      <c r="AD87" s="66">
        <f>'Population 2016'!AD87*'Prevalence Rates'!AD87</f>
        <v>115.47860797682293</v>
      </c>
      <c r="AE87" s="66">
        <f>'Population 2016'!AE87*'Prevalence Rates'!AE87</f>
        <v>87.928711502352314</v>
      </c>
      <c r="AF87" s="66">
        <f>'Population 2016'!AF87*'Prevalence Rates'!AF87</f>
        <v>140.88390173172397</v>
      </c>
      <c r="AG87" s="66">
        <f>'Population 2016'!AG87*'Prevalence Rates'!AG87</f>
        <v>87.928711502352314</v>
      </c>
      <c r="AH87" s="66">
        <f>'Population 2016'!AH87*'Prevalence Rates'!AH87</f>
        <v>861.63538494706597</v>
      </c>
      <c r="AI87" s="66">
        <f>'Population 2016'!AI87*'Prevalence Rates'!AI87</f>
        <v>603.29324195891638</v>
      </c>
      <c r="AJ87" s="66">
        <f>'Population 2016'!AJ87*'Prevalence Rates'!AJ87</f>
        <v>44.046840471159605</v>
      </c>
      <c r="AK87" s="66">
        <f>'Population 2016'!AK87*'Prevalence Rates'!AK87</f>
        <v>4.9490831990066972</v>
      </c>
      <c r="AL87" s="66">
        <f>'Population 2016'!AL87*'Prevalence Rates'!AL87</f>
        <v>245.96943499063283</v>
      </c>
      <c r="AM87" s="66">
        <f>'Population 2016'!AM87*'Prevalence Rates'!AM87</f>
        <v>527.90220789404771</v>
      </c>
      <c r="AN87" s="66">
        <f>'Population 2016'!AN87*'Prevalence Rates'!AN87</f>
        <v>0</v>
      </c>
      <c r="AO87" s="66">
        <f>'Population 2016'!AO87*'Prevalence Rates'!AO87</f>
        <v>0</v>
      </c>
      <c r="AP87" s="66">
        <f>'Population 2016'!AP87*'Prevalence Rates'!AP87</f>
        <v>41.572298871656251</v>
      </c>
      <c r="AQ87" s="66">
        <f>'Population 2016'!AQ87*'Prevalence Rates'!AQ87</f>
        <v>232.27697147338097</v>
      </c>
      <c r="AR87" s="66">
        <f>'Population 2016'!AR87*'Prevalence Rates'!AR87</f>
        <v>5216.8286000729595</v>
      </c>
      <c r="AS87" s="66">
        <f>'Population 2016'!AS87*'Prevalence Rates'!AS87</f>
        <v>31.344193593709079</v>
      </c>
      <c r="AT87" s="66">
        <f>'Population 2016'!AT87*'Prevalence Rates'!AT87</f>
        <v>0</v>
      </c>
      <c r="AU87" s="66">
        <f>'Population 2016'!AU87*'Prevalence Rates'!AU87</f>
        <v>0</v>
      </c>
      <c r="AV87" s="66">
        <f>'Population 2016'!AV87*'Prevalence Rates'!AV87</f>
        <v>93.702641901193459</v>
      </c>
      <c r="AW87" s="66">
        <f>'Population 2016'!AW87*'Prevalence Rates'!AW87</f>
        <v>333.73317705301827</v>
      </c>
      <c r="AX87" s="66">
        <f>'Population 2016'!AX87*'Prevalence Rates'!AX87</f>
        <v>46.356412630696063</v>
      </c>
      <c r="AY87" s="66">
        <f>'Population 2016'!AY87*'Prevalence Rates'!AY87</f>
        <v>643.54578531083746</v>
      </c>
      <c r="AZ87" s="66">
        <f>'Population 2016'!AZ87*'Prevalence Rates'!AZ87</f>
        <v>296.78002250043494</v>
      </c>
      <c r="BA87" s="66">
        <f>'Population 2016'!BA87*'Prevalence Rates'!BA87</f>
        <v>144.84316829092933</v>
      </c>
      <c r="BB87" s="66">
        <f>'Population 2016'!BB87*'Prevalence Rates'!BB87</f>
        <v>146.32789325063135</v>
      </c>
      <c r="BC87" s="75">
        <f>'Population 2016'!BC87*'Prevalence Rates'!BC87</f>
        <v>0</v>
      </c>
      <c r="BD87" s="109">
        <v>85</v>
      </c>
    </row>
    <row r="88" spans="2:56" s="63" customFormat="1" x14ac:dyDescent="0.35">
      <c r="B88" s="66" t="s">
        <v>53</v>
      </c>
      <c r="C88" s="74">
        <f>'Population 2016'!C88*'Prevalence Rates'!C88</f>
        <v>103.27086941927307</v>
      </c>
      <c r="D88" s="66">
        <f>'Population 2016'!D88*'Prevalence Rates'!D88</f>
        <v>134.45009357301527</v>
      </c>
      <c r="E88" s="66">
        <f>'Population 2016'!E88*'Prevalence Rates'!E88</f>
        <v>31.17922415374219</v>
      </c>
      <c r="F88" s="66">
        <f>'Population 2016'!F88*'Prevalence Rates'!F88</f>
        <v>45.696534870828501</v>
      </c>
      <c r="G88" s="66">
        <f>'Population 2016'!G88*'Prevalence Rates'!G88</f>
        <v>33.488796313278648</v>
      </c>
      <c r="H88" s="66">
        <f>'Population 2016'!H88*'Prevalence Rates'!H88</f>
        <v>594.54986164067122</v>
      </c>
      <c r="I88" s="66">
        <f>'Population 2016'!I88*'Prevalence Rates'!I88</f>
        <v>41.572298871656251</v>
      </c>
      <c r="J88" s="66">
        <f>'Population 2016'!J88*'Prevalence Rates'!J88</f>
        <v>128.67616317417412</v>
      </c>
      <c r="K88" s="66">
        <f>'Population 2016'!K88*'Prevalence Rates'!K88</f>
        <v>70.112011985928206</v>
      </c>
      <c r="L88" s="66">
        <f>'Population 2016'!L88*'Prevalence Rates'!L88</f>
        <v>66.977592626557296</v>
      </c>
      <c r="M88" s="66">
        <f>'Population 2016'!M88*'Prevalence Rates'!M88</f>
        <v>66.977592626557296</v>
      </c>
      <c r="N88" s="66">
        <f>'Population 2016'!N88*'Prevalence Rates'!N88</f>
        <v>268.24030938616295</v>
      </c>
      <c r="O88" s="66">
        <f>'Population 2016'!O88*'Prevalence Rates'!O88</f>
        <v>211.16088315761908</v>
      </c>
      <c r="P88" s="66">
        <f>'Population 2016'!P88*'Prevalence Rates'!P88</f>
        <v>30.519346393874631</v>
      </c>
      <c r="Q88" s="66">
        <f>'Population 2016'!Q88*'Prevalence Rates'!Q88</f>
        <v>15.507127356887651</v>
      </c>
      <c r="R88" s="66">
        <f>'Population 2016'!R88*'Prevalence Rates'!R88</f>
        <v>30.18940751394085</v>
      </c>
      <c r="S88" s="66">
        <f>'Population 2016'!S88*'Prevalence Rates'!S88</f>
        <v>1092.262662020778</v>
      </c>
      <c r="T88" s="66">
        <f>'Population 2016'!T88*'Prevalence Rates'!T88</f>
        <v>380.25455912368119</v>
      </c>
      <c r="U88" s="66">
        <f>'Population 2016'!U88*'Prevalence Rates'!U88</f>
        <v>0</v>
      </c>
      <c r="V88" s="66">
        <f>'Population 2016'!V88*'Prevalence Rates'!V88</f>
        <v>140.38899341182329</v>
      </c>
      <c r="W88" s="66">
        <f>'Population 2016'!W88*'Prevalence Rates'!W88</f>
        <v>434.69447431275489</v>
      </c>
      <c r="X88" s="66">
        <f>'Population 2016'!X88*'Prevalence Rates'!X88</f>
        <v>434.69447431275489</v>
      </c>
      <c r="Y88" s="66">
        <f>'Population 2016'!Y88*'Prevalence Rates'!Y88</f>
        <v>269.06515658599744</v>
      </c>
      <c r="Z88" s="66">
        <f>'Population 2016'!Z88*'Prevalence Rates'!Z88</f>
        <v>1562.9204742463148</v>
      </c>
      <c r="AA88" s="66">
        <f>'Population 2016'!AA88*'Prevalence Rates'!AA88</f>
        <v>3276.9529555023009</v>
      </c>
      <c r="AB88" s="66">
        <f>'Population 2016'!AB88*'Prevalence Rates'!AB88</f>
        <v>140.88390173172397</v>
      </c>
      <c r="AC88" s="66">
        <f>'Population 2016'!AC88*'Prevalence Rates'!AC88</f>
        <v>2280.8674769822196</v>
      </c>
      <c r="AD88" s="66">
        <f>'Population 2016'!AD88*'Prevalence Rates'!AD88</f>
        <v>121.74744669556475</v>
      </c>
      <c r="AE88" s="66">
        <f>'Population 2016'!AE88*'Prevalence Rates'!AE88</f>
        <v>88.258650382286092</v>
      </c>
      <c r="AF88" s="66">
        <f>'Population 2016'!AF88*'Prevalence Rates'!AF88</f>
        <v>184.43583388298291</v>
      </c>
      <c r="AG88" s="66">
        <f>'Population 2016'!AG88*'Prevalence Rates'!AG88</f>
        <v>88.258650382286092</v>
      </c>
      <c r="AH88" s="66">
        <f>'Population 2016'!AH88*'Prevalence Rates'!AH88</f>
        <v>996.08547852008121</v>
      </c>
      <c r="AI88" s="66">
        <f>'Population 2016'!AI88*'Prevalence Rates'!AI88</f>
        <v>615.99588883636693</v>
      </c>
      <c r="AJ88" s="66">
        <f>'Population 2016'!AJ88*'Prevalence Rates'!AJ88</f>
        <v>50.975556949768979</v>
      </c>
      <c r="AK88" s="66">
        <f>'Population 2016'!AK88*'Prevalence Rates'!AK88</f>
        <v>6.4338081587087057</v>
      </c>
      <c r="AL88" s="66">
        <f>'Population 2016'!AL88*'Prevalence Rates'!AL88</f>
        <v>284.40731450291815</v>
      </c>
      <c r="AM88" s="66">
        <f>'Population 2016'!AM88*'Prevalence Rates'!AM88</f>
        <v>624.73926915461209</v>
      </c>
      <c r="AN88" s="66">
        <f>'Population 2016'!AN88*'Prevalence Rates'!AN88</f>
        <v>0</v>
      </c>
      <c r="AO88" s="66">
        <f>'Population 2016'!AO88*'Prevalence Rates'!AO88</f>
        <v>0</v>
      </c>
      <c r="AP88" s="66">
        <f>'Population 2016'!AP88*'Prevalence Rates'!AP88</f>
        <v>42.397146071490702</v>
      </c>
      <c r="AQ88" s="66">
        <f>'Population 2016'!AQ88*'Prevalence Rates'!AQ88</f>
        <v>299.0895946599714</v>
      </c>
      <c r="AR88" s="66">
        <f>'Population 2016'!AR88*'Prevalence Rates'!AR88</f>
        <v>5918.7735671320761</v>
      </c>
      <c r="AS88" s="66">
        <f>'Population 2016'!AS88*'Prevalence Rates'!AS88</f>
        <v>41.572298871656251</v>
      </c>
      <c r="AT88" s="66">
        <f>'Population 2016'!AT88*'Prevalence Rates'!AT88</f>
        <v>0</v>
      </c>
      <c r="AU88" s="66">
        <f>'Population 2016'!AU88*'Prevalence Rates'!AU88</f>
        <v>0</v>
      </c>
      <c r="AV88" s="66">
        <f>'Population 2016'!AV88*'Prevalence Rates'!AV88</f>
        <v>98.981663980133945</v>
      </c>
      <c r="AW88" s="66">
        <f>'Population 2016'!AW88*'Prevalence Rates'!AW88</f>
        <v>371.34620936546918</v>
      </c>
      <c r="AX88" s="66">
        <f>'Population 2016'!AX88*'Prevalence Rates'!AX88</f>
        <v>58.564151188245916</v>
      </c>
      <c r="AY88" s="66">
        <f>'Population 2016'!AY88*'Prevalence Rates'!AY88</f>
        <v>791.02846464123706</v>
      </c>
      <c r="AZ88" s="66">
        <f>'Population 2016'!AZ88*'Prevalence Rates'!AZ88</f>
        <v>356.33399032848217</v>
      </c>
      <c r="BA88" s="66">
        <f>'Population 2016'!BA88*'Prevalence Rates'!BA88</f>
        <v>173.71282028513505</v>
      </c>
      <c r="BB88" s="66">
        <f>'Population 2016'!BB88*'Prevalence Rates'!BB88</f>
        <v>169.25864540602905</v>
      </c>
      <c r="BC88" s="75">
        <f>'Population 2016'!BC88*'Prevalence Rates'!BC88</f>
        <v>0</v>
      </c>
      <c r="BD88" s="109">
        <v>86</v>
      </c>
    </row>
    <row r="89" spans="2:56" s="63" customFormat="1" x14ac:dyDescent="0.35">
      <c r="B89" s="66" t="s">
        <v>54</v>
      </c>
      <c r="C89" s="74">
        <f>'Population 2016'!C89*'Prevalence Rates'!C89</f>
        <v>101.45620557963728</v>
      </c>
      <c r="D89" s="66">
        <f>'Population 2016'!D89*'Prevalence Rates'!D89</f>
        <v>127.356407654439</v>
      </c>
      <c r="E89" s="66">
        <f>'Population 2016'!E89*'Prevalence Rates'!E89</f>
        <v>25.900202074801715</v>
      </c>
      <c r="F89" s="66">
        <f>'Population 2016'!F89*'Prevalence Rates'!F89</f>
        <v>48.171076470331847</v>
      </c>
      <c r="G89" s="66">
        <f>'Population 2016'!G89*'Prevalence Rates'!G89</f>
        <v>43.386962711292043</v>
      </c>
      <c r="H89" s="66">
        <f>'Population 2016'!H89*'Prevalence Rates'!H89</f>
        <v>640.08142707153274</v>
      </c>
      <c r="I89" s="66">
        <f>'Population 2016'!I89*'Prevalence Rates'!I89</f>
        <v>42.892054391391376</v>
      </c>
      <c r="J89" s="66">
        <f>'Population 2016'!J89*'Prevalence Rates'!J89</f>
        <v>142.0386878114922</v>
      </c>
      <c r="K89" s="66">
        <f>'Population 2016'!K89*'Prevalence Rates'!K89</f>
        <v>74.896125744968018</v>
      </c>
      <c r="L89" s="66">
        <f>'Population 2016'!L89*'Prevalence Rates'!L89</f>
        <v>72.091645265530886</v>
      </c>
      <c r="M89" s="66">
        <f>'Population 2016'!M89*'Prevalence Rates'!M89</f>
        <v>72.091645265530886</v>
      </c>
      <c r="N89" s="66">
        <f>'Population 2016'!N89*'Prevalence Rates'!N89</f>
        <v>274.67411754487171</v>
      </c>
      <c r="O89" s="66">
        <f>'Population 2016'!O89*'Prevalence Rates'!O89</f>
        <v>223.20365227520202</v>
      </c>
      <c r="P89" s="66">
        <f>'Population 2016'!P89*'Prevalence Rates'!P89</f>
        <v>31.17922415374219</v>
      </c>
      <c r="Q89" s="66">
        <f>'Population 2016'!Q89*'Prevalence Rates'!Q89</f>
        <v>23.590629915265254</v>
      </c>
      <c r="R89" s="66">
        <f>'Population 2016'!R89*'Prevalence Rates'!R89</f>
        <v>39.757635032020467</v>
      </c>
      <c r="S89" s="66">
        <f>'Population 2016'!S89*'Prevalence Rates'!S89</f>
        <v>1077.2504429837911</v>
      </c>
      <c r="T89" s="66">
        <f>'Population 2016'!T89*'Prevalence Rates'!T89</f>
        <v>394.27696152086685</v>
      </c>
      <c r="U89" s="66">
        <f>'Population 2016'!U89*'Prevalence Rates'!U89</f>
        <v>0</v>
      </c>
      <c r="V89" s="66">
        <f>'Population 2016'!V89*'Prevalence Rates'!V89</f>
        <v>141.54377949159152</v>
      </c>
      <c r="W89" s="66">
        <f>'Population 2016'!W89*'Prevalence Rates'!W89</f>
        <v>402.36046407924448</v>
      </c>
      <c r="X89" s="66">
        <f>'Population 2016'!X89*'Prevalence Rates'!X89</f>
        <v>402.36046407924448</v>
      </c>
      <c r="Y89" s="66">
        <f>'Population 2016'!Y89*'Prevalence Rates'!Y89</f>
        <v>283.58246730308372</v>
      </c>
      <c r="Z89" s="66">
        <f>'Population 2016'!Z89*'Prevalence Rates'!Z89</f>
        <v>1600.6984759987326</v>
      </c>
      <c r="AA89" s="66">
        <f>'Population 2016'!AA89*'Prevalence Rates'!AA89</f>
        <v>3380.2238249215739</v>
      </c>
      <c r="AB89" s="66">
        <f>'Population 2016'!AB89*'Prevalence Rates'!AB89</f>
        <v>131.48064365361125</v>
      </c>
      <c r="AC89" s="66">
        <f>'Population 2016'!AC89*'Prevalence Rates'!AC89</f>
        <v>2402.1200153578839</v>
      </c>
      <c r="AD89" s="66">
        <f>'Population 2016'!AD89*'Prevalence Rates'!AD89</f>
        <v>134.45009357301527</v>
      </c>
      <c r="AE89" s="66">
        <f>'Population 2016'!AE89*'Prevalence Rates'!AE89</f>
        <v>91.063130861723224</v>
      </c>
      <c r="AF89" s="66">
        <f>'Population 2016'!AF89*'Prevalence Rates'!AF89</f>
        <v>211.98573035745352</v>
      </c>
      <c r="AG89" s="66">
        <f>'Population 2016'!AG89*'Prevalence Rates'!AG89</f>
        <v>91.063130861723224</v>
      </c>
      <c r="AH89" s="66">
        <f>'Population 2016'!AH89*'Prevalence Rates'!AH89</f>
        <v>978.10380956369022</v>
      </c>
      <c r="AI89" s="66">
        <f>'Population 2016'!AI89*'Prevalence Rates'!AI89</f>
        <v>631.99792451315523</v>
      </c>
      <c r="AJ89" s="66">
        <f>'Population 2016'!AJ89*'Prevalence Rates'!AJ89</f>
        <v>50.315679189901417</v>
      </c>
      <c r="AK89" s="66">
        <f>'Population 2016'!AK89*'Prevalence Rates'!AK89</f>
        <v>4.1242359991722477</v>
      </c>
      <c r="AL89" s="66">
        <f>'Population 2016'!AL89*'Prevalence Rates'!AL89</f>
        <v>312.61708873725638</v>
      </c>
      <c r="AM89" s="66">
        <f>'Population 2016'!AM89*'Prevalence Rates'!AM89</f>
        <v>624.40933027467827</v>
      </c>
      <c r="AN89" s="66">
        <f>'Population 2016'!AN89*'Prevalence Rates'!AN89</f>
        <v>0</v>
      </c>
      <c r="AO89" s="66">
        <f>'Population 2016'!AO89*'Prevalence Rates'!AO89</f>
        <v>0</v>
      </c>
      <c r="AP89" s="66">
        <f>'Population 2016'!AP89*'Prevalence Rates'!AP89</f>
        <v>48.995923670166299</v>
      </c>
      <c r="AQ89" s="66">
        <f>'Population 2016'!AQ89*'Prevalence Rates'!AQ89</f>
        <v>296.94499194040179</v>
      </c>
      <c r="AR89" s="66">
        <f>'Population 2016'!AR89*'Prevalence Rates'!AR89</f>
        <v>6091.0016624575092</v>
      </c>
      <c r="AS89" s="66">
        <f>'Population 2016'!AS89*'Prevalence Rates'!AS89</f>
        <v>42.892054391391376</v>
      </c>
      <c r="AT89" s="66">
        <f>'Population 2016'!AT89*'Prevalence Rates'!AT89</f>
        <v>0</v>
      </c>
      <c r="AU89" s="66">
        <f>'Population 2016'!AU89*'Prevalence Rates'!AU89</f>
        <v>0</v>
      </c>
      <c r="AV89" s="66">
        <f>'Population 2016'!AV89*'Prevalence Rates'!AV89</f>
        <v>104.26068605907442</v>
      </c>
      <c r="AW89" s="66">
        <f>'Population 2016'!AW89*'Prevalence Rates'!AW89</f>
        <v>353.69447928901195</v>
      </c>
      <c r="AX89" s="66">
        <f>'Population 2016'!AX89*'Prevalence Rates'!AX89</f>
        <v>67.142562066524192</v>
      </c>
      <c r="AY89" s="66">
        <f>'Population 2016'!AY89*'Prevalence Rates'!AY89</f>
        <v>774.20158176461428</v>
      </c>
      <c r="AZ89" s="66">
        <f>'Population 2016'!AZ89*'Prevalence Rates'!AZ89</f>
        <v>371.84111768536985</v>
      </c>
      <c r="BA89" s="66">
        <f>'Population 2016'!BA89*'Prevalence Rates'!BA89</f>
        <v>221.55395787553314</v>
      </c>
      <c r="BB89" s="66">
        <f>'Population 2016'!BB89*'Prevalence Rates'!BB89</f>
        <v>163.81465388712166</v>
      </c>
      <c r="BC89" s="75">
        <f>'Population 2016'!BC89*'Prevalence Rates'!BC89</f>
        <v>0</v>
      </c>
      <c r="BD89" s="109">
        <v>87</v>
      </c>
    </row>
    <row r="90" spans="2:56" s="63" customFormat="1" x14ac:dyDescent="0.35">
      <c r="B90" s="66" t="s">
        <v>55</v>
      </c>
      <c r="C90" s="74">
        <f>'Population 2016'!C90*'Prevalence Rates'!C90</f>
        <v>62.059067994498484</v>
      </c>
      <c r="D90" s="66">
        <f>'Population 2016'!D90*'Prevalence Rates'!D90</f>
        <v>82.156488590581631</v>
      </c>
      <c r="E90" s="66">
        <f>'Population 2016'!E90*'Prevalence Rates'!E90</f>
        <v>20.09742059608314</v>
      </c>
      <c r="F90" s="66">
        <f>'Population 2016'!F90*'Prevalence Rates'!F90</f>
        <v>25.618689990611475</v>
      </c>
      <c r="G90" s="66">
        <f>'Population 2016'!G90*'Prevalence Rates'!G90</f>
        <v>23.520607620690708</v>
      </c>
      <c r="H90" s="66">
        <f>'Population 2016'!H90*'Prevalence Rates'!H90</f>
        <v>417.2975408384516</v>
      </c>
      <c r="I90" s="66">
        <f>'Population 2016'!I90*'Prevalence Rates'!I90</f>
        <v>21.753801414441639</v>
      </c>
      <c r="J90" s="66">
        <f>'Population 2016'!J90*'Prevalence Rates'!J90</f>
        <v>89.886265742921296</v>
      </c>
      <c r="K90" s="66">
        <f>'Population 2016'!K90*'Prevalence Rates'!K90</f>
        <v>47.262066017162546</v>
      </c>
      <c r="L90" s="66">
        <f>'Population 2016'!L90*'Prevalence Rates'!L90</f>
        <v>42.955475889430446</v>
      </c>
      <c r="M90" s="66">
        <f>'Population 2016'!M90*'Prevalence Rates'!M90</f>
        <v>42.955475889430446</v>
      </c>
      <c r="N90" s="66">
        <f>'Population 2016'!N90*'Prevalence Rates'!N90</f>
        <v>177.23274756435956</v>
      </c>
      <c r="O90" s="66">
        <f>'Population 2016'!O90*'Prevalence Rates'!O90</f>
        <v>139.57769029367631</v>
      </c>
      <c r="P90" s="66">
        <f>'Population 2016'!P90*'Prevalence Rates'!P90</f>
        <v>19.103592105068039</v>
      </c>
      <c r="Q90" s="66">
        <f>'Population 2016'!Q90*'Prevalence Rates'!Q90</f>
        <v>12.367643443743471</v>
      </c>
      <c r="R90" s="66">
        <f>'Population 2016'!R90*'Prevalence Rates'!R90</f>
        <v>21.312099862879375</v>
      </c>
      <c r="S90" s="66">
        <f>'Population 2016'!S90*'Prevalence Rates'!S90</f>
        <v>628.32045709732449</v>
      </c>
      <c r="T90" s="66">
        <f>'Population 2016'!T90*'Prevalence Rates'!T90</f>
        <v>208.04143078582766</v>
      </c>
      <c r="U90" s="66">
        <f>'Population 2016'!U90*'Prevalence Rates'!U90</f>
        <v>0</v>
      </c>
      <c r="V90" s="66">
        <f>'Population 2016'!V90*'Prevalence Rates'!V90</f>
        <v>80.279256996441987</v>
      </c>
      <c r="W90" s="66">
        <f>'Population 2016'!W90*'Prevalence Rates'!W90</f>
        <v>266.45646097993745</v>
      </c>
      <c r="X90" s="66">
        <f>'Population 2016'!X90*'Prevalence Rates'!X90</f>
        <v>266.45646097993745</v>
      </c>
      <c r="Y90" s="66">
        <f>'Population 2016'!Y90*'Prevalence Rates'!Y90</f>
        <v>170.1655227393633</v>
      </c>
      <c r="Z90" s="66">
        <f>'Population 2016'!Z90*'Prevalence Rates'!Z90</f>
        <v>937.51154319091131</v>
      </c>
      <c r="AA90" s="66">
        <f>'Population 2016'!AA90*'Prevalence Rates'!AA90</f>
        <v>2016.8092844333103</v>
      </c>
      <c r="AB90" s="66">
        <f>'Population 2016'!AB90*'Prevalence Rates'!AB90</f>
        <v>85.137974063626928</v>
      </c>
      <c r="AC90" s="66">
        <f>'Population 2016'!AC90*'Prevalence Rates'!AC90</f>
        <v>1408.9175240957406</v>
      </c>
      <c r="AD90" s="66">
        <f>'Population 2016'!AD90*'Prevalence Rates'!AD90</f>
        <v>82.487764754253334</v>
      </c>
      <c r="AE90" s="66">
        <f>'Population 2016'!AE90*'Prevalence Rates'!AE90</f>
        <v>58.967157133562623</v>
      </c>
      <c r="AF90" s="66">
        <f>'Population 2016'!AF90*'Prevalence Rates'!AF90</f>
        <v>124.22856137688754</v>
      </c>
      <c r="AG90" s="66">
        <f>'Population 2016'!AG90*'Prevalence Rates'!AG90</f>
        <v>58.967157133562623</v>
      </c>
      <c r="AH90" s="66">
        <f>'Population 2016'!AH90*'Prevalence Rates'!AH90</f>
        <v>607.89176033756974</v>
      </c>
      <c r="AI90" s="66">
        <f>'Population 2016'!AI90*'Prevalence Rates'!AI90</f>
        <v>340.11019470294542</v>
      </c>
      <c r="AJ90" s="66">
        <f>'Population 2016'!AJ90*'Prevalence Rates'!AJ90</f>
        <v>29.704429342562442</v>
      </c>
      <c r="AK90" s="66">
        <f>'Population 2016'!AK90*'Prevalence Rates'!AK90</f>
        <v>2.9814854730453009</v>
      </c>
      <c r="AL90" s="66">
        <f>'Population 2016'!AL90*'Prevalence Rates'!AL90</f>
        <v>205.39122147645406</v>
      </c>
      <c r="AM90" s="66">
        <f>'Population 2016'!AM90*'Prevalence Rates'!AM90</f>
        <v>374.0107887853494</v>
      </c>
      <c r="AN90" s="66">
        <f>'Population 2016'!AN90*'Prevalence Rates'!AN90</f>
        <v>0</v>
      </c>
      <c r="AO90" s="66">
        <f>'Population 2016'!AO90*'Prevalence Rates'!AO90</f>
        <v>0</v>
      </c>
      <c r="AP90" s="66">
        <f>'Population 2016'!AP90*'Prevalence Rates'!AP90</f>
        <v>25.729115378502041</v>
      </c>
      <c r="AQ90" s="66">
        <f>'Population 2016'!AQ90*'Prevalence Rates'!AQ90</f>
        <v>184.96252471669922</v>
      </c>
      <c r="AR90" s="66">
        <f>'Population 2016'!AR90*'Prevalence Rates'!AR90</f>
        <v>3671.7545727492334</v>
      </c>
      <c r="AS90" s="66">
        <f>'Population 2016'!AS90*'Prevalence Rates'!AS90</f>
        <v>21.753801414441639</v>
      </c>
      <c r="AT90" s="66">
        <f>'Population 2016'!AT90*'Prevalence Rates'!AT90</f>
        <v>0</v>
      </c>
      <c r="AU90" s="66">
        <f>'Population 2016'!AU90*'Prevalence Rates'!AU90</f>
        <v>0</v>
      </c>
      <c r="AV90" s="66">
        <f>'Population 2016'!AV90*'Prevalence Rates'!AV90</f>
        <v>72.328629068321192</v>
      </c>
      <c r="AW90" s="66">
        <f>'Population 2016'!AW90*'Prevalence Rates'!AW90</f>
        <v>233.88097155222027</v>
      </c>
      <c r="AX90" s="66">
        <f>'Population 2016'!AX90*'Prevalence Rates'!AX90</f>
        <v>42.62419972575875</v>
      </c>
      <c r="AY90" s="66">
        <f>'Population 2016'!AY90*'Prevalence Rates'!AY90</f>
        <v>495.03701391341053</v>
      </c>
      <c r="AZ90" s="66">
        <f>'Population 2016'!AZ90*'Prevalence Rates'!AZ90</f>
        <v>228.58055293347309</v>
      </c>
      <c r="BA90" s="66">
        <f>'Population 2016'!BA90*'Prevalence Rates'!BA90</f>
        <v>121.79920284329508</v>
      </c>
      <c r="BB90" s="66">
        <f>'Population 2016'!BB90*'Prevalence Rates'!BB90</f>
        <v>89.996691130811868</v>
      </c>
      <c r="BC90" s="75">
        <f>'Population 2016'!BC90*'Prevalence Rates'!BC90</f>
        <v>0</v>
      </c>
      <c r="BD90" s="109">
        <v>88</v>
      </c>
    </row>
    <row r="91" spans="2:56" s="63" customFormat="1" x14ac:dyDescent="0.35">
      <c r="B91" s="66" t="s">
        <v>56</v>
      </c>
      <c r="C91" s="74">
        <f>'Population 2016'!C91*'Prevalence Rates'!C91</f>
        <v>55.875246272626754</v>
      </c>
      <c r="D91" s="66">
        <f>'Population 2016'!D91*'Prevalence Rates'!D91</f>
        <v>67.02821044957399</v>
      </c>
      <c r="E91" s="66">
        <f>'Population 2016'!E91*'Prevalence Rates'!E91</f>
        <v>11.152964176947236</v>
      </c>
      <c r="F91" s="66">
        <f>'Population 2016'!F91*'Prevalence Rates'!F91</f>
        <v>21.643376026551074</v>
      </c>
      <c r="G91" s="66">
        <f>'Population 2016'!G91*'Prevalence Rates'!G91</f>
        <v>22.858055293347309</v>
      </c>
      <c r="H91" s="66">
        <f>'Population 2016'!H91*'Prevalence Rates'!H91</f>
        <v>356.67400288653045</v>
      </c>
      <c r="I91" s="66">
        <f>'Population 2016'!I91*'Prevalence Rates'!I91</f>
        <v>17.005509735147271</v>
      </c>
      <c r="J91" s="66">
        <f>'Population 2016'!J91*'Prevalence Rates'!J91</f>
        <v>70.120121310509859</v>
      </c>
      <c r="K91" s="66">
        <f>'Population 2016'!K91*'Prevalence Rates'!K91</f>
        <v>36.771654167558715</v>
      </c>
      <c r="L91" s="66">
        <f>'Population 2016'!L91*'Prevalence Rates'!L91</f>
        <v>35.556974900762476</v>
      </c>
      <c r="M91" s="66">
        <f>'Population 2016'!M91*'Prevalence Rates'!M91</f>
        <v>35.556974900762476</v>
      </c>
      <c r="N91" s="66">
        <f>'Population 2016'!N91*'Prevalence Rates'!N91</f>
        <v>142.89045193039331</v>
      </c>
      <c r="O91" s="66">
        <f>'Population 2016'!O91*'Prevalence Rates'!O91</f>
        <v>115.39453034564221</v>
      </c>
      <c r="P91" s="66">
        <f>'Population 2016'!P91*'Prevalence Rates'!P91</f>
        <v>17.668062062490673</v>
      </c>
      <c r="Q91" s="66">
        <f>'Population 2016'!Q91*'Prevalence Rates'!Q91</f>
        <v>9.6070087464793037</v>
      </c>
      <c r="R91" s="66">
        <f>'Population 2016'!R91*'Prevalence Rates'!R91</f>
        <v>16.122106632022739</v>
      </c>
      <c r="S91" s="66">
        <f>'Population 2016'!S91*'Prevalence Rates'!S91</f>
        <v>525.84569713487861</v>
      </c>
      <c r="T91" s="66">
        <f>'Population 2016'!T91*'Prevalence Rates'!T91</f>
        <v>177.7848745038124</v>
      </c>
      <c r="U91" s="66">
        <f>'Population 2016'!U91*'Prevalence Rates'!U91</f>
        <v>0</v>
      </c>
      <c r="V91" s="66">
        <f>'Population 2016'!V91*'Prevalence Rates'!V91</f>
        <v>68.795016655823062</v>
      </c>
      <c r="W91" s="66">
        <f>'Population 2016'!W91*'Prevalence Rates'!W91</f>
        <v>222.83843276316361</v>
      </c>
      <c r="X91" s="66">
        <f>'Population 2016'!X91*'Prevalence Rates'!X91</f>
        <v>222.83843276316361</v>
      </c>
      <c r="Y91" s="66">
        <f>'Population 2016'!Y91*'Prevalence Rates'!Y91</f>
        <v>138.91513796633291</v>
      </c>
      <c r="Z91" s="66">
        <f>'Population 2016'!Z91*'Prevalence Rates'!Z91</f>
        <v>755.53050394725733</v>
      </c>
      <c r="AA91" s="66">
        <f>'Population 2016'!AA91*'Prevalence Rates'!AA91</f>
        <v>1637.6085024171043</v>
      </c>
      <c r="AB91" s="66">
        <f>'Population 2016'!AB91*'Prevalence Rates'!AB91</f>
        <v>69.236718207385323</v>
      </c>
      <c r="AC91" s="66">
        <f>'Population 2016'!AC91*'Prevalence Rates'!AC91</f>
        <v>1136.387666781822</v>
      </c>
      <c r="AD91" s="66">
        <f>'Population 2016'!AD91*'Prevalence Rates'!AD91</f>
        <v>71.224375189415525</v>
      </c>
      <c r="AE91" s="66">
        <f>'Population 2016'!AE91*'Prevalence Rates'!AE91</f>
        <v>48.366319896068219</v>
      </c>
      <c r="AF91" s="66">
        <f>'Population 2016'!AF91*'Prevalence Rates'!AF91</f>
        <v>106.45007392650631</v>
      </c>
      <c r="AG91" s="66">
        <f>'Population 2016'!AG91*'Prevalence Rates'!AG91</f>
        <v>48.366319896068219</v>
      </c>
      <c r="AH91" s="66">
        <f>'Population 2016'!AH91*'Prevalence Rates'!AH91</f>
        <v>501.22083563528224</v>
      </c>
      <c r="AI91" s="66">
        <f>'Population 2016'!AI91*'Prevalence Rates'!AI91</f>
        <v>286.00175463656774</v>
      </c>
      <c r="AJ91" s="66">
        <f>'Population 2016'!AJ91*'Prevalence Rates'!AJ91</f>
        <v>26.943794645298276</v>
      </c>
      <c r="AK91" s="66">
        <f>'Population 2016'!AK91*'Prevalence Rates'!AK91</f>
        <v>2.2085077578113341</v>
      </c>
      <c r="AL91" s="66">
        <f>'Population 2016'!AL91*'Prevalence Rates'!AL91</f>
        <v>173.91998592764256</v>
      </c>
      <c r="AM91" s="66">
        <f>'Population 2016'!AM91*'Prevalence Rates'!AM91</f>
        <v>300.57790583812255</v>
      </c>
      <c r="AN91" s="66">
        <f>'Population 2016'!AN91*'Prevalence Rates'!AN91</f>
        <v>0</v>
      </c>
      <c r="AO91" s="66">
        <f>'Population 2016'!AO91*'Prevalence Rates'!AO91</f>
        <v>0</v>
      </c>
      <c r="AP91" s="66">
        <f>'Population 2016'!AP91*'Prevalence Rates'!AP91</f>
        <v>21.42252525076994</v>
      </c>
      <c r="AQ91" s="66">
        <f>'Population 2016'!AQ91*'Prevalence Rates'!AQ91</f>
        <v>132.06876391711776</v>
      </c>
      <c r="AR91" s="66">
        <f>'Population 2016'!AR91*'Prevalence Rates'!AR91</f>
        <v>3021.0177619101237</v>
      </c>
      <c r="AS91" s="66">
        <f>'Population 2016'!AS91*'Prevalence Rates'!AS91</f>
        <v>17.005509735147271</v>
      </c>
      <c r="AT91" s="66">
        <f>'Population 2016'!AT91*'Prevalence Rates'!AT91</f>
        <v>0</v>
      </c>
      <c r="AU91" s="66">
        <f>'Population 2016'!AU91*'Prevalence Rates'!AU91</f>
        <v>0</v>
      </c>
      <c r="AV91" s="66">
        <f>'Population 2016'!AV91*'Prevalence Rates'!AV91</f>
        <v>67.359486613245693</v>
      </c>
      <c r="AW91" s="66">
        <f>'Population 2016'!AW91*'Prevalence Rates'!AW91</f>
        <v>200.6429297971597</v>
      </c>
      <c r="AX91" s="66">
        <f>'Population 2016'!AX91*'Prevalence Rates'!AX91</f>
        <v>33.348467142951144</v>
      </c>
      <c r="AY91" s="66">
        <f>'Population 2016'!AY91*'Prevalence Rates'!AY91</f>
        <v>408.79478597087791</v>
      </c>
      <c r="AZ91" s="66">
        <f>'Population 2016'!AZ91*'Prevalence Rates'!AZ91</f>
        <v>185.95635320771433</v>
      </c>
      <c r="BA91" s="66">
        <f>'Population 2016'!BA91*'Prevalence Rates'!BA91</f>
        <v>108.54815629642707</v>
      </c>
      <c r="BB91" s="66">
        <f>'Population 2016'!BB91*'Prevalence Rates'!BB91</f>
        <v>71.666076740977786</v>
      </c>
      <c r="BC91" s="75">
        <f>'Population 2016'!BC91*'Prevalence Rates'!BC91</f>
        <v>0</v>
      </c>
      <c r="BD91" s="109">
        <v>89</v>
      </c>
    </row>
    <row r="92" spans="2:56" s="63" customFormat="1" x14ac:dyDescent="0.35">
      <c r="B92" s="66" t="s">
        <v>57</v>
      </c>
      <c r="C92" s="74">
        <f>'Population 2016'!C92*'Prevalence Rates'!C92</f>
        <v>48.035043732396517</v>
      </c>
      <c r="D92" s="66">
        <f>'Population 2016'!D92*'Prevalence Rates'!D92</f>
        <v>61.175664891373955</v>
      </c>
      <c r="E92" s="66">
        <f>'Population 2016'!E92*'Prevalence Rates'!E92</f>
        <v>13.140621158977437</v>
      </c>
      <c r="F92" s="66">
        <f>'Population 2016'!F92*'Prevalence Rates'!F92</f>
        <v>22.637204517566175</v>
      </c>
      <c r="G92" s="66">
        <f>'Population 2016'!G92*'Prevalence Rates'!G92</f>
        <v>18.882741329286905</v>
      </c>
      <c r="H92" s="66">
        <f>'Population 2016'!H92*'Prevalence Rates'!H92</f>
        <v>342.76040401231904</v>
      </c>
      <c r="I92" s="66">
        <f>'Population 2016'!I92*'Prevalence Rates'!I92</f>
        <v>22.085077578113342</v>
      </c>
      <c r="J92" s="66">
        <f>'Population 2016'!J92*'Prevalence Rates'!J92</f>
        <v>68.463740492151359</v>
      </c>
      <c r="K92" s="66">
        <f>'Population 2016'!K92*'Prevalence Rates'!K92</f>
        <v>37.213355719120976</v>
      </c>
      <c r="L92" s="66">
        <f>'Population 2016'!L92*'Prevalence Rates'!L92</f>
        <v>40.96781890740025</v>
      </c>
      <c r="M92" s="66">
        <f>'Population 2016'!M92*'Prevalence Rates'!M92</f>
        <v>40.96781890740025</v>
      </c>
      <c r="N92" s="66">
        <f>'Population 2016'!N92*'Prevalence Rates'!N92</f>
        <v>135.82322710539705</v>
      </c>
      <c r="O92" s="66">
        <f>'Population 2016'!O92*'Prevalence Rates'!O92</f>
        <v>120.25324741282714</v>
      </c>
      <c r="P92" s="66">
        <f>'Population 2016'!P92*'Prevalence Rates'!P92</f>
        <v>14.024024262101971</v>
      </c>
      <c r="Q92" s="66">
        <f>'Population 2016'!Q92*'Prevalence Rates'!Q92</f>
        <v>11.152964176947236</v>
      </c>
      <c r="R92" s="66">
        <f>'Population 2016'!R92*'Prevalence Rates'!R92</f>
        <v>15.017852753117072</v>
      </c>
      <c r="S92" s="66">
        <f>'Population 2016'!S92*'Prevalence Rates'!S92</f>
        <v>492.05552844036521</v>
      </c>
      <c r="T92" s="66">
        <f>'Population 2016'!T92*'Prevalence Rates'!T92</f>
        <v>145.09895968820464</v>
      </c>
      <c r="U92" s="66">
        <f>'Population 2016'!U92*'Prevalence Rates'!U92</f>
        <v>0</v>
      </c>
      <c r="V92" s="66">
        <f>'Population 2016'!V92*'Prevalence Rates'!V92</f>
        <v>71.113949801524953</v>
      </c>
      <c r="W92" s="66">
        <f>'Population 2016'!W92*'Prevalence Rates'!W92</f>
        <v>215.2190809987145</v>
      </c>
      <c r="X92" s="66">
        <f>'Population 2016'!X92*'Prevalence Rates'!X92</f>
        <v>215.2190809987145</v>
      </c>
      <c r="Y92" s="66">
        <f>'Population 2016'!Y92*'Prevalence Rates'!Y92</f>
        <v>139.57769029367631</v>
      </c>
      <c r="Z92" s="66">
        <f>'Population 2016'!Z92*'Prevalence Rates'!Z92</f>
        <v>673.15316458089467</v>
      </c>
      <c r="AA92" s="66">
        <f>'Population 2016'!AA92*'Prevalence Rates'!AA92</f>
        <v>1504.656335396862</v>
      </c>
      <c r="AB92" s="66">
        <f>'Population 2016'!AB92*'Prevalence Rates'!AB92</f>
        <v>63.273747261294723</v>
      </c>
      <c r="AC92" s="66">
        <f>'Population 2016'!AC92*'Prevalence Rates'!AC92</f>
        <v>1019.1159048420401</v>
      </c>
      <c r="AD92" s="66">
        <f>'Population 2016'!AD92*'Prevalence Rates'!AD92</f>
        <v>63.715448812856991</v>
      </c>
      <c r="AE92" s="66">
        <f>'Population 2016'!AE92*'Prevalence Rates'!AE92</f>
        <v>44.832707483570083</v>
      </c>
      <c r="AF92" s="66">
        <f>'Population 2016'!AF92*'Prevalence Rates'!AF92</f>
        <v>107.99602935697423</v>
      </c>
      <c r="AG92" s="66">
        <f>'Population 2016'!AG92*'Prevalence Rates'!AG92</f>
        <v>44.832707483570083</v>
      </c>
      <c r="AH92" s="66">
        <f>'Population 2016'!AH92*'Prevalence Rates'!AH92</f>
        <v>485.5404305548218</v>
      </c>
      <c r="AI92" s="66">
        <f>'Population 2016'!AI92*'Prevalence Rates'!AI92</f>
        <v>254.75136986353738</v>
      </c>
      <c r="AJ92" s="66">
        <f>'Population 2016'!AJ92*'Prevalence Rates'!AJ92</f>
        <v>22.416353741785041</v>
      </c>
      <c r="AK92" s="66">
        <f>'Population 2016'!AK92*'Prevalence Rates'!AK92</f>
        <v>2.0980823699207676</v>
      </c>
      <c r="AL92" s="66">
        <f>'Population 2016'!AL92*'Prevalence Rates'!AL92</f>
        <v>164.53382795694438</v>
      </c>
      <c r="AM92" s="66">
        <f>'Population 2016'!AM92*'Prevalence Rates'!AM92</f>
        <v>294.50450950414142</v>
      </c>
      <c r="AN92" s="66">
        <f>'Population 2016'!AN92*'Prevalence Rates'!AN92</f>
        <v>0</v>
      </c>
      <c r="AO92" s="66">
        <f>'Population 2016'!AO92*'Prevalence Rates'!AO92</f>
        <v>0</v>
      </c>
      <c r="AP92" s="66">
        <f>'Population 2016'!AP92*'Prevalence Rates'!AP92</f>
        <v>17.778487450381238</v>
      </c>
      <c r="AQ92" s="66">
        <f>'Population 2016'!AQ92*'Prevalence Rates'!AQ92</f>
        <v>118.70729198235921</v>
      </c>
      <c r="AR92" s="66">
        <f>'Population 2016'!AR92*'Prevalence Rates'!AR92</f>
        <v>2823.2458921981188</v>
      </c>
      <c r="AS92" s="66">
        <f>'Population 2016'!AS92*'Prevalence Rates'!AS92</f>
        <v>22.085077578113342</v>
      </c>
      <c r="AT92" s="66">
        <f>'Population 2016'!AT92*'Prevalence Rates'!AT92</f>
        <v>0</v>
      </c>
      <c r="AU92" s="66">
        <f>'Population 2016'!AU92*'Prevalence Rates'!AU92</f>
        <v>0</v>
      </c>
      <c r="AV92" s="66">
        <f>'Population 2016'!AV92*'Prevalence Rates'!AV92</f>
        <v>57.973328642547521</v>
      </c>
      <c r="AW92" s="66">
        <f>'Population 2016'!AW92*'Prevalence Rates'!AW92</f>
        <v>191.0359210506804</v>
      </c>
      <c r="AX92" s="66">
        <f>'Population 2016'!AX92*'Prevalence Rates'!AX92</f>
        <v>31.250384773030376</v>
      </c>
      <c r="AY92" s="66">
        <f>'Population 2016'!AY92*'Prevalence Rates'!AY92</f>
        <v>391.45800007205895</v>
      </c>
      <c r="AZ92" s="66">
        <f>'Population 2016'!AZ92*'Prevalence Rates'!AZ92</f>
        <v>176.23891907334445</v>
      </c>
      <c r="BA92" s="66">
        <f>'Population 2016'!BA92*'Prevalence Rates'!BA92</f>
        <v>90.217541906592999</v>
      </c>
      <c r="BB92" s="66">
        <f>'Population 2016'!BB92*'Prevalence Rates'!BB92</f>
        <v>76.083092256600452</v>
      </c>
      <c r="BC92" s="75">
        <f>'Population 2016'!BC92*'Prevalence Rates'!BC92</f>
        <v>0</v>
      </c>
      <c r="BD92" s="109">
        <v>90</v>
      </c>
    </row>
    <row r="93" spans="2:56" s="63" customFormat="1" x14ac:dyDescent="0.35">
      <c r="B93" s="66" t="s">
        <v>58</v>
      </c>
      <c r="C93" s="74">
        <f>'Population 2016'!C93*'Prevalence Rates'!C93</f>
        <v>27.937623136313377</v>
      </c>
      <c r="D93" s="66">
        <f>'Population 2016'!D93*'Prevalence Rates'!D93</f>
        <v>35.336124124981346</v>
      </c>
      <c r="E93" s="66">
        <f>'Population 2016'!E93*'Prevalence Rates'!E93</f>
        <v>7.3985009886679691</v>
      </c>
      <c r="F93" s="66">
        <f>'Population 2016'!F93*'Prevalence Rates'!F93</f>
        <v>14.907427365226505</v>
      </c>
      <c r="G93" s="66">
        <f>'Population 2016'!G93*'Prevalence Rates'!G93</f>
        <v>17.226360510928405</v>
      </c>
      <c r="H93" s="66">
        <f>'Population 2016'!H93*'Prevalence Rates'!H93</f>
        <v>254.19924292408456</v>
      </c>
      <c r="I93" s="66">
        <f>'Population 2016'!I93*'Prevalence Rates'!I93</f>
        <v>15.349128916788771</v>
      </c>
      <c r="J93" s="66">
        <f>'Population 2016'!J93*'Prevalence Rates'!J93</f>
        <v>49.139297611302183</v>
      </c>
      <c r="K93" s="66">
        <f>'Population 2016'!K93*'Prevalence Rates'!K93</f>
        <v>27.054220033188841</v>
      </c>
      <c r="L93" s="66">
        <f>'Population 2016'!L93*'Prevalence Rates'!L93</f>
        <v>24.956137663268073</v>
      </c>
      <c r="M93" s="66">
        <f>'Population 2016'!M93*'Prevalence Rates'!M93</f>
        <v>24.956137663268073</v>
      </c>
      <c r="N93" s="66">
        <f>'Population 2016'!N93*'Prevalence Rates'!N93</f>
        <v>96.622214404245867</v>
      </c>
      <c r="O93" s="66">
        <f>'Population 2016'!O93*'Prevalence Rates'!O93</f>
        <v>82.487764754253334</v>
      </c>
      <c r="P93" s="66">
        <f>'Population 2016'!P93*'Prevalence Rates'!P93</f>
        <v>9.7174341343698707</v>
      </c>
      <c r="Q93" s="66">
        <f>'Population 2016'!Q93*'Prevalence Rates'!Q93</f>
        <v>7.067224824996269</v>
      </c>
      <c r="R93" s="66">
        <f>'Population 2016'!R93*'Prevalence Rates'!R93</f>
        <v>9.6070087464793037</v>
      </c>
      <c r="S93" s="66">
        <f>'Population 2016'!S93*'Prevalence Rates'!S93</f>
        <v>361.8639961173871</v>
      </c>
      <c r="T93" s="66">
        <f>'Population 2016'!T93*'Prevalence Rates'!T93</f>
        <v>98.720296774166627</v>
      </c>
      <c r="U93" s="66">
        <f>'Population 2016'!U93*'Prevalence Rates'!U93</f>
        <v>0</v>
      </c>
      <c r="V93" s="66">
        <f>'Population 2016'!V93*'Prevalence Rates'!V93</f>
        <v>44.832707483570083</v>
      </c>
      <c r="W93" s="66">
        <f>'Population 2016'!W93*'Prevalence Rates'!W93</f>
        <v>164.53382795694438</v>
      </c>
      <c r="X93" s="66">
        <f>'Population 2016'!X93*'Prevalence Rates'!X93</f>
        <v>164.53382795694438</v>
      </c>
      <c r="Y93" s="66">
        <f>'Population 2016'!Y93*'Prevalence Rates'!Y93</f>
        <v>93.972005094872259</v>
      </c>
      <c r="Z93" s="66">
        <f>'Population 2016'!Z93*'Prevalence Rates'!Z93</f>
        <v>487.74893831263313</v>
      </c>
      <c r="AA93" s="66">
        <f>'Population 2016'!AA93*'Prevalence Rates'!AA93</f>
        <v>1084.2668836974744</v>
      </c>
      <c r="AB93" s="66">
        <f>'Population 2016'!AB93*'Prevalence Rates'!AB93</f>
        <v>36.992504943339846</v>
      </c>
      <c r="AC93" s="66">
        <f>'Population 2016'!AC93*'Prevalence Rates'!AC93</f>
        <v>732.56202326601954</v>
      </c>
      <c r="AD93" s="66">
        <f>'Population 2016'!AD93*'Prevalence Rates'!AD93</f>
        <v>46.268237526147452</v>
      </c>
      <c r="AE93" s="66">
        <f>'Population 2016'!AE93*'Prevalence Rates'!AE93</f>
        <v>29.041877015219043</v>
      </c>
      <c r="AF93" s="66">
        <f>'Population 2016'!AF93*'Prevalence Rates'!AF93</f>
        <v>74.426711438241952</v>
      </c>
      <c r="AG93" s="66">
        <f>'Population 2016'!AG93*'Prevalence Rates'!AG93</f>
        <v>29.041877015219043</v>
      </c>
      <c r="AH93" s="66">
        <f>'Population 2016'!AH93*'Prevalence Rates'!AH93</f>
        <v>351.70486043145496</v>
      </c>
      <c r="AI93" s="66">
        <f>'Population 2016'!AI93*'Prevalence Rates'!AI93</f>
        <v>181.98103924365392</v>
      </c>
      <c r="AJ93" s="66">
        <f>'Population 2016'!AJ93*'Prevalence Rates'!AJ93</f>
        <v>16.784658959366141</v>
      </c>
      <c r="AK93" s="66">
        <f>'Population 2016'!AK93*'Prevalence Rates'!AK93</f>
        <v>1.6563808183585005</v>
      </c>
      <c r="AL93" s="66">
        <f>'Population 2016'!AL93*'Prevalence Rates'!AL93</f>
        <v>126.21621835891774</v>
      </c>
      <c r="AM93" s="66">
        <f>'Population 2016'!AM93*'Prevalence Rates'!AM93</f>
        <v>207.48930384637484</v>
      </c>
      <c r="AN93" s="66">
        <f>'Population 2016'!AN93*'Prevalence Rates'!AN93</f>
        <v>0</v>
      </c>
      <c r="AO93" s="66">
        <f>'Population 2016'!AO93*'Prevalence Rates'!AO93</f>
        <v>0</v>
      </c>
      <c r="AP93" s="66">
        <f>'Population 2016'!AP93*'Prevalence Rates'!AP93</f>
        <v>13.140621158977437</v>
      </c>
      <c r="AQ93" s="66">
        <f>'Population 2016'!AQ93*'Prevalence Rates'!AQ93</f>
        <v>85.027548675736355</v>
      </c>
      <c r="AR93" s="66">
        <f>'Population 2016'!AR93*'Prevalence Rates'!AR93</f>
        <v>2027.1892708950236</v>
      </c>
      <c r="AS93" s="66">
        <f>'Population 2016'!AS93*'Prevalence Rates'!AS93</f>
        <v>15.349128916788771</v>
      </c>
      <c r="AT93" s="66">
        <f>'Population 2016'!AT93*'Prevalence Rates'!AT93</f>
        <v>0</v>
      </c>
      <c r="AU93" s="66">
        <f>'Population 2016'!AU93*'Prevalence Rates'!AU93</f>
        <v>0</v>
      </c>
      <c r="AV93" s="66">
        <f>'Population 2016'!AV93*'Prevalence Rates'!AV93</f>
        <v>45.495259810913481</v>
      </c>
      <c r="AW93" s="66">
        <f>'Population 2016'!AW93*'Prevalence Rates'!AW93</f>
        <v>144.21555658508012</v>
      </c>
      <c r="AX93" s="66">
        <f>'Population 2016'!AX93*'Prevalence Rates'!AX93</f>
        <v>22.085077578113342</v>
      </c>
      <c r="AY93" s="66">
        <f>'Population 2016'!AY93*'Prevalence Rates'!AY93</f>
        <v>289.20409088539418</v>
      </c>
      <c r="AZ93" s="66">
        <f>'Population 2016'!AZ93*'Prevalence Rates'!AZ93</f>
        <v>124.6702629284498</v>
      </c>
      <c r="BA93" s="66">
        <f>'Population 2016'!BA93*'Prevalence Rates'!BA93</f>
        <v>66.034381958558882</v>
      </c>
      <c r="BB93" s="66">
        <f>'Population 2016'!BB93*'Prevalence Rates'!BB93</f>
        <v>59.408858685124883</v>
      </c>
      <c r="BC93" s="75">
        <f>'Population 2016'!BC93*'Prevalence Rates'!BC93</f>
        <v>0</v>
      </c>
      <c r="BD93" s="109">
        <v>91</v>
      </c>
    </row>
    <row r="94" spans="2:56" s="63" customFormat="1" x14ac:dyDescent="0.35">
      <c r="B94" s="66" t="s">
        <v>59</v>
      </c>
      <c r="C94" s="74">
        <f>'Population 2016'!C94*'Prevalence Rates'!C94</f>
        <v>18.44103977772464</v>
      </c>
      <c r="D94" s="66">
        <f>'Population 2016'!D94*'Prevalence Rates'!D94</f>
        <v>24.845712275377508</v>
      </c>
      <c r="E94" s="66">
        <f>'Population 2016'!E94*'Prevalence Rates'!E94</f>
        <v>6.4046724976528688</v>
      </c>
      <c r="F94" s="66">
        <f>'Population 2016'!F94*'Prevalence Rates'!F94</f>
        <v>13.471897322649138</v>
      </c>
      <c r="G94" s="66">
        <f>'Population 2016'!G94*'Prevalence Rates'!G94</f>
        <v>9.9382849101510029</v>
      </c>
      <c r="H94" s="66">
        <f>'Population 2016'!H94*'Prevalence Rates'!H94</f>
        <v>198.21357126356725</v>
      </c>
      <c r="I94" s="66">
        <f>'Population 2016'!I94*'Prevalence Rates'!I94</f>
        <v>8.0610533160113693</v>
      </c>
      <c r="J94" s="66">
        <f>'Population 2016'!J94*'Prevalence Rates'!J94</f>
        <v>39.311438089041744</v>
      </c>
      <c r="K94" s="66">
        <f>'Population 2016'!K94*'Prevalence Rates'!K94</f>
        <v>20.09742059608314</v>
      </c>
      <c r="L94" s="66">
        <f>'Population 2016'!L94*'Prevalence Rates'!L94</f>
        <v>20.207845983973705</v>
      </c>
      <c r="M94" s="66">
        <f>'Population 2016'!M94*'Prevalence Rates'!M94</f>
        <v>20.207845983973705</v>
      </c>
      <c r="N94" s="66">
        <f>'Population 2016'!N94*'Prevalence Rates'!N94</f>
        <v>73.322457559336286</v>
      </c>
      <c r="O94" s="66">
        <f>'Population 2016'!O94*'Prevalence Rates'!O94</f>
        <v>70.120121310509859</v>
      </c>
      <c r="P94" s="66">
        <f>'Population 2016'!P94*'Prevalence Rates'!P94</f>
        <v>7.3985009886679691</v>
      </c>
      <c r="Q94" s="66">
        <f>'Population 2016'!Q94*'Prevalence Rates'!Q94</f>
        <v>6.7359486613245689</v>
      </c>
      <c r="R94" s="66">
        <f>'Population 2016'!R94*'Prevalence Rates'!R94</f>
        <v>11.152964176947236</v>
      </c>
      <c r="S94" s="66">
        <f>'Population 2016'!S94*'Prevalence Rates'!S94</f>
        <v>263.14369934322048</v>
      </c>
      <c r="T94" s="66">
        <f>'Population 2016'!T94*'Prevalence Rates'!T94</f>
        <v>80.058406220660856</v>
      </c>
      <c r="U94" s="66">
        <f>'Population 2016'!U94*'Prevalence Rates'!U94</f>
        <v>0</v>
      </c>
      <c r="V94" s="66">
        <f>'Population 2016'!V94*'Prevalence Rates'!V94</f>
        <v>38.648885761698345</v>
      </c>
      <c r="W94" s="66">
        <f>'Population 2016'!W94*'Prevalence Rates'!W94</f>
        <v>110.4253878905667</v>
      </c>
      <c r="X94" s="66">
        <f>'Population 2016'!X94*'Prevalence Rates'!X94</f>
        <v>110.4253878905667</v>
      </c>
      <c r="Y94" s="66">
        <f>'Population 2016'!Y94*'Prevalence Rates'!Y94</f>
        <v>77.960323850740096</v>
      </c>
      <c r="Z94" s="66">
        <f>'Population 2016'!Z94*'Prevalence Rates'!Z94</f>
        <v>365.83931008144748</v>
      </c>
      <c r="AA94" s="66">
        <f>'Population 2016'!AA94*'Prevalence Rates'!AA94</f>
        <v>822.88999056050307</v>
      </c>
      <c r="AB94" s="66">
        <f>'Population 2016'!AB94*'Prevalence Rates'!AB94</f>
        <v>25.618689990611475</v>
      </c>
      <c r="AC94" s="66">
        <f>'Population 2016'!AC94*'Prevalence Rates'!AC94</f>
        <v>559.41501505361089</v>
      </c>
      <c r="AD94" s="66">
        <f>'Population 2016'!AD94*'Prevalence Rates'!AD94</f>
        <v>31.029533997249242</v>
      </c>
      <c r="AE94" s="66">
        <f>'Population 2016'!AE94*'Prevalence Rates'!AE94</f>
        <v>21.091249087098241</v>
      </c>
      <c r="AF94" s="66">
        <f>'Population 2016'!AF94*'Prevalence Rates'!AF94</f>
        <v>55.875246272626754</v>
      </c>
      <c r="AG94" s="66">
        <f>'Population 2016'!AG94*'Prevalence Rates'!AG94</f>
        <v>21.091249087098241</v>
      </c>
      <c r="AH94" s="66">
        <f>'Population 2016'!AH94*'Prevalence Rates'!AH94</f>
        <v>263.47497550689218</v>
      </c>
      <c r="AI94" s="66">
        <f>'Population 2016'!AI94*'Prevalence Rates'!AI94</f>
        <v>144.65725813664238</v>
      </c>
      <c r="AJ94" s="66">
        <f>'Population 2016'!AJ94*'Prevalence Rates'!AJ94</f>
        <v>12.809344995305738</v>
      </c>
      <c r="AK94" s="66">
        <f>'Population 2016'!AK94*'Prevalence Rates'!AK94</f>
        <v>0.77297771523396697</v>
      </c>
      <c r="AL94" s="66">
        <f>'Population 2016'!AL94*'Prevalence Rates'!AL94</f>
        <v>94.082430482762831</v>
      </c>
      <c r="AM94" s="66">
        <f>'Population 2016'!AM94*'Prevalence Rates'!AM94</f>
        <v>163.2087233022576</v>
      </c>
      <c r="AN94" s="66">
        <f>'Population 2016'!AN94*'Prevalence Rates'!AN94</f>
        <v>0</v>
      </c>
      <c r="AO94" s="66">
        <f>'Population 2016'!AO94*'Prevalence Rates'!AO94</f>
        <v>0</v>
      </c>
      <c r="AP94" s="66">
        <f>'Population 2016'!AP94*'Prevalence Rates'!AP94</f>
        <v>10.600837237494403</v>
      </c>
      <c r="AQ94" s="66">
        <f>'Population 2016'!AQ94*'Prevalence Rates'!AQ94</f>
        <v>74.978838377694785</v>
      </c>
      <c r="AR94" s="66">
        <f>'Population 2016'!AR94*'Prevalence Rates'!AR94</f>
        <v>1536.458847109345</v>
      </c>
      <c r="AS94" s="66">
        <f>'Population 2016'!AS94*'Prevalence Rates'!AS94</f>
        <v>8.0610533160113693</v>
      </c>
      <c r="AT94" s="66">
        <f>'Population 2016'!AT94*'Prevalence Rates'!AT94</f>
        <v>0</v>
      </c>
      <c r="AU94" s="66">
        <f>'Population 2016'!AU94*'Prevalence Rates'!AU94</f>
        <v>0</v>
      </c>
      <c r="AV94" s="66">
        <f>'Population 2016'!AV94*'Prevalence Rates'!AV94</f>
        <v>34.011019470294542</v>
      </c>
      <c r="AW94" s="66">
        <f>'Population 2016'!AW94*'Prevalence Rates'!AW94</f>
        <v>100.26625220463457</v>
      </c>
      <c r="AX94" s="66">
        <f>'Population 2016'!AX94*'Prevalence Rates'!AX94</f>
        <v>19.214017492958607</v>
      </c>
      <c r="AY94" s="66">
        <f>'Population 2016'!AY94*'Prevalence Rates'!AY94</f>
        <v>207.82058001004654</v>
      </c>
      <c r="AZ94" s="66">
        <f>'Population 2016'!AZ94*'Prevalence Rates'!AZ94</f>
        <v>97.39519211947983</v>
      </c>
      <c r="BA94" s="66">
        <f>'Population 2016'!BA94*'Prevalence Rates'!BA94</f>
        <v>44.170155156226684</v>
      </c>
      <c r="BB94" s="66">
        <f>'Population 2016'!BB94*'Prevalence Rates'!BB94</f>
        <v>45.053558259351213</v>
      </c>
      <c r="BC94" s="75">
        <f>'Population 2016'!BC94*'Prevalence Rates'!BC94</f>
        <v>0</v>
      </c>
      <c r="BD94" s="109">
        <v>92</v>
      </c>
    </row>
    <row r="95" spans="2:56" s="63" customFormat="1" x14ac:dyDescent="0.35">
      <c r="B95" s="66" t="s">
        <v>60</v>
      </c>
      <c r="C95" s="74">
        <f>'Population 2016'!C95*'Prevalence Rates'!C95</f>
        <v>13.251046546868004</v>
      </c>
      <c r="D95" s="66">
        <f>'Population 2016'!D95*'Prevalence Rates'!D95</f>
        <v>17.888912838271807</v>
      </c>
      <c r="E95" s="66">
        <f>'Population 2016'!E95*'Prevalence Rates'!E95</f>
        <v>4.6378662914038014</v>
      </c>
      <c r="F95" s="66">
        <f>'Population 2016'!F95*'Prevalence Rates'!F95</f>
        <v>7.6193517644491022</v>
      </c>
      <c r="G95" s="66">
        <f>'Population 2016'!G95*'Prevalence Rates'!G95</f>
        <v>7.6193517644491022</v>
      </c>
      <c r="H95" s="66">
        <f>'Population 2016'!H95*'Prevalence Rates'!H95</f>
        <v>132.95216702024231</v>
      </c>
      <c r="I95" s="66">
        <f>'Population 2016'!I95*'Prevalence Rates'!I95</f>
        <v>6.1838217218717357</v>
      </c>
      <c r="J95" s="66">
        <f>'Population 2016'!J95*'Prevalence Rates'!J95</f>
        <v>18.772315941396339</v>
      </c>
      <c r="K95" s="66">
        <f>'Population 2016'!K95*'Prevalence Rates'!K95</f>
        <v>8.9444564191359035</v>
      </c>
      <c r="L95" s="66">
        <f>'Population 2016'!L95*'Prevalence Rates'!L95</f>
        <v>12.809344995305738</v>
      </c>
      <c r="M95" s="66">
        <f>'Population 2016'!M95*'Prevalence Rates'!M95</f>
        <v>12.809344995305738</v>
      </c>
      <c r="N95" s="66">
        <f>'Population 2016'!N95*'Prevalence Rates'!N95</f>
        <v>46.599513689819148</v>
      </c>
      <c r="O95" s="66">
        <f>'Population 2016'!O95*'Prevalence Rates'!O95</f>
        <v>46.599513689819148</v>
      </c>
      <c r="P95" s="66">
        <f>'Population 2016'!P95*'Prevalence Rates'!P95</f>
        <v>4.7482916792943684</v>
      </c>
      <c r="Q95" s="66">
        <f>'Population 2016'!Q95*'Prevalence Rates'!Q95</f>
        <v>4.3065901277321013</v>
      </c>
      <c r="R95" s="66">
        <f>'Population 2016'!R95*'Prevalence Rates'!R95</f>
        <v>5.3004186187472015</v>
      </c>
      <c r="S95" s="66">
        <f>'Population 2016'!S95*'Prevalence Rates'!S95</f>
        <v>181.76018846787278</v>
      </c>
      <c r="T95" s="66">
        <f>'Population 2016'!T95*'Prevalence Rates'!T95</f>
        <v>54.770992393721087</v>
      </c>
      <c r="U95" s="66">
        <f>'Population 2016'!U95*'Prevalence Rates'!U95</f>
        <v>0</v>
      </c>
      <c r="V95" s="66">
        <f>'Population 2016'!V95*'Prevalence Rates'!V95</f>
        <v>28.268899299985076</v>
      </c>
      <c r="W95" s="66">
        <f>'Population 2016'!W95*'Prevalence Rates'!W95</f>
        <v>80.058406220660856</v>
      </c>
      <c r="X95" s="66">
        <f>'Population 2016'!X95*'Prevalence Rates'!X95</f>
        <v>80.058406220660856</v>
      </c>
      <c r="Y95" s="66">
        <f>'Population 2016'!Y95*'Prevalence Rates'!Y95</f>
        <v>47.041215241381416</v>
      </c>
      <c r="Z95" s="66">
        <f>'Population 2016'!Z95*'Prevalence Rates'!Z95</f>
        <v>250.00307818424301</v>
      </c>
      <c r="AA95" s="66">
        <f>'Population 2016'!AA95*'Prevalence Rates'!AA95</f>
        <v>544.17631152471267</v>
      </c>
      <c r="AB95" s="66">
        <f>'Population 2016'!AB95*'Prevalence Rates'!AB95</f>
        <v>18.220189001943506</v>
      </c>
      <c r="AC95" s="66">
        <f>'Population 2016'!AC95*'Prevalence Rates'!AC95</f>
        <v>372.24398257910036</v>
      </c>
      <c r="AD95" s="66">
        <f>'Population 2016'!AD95*'Prevalence Rates'!AD95</f>
        <v>21.643376026551074</v>
      </c>
      <c r="AE95" s="66">
        <f>'Population 2016'!AE95*'Prevalence Rates'!AE95</f>
        <v>14.024024262101971</v>
      </c>
      <c r="AF95" s="66">
        <f>'Population 2016'!AF95*'Prevalence Rates'!AF95</f>
        <v>35.888251064434179</v>
      </c>
      <c r="AG95" s="66">
        <f>'Population 2016'!AG95*'Prevalence Rates'!AG95</f>
        <v>14.024024262101971</v>
      </c>
      <c r="AH95" s="66">
        <f>'Population 2016'!AH95*'Prevalence Rates'!AH95</f>
        <v>171.93232894561237</v>
      </c>
      <c r="AI95" s="66">
        <f>'Population 2016'!AI95*'Prevalence Rates'!AI95</f>
        <v>95.5179605253402</v>
      </c>
      <c r="AJ95" s="66">
        <f>'Population 2016'!AJ95*'Prevalence Rates'!AJ95</f>
        <v>8.1714787039019363</v>
      </c>
      <c r="AK95" s="66">
        <f>'Population 2016'!AK95*'Prevalence Rates'!AK95</f>
        <v>0.3312761636717001</v>
      </c>
      <c r="AL95" s="66">
        <f>'Population 2016'!AL95*'Prevalence Rates'!AL95</f>
        <v>61.286090279264521</v>
      </c>
      <c r="AM95" s="66">
        <f>'Population 2016'!AM95*'Prevalence Rates'!AM95</f>
        <v>107.1126262538497</v>
      </c>
      <c r="AN95" s="66">
        <f>'Population 2016'!AN95*'Prevalence Rates'!AN95</f>
        <v>0</v>
      </c>
      <c r="AO95" s="66">
        <f>'Population 2016'!AO95*'Prevalence Rates'!AO95</f>
        <v>0</v>
      </c>
      <c r="AP95" s="66">
        <f>'Population 2016'!AP95*'Prevalence Rates'!AP95</f>
        <v>7.067224824996269</v>
      </c>
      <c r="AQ95" s="66">
        <f>'Population 2016'!AQ95*'Prevalence Rates'!AQ95</f>
        <v>46.93078985349085</v>
      </c>
      <c r="AR95" s="66">
        <f>'Population 2016'!AR95*'Prevalence Rates'!AR95</f>
        <v>1019.8888825572741</v>
      </c>
      <c r="AS95" s="66">
        <f>'Population 2016'!AS95*'Prevalence Rates'!AS95</f>
        <v>6.1838217218717357</v>
      </c>
      <c r="AT95" s="66">
        <f>'Population 2016'!AT95*'Prevalence Rates'!AT95</f>
        <v>0</v>
      </c>
      <c r="AU95" s="66">
        <f>'Population 2016'!AU95*'Prevalence Rates'!AU95</f>
        <v>0</v>
      </c>
      <c r="AV95" s="66">
        <f>'Population 2016'!AV95*'Prevalence Rates'!AV95</f>
        <v>25.066563051158642</v>
      </c>
      <c r="AW95" s="66">
        <f>'Population 2016'!AW95*'Prevalence Rates'!AW95</f>
        <v>64.819702691762657</v>
      </c>
      <c r="AX95" s="66">
        <f>'Population 2016'!AX95*'Prevalence Rates'!AX95</f>
        <v>9.8278595222604359</v>
      </c>
      <c r="AY95" s="66">
        <f>'Population 2016'!AY95*'Prevalence Rates'!AY95</f>
        <v>141.34449649992538</v>
      </c>
      <c r="AZ95" s="66">
        <f>'Population 2016'!AZ95*'Prevalence Rates'!AZ95</f>
        <v>61.286090279264521</v>
      </c>
      <c r="BA95" s="66">
        <f>'Population 2016'!BA95*'Prevalence Rates'!BA95</f>
        <v>29.373153178890743</v>
      </c>
      <c r="BB95" s="66">
        <f>'Population 2016'!BB95*'Prevalence Rates'!BB95</f>
        <v>28.268899299985076</v>
      </c>
      <c r="BC95" s="75">
        <f>'Population 2016'!BC95*'Prevalence Rates'!BC95</f>
        <v>0</v>
      </c>
      <c r="BD95" s="109">
        <v>93</v>
      </c>
    </row>
    <row r="96" spans="2:56" s="63" customFormat="1" x14ac:dyDescent="0.35">
      <c r="B96" s="66" t="s">
        <v>80</v>
      </c>
      <c r="C96" s="74">
        <f>'Population 2016'!C96*'Prevalence Rates'!C96</f>
        <v>6.8463740492151359</v>
      </c>
      <c r="D96" s="66">
        <f>'Population 2016'!D96*'Prevalence Rates'!D96</f>
        <v>9.1653071949170357</v>
      </c>
      <c r="E96" s="66">
        <f>'Population 2016'!E96*'Prevalence Rates'!E96</f>
        <v>2.3189331457019007</v>
      </c>
      <c r="F96" s="66">
        <f>'Population 2016'!F96*'Prevalence Rates'!F96</f>
        <v>4.0857393519509682</v>
      </c>
      <c r="G96" s="66">
        <f>'Population 2016'!G96*'Prevalence Rates'!G96</f>
        <v>4.3065901277321013</v>
      </c>
      <c r="H96" s="66">
        <f>'Population 2016'!H96*'Prevalence Rates'!H96</f>
        <v>62.390344158170187</v>
      </c>
      <c r="I96" s="66">
        <f>'Population 2016'!I96*'Prevalence Rates'!I96</f>
        <v>4.1961647398415352</v>
      </c>
      <c r="J96" s="66">
        <f>'Population 2016'!J96*'Prevalence Rates'!J96</f>
        <v>11.484240340618937</v>
      </c>
      <c r="K96" s="66">
        <f>'Population 2016'!K96*'Prevalence Rates'!K96</f>
        <v>6.0733963339811687</v>
      </c>
      <c r="L96" s="66">
        <f>'Population 2016'!L96*'Prevalence Rates'!L96</f>
        <v>7.3985009886679691</v>
      </c>
      <c r="M96" s="66">
        <f>'Population 2016'!M96*'Prevalence Rates'!M96</f>
        <v>7.3985009886679691</v>
      </c>
      <c r="N96" s="66">
        <f>'Population 2016'!N96*'Prevalence Rates'!N96</f>
        <v>24.735286887486943</v>
      </c>
      <c r="O96" s="66">
        <f>'Population 2016'!O96*'Prevalence Rates'!O96</f>
        <v>22.968480681237875</v>
      </c>
      <c r="P96" s="66">
        <f>'Population 2016'!P96*'Prevalence Rates'!P96</f>
        <v>2.5397839214830342</v>
      </c>
      <c r="Q96" s="66">
        <f>'Population 2016'!Q96*'Prevalence Rates'!Q96</f>
        <v>1.1042538789056671</v>
      </c>
      <c r="R96" s="66">
        <f>'Population 2016'!R96*'Prevalence Rates'!R96</f>
        <v>2.6502093093736008</v>
      </c>
      <c r="S96" s="66">
        <f>'Population 2016'!S96*'Prevalence Rates'!S96</f>
        <v>87.12563104565713</v>
      </c>
      <c r="T96" s="66">
        <f>'Population 2016'!T96*'Prevalence Rates'!T96</f>
        <v>25.839540766392609</v>
      </c>
      <c r="U96" s="66">
        <f>'Population 2016'!U96*'Prevalence Rates'!U96</f>
        <v>0</v>
      </c>
      <c r="V96" s="66">
        <f>'Population 2016'!V96*'Prevalence Rates'!V96</f>
        <v>11.484240340618937</v>
      </c>
      <c r="W96" s="66">
        <f>'Population 2016'!W96*'Prevalence Rates'!W96</f>
        <v>38.31760959802665</v>
      </c>
      <c r="X96" s="66">
        <f>'Population 2016'!X96*'Prevalence Rates'!X96</f>
        <v>38.31760959802665</v>
      </c>
      <c r="Y96" s="66">
        <f>'Population 2016'!Y96*'Prevalence Rates'!Y96</f>
        <v>22.968480681237875</v>
      </c>
      <c r="Z96" s="66">
        <f>'Population 2016'!Z96*'Prevalence Rates'!Z96</f>
        <v>119.59069508548374</v>
      </c>
      <c r="AA96" s="66">
        <f>'Population 2016'!AA96*'Prevalence Rates'!AA96</f>
        <v>257.95370611236382</v>
      </c>
      <c r="AB96" s="66">
        <f>'Population 2016'!AB96*'Prevalence Rates'!AB96</f>
        <v>9.6070087464793037</v>
      </c>
      <c r="AC96" s="66">
        <f>'Population 2016'!AC96*'Prevalence Rates'!AC96</f>
        <v>178.55785221904637</v>
      </c>
      <c r="AD96" s="66">
        <f>'Population 2016'!AD96*'Prevalence Rates'!AD96</f>
        <v>11.484240340618937</v>
      </c>
      <c r="AE96" s="66">
        <f>'Population 2016'!AE96*'Prevalence Rates'!AE96</f>
        <v>7.177650212886836</v>
      </c>
      <c r="AF96" s="66">
        <f>'Population 2016'!AF96*'Prevalence Rates'!AF96</f>
        <v>15.569979692569905</v>
      </c>
      <c r="AG96" s="66">
        <f>'Population 2016'!AG96*'Prevalence Rates'!AG96</f>
        <v>7.177650212886836</v>
      </c>
      <c r="AH96" s="66">
        <f>'Population 2016'!AH96*'Prevalence Rates'!AH96</f>
        <v>79.395853893317465</v>
      </c>
      <c r="AI96" s="66">
        <f>'Population 2016'!AI96*'Prevalence Rates'!AI96</f>
        <v>44.611856707788945</v>
      </c>
      <c r="AJ96" s="66">
        <f>'Population 2016'!AJ96*'Prevalence Rates'!AJ96</f>
        <v>6.1838217218717357</v>
      </c>
      <c r="AK96" s="66">
        <f>'Population 2016'!AK96*'Prevalence Rates'!AK96</f>
        <v>0.44170155156226681</v>
      </c>
      <c r="AL96" s="66">
        <f>'Population 2016'!AL96*'Prevalence Rates'!AL96</f>
        <v>27.716772360532243</v>
      </c>
      <c r="AM96" s="66">
        <f>'Population 2016'!AM96*'Prevalence Rates'!AM96</f>
        <v>46.268237526147452</v>
      </c>
      <c r="AN96" s="66">
        <f>'Population 2016'!AN96*'Prevalence Rates'!AN96</f>
        <v>0</v>
      </c>
      <c r="AO96" s="66">
        <f>'Population 2016'!AO96*'Prevalence Rates'!AO96</f>
        <v>0</v>
      </c>
      <c r="AP96" s="66">
        <f>'Population 2016'!AP96*'Prevalence Rates'!AP96</f>
        <v>3.5336124124981345</v>
      </c>
      <c r="AQ96" s="66">
        <f>'Population 2016'!AQ96*'Prevalence Rates'!AQ96</f>
        <v>24.956137663268073</v>
      </c>
      <c r="AR96" s="66">
        <f>'Population 2016'!AR96*'Prevalence Rates'!AR96</f>
        <v>491.28255072513127</v>
      </c>
      <c r="AS96" s="66">
        <f>'Population 2016'!AS96*'Prevalence Rates'!AS96</f>
        <v>4.1961647398415352</v>
      </c>
      <c r="AT96" s="66">
        <f>'Population 2016'!AT96*'Prevalence Rates'!AT96</f>
        <v>0</v>
      </c>
      <c r="AU96" s="66">
        <f>'Population 2016'!AU96*'Prevalence Rates'!AU96</f>
        <v>0</v>
      </c>
      <c r="AV96" s="66">
        <f>'Population 2016'!AV96*'Prevalence Rates'!AV96</f>
        <v>11.705091116400071</v>
      </c>
      <c r="AW96" s="66">
        <f>'Population 2016'!AW96*'Prevalence Rates'!AW96</f>
        <v>33.127616367170013</v>
      </c>
      <c r="AX96" s="66">
        <f>'Population 2016'!AX96*'Prevalence Rates'!AX96</f>
        <v>5.4108440066377685</v>
      </c>
      <c r="AY96" s="66">
        <f>'Population 2016'!AY96*'Prevalence Rates'!AY96</f>
        <v>70.672248249962692</v>
      </c>
      <c r="AZ96" s="66">
        <f>'Population 2016'!AZ96*'Prevalence Rates'!AZ96</f>
        <v>32.354638651936042</v>
      </c>
      <c r="BA96" s="66">
        <f>'Population 2016'!BA96*'Prevalence Rates'!BA96</f>
        <v>13.251046546868004</v>
      </c>
      <c r="BB96" s="66">
        <f>'Population 2016'!BB96*'Prevalence Rates'!BB96</f>
        <v>11.484240340618937</v>
      </c>
      <c r="BC96" s="75">
        <f>'Population 2016'!BC96*'Prevalence Rates'!BC96</f>
        <v>0</v>
      </c>
      <c r="BD96" s="109">
        <v>94</v>
      </c>
    </row>
    <row r="97" spans="1:56" s="71" customFormat="1" x14ac:dyDescent="0.35">
      <c r="B97" s="71" t="s">
        <v>79</v>
      </c>
      <c r="C97" s="74">
        <f>'Population 2016'!C97*'Prevalence Rates'!C97</f>
        <v>2.7606346972641678</v>
      </c>
      <c r="D97" s="66">
        <f>'Population 2016'!D97*'Prevalence Rates'!D97</f>
        <v>4.4170155156226683</v>
      </c>
      <c r="E97" s="66">
        <f>'Population 2016'!E97*'Prevalence Rates'!E97</f>
        <v>1.6563808183585005</v>
      </c>
      <c r="F97" s="66">
        <f>'Population 2016'!F97*'Prevalence Rates'!F97</f>
        <v>1.2146792667962338</v>
      </c>
      <c r="G97" s="66">
        <f>'Population 2016'!G97*'Prevalence Rates'!G97</f>
        <v>1.3251046546868004</v>
      </c>
      <c r="H97" s="66">
        <f>'Population 2016'!H97*'Prevalence Rates'!H97</f>
        <v>23.741458396471842</v>
      </c>
      <c r="I97" s="66">
        <f>'Population 2016'!I97*'Prevalence Rates'!I97</f>
        <v>1.5459554304679339</v>
      </c>
      <c r="J97" s="66">
        <f>'Population 2016'!J97*'Prevalence Rates'!J97</f>
        <v>4.9691424550755015</v>
      </c>
      <c r="K97" s="66">
        <f>'Population 2016'!K97*'Prevalence Rates'!K97</f>
        <v>3.2023362488264344</v>
      </c>
      <c r="L97" s="66">
        <f>'Population 2016'!L97*'Prevalence Rates'!L97</f>
        <v>2.8710600851547343</v>
      </c>
      <c r="M97" s="66">
        <f>'Population 2016'!M97*'Prevalence Rates'!M97</f>
        <v>2.8710600851547343</v>
      </c>
      <c r="N97" s="66">
        <f>'Population 2016'!N97*'Prevalence Rates'!N97</f>
        <v>10.04871029804157</v>
      </c>
      <c r="O97" s="66">
        <f>'Population 2016'!O97*'Prevalence Rates'!O97</f>
        <v>8.9444564191359035</v>
      </c>
      <c r="P97" s="66">
        <f>'Population 2016'!P97*'Prevalence Rates'!P97</f>
        <v>0.99382849101510029</v>
      </c>
      <c r="Q97" s="66">
        <f>'Population 2016'!Q97*'Prevalence Rates'!Q97</f>
        <v>0.77297771523396697</v>
      </c>
      <c r="R97" s="66">
        <f>'Population 2016'!R97*'Prevalence Rates'!R97</f>
        <v>1.2146792667962338</v>
      </c>
      <c r="S97" s="66">
        <f>'Population 2016'!S97*'Prevalence Rates'!S97</f>
        <v>40.96781890740025</v>
      </c>
      <c r="T97" s="66">
        <f>'Population 2016'!T97*'Prevalence Rates'!T97</f>
        <v>12.146792667962337</v>
      </c>
      <c r="U97" s="66">
        <f>'Population 2016'!U97*'Prevalence Rates'!U97</f>
        <v>0</v>
      </c>
      <c r="V97" s="66">
        <f>'Population 2016'!V97*'Prevalence Rates'!V97</f>
        <v>5.7421201703094686</v>
      </c>
      <c r="W97" s="66">
        <f>'Population 2016'!W97*'Prevalence Rates'!W97</f>
        <v>17.226360510928405</v>
      </c>
      <c r="X97" s="66">
        <f>'Population 2016'!X97*'Prevalence Rates'!X97</f>
        <v>17.226360510928405</v>
      </c>
      <c r="Y97" s="66">
        <f>'Population 2016'!Y97*'Prevalence Rates'!Y97</f>
        <v>10.71126262538497</v>
      </c>
      <c r="Z97" s="66">
        <f>'Population 2016'!Z97*'Prevalence Rates'!Z97</f>
        <v>51.237379981222951</v>
      </c>
      <c r="AA97" s="66">
        <f>'Population 2016'!AA97*'Prevalence Rates'!AA97</f>
        <v>112.7443210362686</v>
      </c>
      <c r="AB97" s="66">
        <f>'Population 2016'!AB97*'Prevalence Rates'!AB97</f>
        <v>4.6378662914038014</v>
      </c>
      <c r="AC97" s="66">
        <f>'Population 2016'!AC97*'Prevalence Rates'!AC97</f>
        <v>78.73330156597406</v>
      </c>
      <c r="AD97" s="66">
        <f>'Population 2016'!AD97*'Prevalence Rates'!AD97</f>
        <v>3.6440378003887011</v>
      </c>
      <c r="AE97" s="66">
        <f>'Population 2016'!AE97*'Prevalence Rates'!AE97</f>
        <v>2.3189331457019007</v>
      </c>
      <c r="AF97" s="66">
        <f>'Population 2016'!AF97*'Prevalence Rates'!AF97</f>
        <v>6.956799437105702</v>
      </c>
      <c r="AG97" s="66">
        <f>'Population 2016'!AG97*'Prevalence Rates'!AG97</f>
        <v>2.3189331457019007</v>
      </c>
      <c r="AH97" s="66">
        <f>'Population 2016'!AH97*'Prevalence Rates'!AH97</f>
        <v>34.011019470294542</v>
      </c>
      <c r="AI97" s="66">
        <f>'Population 2016'!AI97*'Prevalence Rates'!AI97</f>
        <v>22.195502966003907</v>
      </c>
      <c r="AJ97" s="66">
        <f>'Population 2016'!AJ97*'Prevalence Rates'!AJ97</f>
        <v>3.312761636717001</v>
      </c>
      <c r="AK97" s="66">
        <f>'Population 2016'!AK97*'Prevalence Rates'!AK97</f>
        <v>0.22085077578113341</v>
      </c>
      <c r="AL97" s="66">
        <f>'Population 2016'!AL97*'Prevalence Rates'!AL97</f>
        <v>10.159135685932137</v>
      </c>
      <c r="AM97" s="66">
        <f>'Population 2016'!AM97*'Prevalence Rates'!AM97</f>
        <v>20.759972923426542</v>
      </c>
      <c r="AN97" s="66">
        <f>'Population 2016'!AN97*'Prevalence Rates'!AN97</f>
        <v>0</v>
      </c>
      <c r="AO97" s="66">
        <f>'Population 2016'!AO97*'Prevalence Rates'!AO97</f>
        <v>0</v>
      </c>
      <c r="AP97" s="66">
        <f>'Population 2016'!AP97*'Prevalence Rates'!AP97</f>
        <v>0.99382849101510029</v>
      </c>
      <c r="AQ97" s="66">
        <f>'Population 2016'!AQ97*'Prevalence Rates'!AQ97</f>
        <v>10.379986461713271</v>
      </c>
      <c r="AR97" s="66">
        <f>'Population 2016'!AR97*'Prevalence Rates'!AR97</f>
        <v>211.5750431983258</v>
      </c>
      <c r="AS97" s="66">
        <f>'Population 2016'!AS97*'Prevalence Rates'!AS97</f>
        <v>1.5459554304679339</v>
      </c>
      <c r="AT97" s="66">
        <f>'Population 2016'!AT97*'Prevalence Rates'!AT97</f>
        <v>0</v>
      </c>
      <c r="AU97" s="66">
        <f>'Population 2016'!AU97*'Prevalence Rates'!AU97</f>
        <v>0</v>
      </c>
      <c r="AV97" s="66">
        <f>'Population 2016'!AV97*'Prevalence Rates'!AV97</f>
        <v>4.6378662914038014</v>
      </c>
      <c r="AW97" s="66">
        <f>'Population 2016'!AW97*'Prevalence Rates'!AW97</f>
        <v>13.251046546868004</v>
      </c>
      <c r="AX97" s="66">
        <f>'Population 2016'!AX97*'Prevalence Rates'!AX97</f>
        <v>1.7668062062490673</v>
      </c>
      <c r="AY97" s="66">
        <f>'Population 2016'!AY97*'Prevalence Rates'!AY97</f>
        <v>29.483578566781311</v>
      </c>
      <c r="AZ97" s="66">
        <f>'Population 2016'!AZ97*'Prevalence Rates'!AZ97</f>
        <v>12.257218055852904</v>
      </c>
      <c r="BA97" s="66">
        <f>'Population 2016'!BA97*'Prevalence Rates'!BA97</f>
        <v>7.9506279281208023</v>
      </c>
      <c r="BB97" s="66">
        <f>'Population 2016'!BB97*'Prevalence Rates'!BB97</f>
        <v>5.9629709460906017</v>
      </c>
      <c r="BC97" s="75">
        <f>'Population 2016'!BC97*'Prevalence Rates'!BC97</f>
        <v>0</v>
      </c>
      <c r="BD97" s="109">
        <v>95</v>
      </c>
    </row>
    <row r="98" spans="1:56" s="66" customFormat="1" x14ac:dyDescent="0.35">
      <c r="A98" s="66" t="s">
        <v>134</v>
      </c>
      <c r="B98" s="66" t="s">
        <v>83</v>
      </c>
      <c r="C98" s="74">
        <f>'Population 2016'!C98*'Prevalence Rates'!C98</f>
        <v>0</v>
      </c>
      <c r="D98" s="66">
        <f>'Population 2016'!D98*'Prevalence Rates'!D98</f>
        <v>0</v>
      </c>
      <c r="E98" s="66">
        <f>'Population 2016'!E98*'Prevalence Rates'!E98</f>
        <v>0</v>
      </c>
      <c r="F98" s="66">
        <f>'Population 2016'!F98*'Prevalence Rates'!F98</f>
        <v>0</v>
      </c>
      <c r="G98" s="66">
        <f>'Population 2016'!G98*'Prevalence Rates'!G98</f>
        <v>0</v>
      </c>
      <c r="H98" s="66">
        <f>'Population 2016'!H98*'Prevalence Rates'!H98</f>
        <v>0</v>
      </c>
      <c r="I98" s="66">
        <f>'Population 2016'!I98*'Prevalence Rates'!I98</f>
        <v>0</v>
      </c>
      <c r="J98" s="66">
        <f>'Population 2016'!J98*'Prevalence Rates'!J98</f>
        <v>0</v>
      </c>
      <c r="K98" s="66">
        <f>'Population 2016'!K98*'Prevalence Rates'!K98</f>
        <v>0</v>
      </c>
      <c r="L98" s="66">
        <f>'Population 2016'!L98*'Prevalence Rates'!L98</f>
        <v>0</v>
      </c>
      <c r="M98" s="66">
        <f>'Population 2016'!M98*'Prevalence Rates'!M98</f>
        <v>0</v>
      </c>
      <c r="N98" s="66">
        <f>'Population 2016'!N98*'Prevalence Rates'!N98</f>
        <v>0</v>
      </c>
      <c r="O98" s="66">
        <f>'Population 2016'!O98*'Prevalence Rates'!O98</f>
        <v>0</v>
      </c>
      <c r="P98" s="66">
        <f>'Population 2016'!P98*'Prevalence Rates'!P98</f>
        <v>0</v>
      </c>
      <c r="Q98" s="66">
        <f>'Population 2016'!Q98*'Prevalence Rates'!Q98</f>
        <v>0</v>
      </c>
      <c r="R98" s="66">
        <f>'Population 2016'!R98*'Prevalence Rates'!R98</f>
        <v>0</v>
      </c>
      <c r="S98" s="66">
        <f>'Population 2016'!S98*'Prevalence Rates'!S98</f>
        <v>0</v>
      </c>
      <c r="T98" s="66">
        <f>'Population 2016'!T98*'Prevalence Rates'!T98</f>
        <v>0</v>
      </c>
      <c r="U98" s="66">
        <f>'Population 2016'!U98*'Prevalence Rates'!U98</f>
        <v>0</v>
      </c>
      <c r="V98" s="66">
        <f>'Population 2016'!V98*'Prevalence Rates'!V98</f>
        <v>0</v>
      </c>
      <c r="W98" s="66">
        <f>'Population 2016'!W98*'Prevalence Rates'!W98</f>
        <v>0</v>
      </c>
      <c r="X98" s="66">
        <f>'Population 2016'!X98*'Prevalence Rates'!X98</f>
        <v>0</v>
      </c>
      <c r="Y98" s="66">
        <f>'Population 2016'!Y98*'Prevalence Rates'!Y98</f>
        <v>0</v>
      </c>
      <c r="Z98" s="66">
        <f>'Population 2016'!Z98*'Prevalence Rates'!Z98</f>
        <v>0</v>
      </c>
      <c r="AA98" s="66">
        <f>'Population 2016'!AA98*'Prevalence Rates'!AA98</f>
        <v>0</v>
      </c>
      <c r="AB98" s="66">
        <f>'Population 2016'!AB98*'Prevalence Rates'!AB98</f>
        <v>0</v>
      </c>
      <c r="AC98" s="66">
        <f>'Population 2016'!AC98*'Prevalence Rates'!AC98</f>
        <v>0</v>
      </c>
      <c r="AD98" s="66">
        <f>'Population 2016'!AD98*'Prevalence Rates'!AD98</f>
        <v>0</v>
      </c>
      <c r="AE98" s="66">
        <f>'Population 2016'!AE98*'Prevalence Rates'!AE98</f>
        <v>0</v>
      </c>
      <c r="AF98" s="66">
        <f>'Population 2016'!AF98*'Prevalence Rates'!AF98</f>
        <v>0</v>
      </c>
      <c r="AG98" s="66">
        <f>'Population 2016'!AG98*'Prevalence Rates'!AG98</f>
        <v>0</v>
      </c>
      <c r="AH98" s="66">
        <f>'Population 2016'!AH98*'Prevalence Rates'!AH98</f>
        <v>0</v>
      </c>
      <c r="AI98" s="66">
        <f>'Population 2016'!AI98*'Prevalence Rates'!AI98</f>
        <v>0</v>
      </c>
      <c r="AJ98" s="66">
        <f>'Population 2016'!AJ98*'Prevalence Rates'!AJ98</f>
        <v>0</v>
      </c>
      <c r="AK98" s="66">
        <f>'Population 2016'!AK98*'Prevalence Rates'!AK98</f>
        <v>0</v>
      </c>
      <c r="AL98" s="66">
        <f>'Population 2016'!AL98*'Prevalence Rates'!AL98</f>
        <v>0</v>
      </c>
      <c r="AM98" s="66">
        <f>'Population 2016'!AM98*'Prevalence Rates'!AM98</f>
        <v>0</v>
      </c>
      <c r="AN98" s="66">
        <f>'Population 2016'!AN98*'Prevalence Rates'!AN98</f>
        <v>0</v>
      </c>
      <c r="AO98" s="66">
        <f>'Population 2016'!AO98*'Prevalence Rates'!AO98</f>
        <v>0</v>
      </c>
      <c r="AP98" s="66">
        <f>'Population 2016'!AP98*'Prevalence Rates'!AP98</f>
        <v>0</v>
      </c>
      <c r="AQ98" s="66">
        <f>'Population 2016'!AQ98*'Prevalence Rates'!AQ98</f>
        <v>0</v>
      </c>
      <c r="AR98" s="66">
        <f>'Population 2016'!AR98*'Prevalence Rates'!AR98</f>
        <v>0</v>
      </c>
      <c r="AS98" s="66">
        <f>'Population 2016'!AS98*'Prevalence Rates'!AS98</f>
        <v>0</v>
      </c>
      <c r="AT98" s="66">
        <f>'Population 2016'!AT98*'Prevalence Rates'!AT98</f>
        <v>0</v>
      </c>
      <c r="AU98" s="66">
        <f>'Population 2016'!AU98*'Prevalence Rates'!AU98</f>
        <v>0</v>
      </c>
      <c r="AV98" s="66">
        <f>'Population 2016'!AV98*'Prevalence Rates'!AV98</f>
        <v>0</v>
      </c>
      <c r="AW98" s="66">
        <f>'Population 2016'!AW98*'Prevalence Rates'!AW98</f>
        <v>0</v>
      </c>
      <c r="AX98" s="66">
        <f>'Population 2016'!AX98*'Prevalence Rates'!AX98</f>
        <v>0</v>
      </c>
      <c r="AY98" s="66">
        <f>'Population 2016'!AY98*'Prevalence Rates'!AY98</f>
        <v>0</v>
      </c>
      <c r="AZ98" s="66">
        <f>'Population 2016'!AZ98*'Prevalence Rates'!AZ98</f>
        <v>0</v>
      </c>
      <c r="BA98" s="66">
        <f>'Population 2016'!BA98*'Prevalence Rates'!BA98</f>
        <v>0</v>
      </c>
      <c r="BB98" s="66">
        <f>'Population 2016'!BB98*'Prevalence Rates'!BB98</f>
        <v>0</v>
      </c>
      <c r="BC98" s="75">
        <f>'Population 2016'!BC98*'Prevalence Rates'!BC98</f>
        <v>0</v>
      </c>
      <c r="BD98" s="109">
        <v>96</v>
      </c>
    </row>
    <row r="99" spans="1:56" s="66" customFormat="1" x14ac:dyDescent="0.35">
      <c r="B99" s="66" t="s">
        <v>61</v>
      </c>
      <c r="C99" s="74">
        <f>'Population 2016'!C99*'Prevalence Rates'!C99</f>
        <v>0</v>
      </c>
      <c r="D99" s="66">
        <f>'Population 2016'!D99*'Prevalence Rates'!D99</f>
        <v>0</v>
      </c>
      <c r="E99" s="66">
        <f>'Population 2016'!E99*'Prevalence Rates'!E99</f>
        <v>0</v>
      </c>
      <c r="F99" s="66">
        <f>'Population 2016'!F99*'Prevalence Rates'!F99</f>
        <v>0</v>
      </c>
      <c r="G99" s="66">
        <f>'Population 2016'!G99*'Prevalence Rates'!G99</f>
        <v>0</v>
      </c>
      <c r="H99" s="66">
        <f>'Population 2016'!H99*'Prevalence Rates'!H99</f>
        <v>0</v>
      </c>
      <c r="I99" s="66">
        <f>'Population 2016'!I99*'Prevalence Rates'!I99</f>
        <v>0</v>
      </c>
      <c r="J99" s="66">
        <f>'Population 2016'!J99*'Prevalence Rates'!J99</f>
        <v>0</v>
      </c>
      <c r="K99" s="66">
        <f>'Population 2016'!K99*'Prevalence Rates'!K99</f>
        <v>0</v>
      </c>
      <c r="L99" s="66">
        <f>'Population 2016'!L99*'Prevalence Rates'!L99</f>
        <v>0</v>
      </c>
      <c r="M99" s="66">
        <f>'Population 2016'!M99*'Prevalence Rates'!M99</f>
        <v>0</v>
      </c>
      <c r="N99" s="66">
        <f>'Population 2016'!N99*'Prevalence Rates'!N99</f>
        <v>0</v>
      </c>
      <c r="O99" s="66">
        <f>'Population 2016'!O99*'Prevalence Rates'!O99</f>
        <v>0</v>
      </c>
      <c r="P99" s="66">
        <f>'Population 2016'!P99*'Prevalence Rates'!P99</f>
        <v>0</v>
      </c>
      <c r="Q99" s="66">
        <f>'Population 2016'!Q99*'Prevalence Rates'!Q99</f>
        <v>0</v>
      </c>
      <c r="R99" s="66">
        <f>'Population 2016'!R99*'Prevalence Rates'!R99</f>
        <v>0</v>
      </c>
      <c r="S99" s="66">
        <f>'Population 2016'!S99*'Prevalence Rates'!S99</f>
        <v>0</v>
      </c>
      <c r="T99" s="66">
        <f>'Population 2016'!T99*'Prevalence Rates'!T99</f>
        <v>0</v>
      </c>
      <c r="U99" s="66">
        <f>'Population 2016'!U99*'Prevalence Rates'!U99</f>
        <v>0</v>
      </c>
      <c r="V99" s="66">
        <f>'Population 2016'!V99*'Prevalence Rates'!V99</f>
        <v>0</v>
      </c>
      <c r="W99" s="66">
        <f>'Population 2016'!W99*'Prevalence Rates'!W99</f>
        <v>0</v>
      </c>
      <c r="X99" s="66">
        <f>'Population 2016'!X99*'Prevalence Rates'!X99</f>
        <v>0</v>
      </c>
      <c r="Y99" s="66">
        <f>'Population 2016'!Y99*'Prevalence Rates'!Y99</f>
        <v>0</v>
      </c>
      <c r="Z99" s="66">
        <f>'Population 2016'!Z99*'Prevalence Rates'!Z99</f>
        <v>0</v>
      </c>
      <c r="AA99" s="66">
        <f>'Population 2016'!AA99*'Prevalence Rates'!AA99</f>
        <v>0</v>
      </c>
      <c r="AB99" s="66">
        <f>'Population 2016'!AB99*'Prevalence Rates'!AB99</f>
        <v>0</v>
      </c>
      <c r="AC99" s="66">
        <f>'Population 2016'!AC99*'Prevalence Rates'!AC99</f>
        <v>0</v>
      </c>
      <c r="AD99" s="66">
        <f>'Population 2016'!AD99*'Prevalence Rates'!AD99</f>
        <v>0</v>
      </c>
      <c r="AE99" s="66">
        <f>'Population 2016'!AE99*'Prevalence Rates'!AE99</f>
        <v>0</v>
      </c>
      <c r="AF99" s="66">
        <f>'Population 2016'!AF99*'Prevalence Rates'!AF99</f>
        <v>0</v>
      </c>
      <c r="AG99" s="66">
        <f>'Population 2016'!AG99*'Prevalence Rates'!AG99</f>
        <v>0</v>
      </c>
      <c r="AH99" s="66">
        <f>'Population 2016'!AH99*'Prevalence Rates'!AH99</f>
        <v>0</v>
      </c>
      <c r="AI99" s="66">
        <f>'Population 2016'!AI99*'Prevalence Rates'!AI99</f>
        <v>0</v>
      </c>
      <c r="AJ99" s="66">
        <f>'Population 2016'!AJ99*'Prevalence Rates'!AJ99</f>
        <v>0</v>
      </c>
      <c r="AK99" s="66">
        <f>'Population 2016'!AK99*'Prevalence Rates'!AK99</f>
        <v>0</v>
      </c>
      <c r="AL99" s="66">
        <f>'Population 2016'!AL99*'Prevalence Rates'!AL99</f>
        <v>0</v>
      </c>
      <c r="AM99" s="66">
        <f>'Population 2016'!AM99*'Prevalence Rates'!AM99</f>
        <v>0</v>
      </c>
      <c r="AN99" s="66">
        <f>'Population 2016'!AN99*'Prevalence Rates'!AN99</f>
        <v>0</v>
      </c>
      <c r="AO99" s="66">
        <f>'Population 2016'!AO99*'Prevalence Rates'!AO99</f>
        <v>0</v>
      </c>
      <c r="AP99" s="66">
        <f>'Population 2016'!AP99*'Prevalence Rates'!AP99</f>
        <v>0</v>
      </c>
      <c r="AQ99" s="66">
        <f>'Population 2016'!AQ99*'Prevalence Rates'!AQ99</f>
        <v>0</v>
      </c>
      <c r="AR99" s="66">
        <f>'Population 2016'!AR99*'Prevalence Rates'!AR99</f>
        <v>0</v>
      </c>
      <c r="AS99" s="66">
        <f>'Population 2016'!AS99*'Prevalence Rates'!AS99</f>
        <v>0</v>
      </c>
      <c r="AT99" s="66">
        <f>'Population 2016'!AT99*'Prevalence Rates'!AT99</f>
        <v>0</v>
      </c>
      <c r="AU99" s="66">
        <f>'Population 2016'!AU99*'Prevalence Rates'!AU99</f>
        <v>0</v>
      </c>
      <c r="AV99" s="66">
        <f>'Population 2016'!AV99*'Prevalence Rates'!AV99</f>
        <v>0</v>
      </c>
      <c r="AW99" s="66">
        <f>'Population 2016'!AW99*'Prevalence Rates'!AW99</f>
        <v>0</v>
      </c>
      <c r="AX99" s="66">
        <f>'Population 2016'!AX99*'Prevalence Rates'!AX99</f>
        <v>0</v>
      </c>
      <c r="AY99" s="66">
        <f>'Population 2016'!AY99*'Prevalence Rates'!AY99</f>
        <v>0</v>
      </c>
      <c r="AZ99" s="66">
        <f>'Population 2016'!AZ99*'Prevalence Rates'!AZ99</f>
        <v>0</v>
      </c>
      <c r="BA99" s="66">
        <f>'Population 2016'!BA99*'Prevalence Rates'!BA99</f>
        <v>0</v>
      </c>
      <c r="BB99" s="66">
        <f>'Population 2016'!BB99*'Prevalence Rates'!BB99</f>
        <v>0</v>
      </c>
      <c r="BC99" s="75">
        <f>'Population 2016'!BC99*'Prevalence Rates'!BC99</f>
        <v>0</v>
      </c>
      <c r="BD99" s="109">
        <v>97</v>
      </c>
    </row>
    <row r="100" spans="1:56" s="66" customFormat="1" x14ac:dyDescent="0.35">
      <c r="B100" s="66" t="s">
        <v>78</v>
      </c>
      <c r="C100" s="74">
        <f>'Population 2016'!C100*'Prevalence Rates'!C100</f>
        <v>0</v>
      </c>
      <c r="D100" s="66">
        <f>'Population 2016'!D100*'Prevalence Rates'!D100</f>
        <v>0</v>
      </c>
      <c r="E100" s="66">
        <f>'Population 2016'!E100*'Prevalence Rates'!E100</f>
        <v>0</v>
      </c>
      <c r="F100" s="66">
        <f>'Population 2016'!F100*'Prevalence Rates'!F100</f>
        <v>0</v>
      </c>
      <c r="G100" s="66">
        <f>'Population 2016'!G100*'Prevalence Rates'!G100</f>
        <v>0</v>
      </c>
      <c r="H100" s="66">
        <f>'Population 2016'!H100*'Prevalence Rates'!H100</f>
        <v>0</v>
      </c>
      <c r="I100" s="66">
        <f>'Population 2016'!I100*'Prevalence Rates'!I100</f>
        <v>0</v>
      </c>
      <c r="J100" s="66">
        <f>'Population 2016'!J100*'Prevalence Rates'!J100</f>
        <v>0</v>
      </c>
      <c r="K100" s="66">
        <f>'Population 2016'!K100*'Prevalence Rates'!K100</f>
        <v>0</v>
      </c>
      <c r="L100" s="66">
        <f>'Population 2016'!L100*'Prevalence Rates'!L100</f>
        <v>0</v>
      </c>
      <c r="M100" s="66">
        <f>'Population 2016'!M100*'Prevalence Rates'!M100</f>
        <v>0</v>
      </c>
      <c r="N100" s="66">
        <f>'Population 2016'!N100*'Prevalence Rates'!N100</f>
        <v>0</v>
      </c>
      <c r="O100" s="66">
        <f>'Population 2016'!O100*'Prevalence Rates'!O100</f>
        <v>0</v>
      </c>
      <c r="P100" s="66">
        <f>'Population 2016'!P100*'Prevalence Rates'!P100</f>
        <v>0</v>
      </c>
      <c r="Q100" s="66">
        <f>'Population 2016'!Q100*'Prevalence Rates'!Q100</f>
        <v>0</v>
      </c>
      <c r="R100" s="66">
        <f>'Population 2016'!R100*'Prevalence Rates'!R100</f>
        <v>0</v>
      </c>
      <c r="S100" s="66">
        <f>'Population 2016'!S100*'Prevalence Rates'!S100</f>
        <v>0</v>
      </c>
      <c r="T100" s="66">
        <f>'Population 2016'!T100*'Prevalence Rates'!T100</f>
        <v>0</v>
      </c>
      <c r="U100" s="66">
        <f>'Population 2016'!U100*'Prevalence Rates'!U100</f>
        <v>0</v>
      </c>
      <c r="V100" s="66">
        <f>'Population 2016'!V100*'Prevalence Rates'!V100</f>
        <v>0</v>
      </c>
      <c r="W100" s="66">
        <f>'Population 2016'!W100*'Prevalence Rates'!W100</f>
        <v>0</v>
      </c>
      <c r="X100" s="66">
        <f>'Population 2016'!X100*'Prevalence Rates'!X100</f>
        <v>0</v>
      </c>
      <c r="Y100" s="66">
        <f>'Population 2016'!Y100*'Prevalence Rates'!Y100</f>
        <v>0</v>
      </c>
      <c r="Z100" s="66">
        <f>'Population 2016'!Z100*'Prevalence Rates'!Z100</f>
        <v>0</v>
      </c>
      <c r="AA100" s="66">
        <f>'Population 2016'!AA100*'Prevalence Rates'!AA100</f>
        <v>0</v>
      </c>
      <c r="AB100" s="66">
        <f>'Population 2016'!AB100*'Prevalence Rates'!AB100</f>
        <v>0</v>
      </c>
      <c r="AC100" s="66">
        <f>'Population 2016'!AC100*'Prevalence Rates'!AC100</f>
        <v>0</v>
      </c>
      <c r="AD100" s="66">
        <f>'Population 2016'!AD100*'Prevalence Rates'!AD100</f>
        <v>0</v>
      </c>
      <c r="AE100" s="66">
        <f>'Population 2016'!AE100*'Prevalence Rates'!AE100</f>
        <v>0</v>
      </c>
      <c r="AF100" s="66">
        <f>'Population 2016'!AF100*'Prevalence Rates'!AF100</f>
        <v>0</v>
      </c>
      <c r="AG100" s="66">
        <f>'Population 2016'!AG100*'Prevalence Rates'!AG100</f>
        <v>0</v>
      </c>
      <c r="AH100" s="66">
        <f>'Population 2016'!AH100*'Prevalence Rates'!AH100</f>
        <v>0</v>
      </c>
      <c r="AI100" s="66">
        <f>'Population 2016'!AI100*'Prevalence Rates'!AI100</f>
        <v>0</v>
      </c>
      <c r="AJ100" s="66">
        <f>'Population 2016'!AJ100*'Prevalence Rates'!AJ100</f>
        <v>0</v>
      </c>
      <c r="AK100" s="66">
        <f>'Population 2016'!AK100*'Prevalence Rates'!AK100</f>
        <v>0</v>
      </c>
      <c r="AL100" s="66">
        <f>'Population 2016'!AL100*'Prevalence Rates'!AL100</f>
        <v>0</v>
      </c>
      <c r="AM100" s="66">
        <f>'Population 2016'!AM100*'Prevalence Rates'!AM100</f>
        <v>0</v>
      </c>
      <c r="AN100" s="66">
        <f>'Population 2016'!AN100*'Prevalence Rates'!AN100</f>
        <v>0</v>
      </c>
      <c r="AO100" s="66">
        <f>'Population 2016'!AO100*'Prevalence Rates'!AO100</f>
        <v>0</v>
      </c>
      <c r="AP100" s="66">
        <f>'Population 2016'!AP100*'Prevalence Rates'!AP100</f>
        <v>0</v>
      </c>
      <c r="AQ100" s="66">
        <f>'Population 2016'!AQ100*'Prevalence Rates'!AQ100</f>
        <v>0</v>
      </c>
      <c r="AR100" s="66">
        <f>'Population 2016'!AR100*'Prevalence Rates'!AR100</f>
        <v>0</v>
      </c>
      <c r="AS100" s="66">
        <f>'Population 2016'!AS100*'Prevalence Rates'!AS100</f>
        <v>0</v>
      </c>
      <c r="AT100" s="66">
        <f>'Population 2016'!AT100*'Prevalence Rates'!AT100</f>
        <v>0</v>
      </c>
      <c r="AU100" s="66">
        <f>'Population 2016'!AU100*'Prevalence Rates'!AU100</f>
        <v>0</v>
      </c>
      <c r="AV100" s="66">
        <f>'Population 2016'!AV100*'Prevalence Rates'!AV100</f>
        <v>0</v>
      </c>
      <c r="AW100" s="66">
        <f>'Population 2016'!AW100*'Prevalence Rates'!AW100</f>
        <v>0</v>
      </c>
      <c r="AX100" s="66">
        <f>'Population 2016'!AX100*'Prevalence Rates'!AX100</f>
        <v>0</v>
      </c>
      <c r="AY100" s="66">
        <f>'Population 2016'!AY100*'Prevalence Rates'!AY100</f>
        <v>0</v>
      </c>
      <c r="AZ100" s="66">
        <f>'Population 2016'!AZ100*'Prevalence Rates'!AZ100</f>
        <v>0</v>
      </c>
      <c r="BA100" s="66">
        <f>'Population 2016'!BA100*'Prevalence Rates'!BA100</f>
        <v>0</v>
      </c>
      <c r="BB100" s="66">
        <f>'Population 2016'!BB100*'Prevalence Rates'!BB100</f>
        <v>0</v>
      </c>
      <c r="BC100" s="75">
        <f>'Population 2016'!BC100*'Prevalence Rates'!BC100</f>
        <v>0</v>
      </c>
      <c r="BD100" s="109">
        <v>98</v>
      </c>
    </row>
    <row r="101" spans="1:56" s="66" customFormat="1" x14ac:dyDescent="0.35">
      <c r="B101" s="66" t="s">
        <v>62</v>
      </c>
      <c r="C101" s="74">
        <f>'Population 2016'!C101*'Prevalence Rates'!C101</f>
        <v>118.61843592851108</v>
      </c>
      <c r="D101" s="66">
        <f>'Population 2016'!D101*'Prevalence Rates'!D101</f>
        <v>165.99159647138882</v>
      </c>
      <c r="E101" s="66">
        <f>'Population 2016'!E101*'Prevalence Rates'!E101</f>
        <v>47.373160542877727</v>
      </c>
      <c r="F101" s="66">
        <f>'Population 2016'!F101*'Prevalence Rates'!F101</f>
        <v>47.867919399722403</v>
      </c>
      <c r="G101" s="66">
        <f>'Population 2016'!G101*'Prevalence Rates'!G101</f>
        <v>34.756809693338489</v>
      </c>
      <c r="H101" s="66">
        <f>'Population 2016'!H101*'Prevalence Rates'!H101</f>
        <v>228.45490214802916</v>
      </c>
      <c r="I101" s="66">
        <f>'Population 2016'!I101*'Prevalence Rates'!I101</f>
        <v>44.775676544443179</v>
      </c>
      <c r="J101" s="66">
        <f>'Population 2016'!J101*'Prevalence Rates'!J101</f>
        <v>79.90355538041517</v>
      </c>
      <c r="K101" s="66">
        <f>'Population 2016'!K101*'Prevalence Rates'!K101</f>
        <v>40.693915975474603</v>
      </c>
      <c r="L101" s="66">
        <f>'Population 2016'!L101*'Prevalence Rates'!L101</f>
        <v>109.3417073626734</v>
      </c>
      <c r="M101" s="66">
        <f>'Population 2016'!M101*'Prevalence Rates'!M101</f>
        <v>109.3417073626734</v>
      </c>
      <c r="N101" s="66">
        <f>'Population 2016'!N101*'Prevalence Rates'!N101</f>
        <v>82.624729093060893</v>
      </c>
      <c r="O101" s="66">
        <f>'Population 2016'!O101*'Prevalence Rates'!O101</f>
        <v>85.345902805706615</v>
      </c>
      <c r="P101" s="66">
        <f>'Population 2016'!P101*'Prevalence Rates'!P101</f>
        <v>44.40460740180967</v>
      </c>
      <c r="Q101" s="66">
        <f>'Population 2016'!Q101*'Prevalence Rates'!Q101</f>
        <v>68.276722244565292</v>
      </c>
      <c r="R101" s="66">
        <f>'Population 2016'!R101*'Prevalence Rates'!R101</f>
        <v>26.593288555401337</v>
      </c>
      <c r="S101" s="66">
        <f>'Population 2016'!S101*'Prevalence Rates'!S101</f>
        <v>731.37728013064236</v>
      </c>
      <c r="T101" s="66">
        <f>'Population 2016'!T101*'Prevalence Rates'!T101</f>
        <v>198.64568102313743</v>
      </c>
      <c r="U101" s="66">
        <f>'Population 2016'!U101*'Prevalence Rates'!U101</f>
        <v>14.595386276917942</v>
      </c>
      <c r="V101" s="66">
        <f>'Population 2016'!V101*'Prevalence Rates'!V101</f>
        <v>114.907744502176</v>
      </c>
      <c r="W101" s="66">
        <f>'Population 2016'!W101*'Prevalence Rates'!W101</f>
        <v>192.58488502679015</v>
      </c>
      <c r="X101" s="66">
        <f>'Population 2016'!X101*'Prevalence Rates'!X101</f>
        <v>192.58488502679015</v>
      </c>
      <c r="Y101" s="66">
        <f>'Population 2016'!Y101*'Prevalence Rates'!Y101</f>
        <v>194.81129988259119</v>
      </c>
      <c r="Z101" s="66">
        <f>'Population 2016'!Z101*'Prevalence Rates'!Z101</f>
        <v>296.97900382101676</v>
      </c>
      <c r="AA101" s="66">
        <f>'Population 2016'!AA101*'Prevalence Rates'!AA101</f>
        <v>1045.1780850843782</v>
      </c>
      <c r="AB101" s="66">
        <f>'Population 2016'!AB101*'Prevalence Rates'!AB101</f>
        <v>199.8825781652491</v>
      </c>
      <c r="AC101" s="66">
        <f>'Population 2016'!AC101*'Prevalence Rates'!AC101</f>
        <v>561.30392309028491</v>
      </c>
      <c r="AD101" s="66">
        <f>'Population 2016'!AD101*'Prevalence Rates'!AD101</f>
        <v>153.12786619342722</v>
      </c>
      <c r="AE101" s="66">
        <f>'Population 2016'!AE101*'Prevalence Rates'!AE101</f>
        <v>118.37105650008874</v>
      </c>
      <c r="AF101" s="66">
        <f>'Population 2016'!AF101*'Prevalence Rates'!AF101</f>
        <v>28.572323982780041</v>
      </c>
      <c r="AG101" s="66">
        <f>'Population 2016'!AG101*'Prevalence Rates'!AG101</f>
        <v>118.37105650008874</v>
      </c>
      <c r="AH101" s="66">
        <f>'Population 2016'!AH101*'Prevalence Rates'!AH101</f>
        <v>483.87416199409313</v>
      </c>
      <c r="AI101" s="66">
        <f>'Population 2016'!AI101*'Prevalence Rates'!AI101</f>
        <v>494.01671855940901</v>
      </c>
      <c r="AJ101" s="66">
        <f>'Population 2016'!AJ101*'Prevalence Rates'!AJ101</f>
        <v>94.004182800488451</v>
      </c>
      <c r="AK101" s="66">
        <f>'Population 2016'!AK101*'Prevalence Rates'!AK101</f>
        <v>33.890981693860304</v>
      </c>
      <c r="AL101" s="66">
        <f>'Population 2016'!AL101*'Prevalence Rates'!AL101</f>
        <v>69.389929672465811</v>
      </c>
      <c r="AM101" s="66">
        <f>'Population 2016'!AM101*'Prevalence Rates'!AM101</f>
        <v>271.62261240772716</v>
      </c>
      <c r="AN101" s="66">
        <f>'Population 2016'!AN101*'Prevalence Rates'!AN101</f>
        <v>6.0607959963472808</v>
      </c>
      <c r="AO101" s="66">
        <f>'Population 2016'!AO101*'Prevalence Rates'!AO101</f>
        <v>6.0607959963472808</v>
      </c>
      <c r="AP101" s="66">
        <f>'Population 2016'!AP101*'Prevalence Rates'!AP101</f>
        <v>44.775676544443179</v>
      </c>
      <c r="AQ101" s="66">
        <f>'Population 2016'!AQ101*'Prevalence Rates'!AQ101</f>
        <v>93.3857342294326</v>
      </c>
      <c r="AR101" s="66">
        <f>'Population 2016'!AR101*'Prevalence Rates'!AR101</f>
        <v>2859.8298822764386</v>
      </c>
      <c r="AS101" s="66">
        <f>'Population 2016'!AS101*'Prevalence Rates'!AS101</f>
        <v>44.775676544443179</v>
      </c>
      <c r="AT101" s="66">
        <f>'Population 2016'!AT101*'Prevalence Rates'!AT101</f>
        <v>1.731655998956366</v>
      </c>
      <c r="AU101" s="66">
        <f>'Population 2016'!AU101*'Prevalence Rates'!AU101</f>
        <v>1.731655998956366</v>
      </c>
      <c r="AV101" s="66">
        <f>'Population 2016'!AV101*'Prevalence Rates'!AV101</f>
        <v>73.719069669856722</v>
      </c>
      <c r="AW101" s="66">
        <f>'Population 2016'!AW101*'Prevalence Rates'!AW101</f>
        <v>212.25154958636602</v>
      </c>
      <c r="AX101" s="66">
        <f>'Population 2016'!AX101*'Prevalence Rates'!AX101</f>
        <v>39.209639404940575</v>
      </c>
      <c r="AY101" s="66">
        <f>'Population 2016'!AY101*'Prevalence Rates'!AY101</f>
        <v>367.85321006401659</v>
      </c>
      <c r="AZ101" s="66">
        <f>'Population 2016'!AZ101*'Prevalence Rates'!AZ101</f>
        <v>175.26832503722648</v>
      </c>
      <c r="BA101" s="66">
        <f>'Population 2016'!BA101*'Prevalence Rates'!BA101</f>
        <v>71.368965099844516</v>
      </c>
      <c r="BB101" s="66">
        <f>'Population 2016'!BB101*'Prevalence Rates'!BB101</f>
        <v>133.09013249121784</v>
      </c>
      <c r="BC101" s="75">
        <f>'Population 2016'!BC101*'Prevalence Rates'!BC101</f>
        <v>14.595386276917942</v>
      </c>
      <c r="BD101" s="109">
        <v>99</v>
      </c>
    </row>
    <row r="102" spans="1:56" s="66" customFormat="1" x14ac:dyDescent="0.35">
      <c r="B102" s="66" t="s">
        <v>63</v>
      </c>
      <c r="C102" s="74">
        <f>'Population 2016'!C102*'Prevalence Rates'!C102</f>
        <v>271.25154326509363</v>
      </c>
      <c r="D102" s="66">
        <f>'Population 2016'!D102*'Prevalence Rates'!D102</f>
        <v>344.8469232207392</v>
      </c>
      <c r="E102" s="66">
        <f>'Population 2016'!E102*'Prevalence Rates'!E102</f>
        <v>73.595379955645555</v>
      </c>
      <c r="F102" s="66">
        <f>'Population 2016'!F102*'Prevalence Rates'!F102</f>
        <v>93.138354801010266</v>
      </c>
      <c r="G102" s="66">
        <f>'Population 2016'!G102*'Prevalence Rates'!G102</f>
        <v>45.146745687076688</v>
      </c>
      <c r="H102" s="66">
        <f>'Population 2016'!H102*'Prevalence Rates'!H102</f>
        <v>309.47166495634485</v>
      </c>
      <c r="I102" s="66">
        <f>'Population 2016'!I102*'Prevalence Rates'!I102</f>
        <v>68.400411958776459</v>
      </c>
      <c r="J102" s="66">
        <f>'Population 2016'!J102*'Prevalence Rates'!J102</f>
        <v>127.64778506592641</v>
      </c>
      <c r="K102" s="66">
        <f>'Population 2016'!K102*'Prevalence Rates'!K102</f>
        <v>46.507332543399549</v>
      </c>
      <c r="L102" s="66">
        <f>'Population 2016'!L102*'Prevalence Rates'!L102</f>
        <v>136.67713420334175</v>
      </c>
      <c r="M102" s="66">
        <f>'Population 2016'!M102*'Prevalence Rates'!M102</f>
        <v>136.67713420334175</v>
      </c>
      <c r="N102" s="66">
        <f>'Population 2016'!N102*'Prevalence Rates'!N102</f>
        <v>200.50102673630496</v>
      </c>
      <c r="O102" s="66">
        <f>'Population 2016'!O102*'Prevalence Rates'!O102</f>
        <v>110.57860450478509</v>
      </c>
      <c r="P102" s="66">
        <f>'Population 2016'!P102*'Prevalence Rates'!P102</f>
        <v>63.576513104540865</v>
      </c>
      <c r="Q102" s="66">
        <f>'Population 2016'!Q102*'Prevalence Rates'!Q102</f>
        <v>114.907744502176</v>
      </c>
      <c r="R102" s="66">
        <f>'Population 2016'!R102*'Prevalence Rates'!R102</f>
        <v>33.767291979649137</v>
      </c>
      <c r="S102" s="66">
        <f>'Population 2016'!S102*'Prevalence Rates'!S102</f>
        <v>1246.7923192485837</v>
      </c>
      <c r="T102" s="66">
        <f>'Population 2016'!T102*'Prevalence Rates'!T102</f>
        <v>507.62258712263758</v>
      </c>
      <c r="U102" s="66">
        <f>'Population 2016'!U102*'Prevalence Rates'!U102</f>
        <v>17.811318846408337</v>
      </c>
      <c r="V102" s="66">
        <f>'Population 2016'!V102*'Prevalence Rates'!V102</f>
        <v>161.16769761715321</v>
      </c>
      <c r="W102" s="66">
        <f>'Population 2016'!W102*'Prevalence Rates'!W102</f>
        <v>260.49053812872194</v>
      </c>
      <c r="X102" s="66">
        <f>'Population 2016'!X102*'Prevalence Rates'!X102</f>
        <v>260.49053812872194</v>
      </c>
      <c r="Y102" s="66">
        <f>'Population 2016'!Y102*'Prevalence Rates'!Y102</f>
        <v>288.81548268307961</v>
      </c>
      <c r="Z102" s="66">
        <f>'Population 2016'!Z102*'Prevalence Rates'!Z102</f>
        <v>565.01461451661999</v>
      </c>
      <c r="AA102" s="66">
        <f>'Population 2016'!AA102*'Prevalence Rates'!AA102</f>
        <v>1574.8174413366037</v>
      </c>
      <c r="AB102" s="66">
        <f>'Population 2016'!AB102*'Prevalence Rates'!AB102</f>
        <v>413.61840432214916</v>
      </c>
      <c r="AC102" s="66">
        <f>'Population 2016'!AC102*'Prevalence Rates'!AC102</f>
        <v>913.57222916369426</v>
      </c>
      <c r="AD102" s="66">
        <f>'Population 2016'!AD102*'Prevalence Rates'!AD102</f>
        <v>197.03771473839222</v>
      </c>
      <c r="AE102" s="66">
        <f>'Population 2016'!AE102*'Prevalence Rates'!AE102</f>
        <v>151.89096905131555</v>
      </c>
      <c r="AF102" s="66">
        <f>'Population 2016'!AF102*'Prevalence Rates'!AF102</f>
        <v>35.746327407027842</v>
      </c>
      <c r="AG102" s="66">
        <f>'Population 2016'!AG102*'Prevalence Rates'!AG102</f>
        <v>151.89096905131555</v>
      </c>
      <c r="AH102" s="66">
        <f>'Population 2016'!AH102*'Prevalence Rates'!AH102</f>
        <v>661.24521217290953</v>
      </c>
      <c r="AI102" s="66">
        <f>'Population 2016'!AI102*'Prevalence Rates'!AI102</f>
        <v>917.9013691610852</v>
      </c>
      <c r="AJ102" s="66">
        <f>'Population 2016'!AJ102*'Prevalence Rates'!AJ102</f>
        <v>117.87629764324406</v>
      </c>
      <c r="AK102" s="66">
        <f>'Population 2016'!AK102*'Prevalence Rates'!AK102</f>
        <v>68.771481101409961</v>
      </c>
      <c r="AL102" s="66">
        <f>'Population 2016'!AL102*'Prevalence Rates'!AL102</f>
        <v>94.251562228910785</v>
      </c>
      <c r="AM102" s="66">
        <f>'Population 2016'!AM102*'Prevalence Rates'!AM102</f>
        <v>346.4548895054844</v>
      </c>
      <c r="AN102" s="66">
        <f>'Population 2016'!AN102*'Prevalence Rates'!AN102</f>
        <v>10.884694850582873</v>
      </c>
      <c r="AO102" s="66">
        <f>'Population 2016'!AO102*'Prevalence Rates'!AO102</f>
        <v>10.884694850582873</v>
      </c>
      <c r="AP102" s="66">
        <f>'Population 2016'!AP102*'Prevalence Rates'!AP102</f>
        <v>71.245275385633349</v>
      </c>
      <c r="AQ102" s="66">
        <f>'Population 2016'!AQ102*'Prevalence Rates'!AQ102</f>
        <v>118.74212564272224</v>
      </c>
      <c r="AR102" s="66">
        <f>'Population 2016'!AR102*'Prevalence Rates'!AR102</f>
        <v>4564.0267646779248</v>
      </c>
      <c r="AS102" s="66">
        <f>'Population 2016'!AS102*'Prevalence Rates'!AS102</f>
        <v>68.400411958776459</v>
      </c>
      <c r="AT102" s="66">
        <f>'Population 2016'!AT102*'Prevalence Rates'!AT102</f>
        <v>3.215932569490394</v>
      </c>
      <c r="AU102" s="66">
        <f>'Population 2016'!AU102*'Prevalence Rates'!AU102</f>
        <v>3.215932569490394</v>
      </c>
      <c r="AV102" s="66">
        <f>'Population 2016'!AV102*'Prevalence Rates'!AV102</f>
        <v>104.64149822264898</v>
      </c>
      <c r="AW102" s="66">
        <f>'Population 2016'!AW102*'Prevalence Rates'!AW102</f>
        <v>314.79032266742513</v>
      </c>
      <c r="AX102" s="66">
        <f>'Population 2016'!AX102*'Prevalence Rates'!AX102</f>
        <v>81.140452522526871</v>
      </c>
      <c r="AY102" s="66">
        <f>'Population 2016'!AY102*'Prevalence Rates'!AY102</f>
        <v>625.37519505167052</v>
      </c>
      <c r="AZ102" s="66">
        <f>'Population 2016'!AZ102*'Prevalence Rates'!AZ102</f>
        <v>364.88465692294858</v>
      </c>
      <c r="BA102" s="66">
        <f>'Population 2016'!BA102*'Prevalence Rates'!BA102</f>
        <v>96.725356513134159</v>
      </c>
      <c r="BB102" s="66">
        <f>'Population 2016'!BB102*'Prevalence Rates'!BB102</f>
        <v>177.49473989302751</v>
      </c>
      <c r="BC102" s="75">
        <f>'Population 2016'!BC102*'Prevalence Rates'!BC102</f>
        <v>17.811318846408337</v>
      </c>
      <c r="BD102" s="109">
        <v>100</v>
      </c>
    </row>
    <row r="103" spans="1:56" s="66" customFormat="1" x14ac:dyDescent="0.35">
      <c r="B103" s="66" t="s">
        <v>64</v>
      </c>
      <c r="C103" s="74">
        <f>'Population 2016'!C103*'Prevalence Rates'!C103</f>
        <v>308.85321638528899</v>
      </c>
      <c r="D103" s="66">
        <f>'Population 2016'!D103*'Prevalence Rates'!D103</f>
        <v>391.10687633571638</v>
      </c>
      <c r="E103" s="66">
        <f>'Population 2016'!E103*'Prevalence Rates'!E103</f>
        <v>82.253659950427391</v>
      </c>
      <c r="F103" s="66">
        <f>'Population 2016'!F103*'Prevalence Rates'!F103</f>
        <v>95.983218227867141</v>
      </c>
      <c r="G103" s="66">
        <f>'Population 2016'!G103*'Prevalence Rates'!G103</f>
        <v>52.939197682380332</v>
      </c>
      <c r="H103" s="66">
        <f>'Population 2016'!H103*'Prevalence Rates'!H103</f>
        <v>332.60164151383344</v>
      </c>
      <c r="I103" s="66">
        <f>'Population 2016'!I103*'Prevalence Rates'!I103</f>
        <v>69.266239958254644</v>
      </c>
      <c r="J103" s="66">
        <f>'Population 2016'!J103*'Prevalence Rates'!J103</f>
        <v>126.03981878118121</v>
      </c>
      <c r="K103" s="66">
        <f>'Population 2016'!K103*'Prevalence Rates'!K103</f>
        <v>53.68133596764735</v>
      </c>
      <c r="L103" s="66">
        <f>'Population 2016'!L103*'Prevalence Rates'!L103</f>
        <v>132.59537363437317</v>
      </c>
      <c r="M103" s="66">
        <f>'Population 2016'!M103*'Prevalence Rates'!M103</f>
        <v>132.59537363437317</v>
      </c>
      <c r="N103" s="66">
        <f>'Population 2016'!N103*'Prevalence Rates'!N103</f>
        <v>185.16350217412</v>
      </c>
      <c r="O103" s="66">
        <f>'Population 2016'!O103*'Prevalence Rates'!O103</f>
        <v>125.66874963854771</v>
      </c>
      <c r="P103" s="66">
        <f>'Population 2016'!P103*'Prevalence Rates'!P103</f>
        <v>72.234793099322701</v>
      </c>
      <c r="Q103" s="66">
        <f>'Population 2016'!Q103*'Prevalence Rates'!Q103</f>
        <v>114.66036507375367</v>
      </c>
      <c r="R103" s="66">
        <f>'Population 2016'!R103*'Prevalence Rates'!R103</f>
        <v>31.417187409636927</v>
      </c>
      <c r="S103" s="66">
        <f>'Population 2016'!S103*'Prevalence Rates'!S103</f>
        <v>1380.1298311682237</v>
      </c>
      <c r="T103" s="66">
        <f>'Population 2016'!T103*'Prevalence Rates'!T103</f>
        <v>574.29134308245773</v>
      </c>
      <c r="U103" s="66">
        <f>'Population 2016'!U103*'Prevalence Rates'!U103</f>
        <v>19.419285131153533</v>
      </c>
      <c r="V103" s="66">
        <f>'Population 2016'!V103*'Prevalence Rates'!V103</f>
        <v>174.89725589459297</v>
      </c>
      <c r="W103" s="66">
        <f>'Population 2016'!W103*'Prevalence Rates'!W103</f>
        <v>295.98948610732742</v>
      </c>
      <c r="X103" s="66">
        <f>'Population 2016'!X103*'Prevalence Rates'!X103</f>
        <v>295.98948610732742</v>
      </c>
      <c r="Y103" s="66">
        <f>'Population 2016'!Y103*'Prevalence Rates'!Y103</f>
        <v>300.93707467577417</v>
      </c>
      <c r="Z103" s="66">
        <f>'Population 2016'!Z103*'Prevalence Rates'!Z103</f>
        <v>735.21166127118852</v>
      </c>
      <c r="AA103" s="66">
        <f>'Population 2016'!AA103*'Prevalence Rates'!AA103</f>
        <v>1815.6413149057498</v>
      </c>
      <c r="AB103" s="66">
        <f>'Population 2016'!AB103*'Prevalence Rates'!AB103</f>
        <v>452.33328487024505</v>
      </c>
      <c r="AC103" s="66">
        <f>'Population 2016'!AC103*'Prevalence Rates'!AC103</f>
        <v>1121.3709490384581</v>
      </c>
      <c r="AD103" s="66">
        <f>'Population 2016'!AD103*'Prevalence Rates'!AD103</f>
        <v>213.61213644268886</v>
      </c>
      <c r="AE103" s="66">
        <f>'Population 2016'!AE103*'Prevalence Rates'!AE103</f>
        <v>160.67293876030854</v>
      </c>
      <c r="AF103" s="66">
        <f>'Population 2016'!AF103*'Prevalence Rates'!AF103</f>
        <v>44.157227973387336</v>
      </c>
      <c r="AG103" s="66">
        <f>'Population 2016'!AG103*'Prevalence Rates'!AG103</f>
        <v>160.67293876030854</v>
      </c>
      <c r="AH103" s="66">
        <f>'Population 2016'!AH103*'Prevalence Rates'!AH103</f>
        <v>694.27036586729162</v>
      </c>
      <c r="AI103" s="66">
        <f>'Population 2016'!AI103*'Prevalence Rates'!AI103</f>
        <v>1014.8741051026417</v>
      </c>
      <c r="AJ103" s="66">
        <f>'Population 2016'!AJ103*'Prevalence Rates'!AJ103</f>
        <v>123.81340392538017</v>
      </c>
      <c r="AK103" s="66">
        <f>'Population 2016'!AK103*'Prevalence Rates'!AK103</f>
        <v>61.226408534528659</v>
      </c>
      <c r="AL103" s="66">
        <f>'Population 2016'!AL103*'Prevalence Rates'!AL103</f>
        <v>94.375251943121953</v>
      </c>
      <c r="AM103" s="66">
        <f>'Population 2016'!AM103*'Prevalence Rates'!AM103</f>
        <v>375.1509032024756</v>
      </c>
      <c r="AN103" s="66">
        <f>'Population 2016'!AN103*'Prevalence Rates'!AN103</f>
        <v>12.3689714211169</v>
      </c>
      <c r="AO103" s="66">
        <f>'Population 2016'!AO103*'Prevalence Rates'!AO103</f>
        <v>12.3689714211169</v>
      </c>
      <c r="AP103" s="66">
        <f>'Population 2016'!AP103*'Prevalence Rates'!AP103</f>
        <v>79.408796523570501</v>
      </c>
      <c r="AQ103" s="66">
        <f>'Population 2016'!AQ103*'Prevalence Rates'!AQ103</f>
        <v>132.84275306279551</v>
      </c>
      <c r="AR103" s="66">
        <f>'Population 2016'!AR103*'Prevalence Rates'!AR103</f>
        <v>5023.0392941155733</v>
      </c>
      <c r="AS103" s="66">
        <f>'Population 2016'!AS103*'Prevalence Rates'!AS103</f>
        <v>69.266239958254644</v>
      </c>
      <c r="AT103" s="66">
        <f>'Population 2016'!AT103*'Prevalence Rates'!AT103</f>
        <v>2.8448634268568873</v>
      </c>
      <c r="AU103" s="66">
        <f>'Population 2016'!AU103*'Prevalence Rates'!AU103</f>
        <v>2.8448634268568873</v>
      </c>
      <c r="AV103" s="66">
        <f>'Population 2016'!AV103*'Prevalence Rates'!AV103</f>
        <v>112.5576399321638</v>
      </c>
      <c r="AW103" s="66">
        <f>'Population 2016'!AW103*'Prevalence Rates'!AW103</f>
        <v>319.11946266481601</v>
      </c>
      <c r="AX103" s="66">
        <f>'Population 2016'!AX103*'Prevalence Rates'!AX103</f>
        <v>72.358482813533868</v>
      </c>
      <c r="AY103" s="66">
        <f>'Population 2016'!AY103*'Prevalence Rates'!AY103</f>
        <v>656.54500303288512</v>
      </c>
      <c r="AZ103" s="66">
        <f>'Population 2016'!AZ103*'Prevalence Rates'!AZ103</f>
        <v>360.55551692555764</v>
      </c>
      <c r="BA103" s="66">
        <f>'Population 2016'!BA103*'Prevalence Rates'!BA103</f>
        <v>105.50732622212716</v>
      </c>
      <c r="BB103" s="66">
        <f>'Population 2016'!BB103*'Prevalence Rates'!BB103</f>
        <v>202.10899302105017</v>
      </c>
      <c r="BC103" s="75">
        <f>'Population 2016'!BC103*'Prevalence Rates'!BC103</f>
        <v>19.419285131153533</v>
      </c>
      <c r="BD103" s="109">
        <v>101</v>
      </c>
    </row>
    <row r="104" spans="1:56" s="66" customFormat="1" x14ac:dyDescent="0.35">
      <c r="B104" s="66" t="s">
        <v>65</v>
      </c>
      <c r="C104" s="74">
        <f>'Population 2016'!C104*'Prevalence Rates'!C104</f>
        <v>263.08802212715648</v>
      </c>
      <c r="D104" s="66">
        <f>'Population 2016'!D104*'Prevalence Rates'!D104</f>
        <v>339.52826550965892</v>
      </c>
      <c r="E104" s="66">
        <f>'Population 2016'!E104*'Prevalence Rates'!E104</f>
        <v>76.440243382502445</v>
      </c>
      <c r="F104" s="66">
        <f>'Population 2016'!F104*'Prevalence Rates'!F104</f>
        <v>87.324938233085319</v>
      </c>
      <c r="G104" s="66">
        <f>'Population 2016'!G104*'Prevalence Rates'!G104</f>
        <v>44.033538259176169</v>
      </c>
      <c r="H104" s="66">
        <f>'Population 2016'!H104*'Prevalence Rates'!H104</f>
        <v>316.150909523748</v>
      </c>
      <c r="I104" s="66">
        <f>'Population 2016'!I104*'Prevalence Rates'!I104</f>
        <v>58.628924536094111</v>
      </c>
      <c r="J104" s="66">
        <f>'Population 2016'!J104*'Prevalence Rates'!J104</f>
        <v>104.64149822264898</v>
      </c>
      <c r="K104" s="66">
        <f>'Population 2016'!K104*'Prevalence Rates'!K104</f>
        <v>49.846954827101108</v>
      </c>
      <c r="L104" s="66">
        <f>'Population 2016'!L104*'Prevalence Rates'!L104</f>
        <v>134.94547820438538</v>
      </c>
      <c r="M104" s="66">
        <f>'Population 2016'!M104*'Prevalence Rates'!M104</f>
        <v>134.94547820438538</v>
      </c>
      <c r="N104" s="66">
        <f>'Population 2016'!N104*'Prevalence Rates'!N104</f>
        <v>136.80082391755292</v>
      </c>
      <c r="O104" s="66">
        <f>'Population 2016'!O104*'Prevalence Rates'!O104</f>
        <v>119.48426392798926</v>
      </c>
      <c r="P104" s="66">
        <f>'Population 2016'!P104*'Prevalence Rates'!P104</f>
        <v>63.823892532963207</v>
      </c>
      <c r="Q104" s="66">
        <f>'Population 2016'!Q104*'Prevalence Rates'!Q104</f>
        <v>117.87629764324406</v>
      </c>
      <c r="R104" s="66">
        <f>'Population 2016'!R104*'Prevalence Rates'!R104</f>
        <v>30.427669695947575</v>
      </c>
      <c r="S104" s="66">
        <f>'Population 2016'!S104*'Prevalence Rates'!S104</f>
        <v>1292.6812032209273</v>
      </c>
      <c r="T104" s="66">
        <f>'Population 2016'!T104*'Prevalence Rates'!T104</f>
        <v>481.89512656671445</v>
      </c>
      <c r="U104" s="66">
        <f>'Population 2016'!U104*'Prevalence Rates'!U104</f>
        <v>18.553457131675351</v>
      </c>
      <c r="V104" s="66">
        <f>'Population 2016'!V104*'Prevalence Rates'!V104</f>
        <v>186.15301988780936</v>
      </c>
      <c r="W104" s="66">
        <f>'Population 2016'!W104*'Prevalence Rates'!W104</f>
        <v>293.26831239468169</v>
      </c>
      <c r="X104" s="66">
        <f>'Population 2016'!X104*'Prevalence Rates'!X104</f>
        <v>293.26831239468169</v>
      </c>
      <c r="Y104" s="66">
        <f>'Population 2016'!Y104*'Prevalence Rates'!Y104</f>
        <v>290.79451811045834</v>
      </c>
      <c r="Z104" s="66">
        <f>'Population 2016'!Z104*'Prevalence Rates'!Z104</f>
        <v>610.7798087747525</v>
      </c>
      <c r="AA104" s="66">
        <f>'Population 2016'!AA104*'Prevalence Rates'!AA104</f>
        <v>1722.3792703905283</v>
      </c>
      <c r="AB104" s="66">
        <f>'Population 2016'!AB104*'Prevalence Rates'!AB104</f>
        <v>405.20750375578967</v>
      </c>
      <c r="AC104" s="66">
        <f>'Population 2016'!AC104*'Prevalence Rates'!AC104</f>
        <v>988.77557540408498</v>
      </c>
      <c r="AD104" s="66">
        <f>'Population 2016'!AD104*'Prevalence Rates'!AD104</f>
        <v>212.49892901478836</v>
      </c>
      <c r="AE104" s="66">
        <f>'Population 2016'!AE104*'Prevalence Rates'!AE104</f>
        <v>168.46539075561219</v>
      </c>
      <c r="AF104" s="66">
        <f>'Population 2016'!AF104*'Prevalence Rates'!AF104</f>
        <v>46.878401686033051</v>
      </c>
      <c r="AG104" s="66">
        <f>'Population 2016'!AG104*'Prevalence Rates'!AG104</f>
        <v>168.46539075561219</v>
      </c>
      <c r="AH104" s="66">
        <f>'Population 2016'!AH104*'Prevalence Rates'!AH104</f>
        <v>733.60369498644332</v>
      </c>
      <c r="AI104" s="66">
        <f>'Population 2016'!AI104*'Prevalence Rates'!AI104</f>
        <v>940.7839662901514</v>
      </c>
      <c r="AJ104" s="66">
        <f>'Population 2016'!AJ104*'Prevalence Rates'!AJ104</f>
        <v>131.11109706383914</v>
      </c>
      <c r="AK104" s="66">
        <f>'Population 2016'!AK104*'Prevalence Rates'!AK104</f>
        <v>65.679238246130737</v>
      </c>
      <c r="AL104" s="66">
        <f>'Population 2016'!AL104*'Prevalence Rates'!AL104</f>
        <v>97.220115369978842</v>
      </c>
      <c r="AM104" s="66">
        <f>'Population 2016'!AM104*'Prevalence Rates'!AM104</f>
        <v>396.05446490416313</v>
      </c>
      <c r="AN104" s="66">
        <f>'Population 2016'!AN104*'Prevalence Rates'!AN104</f>
        <v>7.6687622810924783</v>
      </c>
      <c r="AO104" s="66">
        <f>'Population 2016'!AO104*'Prevalence Rates'!AO104</f>
        <v>7.6687622810924783</v>
      </c>
      <c r="AP104" s="66">
        <f>'Population 2016'!AP104*'Prevalence Rates'!AP104</f>
        <v>85.840661662551284</v>
      </c>
      <c r="AQ104" s="66">
        <f>'Population 2016'!AQ104*'Prevalence Rates'!AQ104</f>
        <v>127.52409535171525</v>
      </c>
      <c r="AR104" s="66">
        <f>'Population 2016'!AR104*'Prevalence Rates'!AR104</f>
        <v>4712.8254908739618</v>
      </c>
      <c r="AS104" s="66">
        <f>'Population 2016'!AS104*'Prevalence Rates'!AS104</f>
        <v>58.628924536094111</v>
      </c>
      <c r="AT104" s="66">
        <f>'Population 2016'!AT104*'Prevalence Rates'!AT104</f>
        <v>1.9790354273787041</v>
      </c>
      <c r="AU104" s="66">
        <f>'Population 2016'!AU104*'Prevalence Rates'!AU104</f>
        <v>1.9790354273787041</v>
      </c>
      <c r="AV104" s="66">
        <f>'Population 2016'!AV104*'Prevalence Rates'!AV104</f>
        <v>99.446530225779881</v>
      </c>
      <c r="AW104" s="66">
        <f>'Population 2016'!AW104*'Prevalence Rates'!AW104</f>
        <v>337.54923008228019</v>
      </c>
      <c r="AX104" s="66">
        <f>'Population 2016'!AX104*'Prevalence Rates'!AX104</f>
        <v>54.794543395547869</v>
      </c>
      <c r="AY104" s="66">
        <f>'Population 2016'!AY104*'Prevalence Rates'!AY104</f>
        <v>603.23473620787126</v>
      </c>
      <c r="AZ104" s="66">
        <f>'Population 2016'!AZ104*'Prevalence Rates'!AZ104</f>
        <v>309.96642381318952</v>
      </c>
      <c r="BA104" s="66">
        <f>'Population 2016'!BA104*'Prevalence Rates'!BA104</f>
        <v>109.3417073626734</v>
      </c>
      <c r="BB104" s="66">
        <f>'Population 2016'!BB104*'Prevalence Rates'!BB104</f>
        <v>209.90144501635379</v>
      </c>
      <c r="BC104" s="75">
        <f>'Population 2016'!BC104*'Prevalence Rates'!BC104</f>
        <v>18.553457131675351</v>
      </c>
      <c r="BD104" s="109">
        <v>102</v>
      </c>
    </row>
    <row r="105" spans="1:56" s="66" customFormat="1" x14ac:dyDescent="0.35">
      <c r="B105" s="66" t="s">
        <v>66</v>
      </c>
      <c r="C105" s="74">
        <f>'Population 2016'!C105*'Prevalence Rates'!C105</f>
        <v>196.66664559575872</v>
      </c>
      <c r="D105" s="66">
        <f>'Population 2016'!D105*'Prevalence Rates'!D105</f>
        <v>272.98319926404997</v>
      </c>
      <c r="E105" s="66">
        <f>'Population 2016'!E105*'Prevalence Rates'!E105</f>
        <v>76.316553668291277</v>
      </c>
      <c r="F105" s="66">
        <f>'Population 2016'!F105*'Prevalence Rates'!F105</f>
        <v>70.008378243521662</v>
      </c>
      <c r="G105" s="66">
        <f>'Population 2016'!G105*'Prevalence Rates'!G105</f>
        <v>46.13626340076604</v>
      </c>
      <c r="H105" s="66">
        <f>'Population 2016'!H105*'Prevalence Rates'!H105</f>
        <v>318.37732437954901</v>
      </c>
      <c r="I105" s="66">
        <f>'Population 2016'!I105*'Prevalence Rates'!I105</f>
        <v>56.278819966081898</v>
      </c>
      <c r="J105" s="66">
        <f>'Population 2016'!J105*'Prevalence Rates'!J105</f>
        <v>104.88887765107131</v>
      </c>
      <c r="K105" s="66">
        <f>'Population 2016'!K105*'Prevalence Rates'!K105</f>
        <v>50.341713683945784</v>
      </c>
      <c r="L105" s="66">
        <f>'Population 2016'!L105*'Prevalence Rates'!L105</f>
        <v>131.729545634895</v>
      </c>
      <c r="M105" s="66">
        <f>'Population 2016'!M105*'Prevalence Rates'!M105</f>
        <v>131.729545634895</v>
      </c>
      <c r="N105" s="66">
        <f>'Population 2016'!N105*'Prevalence Rates'!N105</f>
        <v>106.62053365002768</v>
      </c>
      <c r="O105" s="66">
        <f>'Population 2016'!O105*'Prevalence Rates'!O105</f>
        <v>118.74212564272224</v>
      </c>
      <c r="P105" s="66">
        <f>'Population 2016'!P105*'Prevalence Rates'!P105</f>
        <v>71.492654814055683</v>
      </c>
      <c r="Q105" s="66">
        <f>'Population 2016'!Q105*'Prevalence Rates'!Q105</f>
        <v>111.19705307584094</v>
      </c>
      <c r="R105" s="66">
        <f>'Population 2016'!R105*'Prevalence Rates'!R105</f>
        <v>33.272533122804461</v>
      </c>
      <c r="S105" s="66">
        <f>'Population 2016'!S105*'Prevalence Rates'!S105</f>
        <v>1076.595272494015</v>
      </c>
      <c r="T105" s="66">
        <f>'Population 2016'!T105*'Prevalence Rates'!T105</f>
        <v>325.55132780379682</v>
      </c>
      <c r="U105" s="66">
        <f>'Population 2016'!U105*'Prevalence Rates'!U105</f>
        <v>18.924526274308857</v>
      </c>
      <c r="V105" s="66">
        <f>'Population 2016'!V105*'Prevalence Rates'!V105</f>
        <v>181.45281074778492</v>
      </c>
      <c r="W105" s="66">
        <f>'Population 2016'!W105*'Prevalence Rates'!W105</f>
        <v>276.44651126196271</v>
      </c>
      <c r="X105" s="66">
        <f>'Population 2016'!X105*'Prevalence Rates'!X105</f>
        <v>276.44651126196271</v>
      </c>
      <c r="Y105" s="66">
        <f>'Population 2016'!Y105*'Prevalence Rates'!Y105</f>
        <v>286.34168839885626</v>
      </c>
      <c r="Z105" s="66">
        <f>'Population 2016'!Z105*'Prevalence Rates'!Z105</f>
        <v>456.04397629658013</v>
      </c>
      <c r="AA105" s="66">
        <f>'Population 2016'!AA105*'Prevalence Rates'!AA105</f>
        <v>1468.3205974007872</v>
      </c>
      <c r="AB105" s="66">
        <f>'Population 2016'!AB105*'Prevalence Rates'!AB105</f>
        <v>327.28298380275317</v>
      </c>
      <c r="AC105" s="66">
        <f>'Population 2016'!AC105*'Prevalence Rates'!AC105</f>
        <v>809.54917951210109</v>
      </c>
      <c r="AD105" s="66">
        <f>'Population 2016'!AD105*'Prevalence Rates'!AD105</f>
        <v>200.99578559314963</v>
      </c>
      <c r="AE105" s="66">
        <f>'Population 2016'!AE105*'Prevalence Rates'!AE105</f>
        <v>154.85952219238359</v>
      </c>
      <c r="AF105" s="66">
        <f>'Population 2016'!AF105*'Prevalence Rates'!AF105</f>
        <v>30.675049124369913</v>
      </c>
      <c r="AG105" s="66">
        <f>'Population 2016'!AG105*'Prevalence Rates'!AG105</f>
        <v>154.85952219238359</v>
      </c>
      <c r="AH105" s="66">
        <f>'Population 2016'!AH105*'Prevalence Rates'!AH105</f>
        <v>658.77141788868607</v>
      </c>
      <c r="AI105" s="66">
        <f>'Population 2016'!AI105*'Prevalence Rates'!AI105</f>
        <v>743.8699412659704</v>
      </c>
      <c r="AJ105" s="66">
        <f>'Population 2016'!AJ105*'Prevalence Rates'!AJ105</f>
        <v>126.78195706644823</v>
      </c>
      <c r="AK105" s="66">
        <f>'Population 2016'!AK105*'Prevalence Rates'!AK105</f>
        <v>54.299784538703193</v>
      </c>
      <c r="AL105" s="66">
        <f>'Population 2016'!AL105*'Prevalence Rates'!AL105</f>
        <v>95.241079942600138</v>
      </c>
      <c r="AM105" s="66">
        <f>'Population 2016'!AM105*'Prevalence Rates'!AM105</f>
        <v>364.26620835189271</v>
      </c>
      <c r="AN105" s="66">
        <f>'Population 2016'!AN105*'Prevalence Rates'!AN105</f>
        <v>8.7819697089929996</v>
      </c>
      <c r="AO105" s="66">
        <f>'Population 2016'!AO105*'Prevalence Rates'!AO105</f>
        <v>8.7819697089929996</v>
      </c>
      <c r="AP105" s="66">
        <f>'Population 2016'!AP105*'Prevalence Rates'!AP105</f>
        <v>65.308169103497235</v>
      </c>
      <c r="AQ105" s="66">
        <f>'Population 2016'!AQ105*'Prevalence Rates'!AQ105</f>
        <v>118.24736678587757</v>
      </c>
      <c r="AR105" s="66">
        <f>'Population 2016'!AR105*'Prevalence Rates'!AR105</f>
        <v>4083.4922249675337</v>
      </c>
      <c r="AS105" s="66">
        <f>'Population 2016'!AS105*'Prevalence Rates'!AS105</f>
        <v>56.278819966081898</v>
      </c>
      <c r="AT105" s="66">
        <f>'Population 2016'!AT105*'Prevalence Rates'!AT105</f>
        <v>4.2054502831797462</v>
      </c>
      <c r="AU105" s="66">
        <f>'Population 2016'!AU105*'Prevalence Rates'!AU105</f>
        <v>4.2054502831797462</v>
      </c>
      <c r="AV105" s="66">
        <f>'Population 2016'!AV105*'Prevalence Rates'!AV105</f>
        <v>104.39411879422664</v>
      </c>
      <c r="AW105" s="66">
        <f>'Population 2016'!AW105*'Prevalence Rates'!AW105</f>
        <v>294.50520953679342</v>
      </c>
      <c r="AX105" s="66">
        <f>'Population 2016'!AX105*'Prevalence Rates'!AX105</f>
        <v>54.547163967125535</v>
      </c>
      <c r="AY105" s="66">
        <f>'Population 2016'!AY105*'Prevalence Rates'!AY105</f>
        <v>518.38359225900933</v>
      </c>
      <c r="AZ105" s="66">
        <f>'Population 2016'!AZ105*'Prevalence Rates'!AZ105</f>
        <v>241.93708099704656</v>
      </c>
      <c r="BA105" s="66">
        <f>'Population 2016'!BA105*'Prevalence Rates'!BA105</f>
        <v>99.817599368413383</v>
      </c>
      <c r="BB105" s="66">
        <f>'Population 2016'!BB105*'Prevalence Rates'!BB105</f>
        <v>180.33960331988442</v>
      </c>
      <c r="BC105" s="75">
        <f>'Population 2016'!BC105*'Prevalence Rates'!BC105</f>
        <v>18.924526274308857</v>
      </c>
      <c r="BD105" s="109">
        <v>103</v>
      </c>
    </row>
    <row r="106" spans="1:56" s="66" customFormat="1" x14ac:dyDescent="0.35">
      <c r="B106" s="66" t="s">
        <v>67</v>
      </c>
      <c r="C106" s="74">
        <f>'Population 2016'!C106*'Prevalence Rates'!C106</f>
        <v>177.24736046460518</v>
      </c>
      <c r="D106" s="66">
        <f>'Population 2016'!D106*'Prevalence Rates'!D106</f>
        <v>252.82177584762945</v>
      </c>
      <c r="E106" s="66">
        <f>'Population 2016'!E106*'Prevalence Rates'!E106</f>
        <v>75.57441538302426</v>
      </c>
      <c r="F106" s="66">
        <f>'Population 2016'!F106*'Prevalence Rates'!F106</f>
        <v>77.429761096191797</v>
      </c>
      <c r="G106" s="66">
        <f>'Population 2016'!G106*'Prevalence Rates'!G106</f>
        <v>54.299784538703193</v>
      </c>
      <c r="H106" s="66">
        <f>'Population 2016'!H106*'Prevalence Rates'!H106</f>
        <v>348.31023521865194</v>
      </c>
      <c r="I106" s="66">
        <f>'Population 2016'!I106*'Prevalence Rates'!I106</f>
        <v>61.102718820317492</v>
      </c>
      <c r="J106" s="66">
        <f>'Population 2016'!J106*'Prevalence Rates'!J106</f>
        <v>111.93919136110794</v>
      </c>
      <c r="K106" s="66">
        <f>'Population 2016'!K106*'Prevalence Rates'!K106</f>
        <v>57.144647965560083</v>
      </c>
      <c r="L106" s="66">
        <f>'Population 2016'!L106*'Prevalence Rates'!L106</f>
        <v>148.05658791076931</v>
      </c>
      <c r="M106" s="66">
        <f>'Population 2016'!M106*'Prevalence Rates'!M106</f>
        <v>148.05658791076931</v>
      </c>
      <c r="N106" s="66">
        <f>'Population 2016'!N106*'Prevalence Rates'!N106</f>
        <v>94.870010799966622</v>
      </c>
      <c r="O106" s="66">
        <f>'Population 2016'!O106*'Prevalence Rates'!O106</f>
        <v>126.78195706644823</v>
      </c>
      <c r="P106" s="66">
        <f>'Population 2016'!P106*'Prevalence Rates'!P106</f>
        <v>68.029342816142957</v>
      </c>
      <c r="Q106" s="66">
        <f>'Population 2016'!Q106*'Prevalence Rates'!Q106</f>
        <v>107.98112050635054</v>
      </c>
      <c r="R106" s="66">
        <f>'Population 2016'!R106*'Prevalence Rates'!R106</f>
        <v>32.901463980170952</v>
      </c>
      <c r="S106" s="66">
        <f>'Population 2016'!S106*'Prevalence Rates'!S106</f>
        <v>1070.78185592609</v>
      </c>
      <c r="T106" s="66">
        <f>'Population 2016'!T106*'Prevalence Rates'!T106</f>
        <v>286.96013696991207</v>
      </c>
      <c r="U106" s="66">
        <f>'Population 2016'!U106*'Prevalence Rates'!U106</f>
        <v>24.737942842233799</v>
      </c>
      <c r="V106" s="66">
        <f>'Population 2016'!V106*'Prevalence Rates'!V106</f>
        <v>189.86371131414441</v>
      </c>
      <c r="W106" s="66">
        <f>'Population 2016'!W106*'Prevalence Rates'!W106</f>
        <v>295.61841696469395</v>
      </c>
      <c r="X106" s="66">
        <f>'Population 2016'!X106*'Prevalence Rates'!X106</f>
        <v>295.61841696469395</v>
      </c>
      <c r="Y106" s="66">
        <f>'Population 2016'!Y106*'Prevalence Rates'!Y106</f>
        <v>301.80290267525237</v>
      </c>
      <c r="Z106" s="66">
        <f>'Population 2016'!Z106*'Prevalence Rates'!Z106</f>
        <v>400.01253575892054</v>
      </c>
      <c r="AA106" s="66">
        <f>'Population 2016'!AA106*'Prevalence Rates'!AA106</f>
        <v>1466.0941825449863</v>
      </c>
      <c r="AB106" s="66">
        <f>'Population 2016'!AB106*'Prevalence Rates'!AB106</f>
        <v>309.34797524213366</v>
      </c>
      <c r="AC106" s="66">
        <f>'Population 2016'!AC106*'Prevalence Rates'!AC106</f>
        <v>777.88461267404182</v>
      </c>
      <c r="AD106" s="66">
        <f>'Population 2016'!AD106*'Prevalence Rates'!AD106</f>
        <v>223.38362386537122</v>
      </c>
      <c r="AE106" s="66">
        <f>'Population 2016'!AE106*'Prevalence Rates'!AE106</f>
        <v>169.08383932666803</v>
      </c>
      <c r="AF106" s="66">
        <f>'Population 2016'!AF106*'Prevalence Rates'!AF106</f>
        <v>35.993706835450183</v>
      </c>
      <c r="AG106" s="66">
        <f>'Population 2016'!AG106*'Prevalence Rates'!AG106</f>
        <v>169.08383932666803</v>
      </c>
      <c r="AH106" s="66">
        <f>'Population 2016'!AH106*'Prevalence Rates'!AH106</f>
        <v>688.20956987094439</v>
      </c>
      <c r="AI106" s="66">
        <f>'Population 2016'!AI106*'Prevalence Rates'!AI106</f>
        <v>714.06072014107872</v>
      </c>
      <c r="AJ106" s="66">
        <f>'Population 2016'!AJ106*'Prevalence Rates'!AJ106</f>
        <v>120.1027124990451</v>
      </c>
      <c r="AK106" s="66">
        <f>'Population 2016'!AK106*'Prevalence Rates'!AK106</f>
        <v>56.526199394504232</v>
      </c>
      <c r="AL106" s="66">
        <f>'Population 2016'!AL106*'Prevalence Rates'!AL106</f>
        <v>113.29977821743081</v>
      </c>
      <c r="AM106" s="66">
        <f>'Population 2016'!AM106*'Prevalence Rates'!AM106</f>
        <v>379.23266377144415</v>
      </c>
      <c r="AN106" s="66">
        <f>'Population 2016'!AN106*'Prevalence Rates'!AN106</f>
        <v>12.987419992172745</v>
      </c>
      <c r="AO106" s="66">
        <f>'Population 2016'!AO106*'Prevalence Rates'!AO106</f>
        <v>12.987419992172745</v>
      </c>
      <c r="AP106" s="66">
        <f>'Population 2016'!AP106*'Prevalence Rates'!AP106</f>
        <v>56.897268537137741</v>
      </c>
      <c r="AQ106" s="66">
        <f>'Population 2016'!AQ106*'Prevalence Rates'!AQ106</f>
        <v>137.54296220281992</v>
      </c>
      <c r="AR106" s="66">
        <f>'Population 2016'!AR106*'Prevalence Rates'!AR106</f>
        <v>4136.4314226499137</v>
      </c>
      <c r="AS106" s="66">
        <f>'Population 2016'!AS106*'Prevalence Rates'!AS106</f>
        <v>61.102718820317492</v>
      </c>
      <c r="AT106" s="66">
        <f>'Population 2016'!AT106*'Prevalence Rates'!AT106</f>
        <v>1.731655998956366</v>
      </c>
      <c r="AU106" s="66">
        <f>'Population 2016'!AU106*'Prevalence Rates'!AU106</f>
        <v>1.731655998956366</v>
      </c>
      <c r="AV106" s="66">
        <f>'Population 2016'!AV106*'Prevalence Rates'!AV106</f>
        <v>108.22849993477288</v>
      </c>
      <c r="AW106" s="66">
        <f>'Population 2016'!AW106*'Prevalence Rates'!AW106</f>
        <v>308.97690609950018</v>
      </c>
      <c r="AX106" s="66">
        <f>'Population 2016'!AX106*'Prevalence Rates'!AX106</f>
        <v>54.794543395547869</v>
      </c>
      <c r="AY106" s="66">
        <f>'Population 2016'!AY106*'Prevalence Rates'!AY106</f>
        <v>524.81545739799014</v>
      </c>
      <c r="AZ106" s="66">
        <f>'Population 2016'!AZ106*'Prevalence Rates'!AZ106</f>
        <v>229.19704043329617</v>
      </c>
      <c r="BA106" s="66">
        <f>'Population 2016'!BA106*'Prevalence Rates'!BA106</f>
        <v>103.40460108053729</v>
      </c>
      <c r="BB106" s="66">
        <f>'Population 2016'!BB106*'Prevalence Rates'!BB106</f>
        <v>199.01675016577093</v>
      </c>
      <c r="BC106" s="75">
        <f>'Population 2016'!BC106*'Prevalence Rates'!BC106</f>
        <v>24.737942842233799</v>
      </c>
      <c r="BD106" s="109">
        <v>104</v>
      </c>
    </row>
    <row r="107" spans="1:56" s="66" customFormat="1" x14ac:dyDescent="0.35">
      <c r="B107" s="66" t="s">
        <v>68</v>
      </c>
      <c r="C107" s="74">
        <f>'Population 2016'!C107*'Prevalence Rates'!C107</f>
        <v>185.28719188833117</v>
      </c>
      <c r="D107" s="66">
        <f>'Population 2016'!D107*'Prevalence Rates'!D107</f>
        <v>270.1383358371931</v>
      </c>
      <c r="E107" s="66">
        <f>'Population 2016'!E107*'Prevalence Rates'!E107</f>
        <v>84.851143948861932</v>
      </c>
      <c r="F107" s="66">
        <f>'Population 2016'!F107*'Prevalence Rates'!F107</f>
        <v>82.253659950427391</v>
      </c>
      <c r="G107" s="66">
        <f>'Population 2016'!G107*'Prevalence Rates'!G107</f>
        <v>64.318651389807883</v>
      </c>
      <c r="H107" s="66">
        <f>'Population 2016'!H107*'Prevalence Rates'!H107</f>
        <v>443.67500487546323</v>
      </c>
      <c r="I107" s="66">
        <f>'Population 2016'!I107*'Prevalence Rates'!I107</f>
        <v>82.129970236216224</v>
      </c>
      <c r="J107" s="66">
        <f>'Population 2016'!J107*'Prevalence Rates'!J107</f>
        <v>128.63730277961577</v>
      </c>
      <c r="K107" s="66">
        <f>'Population 2016'!K107*'Prevalence Rates'!K107</f>
        <v>67.410894245087107</v>
      </c>
      <c r="L107" s="66">
        <f>'Population 2016'!L107*'Prevalence Rates'!L107</f>
        <v>193.69809245469065</v>
      </c>
      <c r="M107" s="66">
        <f>'Population 2016'!M107*'Prevalence Rates'!M107</f>
        <v>193.69809245469065</v>
      </c>
      <c r="N107" s="66">
        <f>'Population 2016'!N107*'Prevalence Rates'!N107</f>
        <v>98.828081654724031</v>
      </c>
      <c r="O107" s="66">
        <f>'Population 2016'!O107*'Prevalence Rates'!O107</f>
        <v>164.25994047243245</v>
      </c>
      <c r="P107" s="66">
        <f>'Population 2016'!P107*'Prevalence Rates'!P107</f>
        <v>93.262044515221433</v>
      </c>
      <c r="Q107" s="66">
        <f>'Population 2016'!Q107*'Prevalence Rates'!Q107</f>
        <v>135.31654734701888</v>
      </c>
      <c r="R107" s="66">
        <f>'Population 2016'!R107*'Prevalence Rates'!R107</f>
        <v>47.620539971300069</v>
      </c>
      <c r="S107" s="66">
        <f>'Population 2016'!S107*'Prevalence Rates'!S107</f>
        <v>1202.0166427041404</v>
      </c>
      <c r="T107" s="66">
        <f>'Population 2016'!T107*'Prevalence Rates'!T107</f>
        <v>268.40667983823676</v>
      </c>
      <c r="U107" s="66">
        <f>'Population 2016'!U107*'Prevalence Rates'!U107</f>
        <v>28.819703411202379</v>
      </c>
      <c r="V107" s="66">
        <f>'Population 2016'!V107*'Prevalence Rates'!V107</f>
        <v>217.44651758323511</v>
      </c>
      <c r="W107" s="66">
        <f>'Population 2016'!W107*'Prevalence Rates'!W107</f>
        <v>338.29136836754725</v>
      </c>
      <c r="X107" s="66">
        <f>'Population 2016'!X107*'Prevalence Rates'!X107</f>
        <v>338.29136836754725</v>
      </c>
      <c r="Y107" s="66">
        <f>'Population 2016'!Y107*'Prevalence Rates'!Y107</f>
        <v>346.08382036285087</v>
      </c>
      <c r="Z107" s="66">
        <f>'Population 2016'!Z107*'Prevalence Rates'!Z107</f>
        <v>450.84900829971104</v>
      </c>
      <c r="AA107" s="66">
        <f>'Population 2016'!AA107*'Prevalence Rates'!AA107</f>
        <v>1763.4442555086366</v>
      </c>
      <c r="AB107" s="66">
        <f>'Population 2016'!AB107*'Prevalence Rates'!AB107</f>
        <v>335.44650494069032</v>
      </c>
      <c r="AC107" s="66">
        <f>'Population 2016'!AC107*'Prevalence Rates'!AC107</f>
        <v>925.57013144217763</v>
      </c>
      <c r="AD107" s="66">
        <f>'Population 2016'!AD107*'Prevalence Rates'!AD107</f>
        <v>263.95385012663468</v>
      </c>
      <c r="AE107" s="66">
        <f>'Population 2016'!AE107*'Prevalence Rates'!AE107</f>
        <v>199.63519873682677</v>
      </c>
      <c r="AF107" s="66">
        <f>'Population 2016'!AF107*'Prevalence Rates'!AF107</f>
        <v>49.475885684467599</v>
      </c>
      <c r="AG107" s="66">
        <f>'Population 2016'!AG107*'Prevalence Rates'!AG107</f>
        <v>199.63519873682677</v>
      </c>
      <c r="AH107" s="66">
        <f>'Population 2016'!AH107*'Prevalence Rates'!AH107</f>
        <v>837.87412406645888</v>
      </c>
      <c r="AI107" s="66">
        <f>'Population 2016'!AI107*'Prevalence Rates'!AI107</f>
        <v>781.59530410037689</v>
      </c>
      <c r="AJ107" s="66">
        <f>'Population 2016'!AJ107*'Prevalence Rates'!AJ107</f>
        <v>150.40669248078152</v>
      </c>
      <c r="AK107" s="66">
        <f>'Population 2016'!AK107*'Prevalence Rates'!AK107</f>
        <v>65.308169103497235</v>
      </c>
      <c r="AL107" s="66">
        <f>'Population 2016'!AL107*'Prevalence Rates'!AL107</f>
        <v>141.00627420073266</v>
      </c>
      <c r="AM107" s="66">
        <f>'Population 2016'!AM107*'Prevalence Rates'!AM107</f>
        <v>446.27248887389777</v>
      </c>
      <c r="AN107" s="66">
        <f>'Population 2016'!AN107*'Prevalence Rates'!AN107</f>
        <v>11.750522850061056</v>
      </c>
      <c r="AO107" s="66">
        <f>'Population 2016'!AO107*'Prevalence Rates'!AO107</f>
        <v>11.750522850061056</v>
      </c>
      <c r="AP107" s="66">
        <f>'Population 2016'!AP107*'Prevalence Rates'!AP107</f>
        <v>72.111103385111534</v>
      </c>
      <c r="AQ107" s="66">
        <f>'Population 2016'!AQ107*'Prevalence Rates'!AQ107</f>
        <v>156.71486790555113</v>
      </c>
      <c r="AR107" s="66">
        <f>'Population 2016'!AR107*'Prevalence Rates'!AR107</f>
        <v>4844.9261056514897</v>
      </c>
      <c r="AS107" s="66">
        <f>'Population 2016'!AS107*'Prevalence Rates'!AS107</f>
        <v>82.129970236216224</v>
      </c>
      <c r="AT107" s="66">
        <f>'Population 2016'!AT107*'Prevalence Rates'!AT107</f>
        <v>2.8448634268568873</v>
      </c>
      <c r="AU107" s="66">
        <f>'Population 2016'!AU107*'Prevalence Rates'!AU107</f>
        <v>2.8448634268568873</v>
      </c>
      <c r="AV107" s="66">
        <f>'Population 2016'!AV107*'Prevalence Rates'!AV107</f>
        <v>138.40879020229812</v>
      </c>
      <c r="AW107" s="66">
        <f>'Population 2016'!AW107*'Prevalence Rates'!AW107</f>
        <v>391.60163519256105</v>
      </c>
      <c r="AX107" s="66">
        <f>'Population 2016'!AX107*'Prevalence Rates'!AX107</f>
        <v>61.226408534528659</v>
      </c>
      <c r="AY107" s="66">
        <f>'Population 2016'!AY107*'Prevalence Rates'!AY107</f>
        <v>591.48421335781018</v>
      </c>
      <c r="AZ107" s="66">
        <f>'Population 2016'!AZ107*'Prevalence Rates'!AZ107</f>
        <v>253.19284499026296</v>
      </c>
      <c r="BA107" s="66">
        <f>'Population 2016'!BA107*'Prevalence Rates'!BA107</f>
        <v>127.64778506592641</v>
      </c>
      <c r="BB107" s="66">
        <f>'Population 2016'!BB107*'Prevalence Rates'!BB107</f>
        <v>227.4653844343398</v>
      </c>
      <c r="BC107" s="75">
        <f>'Population 2016'!BC107*'Prevalence Rates'!BC107</f>
        <v>28.819703411202379</v>
      </c>
      <c r="BD107" s="109">
        <v>105</v>
      </c>
    </row>
    <row r="108" spans="1:56" s="66" customFormat="1" x14ac:dyDescent="0.35">
      <c r="B108" s="66" t="s">
        <v>69</v>
      </c>
      <c r="C108" s="74">
        <f>'Population 2016'!C108*'Prevalence Rates'!C108</f>
        <v>193.20333359784598</v>
      </c>
      <c r="D108" s="66">
        <f>'Population 2016'!D108*'Prevalence Rates'!D108</f>
        <v>283.86789411463286</v>
      </c>
      <c r="E108" s="66">
        <f>'Population 2016'!E108*'Prevalence Rates'!E108</f>
        <v>90.664560516786878</v>
      </c>
      <c r="F108" s="66">
        <f>'Population 2016'!F108*'Prevalence Rates'!F108</f>
        <v>76.687622810924779</v>
      </c>
      <c r="G108" s="66">
        <f>'Population 2016'!G108*'Prevalence Rates'!G108</f>
        <v>71.368965099844516</v>
      </c>
      <c r="H108" s="66">
        <f>'Population 2016'!H108*'Prevalence Rates'!H108</f>
        <v>458.39408086659233</v>
      </c>
      <c r="I108" s="66">
        <f>'Population 2016'!I108*'Prevalence Rates'!I108</f>
        <v>88.190766232563504</v>
      </c>
      <c r="J108" s="66">
        <f>'Population 2016'!J108*'Prevalence Rates'!J108</f>
        <v>134.82178849017421</v>
      </c>
      <c r="K108" s="66">
        <f>'Population 2016'!K108*'Prevalence Rates'!K108</f>
        <v>69.513619386676979</v>
      </c>
      <c r="L108" s="66">
        <f>'Population 2016'!L108*'Prevalence Rates'!L108</f>
        <v>209.65406558793146</v>
      </c>
      <c r="M108" s="66">
        <f>'Population 2016'!M108*'Prevalence Rates'!M108</f>
        <v>209.65406558793146</v>
      </c>
      <c r="N108" s="66">
        <f>'Population 2016'!N108*'Prevalence Rates'!N108</f>
        <v>117.87629764324406</v>
      </c>
      <c r="O108" s="66">
        <f>'Population 2016'!O108*'Prevalence Rates'!O108</f>
        <v>155.10690162080593</v>
      </c>
      <c r="P108" s="66">
        <f>'Population 2016'!P108*'Prevalence Rates'!P108</f>
        <v>91.530388516265063</v>
      </c>
      <c r="Q108" s="66">
        <f>'Population 2016'!Q108*'Prevalence Rates'!Q108</f>
        <v>137.54296220281992</v>
      </c>
      <c r="R108" s="66">
        <f>'Population 2016'!R108*'Prevalence Rates'!R108</f>
        <v>44.899366258654346</v>
      </c>
      <c r="S108" s="66">
        <f>'Population 2016'!S108*'Prevalence Rates'!S108</f>
        <v>1212.2828889836674</v>
      </c>
      <c r="T108" s="66">
        <f>'Population 2016'!T108*'Prevalence Rates'!T108</f>
        <v>254.80081127500816</v>
      </c>
      <c r="U108" s="66">
        <f>'Population 2016'!U108*'Prevalence Rates'!U108</f>
        <v>33.396222837015628</v>
      </c>
      <c r="V108" s="66">
        <f>'Population 2016'!V108*'Prevalence Rates'!V108</f>
        <v>216.7043792979681</v>
      </c>
      <c r="W108" s="66">
        <f>'Population 2016'!W108*'Prevalence Rates'!W108</f>
        <v>364.51358778031505</v>
      </c>
      <c r="X108" s="66">
        <f>'Population 2016'!X108*'Prevalence Rates'!X108</f>
        <v>364.51358778031505</v>
      </c>
      <c r="Y108" s="66">
        <f>'Population 2016'!Y108*'Prevalence Rates'!Y108</f>
        <v>351.52616778814229</v>
      </c>
      <c r="Z108" s="66">
        <f>'Population 2016'!Z108*'Prevalence Rates'!Z108</f>
        <v>461.98108257871621</v>
      </c>
      <c r="AA108" s="66">
        <f>'Population 2016'!AA108*'Prevalence Rates'!AA108</f>
        <v>1829.1234937547672</v>
      </c>
      <c r="AB108" s="66">
        <f>'Population 2016'!AB108*'Prevalence Rates'!AB108</f>
        <v>347.32071750496254</v>
      </c>
      <c r="AC108" s="66">
        <f>'Population 2016'!AC108*'Prevalence Rates'!AC108</f>
        <v>955.6267319954917</v>
      </c>
      <c r="AD108" s="66">
        <f>'Population 2016'!AD108*'Prevalence Rates'!AD108</f>
        <v>288.32072382623494</v>
      </c>
      <c r="AE108" s="66">
        <f>'Population 2016'!AE108*'Prevalence Rates'!AE108</f>
        <v>216.95175872639044</v>
      </c>
      <c r="AF108" s="66">
        <f>'Population 2016'!AF108*'Prevalence Rates'!AF108</f>
        <v>59.371062821361122</v>
      </c>
      <c r="AG108" s="66">
        <f>'Population 2016'!AG108*'Prevalence Rates'!AG108</f>
        <v>216.95175872639044</v>
      </c>
      <c r="AH108" s="66">
        <f>'Population 2016'!AH108*'Prevalence Rates'!AH108</f>
        <v>873.4967617592755</v>
      </c>
      <c r="AI108" s="66">
        <f>'Population 2016'!AI108*'Prevalence Rates'!AI108</f>
        <v>759.57853497078884</v>
      </c>
      <c r="AJ108" s="66">
        <f>'Population 2016'!AJ108*'Prevalence Rates'!AJ108</f>
        <v>149.29348505288098</v>
      </c>
      <c r="AK108" s="66">
        <f>'Population 2016'!AK108*'Prevalence Rates'!AK108</f>
        <v>63.452823390329698</v>
      </c>
      <c r="AL108" s="66">
        <f>'Population 2016'!AL108*'Prevalence Rates'!AL108</f>
        <v>147.06707019707994</v>
      </c>
      <c r="AM108" s="66">
        <f>'Population 2016'!AM108*'Prevalence Rates'!AM108</f>
        <v>460.4968060081822</v>
      </c>
      <c r="AN108" s="66">
        <f>'Population 2016'!AN108*'Prevalence Rates'!AN108</f>
        <v>15.090145133762618</v>
      </c>
      <c r="AO108" s="66">
        <f>'Population 2016'!AO108*'Prevalence Rates'!AO108</f>
        <v>15.090145133762618</v>
      </c>
      <c r="AP108" s="66">
        <f>'Population 2016'!AP108*'Prevalence Rates'!AP108</f>
        <v>69.513619386676979</v>
      </c>
      <c r="AQ108" s="66">
        <f>'Population 2016'!AQ108*'Prevalence Rates'!AQ108</f>
        <v>162.65197418768724</v>
      </c>
      <c r="AR108" s="66">
        <f>'Population 2016'!AR108*'Prevalence Rates'!AR108</f>
        <v>5011.659840408146</v>
      </c>
      <c r="AS108" s="66">
        <f>'Population 2016'!AS108*'Prevalence Rates'!AS108</f>
        <v>88.190766232563504</v>
      </c>
      <c r="AT108" s="66">
        <f>'Population 2016'!AT108*'Prevalence Rates'!AT108</f>
        <v>2.4737942842233802</v>
      </c>
      <c r="AU108" s="66">
        <f>'Population 2016'!AU108*'Prevalence Rates'!AU108</f>
        <v>2.4737942842233802</v>
      </c>
      <c r="AV108" s="66">
        <f>'Population 2016'!AV108*'Prevalence Rates'!AV108</f>
        <v>156.22010904870646</v>
      </c>
      <c r="AW108" s="66">
        <f>'Population 2016'!AW108*'Prevalence Rates'!AW108</f>
        <v>412.9999557510933</v>
      </c>
      <c r="AX108" s="66">
        <f>'Population 2016'!AX108*'Prevalence Rates'!AX108</f>
        <v>65.308169103497235</v>
      </c>
      <c r="AY108" s="66">
        <f>'Population 2016'!AY108*'Prevalence Rates'!AY108</f>
        <v>628.59112762116092</v>
      </c>
      <c r="AZ108" s="66">
        <f>'Population 2016'!AZ108*'Prevalence Rates'!AZ108</f>
        <v>264.07753984084582</v>
      </c>
      <c r="BA108" s="66">
        <f>'Population 2016'!BA108*'Prevalence Rates'!BA108</f>
        <v>135.19285763280772</v>
      </c>
      <c r="BB108" s="66">
        <f>'Population 2016'!BB108*'Prevalence Rates'!BB108</f>
        <v>217.94127644007978</v>
      </c>
      <c r="BC108" s="75">
        <f>'Population 2016'!BC108*'Prevalence Rates'!BC108</f>
        <v>33.396222837015628</v>
      </c>
      <c r="BD108" s="109">
        <v>106</v>
      </c>
    </row>
    <row r="109" spans="1:56" s="66" customFormat="1" x14ac:dyDescent="0.35">
      <c r="B109" s="66" t="s">
        <v>70</v>
      </c>
      <c r="C109" s="74">
        <f>'Population 2016'!C109*'Prevalence Rates'!C109</f>
        <v>224.71999079294227</v>
      </c>
      <c r="D109" s="66">
        <f>'Population 2016'!D109*'Prevalence Rates'!D109</f>
        <v>330.45155480631223</v>
      </c>
      <c r="E109" s="66">
        <f>'Population 2016'!E109*'Prevalence Rates'!E109</f>
        <v>105.73156401336996</v>
      </c>
      <c r="F109" s="66">
        <f>'Population 2016'!F109*'Prevalence Rates'!F109</f>
        <v>108.47993800148508</v>
      </c>
      <c r="G109" s="66">
        <f>'Population 2016'!G109*'Prevalence Rates'!G109</f>
        <v>94.899737119033887</v>
      </c>
      <c r="H109" s="66">
        <f>'Population 2016'!H109*'Prevalence Rates'!H109</f>
        <v>563.25499850547544</v>
      </c>
      <c r="I109" s="66">
        <f>'Population 2016'!I109*'Prevalence Rates'!I109</f>
        <v>112.0366572802223</v>
      </c>
      <c r="J109" s="66">
        <f>'Population 2016'!J109*'Prevalence Rates'!J109</f>
        <v>151.32223840445607</v>
      </c>
      <c r="K109" s="66">
        <f>'Population 2016'!K109*'Prevalence Rates'!K109</f>
        <v>76.146126376601302</v>
      </c>
      <c r="L109" s="66">
        <f>'Population 2016'!L109*'Prevalence Rates'!L109</f>
        <v>255.7604499528307</v>
      </c>
      <c r="M109" s="66">
        <f>'Population 2016'!M109*'Prevalence Rates'!M109</f>
        <v>255.7604499528307</v>
      </c>
      <c r="N109" s="66">
        <f>'Population 2016'!N109*'Prevalence Rates'!N109</f>
        <v>145.502152311977</v>
      </c>
      <c r="O109" s="66">
        <f>'Population 2016'!O109*'Prevalence Rates'!O109</f>
        <v>192.06284105180964</v>
      </c>
      <c r="P109" s="66">
        <f>'Population 2016'!P109*'Prevalence Rates'!P109</f>
        <v>113.16834068709323</v>
      </c>
      <c r="Q109" s="66">
        <f>'Population 2016'!Q109*'Prevalence Rates'!Q109</f>
        <v>170.23751820501309</v>
      </c>
      <c r="R109" s="66">
        <f>'Population 2016'!R109*'Prevalence Rates'!R109</f>
        <v>46.560688739832642</v>
      </c>
      <c r="S109" s="66">
        <f>'Population 2016'!S109*'Prevalence Rates'!S109</f>
        <v>1467.6317096534747</v>
      </c>
      <c r="T109" s="66">
        <f>'Population 2016'!T109*'Prevalence Rates'!T109</f>
        <v>302.48280775078774</v>
      </c>
      <c r="U109" s="66">
        <f>'Population 2016'!U109*'Prevalence Rates'!U109</f>
        <v>37.345552426740767</v>
      </c>
      <c r="V109" s="66">
        <f>'Population 2016'!V109*'Prevalence Rates'!V109</f>
        <v>247.35365893036092</v>
      </c>
      <c r="W109" s="66">
        <f>'Population 2016'!W109*'Prevalence Rates'!W109</f>
        <v>430.03969461095426</v>
      </c>
      <c r="X109" s="66">
        <f>'Population 2016'!X109*'Prevalence Rates'!X109</f>
        <v>430.03969461095426</v>
      </c>
      <c r="Y109" s="66">
        <f>'Population 2016'!Y109*'Prevalence Rates'!Y109</f>
        <v>398.67589733481702</v>
      </c>
      <c r="Z109" s="66">
        <f>'Population 2016'!Z109*'Prevalence Rates'!Z109</f>
        <v>540.45966130993236</v>
      </c>
      <c r="AA109" s="66">
        <f>'Population 2016'!AA109*'Prevalence Rates'!AA109</f>
        <v>2169.4370909715772</v>
      </c>
      <c r="AB109" s="66">
        <f>'Population 2016'!AB109*'Prevalence Rates'!AB109</f>
        <v>412.74110539164144</v>
      </c>
      <c r="AC109" s="66">
        <f>'Population 2016'!AC109*'Prevalence Rates'!AC109</f>
        <v>1121.6599252672183</v>
      </c>
      <c r="AD109" s="66">
        <f>'Population 2016'!AD109*'Prevalence Rates'!AD109</f>
        <v>365.21040230306227</v>
      </c>
      <c r="AE109" s="66">
        <f>'Population 2016'!AE109*'Prevalence Rates'!AE109</f>
        <v>270.31066518402838</v>
      </c>
      <c r="AF109" s="66">
        <f>'Population 2016'!AF109*'Prevalence Rates'!AF109</f>
        <v>70.81104745849548</v>
      </c>
      <c r="AG109" s="66">
        <f>'Population 2016'!AG109*'Prevalence Rates'!AG109</f>
        <v>270.31066518402838</v>
      </c>
      <c r="AH109" s="66">
        <f>'Population 2016'!AH109*'Prevalence Rates'!AH109</f>
        <v>1047.7771657043588</v>
      </c>
      <c r="AI109" s="66">
        <f>'Population 2016'!AI109*'Prevalence Rates'!AI109</f>
        <v>925.55535776229817</v>
      </c>
      <c r="AJ109" s="66">
        <f>'Population 2016'!AJ109*'Prevalence Rates'!AJ109</f>
        <v>191.25449576118754</v>
      </c>
      <c r="AK109" s="66">
        <f>'Population 2016'!AK109*'Prevalence Rates'!AK109</f>
        <v>82.289550585329224</v>
      </c>
      <c r="AL109" s="66">
        <f>'Population 2016'!AL109*'Prevalence Rates'!AL109</f>
        <v>171.36920161188402</v>
      </c>
      <c r="AM109" s="66">
        <f>'Population 2016'!AM109*'Prevalence Rates'!AM109</f>
        <v>544.66305682116729</v>
      </c>
      <c r="AN109" s="66">
        <f>'Population 2016'!AN109*'Prevalence Rates'!AN109</f>
        <v>17.621927335561658</v>
      </c>
      <c r="AO109" s="66">
        <f>'Population 2016'!AO109*'Prevalence Rates'!AO109</f>
        <v>17.621927335561658</v>
      </c>
      <c r="AP109" s="66">
        <f>'Population 2016'!AP109*'Prevalence Rates'!AP109</f>
        <v>82.289550585329224</v>
      </c>
      <c r="AQ109" s="66">
        <f>'Population 2016'!AQ109*'Prevalence Rates'!AQ109</f>
        <v>187.3744383662015</v>
      </c>
      <c r="AR109" s="66">
        <f>'Population 2016'!AR109*'Prevalence Rates'!AR109</f>
        <v>6026.214141587714</v>
      </c>
      <c r="AS109" s="66">
        <f>'Population 2016'!AS109*'Prevalence Rates'!AS109</f>
        <v>112.0366572802223</v>
      </c>
      <c r="AT109" s="66">
        <f>'Population 2016'!AT109*'Prevalence Rates'!AT109</f>
        <v>2.2633668137418645</v>
      </c>
      <c r="AU109" s="66">
        <f>'Population 2016'!AU109*'Prevalence Rates'!AU109</f>
        <v>2.2633668137418645</v>
      </c>
      <c r="AV109" s="66">
        <f>'Population 2016'!AV109*'Prevalence Rates'!AV109</f>
        <v>199.82295584178175</v>
      </c>
      <c r="AW109" s="66">
        <f>'Population 2016'!AW109*'Prevalence Rates'!AW109</f>
        <v>503.11410888319159</v>
      </c>
      <c r="AX109" s="66">
        <f>'Population 2016'!AX109*'Prevalence Rates'!AX109</f>
        <v>75.176112027854785</v>
      </c>
      <c r="AY109" s="66">
        <f>'Population 2016'!AY109*'Prevalence Rates'!AY109</f>
        <v>766.31133550974562</v>
      </c>
      <c r="AZ109" s="66">
        <f>'Population 2016'!AZ109*'Prevalence Rates'!AZ109</f>
        <v>336.2716408987913</v>
      </c>
      <c r="BA109" s="66">
        <f>'Population 2016'!BA109*'Prevalence Rates'!BA109</f>
        <v>163.28574870566308</v>
      </c>
      <c r="BB109" s="66">
        <f>'Population 2016'!BB109*'Prevalence Rates'!BB109</f>
        <v>261.58053604530977</v>
      </c>
      <c r="BC109" s="75">
        <f>'Population 2016'!BC109*'Prevalence Rates'!BC109</f>
        <v>37.345552426740767</v>
      </c>
      <c r="BD109" s="109">
        <v>107</v>
      </c>
    </row>
    <row r="110" spans="1:56" s="66" customFormat="1" x14ac:dyDescent="0.35">
      <c r="B110" s="66" t="s">
        <v>71</v>
      </c>
      <c r="C110" s="74">
        <f>'Population 2016'!C110*'Prevalence Rates'!C110</f>
        <v>200.79297019052828</v>
      </c>
      <c r="D110" s="66">
        <f>'Population 2016'!D110*'Prevalence Rates'!D110</f>
        <v>299.4110956464238</v>
      </c>
      <c r="E110" s="66">
        <f>'Population 2016'!E110*'Prevalence Rates'!E110</f>
        <v>98.618125455895523</v>
      </c>
      <c r="F110" s="66">
        <f>'Population 2016'!F110*'Prevalence Rates'!F110</f>
        <v>91.019679724047833</v>
      </c>
      <c r="G110" s="66">
        <f>'Population 2016'!G110*'Prevalence Rates'!G110</f>
        <v>85.037924573444343</v>
      </c>
      <c r="H110" s="66">
        <f>'Population 2016'!H110*'Prevalence Rates'!H110</f>
        <v>495.67733220946832</v>
      </c>
      <c r="I110" s="66">
        <f>'Population 2016'!I110*'Prevalence Rates'!I110</f>
        <v>101.68983756025949</v>
      </c>
      <c r="J110" s="66">
        <f>'Population 2016'!J110*'Prevalence Rates'!J110</f>
        <v>128.68857026703745</v>
      </c>
      <c r="K110" s="66">
        <f>'Population 2016'!K110*'Prevalence Rates'!K110</f>
        <v>67.577666296007095</v>
      </c>
      <c r="L110" s="66">
        <f>'Population 2016'!L110*'Prevalence Rates'!L110</f>
        <v>251.5570544415958</v>
      </c>
      <c r="M110" s="66">
        <f>'Population 2016'!M110*'Prevalence Rates'!M110</f>
        <v>251.5570544415958</v>
      </c>
      <c r="N110" s="66">
        <f>'Population 2016'!N110*'Prevalence Rates'!N110</f>
        <v>125.29352004642465</v>
      </c>
      <c r="O110" s="66">
        <f>'Population 2016'!O110*'Prevalence Rates'!O110</f>
        <v>168.13582044939565</v>
      </c>
      <c r="P110" s="66">
        <f>'Population 2016'!P110*'Prevalence Rates'!P110</f>
        <v>85.361262689693177</v>
      </c>
      <c r="Q110" s="66">
        <f>'Population 2016'!Q110*'Prevalence Rates'!Q110</f>
        <v>142.59210926573746</v>
      </c>
      <c r="R110" s="66">
        <f>'Population 2016'!R110*'Prevalence Rates'!R110</f>
        <v>40.578933589229145</v>
      </c>
      <c r="S110" s="66">
        <f>'Population 2016'!S110*'Prevalence Rates'!S110</f>
        <v>1261.3419914867163</v>
      </c>
      <c r="T110" s="66">
        <f>'Population 2016'!T110*'Prevalence Rates'!T110</f>
        <v>248.32367327910742</v>
      </c>
      <c r="U110" s="66">
        <f>'Population 2016'!U110*'Prevalence Rates'!U110</f>
        <v>40.093926414855886</v>
      </c>
      <c r="V110" s="66">
        <f>'Population 2016'!V110*'Prevalence Rates'!V110</f>
        <v>230.54007688542134</v>
      </c>
      <c r="W110" s="66">
        <f>'Population 2016'!W110*'Prevalence Rates'!W110</f>
        <v>392.04746595171582</v>
      </c>
      <c r="X110" s="66">
        <f>'Population 2016'!X110*'Prevalence Rates'!X110</f>
        <v>392.04746595171582</v>
      </c>
      <c r="Y110" s="66">
        <f>'Population 2016'!Y110*'Prevalence Rates'!Y110</f>
        <v>359.22864715245879</v>
      </c>
      <c r="Z110" s="66">
        <f>'Population 2016'!Z110*'Prevalence Rates'!Z110</f>
        <v>425.18962286722171</v>
      </c>
      <c r="AA110" s="66">
        <f>'Population 2016'!AA110*'Prevalence Rates'!AA110</f>
        <v>1842.865593560251</v>
      </c>
      <c r="AB110" s="66">
        <f>'Population 2016'!AB110*'Prevalence Rates'!AB110</f>
        <v>378.30559601114021</v>
      </c>
      <c r="AC110" s="66">
        <f>'Population 2016'!AC110*'Prevalence Rates'!AC110</f>
        <v>894.51489860240974</v>
      </c>
      <c r="AD110" s="66">
        <f>'Population 2016'!AD110*'Prevalence Rates'!AD110</f>
        <v>329.96654763193897</v>
      </c>
      <c r="AE110" s="66">
        <f>'Population 2016'!AE110*'Prevalence Rates'!AE110</f>
        <v>244.92862305849462</v>
      </c>
      <c r="AF110" s="66">
        <f>'Population 2016'!AF110*'Prevalence Rates'!AF110</f>
        <v>51.410760483565213</v>
      </c>
      <c r="AG110" s="66">
        <f>'Population 2016'!AG110*'Prevalence Rates'!AG110</f>
        <v>244.92862305849462</v>
      </c>
      <c r="AH110" s="66">
        <f>'Population 2016'!AH110*'Prevalence Rates'!AH110</f>
        <v>948.35069495784126</v>
      </c>
      <c r="AI110" s="66">
        <f>'Population 2016'!AI110*'Prevalence Rates'!AI110</f>
        <v>767.60468797474095</v>
      </c>
      <c r="AJ110" s="66">
        <f>'Population 2016'!AJ110*'Prevalence Rates'!AJ110</f>
        <v>156.65731732256191</v>
      </c>
      <c r="AK110" s="66">
        <f>'Population 2016'!AK110*'Prevalence Rates'!AK110</f>
        <v>78.894500364716421</v>
      </c>
      <c r="AL110" s="66">
        <f>'Population 2016'!AL110*'Prevalence Rates'!AL110</f>
        <v>149.22054064883864</v>
      </c>
      <c r="AM110" s="66">
        <f>'Population 2016'!AM110*'Prevalence Rates'!AM110</f>
        <v>494.54564880259738</v>
      </c>
      <c r="AN110" s="66">
        <f>'Population 2016'!AN110*'Prevalence Rates'!AN110</f>
        <v>16.813582044939565</v>
      </c>
      <c r="AO110" s="66">
        <f>'Population 2016'!AO110*'Prevalence Rates'!AO110</f>
        <v>16.813582044939565</v>
      </c>
      <c r="AP110" s="66">
        <f>'Population 2016'!AP110*'Prevalence Rates'!AP110</f>
        <v>80.511190945960607</v>
      </c>
      <c r="AQ110" s="66">
        <f>'Population 2016'!AQ110*'Prevalence Rates'!AQ110</f>
        <v>152.13058369507817</v>
      </c>
      <c r="AR110" s="66">
        <f>'Population 2016'!AR110*'Prevalence Rates'!AR110</f>
        <v>5277.5247334135302</v>
      </c>
      <c r="AS110" s="66">
        <f>'Population 2016'!AS110*'Prevalence Rates'!AS110</f>
        <v>101.68983756025949</v>
      </c>
      <c r="AT110" s="66">
        <f>'Population 2016'!AT110*'Prevalence Rates'!AT110</f>
        <v>4.8500717437325669</v>
      </c>
      <c r="AU110" s="66">
        <f>'Population 2016'!AU110*'Prevalence Rates'!AU110</f>
        <v>4.8500717437325669</v>
      </c>
      <c r="AV110" s="66">
        <f>'Population 2016'!AV110*'Prevalence Rates'!AV110</f>
        <v>178.32097111123403</v>
      </c>
      <c r="AW110" s="66">
        <f>'Population 2016'!AW110*'Prevalence Rates'!AW110</f>
        <v>453.80504615524382</v>
      </c>
      <c r="AX110" s="66">
        <f>'Population 2016'!AX110*'Prevalence Rates'!AX110</f>
        <v>61.110903971030339</v>
      </c>
      <c r="AY110" s="66">
        <f>'Population 2016'!AY110*'Prevalence Rates'!AY110</f>
        <v>688.87185666814889</v>
      </c>
      <c r="AZ110" s="66">
        <f>'Population 2016'!AZ110*'Prevalence Rates'!AZ110</f>
        <v>296.82439071643307</v>
      </c>
      <c r="BA110" s="66">
        <f>'Population 2016'!BA110*'Prevalence Rates'!BA110</f>
        <v>139.84373527762236</v>
      </c>
      <c r="BB110" s="66">
        <f>'Population 2016'!BB110*'Prevalence Rates'!BB110</f>
        <v>220.03158810733413</v>
      </c>
      <c r="BC110" s="75">
        <f>'Population 2016'!BC110*'Prevalence Rates'!BC110</f>
        <v>40.093926414855886</v>
      </c>
      <c r="BD110" s="109">
        <v>108</v>
      </c>
    </row>
    <row r="111" spans="1:56" s="66" customFormat="1" x14ac:dyDescent="0.35">
      <c r="B111" s="66" t="s">
        <v>72</v>
      </c>
      <c r="C111" s="74">
        <f>'Population 2016'!C111*'Prevalence Rates'!C111</f>
        <v>189.9611432961922</v>
      </c>
      <c r="D111" s="66">
        <f>'Population 2016'!D111*'Prevalence Rates'!D111</f>
        <v>298.44108129767727</v>
      </c>
      <c r="E111" s="66">
        <f>'Population 2016'!E111*'Prevalence Rates'!E111</f>
        <v>108.47993800148508</v>
      </c>
      <c r="F111" s="66">
        <f>'Population 2016'!F111*'Prevalence Rates'!F111</f>
        <v>97.163103932775755</v>
      </c>
      <c r="G111" s="66">
        <f>'Population 2016'!G111*'Prevalence Rates'!G111</f>
        <v>93.283046537789701</v>
      </c>
      <c r="H111" s="66">
        <f>'Population 2016'!H111*'Prevalence Rates'!H111</f>
        <v>510.22754744066606</v>
      </c>
      <c r="I111" s="66">
        <f>'Population 2016'!I111*'Prevalence Rates'!I111</f>
        <v>110.58163575710253</v>
      </c>
      <c r="J111" s="66">
        <f>'Population 2016'!J111*'Prevalence Rates'!J111</f>
        <v>133.37697295264559</v>
      </c>
      <c r="K111" s="66">
        <f>'Population 2016'!K111*'Prevalence Rates'!K111</f>
        <v>74.206097679108268</v>
      </c>
      <c r="L111" s="66">
        <f>'Population 2016'!L111*'Prevalence Rates'!L111</f>
        <v>248.80868045348069</v>
      </c>
      <c r="M111" s="66">
        <f>'Population 2016'!M111*'Prevalence Rates'!M111</f>
        <v>248.80868045348069</v>
      </c>
      <c r="N111" s="66">
        <f>'Population 2016'!N111*'Prevalence Rates'!N111</f>
        <v>129.17357744141069</v>
      </c>
      <c r="O111" s="66">
        <f>'Population 2016'!O111*'Prevalence Rates'!O111</f>
        <v>169.26750385626659</v>
      </c>
      <c r="P111" s="66">
        <f>'Population 2016'!P111*'Prevalence Rates'!P111</f>
        <v>84.552917399071077</v>
      </c>
      <c r="Q111" s="66">
        <f>'Population 2016'!Q111*'Prevalence Rates'!Q111</f>
        <v>138.71205187075142</v>
      </c>
      <c r="R111" s="66">
        <f>'Population 2016'!R111*'Prevalence Rates'!R111</f>
        <v>39.932257356731469</v>
      </c>
      <c r="S111" s="66">
        <f>'Population 2016'!S111*'Prevalence Rates'!S111</f>
        <v>1297.7175295647105</v>
      </c>
      <c r="T111" s="66">
        <f>'Population 2016'!T111*'Prevalence Rates'!T111</f>
        <v>243.63527059349929</v>
      </c>
      <c r="U111" s="66">
        <f>'Population 2016'!U111*'Prevalence Rates'!U111</f>
        <v>38.15389771736286</v>
      </c>
      <c r="V111" s="66">
        <f>'Population 2016'!V111*'Prevalence Rates'!V111</f>
        <v>229.73173159479924</v>
      </c>
      <c r="W111" s="66">
        <f>'Population 2016'!W111*'Prevalence Rates'!W111</f>
        <v>403.84930719479843</v>
      </c>
      <c r="X111" s="66">
        <f>'Population 2016'!X111*'Prevalence Rates'!X111</f>
        <v>403.84930719479843</v>
      </c>
      <c r="Y111" s="66">
        <f>'Population 2016'!Y111*'Prevalence Rates'!Y111</f>
        <v>363.10870454744486</v>
      </c>
      <c r="Z111" s="66">
        <f>'Population 2016'!Z111*'Prevalence Rates'!Z111</f>
        <v>370.06047404679487</v>
      </c>
      <c r="AA111" s="66">
        <f>'Population 2016'!AA111*'Prevalence Rates'!AA111</f>
        <v>1771.2462008111333</v>
      </c>
      <c r="AB111" s="66">
        <f>'Population 2016'!AB111*'Prevalence Rates'!AB111</f>
        <v>371.67716462803907</v>
      </c>
      <c r="AC111" s="66">
        <f>'Population 2016'!AC111*'Prevalence Rates'!AC111</f>
        <v>860.56439639628184</v>
      </c>
      <c r="AD111" s="66">
        <f>'Population 2016'!AD111*'Prevalence Rates'!AD111</f>
        <v>342.25339604939478</v>
      </c>
      <c r="AE111" s="66">
        <f>'Population 2016'!AE111*'Prevalence Rates'!AE111</f>
        <v>248.97034951160509</v>
      </c>
      <c r="AF111" s="66">
        <f>'Population 2016'!AF111*'Prevalence Rates'!AF111</f>
        <v>58.200860924790803</v>
      </c>
      <c r="AG111" s="66">
        <f>'Population 2016'!AG111*'Prevalence Rates'!AG111</f>
        <v>248.97034951160509</v>
      </c>
      <c r="AH111" s="66">
        <f>'Population 2016'!AH111*'Prevalence Rates'!AH111</f>
        <v>910.68180441485163</v>
      </c>
      <c r="AI111" s="66">
        <f>'Population 2016'!AI111*'Prevalence Rates'!AI111</f>
        <v>783.28658661280951</v>
      </c>
      <c r="AJ111" s="66">
        <f>'Population 2016'!AJ111*'Prevalence Rates'!AJ111</f>
        <v>168.29748950752008</v>
      </c>
      <c r="AK111" s="66">
        <f>'Population 2016'!AK111*'Prevalence Rates'!AK111</f>
        <v>73.236083330361765</v>
      </c>
      <c r="AL111" s="66">
        <f>'Population 2016'!AL111*'Prevalence Rates'!AL111</f>
        <v>157.78900072943284</v>
      </c>
      <c r="AM111" s="66">
        <f>'Population 2016'!AM111*'Prevalence Rates'!AM111</f>
        <v>474.66035465329389</v>
      </c>
      <c r="AN111" s="66">
        <f>'Population 2016'!AN111*'Prevalence Rates'!AN111</f>
        <v>19.23861791680585</v>
      </c>
      <c r="AO111" s="66">
        <f>'Population 2016'!AO111*'Prevalence Rates'!AO111</f>
        <v>19.23861791680585</v>
      </c>
      <c r="AP111" s="66">
        <f>'Population 2016'!AP111*'Prevalence Rates'!AP111</f>
        <v>74.367766737232699</v>
      </c>
      <c r="AQ111" s="66">
        <f>'Population 2016'!AQ111*'Prevalence Rates'!AQ111</f>
        <v>170.72252537938635</v>
      </c>
      <c r="AR111" s="66">
        <f>'Population 2016'!AR111*'Prevalence Rates'!AR111</f>
        <v>5267.1779136935675</v>
      </c>
      <c r="AS111" s="66">
        <f>'Population 2016'!AS111*'Prevalence Rates'!AS111</f>
        <v>110.58163575710253</v>
      </c>
      <c r="AT111" s="66">
        <f>'Population 2016'!AT111*'Prevalence Rates'!AT111</f>
        <v>4.0417264531104724</v>
      </c>
      <c r="AU111" s="66">
        <f>'Population 2016'!AU111*'Prevalence Rates'!AU111</f>
        <v>4.0417264531104724</v>
      </c>
      <c r="AV111" s="66">
        <f>'Population 2016'!AV111*'Prevalence Rates'!AV111</f>
        <v>183.1710428549666</v>
      </c>
      <c r="AW111" s="66">
        <f>'Population 2016'!AW111*'Prevalence Rates'!AW111</f>
        <v>436.02144976155779</v>
      </c>
      <c r="AX111" s="66">
        <f>'Population 2016'!AX111*'Prevalence Rates'!AX111</f>
        <v>59.17087527353732</v>
      </c>
      <c r="AY111" s="66">
        <f>'Population 2016'!AY111*'Prevalence Rates'!AY111</f>
        <v>704.55375530621757</v>
      </c>
      <c r="AZ111" s="66">
        <f>'Population 2016'!AZ111*'Prevalence Rates'!AZ111</f>
        <v>300.70444811141914</v>
      </c>
      <c r="BA111" s="66">
        <f>'Population 2016'!BA111*'Prevalence Rates'!BA111</f>
        <v>137.09536128950722</v>
      </c>
      <c r="BB111" s="66">
        <f>'Population 2016'!BB111*'Prevalence Rates'!BB111</f>
        <v>232.64177464103878</v>
      </c>
      <c r="BC111" s="75">
        <f>'Population 2016'!BC111*'Prevalence Rates'!BC111</f>
        <v>38.15389771736286</v>
      </c>
      <c r="BD111" s="109">
        <v>109</v>
      </c>
    </row>
    <row r="112" spans="1:56" s="66" customFormat="1" x14ac:dyDescent="0.35">
      <c r="B112" s="66" t="s">
        <v>73</v>
      </c>
      <c r="C112" s="74">
        <f>'Population 2016'!C112*'Prevalence Rates'!C112</f>
        <v>130.95193708077932</v>
      </c>
      <c r="D112" s="66">
        <f>'Population 2016'!D112*'Prevalence Rates'!D112</f>
        <v>215.50485447985039</v>
      </c>
      <c r="E112" s="66">
        <f>'Population 2016'!E112*'Prevalence Rates'!E112</f>
        <v>84.552917399071077</v>
      </c>
      <c r="F112" s="66">
        <f>'Population 2016'!F112*'Prevalence Rates'!F112</f>
        <v>78.40949319034317</v>
      </c>
      <c r="G112" s="66">
        <f>'Population 2016'!G112*'Prevalence Rates'!G112</f>
        <v>76.954471667223402</v>
      </c>
      <c r="H112" s="66">
        <f>'Population 2016'!H112*'Prevalence Rates'!H112</f>
        <v>410.96274575227284</v>
      </c>
      <c r="I112" s="66">
        <f>'Population 2016'!I112*'Prevalence Rates'!I112</f>
        <v>88.432974794057131</v>
      </c>
      <c r="J112" s="66">
        <f>'Population 2016'!J112*'Prevalence Rates'!J112</f>
        <v>108.6416070596095</v>
      </c>
      <c r="K112" s="66">
        <f>'Population 2016'!K112*'Prevalence Rates'!K112</f>
        <v>57.069177517919869</v>
      </c>
      <c r="L112" s="66">
        <f>'Population 2016'!L112*'Prevalence Rates'!L112</f>
        <v>202.40966077177245</v>
      </c>
      <c r="M112" s="66">
        <f>'Population 2016'!M112*'Prevalence Rates'!M112</f>
        <v>202.40966077177245</v>
      </c>
      <c r="N112" s="66">
        <f>'Population 2016'!N112*'Prevalence Rates'!N112</f>
        <v>103.79153531587693</v>
      </c>
      <c r="O112" s="66">
        <f>'Population 2016'!O112*'Prevalence Rates'!O112</f>
        <v>138.06537563825373</v>
      </c>
      <c r="P112" s="66">
        <f>'Population 2016'!P112*'Prevalence Rates'!P112</f>
        <v>75.661119202228036</v>
      </c>
      <c r="Q112" s="66">
        <f>'Population 2016'!Q112*'Prevalence Rates'!Q112</f>
        <v>112.19832633834672</v>
      </c>
      <c r="R112" s="66">
        <f>'Population 2016'!R112*'Prevalence Rates'!R112</f>
        <v>23.603682486165159</v>
      </c>
      <c r="S112" s="66">
        <f>'Population 2016'!S112*'Prevalence Rates'!S112</f>
        <v>1011.0782895101157</v>
      </c>
      <c r="T112" s="66">
        <f>'Population 2016'!T112*'Prevalence Rates'!T112</f>
        <v>183.65605002933987</v>
      </c>
      <c r="U112" s="66">
        <f>'Population 2016'!U112*'Prevalence Rates'!U112</f>
        <v>27.968747055524467</v>
      </c>
      <c r="V112" s="66">
        <f>'Population 2016'!V112*'Prevalence Rates'!V112</f>
        <v>187.53610742432591</v>
      </c>
      <c r="W112" s="66">
        <f>'Population 2016'!W112*'Prevalence Rates'!W112</f>
        <v>310.72792971513314</v>
      </c>
      <c r="X112" s="66">
        <f>'Population 2016'!X112*'Prevalence Rates'!X112</f>
        <v>310.72792971513314</v>
      </c>
      <c r="Y112" s="66">
        <f>'Population 2016'!Y112*'Prevalence Rates'!Y112</f>
        <v>296.1777144839354</v>
      </c>
      <c r="Z112" s="66">
        <f>'Population 2016'!Z112*'Prevalence Rates'!Z112</f>
        <v>282.59751360148425</v>
      </c>
      <c r="AA112" s="66">
        <f>'Population 2016'!AA112*'Prevalence Rates'!AA112</f>
        <v>1423.334387727384</v>
      </c>
      <c r="AB112" s="66">
        <f>'Population 2016'!AB112*'Prevalence Rates'!AB112</f>
        <v>272.73570105589465</v>
      </c>
      <c r="AC112" s="66">
        <f>'Population 2016'!AC112*'Prevalence Rates'!AC112</f>
        <v>667.20820287947674</v>
      </c>
      <c r="AD112" s="66">
        <f>'Population 2016'!AD112*'Prevalence Rates'!AD112</f>
        <v>258.9938311153191</v>
      </c>
      <c r="AE112" s="66">
        <f>'Population 2016'!AE112*'Prevalence Rates'!AE112</f>
        <v>182.03935944809567</v>
      </c>
      <c r="AF112" s="66">
        <f>'Population 2016'!AF112*'Prevalence Rates'!AF112</f>
        <v>44.297321926090774</v>
      </c>
      <c r="AG112" s="66">
        <f>'Population 2016'!AG112*'Prevalence Rates'!AG112</f>
        <v>182.03935944809567</v>
      </c>
      <c r="AH112" s="66">
        <f>'Population 2016'!AH112*'Prevalence Rates'!AH112</f>
        <v>756.12618484790721</v>
      </c>
      <c r="AI112" s="66">
        <f>'Population 2016'!AI112*'Prevalence Rates'!AI112</f>
        <v>611.91738500092549</v>
      </c>
      <c r="AJ112" s="66">
        <f>'Population 2016'!AJ112*'Prevalence Rates'!AJ112</f>
        <v>122.22180794206068</v>
      </c>
      <c r="AK112" s="66">
        <f>'Population 2016'!AK112*'Prevalence Rates'!AK112</f>
        <v>57.230846576044286</v>
      </c>
      <c r="AL112" s="66">
        <f>'Population 2016'!AL112*'Prevalence Rates'!AL112</f>
        <v>120.76678641894091</v>
      </c>
      <c r="AM112" s="66">
        <f>'Population 2016'!AM112*'Prevalence Rates'!AM112</f>
        <v>401.90927849730537</v>
      </c>
      <c r="AN112" s="66">
        <f>'Population 2016'!AN112*'Prevalence Rates'!AN112</f>
        <v>16.651912986815148</v>
      </c>
      <c r="AO112" s="66">
        <f>'Population 2016'!AO112*'Prevalence Rates'!AO112</f>
        <v>16.651912986815148</v>
      </c>
      <c r="AP112" s="66">
        <f>'Population 2016'!AP112*'Prevalence Rates'!AP112</f>
        <v>59.655882447910571</v>
      </c>
      <c r="AQ112" s="66">
        <f>'Population 2016'!AQ112*'Prevalence Rates'!AQ112</f>
        <v>138.22704469637816</v>
      </c>
      <c r="AR112" s="66">
        <f>'Population 2016'!AR112*'Prevalence Rates'!AR112</f>
        <v>4165.2416135175281</v>
      </c>
      <c r="AS112" s="66">
        <f>'Population 2016'!AS112*'Prevalence Rates'!AS112</f>
        <v>88.432974794057131</v>
      </c>
      <c r="AT112" s="66">
        <f>'Population 2016'!AT112*'Prevalence Rates'!AT112</f>
        <v>3.071712104363959</v>
      </c>
      <c r="AU112" s="66">
        <f>'Population 2016'!AU112*'Prevalence Rates'!AU112</f>
        <v>3.071712104363959</v>
      </c>
      <c r="AV112" s="66">
        <f>'Population 2016'!AV112*'Prevalence Rates'!AV112</f>
        <v>152.13058369507817</v>
      </c>
      <c r="AW112" s="66">
        <f>'Population 2016'!AW112*'Prevalence Rates'!AW112</f>
        <v>354.21690635060179</v>
      </c>
      <c r="AX112" s="66">
        <f>'Population 2016'!AX112*'Prevalence Rates'!AX112</f>
        <v>51.57242954168963</v>
      </c>
      <c r="AY112" s="66">
        <f>'Population 2016'!AY112*'Prevalence Rates'!AY112</f>
        <v>552.58484066926383</v>
      </c>
      <c r="AZ112" s="66">
        <f>'Population 2016'!AZ112*'Prevalence Rates'!AZ112</f>
        <v>241.85691095413068</v>
      </c>
      <c r="BA112" s="66">
        <f>'Population 2016'!BA112*'Prevalence Rates'!BA112</f>
        <v>102.82152096713043</v>
      </c>
      <c r="BB112" s="66">
        <f>'Population 2016'!BB112*'Prevalence Rates'!BB112</f>
        <v>193.84120069117824</v>
      </c>
      <c r="BC112" s="75">
        <f>'Population 2016'!BC112*'Prevalence Rates'!BC112</f>
        <v>27.968747055524467</v>
      </c>
      <c r="BD112" s="109">
        <v>110</v>
      </c>
    </row>
    <row r="113" spans="2:56" s="66" customFormat="1" x14ac:dyDescent="0.35">
      <c r="B113" s="66" t="s">
        <v>74</v>
      </c>
      <c r="C113" s="74">
        <f>'Population 2016'!C113*'Prevalence Rates'!C113</f>
        <v>129.98192273203279</v>
      </c>
      <c r="D113" s="66">
        <f>'Population 2016'!D113*'Prevalence Rates'!D113</f>
        <v>198.52960337678641</v>
      </c>
      <c r="E113" s="66">
        <f>'Population 2016'!E113*'Prevalence Rates'!E113</f>
        <v>68.547680644753612</v>
      </c>
      <c r="F113" s="66">
        <f>'Population 2016'!F113*'Prevalence Rates'!F113</f>
        <v>69.032687819126863</v>
      </c>
      <c r="G113" s="66">
        <f>'Population 2016'!G113*'Prevalence Rates'!G113</f>
        <v>71.134385574744314</v>
      </c>
      <c r="H113" s="66">
        <f>'Population 2016'!H113*'Prevalence Rates'!H113</f>
        <v>334.00827408504944</v>
      </c>
      <c r="I113" s="66">
        <f>'Population 2016'!I113*'Prevalence Rates'!I113</f>
        <v>71.457723690993149</v>
      </c>
      <c r="J113" s="66">
        <f>'Population 2016'!J113*'Prevalence Rates'!J113</f>
        <v>86.331277038439694</v>
      </c>
      <c r="K113" s="66">
        <f>'Population 2016'!K113*'Prevalence Rates'!K113</f>
        <v>38.800573949860535</v>
      </c>
      <c r="L113" s="66">
        <f>'Population 2016'!L113*'Prevalence Rates'!L113</f>
        <v>158.59734602005494</v>
      </c>
      <c r="M113" s="66">
        <f>'Population 2016'!M113*'Prevalence Rates'!M113</f>
        <v>158.59734602005494</v>
      </c>
      <c r="N113" s="66">
        <f>'Population 2016'!N113*'Prevalence Rates'!N113</f>
        <v>99.749808862766457</v>
      </c>
      <c r="O113" s="66">
        <f>'Population 2016'!O113*'Prevalence Rates'!O113</f>
        <v>118.01841243082579</v>
      </c>
      <c r="P113" s="66">
        <f>'Population 2016'!P113*'Prevalence Rates'!P113</f>
        <v>61.434242087279181</v>
      </c>
      <c r="Q113" s="66">
        <f>'Population 2016'!Q113*'Prevalence Rates'!Q113</f>
        <v>99.103132630268789</v>
      </c>
      <c r="R113" s="66">
        <f>'Population 2016'!R113*'Prevalence Rates'!R113</f>
        <v>25.543711183658186</v>
      </c>
      <c r="S113" s="66">
        <f>'Population 2016'!S113*'Prevalence Rates'!S113</f>
        <v>847.14586457195503</v>
      </c>
      <c r="T113" s="66">
        <f>'Population 2016'!T113*'Prevalence Rates'!T113</f>
        <v>175.89593523936776</v>
      </c>
      <c r="U113" s="66">
        <f>'Population 2016'!U113*'Prevalence Rates'!U113</f>
        <v>26.837063648653537</v>
      </c>
      <c r="V113" s="66">
        <f>'Population 2016'!V113*'Prevalence Rates'!V113</f>
        <v>155.52563391569097</v>
      </c>
      <c r="W113" s="66">
        <f>'Population 2016'!W113*'Prevalence Rates'!W113</f>
        <v>255.11377372033303</v>
      </c>
      <c r="X113" s="66">
        <f>'Population 2016'!X113*'Prevalence Rates'!X113</f>
        <v>255.11377372033303</v>
      </c>
      <c r="Y113" s="66">
        <f>'Population 2016'!Y113*'Prevalence Rates'!Y113</f>
        <v>241.85691095413068</v>
      </c>
      <c r="Z113" s="66">
        <f>'Population 2016'!Z113*'Prevalence Rates'!Z113</f>
        <v>277.26243468337839</v>
      </c>
      <c r="AA113" s="66">
        <f>'Population 2016'!AA113*'Prevalence Rates'!AA113</f>
        <v>1262.7970130098361</v>
      </c>
      <c r="AB113" s="66">
        <f>'Population 2016'!AB113*'Prevalence Rates'!AB113</f>
        <v>248.32367327910742</v>
      </c>
      <c r="AC113" s="66">
        <f>'Population 2016'!AC113*'Prevalence Rates'!AC113</f>
        <v>625.3359168252523</v>
      </c>
      <c r="AD113" s="66">
        <f>'Population 2016'!AD113*'Prevalence Rates'!AD113</f>
        <v>237.97685355914462</v>
      </c>
      <c r="AE113" s="66">
        <f>'Population 2016'!AE113*'Prevalence Rates'!AE113</f>
        <v>166.84246798440029</v>
      </c>
      <c r="AF113" s="66">
        <f>'Population 2016'!AF113*'Prevalence Rates'!AF113</f>
        <v>32.657149741132613</v>
      </c>
      <c r="AG113" s="66">
        <f>'Population 2016'!AG113*'Prevalence Rates'!AG113</f>
        <v>166.84246798440029</v>
      </c>
      <c r="AH113" s="66">
        <f>'Population 2016'!AH113*'Prevalence Rates'!AH113</f>
        <v>637.46109618458365</v>
      </c>
      <c r="AI113" s="66">
        <f>'Population 2016'!AI113*'Prevalence Rates'!AI113</f>
        <v>520.57436716062887</v>
      </c>
      <c r="AJ113" s="66">
        <f>'Population 2016'!AJ113*'Prevalence Rates'!AJ113</f>
        <v>97.163103932775755</v>
      </c>
      <c r="AK113" s="66">
        <f>'Population 2016'!AK113*'Prevalence Rates'!AK113</f>
        <v>49.79406990232102</v>
      </c>
      <c r="AL113" s="66">
        <f>'Population 2016'!AL113*'Prevalence Rates'!AL113</f>
        <v>91.828025014669933</v>
      </c>
      <c r="AM113" s="66">
        <f>'Population 2016'!AM113*'Prevalence Rates'!AM113</f>
        <v>334.6549503175471</v>
      </c>
      <c r="AN113" s="66">
        <f>'Population 2016'!AN113*'Prevalence Rates'!AN113</f>
        <v>10.18515066183839</v>
      </c>
      <c r="AO113" s="66">
        <f>'Population 2016'!AO113*'Prevalence Rates'!AO113</f>
        <v>10.18515066183839</v>
      </c>
      <c r="AP113" s="66">
        <f>'Population 2016'!AP113*'Prevalence Rates'!AP113</f>
        <v>45.590674391086125</v>
      </c>
      <c r="AQ113" s="66">
        <f>'Population 2016'!AQ113*'Prevalence Rates'!AQ113</f>
        <v>130.14359179015722</v>
      </c>
      <c r="AR113" s="66">
        <f>'Population 2016'!AR113*'Prevalence Rates'!AR113</f>
        <v>3583.7180114439939</v>
      </c>
      <c r="AS113" s="66">
        <f>'Population 2016'!AS113*'Prevalence Rates'!AS113</f>
        <v>71.457723690993149</v>
      </c>
      <c r="AT113" s="66">
        <f>'Population 2016'!AT113*'Prevalence Rates'!AT113</f>
        <v>1.616690581244189</v>
      </c>
      <c r="AU113" s="66">
        <f>'Population 2016'!AU113*'Prevalence Rates'!AU113</f>
        <v>1.616690581244189</v>
      </c>
      <c r="AV113" s="66">
        <f>'Population 2016'!AV113*'Prevalence Rates'!AV113</f>
        <v>124.16183663955371</v>
      </c>
      <c r="AW113" s="66">
        <f>'Population 2016'!AW113*'Prevalence Rates'!AW113</f>
        <v>302.80614586703661</v>
      </c>
      <c r="AX113" s="66">
        <f>'Population 2016'!AX113*'Prevalence Rates'!AX113</f>
        <v>47.530703088579159</v>
      </c>
      <c r="AY113" s="66">
        <f>'Population 2016'!AY113*'Prevalence Rates'!AY113</f>
        <v>469.48694479331249</v>
      </c>
      <c r="AZ113" s="66">
        <f>'Population 2016'!AZ113*'Prevalence Rates'!AZ113</f>
        <v>214.37317107297946</v>
      </c>
      <c r="BA113" s="66">
        <f>'Population 2016'!BA113*'Prevalence Rates'!BA113</f>
        <v>98.294787339646689</v>
      </c>
      <c r="BB113" s="66">
        <f>'Population 2016'!BB113*'Prevalence Rates'!BB113</f>
        <v>148.41219535821654</v>
      </c>
      <c r="BC113" s="75">
        <f>'Population 2016'!BC113*'Prevalence Rates'!BC113</f>
        <v>26.837063648653537</v>
      </c>
      <c r="BD113" s="109">
        <v>111</v>
      </c>
    </row>
    <row r="114" spans="2:56" s="66" customFormat="1" x14ac:dyDescent="0.35">
      <c r="B114" s="66" t="s">
        <v>75</v>
      </c>
      <c r="C114" s="74">
        <f>'Population 2016'!C114*'Prevalence Rates'!C114</f>
        <v>115.27003844271067</v>
      </c>
      <c r="D114" s="66">
        <f>'Population 2016'!D114*'Prevalence Rates'!D114</f>
        <v>169.91418008876425</v>
      </c>
      <c r="E114" s="66">
        <f>'Population 2016'!E114*'Prevalence Rates'!E114</f>
        <v>54.644141646053583</v>
      </c>
      <c r="F114" s="66">
        <f>'Population 2016'!F114*'Prevalence Rates'!F114</f>
        <v>53.350789181058232</v>
      </c>
      <c r="G114" s="66">
        <f>'Population 2016'!G114*'Prevalence Rates'!G114</f>
        <v>53.997465413555915</v>
      </c>
      <c r="H114" s="66">
        <f>'Population 2016'!H114*'Prevalence Rates'!H114</f>
        <v>261.90387416155863</v>
      </c>
      <c r="I114" s="66">
        <f>'Population 2016'!I114*'Prevalence Rates'!I114</f>
        <v>56.584170343546617</v>
      </c>
      <c r="J114" s="66">
        <f>'Population 2016'!J114*'Prevalence Rates'!J114</f>
        <v>57.715853750417544</v>
      </c>
      <c r="K114" s="66">
        <f>'Population 2016'!K114*'Prevalence Rates'!K114</f>
        <v>26.028718358031441</v>
      </c>
      <c r="L114" s="66">
        <f>'Population 2016'!L114*'Prevalence Rates'!L114</f>
        <v>132.08362048765025</v>
      </c>
      <c r="M114" s="66">
        <f>'Population 2016'!M114*'Prevalence Rates'!M114</f>
        <v>132.08362048765025</v>
      </c>
      <c r="N114" s="66">
        <f>'Population 2016'!N114*'Prevalence Rates'!N114</f>
        <v>81.157867178458289</v>
      </c>
      <c r="O114" s="66">
        <f>'Population 2016'!O114*'Prevalence Rates'!O114</f>
        <v>87.462960445310628</v>
      </c>
      <c r="P114" s="66">
        <f>'Population 2016'!P114*'Prevalence Rates'!P114</f>
        <v>56.584170343546617</v>
      </c>
      <c r="Q114" s="66">
        <f>'Population 2016'!Q114*'Prevalence Rates'!Q114</f>
        <v>78.086155074094322</v>
      </c>
      <c r="R114" s="66">
        <f>'Population 2016'!R114*'Prevalence Rates'!R114</f>
        <v>24.412027776787255</v>
      </c>
      <c r="S114" s="66">
        <f>'Population 2016'!S114*'Prevalence Rates'!S114</f>
        <v>651.68797329953259</v>
      </c>
      <c r="T114" s="66">
        <f>'Population 2016'!T114*'Prevalence Rates'!T114</f>
        <v>131.76028237140139</v>
      </c>
      <c r="U114" s="66">
        <f>'Population 2016'!U114*'Prevalence Rates'!U114</f>
        <v>24.735365893036089</v>
      </c>
      <c r="V114" s="66">
        <f>'Population 2016'!V114*'Prevalence Rates'!V114</f>
        <v>112.0366572802223</v>
      </c>
      <c r="W114" s="66">
        <f>'Population 2016'!W114*'Prevalence Rates'!W114</f>
        <v>203.21800606239455</v>
      </c>
      <c r="X114" s="66">
        <f>'Population 2016'!X114*'Prevalence Rates'!X114</f>
        <v>203.21800606239455</v>
      </c>
      <c r="Y114" s="66">
        <f>'Population 2016'!Y114*'Prevalence Rates'!Y114</f>
        <v>169.75251103063985</v>
      </c>
      <c r="Z114" s="66">
        <f>'Population 2016'!Z114*'Prevalence Rates'!Z114</f>
        <v>249.77869480222719</v>
      </c>
      <c r="AA114" s="66">
        <f>'Population 2016'!AA114*'Prevalence Rates'!AA114</f>
        <v>1019.4850805325856</v>
      </c>
      <c r="AB114" s="66">
        <f>'Population 2016'!AB114*'Prevalence Rates'!AB114</f>
        <v>205.64304193426085</v>
      </c>
      <c r="AC114" s="66">
        <f>'Population 2016'!AC114*'Prevalence Rates'!AC114</f>
        <v>534.31623710120448</v>
      </c>
      <c r="AD114" s="66">
        <f>'Population 2016'!AD114*'Prevalence Rates'!AD114</f>
        <v>174.27924465812356</v>
      </c>
      <c r="AE114" s="66">
        <f>'Population 2016'!AE114*'Prevalence Rates'!AE114</f>
        <v>120.28177924456766</v>
      </c>
      <c r="AF114" s="66">
        <f>'Population 2016'!AF114*'Prevalence Rates'!AF114</f>
        <v>25.220373067409348</v>
      </c>
      <c r="AG114" s="66">
        <f>'Population 2016'!AG114*'Prevalence Rates'!AG114</f>
        <v>120.28177924456766</v>
      </c>
      <c r="AH114" s="66">
        <f>'Population 2016'!AH114*'Prevalence Rates'!AH114</f>
        <v>485.16884343138111</v>
      </c>
      <c r="AI114" s="66">
        <f>'Population 2016'!AI114*'Prevalence Rates'!AI114</f>
        <v>391.88579689359142</v>
      </c>
      <c r="AJ114" s="66">
        <f>'Population 2016'!AJ114*'Prevalence Rates'!AJ114</f>
        <v>76.469464492850136</v>
      </c>
      <c r="AK114" s="66">
        <f>'Population 2016'!AK114*'Prevalence Rates'!AK114</f>
        <v>35.728861845496574</v>
      </c>
      <c r="AL114" s="66">
        <f>'Population 2016'!AL114*'Prevalence Rates'!AL114</f>
        <v>77.277809783472236</v>
      </c>
      <c r="AM114" s="66">
        <f>'Population 2016'!AM114*'Prevalence Rates'!AM114</f>
        <v>247.19198987223649</v>
      </c>
      <c r="AN114" s="66">
        <f>'Population 2016'!AN114*'Prevalence Rates'!AN114</f>
        <v>9.7001434874651338</v>
      </c>
      <c r="AO114" s="66">
        <f>'Population 2016'!AO114*'Prevalence Rates'!AO114</f>
        <v>9.7001434874651338</v>
      </c>
      <c r="AP114" s="66">
        <f>'Population 2016'!AP114*'Prevalence Rates'!AP114</f>
        <v>38.15389771736286</v>
      </c>
      <c r="AQ114" s="66">
        <f>'Population 2016'!AQ114*'Prevalence Rates'!AQ114</f>
        <v>108.47993800148508</v>
      </c>
      <c r="AR114" s="66">
        <f>'Population 2016'!AR114*'Prevalence Rates'!AR114</f>
        <v>2824.3584454335983</v>
      </c>
      <c r="AS114" s="66">
        <f>'Population 2016'!AS114*'Prevalence Rates'!AS114</f>
        <v>56.584170343546617</v>
      </c>
      <c r="AT114" s="66">
        <f>'Population 2016'!AT114*'Prevalence Rates'!AT114</f>
        <v>2.4250358718662834</v>
      </c>
      <c r="AU114" s="66">
        <f>'Population 2016'!AU114*'Prevalence Rates'!AU114</f>
        <v>2.4250358718662834</v>
      </c>
      <c r="AV114" s="66">
        <f>'Population 2016'!AV114*'Prevalence Rates'!AV114</f>
        <v>97.163103932775755</v>
      </c>
      <c r="AW114" s="66">
        <f>'Population 2016'!AW114*'Prevalence Rates'!AW114</f>
        <v>237.97685355914462</v>
      </c>
      <c r="AX114" s="66">
        <f>'Population 2016'!AX114*'Prevalence Rates'!AX114</f>
        <v>31.687135392386104</v>
      </c>
      <c r="AY114" s="66">
        <f>'Population 2016'!AY114*'Prevalence Rates'!AY114</f>
        <v>375.88056013927394</v>
      </c>
      <c r="AZ114" s="66">
        <f>'Population 2016'!AZ114*'Prevalence Rates'!AZ114</f>
        <v>172.66255407687939</v>
      </c>
      <c r="BA114" s="66">
        <f>'Population 2016'!BA114*'Prevalence Rates'!BA114</f>
        <v>69.841033109748963</v>
      </c>
      <c r="BB114" s="66">
        <f>'Population 2016'!BB114*'Prevalence Rates'!BB114</f>
        <v>105.56989495524554</v>
      </c>
      <c r="BC114" s="75">
        <f>'Population 2016'!BC114*'Prevalence Rates'!BC114</f>
        <v>24.735365893036089</v>
      </c>
      <c r="BD114" s="109">
        <v>112</v>
      </c>
    </row>
    <row r="115" spans="2:56" s="66" customFormat="1" x14ac:dyDescent="0.35">
      <c r="B115" s="66" t="s">
        <v>81</v>
      </c>
      <c r="C115" s="74">
        <f>'Population 2016'!C115*'Prevalence Rates'!C115</f>
        <v>64.829292307891976</v>
      </c>
      <c r="D115" s="66">
        <f>'Population 2016'!D115*'Prevalence Rates'!D115</f>
        <v>94.899737119033887</v>
      </c>
      <c r="E115" s="66">
        <f>'Population 2016'!E115*'Prevalence Rates'!E115</f>
        <v>30.070444811141915</v>
      </c>
      <c r="F115" s="66">
        <f>'Population 2016'!F115*'Prevalence Rates'!F115</f>
        <v>39.608919240482628</v>
      </c>
      <c r="G115" s="66">
        <f>'Population 2016'!G115*'Prevalence Rates'!G115</f>
        <v>30.232113869266335</v>
      </c>
      <c r="H115" s="66">
        <f>'Population 2016'!H115*'Prevalence Rates'!H115</f>
        <v>143.88546173073283</v>
      </c>
      <c r="I115" s="66">
        <f>'Population 2016'!I115*'Prevalence Rates'!I115</f>
        <v>34.435509380501223</v>
      </c>
      <c r="J115" s="66">
        <f>'Population 2016'!J115*'Prevalence Rates'!J115</f>
        <v>33.62716408987913</v>
      </c>
      <c r="K115" s="66">
        <f>'Population 2016'!K115*'Prevalence Rates'!K115</f>
        <v>16.490243928690727</v>
      </c>
      <c r="L115" s="66">
        <f>'Population 2016'!L115*'Prevalence Rates'!L115</f>
        <v>73.5594214466106</v>
      </c>
      <c r="M115" s="66">
        <f>'Population 2016'!M115*'Prevalence Rates'!M115</f>
        <v>73.5594214466106</v>
      </c>
      <c r="N115" s="66">
        <f>'Population 2016'!N115*'Prevalence Rates'!N115</f>
        <v>44.458990984215198</v>
      </c>
      <c r="O115" s="66">
        <f>'Population 2016'!O115*'Prevalence Rates'!O115</f>
        <v>46.722357797957059</v>
      </c>
      <c r="P115" s="66">
        <f>'Population 2016'!P115*'Prevalence Rates'!P115</f>
        <v>32.818818799257038</v>
      </c>
      <c r="Q115" s="66">
        <f>'Population 2016'!Q115*'Prevalence Rates'!Q115</f>
        <v>43.97398380984194</v>
      </c>
      <c r="R115" s="66">
        <f>'Population 2016'!R115*'Prevalence Rates'!R115</f>
        <v>10.831826894336066</v>
      </c>
      <c r="S115" s="66">
        <f>'Population 2016'!S115*'Prevalence Rates'!S115</f>
        <v>408.53770988040657</v>
      </c>
      <c r="T115" s="66">
        <f>'Population 2016'!T115*'Prevalence Rates'!T115</f>
        <v>89.887996317176913</v>
      </c>
      <c r="U115" s="66">
        <f>'Population 2016'!U115*'Prevalence Rates'!U115</f>
        <v>10.18515066183839</v>
      </c>
      <c r="V115" s="66">
        <f>'Population 2016'!V115*'Prevalence Rates'!V115</f>
        <v>70.00270216787338</v>
      </c>
      <c r="W115" s="66">
        <f>'Population 2016'!W115*'Prevalence Rates'!W115</f>
        <v>130.79026802265489</v>
      </c>
      <c r="X115" s="66">
        <f>'Population 2016'!X115*'Prevalence Rates'!X115</f>
        <v>130.79026802265489</v>
      </c>
      <c r="Y115" s="66">
        <f>'Population 2016'!Y115*'Prevalence Rates'!Y115</f>
        <v>103.62986625775251</v>
      </c>
      <c r="Z115" s="66">
        <f>'Population 2016'!Z115*'Prevalence Rates'!Z115</f>
        <v>155.20229579944214</v>
      </c>
      <c r="AA115" s="66">
        <f>'Population 2016'!AA115*'Prevalence Rates'!AA115</f>
        <v>593.81045049099066</v>
      </c>
      <c r="AB115" s="66">
        <f>'Population 2016'!AB115*'Prevalence Rates'!AB115</f>
        <v>117.69507431457696</v>
      </c>
      <c r="AC115" s="66">
        <f>'Population 2016'!AC115*'Prevalence Rates'!AC115</f>
        <v>310.40459159888428</v>
      </c>
      <c r="AD115" s="66">
        <f>'Population 2016'!AD115*'Prevalence Rates'!AD115</f>
        <v>109.28828329210717</v>
      </c>
      <c r="AE115" s="66">
        <f>'Population 2016'!AE115*'Prevalence Rates'!AE115</f>
        <v>79.056169422840838</v>
      </c>
      <c r="AF115" s="66">
        <f>'Population 2016'!AF115*'Prevalence Rates'!AF115</f>
        <v>12.933524649953512</v>
      </c>
      <c r="AG115" s="66">
        <f>'Population 2016'!AG115*'Prevalence Rates'!AG115</f>
        <v>79.056169422840838</v>
      </c>
      <c r="AH115" s="66">
        <f>'Population 2016'!AH115*'Prevalence Rates'!AH115</f>
        <v>283.40585889210632</v>
      </c>
      <c r="AI115" s="66">
        <f>'Population 2016'!AI115*'Prevalence Rates'!AI115</f>
        <v>243.31193247725045</v>
      </c>
      <c r="AJ115" s="66">
        <f>'Population 2016'!AJ115*'Prevalence Rates'!AJ115</f>
        <v>49.632400844196603</v>
      </c>
      <c r="AK115" s="66">
        <f>'Population 2016'!AK115*'Prevalence Rates'!AK115</f>
        <v>22.795337195543063</v>
      </c>
      <c r="AL115" s="66">
        <f>'Population 2016'!AL115*'Prevalence Rates'!AL115</f>
        <v>39.447250182358211</v>
      </c>
      <c r="AM115" s="66">
        <f>'Population 2016'!AM115*'Prevalence Rates'!AM115</f>
        <v>136.12534694076072</v>
      </c>
      <c r="AN115" s="66">
        <f>'Population 2016'!AN115*'Prevalence Rates'!AN115</f>
        <v>4.688402685608148</v>
      </c>
      <c r="AO115" s="66">
        <f>'Population 2016'!AO115*'Prevalence Rates'!AO115</f>
        <v>4.688402685608148</v>
      </c>
      <c r="AP115" s="66">
        <f>'Population 2016'!AP115*'Prevalence Rates'!AP115</f>
        <v>32.980487857381455</v>
      </c>
      <c r="AQ115" s="66">
        <f>'Population 2016'!AQ115*'Prevalence Rates'!AQ115</f>
        <v>57.069177517919869</v>
      </c>
      <c r="AR115" s="66">
        <f>'Population 2016'!AR115*'Prevalence Rates'!AR115</f>
        <v>1683.1365641333252</v>
      </c>
      <c r="AS115" s="66">
        <f>'Population 2016'!AS115*'Prevalence Rates'!AS115</f>
        <v>34.435509380501223</v>
      </c>
      <c r="AT115" s="66">
        <f>'Population 2016'!AT115*'Prevalence Rates'!AT115</f>
        <v>0.80834529062209448</v>
      </c>
      <c r="AU115" s="66">
        <f>'Population 2016'!AU115*'Prevalence Rates'!AU115</f>
        <v>0.80834529062209448</v>
      </c>
      <c r="AV115" s="66">
        <f>'Population 2016'!AV115*'Prevalence Rates'!AV115</f>
        <v>57.715853750417544</v>
      </c>
      <c r="AW115" s="66">
        <f>'Population 2016'!AW115*'Prevalence Rates'!AW115</f>
        <v>147.2805119513456</v>
      </c>
      <c r="AX115" s="66">
        <f>'Population 2016'!AX115*'Prevalence Rates'!AX115</f>
        <v>17.136920161188403</v>
      </c>
      <c r="AY115" s="66">
        <f>'Population 2016'!AY115*'Prevalence Rates'!AY115</f>
        <v>247.83866610473416</v>
      </c>
      <c r="AZ115" s="66">
        <f>'Population 2016'!AZ115*'Prevalence Rates'!AZ115</f>
        <v>117.04839808207927</v>
      </c>
      <c r="BA115" s="66">
        <f>'Population 2016'!BA115*'Prevalence Rates'!BA115</f>
        <v>41.548947937975655</v>
      </c>
      <c r="BB115" s="66">
        <f>'Population 2016'!BB115*'Prevalence Rates'!BB115</f>
        <v>59.817551506034988</v>
      </c>
      <c r="BC115" s="75">
        <f>'Population 2016'!BC115*'Prevalence Rates'!BC115</f>
        <v>10.18515066183839</v>
      </c>
      <c r="BD115" s="109">
        <v>113</v>
      </c>
    </row>
    <row r="116" spans="2:56" s="66" customFormat="1" x14ac:dyDescent="0.35">
      <c r="B116" s="66" t="s">
        <v>82</v>
      </c>
      <c r="C116" s="74">
        <f>'Population 2016'!C116*'Prevalence Rates'!C116</f>
        <v>31.525466334261687</v>
      </c>
      <c r="D116" s="66">
        <f>'Population 2016'!D116*'Prevalence Rates'!D116</f>
        <v>49.955738960445437</v>
      </c>
      <c r="E116" s="66">
        <f>'Population 2016'!E116*'Prevalence Rates'!E116</f>
        <v>18.430272626183754</v>
      </c>
      <c r="F116" s="66">
        <f>'Population 2016'!F116*'Prevalence Rates'!F116</f>
        <v>26.028718358031441</v>
      </c>
      <c r="G116" s="66">
        <f>'Population 2016'!G116*'Prevalence Rates'!G116</f>
        <v>16.813582044939565</v>
      </c>
      <c r="H116" s="66">
        <f>'Population 2016'!H116*'Prevalence Rates'!H116</f>
        <v>100.23481603713972</v>
      </c>
      <c r="I116" s="66">
        <f>'Population 2016'!I116*'Prevalence Rates'!I116</f>
        <v>23.76535154428958</v>
      </c>
      <c r="J116" s="66">
        <f>'Population 2016'!J116*'Prevalence Rates'!J116</f>
        <v>20.370301323676781</v>
      </c>
      <c r="K116" s="66">
        <f>'Population 2016'!K116*'Prevalence Rates'!K116</f>
        <v>9.8618125455895527</v>
      </c>
      <c r="L116" s="66">
        <f>'Population 2016'!L116*'Prevalence Rates'!L116</f>
        <v>44.620660042339615</v>
      </c>
      <c r="M116" s="66">
        <f>'Population 2016'!M116*'Prevalence Rates'!M116</f>
        <v>44.620660042339615</v>
      </c>
      <c r="N116" s="66">
        <f>'Population 2016'!N116*'Prevalence Rates'!N116</f>
        <v>26.675394590529116</v>
      </c>
      <c r="O116" s="66">
        <f>'Population 2016'!O116*'Prevalence Rates'!O116</f>
        <v>29.747106694893077</v>
      </c>
      <c r="P116" s="66">
        <f>'Population 2016'!P116*'Prevalence Rates'!P116</f>
        <v>22.471999079294228</v>
      </c>
      <c r="Q116" s="66">
        <f>'Population 2016'!Q116*'Prevalence Rates'!Q116</f>
        <v>23.76535154428958</v>
      </c>
      <c r="R116" s="66">
        <f>'Population 2016'!R116*'Prevalence Rates'!R116</f>
        <v>5.6584170343546614</v>
      </c>
      <c r="S116" s="66">
        <f>'Population 2016'!S116*'Prevalence Rates'!S116</f>
        <v>235.39014862915391</v>
      </c>
      <c r="T116" s="66">
        <f>'Population 2016'!T116*'Prevalence Rates'!T116</f>
        <v>54.320803529804749</v>
      </c>
      <c r="U116" s="66">
        <f>'Population 2016'!U116*'Prevalence Rates'!U116</f>
        <v>9.2151363130918771</v>
      </c>
      <c r="V116" s="66">
        <f>'Population 2016'!V116*'Prevalence Rates'!V116</f>
        <v>44.620660042339615</v>
      </c>
      <c r="W116" s="66">
        <f>'Population 2016'!W116*'Prevalence Rates'!W116</f>
        <v>77.924486015969904</v>
      </c>
      <c r="X116" s="66">
        <f>'Population 2016'!X116*'Prevalence Rates'!X116</f>
        <v>77.924486015969904</v>
      </c>
      <c r="Y116" s="66">
        <f>'Population 2016'!Y116*'Prevalence Rates'!Y116</f>
        <v>64.990961366016393</v>
      </c>
      <c r="Z116" s="66">
        <f>'Population 2016'!Z116*'Prevalence Rates'!Z116</f>
        <v>91.019679724047833</v>
      </c>
      <c r="AA116" s="66">
        <f>'Population 2016'!AA116*'Prevalence Rates'!AA116</f>
        <v>306.68620326202267</v>
      </c>
      <c r="AB116" s="66">
        <f>'Population 2016'!AB116*'Prevalence Rates'!AB116</f>
        <v>60.302558680408247</v>
      </c>
      <c r="AC116" s="66">
        <f>'Population 2016'!AC116*'Prevalence Rates'!AC116</f>
        <v>167.00413704252472</v>
      </c>
      <c r="AD116" s="66">
        <f>'Population 2016'!AD116*'Prevalence Rates'!AD116</f>
        <v>60.787565854781505</v>
      </c>
      <c r="AE116" s="66">
        <f>'Population 2016'!AE116*'Prevalence Rates'!AE116</f>
        <v>43.97398380984194</v>
      </c>
      <c r="AF116" s="66">
        <f>'Population 2016'!AF116*'Prevalence Rates'!AF116</f>
        <v>4.2033955112348913</v>
      </c>
      <c r="AG116" s="66">
        <f>'Population 2016'!AG116*'Prevalence Rates'!AG116</f>
        <v>43.97398380984194</v>
      </c>
      <c r="AH116" s="66">
        <f>'Population 2016'!AH116*'Prevalence Rates'!AH116</f>
        <v>139.68206621949793</v>
      </c>
      <c r="AI116" s="66">
        <f>'Population 2016'!AI116*'Prevalence Rates'!AI116</f>
        <v>133.70031106889442</v>
      </c>
      <c r="AJ116" s="66">
        <f>'Population 2016'!AJ116*'Prevalence Rates'!AJ116</f>
        <v>22.471999079294228</v>
      </c>
      <c r="AK116" s="66">
        <f>'Population 2016'!AK116*'Prevalence Rates'!AK116</f>
        <v>10.346819719962809</v>
      </c>
      <c r="AL116" s="66">
        <f>'Population 2016'!AL116*'Prevalence Rates'!AL116</f>
        <v>24.89703495116051</v>
      </c>
      <c r="AM116" s="66">
        <f>'Population 2016'!AM116*'Prevalence Rates'!AM116</f>
        <v>58.200860924790803</v>
      </c>
      <c r="AN116" s="66">
        <f>'Population 2016'!AN116*'Prevalence Rates'!AN116</f>
        <v>1.9400286974930268</v>
      </c>
      <c r="AO116" s="66">
        <f>'Population 2016'!AO116*'Prevalence Rates'!AO116</f>
        <v>1.9400286974930268</v>
      </c>
      <c r="AP116" s="66">
        <f>'Population 2016'!AP116*'Prevalence Rates'!AP116</f>
        <v>15.520229579944214</v>
      </c>
      <c r="AQ116" s="66">
        <f>'Population 2016'!AQ116*'Prevalence Rates'!AQ116</f>
        <v>27.160401764902375</v>
      </c>
      <c r="AR116" s="66">
        <f>'Population 2016'!AR116*'Prevalence Rates'!AR116</f>
        <v>952.55409046907619</v>
      </c>
      <c r="AS116" s="66">
        <f>'Population 2016'!AS116*'Prevalence Rates'!AS116</f>
        <v>23.76535154428958</v>
      </c>
      <c r="AT116" s="66">
        <f>'Population 2016'!AT116*'Prevalence Rates'!AT116</f>
        <v>0.1616690581244189</v>
      </c>
      <c r="AU116" s="66">
        <f>'Population 2016'!AU116*'Prevalence Rates'!AU116</f>
        <v>0.1616690581244189</v>
      </c>
      <c r="AV116" s="66">
        <f>'Population 2016'!AV116*'Prevalence Rates'!AV116</f>
        <v>45.590674391086125</v>
      </c>
      <c r="AW116" s="66">
        <f>'Population 2016'!AW116*'Prevalence Rates'!AW116</f>
        <v>81.481205294707124</v>
      </c>
      <c r="AX116" s="66">
        <f>'Population 2016'!AX116*'Prevalence Rates'!AX116</f>
        <v>10.508488778087228</v>
      </c>
      <c r="AY116" s="66">
        <f>'Population 2016'!AY116*'Prevalence Rates'!AY116</f>
        <v>146.14882854447467</v>
      </c>
      <c r="AZ116" s="66">
        <f>'Population 2016'!AZ116*'Prevalence Rates'!AZ116</f>
        <v>68.224342528504778</v>
      </c>
      <c r="BA116" s="66">
        <f>'Population 2016'!BA116*'Prevalence Rates'!BA116</f>
        <v>16.490243928690727</v>
      </c>
      <c r="BB116" s="66">
        <f>'Population 2016'!BB116*'Prevalence Rates'!BB116</f>
        <v>33.142156915505872</v>
      </c>
      <c r="BC116" s="75">
        <f>'Population 2016'!BC116*'Prevalence Rates'!BC116</f>
        <v>9.2151363130918771</v>
      </c>
      <c r="BD116" s="109">
        <v>114</v>
      </c>
    </row>
    <row r="117" spans="2:56" s="66" customFormat="1" x14ac:dyDescent="0.35">
      <c r="B117" s="66" t="s">
        <v>76</v>
      </c>
      <c r="C117" s="74">
        <f>'Population 2016'!C117*'Prevalence Rates'!C117</f>
        <v>0</v>
      </c>
      <c r="D117" s="66">
        <f>'Population 2016'!D117*'Prevalence Rates'!D117</f>
        <v>0</v>
      </c>
      <c r="E117" s="66">
        <f>'Population 2016'!E117*'Prevalence Rates'!E117</f>
        <v>0</v>
      </c>
      <c r="F117" s="66">
        <f>'Population 2016'!F117*'Prevalence Rates'!F117</f>
        <v>0</v>
      </c>
      <c r="G117" s="66">
        <f>'Population 2016'!G117*'Prevalence Rates'!G117</f>
        <v>0</v>
      </c>
      <c r="H117" s="66">
        <f>'Population 2016'!H117*'Prevalence Rates'!H117</f>
        <v>0</v>
      </c>
      <c r="I117" s="66">
        <f>'Population 2016'!I117*'Prevalence Rates'!I117</f>
        <v>0</v>
      </c>
      <c r="J117" s="66">
        <f>'Population 2016'!J117*'Prevalence Rates'!J117</f>
        <v>0</v>
      </c>
      <c r="K117" s="66">
        <f>'Population 2016'!K117*'Prevalence Rates'!K117</f>
        <v>0</v>
      </c>
      <c r="L117" s="66">
        <f>'Population 2016'!L117*'Prevalence Rates'!L117</f>
        <v>0</v>
      </c>
      <c r="M117" s="66">
        <f>'Population 2016'!M117*'Prevalence Rates'!M117</f>
        <v>0</v>
      </c>
      <c r="N117" s="66">
        <f>'Population 2016'!N117*'Prevalence Rates'!N117</f>
        <v>0</v>
      </c>
      <c r="O117" s="66">
        <f>'Population 2016'!O117*'Prevalence Rates'!O117</f>
        <v>0</v>
      </c>
      <c r="P117" s="66">
        <f>'Population 2016'!P117*'Prevalence Rates'!P117</f>
        <v>0</v>
      </c>
      <c r="Q117" s="66">
        <f>'Population 2016'!Q117*'Prevalence Rates'!Q117</f>
        <v>0</v>
      </c>
      <c r="R117" s="66">
        <f>'Population 2016'!R117*'Prevalence Rates'!R117</f>
        <v>0</v>
      </c>
      <c r="S117" s="66">
        <f>'Population 2016'!S117*'Prevalence Rates'!S117</f>
        <v>0</v>
      </c>
      <c r="T117" s="66">
        <f>'Population 2016'!T117*'Prevalence Rates'!T117</f>
        <v>0</v>
      </c>
      <c r="U117" s="66">
        <f>'Population 2016'!U117*'Prevalence Rates'!U117</f>
        <v>0</v>
      </c>
      <c r="V117" s="66">
        <f>'Population 2016'!V117*'Prevalence Rates'!V117</f>
        <v>0</v>
      </c>
      <c r="W117" s="66">
        <f>'Population 2016'!W117*'Prevalence Rates'!W117</f>
        <v>0</v>
      </c>
      <c r="X117" s="66">
        <f>'Population 2016'!X117*'Prevalence Rates'!X117</f>
        <v>0</v>
      </c>
      <c r="Y117" s="66">
        <f>'Population 2016'!Y117*'Prevalence Rates'!Y117</f>
        <v>0</v>
      </c>
      <c r="Z117" s="66">
        <f>'Population 2016'!Z117*'Prevalence Rates'!Z117</f>
        <v>0</v>
      </c>
      <c r="AA117" s="66">
        <f>'Population 2016'!AA117*'Prevalence Rates'!AA117</f>
        <v>0</v>
      </c>
      <c r="AB117" s="66">
        <f>'Population 2016'!AB117*'Prevalence Rates'!AB117</f>
        <v>0</v>
      </c>
      <c r="AC117" s="66">
        <f>'Population 2016'!AC117*'Prevalence Rates'!AC117</f>
        <v>0</v>
      </c>
      <c r="AD117" s="66">
        <f>'Population 2016'!AD117*'Prevalence Rates'!AD117</f>
        <v>0</v>
      </c>
      <c r="AE117" s="66">
        <f>'Population 2016'!AE117*'Prevalence Rates'!AE117</f>
        <v>0</v>
      </c>
      <c r="AF117" s="66">
        <f>'Population 2016'!AF117*'Prevalence Rates'!AF117</f>
        <v>0</v>
      </c>
      <c r="AG117" s="66">
        <f>'Population 2016'!AG117*'Prevalence Rates'!AG117</f>
        <v>0</v>
      </c>
      <c r="AH117" s="66">
        <f>'Population 2016'!AH117*'Prevalence Rates'!AH117</f>
        <v>0</v>
      </c>
      <c r="AI117" s="66">
        <f>'Population 2016'!AI117*'Prevalence Rates'!AI117</f>
        <v>0</v>
      </c>
      <c r="AJ117" s="66">
        <f>'Population 2016'!AJ117*'Prevalence Rates'!AJ117</f>
        <v>0</v>
      </c>
      <c r="AK117" s="66">
        <f>'Population 2016'!AK117*'Prevalence Rates'!AK117</f>
        <v>0</v>
      </c>
      <c r="AL117" s="66">
        <f>'Population 2016'!AL117*'Prevalence Rates'!AL117</f>
        <v>0</v>
      </c>
      <c r="AM117" s="66">
        <f>'Population 2016'!AM117*'Prevalence Rates'!AM117</f>
        <v>0</v>
      </c>
      <c r="AN117" s="66">
        <f>'Population 2016'!AN117*'Prevalence Rates'!AN117</f>
        <v>0</v>
      </c>
      <c r="AO117" s="66">
        <f>'Population 2016'!AO117*'Prevalence Rates'!AO117</f>
        <v>0</v>
      </c>
      <c r="AP117" s="66">
        <f>'Population 2016'!AP117*'Prevalence Rates'!AP117</f>
        <v>0</v>
      </c>
      <c r="AQ117" s="66">
        <f>'Population 2016'!AQ117*'Prevalence Rates'!AQ117</f>
        <v>0</v>
      </c>
      <c r="AR117" s="66">
        <f>'Population 2016'!AR117*'Prevalence Rates'!AR117</f>
        <v>0</v>
      </c>
      <c r="AS117" s="66">
        <f>'Population 2016'!AS117*'Prevalence Rates'!AS117</f>
        <v>0</v>
      </c>
      <c r="AT117" s="66">
        <f>'Population 2016'!AT117*'Prevalence Rates'!AT117</f>
        <v>0</v>
      </c>
      <c r="AU117" s="66">
        <f>'Population 2016'!AU117*'Prevalence Rates'!AU117</f>
        <v>0</v>
      </c>
      <c r="AV117" s="66">
        <f>'Population 2016'!AV117*'Prevalence Rates'!AV117</f>
        <v>0</v>
      </c>
      <c r="AW117" s="66">
        <f>'Population 2016'!AW117*'Prevalence Rates'!AW117</f>
        <v>0</v>
      </c>
      <c r="AX117" s="66">
        <f>'Population 2016'!AX117*'Prevalence Rates'!AX117</f>
        <v>0</v>
      </c>
      <c r="AY117" s="66">
        <f>'Population 2016'!AY117*'Prevalence Rates'!AY117</f>
        <v>0</v>
      </c>
      <c r="AZ117" s="66">
        <f>'Population 2016'!AZ117*'Prevalence Rates'!AZ117</f>
        <v>0</v>
      </c>
      <c r="BA117" s="66">
        <f>'Population 2016'!BA117*'Prevalence Rates'!BA117</f>
        <v>0</v>
      </c>
      <c r="BB117" s="66">
        <f>'Population 2016'!BB117*'Prevalence Rates'!BB117</f>
        <v>0</v>
      </c>
      <c r="BC117" s="75">
        <f>'Population 2016'!BC117*'Prevalence Rates'!BC117</f>
        <v>0</v>
      </c>
      <c r="BD117" s="109">
        <v>115</v>
      </c>
    </row>
    <row r="118" spans="2:56" s="66" customFormat="1" x14ac:dyDescent="0.35">
      <c r="B118" s="66" t="s">
        <v>46</v>
      </c>
      <c r="C118" s="74">
        <f>'Population 2016'!C118*'Prevalence Rates'!C118</f>
        <v>0</v>
      </c>
      <c r="D118" s="66">
        <f>'Population 2016'!D118*'Prevalence Rates'!D118</f>
        <v>0</v>
      </c>
      <c r="E118" s="66">
        <f>'Population 2016'!E118*'Prevalence Rates'!E118</f>
        <v>0</v>
      </c>
      <c r="F118" s="66">
        <f>'Population 2016'!F118*'Prevalence Rates'!F118</f>
        <v>0</v>
      </c>
      <c r="G118" s="66">
        <f>'Population 2016'!G118*'Prevalence Rates'!G118</f>
        <v>0</v>
      </c>
      <c r="H118" s="66">
        <f>'Population 2016'!H118*'Prevalence Rates'!H118</f>
        <v>0</v>
      </c>
      <c r="I118" s="66">
        <f>'Population 2016'!I118*'Prevalence Rates'!I118</f>
        <v>0</v>
      </c>
      <c r="J118" s="66">
        <f>'Population 2016'!J118*'Prevalence Rates'!J118</f>
        <v>0</v>
      </c>
      <c r="K118" s="66">
        <f>'Population 2016'!K118*'Prevalence Rates'!K118</f>
        <v>0</v>
      </c>
      <c r="L118" s="66">
        <f>'Population 2016'!L118*'Prevalence Rates'!L118</f>
        <v>0</v>
      </c>
      <c r="M118" s="66">
        <f>'Population 2016'!M118*'Prevalence Rates'!M118</f>
        <v>0</v>
      </c>
      <c r="N118" s="66">
        <f>'Population 2016'!N118*'Prevalence Rates'!N118</f>
        <v>0</v>
      </c>
      <c r="O118" s="66">
        <f>'Population 2016'!O118*'Prevalence Rates'!O118</f>
        <v>0</v>
      </c>
      <c r="P118" s="66">
        <f>'Population 2016'!P118*'Prevalence Rates'!P118</f>
        <v>0</v>
      </c>
      <c r="Q118" s="66">
        <f>'Population 2016'!Q118*'Prevalence Rates'!Q118</f>
        <v>0</v>
      </c>
      <c r="R118" s="66">
        <f>'Population 2016'!R118*'Prevalence Rates'!R118</f>
        <v>0</v>
      </c>
      <c r="S118" s="66">
        <f>'Population 2016'!S118*'Prevalence Rates'!S118</f>
        <v>0</v>
      </c>
      <c r="T118" s="66">
        <f>'Population 2016'!T118*'Prevalence Rates'!T118</f>
        <v>0</v>
      </c>
      <c r="U118" s="66">
        <f>'Population 2016'!U118*'Prevalence Rates'!U118</f>
        <v>0</v>
      </c>
      <c r="V118" s="66">
        <f>'Population 2016'!V118*'Prevalence Rates'!V118</f>
        <v>0</v>
      </c>
      <c r="W118" s="66">
        <f>'Population 2016'!W118*'Prevalence Rates'!W118</f>
        <v>0</v>
      </c>
      <c r="X118" s="66">
        <f>'Population 2016'!X118*'Prevalence Rates'!X118</f>
        <v>0</v>
      </c>
      <c r="Y118" s="66">
        <f>'Population 2016'!Y118*'Prevalence Rates'!Y118</f>
        <v>0</v>
      </c>
      <c r="Z118" s="66">
        <f>'Population 2016'!Z118*'Prevalence Rates'!Z118</f>
        <v>0</v>
      </c>
      <c r="AA118" s="66">
        <f>'Population 2016'!AA118*'Prevalence Rates'!AA118</f>
        <v>0</v>
      </c>
      <c r="AB118" s="66">
        <f>'Population 2016'!AB118*'Prevalence Rates'!AB118</f>
        <v>0</v>
      </c>
      <c r="AC118" s="66">
        <f>'Population 2016'!AC118*'Prevalence Rates'!AC118</f>
        <v>0</v>
      </c>
      <c r="AD118" s="66">
        <f>'Population 2016'!AD118*'Prevalence Rates'!AD118</f>
        <v>0</v>
      </c>
      <c r="AE118" s="66">
        <f>'Population 2016'!AE118*'Prevalence Rates'!AE118</f>
        <v>0</v>
      </c>
      <c r="AF118" s="66">
        <f>'Population 2016'!AF118*'Prevalence Rates'!AF118</f>
        <v>0</v>
      </c>
      <c r="AG118" s="66">
        <f>'Population 2016'!AG118*'Prevalence Rates'!AG118</f>
        <v>0</v>
      </c>
      <c r="AH118" s="66">
        <f>'Population 2016'!AH118*'Prevalence Rates'!AH118</f>
        <v>0</v>
      </c>
      <c r="AI118" s="66">
        <f>'Population 2016'!AI118*'Prevalence Rates'!AI118</f>
        <v>0</v>
      </c>
      <c r="AJ118" s="66">
        <f>'Population 2016'!AJ118*'Prevalence Rates'!AJ118</f>
        <v>0</v>
      </c>
      <c r="AK118" s="66">
        <f>'Population 2016'!AK118*'Prevalence Rates'!AK118</f>
        <v>0</v>
      </c>
      <c r="AL118" s="66">
        <f>'Population 2016'!AL118*'Prevalence Rates'!AL118</f>
        <v>0</v>
      </c>
      <c r="AM118" s="66">
        <f>'Population 2016'!AM118*'Prevalence Rates'!AM118</f>
        <v>0</v>
      </c>
      <c r="AN118" s="66">
        <f>'Population 2016'!AN118*'Prevalence Rates'!AN118</f>
        <v>0</v>
      </c>
      <c r="AO118" s="66">
        <f>'Population 2016'!AO118*'Prevalence Rates'!AO118</f>
        <v>0</v>
      </c>
      <c r="AP118" s="66">
        <f>'Population 2016'!AP118*'Prevalence Rates'!AP118</f>
        <v>0</v>
      </c>
      <c r="AQ118" s="66">
        <f>'Population 2016'!AQ118*'Prevalence Rates'!AQ118</f>
        <v>0</v>
      </c>
      <c r="AR118" s="66">
        <f>'Population 2016'!AR118*'Prevalence Rates'!AR118</f>
        <v>0</v>
      </c>
      <c r="AS118" s="66">
        <f>'Population 2016'!AS118*'Prevalence Rates'!AS118</f>
        <v>0</v>
      </c>
      <c r="AT118" s="66">
        <f>'Population 2016'!AT118*'Prevalence Rates'!AT118</f>
        <v>0</v>
      </c>
      <c r="AU118" s="66">
        <f>'Population 2016'!AU118*'Prevalence Rates'!AU118</f>
        <v>0</v>
      </c>
      <c r="AV118" s="66">
        <f>'Population 2016'!AV118*'Prevalence Rates'!AV118</f>
        <v>0</v>
      </c>
      <c r="AW118" s="66">
        <f>'Population 2016'!AW118*'Prevalence Rates'!AW118</f>
        <v>0</v>
      </c>
      <c r="AX118" s="66">
        <f>'Population 2016'!AX118*'Prevalence Rates'!AX118</f>
        <v>0</v>
      </c>
      <c r="AY118" s="66">
        <f>'Population 2016'!AY118*'Prevalence Rates'!AY118</f>
        <v>0</v>
      </c>
      <c r="AZ118" s="66">
        <f>'Population 2016'!AZ118*'Prevalence Rates'!AZ118</f>
        <v>0</v>
      </c>
      <c r="BA118" s="66">
        <f>'Population 2016'!BA118*'Prevalence Rates'!BA118</f>
        <v>0</v>
      </c>
      <c r="BB118" s="66">
        <f>'Population 2016'!BB118*'Prevalence Rates'!BB118</f>
        <v>0</v>
      </c>
      <c r="BC118" s="75">
        <f>'Population 2016'!BC118*'Prevalence Rates'!BC118</f>
        <v>0</v>
      </c>
      <c r="BD118" s="109">
        <v>116</v>
      </c>
    </row>
    <row r="119" spans="2:56" s="66" customFormat="1" x14ac:dyDescent="0.35">
      <c r="B119" s="66" t="s">
        <v>77</v>
      </c>
      <c r="C119" s="74">
        <f>'Population 2016'!C119*'Prevalence Rates'!C119</f>
        <v>0</v>
      </c>
      <c r="D119" s="66">
        <f>'Population 2016'!D119*'Prevalence Rates'!D119</f>
        <v>0</v>
      </c>
      <c r="E119" s="66">
        <f>'Population 2016'!E119*'Prevalence Rates'!E119</f>
        <v>0</v>
      </c>
      <c r="F119" s="66">
        <f>'Population 2016'!F119*'Prevalence Rates'!F119</f>
        <v>0</v>
      </c>
      <c r="G119" s="66">
        <f>'Population 2016'!G119*'Prevalence Rates'!G119</f>
        <v>0</v>
      </c>
      <c r="H119" s="66">
        <f>'Population 2016'!H119*'Prevalence Rates'!H119</f>
        <v>0</v>
      </c>
      <c r="I119" s="66">
        <f>'Population 2016'!I119*'Prevalence Rates'!I119</f>
        <v>0</v>
      </c>
      <c r="J119" s="66">
        <f>'Population 2016'!J119*'Prevalence Rates'!J119</f>
        <v>0</v>
      </c>
      <c r="K119" s="66">
        <f>'Population 2016'!K119*'Prevalence Rates'!K119</f>
        <v>0</v>
      </c>
      <c r="L119" s="66">
        <f>'Population 2016'!L119*'Prevalence Rates'!L119</f>
        <v>0</v>
      </c>
      <c r="M119" s="66">
        <f>'Population 2016'!M119*'Prevalence Rates'!M119</f>
        <v>0</v>
      </c>
      <c r="N119" s="66">
        <f>'Population 2016'!N119*'Prevalence Rates'!N119</f>
        <v>0</v>
      </c>
      <c r="O119" s="66">
        <f>'Population 2016'!O119*'Prevalence Rates'!O119</f>
        <v>0</v>
      </c>
      <c r="P119" s="66">
        <f>'Population 2016'!P119*'Prevalence Rates'!P119</f>
        <v>0</v>
      </c>
      <c r="Q119" s="66">
        <f>'Population 2016'!Q119*'Prevalence Rates'!Q119</f>
        <v>0</v>
      </c>
      <c r="R119" s="66">
        <f>'Population 2016'!R119*'Prevalence Rates'!R119</f>
        <v>0</v>
      </c>
      <c r="S119" s="66">
        <f>'Population 2016'!S119*'Prevalence Rates'!S119</f>
        <v>0</v>
      </c>
      <c r="T119" s="66">
        <f>'Population 2016'!T119*'Prevalence Rates'!T119</f>
        <v>0</v>
      </c>
      <c r="U119" s="66">
        <f>'Population 2016'!U119*'Prevalence Rates'!U119</f>
        <v>0</v>
      </c>
      <c r="V119" s="66">
        <f>'Population 2016'!V119*'Prevalence Rates'!V119</f>
        <v>0</v>
      </c>
      <c r="W119" s="66">
        <f>'Population 2016'!W119*'Prevalence Rates'!W119</f>
        <v>0</v>
      </c>
      <c r="X119" s="66">
        <f>'Population 2016'!X119*'Prevalence Rates'!X119</f>
        <v>0</v>
      </c>
      <c r="Y119" s="66">
        <f>'Population 2016'!Y119*'Prevalence Rates'!Y119</f>
        <v>0</v>
      </c>
      <c r="Z119" s="66">
        <f>'Population 2016'!Z119*'Prevalence Rates'!Z119</f>
        <v>0</v>
      </c>
      <c r="AA119" s="66">
        <f>'Population 2016'!AA119*'Prevalence Rates'!AA119</f>
        <v>0</v>
      </c>
      <c r="AB119" s="66">
        <f>'Population 2016'!AB119*'Prevalence Rates'!AB119</f>
        <v>0</v>
      </c>
      <c r="AC119" s="66">
        <f>'Population 2016'!AC119*'Prevalence Rates'!AC119</f>
        <v>0</v>
      </c>
      <c r="AD119" s="66">
        <f>'Population 2016'!AD119*'Prevalence Rates'!AD119</f>
        <v>0</v>
      </c>
      <c r="AE119" s="66">
        <f>'Population 2016'!AE119*'Prevalence Rates'!AE119</f>
        <v>0</v>
      </c>
      <c r="AF119" s="66">
        <f>'Population 2016'!AF119*'Prevalence Rates'!AF119</f>
        <v>0</v>
      </c>
      <c r="AG119" s="66">
        <f>'Population 2016'!AG119*'Prevalence Rates'!AG119</f>
        <v>0</v>
      </c>
      <c r="AH119" s="66">
        <f>'Population 2016'!AH119*'Prevalence Rates'!AH119</f>
        <v>0</v>
      </c>
      <c r="AI119" s="66">
        <f>'Population 2016'!AI119*'Prevalence Rates'!AI119</f>
        <v>0</v>
      </c>
      <c r="AJ119" s="66">
        <f>'Population 2016'!AJ119*'Prevalence Rates'!AJ119</f>
        <v>0</v>
      </c>
      <c r="AK119" s="66">
        <f>'Population 2016'!AK119*'Prevalence Rates'!AK119</f>
        <v>0</v>
      </c>
      <c r="AL119" s="66">
        <f>'Population 2016'!AL119*'Prevalence Rates'!AL119</f>
        <v>0</v>
      </c>
      <c r="AM119" s="66">
        <f>'Population 2016'!AM119*'Prevalence Rates'!AM119</f>
        <v>0</v>
      </c>
      <c r="AN119" s="66">
        <f>'Population 2016'!AN119*'Prevalence Rates'!AN119</f>
        <v>0</v>
      </c>
      <c r="AO119" s="66">
        <f>'Population 2016'!AO119*'Prevalence Rates'!AO119</f>
        <v>0</v>
      </c>
      <c r="AP119" s="66">
        <f>'Population 2016'!AP119*'Prevalence Rates'!AP119</f>
        <v>0</v>
      </c>
      <c r="AQ119" s="66">
        <f>'Population 2016'!AQ119*'Prevalence Rates'!AQ119</f>
        <v>0</v>
      </c>
      <c r="AR119" s="66">
        <f>'Population 2016'!AR119*'Prevalence Rates'!AR119</f>
        <v>0</v>
      </c>
      <c r="AS119" s="66">
        <f>'Population 2016'!AS119*'Prevalence Rates'!AS119</f>
        <v>0</v>
      </c>
      <c r="AT119" s="66">
        <f>'Population 2016'!AT119*'Prevalence Rates'!AT119</f>
        <v>0</v>
      </c>
      <c r="AU119" s="66">
        <f>'Population 2016'!AU119*'Prevalence Rates'!AU119</f>
        <v>0</v>
      </c>
      <c r="AV119" s="66">
        <f>'Population 2016'!AV119*'Prevalence Rates'!AV119</f>
        <v>0</v>
      </c>
      <c r="AW119" s="66">
        <f>'Population 2016'!AW119*'Prevalence Rates'!AW119</f>
        <v>0</v>
      </c>
      <c r="AX119" s="66">
        <f>'Population 2016'!AX119*'Prevalence Rates'!AX119</f>
        <v>0</v>
      </c>
      <c r="AY119" s="66">
        <f>'Population 2016'!AY119*'Prevalence Rates'!AY119</f>
        <v>0</v>
      </c>
      <c r="AZ119" s="66">
        <f>'Population 2016'!AZ119*'Prevalence Rates'!AZ119</f>
        <v>0</v>
      </c>
      <c r="BA119" s="66">
        <f>'Population 2016'!BA119*'Prevalence Rates'!BA119</f>
        <v>0</v>
      </c>
      <c r="BB119" s="66">
        <f>'Population 2016'!BB119*'Prevalence Rates'!BB119</f>
        <v>0</v>
      </c>
      <c r="BC119" s="75">
        <f>'Population 2016'!BC119*'Prevalence Rates'!BC119</f>
        <v>0</v>
      </c>
      <c r="BD119" s="109">
        <v>117</v>
      </c>
    </row>
    <row r="120" spans="2:56" s="66" customFormat="1" x14ac:dyDescent="0.35">
      <c r="B120" s="66" t="s">
        <v>47</v>
      </c>
      <c r="C120" s="74">
        <f>'Population 2016'!C120*'Prevalence Rates'!C120</f>
        <v>93.742924789070514</v>
      </c>
      <c r="D120" s="66">
        <f>'Population 2016'!D120*'Prevalence Rates'!D120</f>
        <v>136.81399834080563</v>
      </c>
      <c r="E120" s="66">
        <f>'Population 2016'!E120*'Prevalence Rates'!E120</f>
        <v>43.071073551735097</v>
      </c>
      <c r="F120" s="66">
        <f>'Population 2016'!F120*'Prevalence Rates'!F120</f>
        <v>39.524043965121621</v>
      </c>
      <c r="G120" s="66">
        <f>'Population 2016'!G120*'Prevalence Rates'!G120</f>
        <v>30.808485552299931</v>
      </c>
      <c r="H120" s="66">
        <f>'Population 2016'!H120*'Prevalence Rates'!H120</f>
        <v>205.93040342853112</v>
      </c>
      <c r="I120" s="66">
        <f>'Population 2016'!I120*'Prevalence Rates'!I120</f>
        <v>36.990451403254852</v>
      </c>
      <c r="J120" s="66">
        <f>'Population 2016'!J120*'Prevalence Rates'!J120</f>
        <v>62.934439236770579</v>
      </c>
      <c r="K120" s="66">
        <f>'Population 2016'!K120*'Prevalence Rates'!K120</f>
        <v>31.011172957249272</v>
      </c>
      <c r="L120" s="66">
        <f>'Population 2016'!L120*'Prevalence Rates'!L120</f>
        <v>91.61470703710242</v>
      </c>
      <c r="M120" s="66">
        <f>'Population 2016'!M120*'Prevalence Rates'!M120</f>
        <v>91.61470703710242</v>
      </c>
      <c r="N120" s="66">
        <f>'Population 2016'!N120*'Prevalence Rates'!N120</f>
        <v>57.157848195714344</v>
      </c>
      <c r="O120" s="66">
        <f>'Population 2016'!O120*'Prevalence Rates'!O120</f>
        <v>73.676871699085694</v>
      </c>
      <c r="P120" s="66">
        <f>'Population 2016'!P120*'Prevalence Rates'!P120</f>
        <v>42.463011336887078</v>
      </c>
      <c r="Q120" s="66">
        <f>'Population 2016'!Q120*'Prevalence Rates'!Q120</f>
        <v>61.616971104599862</v>
      </c>
      <c r="R120" s="66">
        <f>'Population 2016'!R120*'Prevalence Rates'!R120</f>
        <v>22.092927139478238</v>
      </c>
      <c r="S120" s="66">
        <f>'Population 2016'!S120*'Prevalence Rates'!S120</f>
        <v>601.17084307974733</v>
      </c>
      <c r="T120" s="66">
        <f>'Population 2016'!T120*'Prevalence Rates'!T120</f>
        <v>153.73839665407564</v>
      </c>
      <c r="U120" s="66">
        <f>'Population 2016'!U120*'Prevalence Rates'!U120</f>
        <v>14.188118346453916</v>
      </c>
      <c r="V120" s="66">
        <f>'Population 2016'!V120*'Prevalence Rates'!V120</f>
        <v>110.87001050728988</v>
      </c>
      <c r="W120" s="66">
        <f>'Population 2016'!W120*'Prevalence Rates'!W120</f>
        <v>165.6969535460868</v>
      </c>
      <c r="X120" s="66">
        <f>'Population 2016'!X120*'Prevalence Rates'!X120</f>
        <v>165.6969535460868</v>
      </c>
      <c r="Y120" s="66">
        <f>'Population 2016'!Y120*'Prevalence Rates'!Y120</f>
        <v>173.80444974406046</v>
      </c>
      <c r="Z120" s="66">
        <f>'Population 2016'!Z120*'Prevalence Rates'!Z120</f>
        <v>236.02948306350834</v>
      </c>
      <c r="AA120" s="66">
        <f>'Population 2016'!AA120*'Prevalence Rates'!AA120</f>
        <v>866.18462505101149</v>
      </c>
      <c r="AB120" s="66">
        <f>'Population 2016'!AB120*'Prevalence Rates'!AB120</f>
        <v>171.87891939704173</v>
      </c>
      <c r="AC120" s="66">
        <f>'Population 2016'!AC120*'Prevalence Rates'!AC120</f>
        <v>454.72919300384797</v>
      </c>
      <c r="AD120" s="66">
        <f>'Population 2016'!AD120*'Prevalence Rates'!AD120</f>
        <v>133.57099986161614</v>
      </c>
      <c r="AE120" s="66">
        <f>'Population 2016'!AE120*'Prevalence Rates'!AE120</f>
        <v>102.76251430931622</v>
      </c>
      <c r="AF120" s="66">
        <f>'Population 2016'!AF120*'Prevalence Rates'!AF120</f>
        <v>21.586208627104885</v>
      </c>
      <c r="AG120" s="66">
        <f>'Population 2016'!AG120*'Prevalence Rates'!AG120</f>
        <v>102.76251430931622</v>
      </c>
      <c r="AH120" s="66">
        <f>'Population 2016'!AH120*'Prevalence Rates'!AH120</f>
        <v>411.45543204716353</v>
      </c>
      <c r="AI120" s="66">
        <f>'Population 2016'!AI120*'Prevalence Rates'!AI120</f>
        <v>398.48343813040566</v>
      </c>
      <c r="AJ120" s="66">
        <f>'Population 2016'!AJ120*'Prevalence Rates'!AJ120</f>
        <v>72.663434674338987</v>
      </c>
      <c r="AK120" s="66">
        <f>'Population 2016'!AK120*'Prevalence Rates'!AK120</f>
        <v>35.064921056236102</v>
      </c>
      <c r="AL120" s="66">
        <f>'Population 2016'!AL120*'Prevalence Rates'!AL120</f>
        <v>67.190874740706761</v>
      </c>
      <c r="AM120" s="66">
        <f>'Population 2016'!AM120*'Prevalence Rates'!AM120</f>
        <v>224.07092617149721</v>
      </c>
      <c r="AN120" s="66">
        <f>'Population 2016'!AN120*'Prevalence Rates'!AN120</f>
        <v>6.7900280658029448</v>
      </c>
      <c r="AO120" s="66">
        <f>'Population 2016'!AO120*'Prevalence Rates'!AO120</f>
        <v>6.7900280658029448</v>
      </c>
      <c r="AP120" s="66">
        <f>'Population 2016'!AP120*'Prevalence Rates'!AP120</f>
        <v>38.510606940374913</v>
      </c>
      <c r="AQ120" s="66">
        <f>'Population 2016'!AQ120*'Prevalence Rates'!AQ120</f>
        <v>73.47418429413635</v>
      </c>
      <c r="AR120" s="66">
        <f>'Population 2016'!AR120*'Prevalence Rates'!AR120</f>
        <v>2401.1363427323759</v>
      </c>
      <c r="AS120" s="66">
        <f>'Population 2016'!AS120*'Prevalence Rates'!AS120</f>
        <v>36.990451403254852</v>
      </c>
      <c r="AT120" s="66">
        <f>'Population 2016'!AT120*'Prevalence Rates'!AT120</f>
        <v>0.81074961979736659</v>
      </c>
      <c r="AU120" s="66">
        <f>'Population 2016'!AU120*'Prevalence Rates'!AU120</f>
        <v>0.81074961979736659</v>
      </c>
      <c r="AV120" s="66">
        <f>'Population 2016'!AV120*'Prevalence Rates'!AV120</f>
        <v>65.062656988738667</v>
      </c>
      <c r="AW120" s="66">
        <f>'Population 2016'!AW120*'Prevalence Rates'!AW120</f>
        <v>187.38450587566635</v>
      </c>
      <c r="AX120" s="66">
        <f>'Population 2016'!AX120*'Prevalence Rates'!AX120</f>
        <v>31.923266279521311</v>
      </c>
      <c r="AY120" s="66">
        <f>'Population 2016'!AY120*'Prevalence Rates'!AY120</f>
        <v>300.88945264729767</v>
      </c>
      <c r="AZ120" s="66">
        <f>'Population 2016'!AZ120*'Prevalence Rates'!AZ120</f>
        <v>135.19249910121087</v>
      </c>
      <c r="BA120" s="66">
        <f>'Population 2016'!BA120*'Prevalence Rates'!BA120</f>
        <v>59.083378542733094</v>
      </c>
      <c r="BB120" s="66">
        <f>'Population 2016'!BB120*'Prevalence Rates'!BB120</f>
        <v>110.4646356973912</v>
      </c>
      <c r="BC120" s="75">
        <f>'Population 2016'!BC120*'Prevalence Rates'!BC120</f>
        <v>14.188118346453916</v>
      </c>
      <c r="BD120" s="109">
        <v>118</v>
      </c>
    </row>
    <row r="121" spans="2:56" s="66" customFormat="1" x14ac:dyDescent="0.35">
      <c r="B121" s="66" t="s">
        <v>48</v>
      </c>
      <c r="C121" s="74">
        <f>'Population 2016'!C121*'Prevalence Rates'!C121</f>
        <v>225.69242541109193</v>
      </c>
      <c r="D121" s="66">
        <f>'Population 2016'!D121*'Prevalence Rates'!D121</f>
        <v>287.71477132559045</v>
      </c>
      <c r="E121" s="66">
        <f>'Population 2016'!E121*'Prevalence Rates'!E121</f>
        <v>62.022345914498544</v>
      </c>
      <c r="F121" s="66">
        <f>'Population 2016'!F121*'Prevalence Rates'!F121</f>
        <v>61.616971104599862</v>
      </c>
      <c r="G121" s="66">
        <f>'Population 2016'!G121*'Prevalence Rates'!G121</f>
        <v>40.334793584918991</v>
      </c>
      <c r="H121" s="66">
        <f>'Population 2016'!H121*'Prevalence Rates'!H121</f>
        <v>264.4057197564162</v>
      </c>
      <c r="I121" s="66">
        <f>'Population 2016'!I121*'Prevalence Rates'!I121</f>
        <v>54.725599336322247</v>
      </c>
      <c r="J121" s="66">
        <f>'Population 2016'!J121*'Prevalence Rates'!J121</f>
        <v>104.58670095386029</v>
      </c>
      <c r="K121" s="66">
        <f>'Population 2016'!K121*'Prevalence Rates'!K121</f>
        <v>41.145543204716354</v>
      </c>
      <c r="L121" s="66">
        <f>'Population 2016'!L121*'Prevalence Rates'!L121</f>
        <v>123.6393170190984</v>
      </c>
      <c r="M121" s="66">
        <f>'Population 2016'!M121*'Prevalence Rates'!M121</f>
        <v>123.6393170190984</v>
      </c>
      <c r="N121" s="66">
        <f>'Population 2016'!N121*'Prevalence Rates'!N121</f>
        <v>170.15607645497232</v>
      </c>
      <c r="O121" s="66">
        <f>'Population 2016'!O121*'Prevalence Rates'!O121</f>
        <v>99.114141020228061</v>
      </c>
      <c r="P121" s="66">
        <f>'Population 2016'!P121*'Prevalence Rates'!P121</f>
        <v>62.427720724397226</v>
      </c>
      <c r="Q121" s="66">
        <f>'Population 2016'!Q121*'Prevalence Rates'!Q121</f>
        <v>86.446178210894217</v>
      </c>
      <c r="R121" s="66">
        <f>'Population 2016'!R121*'Prevalence Rates'!R121</f>
        <v>29.896392230027892</v>
      </c>
      <c r="S121" s="66">
        <f>'Population 2016'!S121*'Prevalence Rates'!S121</f>
        <v>888.88561440533783</v>
      </c>
      <c r="T121" s="66">
        <f>'Population 2016'!T121*'Prevalence Rates'!T121</f>
        <v>296.83570454831084</v>
      </c>
      <c r="U121" s="66">
        <f>'Population 2016'!U121*'Prevalence Rates'!U121</f>
        <v>15.809617586048649</v>
      </c>
      <c r="V121" s="66">
        <f>'Population 2016'!V121*'Prevalence Rates'!V121</f>
        <v>133.26696875419213</v>
      </c>
      <c r="W121" s="66">
        <f>'Population 2016'!W121*'Prevalence Rates'!W121</f>
        <v>205.72771602358176</v>
      </c>
      <c r="X121" s="66">
        <f>'Population 2016'!X121*'Prevalence Rates'!X121</f>
        <v>205.72771602358176</v>
      </c>
      <c r="Y121" s="66">
        <f>'Population 2016'!Y121*'Prevalence Rates'!Y121</f>
        <v>237.85366970805242</v>
      </c>
      <c r="Z121" s="66">
        <f>'Population 2016'!Z121*'Prevalence Rates'!Z121</f>
        <v>445.00019756627961</v>
      </c>
      <c r="AA121" s="66">
        <f>'Population 2016'!AA121*'Prevalence Rates'!AA121</f>
        <v>1291.220113229781</v>
      </c>
      <c r="AB121" s="66">
        <f>'Population 2016'!AB121*'Prevalence Rates'!AB121</f>
        <v>336.96781072828048</v>
      </c>
      <c r="AC121" s="66">
        <f>'Population 2016'!AC121*'Prevalence Rates'!AC121</f>
        <v>753.49042789917758</v>
      </c>
      <c r="AD121" s="66">
        <f>'Population 2016'!AD121*'Prevalence Rates'!AD121</f>
        <v>172.89235642178843</v>
      </c>
      <c r="AE121" s="66">
        <f>'Population 2016'!AE121*'Prevalence Rates'!AE121</f>
        <v>132.55756283686944</v>
      </c>
      <c r="AF121" s="66">
        <f>'Population 2016'!AF121*'Prevalence Rates'!AF121</f>
        <v>32.632672196844005</v>
      </c>
      <c r="AG121" s="66">
        <f>'Population 2016'!AG121*'Prevalence Rates'!AG121</f>
        <v>132.55756283686944</v>
      </c>
      <c r="AH121" s="66">
        <f>'Population 2016'!AH121*'Prevalence Rates'!AH121</f>
        <v>537.72968533060339</v>
      </c>
      <c r="AI121" s="66">
        <f>'Population 2016'!AI121*'Prevalence Rates'!AI121</f>
        <v>628.43229904543375</v>
      </c>
      <c r="AJ121" s="66">
        <f>'Population 2016'!AJ121*'Prevalence Rates'!AJ121</f>
        <v>89.790520392558349</v>
      </c>
      <c r="AK121" s="66">
        <f>'Population 2016'!AK121*'Prevalence Rates'!AK121</f>
        <v>49.253039402690021</v>
      </c>
      <c r="AL121" s="66">
        <f>'Population 2016'!AL121*'Prevalence Rates'!AL121</f>
        <v>84.317960458926123</v>
      </c>
      <c r="AM121" s="66">
        <f>'Population 2016'!AM121*'Prevalence Rates'!AM121</f>
        <v>287.00536540826778</v>
      </c>
      <c r="AN121" s="66">
        <f>'Population 2016'!AN121*'Prevalence Rates'!AN121</f>
        <v>9.2222769251950449</v>
      </c>
      <c r="AO121" s="66">
        <f>'Population 2016'!AO121*'Prevalence Rates'!AO121</f>
        <v>9.2222769251950449</v>
      </c>
      <c r="AP121" s="66">
        <f>'Population 2016'!AP121*'Prevalence Rates'!AP121</f>
        <v>67.79893695555478</v>
      </c>
      <c r="AQ121" s="66">
        <f>'Population 2016'!AQ121*'Prevalence Rates'!AQ121</f>
        <v>98.911453615278731</v>
      </c>
      <c r="AR121" s="66">
        <f>'Population 2016'!AR121*'Prevalence Rates'!AR121</f>
        <v>3644.7249157990614</v>
      </c>
      <c r="AS121" s="66">
        <f>'Population 2016'!AS121*'Prevalence Rates'!AS121</f>
        <v>54.725599336322247</v>
      </c>
      <c r="AT121" s="66">
        <f>'Population 2016'!AT121*'Prevalence Rates'!AT121</f>
        <v>4.2564355039361743</v>
      </c>
      <c r="AU121" s="66">
        <f>'Population 2016'!AU121*'Prevalence Rates'!AU121</f>
        <v>4.2564355039361743</v>
      </c>
      <c r="AV121" s="66">
        <f>'Population 2016'!AV121*'Prevalence Rates'!AV121</f>
        <v>80.973618277261991</v>
      </c>
      <c r="AW121" s="66">
        <f>'Population 2016'!AW121*'Prevalence Rates'!AW121</f>
        <v>250.72431992233561</v>
      </c>
      <c r="AX121" s="66">
        <f>'Population 2016'!AX121*'Prevalence Rates'!AX121</f>
        <v>63.441157749143933</v>
      </c>
      <c r="AY121" s="66">
        <f>'Population 2016'!AY121*'Prevalence Rates'!AY121</f>
        <v>505.29970053870875</v>
      </c>
      <c r="AZ121" s="66">
        <f>'Population 2016'!AZ121*'Prevalence Rates'!AZ121</f>
        <v>299.57198451512693</v>
      </c>
      <c r="BA121" s="66">
        <f>'Population 2016'!BA121*'Prevalence Rates'!BA121</f>
        <v>84.621991566350133</v>
      </c>
      <c r="BB121" s="66">
        <f>'Population 2016'!BB121*'Prevalence Rates'!BB121</f>
        <v>155.35989589367037</v>
      </c>
      <c r="BC121" s="75">
        <f>'Population 2016'!BC121*'Prevalence Rates'!BC121</f>
        <v>15.809617586048649</v>
      </c>
      <c r="BD121" s="109">
        <v>119</v>
      </c>
    </row>
    <row r="122" spans="2:56" s="66" customFormat="1" x14ac:dyDescent="0.35">
      <c r="B122" s="66" t="s">
        <v>49</v>
      </c>
      <c r="C122" s="74">
        <f>'Population 2016'!C122*'Prevalence Rates'!C122</f>
        <v>269.47290488014971</v>
      </c>
      <c r="D122" s="66">
        <f>'Population 2016'!D122*'Prevalence Rates'!D122</f>
        <v>342.33902695943806</v>
      </c>
      <c r="E122" s="66">
        <f>'Population 2016'!E122*'Prevalence Rates'!E122</f>
        <v>72.866122079288317</v>
      </c>
      <c r="F122" s="66">
        <f>'Population 2016'!F122*'Prevalence Rates'!F122</f>
        <v>72.055372459490954</v>
      </c>
      <c r="G122" s="66">
        <f>'Population 2016'!G122*'Prevalence Rates'!G122</f>
        <v>36.88910770078018</v>
      </c>
      <c r="H122" s="66">
        <f>'Population 2016'!H122*'Prevalence Rates'!H122</f>
        <v>258.52778501288526</v>
      </c>
      <c r="I122" s="66">
        <f>'Population 2016'!I122*'Prevalence Rates'!I122</f>
        <v>57.563223005613025</v>
      </c>
      <c r="J122" s="66">
        <f>'Population 2016'!J122*'Prevalence Rates'!J122</f>
        <v>105.49879427613233</v>
      </c>
      <c r="K122" s="66">
        <f>'Population 2016'!K122*'Prevalence Rates'!K122</f>
        <v>39.220012857697611</v>
      </c>
      <c r="L122" s="66">
        <f>'Population 2016'!L122*'Prevalence Rates'!L122</f>
        <v>100.63429655734812</v>
      </c>
      <c r="M122" s="66">
        <f>'Population 2016'!M122*'Prevalence Rates'!M122</f>
        <v>100.63429655734812</v>
      </c>
      <c r="N122" s="66">
        <f>'Population 2016'!N122*'Prevalence Rates'!N122</f>
        <v>157.58945734811314</v>
      </c>
      <c r="O122" s="66">
        <f>'Population 2016'!O122*'Prevalence Rates'!O122</f>
        <v>95.263080326190575</v>
      </c>
      <c r="P122" s="66">
        <f>'Population 2016'!P122*'Prevalence Rates'!P122</f>
        <v>58.779347435309077</v>
      </c>
      <c r="Q122" s="66">
        <f>'Population 2016'!Q122*'Prevalence Rates'!Q122</f>
        <v>86.142147103470194</v>
      </c>
      <c r="R122" s="66">
        <f>'Population 2016'!R122*'Prevalence Rates'!R122</f>
        <v>26.146675238465072</v>
      </c>
      <c r="S122" s="66">
        <f>'Population 2016'!S122*'Prevalence Rates'!S122</f>
        <v>1045.3602910262296</v>
      </c>
      <c r="T122" s="66">
        <f>'Population 2016'!T122*'Prevalence Rates'!T122</f>
        <v>436.28463915345787</v>
      </c>
      <c r="U122" s="66">
        <f>'Population 2016'!U122*'Prevalence Rates'!U122</f>
        <v>17.937835338016736</v>
      </c>
      <c r="V122" s="66">
        <f>'Population 2016'!V122*'Prevalence Rates'!V122</f>
        <v>135.09115539873622</v>
      </c>
      <c r="W122" s="66">
        <f>'Population 2016'!W122*'Prevalence Rates'!W122</f>
        <v>218.59836623786498</v>
      </c>
      <c r="X122" s="66">
        <f>'Population 2016'!X122*'Prevalence Rates'!X122</f>
        <v>218.59836623786498</v>
      </c>
      <c r="Y122" s="66">
        <f>'Population 2016'!Y122*'Prevalence Rates'!Y122</f>
        <v>240.58994967486854</v>
      </c>
      <c r="Z122" s="66">
        <f>'Population 2016'!Z122*'Prevalence Rates'!Z122</f>
        <v>612.01461924453713</v>
      </c>
      <c r="AA122" s="66">
        <f>'Population 2016'!AA122*'Prevalence Rates'!AA122</f>
        <v>1465.9366562961134</v>
      </c>
      <c r="AB122" s="66">
        <f>'Population 2016'!AB122*'Prevalence Rates'!AB122</f>
        <v>396.25387667596294</v>
      </c>
      <c r="AC122" s="66">
        <f>'Population 2016'!AC122*'Prevalence Rates'!AC122</f>
        <v>917.86991331309366</v>
      </c>
      <c r="AD122" s="66">
        <f>'Population 2016'!AD122*'Prevalence Rates'!AD122</f>
        <v>167.72382759558022</v>
      </c>
      <c r="AE122" s="66">
        <f>'Population 2016'!AE122*'Prevalence Rates'!AE122</f>
        <v>130.83471989480003</v>
      </c>
      <c r="AF122" s="66">
        <f>'Population 2016'!AF122*'Prevalence Rates'!AF122</f>
        <v>32.429984791894661</v>
      </c>
      <c r="AG122" s="66">
        <f>'Population 2016'!AG122*'Prevalence Rates'!AG122</f>
        <v>130.83471989480003</v>
      </c>
      <c r="AH122" s="66">
        <f>'Population 2016'!AH122*'Prevalence Rates'!AH122</f>
        <v>548.06674298301982</v>
      </c>
      <c r="AI122" s="66">
        <f>'Population 2016'!AI122*'Prevalence Rates'!AI122</f>
        <v>769.19870178275153</v>
      </c>
      <c r="AJ122" s="66">
        <f>'Population 2016'!AJ122*'Prevalence Rates'!AJ122</f>
        <v>94.452330706393212</v>
      </c>
      <c r="AK122" s="66">
        <f>'Population 2016'!AK122*'Prevalence Rates'!AK122</f>
        <v>53.914849716524877</v>
      </c>
      <c r="AL122" s="66">
        <f>'Population 2016'!AL122*'Prevalence Rates'!AL122</f>
        <v>78.642713120344553</v>
      </c>
      <c r="AM122" s="66">
        <f>'Population 2016'!AM122*'Prevalence Rates'!AM122</f>
        <v>293.49136236664668</v>
      </c>
      <c r="AN122" s="66">
        <f>'Population 2016'!AN122*'Prevalence Rates'!AN122</f>
        <v>10.539745057365765</v>
      </c>
      <c r="AO122" s="66">
        <f>'Population 2016'!AO122*'Prevalence Rates'!AO122</f>
        <v>10.539745057365765</v>
      </c>
      <c r="AP122" s="66">
        <f>'Population 2016'!AP122*'Prevalence Rates'!AP122</f>
        <v>76.514495368376473</v>
      </c>
      <c r="AQ122" s="66">
        <f>'Population 2016'!AQ122*'Prevalence Rates'!AQ122</f>
        <v>102.96520171426556</v>
      </c>
      <c r="AR122" s="66">
        <f>'Population 2016'!AR122*'Prevalence Rates'!AR122</f>
        <v>4014.325398724186</v>
      </c>
      <c r="AS122" s="66">
        <f>'Population 2016'!AS122*'Prevalence Rates'!AS122</f>
        <v>57.563223005613025</v>
      </c>
      <c r="AT122" s="66">
        <f>'Population 2016'!AT122*'Prevalence Rates'!AT122</f>
        <v>4.6618103138348577</v>
      </c>
      <c r="AU122" s="66">
        <f>'Population 2016'!AU122*'Prevalence Rates'!AU122</f>
        <v>4.6618103138348577</v>
      </c>
      <c r="AV122" s="66">
        <f>'Population 2016'!AV122*'Prevalence Rates'!AV122</f>
        <v>84.621991566350133</v>
      </c>
      <c r="AW122" s="66">
        <f>'Population 2016'!AW122*'Prevalence Rates'!AW122</f>
        <v>254.57538061637311</v>
      </c>
      <c r="AX122" s="66">
        <f>'Population 2016'!AX122*'Prevalence Rates'!AX122</f>
        <v>66.278781418434718</v>
      </c>
      <c r="AY122" s="66">
        <f>'Population 2016'!AY122*'Prevalence Rates'!AY122</f>
        <v>524.75769141384558</v>
      </c>
      <c r="AZ122" s="66">
        <f>'Population 2016'!AZ122*'Prevalence Rates'!AZ122</f>
        <v>306.15932517598054</v>
      </c>
      <c r="BA122" s="66">
        <f>'Population 2016'!BA122*'Prevalence Rates'!BA122</f>
        <v>85.534084888622175</v>
      </c>
      <c r="BB122" s="66">
        <f>'Population 2016'!BB122*'Prevalence Rates'!BB122</f>
        <v>152.31958481943025</v>
      </c>
      <c r="BC122" s="75">
        <f>'Population 2016'!BC122*'Prevalence Rates'!BC122</f>
        <v>17.937835338016736</v>
      </c>
      <c r="BD122" s="109">
        <v>120</v>
      </c>
    </row>
    <row r="123" spans="2:56" s="66" customFormat="1" x14ac:dyDescent="0.35">
      <c r="B123" s="66" t="s">
        <v>50</v>
      </c>
      <c r="C123" s="74">
        <f>'Population 2016'!C123*'Prevalence Rates'!C123</f>
        <v>214.13924332897946</v>
      </c>
      <c r="D123" s="66">
        <f>'Population 2016'!D123*'Prevalence Rates'!D123</f>
        <v>278.99921291276877</v>
      </c>
      <c r="E123" s="66">
        <f>'Population 2016'!E123*'Prevalence Rates'!E123</f>
        <v>64.859969583789322</v>
      </c>
      <c r="F123" s="66">
        <f>'Population 2016'!F123*'Prevalence Rates'!F123</f>
        <v>72.866122079288317</v>
      </c>
      <c r="G123" s="66">
        <f>'Population 2016'!G123*'Prevalence Rates'!G123</f>
        <v>39.220012857697611</v>
      </c>
      <c r="H123" s="66">
        <f>'Population 2016'!H123*'Prevalence Rates'!H123</f>
        <v>246.16385331097544</v>
      </c>
      <c r="I123" s="66">
        <f>'Population 2016'!I123*'Prevalence Rates'!I123</f>
        <v>48.949008295266005</v>
      </c>
      <c r="J123" s="66">
        <f>'Population 2016'!J123*'Prevalence Rates'!J123</f>
        <v>83.608554541603425</v>
      </c>
      <c r="K123" s="66">
        <f>'Population 2016'!K123*'Prevalence Rates'!K123</f>
        <v>37.193138808204189</v>
      </c>
      <c r="L123" s="66">
        <f>'Population 2016'!L123*'Prevalence Rates'!L123</f>
        <v>101.03967136724681</v>
      </c>
      <c r="M123" s="66">
        <f>'Population 2016'!M123*'Prevalence Rates'!M123</f>
        <v>101.03967136724681</v>
      </c>
      <c r="N123" s="66">
        <f>'Population 2016'!N123*'Prevalence Rates'!N123</f>
        <v>121.20706815970631</v>
      </c>
      <c r="O123" s="66">
        <f>'Population 2016'!O123*'Prevalence Rates'!O123</f>
        <v>97.391298078158655</v>
      </c>
      <c r="P123" s="66">
        <f>'Population 2016'!P123*'Prevalence Rates'!P123</f>
        <v>51.48260085713278</v>
      </c>
      <c r="Q123" s="66">
        <f>'Population 2016'!Q123*'Prevalence Rates'!Q123</f>
        <v>84.216616756451458</v>
      </c>
      <c r="R123" s="66">
        <f>'Population 2016'!R123*'Prevalence Rates'!R123</f>
        <v>22.295614544427583</v>
      </c>
      <c r="S123" s="66">
        <f>'Population 2016'!S123*'Prevalence Rates'!S123</f>
        <v>995.90456421859017</v>
      </c>
      <c r="T123" s="66">
        <f>'Population 2016'!T123*'Prevalence Rates'!T123</f>
        <v>394.12565892399482</v>
      </c>
      <c r="U123" s="66">
        <f>'Population 2016'!U123*'Prevalence Rates'!U123</f>
        <v>14.79618056130194</v>
      </c>
      <c r="V123" s="66">
        <f>'Population 2016'!V123*'Prevalence Rates'!V123</f>
        <v>135.29384280368555</v>
      </c>
      <c r="W123" s="66">
        <f>'Population 2016'!W123*'Prevalence Rates'!W123</f>
        <v>213.53118111413141</v>
      </c>
      <c r="X123" s="66">
        <f>'Population 2016'!X123*'Prevalence Rates'!X123</f>
        <v>213.53118111413141</v>
      </c>
      <c r="Y123" s="66">
        <f>'Population 2016'!Y123*'Prevalence Rates'!Y123</f>
        <v>218.90239734528899</v>
      </c>
      <c r="Z123" s="66">
        <f>'Population 2016'!Z123*'Prevalence Rates'!Z123</f>
        <v>567.8287649655806</v>
      </c>
      <c r="AA123" s="66">
        <f>'Population 2016'!AA123*'Prevalence Rates'!AA123</f>
        <v>1412.7312124969112</v>
      </c>
      <c r="AB123" s="66">
        <f>'Population 2016'!AB123*'Prevalence Rates'!AB123</f>
        <v>329.16434563773083</v>
      </c>
      <c r="AC123" s="66">
        <f>'Population 2016'!AC123*'Prevalence Rates'!AC123</f>
        <v>867.60343688565695</v>
      </c>
      <c r="AD123" s="66">
        <f>'Population 2016'!AD123*'Prevalence Rates'!AD123</f>
        <v>165.89964095103613</v>
      </c>
      <c r="AE123" s="66">
        <f>'Population 2016'!AE123*'Prevalence Rates'!AE123</f>
        <v>126.67962809333854</v>
      </c>
      <c r="AF123" s="66">
        <f>'Population 2016'!AF123*'Prevalence Rates'!AF123</f>
        <v>32.328641089419996</v>
      </c>
      <c r="AG123" s="66">
        <f>'Population 2016'!AG123*'Prevalence Rates'!AG123</f>
        <v>126.67962809333854</v>
      </c>
      <c r="AH123" s="66">
        <f>'Population 2016'!AH123*'Prevalence Rates'!AH123</f>
        <v>545.12777561125438</v>
      </c>
      <c r="AI123" s="66">
        <f>'Population 2016'!AI123*'Prevalence Rates'!AI123</f>
        <v>733.42437480919273</v>
      </c>
      <c r="AJ123" s="66">
        <f>'Population 2016'!AJ123*'Prevalence Rates'!AJ123</f>
        <v>91.41201963215309</v>
      </c>
      <c r="AK123" s="66">
        <f>'Population 2016'!AK123*'Prevalence Rates'!AK123</f>
        <v>50.165132724962056</v>
      </c>
      <c r="AL123" s="66">
        <f>'Population 2016'!AL123*'Prevalence Rates'!AL123</f>
        <v>71.345966542168256</v>
      </c>
      <c r="AM123" s="66">
        <f>'Population 2016'!AM123*'Prevalence Rates'!AM123</f>
        <v>300.28139043244965</v>
      </c>
      <c r="AN123" s="66">
        <f>'Population 2016'!AN123*'Prevalence Rates'!AN123</f>
        <v>7.1954028757016282</v>
      </c>
      <c r="AO123" s="66">
        <f>'Population 2016'!AO123*'Prevalence Rates'!AO123</f>
        <v>7.1954028757016282</v>
      </c>
      <c r="AP123" s="66">
        <f>'Population 2016'!AP123*'Prevalence Rates'!AP123</f>
        <v>76.210464260952463</v>
      </c>
      <c r="AQ123" s="66">
        <f>'Population 2016'!AQ123*'Prevalence Rates'!AQ123</f>
        <v>110.66732310234055</v>
      </c>
      <c r="AR123" s="66">
        <f>'Population 2016'!AR123*'Prevalence Rates'!AR123</f>
        <v>3764.5131721241223</v>
      </c>
      <c r="AS123" s="66">
        <f>'Population 2016'!AS123*'Prevalence Rates'!AS123</f>
        <v>48.949008295266005</v>
      </c>
      <c r="AT123" s="66">
        <f>'Population 2016'!AT123*'Prevalence Rates'!AT123</f>
        <v>2.4322488593920997</v>
      </c>
      <c r="AU123" s="66">
        <f>'Population 2016'!AU123*'Prevalence Rates'!AU123</f>
        <v>2.4322488593920997</v>
      </c>
      <c r="AV123" s="66">
        <f>'Population 2016'!AV123*'Prevalence Rates'!AV123</f>
        <v>77.426588690648515</v>
      </c>
      <c r="AW123" s="66">
        <f>'Population 2016'!AW123*'Prevalence Rates'!AW123</f>
        <v>244.84638517880472</v>
      </c>
      <c r="AX123" s="66">
        <f>'Population 2016'!AX123*'Prevalence Rates'!AX123</f>
        <v>46.415415733399236</v>
      </c>
      <c r="AY123" s="66">
        <f>'Population 2016'!AY123*'Prevalence Rates'!AY123</f>
        <v>483.8148356140785</v>
      </c>
      <c r="AZ123" s="66">
        <f>'Population 2016'!AZ123*'Prevalence Rates'!AZ123</f>
        <v>270.28365449994709</v>
      </c>
      <c r="BA123" s="66">
        <f>'Population 2016'!BA123*'Prevalence Rates'!BA123</f>
        <v>83.000492326755406</v>
      </c>
      <c r="BB123" s="66">
        <f>'Population 2016'!BB123*'Prevalence Rates'!BB123</f>
        <v>163.67007949659339</v>
      </c>
      <c r="BC123" s="75">
        <f>'Population 2016'!BC123*'Prevalence Rates'!BC123</f>
        <v>14.79618056130194</v>
      </c>
      <c r="BD123" s="109">
        <v>121</v>
      </c>
    </row>
    <row r="124" spans="2:56" s="66" customFormat="1" x14ac:dyDescent="0.35">
      <c r="B124" s="66" t="s">
        <v>51</v>
      </c>
      <c r="C124" s="74">
        <f>'Population 2016'!C124*'Prevalence Rates'!C124</f>
        <v>166.4063594634095</v>
      </c>
      <c r="D124" s="66">
        <f>'Population 2016'!D124*'Prevalence Rates'!D124</f>
        <v>229.5434861051294</v>
      </c>
      <c r="E124" s="66">
        <f>'Population 2016'!E124*'Prevalence Rates'!E124</f>
        <v>63.137126641719924</v>
      </c>
      <c r="F124" s="66">
        <f>'Population 2016'!F124*'Prevalence Rates'!F124</f>
        <v>62.225033319447888</v>
      </c>
      <c r="G124" s="66">
        <f>'Population 2016'!G124*'Prevalence Rates'!G124</f>
        <v>38.206575832950904</v>
      </c>
      <c r="H124" s="66">
        <f>'Population 2016'!H124*'Prevalence Rates'!H124</f>
        <v>217.99030402301693</v>
      </c>
      <c r="I124" s="66">
        <f>'Population 2016'!I124*'Prevalence Rates'!I124</f>
        <v>47.834227568044632</v>
      </c>
      <c r="J124" s="66">
        <f>'Population 2016'!J124*'Prevalence Rates'!J124</f>
        <v>73.879559104035025</v>
      </c>
      <c r="K124" s="66">
        <f>'Population 2016'!K124*'Prevalence Rates'!K124</f>
        <v>38.915981750273595</v>
      </c>
      <c r="L124" s="66">
        <f>'Population 2016'!L124*'Prevalence Rates'!L124</f>
        <v>95.263080326190575</v>
      </c>
      <c r="M124" s="66">
        <f>'Population 2016'!M124*'Prevalence Rates'!M124</f>
        <v>95.263080326190575</v>
      </c>
      <c r="N124" s="66">
        <f>'Population 2016'!N124*'Prevalence Rates'!N124</f>
        <v>82.797804921806062</v>
      </c>
      <c r="O124" s="66">
        <f>'Population 2016'!O124*'Prevalence Rates'!O124</f>
        <v>85.939459698520864</v>
      </c>
      <c r="P124" s="66">
        <f>'Population 2016'!P124*'Prevalence Rates'!P124</f>
        <v>44.793916493804502</v>
      </c>
      <c r="Q124" s="66">
        <f>'Population 2016'!Q124*'Prevalence Rates'!Q124</f>
        <v>80.872274574787312</v>
      </c>
      <c r="R124" s="66">
        <f>'Population 2016'!R124*'Prevalence Rates'!R124</f>
        <v>20.167396792459495</v>
      </c>
      <c r="S124" s="66">
        <f>'Population 2016'!S124*'Prevalence Rates'!S124</f>
        <v>873.07599681928912</v>
      </c>
      <c r="T124" s="66">
        <f>'Population 2016'!T124*'Prevalence Rates'!T124</f>
        <v>302.10557707699371</v>
      </c>
      <c r="U124" s="66">
        <f>'Population 2016'!U124*'Prevalence Rates'!U124</f>
        <v>14.390805751403256</v>
      </c>
      <c r="V124" s="66">
        <f>'Population 2016'!V124*'Prevalence Rates'!V124</f>
        <v>135.29384280368555</v>
      </c>
      <c r="W124" s="66">
        <f>'Population 2016'!W124*'Prevalence Rates'!W124</f>
        <v>209.27474561019525</v>
      </c>
      <c r="X124" s="66">
        <f>'Population 2016'!X124*'Prevalence Rates'!X124</f>
        <v>209.27474561019525</v>
      </c>
      <c r="Y124" s="66">
        <f>'Population 2016'!Y124*'Prevalence Rates'!Y124</f>
        <v>209.17340190772057</v>
      </c>
      <c r="Z124" s="66">
        <f>'Population 2016'!Z124*'Prevalence Rates'!Z124</f>
        <v>443.88541683905822</v>
      </c>
      <c r="AA124" s="66">
        <f>'Population 2016'!AA124*'Prevalence Rates'!AA124</f>
        <v>1208.726339415399</v>
      </c>
      <c r="AB124" s="66">
        <f>'Population 2016'!AB124*'Prevalence Rates'!AB124</f>
        <v>276.769651458326</v>
      </c>
      <c r="AC124" s="66">
        <f>'Population 2016'!AC124*'Prevalence Rates'!AC124</f>
        <v>709.30457362022105</v>
      </c>
      <c r="AD124" s="66">
        <f>'Population 2016'!AD124*'Prevalence Rates'!AD124</f>
        <v>157.79214475306247</v>
      </c>
      <c r="AE124" s="66">
        <f>'Population 2016'!AE124*'Prevalence Rates'!AE124</f>
        <v>119.58556892011157</v>
      </c>
      <c r="AF124" s="66">
        <f>'Population 2016'!AF124*'Prevalence Rates'!AF124</f>
        <v>31.112516659723944</v>
      </c>
      <c r="AG124" s="66">
        <f>'Population 2016'!AG124*'Prevalence Rates'!AG124</f>
        <v>119.58556892011157</v>
      </c>
      <c r="AH124" s="66">
        <f>'Population 2016'!AH124*'Prevalence Rates'!AH124</f>
        <v>499.42176579517781</v>
      </c>
      <c r="AI124" s="66">
        <f>'Population 2016'!AI124*'Prevalence Rates'!AI124</f>
        <v>615.96702364104931</v>
      </c>
      <c r="AJ124" s="66">
        <f>'Population 2016'!AJ124*'Prevalence Rates'!AJ124</f>
        <v>89.790520392558349</v>
      </c>
      <c r="AK124" s="66">
        <f>'Population 2016'!AK124*'Prevalence Rates'!AK124</f>
        <v>47.226165353196606</v>
      </c>
      <c r="AL124" s="66">
        <f>'Population 2016'!AL124*'Prevalence Rates'!AL124</f>
        <v>61.110252592226509</v>
      </c>
      <c r="AM124" s="66">
        <f>'Population 2016'!AM124*'Prevalence Rates'!AM124</f>
        <v>268.66215526035234</v>
      </c>
      <c r="AN124" s="66">
        <f>'Population 2016'!AN124*'Prevalence Rates'!AN124</f>
        <v>7.2967465781762995</v>
      </c>
      <c r="AO124" s="66">
        <f>'Population 2016'!AO124*'Prevalence Rates'!AO124</f>
        <v>7.2967465781762995</v>
      </c>
      <c r="AP124" s="66">
        <f>'Population 2016'!AP124*'Prevalence Rates'!AP124</f>
        <v>68.711030277826822</v>
      </c>
      <c r="AQ124" s="66">
        <f>'Population 2016'!AQ124*'Prevalence Rates'!AQ124</f>
        <v>87.763646343064934</v>
      </c>
      <c r="AR124" s="66">
        <f>'Population 2016'!AR124*'Prevalence Rates'!AR124</f>
        <v>3277.5566817333292</v>
      </c>
      <c r="AS124" s="66">
        <f>'Population 2016'!AS124*'Prevalence Rates'!AS124</f>
        <v>47.834227568044632</v>
      </c>
      <c r="AT124" s="66">
        <f>'Population 2016'!AT124*'Prevalence Rates'!AT124</f>
        <v>3.3443421816641372</v>
      </c>
      <c r="AU124" s="66">
        <f>'Population 2016'!AU124*'Prevalence Rates'!AU124</f>
        <v>3.3443421816641372</v>
      </c>
      <c r="AV124" s="66">
        <f>'Population 2016'!AV124*'Prevalence Rates'!AV124</f>
        <v>70.940591732269581</v>
      </c>
      <c r="AW124" s="66">
        <f>'Population 2016'!AW124*'Prevalence Rates'!AW124</f>
        <v>230.75961053482547</v>
      </c>
      <c r="AX124" s="66">
        <f>'Population 2016'!AX124*'Prevalence Rates'!AX124</f>
        <v>34.963577353761437</v>
      </c>
      <c r="AY124" s="66">
        <f>'Population 2016'!AY124*'Prevalence Rates'!AY124</f>
        <v>423.008614129276</v>
      </c>
      <c r="AZ124" s="66">
        <f>'Population 2016'!AZ124*'Prevalence Rates'!AZ124</f>
        <v>213.73386851908077</v>
      </c>
      <c r="BA124" s="66">
        <f>'Population 2016'!BA124*'Prevalence Rates'!BA124</f>
        <v>81.58168049211001</v>
      </c>
      <c r="BB124" s="66">
        <f>'Population 2016'!BB124*'Prevalence Rates'!BB124</f>
        <v>143.19865159670988</v>
      </c>
      <c r="BC124" s="75">
        <f>'Population 2016'!BC124*'Prevalence Rates'!BC124</f>
        <v>14.390805751403256</v>
      </c>
      <c r="BD124" s="109">
        <v>122</v>
      </c>
    </row>
    <row r="125" spans="2:56" s="66" customFormat="1" x14ac:dyDescent="0.35">
      <c r="B125" s="66" t="s">
        <v>52</v>
      </c>
      <c r="C125" s="74">
        <f>'Population 2016'!C125*'Prevalence Rates'!C125</f>
        <v>144.82015083630461</v>
      </c>
      <c r="D125" s="66">
        <f>'Population 2016'!D125*'Prevalence Rates'!D125</f>
        <v>204.10621678398704</v>
      </c>
      <c r="E125" s="66">
        <f>'Population 2016'!E125*'Prevalence Rates'!E125</f>
        <v>59.286065947682431</v>
      </c>
      <c r="F125" s="66">
        <f>'Population 2016'!F125*'Prevalence Rates'!F125</f>
        <v>58.779347435309077</v>
      </c>
      <c r="G125" s="66">
        <f>'Population 2016'!G125*'Prevalence Rates'!G125</f>
        <v>36.483732890881498</v>
      </c>
      <c r="H125" s="66">
        <f>'Population 2016'!H125*'Prevalence Rates'!H125</f>
        <v>254.2713495089491</v>
      </c>
      <c r="I125" s="66">
        <f>'Population 2016'!I125*'Prevalence Rates'!I125</f>
        <v>52.090663071980806</v>
      </c>
      <c r="J125" s="66">
        <f>'Population 2016'!J125*'Prevalence Rates'!J125</f>
        <v>79.554806442616595</v>
      </c>
      <c r="K125" s="66">
        <f>'Population 2016'!K125*'Prevalence Rates'!K125</f>
        <v>42.260323931937734</v>
      </c>
      <c r="L125" s="66">
        <f>'Population 2016'!L125*'Prevalence Rates'!L125</f>
        <v>113.70763417658067</v>
      </c>
      <c r="M125" s="66">
        <f>'Population 2016'!M125*'Prevalence Rates'!M125</f>
        <v>113.70763417658067</v>
      </c>
      <c r="N125" s="66">
        <f>'Population 2016'!N125*'Prevalence Rates'!N125</f>
        <v>77.730619798072524</v>
      </c>
      <c r="O125" s="66">
        <f>'Population 2016'!O125*'Prevalence Rates'!O125</f>
        <v>95.668455136089264</v>
      </c>
      <c r="P125" s="66">
        <f>'Population 2016'!P125*'Prevalence Rates'!P125</f>
        <v>50.266476427436729</v>
      </c>
      <c r="Q125" s="66">
        <f>'Population 2016'!Q125*'Prevalence Rates'!Q125</f>
        <v>83.304523434179416</v>
      </c>
      <c r="R125" s="66">
        <f>'Population 2016'!R125*'Prevalence Rates'!R125</f>
        <v>26.85608115578777</v>
      </c>
      <c r="S125" s="66">
        <f>'Population 2016'!S125*'Prevalence Rates'!S125</f>
        <v>867.80612429060625</v>
      </c>
      <c r="T125" s="66">
        <f>'Population 2016'!T125*'Prevalence Rates'!T125</f>
        <v>258.62912871535997</v>
      </c>
      <c r="U125" s="66">
        <f>'Population 2016'!U125*'Prevalence Rates'!U125</f>
        <v>20.167396792459495</v>
      </c>
      <c r="V125" s="66">
        <f>'Population 2016'!V125*'Prevalence Rates'!V125</f>
        <v>146.54299377837401</v>
      </c>
      <c r="W125" s="66">
        <f>'Population 2016'!W125*'Prevalence Rates'!W125</f>
        <v>229.5434861051294</v>
      </c>
      <c r="X125" s="66">
        <f>'Population 2016'!X125*'Prevalence Rates'!X125</f>
        <v>229.5434861051294</v>
      </c>
      <c r="Y125" s="66">
        <f>'Population 2016'!Y125*'Prevalence Rates'!Y125</f>
        <v>226.09780022099062</v>
      </c>
      <c r="Z125" s="66">
        <f>'Population 2016'!Z125*'Prevalence Rates'!Z125</f>
        <v>342.44037066191271</v>
      </c>
      <c r="AA125" s="66">
        <f>'Population 2016'!AA125*'Prevalence Rates'!AA125</f>
        <v>1161.3988303597278</v>
      </c>
      <c r="AB125" s="66">
        <f>'Population 2016'!AB125*'Prevalence Rates'!AB125</f>
        <v>244.94772888127937</v>
      </c>
      <c r="AC125" s="66">
        <f>'Population 2016'!AC125*'Prevalence Rates'!AC125</f>
        <v>615.35896142620129</v>
      </c>
      <c r="AD125" s="66">
        <f>'Population 2016'!AD125*'Prevalence Rates'!AD125</f>
        <v>155.05586478624636</v>
      </c>
      <c r="AE125" s="66">
        <f>'Population 2016'!AE125*'Prevalence Rates'!AE125</f>
        <v>118.57213189536486</v>
      </c>
      <c r="AF125" s="66">
        <f>'Population 2016'!AF125*'Prevalence Rates'!AF125</f>
        <v>26.450706345889085</v>
      </c>
      <c r="AG125" s="66">
        <f>'Population 2016'!AG125*'Prevalence Rates'!AG125</f>
        <v>118.57213189536486</v>
      </c>
      <c r="AH125" s="66">
        <f>'Population 2016'!AH125*'Prevalence Rates'!AH125</f>
        <v>546.03986893352635</v>
      </c>
      <c r="AI125" s="66">
        <f>'Population 2016'!AI125*'Prevalence Rates'!AI125</f>
        <v>586.17197511349605</v>
      </c>
      <c r="AJ125" s="66">
        <f>'Population 2016'!AJ125*'Prevalence Rates'!AJ125</f>
        <v>89.48648928513434</v>
      </c>
      <c r="AK125" s="66">
        <f>'Population 2016'!AK125*'Prevalence Rates'!AK125</f>
        <v>40.841512097292345</v>
      </c>
      <c r="AL125" s="66">
        <f>'Population 2016'!AL125*'Prevalence Rates'!AL125</f>
        <v>75.298370938680421</v>
      </c>
      <c r="AM125" s="66">
        <f>'Population 2016'!AM125*'Prevalence Rates'!AM125</f>
        <v>297.13973565573485</v>
      </c>
      <c r="AN125" s="66">
        <f>'Population 2016'!AN125*'Prevalence Rates'!AN125</f>
        <v>10.337057652416425</v>
      </c>
      <c r="AO125" s="66">
        <f>'Population 2016'!AO125*'Prevalence Rates'!AO125</f>
        <v>10.337057652416425</v>
      </c>
      <c r="AP125" s="66">
        <f>'Population 2016'!AP125*'Prevalence Rates'!AP125</f>
        <v>51.178569749708764</v>
      </c>
      <c r="AQ125" s="66">
        <f>'Population 2016'!AQ125*'Prevalence Rates'!AQ125</f>
        <v>93.033518871747816</v>
      </c>
      <c r="AR125" s="66">
        <f>'Population 2016'!AR125*'Prevalence Rates'!AR125</f>
        <v>3244.4172910241118</v>
      </c>
      <c r="AS125" s="66">
        <f>'Population 2016'!AS125*'Prevalence Rates'!AS125</f>
        <v>52.090663071980806</v>
      </c>
      <c r="AT125" s="66">
        <f>'Population 2016'!AT125*'Prevalence Rates'!AT125</f>
        <v>2.9389673717654539</v>
      </c>
      <c r="AU125" s="66">
        <f>'Population 2016'!AU125*'Prevalence Rates'!AU125</f>
        <v>2.9389673717654539</v>
      </c>
      <c r="AV125" s="66">
        <f>'Population 2016'!AV125*'Prevalence Rates'!AV125</f>
        <v>83.304523434179416</v>
      </c>
      <c r="AW125" s="66">
        <f>'Population 2016'!AW125*'Prevalence Rates'!AW125</f>
        <v>248.90013327779155</v>
      </c>
      <c r="AX125" s="66">
        <f>'Population 2016'!AX125*'Prevalence Rates'!AX125</f>
        <v>37.294482510678861</v>
      </c>
      <c r="AY125" s="66">
        <f>'Population 2016'!AY125*'Prevalence Rates'!AY125</f>
        <v>417.23202308821976</v>
      </c>
      <c r="AZ125" s="66">
        <f>'Population 2016'!AZ125*'Prevalence Rates'!AZ125</f>
        <v>187.68853698309036</v>
      </c>
      <c r="BA125" s="66">
        <f>'Population 2016'!BA125*'Prevalence Rates'!BA125</f>
        <v>76.311807963427128</v>
      </c>
      <c r="BB125" s="66">
        <f>'Population 2016'!BB125*'Prevalence Rates'!BB125</f>
        <v>154.75183367882235</v>
      </c>
      <c r="BC125" s="75">
        <f>'Population 2016'!BC125*'Prevalence Rates'!BC125</f>
        <v>20.167396792459495</v>
      </c>
      <c r="BD125" s="109">
        <v>123</v>
      </c>
    </row>
    <row r="126" spans="2:56" s="66" customFormat="1" x14ac:dyDescent="0.35">
      <c r="B126" s="66" t="s">
        <v>53</v>
      </c>
      <c r="C126" s="74">
        <f>'Population 2016'!C126*'Prevalence Rates'!C126</f>
        <v>153.73839665407564</v>
      </c>
      <c r="D126" s="66">
        <f>'Population 2016'!D126*'Prevalence Rates'!D126</f>
        <v>216.87552329579557</v>
      </c>
      <c r="E126" s="66">
        <f>'Population 2016'!E126*'Prevalence Rates'!E126</f>
        <v>63.137126641719924</v>
      </c>
      <c r="F126" s="66">
        <f>'Population 2016'!F126*'Prevalence Rates'!F126</f>
        <v>67.49490584813077</v>
      </c>
      <c r="G126" s="66">
        <f>'Population 2016'!G126*'Prevalence Rates'!G126</f>
        <v>50.469163832386073</v>
      </c>
      <c r="H126" s="66">
        <f>'Population 2016'!H126*'Prevalence Rates'!H126</f>
        <v>326.42806567091475</v>
      </c>
      <c r="I126" s="66">
        <f>'Population 2016'!I126*'Prevalence Rates'!I126</f>
        <v>62.022345914498544</v>
      </c>
      <c r="J126" s="66">
        <f>'Population 2016'!J126*'Prevalence Rates'!J126</f>
        <v>97.999360293006688</v>
      </c>
      <c r="K126" s="66">
        <f>'Population 2016'!K126*'Prevalence Rates'!K126</f>
        <v>54.016193418999549</v>
      </c>
      <c r="L126" s="66">
        <f>'Population 2016'!L126*'Prevalence Rates'!L126</f>
        <v>136.91534204328028</v>
      </c>
      <c r="M126" s="66">
        <f>'Population 2016'!M126*'Prevalence Rates'!M126</f>
        <v>136.91534204328028</v>
      </c>
      <c r="N126" s="66">
        <f>'Population 2016'!N126*'Prevalence Rates'!N126</f>
        <v>92.425456656899797</v>
      </c>
      <c r="O126" s="66">
        <f>'Population 2016'!O126*'Prevalence Rates'!O126</f>
        <v>119.4842252176369</v>
      </c>
      <c r="P126" s="66">
        <f>'Population 2016'!P126*'Prevalence Rates'!P126</f>
        <v>57.360535600663688</v>
      </c>
      <c r="Q126" s="66">
        <f>'Population 2016'!Q126*'Prevalence Rates'!Q126</f>
        <v>94.857705516291887</v>
      </c>
      <c r="R126" s="66">
        <f>'Population 2016'!R126*'Prevalence Rates'!R126</f>
        <v>28.781611502806513</v>
      </c>
      <c r="S126" s="66">
        <f>'Population 2016'!S126*'Prevalence Rates'!S126</f>
        <v>930.63921982490217</v>
      </c>
      <c r="T126" s="66">
        <f>'Population 2016'!T126*'Prevalence Rates'!T126</f>
        <v>237.2456074932044</v>
      </c>
      <c r="U126" s="66">
        <f>'Population 2016'!U126*'Prevalence Rates'!U126</f>
        <v>23.815770081547644</v>
      </c>
      <c r="V126" s="66">
        <f>'Population 2016'!V126*'Prevalence Rates'!V126</f>
        <v>173.29773123168712</v>
      </c>
      <c r="W126" s="66">
        <f>'Population 2016'!W126*'Prevalence Rates'!W126</f>
        <v>262.98690792177081</v>
      </c>
      <c r="X126" s="66">
        <f>'Population 2016'!X126*'Prevalence Rates'!X126</f>
        <v>262.98690792177081</v>
      </c>
      <c r="Y126" s="66">
        <f>'Population 2016'!Y126*'Prevalence Rates'!Y126</f>
        <v>271.29709152469377</v>
      </c>
      <c r="Z126" s="66">
        <f>'Population 2016'!Z126*'Prevalence Rates'!Z126</f>
        <v>361.79701783457483</v>
      </c>
      <c r="AA126" s="66">
        <f>'Population 2016'!AA126*'Prevalence Rates'!AA126</f>
        <v>1330.03475127758</v>
      </c>
      <c r="AB126" s="66">
        <f>'Population 2016'!AB126*'Prevalence Rates'!AB126</f>
        <v>269.77693598757372</v>
      </c>
      <c r="AC126" s="66">
        <f>'Population 2016'!AC126*'Prevalence Rates'!AC126</f>
        <v>681.73908654711067</v>
      </c>
      <c r="AD126" s="66">
        <f>'Population 2016'!AD126*'Prevalence Rates'!AD126</f>
        <v>195.39065837116536</v>
      </c>
      <c r="AE126" s="66">
        <f>'Population 2016'!AE126*'Prevalence Rates'!AE126</f>
        <v>144.92149453877929</v>
      </c>
      <c r="AF126" s="66">
        <f>'Population 2016'!AF126*'Prevalence Rates'!AF126</f>
        <v>32.328641089419996</v>
      </c>
      <c r="AG126" s="66">
        <f>'Population 2016'!AG126*'Prevalence Rates'!AG126</f>
        <v>144.92149453877929</v>
      </c>
      <c r="AH126" s="66">
        <f>'Population 2016'!AH126*'Prevalence Rates'!AH126</f>
        <v>648.2956647304693</v>
      </c>
      <c r="AI126" s="66">
        <f>'Population 2016'!AI126*'Prevalence Rates'!AI126</f>
        <v>605.62996598863288</v>
      </c>
      <c r="AJ126" s="66">
        <f>'Population 2016'!AJ126*'Prevalence Rates'!AJ126</f>
        <v>103.87729503653759</v>
      </c>
      <c r="AK126" s="66">
        <f>'Population 2016'!AK126*'Prevalence Rates'!AK126</f>
        <v>52.90141269177817</v>
      </c>
      <c r="AL126" s="66">
        <f>'Population 2016'!AL126*'Prevalence Rates'!AL126</f>
        <v>100.53295285487346</v>
      </c>
      <c r="AM126" s="66">
        <f>'Population 2016'!AM126*'Prevalence Rates'!AM126</f>
        <v>336.05571740600845</v>
      </c>
      <c r="AN126" s="66">
        <f>'Population 2016'!AN126*'Prevalence Rates'!AN126</f>
        <v>10.641088759840436</v>
      </c>
      <c r="AO126" s="66">
        <f>'Population 2016'!AO126*'Prevalence Rates'!AO126</f>
        <v>10.641088759840436</v>
      </c>
      <c r="AP126" s="66">
        <f>'Population 2016'!AP126*'Prevalence Rates'!AP126</f>
        <v>61.921002212023872</v>
      </c>
      <c r="AQ126" s="66">
        <f>'Population 2016'!AQ126*'Prevalence Rates'!AQ126</f>
        <v>107.52566832562574</v>
      </c>
      <c r="AR126" s="66">
        <f>'Population 2016'!AR126*'Prevalence Rates'!AR126</f>
        <v>3718.0977563907231</v>
      </c>
      <c r="AS126" s="66">
        <f>'Population 2016'!AS126*'Prevalence Rates'!AS126</f>
        <v>62.022345914498544</v>
      </c>
      <c r="AT126" s="66">
        <f>'Population 2016'!AT126*'Prevalence Rates'!AT126</f>
        <v>1.3174681321707207</v>
      </c>
      <c r="AU126" s="66">
        <f>'Population 2016'!AU126*'Prevalence Rates'!AU126</f>
        <v>1.3174681321707207</v>
      </c>
      <c r="AV126" s="66">
        <f>'Population 2016'!AV126*'Prevalence Rates'!AV126</f>
        <v>106.41088759840437</v>
      </c>
      <c r="AW126" s="66">
        <f>'Population 2016'!AW126*'Prevalence Rates'!AW126</f>
        <v>312.23994732446079</v>
      </c>
      <c r="AX126" s="66">
        <f>'Population 2016'!AX126*'Prevalence Rates'!AX126</f>
        <v>43.983166874007139</v>
      </c>
      <c r="AY126" s="66">
        <f>'Population 2016'!AY126*'Prevalence Rates'!AY126</f>
        <v>484.82827263882524</v>
      </c>
      <c r="AZ126" s="66">
        <f>'Population 2016'!AZ126*'Prevalence Rates'!AZ126</f>
        <v>221.84136471705443</v>
      </c>
      <c r="BA126" s="66">
        <f>'Population 2016'!BA126*'Prevalence Rates'!BA126</f>
        <v>93.945612194019859</v>
      </c>
      <c r="BB126" s="66">
        <f>'Population 2016'!BB126*'Prevalence Rates'!BB126</f>
        <v>169.64935794259895</v>
      </c>
      <c r="BC126" s="75">
        <f>'Population 2016'!BC126*'Prevalence Rates'!BC126</f>
        <v>23.815770081547644</v>
      </c>
      <c r="BD126" s="109">
        <v>124</v>
      </c>
    </row>
    <row r="127" spans="2:56" s="66" customFormat="1" x14ac:dyDescent="0.35">
      <c r="B127" s="66" t="s">
        <v>54</v>
      </c>
      <c r="C127" s="74">
        <f>'Population 2016'!C127*'Prevalence Rates'!C127</f>
        <v>142.69193308433651</v>
      </c>
      <c r="D127" s="66">
        <f>'Population 2016'!D127*'Prevalence Rates'!D127</f>
        <v>209.27474561019525</v>
      </c>
      <c r="E127" s="66">
        <f>'Population 2016'!E127*'Prevalence Rates'!E127</f>
        <v>66.582812525858728</v>
      </c>
      <c r="F127" s="66">
        <f>'Population 2016'!F127*'Prevalence Rates'!F127</f>
        <v>67.596249550605435</v>
      </c>
      <c r="G127" s="66">
        <f>'Population 2016'!G127*'Prevalence Rates'!G127</f>
        <v>51.887975667031462</v>
      </c>
      <c r="H127" s="66">
        <f>'Population 2016'!H127*'Prevalence Rates'!H127</f>
        <v>345.17665062872885</v>
      </c>
      <c r="I127" s="66">
        <f>'Population 2016'!I127*'Prevalence Rates'!I127</f>
        <v>70.231185814946883</v>
      </c>
      <c r="J127" s="66">
        <f>'Population 2016'!J127*'Prevalence Rates'!J127</f>
        <v>99.012797317753396</v>
      </c>
      <c r="K127" s="66">
        <f>'Population 2016'!K127*'Prevalence Rates'!K127</f>
        <v>50.469163832386073</v>
      </c>
      <c r="L127" s="66">
        <f>'Population 2016'!L127*'Prevalence Rates'!L127</f>
        <v>160.32573731492926</v>
      </c>
      <c r="M127" s="66">
        <f>'Population 2016'!M127*'Prevalence Rates'!M127</f>
        <v>160.32573731492926</v>
      </c>
      <c r="N127" s="66">
        <f>'Population 2016'!N127*'Prevalence Rates'!N127</f>
        <v>85.939459698520864</v>
      </c>
      <c r="O127" s="66">
        <f>'Population 2016'!O127*'Prevalence Rates'!O127</f>
        <v>125.0581288537438</v>
      </c>
      <c r="P127" s="66">
        <f>'Population 2016'!P127*'Prevalence Rates'!P127</f>
        <v>73.575527996611015</v>
      </c>
      <c r="Q127" s="66">
        <f>'Population 2016'!Q127*'Prevalence Rates'!Q127</f>
        <v>102.55982690436687</v>
      </c>
      <c r="R127" s="66">
        <f>'Population 2016'!R127*'Prevalence Rates'!R127</f>
        <v>34.65954624633742</v>
      </c>
      <c r="S127" s="66">
        <f>'Population 2016'!S127*'Prevalence Rates'!S127</f>
        <v>956.48186395594325</v>
      </c>
      <c r="T127" s="66">
        <f>'Population 2016'!T127*'Prevalence Rates'!T127</f>
        <v>228.42870537790805</v>
      </c>
      <c r="U127" s="66">
        <f>'Population 2016'!U127*'Prevalence Rates'!U127</f>
        <v>26.248018940939744</v>
      </c>
      <c r="V127" s="66">
        <f>'Population 2016'!V127*'Prevalence Rates'!V127</f>
        <v>168.43323351290292</v>
      </c>
      <c r="W127" s="66">
        <f>'Population 2016'!W127*'Prevalence Rates'!W127</f>
        <v>274.23605889645927</v>
      </c>
      <c r="X127" s="66">
        <f>'Population 2016'!X127*'Prevalence Rates'!X127</f>
        <v>274.23605889645927</v>
      </c>
      <c r="Y127" s="66">
        <f>'Population 2016'!Y127*'Prevalence Rates'!Y127</f>
        <v>267.4460308306563</v>
      </c>
      <c r="Z127" s="66">
        <f>'Population 2016'!Z127*'Prevalence Rates'!Z127</f>
        <v>349.73711724008899</v>
      </c>
      <c r="AA127" s="66">
        <f>'Population 2016'!AA127*'Prevalence Rates'!AA127</f>
        <v>1370.9776070773469</v>
      </c>
      <c r="AB127" s="66">
        <f>'Population 2016'!AB127*'Prevalence Rates'!AB127</f>
        <v>260.45331535990402</v>
      </c>
      <c r="AC127" s="66">
        <f>'Population 2016'!AC127*'Prevalence Rates'!AC127</f>
        <v>712.85160320683462</v>
      </c>
      <c r="AD127" s="66">
        <f>'Population 2016'!AD127*'Prevalence Rates'!AD127</f>
        <v>215.3553677586755</v>
      </c>
      <c r="AE127" s="66">
        <f>'Population 2016'!AE127*'Prevalence Rates'!AE127</f>
        <v>163.46739209164403</v>
      </c>
      <c r="AF127" s="66">
        <f>'Population 2016'!AF127*'Prevalence Rates'!AF127</f>
        <v>42.463011336887078</v>
      </c>
      <c r="AG127" s="66">
        <f>'Population 2016'!AG127*'Prevalence Rates'!AG127</f>
        <v>163.46739209164403</v>
      </c>
      <c r="AH127" s="66">
        <f>'Population 2016'!AH127*'Prevalence Rates'!AH127</f>
        <v>658.12600387051236</v>
      </c>
      <c r="AI127" s="66">
        <f>'Population 2016'!AI127*'Prevalence Rates'!AI127</f>
        <v>612.01461924453713</v>
      </c>
      <c r="AJ127" s="66">
        <f>'Population 2016'!AJ127*'Prevalence Rates'!AJ127</f>
        <v>112.69419715183396</v>
      </c>
      <c r="AK127" s="66">
        <f>'Population 2016'!AK127*'Prevalence Rates'!AK127</f>
        <v>51.178569749708764</v>
      </c>
      <c r="AL127" s="66">
        <f>'Population 2016'!AL127*'Prevalence Rates'!AL127</f>
        <v>101.95176468951885</v>
      </c>
      <c r="AM127" s="66">
        <f>'Population 2016'!AM127*'Prevalence Rates'!AM127</f>
        <v>342.33902695943806</v>
      </c>
      <c r="AN127" s="66">
        <f>'Population 2016'!AN127*'Prevalence Rates'!AN127</f>
        <v>12.059900594485828</v>
      </c>
      <c r="AO127" s="66">
        <f>'Population 2016'!AO127*'Prevalence Rates'!AO127</f>
        <v>12.059900594485828</v>
      </c>
      <c r="AP127" s="66">
        <f>'Population 2016'!AP127*'Prevalence Rates'!AP127</f>
        <v>61.008908889751837</v>
      </c>
      <c r="AQ127" s="66">
        <f>'Population 2016'!AQ127*'Prevalence Rates'!AQ127</f>
        <v>113.50494677163132</v>
      </c>
      <c r="AR127" s="66">
        <f>'Population 2016'!AR127*'Prevalence Rates'!AR127</f>
        <v>3832.7174838895758</v>
      </c>
      <c r="AS127" s="66">
        <f>'Population 2016'!AS127*'Prevalence Rates'!AS127</f>
        <v>70.231185814946883</v>
      </c>
      <c r="AT127" s="66">
        <f>'Population 2016'!AT127*'Prevalence Rates'!AT127</f>
        <v>3.6483732890881497</v>
      </c>
      <c r="AU127" s="66">
        <f>'Population 2016'!AU127*'Prevalence Rates'!AU127</f>
        <v>3.6483732890881497</v>
      </c>
      <c r="AV127" s="66">
        <f>'Population 2016'!AV127*'Prevalence Rates'!AV127</f>
        <v>118.16675708546619</v>
      </c>
      <c r="AW127" s="66">
        <f>'Population 2016'!AW127*'Prevalence Rates'!AW127</f>
        <v>315.78697691107431</v>
      </c>
      <c r="AX127" s="66">
        <f>'Population 2016'!AX127*'Prevalence Rates'!AX127</f>
        <v>48.543633485367323</v>
      </c>
      <c r="AY127" s="66">
        <f>'Population 2016'!AY127*'Prevalence Rates'!AY127</f>
        <v>488.78067703533736</v>
      </c>
      <c r="AZ127" s="66">
        <f>'Population 2016'!AZ127*'Prevalence Rates'!AZ127</f>
        <v>214.54461813887812</v>
      </c>
      <c r="BA127" s="66">
        <f>'Population 2016'!BA127*'Prevalence Rates'!BA127</f>
        <v>98.911453615278731</v>
      </c>
      <c r="BB127" s="66">
        <f>'Population 2016'!BB127*'Prevalence Rates'!BB127</f>
        <v>168.33188981042824</v>
      </c>
      <c r="BC127" s="75">
        <f>'Population 2016'!BC127*'Prevalence Rates'!BC127</f>
        <v>26.248018940939744</v>
      </c>
      <c r="BD127" s="109">
        <v>125</v>
      </c>
    </row>
    <row r="128" spans="2:56" s="66" customFormat="1" x14ac:dyDescent="0.35">
      <c r="B128" s="66" t="s">
        <v>55</v>
      </c>
      <c r="C128" s="74">
        <f>'Population 2016'!C128*'Prevalence Rates'!C128</f>
        <v>183.45935494409966</v>
      </c>
      <c r="D128" s="66">
        <f>'Population 2016'!D128*'Prevalence Rates'!D128</f>
        <v>269.16202833675845</v>
      </c>
      <c r="E128" s="66">
        <f>'Population 2016'!E128*'Prevalence Rates'!E128</f>
        <v>85.702673392658824</v>
      </c>
      <c r="F128" s="66">
        <f>'Population 2016'!F128*'Prevalence Rates'!F128</f>
        <v>74.575896630706211</v>
      </c>
      <c r="G128" s="66">
        <f>'Population 2016'!G128*'Prevalence Rates'!G128</f>
        <v>71.794202440218058</v>
      </c>
      <c r="H128" s="66">
        <f>'Population 2016'!H128*'Prevalence Rates'!H128</f>
        <v>417.254128573223</v>
      </c>
      <c r="I128" s="66">
        <f>'Population 2016'!I128*'Prevalence Rates'!I128</f>
        <v>88.881752467502423</v>
      </c>
      <c r="J128" s="66">
        <f>'Population 2016'!J128*'Prevalence Rates'!J128</f>
        <v>120.67254321593846</v>
      </c>
      <c r="K128" s="66">
        <f>'Population 2016'!K128*'Prevalence Rates'!K128</f>
        <v>59.342809397080607</v>
      </c>
      <c r="L128" s="66">
        <f>'Population 2016'!L128*'Prevalence Rates'!L128</f>
        <v>202.66629102127976</v>
      </c>
      <c r="M128" s="66">
        <f>'Population 2016'!M128*'Prevalence Rates'!M128</f>
        <v>202.66629102127976</v>
      </c>
      <c r="N128" s="66">
        <f>'Population 2016'!N128*'Prevalence Rates'!N128</f>
        <v>104.379762957365</v>
      </c>
      <c r="O128" s="66">
        <f>'Population 2016'!O128*'Prevalence Rates'!O128</f>
        <v>150.47640954259725</v>
      </c>
      <c r="P128" s="66">
        <f>'Population 2016'!P128*'Prevalence Rates'!P128</f>
        <v>82.391132689696732</v>
      </c>
      <c r="Q128" s="66">
        <f>'Population 2016'!Q128*'Prevalence Rates'!Q128</f>
        <v>125.83854671255932</v>
      </c>
      <c r="R128" s="66">
        <f>'Population 2016'!R128*'Prevalence Rates'!R128</f>
        <v>37.354179129412344</v>
      </c>
      <c r="S128" s="66">
        <f>'Population 2016'!S128*'Prevalence Rates'!S128</f>
        <v>1141.5543111250909</v>
      </c>
      <c r="T128" s="66">
        <f>'Population 2016'!T128*'Prevalence Rates'!T128</f>
        <v>256.57817366550256</v>
      </c>
      <c r="U128" s="66">
        <f>'Population 2016'!U128*'Prevalence Rates'!U128</f>
        <v>34.04263842645026</v>
      </c>
      <c r="V128" s="66">
        <f>'Population 2016'!V128*'Prevalence Rates'!V128</f>
        <v>200.94428985573947</v>
      </c>
      <c r="W128" s="66">
        <f>'Population 2016'!W128*'Prevalence Rates'!W128</f>
        <v>334.06822611481539</v>
      </c>
      <c r="X128" s="66">
        <f>'Population 2016'!X128*'Prevalence Rates'!X128</f>
        <v>334.06822611481539</v>
      </c>
      <c r="Y128" s="66">
        <f>'Population 2016'!Y128*'Prevalence Rates'!Y128</f>
        <v>321.61683307167795</v>
      </c>
      <c r="Z128" s="66">
        <f>'Population 2016'!Z128*'Prevalence Rates'!Z128</f>
        <v>410.49858553918034</v>
      </c>
      <c r="AA128" s="66">
        <f>'Population 2016'!AA128*'Prevalence Rates'!AA128</f>
        <v>1650.6043479844229</v>
      </c>
      <c r="AB128" s="66">
        <f>'Population 2016'!AB128*'Prevalence Rates'!AB128</f>
        <v>331.02160866809027</v>
      </c>
      <c r="AC128" s="66">
        <f>'Population 2016'!AC128*'Prevalence Rates'!AC128</f>
        <v>846.56226530522804</v>
      </c>
      <c r="AD128" s="66">
        <f>'Population 2016'!AD128*'Prevalence Rates'!AD128</f>
        <v>276.97726439574899</v>
      </c>
      <c r="AE128" s="66">
        <f>'Population 2016'!AE128*'Prevalence Rates'!AE128</f>
        <v>205.18306195553095</v>
      </c>
      <c r="AF128" s="66">
        <f>'Population 2016'!AF128*'Prevalence Rates'!AF128</f>
        <v>50.46788031314221</v>
      </c>
      <c r="AG128" s="66">
        <f>'Population 2016'!AG128*'Prevalence Rates'!AG128</f>
        <v>205.18306195553095</v>
      </c>
      <c r="AH128" s="66">
        <f>'Population 2016'!AH128*'Prevalence Rates'!AH128</f>
        <v>804.04208267919489</v>
      </c>
      <c r="AI128" s="66">
        <f>'Population 2016'!AI128*'Prevalence Rates'!AI128</f>
        <v>718.60433254277302</v>
      </c>
      <c r="AJ128" s="66">
        <f>'Population 2016'!AJ128*'Prevalence Rates'!AJ128</f>
        <v>138.95224789628918</v>
      </c>
      <c r="AK128" s="66">
        <f>'Population 2016'!AK128*'Prevalence Rates'!AK128</f>
        <v>61.859580331331792</v>
      </c>
      <c r="AL128" s="66">
        <f>'Population 2016'!AL128*'Prevalence Rates'!AL128</f>
        <v>121.06992810029392</v>
      </c>
      <c r="AM128" s="66">
        <f>'Population 2016'!AM128*'Prevalence Rates'!AM128</f>
        <v>402.94827273642682</v>
      </c>
      <c r="AN128" s="66">
        <f>'Population 2016'!AN128*'Prevalence Rates'!AN128</f>
        <v>14.570779093033185</v>
      </c>
      <c r="AO128" s="66">
        <f>'Population 2016'!AO128*'Prevalence Rates'!AO128</f>
        <v>14.570779093033185</v>
      </c>
      <c r="AP128" s="66">
        <f>'Population 2016'!AP128*'Prevalence Rates'!AP128</f>
        <v>68.217738481018998</v>
      </c>
      <c r="AQ128" s="66">
        <f>'Population 2016'!AQ128*'Prevalence Rates'!AQ128</f>
        <v>139.7470176650001</v>
      </c>
      <c r="AR128" s="66">
        <f>'Population 2016'!AR128*'Prevalence Rates'!AR128</f>
        <v>4640.9256027591882</v>
      </c>
      <c r="AS128" s="66">
        <f>'Population 2016'!AS128*'Prevalence Rates'!AS128</f>
        <v>88.881752467502423</v>
      </c>
      <c r="AT128" s="66">
        <f>'Population 2016'!AT128*'Prevalence Rates'!AT128</f>
        <v>3.4440023310805712</v>
      </c>
      <c r="AU128" s="66">
        <f>'Population 2016'!AU128*'Prevalence Rates'!AU128</f>
        <v>3.4440023310805712</v>
      </c>
      <c r="AV128" s="66">
        <f>'Population 2016'!AV128*'Prevalence Rates'!AV128</f>
        <v>145.70779093033184</v>
      </c>
      <c r="AW128" s="66">
        <f>'Population 2016'!AW128*'Prevalence Rates'!AW128</f>
        <v>401.09380994276802</v>
      </c>
      <c r="AX128" s="66">
        <f>'Population 2016'!AX128*'Prevalence Rates'!AX128</f>
        <v>61.329733818857861</v>
      </c>
      <c r="AY128" s="66">
        <f>'Population 2016'!AY128*'Prevalence Rates'!AY128</f>
        <v>581.24162418390563</v>
      </c>
      <c r="AZ128" s="66">
        <f>'Population 2016'!AZ128*'Prevalence Rates'!AZ128</f>
        <v>247.17339806909021</v>
      </c>
      <c r="BA128" s="66">
        <f>'Population 2016'!BA128*'Prevalence Rates'!BA128</f>
        <v>126.10346996879629</v>
      </c>
      <c r="BB128" s="66">
        <f>'Population 2016'!BB128*'Prevalence Rates'!BB128</f>
        <v>197.23536426842193</v>
      </c>
      <c r="BC128" s="75">
        <f>'Population 2016'!BC128*'Prevalence Rates'!BC128</f>
        <v>34.04263842645026</v>
      </c>
      <c r="BD128" s="109">
        <v>126</v>
      </c>
    </row>
    <row r="129" spans="1:56" s="66" customFormat="1" x14ac:dyDescent="0.35">
      <c r="B129" s="66" t="s">
        <v>56</v>
      </c>
      <c r="C129" s="74">
        <f>'Population 2016'!C129*'Prevalence Rates'!C129</f>
        <v>150.07902465824179</v>
      </c>
      <c r="D129" s="66">
        <f>'Population 2016'!D129*'Prevalence Rates'!D129</f>
        <v>222.13815035469682</v>
      </c>
      <c r="E129" s="66">
        <f>'Population 2016'!E129*'Prevalence Rates'!E129</f>
        <v>72.059125696455027</v>
      </c>
      <c r="F129" s="66">
        <f>'Population 2016'!F129*'Prevalence Rates'!F129</f>
        <v>74.178511746350765</v>
      </c>
      <c r="G129" s="66">
        <f>'Population 2016'!G129*'Prevalence Rates'!G129</f>
        <v>66.893122199834167</v>
      </c>
      <c r="H129" s="66">
        <f>'Population 2016'!H129*'Prevalence Rates'!H129</f>
        <v>366.38886337572535</v>
      </c>
      <c r="I129" s="66">
        <f>'Population 2016'!I129*'Prevalence Rates'!I129</f>
        <v>85.040365252066408</v>
      </c>
      <c r="J129" s="66">
        <f>'Population 2016'!J129*'Prevalence Rates'!J129</f>
        <v>101.46560713875836</v>
      </c>
      <c r="K129" s="66">
        <f>'Population 2016'!K129*'Prevalence Rates'!K129</f>
        <v>54.574190784815201</v>
      </c>
      <c r="L129" s="66">
        <f>'Population 2016'!L129*'Prevalence Rates'!L129</f>
        <v>183.32689331598115</v>
      </c>
      <c r="M129" s="66">
        <f>'Population 2016'!M129*'Prevalence Rates'!M129</f>
        <v>183.32689331598115</v>
      </c>
      <c r="N129" s="66">
        <f>'Population 2016'!N129*'Prevalence Rates'!N129</f>
        <v>86.762366417606685</v>
      </c>
      <c r="O129" s="66">
        <f>'Population 2016'!O129*'Prevalence Rates'!O129</f>
        <v>126.23593159691477</v>
      </c>
      <c r="P129" s="66">
        <f>'Population 2016'!P129*'Prevalence Rates'!P129</f>
        <v>65.171121034293876</v>
      </c>
      <c r="Q129" s="66">
        <f>'Population 2016'!Q129*'Prevalence Rates'!Q129</f>
        <v>99.213759460744143</v>
      </c>
      <c r="R129" s="66">
        <f>'Population 2016'!R129*'Prevalence Rates'!R129</f>
        <v>34.04263842645026</v>
      </c>
      <c r="S129" s="66">
        <f>'Population 2016'!S129*'Prevalence Rates'!S129</f>
        <v>971.73850387719494</v>
      </c>
      <c r="T129" s="66">
        <f>'Population 2016'!T129*'Prevalence Rates'!T129</f>
        <v>203.1961375337537</v>
      </c>
      <c r="U129" s="66">
        <f>'Population 2016'!U129*'Prevalence Rates'!U129</f>
        <v>34.307561682687229</v>
      </c>
      <c r="V129" s="66">
        <f>'Population 2016'!V129*'Prevalence Rates'!V129</f>
        <v>165.44457351998588</v>
      </c>
      <c r="W129" s="66">
        <f>'Population 2016'!W129*'Prevalence Rates'!W129</f>
        <v>300.68789582895755</v>
      </c>
      <c r="X129" s="66">
        <f>'Population 2016'!X129*'Prevalence Rates'!X129</f>
        <v>300.68789582895755</v>
      </c>
      <c r="Y129" s="66">
        <f>'Population 2016'!Y129*'Prevalence Rates'!Y129</f>
        <v>266.91018065874425</v>
      </c>
      <c r="Z129" s="66">
        <f>'Population 2016'!Z129*'Prevalence Rates'!Z129</f>
        <v>326.78283656829882</v>
      </c>
      <c r="AA129" s="66">
        <f>'Population 2016'!AA129*'Prevalence Rates'!AA129</f>
        <v>1387.2706312848777</v>
      </c>
      <c r="AB129" s="66">
        <f>'Population 2016'!AB129*'Prevalence Rates'!AB129</f>
        <v>271.67879927100967</v>
      </c>
      <c r="AC129" s="66">
        <f>'Population 2016'!AC129*'Prevalence Rates'!AC129</f>
        <v>689.33031272858818</v>
      </c>
      <c r="AD129" s="66">
        <f>'Population 2016'!AD129*'Prevalence Rates'!AD129</f>
        <v>248.8953992346305</v>
      </c>
      <c r="AE129" s="66">
        <f>'Population 2016'!AE129*'Prevalence Rates'!AE129</f>
        <v>182.00227703479632</v>
      </c>
      <c r="AF129" s="66">
        <f>'Population 2016'!AF129*'Prevalence Rates'!AF129</f>
        <v>38.016487270004767</v>
      </c>
      <c r="AG129" s="66">
        <f>'Population 2016'!AG129*'Prevalence Rates'!AG129</f>
        <v>182.00227703479632</v>
      </c>
      <c r="AH129" s="66">
        <f>'Population 2016'!AH129*'Prevalence Rates'!AH129</f>
        <v>697.94031855628953</v>
      </c>
      <c r="AI129" s="66">
        <f>'Population 2016'!AI129*'Prevalence Rates'!AI129</f>
        <v>586.01024279617104</v>
      </c>
      <c r="AJ129" s="66">
        <f>'Population 2016'!AJ129*'Prevalence Rates'!AJ129</f>
        <v>121.99715949712331</v>
      </c>
      <c r="AK129" s="66">
        <f>'Population 2016'!AK129*'Prevalence Rates'!AK129</f>
        <v>49.540648916312826</v>
      </c>
      <c r="AL129" s="66">
        <f>'Population 2016'!AL129*'Prevalence Rates'!AL129</f>
        <v>112.19499901635552</v>
      </c>
      <c r="AM129" s="66">
        <f>'Population 2016'!AM129*'Prevalence Rates'!AM129</f>
        <v>361.35532150722298</v>
      </c>
      <c r="AN129" s="66">
        <f>'Population 2016'!AN129*'Prevalence Rates'!AN129</f>
        <v>14.438317464914702</v>
      </c>
      <c r="AO129" s="66">
        <f>'Population 2016'!AO129*'Prevalence Rates'!AO129</f>
        <v>14.438317464914702</v>
      </c>
      <c r="AP129" s="66">
        <f>'Population 2016'!AP129*'Prevalence Rates'!AP129</f>
        <v>62.521888471924214</v>
      </c>
      <c r="AQ129" s="66">
        <f>'Population 2016'!AQ129*'Prevalence Rates'!AQ129</f>
        <v>122.26208275336027</v>
      </c>
      <c r="AR129" s="66">
        <f>'Population 2016'!AR129*'Prevalence Rates'!AR129</f>
        <v>3971.1996109921351</v>
      </c>
      <c r="AS129" s="66">
        <f>'Population 2016'!AS129*'Prevalence Rates'!AS129</f>
        <v>85.040365252066408</v>
      </c>
      <c r="AT129" s="66">
        <f>'Population 2016'!AT129*'Prevalence Rates'!AT129</f>
        <v>2.7816941904881536</v>
      </c>
      <c r="AU129" s="66">
        <f>'Population 2016'!AU129*'Prevalence Rates'!AU129</f>
        <v>2.7816941904881536</v>
      </c>
      <c r="AV129" s="66">
        <f>'Population 2016'!AV129*'Prevalence Rates'!AV129</f>
        <v>127.95793276245506</v>
      </c>
      <c r="AW129" s="66">
        <f>'Population 2016'!AW129*'Prevalence Rates'!AW129</f>
        <v>336.58499704906654</v>
      </c>
      <c r="AX129" s="66">
        <f>'Population 2016'!AX129*'Prevalence Rates'!AX129</f>
        <v>46.891416353943157</v>
      </c>
      <c r="AY129" s="66">
        <f>'Population 2016'!AY129*'Prevalence Rates'!AY129</f>
        <v>524.15066246483923</v>
      </c>
      <c r="AZ129" s="66">
        <f>'Population 2016'!AZ129*'Prevalence Rates'!AZ129</f>
        <v>223.46276663588165</v>
      </c>
      <c r="BA129" s="66">
        <f>'Population 2016'!BA129*'Prevalence Rates'!BA129</f>
        <v>103.05514667618016</v>
      </c>
      <c r="BB129" s="66">
        <f>'Population 2016'!BB129*'Prevalence Rates'!BB129</f>
        <v>161.60318630454987</v>
      </c>
      <c r="BC129" s="75">
        <f>'Population 2016'!BC129*'Prevalence Rates'!BC129</f>
        <v>34.307561682687229</v>
      </c>
      <c r="BD129" s="109">
        <v>127</v>
      </c>
    </row>
    <row r="130" spans="1:56" s="66" customFormat="1" x14ac:dyDescent="0.35">
      <c r="B130" s="66" t="s">
        <v>57</v>
      </c>
      <c r="C130" s="74">
        <f>'Population 2016'!C130*'Prevalence Rates'!C130</f>
        <v>136.96532347451193</v>
      </c>
      <c r="D130" s="66">
        <f>'Population 2016'!D130*'Prevalence Rates'!D130</f>
        <v>221.21091895786745</v>
      </c>
      <c r="E130" s="66">
        <f>'Population 2016'!E130*'Prevalence Rates'!E130</f>
        <v>84.245595483355501</v>
      </c>
      <c r="F130" s="66">
        <f>'Population 2016'!F130*'Prevalence Rates'!F130</f>
        <v>79.212053614853133</v>
      </c>
      <c r="G130" s="66">
        <f>'Population 2016'!G130*'Prevalence Rates'!G130</f>
        <v>72.456510580810473</v>
      </c>
      <c r="H130" s="66">
        <f>'Population 2016'!H130*'Prevalence Rates'!H130</f>
        <v>390.76180294952633</v>
      </c>
      <c r="I130" s="66">
        <f>'Population 2016'!I130*'Prevalence Rates'!I130</f>
        <v>87.557136186317592</v>
      </c>
      <c r="J130" s="66">
        <f>'Population 2016'!J130*'Prevalence Rates'!J130</f>
        <v>105.9693024947868</v>
      </c>
      <c r="K130" s="66">
        <f>'Population 2016'!K130*'Prevalence Rates'!K130</f>
        <v>53.514497759867332</v>
      </c>
      <c r="L130" s="66">
        <f>'Population 2016'!L130*'Prevalence Rates'!L130</f>
        <v>203.59352241810913</v>
      </c>
      <c r="M130" s="66">
        <f>'Population 2016'!M130*'Prevalence Rates'!M130</f>
        <v>203.59352241810913</v>
      </c>
      <c r="N130" s="66">
        <f>'Population 2016'!N130*'Prevalence Rates'!N130</f>
        <v>96.43206527025599</v>
      </c>
      <c r="O130" s="66">
        <f>'Population 2016'!O130*'Prevalence Rates'!O130</f>
        <v>127.03070136562567</v>
      </c>
      <c r="P130" s="66">
        <f>'Population 2016'!P130*'Prevalence Rates'!P130</f>
        <v>58.680501256488192</v>
      </c>
      <c r="Q130" s="66">
        <f>'Population 2016'!Q130*'Prevalence Rates'!Q130</f>
        <v>101.33314551063988</v>
      </c>
      <c r="R130" s="66">
        <f>'Population 2016'!R130*'Prevalence Rates'!R130</f>
        <v>26.757248879933666</v>
      </c>
      <c r="S130" s="66">
        <f>'Population 2016'!S130*'Prevalence Rates'!S130</f>
        <v>974.25527481144616</v>
      </c>
      <c r="T130" s="66">
        <f>'Population 2016'!T130*'Prevalence Rates'!T130</f>
        <v>187.83058867200961</v>
      </c>
      <c r="U130" s="66">
        <f>'Population 2016'!U130*'Prevalence Rates'!U130</f>
        <v>33.777715170213291</v>
      </c>
      <c r="V130" s="66">
        <f>'Population 2016'!V130*'Prevalence Rates'!V130</f>
        <v>185.18135610963992</v>
      </c>
      <c r="W130" s="66">
        <f>'Population 2016'!W130*'Prevalence Rates'!W130</f>
        <v>311.4172877065547</v>
      </c>
      <c r="X130" s="66">
        <f>'Population 2016'!X130*'Prevalence Rates'!X130</f>
        <v>311.4172877065547</v>
      </c>
      <c r="Y130" s="66">
        <f>'Population 2016'!Y130*'Prevalence Rates'!Y130</f>
        <v>291.15065860442672</v>
      </c>
      <c r="Z130" s="66">
        <f>'Population 2016'!Z130*'Prevalence Rates'!Z130</f>
        <v>271.28141438665421</v>
      </c>
      <c r="AA130" s="66">
        <f>'Population 2016'!AA130*'Prevalence Rates'!AA130</f>
        <v>1254.5440799101573</v>
      </c>
      <c r="AB130" s="66">
        <f>'Population 2016'!AB130*'Prevalence Rates'!AB130</f>
        <v>272.07618415536513</v>
      </c>
      <c r="AC130" s="66">
        <f>'Population 2016'!AC130*'Prevalence Rates'!AC130</f>
        <v>597.26948118624205</v>
      </c>
      <c r="AD130" s="66">
        <f>'Population 2016'!AD130*'Prevalence Rates'!AD130</f>
        <v>265.32064112132247</v>
      </c>
      <c r="AE130" s="66">
        <f>'Population 2016'!AE130*'Prevalence Rates'!AE130</f>
        <v>192.86413054051198</v>
      </c>
      <c r="AF130" s="66">
        <f>'Population 2016'!AF130*'Prevalence Rates'!AF130</f>
        <v>35.897101220109029</v>
      </c>
      <c r="AG130" s="66">
        <f>'Population 2016'!AG130*'Prevalence Rates'!AG130</f>
        <v>192.86413054051198</v>
      </c>
      <c r="AH130" s="66">
        <f>'Population 2016'!AH130*'Prevalence Rates'!AH130</f>
        <v>657.27459872391512</v>
      </c>
      <c r="AI130" s="66">
        <f>'Population 2016'!AI130*'Prevalence Rates'!AI130</f>
        <v>575.28085091857383</v>
      </c>
      <c r="AJ130" s="66">
        <f>'Population 2016'!AJ130*'Prevalence Rates'!AJ130</f>
        <v>116.69869437238397</v>
      </c>
      <c r="AK130" s="66">
        <f>'Population 2016'!AK130*'Prevalence Rates'!AK130</f>
        <v>50.865265197497664</v>
      </c>
      <c r="AL130" s="66">
        <f>'Population 2016'!AL130*'Prevalence Rates'!AL130</f>
        <v>116.96361762862092</v>
      </c>
      <c r="AM130" s="66">
        <f>'Population 2016'!AM130*'Prevalence Rates'!AM130</f>
        <v>339.23422961143626</v>
      </c>
      <c r="AN130" s="66">
        <f>'Population 2016'!AN130*'Prevalence Rates'!AN130</f>
        <v>16.027857002336503</v>
      </c>
      <c r="AO130" s="66">
        <f>'Population 2016'!AO130*'Prevalence Rates'!AO130</f>
        <v>16.027857002336503</v>
      </c>
      <c r="AP130" s="66">
        <f>'Population 2016'!AP130*'Prevalence Rates'!AP130</f>
        <v>57.488346603421839</v>
      </c>
      <c r="AQ130" s="66">
        <f>'Population 2016'!AQ130*'Prevalence Rates'!AQ130</f>
        <v>111.53269087576311</v>
      </c>
      <c r="AR130" s="66">
        <f>'Population 2016'!AR130*'Prevalence Rates'!AR130</f>
        <v>3937.6868190781588</v>
      </c>
      <c r="AS130" s="66">
        <f>'Population 2016'!AS130*'Prevalence Rates'!AS130</f>
        <v>87.557136186317592</v>
      </c>
      <c r="AT130" s="66">
        <f>'Population 2016'!AT130*'Prevalence Rates'!AT130</f>
        <v>3.0466174467251204</v>
      </c>
      <c r="AU130" s="66">
        <f>'Population 2016'!AU130*'Prevalence Rates'!AU130</f>
        <v>3.0466174467251204</v>
      </c>
      <c r="AV130" s="66">
        <f>'Population 2016'!AV130*'Prevalence Rates'!AV130</f>
        <v>146.76748395527972</v>
      </c>
      <c r="AW130" s="66">
        <f>'Population 2016'!AW130*'Prevalence Rates'!AW130</f>
        <v>318.04036911247886</v>
      </c>
      <c r="AX130" s="66">
        <f>'Population 2016'!AX130*'Prevalence Rates'!AX130</f>
        <v>52.454804734919463</v>
      </c>
      <c r="AY130" s="66">
        <f>'Population 2016'!AY130*'Prevalence Rates'!AY130</f>
        <v>544.54975319508571</v>
      </c>
      <c r="AZ130" s="66">
        <f>'Population 2016'!AZ130*'Prevalence Rates'!AZ130</f>
        <v>233.13246548853095</v>
      </c>
      <c r="BA130" s="66">
        <f>'Population 2016'!BA130*'Prevalence Rates'!BA130</f>
        <v>93.120524567293899</v>
      </c>
      <c r="BB130" s="66">
        <f>'Population 2016'!BB130*'Prevalence Rates'!BB130</f>
        <v>169.4184223635404</v>
      </c>
      <c r="BC130" s="75">
        <f>'Population 2016'!BC130*'Prevalence Rates'!BC130</f>
        <v>33.777715170213291</v>
      </c>
      <c r="BD130" s="109">
        <v>128</v>
      </c>
    </row>
    <row r="131" spans="1:56" s="66" customFormat="1" x14ac:dyDescent="0.35">
      <c r="B131" s="66" t="s">
        <v>58</v>
      </c>
      <c r="C131" s="74">
        <f>'Population 2016'!C131*'Prevalence Rates'!C131</f>
        <v>89.014214095620915</v>
      </c>
      <c r="D131" s="66">
        <f>'Population 2016'!D131*'Prevalence Rates'!D131</f>
        <v>146.1051758146873</v>
      </c>
      <c r="E131" s="66">
        <f>'Population 2016'!E131*'Prevalence Rates'!E131</f>
        <v>57.090961719066385</v>
      </c>
      <c r="F131" s="66">
        <f>'Population 2016'!F131*'Prevalence Rates'!F131</f>
        <v>53.779421016104301</v>
      </c>
      <c r="G131" s="66">
        <f>'Population 2016'!G131*'Prevalence Rates'!G131</f>
        <v>57.355884975303354</v>
      </c>
      <c r="H131" s="66">
        <f>'Population 2016'!H131*'Prevalence Rates'!H131</f>
        <v>288.63388767017557</v>
      </c>
      <c r="I131" s="66">
        <f>'Population 2016'!I131*'Prevalence Rates'!I131</f>
        <v>62.786811728161176</v>
      </c>
      <c r="J131" s="66">
        <f>'Population 2016'!J131*'Prevalence Rates'!J131</f>
        <v>70.337124530914735</v>
      </c>
      <c r="K131" s="66">
        <f>'Population 2016'!K131*'Prevalence Rates'!K131</f>
        <v>38.016487270004767</v>
      </c>
      <c r="L131" s="66">
        <f>'Population 2016'!L131*'Prevalence Rates'!L131</f>
        <v>153.78795024555933</v>
      </c>
      <c r="M131" s="66">
        <f>'Population 2016'!M131*'Prevalence Rates'!M131</f>
        <v>153.78795024555933</v>
      </c>
      <c r="N131" s="66">
        <f>'Population 2016'!N131*'Prevalence Rates'!N131</f>
        <v>65.965890803004783</v>
      </c>
      <c r="O131" s="66">
        <f>'Population 2016'!O131*'Prevalence Rates'!O131</f>
        <v>95.637295501545083</v>
      </c>
      <c r="P131" s="66">
        <f>'Population 2016'!P131*'Prevalence Rates'!P131</f>
        <v>42.255259369796235</v>
      </c>
      <c r="Q131" s="66">
        <f>'Population 2016'!Q131*'Prevalence Rates'!Q131</f>
        <v>72.324048952691996</v>
      </c>
      <c r="R131" s="66">
        <f>'Population 2016'!R131*'Prevalence Rates'!R131</f>
        <v>16.027857002336503</v>
      </c>
      <c r="S131" s="66">
        <f>'Population 2016'!S131*'Prevalence Rates'!S131</f>
        <v>717.8095627740621</v>
      </c>
      <c r="T131" s="66">
        <f>'Population 2016'!T131*'Prevalence Rates'!T131</f>
        <v>136.5679385901565</v>
      </c>
      <c r="U131" s="66">
        <f>'Population 2016'!U131*'Prevalence Rates'!U131</f>
        <v>21.59124538331281</v>
      </c>
      <c r="V131" s="66">
        <f>'Population 2016'!V131*'Prevalence Rates'!V131</f>
        <v>129.81239555611384</v>
      </c>
      <c r="W131" s="66">
        <f>'Population 2016'!W131*'Prevalence Rates'!W131</f>
        <v>224.12507477647409</v>
      </c>
      <c r="X131" s="66">
        <f>'Population 2016'!X131*'Prevalence Rates'!X131</f>
        <v>224.12507477647409</v>
      </c>
      <c r="Y131" s="66">
        <f>'Population 2016'!Y131*'Prevalence Rates'!Y131</f>
        <v>200.14952008702858</v>
      </c>
      <c r="Z131" s="66">
        <f>'Population 2016'!Z131*'Prevalence Rates'!Z131</f>
        <v>200.81182822762099</v>
      </c>
      <c r="AA131" s="66">
        <f>'Population 2016'!AA131*'Prevalence Rates'!AA131</f>
        <v>979.28881667994847</v>
      </c>
      <c r="AB131" s="66">
        <f>'Population 2016'!AB131*'Prevalence Rates'!AB131</f>
        <v>185.57874099399538</v>
      </c>
      <c r="AC131" s="66">
        <f>'Population 2016'!AC131*'Prevalence Rates'!AC131</f>
        <v>459.11200305866379</v>
      </c>
      <c r="AD131" s="66">
        <f>'Population 2016'!AD131*'Prevalence Rates'!AD131</f>
        <v>199.75213520267312</v>
      </c>
      <c r="AE131" s="66">
        <f>'Population 2016'!AE131*'Prevalence Rates'!AE131</f>
        <v>142.39625022736976</v>
      </c>
      <c r="AF131" s="66">
        <f>'Population 2016'!AF131*'Prevalence Rates'!AF131</f>
        <v>28.611711673592435</v>
      </c>
      <c r="AG131" s="66">
        <f>'Population 2016'!AG131*'Prevalence Rates'!AG131</f>
        <v>142.39625022736976</v>
      </c>
      <c r="AH131" s="66">
        <f>'Population 2016'!AH131*'Prevalence Rates'!AH131</f>
        <v>520.17681362128474</v>
      </c>
      <c r="AI131" s="66">
        <f>'Population 2016'!AI131*'Prevalence Rates'!AI131</f>
        <v>430.89767626942682</v>
      </c>
      <c r="AJ131" s="66">
        <f>'Population 2016'!AJ131*'Prevalence Rates'!AJ131</f>
        <v>90.073907120568776</v>
      </c>
      <c r="AK131" s="66">
        <f>'Population 2016'!AK131*'Prevalence Rates'!AK131</f>
        <v>39.473565179308082</v>
      </c>
      <c r="AL131" s="66">
        <f>'Population 2016'!AL131*'Prevalence Rates'!AL131</f>
        <v>80.801593152274933</v>
      </c>
      <c r="AM131" s="66">
        <f>'Population 2016'!AM131*'Prevalence Rates'!AM131</f>
        <v>265.58556437755942</v>
      </c>
      <c r="AN131" s="66">
        <f>'Population 2016'!AN131*'Prevalence Rates'!AN131</f>
        <v>12.981239555611383</v>
      </c>
      <c r="AO131" s="66">
        <f>'Population 2016'!AO131*'Prevalence Rates'!AO131</f>
        <v>12.981239555611383</v>
      </c>
      <c r="AP131" s="66">
        <f>'Population 2016'!AP131*'Prevalence Rates'!AP131</f>
        <v>38.546333782478698</v>
      </c>
      <c r="AQ131" s="66">
        <f>'Population 2016'!AQ131*'Prevalence Rates'!AQ131</f>
        <v>93.252986195412376</v>
      </c>
      <c r="AR131" s="66">
        <f>'Population 2016'!AR131*'Prevalence Rates'!AR131</f>
        <v>2921.043823268798</v>
      </c>
      <c r="AS131" s="66">
        <f>'Population 2016'!AS131*'Prevalence Rates'!AS131</f>
        <v>62.786811728161176</v>
      </c>
      <c r="AT131" s="66">
        <f>'Population 2016'!AT131*'Prevalence Rates'!AT131</f>
        <v>3.179079074843604</v>
      </c>
      <c r="AU131" s="66">
        <f>'Population 2016'!AU131*'Prevalence Rates'!AU131</f>
        <v>3.179079074843604</v>
      </c>
      <c r="AV131" s="66">
        <f>'Population 2016'!AV131*'Prevalence Rates'!AV131</f>
        <v>112.19499901635552</v>
      </c>
      <c r="AW131" s="66">
        <f>'Population 2016'!AW131*'Prevalence Rates'!AW131</f>
        <v>254.59124924372529</v>
      </c>
      <c r="AX131" s="66">
        <f>'Population 2016'!AX131*'Prevalence Rates'!AX131</f>
        <v>32.320637260909976</v>
      </c>
      <c r="AY131" s="66">
        <f>'Population 2016'!AY131*'Prevalence Rates'!AY131</f>
        <v>382.41672037806188</v>
      </c>
      <c r="AZ131" s="66">
        <f>'Population 2016'!AZ131*'Prevalence Rates'!AZ131</f>
        <v>158.29164560158779</v>
      </c>
      <c r="BA131" s="66">
        <f>'Population 2016'!BA131*'Prevalence Rates'!BA131</f>
        <v>78.152360589905271</v>
      </c>
      <c r="BB131" s="66">
        <f>'Population 2016'!BB131*'Prevalence Rates'!BB131</f>
        <v>131.93178160600957</v>
      </c>
      <c r="BC131" s="75">
        <f>'Population 2016'!BC131*'Prevalence Rates'!BC131</f>
        <v>21.59124538331281</v>
      </c>
      <c r="BD131" s="109">
        <v>129</v>
      </c>
    </row>
    <row r="132" spans="1:56" s="66" customFormat="1" x14ac:dyDescent="0.35">
      <c r="B132" s="66" t="s">
        <v>59</v>
      </c>
      <c r="C132" s="74">
        <f>'Population 2016'!C132*'Prevalence Rates'!C132</f>
        <v>73.913588490113796</v>
      </c>
      <c r="D132" s="66">
        <f>'Population 2016'!D132*'Prevalence Rates'!D132</f>
        <v>117.09607925673942</v>
      </c>
      <c r="E132" s="66">
        <f>'Population 2016'!E132*'Prevalence Rates'!E132</f>
        <v>43.182490766625619</v>
      </c>
      <c r="F132" s="66">
        <f>'Population 2016'!F132*'Prevalence Rates'!F132</f>
        <v>40.135873319900497</v>
      </c>
      <c r="G132" s="66">
        <f>'Population 2016'!G132*'Prevalence Rates'!G132</f>
        <v>42.520182626033204</v>
      </c>
      <c r="H132" s="66">
        <f>'Population 2016'!H132*'Prevalence Rates'!H132</f>
        <v>221.60830384222288</v>
      </c>
      <c r="I132" s="66">
        <f>'Population 2016'!I132*'Prevalence Rates'!I132</f>
        <v>46.361569841469226</v>
      </c>
      <c r="J132" s="66">
        <f>'Population 2016'!J132*'Prevalence Rates'!J132</f>
        <v>56.031268694118523</v>
      </c>
      <c r="K132" s="66">
        <f>'Population 2016'!K132*'Prevalence Rates'!K132</f>
        <v>28.346788417355469</v>
      </c>
      <c r="L132" s="66">
        <f>'Population 2016'!L132*'Prevalence Rates'!L132</f>
        <v>121.73223624088634</v>
      </c>
      <c r="M132" s="66">
        <f>'Population 2016'!M132*'Prevalence Rates'!M132</f>
        <v>121.73223624088634</v>
      </c>
      <c r="N132" s="66">
        <f>'Population 2016'!N132*'Prevalence Rates'!N132</f>
        <v>59.077886140843638</v>
      </c>
      <c r="O132" s="66">
        <f>'Population 2016'!O132*'Prevalence Rates'!O132</f>
        <v>76.165436168128011</v>
      </c>
      <c r="P132" s="66">
        <f>'Population 2016'!P132*'Prevalence Rates'!P132</f>
        <v>37.354179129412344</v>
      </c>
      <c r="Q132" s="66">
        <f>'Population 2016'!Q132*'Prevalence Rates'!Q132</f>
        <v>61.329733818857861</v>
      </c>
      <c r="R132" s="66">
        <f>'Population 2016'!R132*'Prevalence Rates'!R132</f>
        <v>12.981239555611383</v>
      </c>
      <c r="S132" s="66">
        <f>'Population 2016'!S132*'Prevalence Rates'!S132</f>
        <v>533.8203613174885</v>
      </c>
      <c r="T132" s="66">
        <f>'Population 2016'!T132*'Prevalence Rates'!T132</f>
        <v>99.34622108886262</v>
      </c>
      <c r="U132" s="66">
        <f>'Population 2016'!U132*'Prevalence Rates'!U132</f>
        <v>19.206936077180107</v>
      </c>
      <c r="V132" s="66">
        <f>'Population 2016'!V132*'Prevalence Rates'!V132</f>
        <v>96.034680385900543</v>
      </c>
      <c r="W132" s="66">
        <f>'Population 2016'!W132*'Prevalence Rates'!W132</f>
        <v>169.02103747918494</v>
      </c>
      <c r="X132" s="66">
        <f>'Population 2016'!X132*'Prevalence Rates'!X132</f>
        <v>169.02103747918494</v>
      </c>
      <c r="Y132" s="66">
        <f>'Population 2016'!Y132*'Prevalence Rates'!Y132</f>
        <v>152.06594908001907</v>
      </c>
      <c r="Z132" s="66">
        <f>'Population 2016'!Z132*'Prevalence Rates'!Z132</f>
        <v>149.81410140200484</v>
      </c>
      <c r="AA132" s="66">
        <f>'Population 2016'!AA132*'Prevalence Rates'!AA132</f>
        <v>735.69188257005737</v>
      </c>
      <c r="AB132" s="66">
        <f>'Population 2016'!AB132*'Prevalence Rates'!AB132</f>
        <v>144.51563627726549</v>
      </c>
      <c r="AC132" s="66">
        <f>'Population 2016'!AC132*'Prevalence Rates'!AC132</f>
        <v>355.12962498565423</v>
      </c>
      <c r="AD132" s="66">
        <f>'Population 2016'!AD132*'Prevalence Rates'!AD132</f>
        <v>141.20409557430341</v>
      </c>
      <c r="AE132" s="66">
        <f>'Population 2016'!AE132*'Prevalence Rates'!AE132</f>
        <v>98.683912948270205</v>
      </c>
      <c r="AF132" s="66">
        <f>'Population 2016'!AF132*'Prevalence Rates'!AF132</f>
        <v>20.134167474009491</v>
      </c>
      <c r="AG132" s="66">
        <f>'Population 2016'!AG132*'Prevalence Rates'!AG132</f>
        <v>98.683912948270205</v>
      </c>
      <c r="AH132" s="66">
        <f>'Population 2016'!AH132*'Prevalence Rates'!AH132</f>
        <v>380.56225758440308</v>
      </c>
      <c r="AI132" s="66">
        <f>'Population 2016'!AI132*'Prevalence Rates'!AI132</f>
        <v>318.43775399683432</v>
      </c>
      <c r="AJ132" s="66">
        <f>'Population 2016'!AJ132*'Prevalence Rates'!AJ132</f>
        <v>62.521888471924214</v>
      </c>
      <c r="AK132" s="66">
        <f>'Population 2016'!AK132*'Prevalence Rates'!AK132</f>
        <v>27.419557020526085</v>
      </c>
      <c r="AL132" s="66">
        <f>'Population 2016'!AL132*'Prevalence Rates'!AL132</f>
        <v>61.992041959450276</v>
      </c>
      <c r="AM132" s="66">
        <f>'Population 2016'!AM132*'Prevalence Rates'!AM132</f>
        <v>197.23536426842193</v>
      </c>
      <c r="AN132" s="66">
        <f>'Population 2016'!AN132*'Prevalence Rates'!AN132</f>
        <v>10.729391877597163</v>
      </c>
      <c r="AO132" s="66">
        <f>'Population 2016'!AO132*'Prevalence Rates'!AO132</f>
        <v>10.729391877597163</v>
      </c>
      <c r="AP132" s="66">
        <f>'Population 2016'!AP132*'Prevalence Rates'!AP132</f>
        <v>30.598636095369688</v>
      </c>
      <c r="AQ132" s="66">
        <f>'Population 2016'!AQ132*'Prevalence Rates'!AQ132</f>
        <v>78.01989896178678</v>
      </c>
      <c r="AR132" s="66">
        <f>'Population 2016'!AR132*'Prevalence Rates'!AR132</f>
        <v>2211.4468814380821</v>
      </c>
      <c r="AS132" s="66">
        <f>'Population 2016'!AS132*'Prevalence Rates'!AS132</f>
        <v>46.361569841469226</v>
      </c>
      <c r="AT132" s="66">
        <f>'Population 2016'!AT132*'Prevalence Rates'!AT132</f>
        <v>1.059693024947868</v>
      </c>
      <c r="AU132" s="66">
        <f>'Population 2016'!AU132*'Prevalence Rates'!AU132</f>
        <v>1.059693024947868</v>
      </c>
      <c r="AV132" s="66">
        <f>'Population 2016'!AV132*'Prevalence Rates'!AV132</f>
        <v>83.450825714644608</v>
      </c>
      <c r="AW132" s="66">
        <f>'Population 2016'!AW132*'Prevalence Rates'!AW132</f>
        <v>183.32689331598115</v>
      </c>
      <c r="AX132" s="66">
        <f>'Population 2016'!AX132*'Prevalence Rates'!AX132</f>
        <v>27.68448027676305</v>
      </c>
      <c r="AY132" s="66">
        <f>'Population 2016'!AY132*'Prevalence Rates'!AY132</f>
        <v>298.83343303529875</v>
      </c>
      <c r="AZ132" s="66">
        <f>'Population 2016'!AZ132*'Prevalence Rates'!AZ132</f>
        <v>129.81239555611384</v>
      </c>
      <c r="BA132" s="66">
        <f>'Population 2016'!BA132*'Prevalence Rates'!BA132</f>
        <v>56.826038462829423</v>
      </c>
      <c r="BB132" s="66">
        <f>'Population 2016'!BB132*'Prevalence Rates'!BB132</f>
        <v>95.239910617189636</v>
      </c>
      <c r="BC132" s="75">
        <f>'Population 2016'!BC132*'Prevalence Rates'!BC132</f>
        <v>19.206936077180107</v>
      </c>
      <c r="BD132" s="109">
        <v>130</v>
      </c>
    </row>
    <row r="133" spans="1:56" s="66" customFormat="1" x14ac:dyDescent="0.35">
      <c r="B133" s="66" t="s">
        <v>60</v>
      </c>
      <c r="C133" s="74">
        <f>'Population 2016'!C133*'Prevalence Rates'!C133</f>
        <v>59.740194281436061</v>
      </c>
      <c r="D133" s="66">
        <f>'Population 2016'!D133*'Prevalence Rates'!D133</f>
        <v>95.239910617189636</v>
      </c>
      <c r="E133" s="66">
        <f>'Population 2016'!E133*'Prevalence Rates'!E133</f>
        <v>35.499716335753575</v>
      </c>
      <c r="F133" s="66">
        <f>'Population 2016'!F133*'Prevalence Rates'!F133</f>
        <v>30.068789582895754</v>
      </c>
      <c r="G133" s="66">
        <f>'Population 2016'!G133*'Prevalence Rates'!G133</f>
        <v>27.949403533000019</v>
      </c>
      <c r="H133" s="66">
        <f>'Population 2016'!H133*'Prevalence Rates'!H133</f>
        <v>137.62763161510435</v>
      </c>
      <c r="I133" s="66">
        <f>'Population 2016'!I133*'Prevalence Rates'!I133</f>
        <v>29.274019814184854</v>
      </c>
      <c r="J133" s="66">
        <f>'Population 2016'!J133*'Prevalence Rates'!J133</f>
        <v>35.897101220109029</v>
      </c>
      <c r="K133" s="66">
        <f>'Population 2016'!K133*'Prevalence Rates'!K133</f>
        <v>16.822626771047403</v>
      </c>
      <c r="L133" s="66">
        <f>'Population 2016'!L133*'Prevalence Rates'!L133</f>
        <v>77.225129193075887</v>
      </c>
      <c r="M133" s="66">
        <f>'Population 2016'!M133*'Prevalence Rates'!M133</f>
        <v>77.225129193075887</v>
      </c>
      <c r="N133" s="66">
        <f>'Population 2016'!N133*'Prevalence Rates'!N133</f>
        <v>39.341103551189597</v>
      </c>
      <c r="O133" s="66">
        <f>'Population 2016'!O133*'Prevalence Rates'!O133</f>
        <v>47.28880123829861</v>
      </c>
      <c r="P133" s="66">
        <f>'Population 2016'!P133*'Prevalence Rates'!P133</f>
        <v>26.757248879933666</v>
      </c>
      <c r="Q133" s="66">
        <f>'Population 2016'!Q133*'Prevalence Rates'!Q133</f>
        <v>42.91756751038865</v>
      </c>
      <c r="R133" s="66">
        <f>'Population 2016'!R133*'Prevalence Rates'!R133</f>
        <v>10.861853505715647</v>
      </c>
      <c r="S133" s="66">
        <f>'Population 2016'!S133*'Prevalence Rates'!S133</f>
        <v>362.94486104464477</v>
      </c>
      <c r="T133" s="66">
        <f>'Population 2016'!T133*'Prevalence Rates'!T133</f>
        <v>72.324048952691996</v>
      </c>
      <c r="U133" s="66">
        <f>'Population 2016'!U133*'Prevalence Rates'!U133</f>
        <v>11.789084902545031</v>
      </c>
      <c r="V133" s="66">
        <f>'Population 2016'!V133*'Prevalence Rates'!V133</f>
        <v>69.542354762203843</v>
      </c>
      <c r="W133" s="66">
        <f>'Population 2016'!W133*'Prevalence Rates'!W133</f>
        <v>116.30130948802851</v>
      </c>
      <c r="X133" s="66">
        <f>'Population 2016'!X133*'Prevalence Rates'!X133</f>
        <v>116.30130948802851</v>
      </c>
      <c r="Y133" s="66">
        <f>'Population 2016'!Y133*'Prevalence Rates'!Y133</f>
        <v>105.43945598231286</v>
      </c>
      <c r="Z133" s="66">
        <f>'Population 2016'!Z133*'Prevalence Rates'!Z133</f>
        <v>105.9693024947868</v>
      </c>
      <c r="AA133" s="66">
        <f>'Population 2016'!AA133*'Prevalence Rates'!AA133</f>
        <v>504.28141824706665</v>
      </c>
      <c r="AB133" s="66">
        <f>'Population 2016'!AB133*'Prevalence Rates'!AB133</f>
        <v>114.8442315787252</v>
      </c>
      <c r="AC133" s="66">
        <f>'Population 2016'!AC133*'Prevalence Rates'!AC133</f>
        <v>247.57078295344567</v>
      </c>
      <c r="AD133" s="66">
        <f>'Population 2016'!AD133*'Prevalence Rates'!AD133</f>
        <v>92.325754798582992</v>
      </c>
      <c r="AE133" s="66">
        <f>'Population 2016'!AE133*'Prevalence Rates'!AE133</f>
        <v>64.376351265582983</v>
      </c>
      <c r="AF133" s="66">
        <f>'Population 2016'!AF133*'Prevalence Rates'!AF133</f>
        <v>14.173394208677735</v>
      </c>
      <c r="AG133" s="66">
        <f>'Population 2016'!AG133*'Prevalence Rates'!AG133</f>
        <v>64.376351265582983</v>
      </c>
      <c r="AH133" s="66">
        <f>'Population 2016'!AH133*'Prevalence Rates'!AH133</f>
        <v>256.71063529362101</v>
      </c>
      <c r="AI133" s="66">
        <f>'Population 2016'!AI133*'Prevalence Rates'!AI133</f>
        <v>217.36953174243143</v>
      </c>
      <c r="AJ133" s="66">
        <f>'Population 2016'!AJ133*'Prevalence Rates'!AJ133</f>
        <v>38.943718666834151</v>
      </c>
      <c r="AK133" s="66">
        <f>'Population 2016'!AK133*'Prevalence Rates'!AK133</f>
        <v>19.604320961535556</v>
      </c>
      <c r="AL133" s="66">
        <f>'Population 2016'!AL133*'Prevalence Rates'!AL133</f>
        <v>38.678795410597182</v>
      </c>
      <c r="AM133" s="66">
        <f>'Population 2016'!AM133*'Prevalence Rates'!AM133</f>
        <v>132.72655137472046</v>
      </c>
      <c r="AN133" s="66">
        <f>'Population 2016'!AN133*'Prevalence Rates'!AN133</f>
        <v>4.6361569841469228</v>
      </c>
      <c r="AO133" s="66">
        <f>'Population 2016'!AO133*'Prevalence Rates'!AO133</f>
        <v>4.6361569841469228</v>
      </c>
      <c r="AP133" s="66">
        <f>'Population 2016'!AP133*'Prevalence Rates'!AP133</f>
        <v>19.869244217772525</v>
      </c>
      <c r="AQ133" s="66">
        <f>'Population 2016'!AQ133*'Prevalence Rates'!AQ133</f>
        <v>54.706652412933686</v>
      </c>
      <c r="AR133" s="66">
        <f>'Population 2016'!AR133*'Prevalence Rates'!AR133</f>
        <v>1501.1876314667734</v>
      </c>
      <c r="AS133" s="66">
        <f>'Population 2016'!AS133*'Prevalence Rates'!AS133</f>
        <v>29.274019814184854</v>
      </c>
      <c r="AT133" s="66">
        <f>'Population 2016'!AT133*'Prevalence Rates'!AT133</f>
        <v>0.79476976871090099</v>
      </c>
      <c r="AU133" s="66">
        <f>'Population 2016'!AU133*'Prevalence Rates'!AU133</f>
        <v>0.79476976871090099</v>
      </c>
      <c r="AV133" s="66">
        <f>'Population 2016'!AV133*'Prevalence Rates'!AV133</f>
        <v>51.660034966208563</v>
      </c>
      <c r="AW133" s="66">
        <f>'Population 2016'!AW133*'Prevalence Rates'!AW133</f>
        <v>123.98408391890055</v>
      </c>
      <c r="AX133" s="66">
        <f>'Population 2016'!AX133*'Prevalence Rates'!AX133</f>
        <v>19.074474449061626</v>
      </c>
      <c r="AY133" s="66">
        <f>'Population 2016'!AY133*'Prevalence Rates'!AY133</f>
        <v>205.58044683988638</v>
      </c>
      <c r="AZ133" s="66">
        <f>'Population 2016'!AZ133*'Prevalence Rates'!AZ133</f>
        <v>89.279137351857884</v>
      </c>
      <c r="BA133" s="66">
        <f>'Population 2016'!BA133*'Prevalence Rates'!BA133</f>
        <v>35.102331451398129</v>
      </c>
      <c r="BB133" s="66">
        <f>'Population 2016'!BB133*'Prevalence Rates'!BB133</f>
        <v>63.184196612516629</v>
      </c>
      <c r="BC133" s="75">
        <f>'Population 2016'!BC133*'Prevalence Rates'!BC133</f>
        <v>11.789084902545031</v>
      </c>
      <c r="BD133" s="109">
        <v>131</v>
      </c>
    </row>
    <row r="134" spans="1:56" s="66" customFormat="1" x14ac:dyDescent="0.35">
      <c r="B134" s="66" t="s">
        <v>80</v>
      </c>
      <c r="C134" s="74">
        <f>'Population 2016'!C134*'Prevalence Rates'!C134</f>
        <v>30.598636095369688</v>
      </c>
      <c r="D134" s="66">
        <f>'Population 2016'!D134*'Prevalence Rates'!D134</f>
        <v>44.242183791573488</v>
      </c>
      <c r="E134" s="66">
        <f>'Population 2016'!E134*'Prevalence Rates'!E134</f>
        <v>13.6435476962038</v>
      </c>
      <c r="F134" s="66">
        <f>'Population 2016'!F134*'Prevalence Rates'!F134</f>
        <v>16.160318630454988</v>
      </c>
      <c r="G134" s="66">
        <f>'Population 2016'!G134*'Prevalence Rates'!G134</f>
        <v>13.776009324322285</v>
      </c>
      <c r="H134" s="66">
        <f>'Population 2016'!H134*'Prevalence Rates'!H134</f>
        <v>72.85389546516592</v>
      </c>
      <c r="I134" s="66">
        <f>'Population 2016'!I134*'Prevalence Rates'!I134</f>
        <v>20.00170584589101</v>
      </c>
      <c r="J134" s="66">
        <f>'Population 2016'!J134*'Prevalence Rates'!J134</f>
        <v>16.822626771047403</v>
      </c>
      <c r="K134" s="66">
        <f>'Population 2016'!K134*'Prevalence Rates'!K134</f>
        <v>8.2126209433459767</v>
      </c>
      <c r="L134" s="66">
        <f>'Population 2016'!L134*'Prevalence Rates'!L134</f>
        <v>37.619102385649313</v>
      </c>
      <c r="M134" s="66">
        <f>'Population 2016'!M134*'Prevalence Rates'!M134</f>
        <v>37.619102385649313</v>
      </c>
      <c r="N134" s="66">
        <f>'Population 2016'!N134*'Prevalence Rates'!N134</f>
        <v>19.206936077180107</v>
      </c>
      <c r="O134" s="66">
        <f>'Population 2016'!O134*'Prevalence Rates'!O134</f>
        <v>25.300170970630347</v>
      </c>
      <c r="P134" s="66">
        <f>'Population 2016'!P134*'Prevalence Rates'!P134</f>
        <v>15.233087233625602</v>
      </c>
      <c r="Q134" s="66">
        <f>'Population 2016'!Q134*'Prevalence Rates'!Q134</f>
        <v>19.869244217772525</v>
      </c>
      <c r="R134" s="66">
        <f>'Population 2016'!R134*'Prevalence Rates'!R134</f>
        <v>4.238772099791472</v>
      </c>
      <c r="S134" s="66">
        <f>'Population 2016'!S134*'Prevalence Rates'!S134</f>
        <v>181.33996889420391</v>
      </c>
      <c r="T134" s="66">
        <f>'Population 2016'!T134*'Prevalence Rates'!T134</f>
        <v>36.029562848227513</v>
      </c>
      <c r="U134" s="66">
        <f>'Population 2016'!U134*'Prevalence Rates'!U134</f>
        <v>6.4906197778056915</v>
      </c>
      <c r="V134" s="66">
        <f>'Population 2016'!V134*'Prevalence Rates'!V134</f>
        <v>33.512791913976322</v>
      </c>
      <c r="W134" s="66">
        <f>'Population 2016'!W134*'Prevalence Rates'!W134</f>
        <v>56.958500090947908</v>
      </c>
      <c r="X134" s="66">
        <f>'Population 2016'!X134*'Prevalence Rates'!X134</f>
        <v>56.958500090947908</v>
      </c>
      <c r="Y134" s="66">
        <f>'Population 2016'!Y134*'Prevalence Rates'!Y134</f>
        <v>50.335418685023733</v>
      </c>
      <c r="Z134" s="66">
        <f>'Population 2016'!Z134*'Prevalence Rates'!Z134</f>
        <v>52.454804734919463</v>
      </c>
      <c r="AA134" s="66">
        <f>'Population 2016'!AA134*'Prevalence Rates'!AA134</f>
        <v>238.56339224138878</v>
      </c>
      <c r="AB134" s="66">
        <f>'Population 2016'!AB134*'Prevalence Rates'!AB134</f>
        <v>53.779421016104301</v>
      </c>
      <c r="AC134" s="66">
        <f>'Population 2016'!AC134*'Prevalence Rates'!AC134</f>
        <v>118.42069553792425</v>
      </c>
      <c r="AD134" s="66">
        <f>'Population 2016'!AD134*'Prevalence Rates'!AD134</f>
        <v>48.216032635127995</v>
      </c>
      <c r="AE134" s="66">
        <f>'Population 2016'!AE134*'Prevalence Rates'!AE134</f>
        <v>34.440023310805707</v>
      </c>
      <c r="AF134" s="66">
        <f>'Population 2016'!AF134*'Prevalence Rates'!AF134</f>
        <v>6.4906197778056915</v>
      </c>
      <c r="AG134" s="66">
        <f>'Population 2016'!AG134*'Prevalence Rates'!AG134</f>
        <v>34.440023310805707</v>
      </c>
      <c r="AH134" s="66">
        <f>'Population 2016'!AH134*'Prevalence Rates'!AH134</f>
        <v>120.14269670346454</v>
      </c>
      <c r="AI134" s="66">
        <f>'Population 2016'!AI134*'Prevalence Rates'!AI134</f>
        <v>104.379762957365</v>
      </c>
      <c r="AJ134" s="66">
        <f>'Population 2016'!AJ134*'Prevalence Rates'!AJ134</f>
        <v>20.79647561460191</v>
      </c>
      <c r="AK134" s="66">
        <f>'Population 2016'!AK134*'Prevalence Rates'!AK134</f>
        <v>9.5372372245308128</v>
      </c>
      <c r="AL134" s="66">
        <f>'Population 2016'!AL134*'Prevalence Rates'!AL134</f>
        <v>18.014781424113757</v>
      </c>
      <c r="AM134" s="66">
        <f>'Population 2016'!AM134*'Prevalence Rates'!AM134</f>
        <v>59.210347768962123</v>
      </c>
      <c r="AN134" s="66">
        <f>'Population 2016'!AN134*'Prevalence Rates'!AN134</f>
        <v>2.119386049895736</v>
      </c>
      <c r="AO134" s="66">
        <f>'Population 2016'!AO134*'Prevalence Rates'!AO134</f>
        <v>2.119386049895736</v>
      </c>
      <c r="AP134" s="66">
        <f>'Population 2016'!AP134*'Prevalence Rates'!AP134</f>
        <v>10.729391877597163</v>
      </c>
      <c r="AQ134" s="66">
        <f>'Population 2016'!AQ134*'Prevalence Rates'!AQ134</f>
        <v>23.048323292616129</v>
      </c>
      <c r="AR134" s="66">
        <f>'Population 2016'!AR134*'Prevalence Rates'!AR134</f>
        <v>737.54634536371611</v>
      </c>
      <c r="AS134" s="66">
        <f>'Population 2016'!AS134*'Prevalence Rates'!AS134</f>
        <v>20.00170584589101</v>
      </c>
      <c r="AT134" s="66">
        <f>'Population 2016'!AT134*'Prevalence Rates'!AT134</f>
        <v>0.1324616281184835</v>
      </c>
      <c r="AU134" s="66">
        <f>'Population 2016'!AU134*'Prevalence Rates'!AU134</f>
        <v>0.1324616281184835</v>
      </c>
      <c r="AV134" s="66">
        <f>'Population 2016'!AV134*'Prevalence Rates'!AV134</f>
        <v>29.538943070421819</v>
      </c>
      <c r="AW134" s="66">
        <f>'Population 2016'!AW134*'Prevalence Rates'!AW134</f>
        <v>60.932348934502407</v>
      </c>
      <c r="AX134" s="66">
        <f>'Population 2016'!AX134*'Prevalence Rates'!AX134</f>
        <v>8.6100058277014266</v>
      </c>
      <c r="AY134" s="66">
        <f>'Population 2016'!AY134*'Prevalence Rates'!AY134</f>
        <v>103.05514667618016</v>
      </c>
      <c r="AZ134" s="66">
        <f>'Population 2016'!AZ134*'Prevalence Rates'!AZ134</f>
        <v>46.096646585232257</v>
      </c>
      <c r="BA134" s="66">
        <f>'Population 2016'!BA134*'Prevalence Rates'!BA134</f>
        <v>16.955088399165888</v>
      </c>
      <c r="BB134" s="66">
        <f>'Population 2016'!BB134*'Prevalence Rates'!BB134</f>
        <v>27.68448027676305</v>
      </c>
      <c r="BC134" s="75">
        <f>'Population 2016'!BC134*'Prevalence Rates'!BC134</f>
        <v>6.4906197778056915</v>
      </c>
      <c r="BD134" s="109">
        <v>132</v>
      </c>
    </row>
    <row r="135" spans="1:56" s="71" customFormat="1" x14ac:dyDescent="0.35">
      <c r="B135" s="71" t="s">
        <v>79</v>
      </c>
      <c r="C135" s="74">
        <f>'Population 2016'!C135*'Prevalence Rates'!C135</f>
        <v>12.318931415018966</v>
      </c>
      <c r="D135" s="66">
        <f>'Population 2016'!D135*'Prevalence Rates'!D135</f>
        <v>19.736782589654041</v>
      </c>
      <c r="E135" s="66">
        <f>'Population 2016'!E135*'Prevalence Rates'!E135</f>
        <v>7.4178511746350759</v>
      </c>
      <c r="F135" s="66">
        <f>'Population 2016'!F135*'Prevalence Rates'!F135</f>
        <v>9.0073907120568784</v>
      </c>
      <c r="G135" s="66">
        <f>'Population 2016'!G135*'Prevalence Rates'!G135</f>
        <v>4.6361569841469228</v>
      </c>
      <c r="H135" s="66">
        <f>'Population 2016'!H135*'Prevalence Rates'!H135</f>
        <v>28.346788417355469</v>
      </c>
      <c r="I135" s="66">
        <f>'Population 2016'!I135*'Prevalence Rates'!I135</f>
        <v>7.4178511746350759</v>
      </c>
      <c r="J135" s="66">
        <f>'Population 2016'!J135*'Prevalence Rates'!J135</f>
        <v>4.9010802403838891</v>
      </c>
      <c r="K135" s="66">
        <f>'Population 2016'!K135*'Prevalence Rates'!K135</f>
        <v>2.64923256236967</v>
      </c>
      <c r="L135" s="66">
        <f>'Population 2016'!L135*'Prevalence Rates'!L135</f>
        <v>16.425241886691953</v>
      </c>
      <c r="M135" s="66">
        <f>'Population 2016'!M135*'Prevalence Rates'!M135</f>
        <v>16.425241886691953</v>
      </c>
      <c r="N135" s="66">
        <f>'Population 2016'!N135*'Prevalence Rates'!N135</f>
        <v>8.8749290839383939</v>
      </c>
      <c r="O135" s="66">
        <f>'Population 2016'!O135*'Prevalence Rates'!O135</f>
        <v>9.2723139682938456</v>
      </c>
      <c r="P135" s="66">
        <f>'Population 2016'!P135*'Prevalence Rates'!P135</f>
        <v>8.4775441995829439</v>
      </c>
      <c r="Q135" s="66">
        <f>'Population 2016'!Q135*'Prevalence Rates'!Q135</f>
        <v>8.8749290839383939</v>
      </c>
      <c r="R135" s="66">
        <f>'Population 2016'!R135*'Prevalence Rates'!R135</f>
        <v>2.2518476780142196</v>
      </c>
      <c r="S135" s="66">
        <f>'Population 2016'!S135*'Prevalence Rates'!S135</f>
        <v>79.212053614853133</v>
      </c>
      <c r="T135" s="66">
        <f>'Population 2016'!T135*'Prevalence Rates'!T135</f>
        <v>19.206936077180107</v>
      </c>
      <c r="U135" s="66">
        <f>'Population 2016'!U135*'Prevalence Rates'!U135</f>
        <v>1.1921546530663516</v>
      </c>
      <c r="V135" s="66">
        <f>'Population 2016'!V135*'Prevalence Rates'!V135</f>
        <v>12.318931415018966</v>
      </c>
      <c r="W135" s="66">
        <f>'Population 2016'!W135*'Prevalence Rates'!W135</f>
        <v>25.432632598748832</v>
      </c>
      <c r="X135" s="66">
        <f>'Population 2016'!X135*'Prevalence Rates'!X135</f>
        <v>25.432632598748832</v>
      </c>
      <c r="Y135" s="66">
        <f>'Population 2016'!Y135*'Prevalence Rates'!Y135</f>
        <v>17.220011655402853</v>
      </c>
      <c r="Z135" s="66">
        <f>'Population 2016'!Z135*'Prevalence Rates'!Z135</f>
        <v>21.723707011431294</v>
      </c>
      <c r="AA135" s="66">
        <f>'Population 2016'!AA135*'Prevalence Rates'!AA135</f>
        <v>90.868676889279683</v>
      </c>
      <c r="AB135" s="66">
        <f>'Population 2016'!AB135*'Prevalence Rates'!AB135</f>
        <v>23.843093061327028</v>
      </c>
      <c r="AC135" s="66">
        <f>'Population 2016'!AC135*'Prevalence Rates'!AC135</f>
        <v>49.540648916312826</v>
      </c>
      <c r="AD135" s="66">
        <f>'Population 2016'!AD135*'Prevalence Rates'!AD135</f>
        <v>22.650938408260679</v>
      </c>
      <c r="AE135" s="66">
        <f>'Population 2016'!AE135*'Prevalence Rates'!AE135</f>
        <v>18.014781424113757</v>
      </c>
      <c r="AF135" s="66">
        <f>'Population 2016'!AF135*'Prevalence Rates'!AF135</f>
        <v>2.3843093061327032</v>
      </c>
      <c r="AG135" s="66">
        <f>'Population 2016'!AG135*'Prevalence Rates'!AG135</f>
        <v>18.014781424113757</v>
      </c>
      <c r="AH135" s="66">
        <f>'Population 2016'!AH135*'Prevalence Rates'!AH135</f>
        <v>41.328027972966851</v>
      </c>
      <c r="AI135" s="66">
        <f>'Population 2016'!AI135*'Prevalence Rates'!AI135</f>
        <v>46.361569841469226</v>
      </c>
      <c r="AJ135" s="66">
        <f>'Population 2016'!AJ135*'Prevalence Rates'!AJ135</f>
        <v>8.4775441995829439</v>
      </c>
      <c r="AK135" s="66">
        <f>'Population 2016'!AK135*'Prevalence Rates'!AK135</f>
        <v>4.1063104716729883</v>
      </c>
      <c r="AL135" s="66">
        <f>'Population 2016'!AL135*'Prevalence Rates'!AL135</f>
        <v>7.4178511746350759</v>
      </c>
      <c r="AM135" s="66">
        <f>'Population 2016'!AM135*'Prevalence Rates'!AM135</f>
        <v>19.604320961535556</v>
      </c>
      <c r="AN135" s="66">
        <f>'Population 2016'!AN135*'Prevalence Rates'!AN135</f>
        <v>1.1921546530663516</v>
      </c>
      <c r="AO135" s="66">
        <f>'Population 2016'!AO135*'Prevalence Rates'!AO135</f>
        <v>1.1921546530663516</v>
      </c>
      <c r="AP135" s="66">
        <f>'Population 2016'!AP135*'Prevalence Rates'!AP135</f>
        <v>3.9738488435545047</v>
      </c>
      <c r="AQ135" s="66">
        <f>'Population 2016'!AQ135*'Prevalence Rates'!AQ135</f>
        <v>9.6696988526492955</v>
      </c>
      <c r="AR135" s="66">
        <f>'Population 2016'!AR135*'Prevalence Rates'!AR135</f>
        <v>302.8072818788533</v>
      </c>
      <c r="AS135" s="66">
        <f>'Population 2016'!AS135*'Prevalence Rates'!AS135</f>
        <v>7.4178511746350759</v>
      </c>
      <c r="AT135" s="66">
        <f>'Population 2016'!AT135*'Prevalence Rates'!AT135</f>
        <v>0</v>
      </c>
      <c r="AU135" s="66">
        <f>'Population 2016'!AU135*'Prevalence Rates'!AU135</f>
        <v>0</v>
      </c>
      <c r="AV135" s="66">
        <f>'Population 2016'!AV135*'Prevalence Rates'!AV135</f>
        <v>11.656623274426547</v>
      </c>
      <c r="AW135" s="66">
        <f>'Population 2016'!AW135*'Prevalence Rates'!AW135</f>
        <v>21.723707011431294</v>
      </c>
      <c r="AX135" s="66">
        <f>'Population 2016'!AX135*'Prevalence Rates'!AX135</f>
        <v>2.2518476780142196</v>
      </c>
      <c r="AY135" s="66">
        <f>'Population 2016'!AY135*'Prevalence Rates'!AY135</f>
        <v>47.28880123829861</v>
      </c>
      <c r="AZ135" s="66">
        <f>'Population 2016'!AZ135*'Prevalence Rates'!AZ135</f>
        <v>21.856168639549779</v>
      </c>
      <c r="BA135" s="66">
        <f>'Population 2016'!BA135*'Prevalence Rates'!BA135</f>
        <v>5.0335418685023727</v>
      </c>
      <c r="BB135" s="66">
        <f>'Population 2016'!BB135*'Prevalence Rates'!BB135</f>
        <v>9.8021604807677782</v>
      </c>
      <c r="BC135" s="75">
        <f>'Population 2016'!BC135*'Prevalence Rates'!BC135</f>
        <v>1.1921546530663516</v>
      </c>
      <c r="BD135" s="109">
        <v>133</v>
      </c>
    </row>
    <row r="136" spans="1:56" s="63" customFormat="1" x14ac:dyDescent="0.35">
      <c r="A136" s="63" t="s">
        <v>135</v>
      </c>
      <c r="B136" s="66" t="s">
        <v>83</v>
      </c>
      <c r="C136" s="74">
        <f>'Population 2016'!C136*'Prevalence Rates'!C136</f>
        <v>0</v>
      </c>
      <c r="D136" s="66">
        <f>'Population 2016'!D136*'Prevalence Rates'!D136</f>
        <v>0</v>
      </c>
      <c r="E136" s="66">
        <f>'Population 2016'!E136*'Prevalence Rates'!E136</f>
        <v>0</v>
      </c>
      <c r="F136" s="66">
        <f>'Population 2016'!F136*'Prevalence Rates'!F136</f>
        <v>0</v>
      </c>
      <c r="G136" s="66">
        <f>'Population 2016'!G136*'Prevalence Rates'!G136</f>
        <v>0</v>
      </c>
      <c r="H136" s="66">
        <f>'Population 2016'!H136*'Prevalence Rates'!H136</f>
        <v>0</v>
      </c>
      <c r="I136" s="66">
        <f>'Population 2016'!I136*'Prevalence Rates'!I136</f>
        <v>0</v>
      </c>
      <c r="J136" s="66">
        <f>'Population 2016'!J136*'Prevalence Rates'!J136</f>
        <v>0</v>
      </c>
      <c r="K136" s="66">
        <f>'Population 2016'!K136*'Prevalence Rates'!K136</f>
        <v>0</v>
      </c>
      <c r="L136" s="66">
        <f>'Population 2016'!L136*'Prevalence Rates'!L136</f>
        <v>0</v>
      </c>
      <c r="M136" s="66">
        <f>'Population 2016'!M136*'Prevalence Rates'!M136</f>
        <v>0</v>
      </c>
      <c r="N136" s="66">
        <f>'Population 2016'!N136*'Prevalence Rates'!N136</f>
        <v>0</v>
      </c>
      <c r="O136" s="66">
        <f>'Population 2016'!O136*'Prevalence Rates'!O136</f>
        <v>0</v>
      </c>
      <c r="P136" s="66">
        <f>'Population 2016'!P136*'Prevalence Rates'!P136</f>
        <v>0</v>
      </c>
      <c r="Q136" s="66">
        <f>'Population 2016'!Q136*'Prevalence Rates'!Q136</f>
        <v>0</v>
      </c>
      <c r="R136" s="66">
        <f>'Population 2016'!R136*'Prevalence Rates'!R136</f>
        <v>0</v>
      </c>
      <c r="S136" s="66">
        <f>'Population 2016'!S136*'Prevalence Rates'!S136</f>
        <v>0</v>
      </c>
      <c r="T136" s="66">
        <f>'Population 2016'!T136*'Prevalence Rates'!T136</f>
        <v>0</v>
      </c>
      <c r="U136" s="66">
        <f>'Population 2016'!U136*'Prevalence Rates'!U136</f>
        <v>0</v>
      </c>
      <c r="V136" s="66">
        <f>'Population 2016'!V136*'Prevalence Rates'!V136</f>
        <v>0</v>
      </c>
      <c r="W136" s="66">
        <f>'Population 2016'!W136*'Prevalence Rates'!W136</f>
        <v>0</v>
      </c>
      <c r="X136" s="66">
        <f>'Population 2016'!X136*'Prevalence Rates'!X136</f>
        <v>0</v>
      </c>
      <c r="Y136" s="66">
        <f>'Population 2016'!Y136*'Prevalence Rates'!Y136</f>
        <v>0</v>
      </c>
      <c r="Z136" s="66">
        <f>'Population 2016'!Z136*'Prevalence Rates'!Z136</f>
        <v>0</v>
      </c>
      <c r="AA136" s="66">
        <f>'Population 2016'!AA136*'Prevalence Rates'!AA136</f>
        <v>0</v>
      </c>
      <c r="AB136" s="66">
        <f>'Population 2016'!AB136*'Prevalence Rates'!AB136</f>
        <v>0</v>
      </c>
      <c r="AC136" s="66">
        <f>'Population 2016'!AC136*'Prevalence Rates'!AC136</f>
        <v>0</v>
      </c>
      <c r="AD136" s="66">
        <f>'Population 2016'!AD136*'Prevalence Rates'!AD136</f>
        <v>0</v>
      </c>
      <c r="AE136" s="66">
        <f>'Population 2016'!AE136*'Prevalence Rates'!AE136</f>
        <v>0</v>
      </c>
      <c r="AF136" s="66">
        <f>'Population 2016'!AF136*'Prevalence Rates'!AF136</f>
        <v>0</v>
      </c>
      <c r="AG136" s="66">
        <f>'Population 2016'!AG136*'Prevalence Rates'!AG136</f>
        <v>0</v>
      </c>
      <c r="AH136" s="66">
        <f>'Population 2016'!AH136*'Prevalence Rates'!AH136</f>
        <v>0</v>
      </c>
      <c r="AI136" s="66">
        <f>'Population 2016'!AI136*'Prevalence Rates'!AI136</f>
        <v>0</v>
      </c>
      <c r="AJ136" s="66">
        <f>'Population 2016'!AJ136*'Prevalence Rates'!AJ136</f>
        <v>0</v>
      </c>
      <c r="AK136" s="66">
        <f>'Population 2016'!AK136*'Prevalence Rates'!AK136</f>
        <v>0</v>
      </c>
      <c r="AL136" s="66">
        <f>'Population 2016'!AL136*'Prevalence Rates'!AL136</f>
        <v>0</v>
      </c>
      <c r="AM136" s="66">
        <f>'Population 2016'!AM136*'Prevalence Rates'!AM136</f>
        <v>0</v>
      </c>
      <c r="AN136" s="66">
        <f>'Population 2016'!AN136*'Prevalence Rates'!AN136</f>
        <v>0</v>
      </c>
      <c r="AO136" s="66">
        <f>'Population 2016'!AO136*'Prevalence Rates'!AO136</f>
        <v>0</v>
      </c>
      <c r="AP136" s="66">
        <f>'Population 2016'!AP136*'Prevalence Rates'!AP136</f>
        <v>0</v>
      </c>
      <c r="AQ136" s="66">
        <f>'Population 2016'!AQ136*'Prevalence Rates'!AQ136</f>
        <v>0</v>
      </c>
      <c r="AR136" s="66">
        <f>'Population 2016'!AR136*'Prevalence Rates'!AR136</f>
        <v>0</v>
      </c>
      <c r="AS136" s="66">
        <f>'Population 2016'!AS136*'Prevalence Rates'!AS136</f>
        <v>0</v>
      </c>
      <c r="AT136" s="66">
        <f>'Population 2016'!AT136*'Prevalence Rates'!AT136</f>
        <v>0</v>
      </c>
      <c r="AU136" s="66">
        <f>'Population 2016'!AU136*'Prevalence Rates'!AU136</f>
        <v>0</v>
      </c>
      <c r="AV136" s="66">
        <f>'Population 2016'!AV136*'Prevalence Rates'!AV136</f>
        <v>0</v>
      </c>
      <c r="AW136" s="66">
        <f>'Population 2016'!AW136*'Prevalence Rates'!AW136</f>
        <v>0</v>
      </c>
      <c r="AX136" s="66">
        <f>'Population 2016'!AX136*'Prevalence Rates'!AX136</f>
        <v>0</v>
      </c>
      <c r="AY136" s="66">
        <f>'Population 2016'!AY136*'Prevalence Rates'!AY136</f>
        <v>0</v>
      </c>
      <c r="AZ136" s="66">
        <f>'Population 2016'!AZ136*'Prevalence Rates'!AZ136</f>
        <v>0</v>
      </c>
      <c r="BA136" s="66">
        <f>'Population 2016'!BA136*'Prevalence Rates'!BA136</f>
        <v>0</v>
      </c>
      <c r="BB136" s="66">
        <f>'Population 2016'!BB136*'Prevalence Rates'!BB136</f>
        <v>0</v>
      </c>
      <c r="BC136" s="75">
        <f>'Population 2016'!BC136*'Prevalence Rates'!BC136</f>
        <v>0</v>
      </c>
      <c r="BD136" s="109">
        <v>134</v>
      </c>
    </row>
    <row r="137" spans="1:56" s="63" customFormat="1" x14ac:dyDescent="0.35">
      <c r="B137" s="66" t="s">
        <v>61</v>
      </c>
      <c r="C137" s="74">
        <f>'Population 2016'!C137*'Prevalence Rates'!C137</f>
        <v>0</v>
      </c>
      <c r="D137" s="66">
        <f>'Population 2016'!D137*'Prevalence Rates'!D137</f>
        <v>0</v>
      </c>
      <c r="E137" s="66">
        <f>'Population 2016'!E137*'Prevalence Rates'!E137</f>
        <v>0</v>
      </c>
      <c r="F137" s="66">
        <f>'Population 2016'!F137*'Prevalence Rates'!F137</f>
        <v>0</v>
      </c>
      <c r="G137" s="66">
        <f>'Population 2016'!G137*'Prevalence Rates'!G137</f>
        <v>0</v>
      </c>
      <c r="H137" s="66">
        <f>'Population 2016'!H137*'Prevalence Rates'!H137</f>
        <v>0</v>
      </c>
      <c r="I137" s="66">
        <f>'Population 2016'!I137*'Prevalence Rates'!I137</f>
        <v>0</v>
      </c>
      <c r="J137" s="66">
        <f>'Population 2016'!J137*'Prevalence Rates'!J137</f>
        <v>0</v>
      </c>
      <c r="K137" s="66">
        <f>'Population 2016'!K137*'Prevalence Rates'!K137</f>
        <v>0</v>
      </c>
      <c r="L137" s="66">
        <f>'Population 2016'!L137*'Prevalence Rates'!L137</f>
        <v>0</v>
      </c>
      <c r="M137" s="66">
        <f>'Population 2016'!M137*'Prevalence Rates'!M137</f>
        <v>0</v>
      </c>
      <c r="N137" s="66">
        <f>'Population 2016'!N137*'Prevalence Rates'!N137</f>
        <v>0</v>
      </c>
      <c r="O137" s="66">
        <f>'Population 2016'!O137*'Prevalence Rates'!O137</f>
        <v>0</v>
      </c>
      <c r="P137" s="66">
        <f>'Population 2016'!P137*'Prevalence Rates'!P137</f>
        <v>0</v>
      </c>
      <c r="Q137" s="66">
        <f>'Population 2016'!Q137*'Prevalence Rates'!Q137</f>
        <v>0</v>
      </c>
      <c r="R137" s="66">
        <f>'Population 2016'!R137*'Prevalence Rates'!R137</f>
        <v>0</v>
      </c>
      <c r="S137" s="66">
        <f>'Population 2016'!S137*'Prevalence Rates'!S137</f>
        <v>0</v>
      </c>
      <c r="T137" s="66">
        <f>'Population 2016'!T137*'Prevalence Rates'!T137</f>
        <v>0</v>
      </c>
      <c r="U137" s="66">
        <f>'Population 2016'!U137*'Prevalence Rates'!U137</f>
        <v>0</v>
      </c>
      <c r="V137" s="66">
        <f>'Population 2016'!V137*'Prevalence Rates'!V137</f>
        <v>0</v>
      </c>
      <c r="W137" s="66">
        <f>'Population 2016'!W137*'Prevalence Rates'!W137</f>
        <v>0</v>
      </c>
      <c r="X137" s="66">
        <f>'Population 2016'!X137*'Prevalence Rates'!X137</f>
        <v>0</v>
      </c>
      <c r="Y137" s="66">
        <f>'Population 2016'!Y137*'Prevalence Rates'!Y137</f>
        <v>0</v>
      </c>
      <c r="Z137" s="66">
        <f>'Population 2016'!Z137*'Prevalence Rates'!Z137</f>
        <v>0</v>
      </c>
      <c r="AA137" s="66">
        <f>'Population 2016'!AA137*'Prevalence Rates'!AA137</f>
        <v>0</v>
      </c>
      <c r="AB137" s="66">
        <f>'Population 2016'!AB137*'Prevalence Rates'!AB137</f>
        <v>0</v>
      </c>
      <c r="AC137" s="66">
        <f>'Population 2016'!AC137*'Prevalence Rates'!AC137</f>
        <v>0</v>
      </c>
      <c r="AD137" s="66">
        <f>'Population 2016'!AD137*'Prevalence Rates'!AD137</f>
        <v>0</v>
      </c>
      <c r="AE137" s="66">
        <f>'Population 2016'!AE137*'Prevalence Rates'!AE137</f>
        <v>0</v>
      </c>
      <c r="AF137" s="66">
        <f>'Population 2016'!AF137*'Prevalence Rates'!AF137</f>
        <v>0</v>
      </c>
      <c r="AG137" s="66">
        <f>'Population 2016'!AG137*'Prevalence Rates'!AG137</f>
        <v>0</v>
      </c>
      <c r="AH137" s="66">
        <f>'Population 2016'!AH137*'Prevalence Rates'!AH137</f>
        <v>0</v>
      </c>
      <c r="AI137" s="66">
        <f>'Population 2016'!AI137*'Prevalence Rates'!AI137</f>
        <v>0</v>
      </c>
      <c r="AJ137" s="66">
        <f>'Population 2016'!AJ137*'Prevalence Rates'!AJ137</f>
        <v>0</v>
      </c>
      <c r="AK137" s="66">
        <f>'Population 2016'!AK137*'Prevalence Rates'!AK137</f>
        <v>0</v>
      </c>
      <c r="AL137" s="66">
        <f>'Population 2016'!AL137*'Prevalence Rates'!AL137</f>
        <v>0</v>
      </c>
      <c r="AM137" s="66">
        <f>'Population 2016'!AM137*'Prevalence Rates'!AM137</f>
        <v>0</v>
      </c>
      <c r="AN137" s="66">
        <f>'Population 2016'!AN137*'Prevalence Rates'!AN137</f>
        <v>0</v>
      </c>
      <c r="AO137" s="66">
        <f>'Population 2016'!AO137*'Prevalence Rates'!AO137</f>
        <v>0</v>
      </c>
      <c r="AP137" s="66">
        <f>'Population 2016'!AP137*'Prevalence Rates'!AP137</f>
        <v>0</v>
      </c>
      <c r="AQ137" s="66">
        <f>'Population 2016'!AQ137*'Prevalence Rates'!AQ137</f>
        <v>0</v>
      </c>
      <c r="AR137" s="66">
        <f>'Population 2016'!AR137*'Prevalence Rates'!AR137</f>
        <v>0</v>
      </c>
      <c r="AS137" s="66">
        <f>'Population 2016'!AS137*'Prevalence Rates'!AS137</f>
        <v>0</v>
      </c>
      <c r="AT137" s="66">
        <f>'Population 2016'!AT137*'Prevalence Rates'!AT137</f>
        <v>0</v>
      </c>
      <c r="AU137" s="66">
        <f>'Population 2016'!AU137*'Prevalence Rates'!AU137</f>
        <v>0</v>
      </c>
      <c r="AV137" s="66">
        <f>'Population 2016'!AV137*'Prevalence Rates'!AV137</f>
        <v>0</v>
      </c>
      <c r="AW137" s="66">
        <f>'Population 2016'!AW137*'Prevalence Rates'!AW137</f>
        <v>0</v>
      </c>
      <c r="AX137" s="66">
        <f>'Population 2016'!AX137*'Prevalence Rates'!AX137</f>
        <v>0</v>
      </c>
      <c r="AY137" s="66">
        <f>'Population 2016'!AY137*'Prevalence Rates'!AY137</f>
        <v>0</v>
      </c>
      <c r="AZ137" s="66">
        <f>'Population 2016'!AZ137*'Prevalence Rates'!AZ137</f>
        <v>0</v>
      </c>
      <c r="BA137" s="66">
        <f>'Population 2016'!BA137*'Prevalence Rates'!BA137</f>
        <v>0</v>
      </c>
      <c r="BB137" s="66">
        <f>'Population 2016'!BB137*'Prevalence Rates'!BB137</f>
        <v>0</v>
      </c>
      <c r="BC137" s="75">
        <f>'Population 2016'!BC137*'Prevalence Rates'!BC137</f>
        <v>0</v>
      </c>
      <c r="BD137" s="109">
        <v>135</v>
      </c>
    </row>
    <row r="138" spans="1:56" s="63" customFormat="1" x14ac:dyDescent="0.35">
      <c r="B138" s="66" t="s">
        <v>78</v>
      </c>
      <c r="C138" s="74">
        <f>'Population 2016'!C138*'Prevalence Rates'!C138</f>
        <v>0</v>
      </c>
      <c r="D138" s="66">
        <f>'Population 2016'!D138*'Prevalence Rates'!D138</f>
        <v>0</v>
      </c>
      <c r="E138" s="66">
        <f>'Population 2016'!E138*'Prevalence Rates'!E138</f>
        <v>0</v>
      </c>
      <c r="F138" s="66">
        <f>'Population 2016'!F138*'Prevalence Rates'!F138</f>
        <v>0</v>
      </c>
      <c r="G138" s="66">
        <f>'Population 2016'!G138*'Prevalence Rates'!G138</f>
        <v>0</v>
      </c>
      <c r="H138" s="66">
        <f>'Population 2016'!H138*'Prevalence Rates'!H138</f>
        <v>0</v>
      </c>
      <c r="I138" s="66">
        <f>'Population 2016'!I138*'Prevalence Rates'!I138</f>
        <v>0</v>
      </c>
      <c r="J138" s="66">
        <f>'Population 2016'!J138*'Prevalence Rates'!J138</f>
        <v>0</v>
      </c>
      <c r="K138" s="66">
        <f>'Population 2016'!K138*'Prevalence Rates'!K138</f>
        <v>0</v>
      </c>
      <c r="L138" s="66">
        <f>'Population 2016'!L138*'Prevalence Rates'!L138</f>
        <v>0</v>
      </c>
      <c r="M138" s="66">
        <f>'Population 2016'!M138*'Prevalence Rates'!M138</f>
        <v>0</v>
      </c>
      <c r="N138" s="66">
        <f>'Population 2016'!N138*'Prevalence Rates'!N138</f>
        <v>0</v>
      </c>
      <c r="O138" s="66">
        <f>'Population 2016'!O138*'Prevalence Rates'!O138</f>
        <v>0</v>
      </c>
      <c r="P138" s="66">
        <f>'Population 2016'!P138*'Prevalence Rates'!P138</f>
        <v>0</v>
      </c>
      <c r="Q138" s="66">
        <f>'Population 2016'!Q138*'Prevalence Rates'!Q138</f>
        <v>0</v>
      </c>
      <c r="R138" s="66">
        <f>'Population 2016'!R138*'Prevalence Rates'!R138</f>
        <v>0</v>
      </c>
      <c r="S138" s="66">
        <f>'Population 2016'!S138*'Prevalence Rates'!S138</f>
        <v>0</v>
      </c>
      <c r="T138" s="66">
        <f>'Population 2016'!T138*'Prevalence Rates'!T138</f>
        <v>0</v>
      </c>
      <c r="U138" s="66">
        <f>'Population 2016'!U138*'Prevalence Rates'!U138</f>
        <v>0</v>
      </c>
      <c r="V138" s="66">
        <f>'Population 2016'!V138*'Prevalence Rates'!V138</f>
        <v>0</v>
      </c>
      <c r="W138" s="66">
        <f>'Population 2016'!W138*'Prevalence Rates'!W138</f>
        <v>0</v>
      </c>
      <c r="X138" s="66">
        <f>'Population 2016'!X138*'Prevalence Rates'!X138</f>
        <v>0</v>
      </c>
      <c r="Y138" s="66">
        <f>'Population 2016'!Y138*'Prevalence Rates'!Y138</f>
        <v>0</v>
      </c>
      <c r="Z138" s="66">
        <f>'Population 2016'!Z138*'Prevalence Rates'!Z138</f>
        <v>0</v>
      </c>
      <c r="AA138" s="66">
        <f>'Population 2016'!AA138*'Prevalence Rates'!AA138</f>
        <v>0</v>
      </c>
      <c r="AB138" s="66">
        <f>'Population 2016'!AB138*'Prevalence Rates'!AB138</f>
        <v>0</v>
      </c>
      <c r="AC138" s="66">
        <f>'Population 2016'!AC138*'Prevalence Rates'!AC138</f>
        <v>0</v>
      </c>
      <c r="AD138" s="66">
        <f>'Population 2016'!AD138*'Prevalence Rates'!AD138</f>
        <v>0</v>
      </c>
      <c r="AE138" s="66">
        <f>'Population 2016'!AE138*'Prevalence Rates'!AE138</f>
        <v>0</v>
      </c>
      <c r="AF138" s="66">
        <f>'Population 2016'!AF138*'Prevalence Rates'!AF138</f>
        <v>0</v>
      </c>
      <c r="AG138" s="66">
        <f>'Population 2016'!AG138*'Prevalence Rates'!AG138</f>
        <v>0</v>
      </c>
      <c r="AH138" s="66">
        <f>'Population 2016'!AH138*'Prevalence Rates'!AH138</f>
        <v>0</v>
      </c>
      <c r="AI138" s="66">
        <f>'Population 2016'!AI138*'Prevalence Rates'!AI138</f>
        <v>0</v>
      </c>
      <c r="AJ138" s="66">
        <f>'Population 2016'!AJ138*'Prevalence Rates'!AJ138</f>
        <v>0</v>
      </c>
      <c r="AK138" s="66">
        <f>'Population 2016'!AK138*'Prevalence Rates'!AK138</f>
        <v>0</v>
      </c>
      <c r="AL138" s="66">
        <f>'Population 2016'!AL138*'Prevalence Rates'!AL138</f>
        <v>0</v>
      </c>
      <c r="AM138" s="66">
        <f>'Population 2016'!AM138*'Prevalence Rates'!AM138</f>
        <v>0</v>
      </c>
      <c r="AN138" s="66">
        <f>'Population 2016'!AN138*'Prevalence Rates'!AN138</f>
        <v>0</v>
      </c>
      <c r="AO138" s="66">
        <f>'Population 2016'!AO138*'Prevalence Rates'!AO138</f>
        <v>0</v>
      </c>
      <c r="AP138" s="66">
        <f>'Population 2016'!AP138*'Prevalence Rates'!AP138</f>
        <v>0</v>
      </c>
      <c r="AQ138" s="66">
        <f>'Population 2016'!AQ138*'Prevalence Rates'!AQ138</f>
        <v>0</v>
      </c>
      <c r="AR138" s="66">
        <f>'Population 2016'!AR138*'Prevalence Rates'!AR138</f>
        <v>0</v>
      </c>
      <c r="AS138" s="66">
        <f>'Population 2016'!AS138*'Prevalence Rates'!AS138</f>
        <v>0</v>
      </c>
      <c r="AT138" s="66">
        <f>'Population 2016'!AT138*'Prevalence Rates'!AT138</f>
        <v>0</v>
      </c>
      <c r="AU138" s="66">
        <f>'Population 2016'!AU138*'Prevalence Rates'!AU138</f>
        <v>0</v>
      </c>
      <c r="AV138" s="66">
        <f>'Population 2016'!AV138*'Prevalence Rates'!AV138</f>
        <v>0</v>
      </c>
      <c r="AW138" s="66">
        <f>'Population 2016'!AW138*'Prevalence Rates'!AW138</f>
        <v>0</v>
      </c>
      <c r="AX138" s="66">
        <f>'Population 2016'!AX138*'Prevalence Rates'!AX138</f>
        <v>0</v>
      </c>
      <c r="AY138" s="66">
        <f>'Population 2016'!AY138*'Prevalence Rates'!AY138</f>
        <v>0</v>
      </c>
      <c r="AZ138" s="66">
        <f>'Population 2016'!AZ138*'Prevalence Rates'!AZ138</f>
        <v>0</v>
      </c>
      <c r="BA138" s="66">
        <f>'Population 2016'!BA138*'Prevalence Rates'!BA138</f>
        <v>0</v>
      </c>
      <c r="BB138" s="66">
        <f>'Population 2016'!BB138*'Prevalence Rates'!BB138</f>
        <v>0</v>
      </c>
      <c r="BC138" s="75">
        <f>'Population 2016'!BC138*'Prevalence Rates'!BC138</f>
        <v>0</v>
      </c>
      <c r="BD138" s="109">
        <v>136</v>
      </c>
    </row>
    <row r="139" spans="1:56" s="63" customFormat="1" x14ac:dyDescent="0.35">
      <c r="B139" s="66" t="s">
        <v>62</v>
      </c>
      <c r="C139" s="74">
        <f>'Population 2016'!C139*'Prevalence Rates'!C139</f>
        <v>102.03285601642527</v>
      </c>
      <c r="D139" s="66">
        <f>'Population 2016'!D139*'Prevalence Rates'!D139</f>
        <v>258.6518026422209</v>
      </c>
      <c r="E139" s="66">
        <f>'Population 2016'!E139*'Prevalence Rates'!E139</f>
        <v>156.61894662579564</v>
      </c>
      <c r="F139" s="66">
        <f>'Population 2016'!F139*'Prevalence Rates'!F139</f>
        <v>116.46024236277113</v>
      </c>
      <c r="G139" s="66">
        <f>'Population 2016'!G139*'Prevalence Rates'!G139</f>
        <v>113.1880516450432</v>
      </c>
      <c r="H139" s="66">
        <f>'Population 2016'!H139*'Prevalence Rates'!H139</f>
        <v>199.75236972311828</v>
      </c>
      <c r="I139" s="66">
        <f>'Population 2016'!I139*'Prevalence Rates'!I139</f>
        <v>115.71656265419659</v>
      </c>
      <c r="J139" s="66">
        <f>'Population 2016'!J139*'Prevalence Rates'!J139</f>
        <v>77.491425633465838</v>
      </c>
      <c r="K139" s="66">
        <f>'Population 2016'!K139*'Prevalence Rates'!K139</f>
        <v>26.028789800108488</v>
      </c>
      <c r="L139" s="66">
        <f>'Population 2016'!L139*'Prevalence Rates'!L139</f>
        <v>158.84998575151923</v>
      </c>
      <c r="M139" s="66">
        <f>'Population 2016'!M139*'Prevalence Rates'!M139</f>
        <v>158.84998575151923</v>
      </c>
      <c r="N139" s="66">
        <f>'Population 2016'!N139*'Prevalence Rates'!N139</f>
        <v>70.798308256295087</v>
      </c>
      <c r="O139" s="66">
        <f>'Population 2016'!O139*'Prevalence Rates'!O139</f>
        <v>62.022887695115656</v>
      </c>
      <c r="P139" s="66">
        <f>'Population 2016'!P139*'Prevalence Rates'!P139</f>
        <v>24.392694441244526</v>
      </c>
      <c r="Q139" s="66">
        <f>'Population 2016'!Q139*'Prevalence Rates'!Q139</f>
        <v>67.526117538567163</v>
      </c>
      <c r="R139" s="66">
        <f>'Population 2016'!R139*'Prevalence Rates'!R139</f>
        <v>34.358002536143204</v>
      </c>
      <c r="S139" s="66">
        <f>'Population 2016'!S139*'Prevalence Rates'!S139</f>
        <v>834.70610490405045</v>
      </c>
      <c r="T139" s="66">
        <f>'Population 2016'!T139*'Prevalence Rates'!T139</f>
        <v>213.58481230260452</v>
      </c>
      <c r="U139" s="66">
        <f>'Population 2016'!U139*'Prevalence Rates'!U139</f>
        <v>53.39620307565113</v>
      </c>
      <c r="V139" s="66">
        <f>'Population 2016'!V139*'Prevalence Rates'!V139</f>
        <v>88.944093145513577</v>
      </c>
      <c r="W139" s="66">
        <f>'Population 2016'!W139*'Prevalence Rates'!W139</f>
        <v>239.91107398614281</v>
      </c>
      <c r="X139" s="66">
        <f>'Population 2016'!X139*'Prevalence Rates'!X139</f>
        <v>239.91107398614281</v>
      </c>
      <c r="Y139" s="66">
        <f>'Population 2016'!Y139*'Prevalence Rates'!Y139</f>
        <v>166.43551877897943</v>
      </c>
      <c r="Z139" s="66">
        <f>'Population 2016'!Z139*'Prevalence Rates'!Z139</f>
        <v>351.90923809746675</v>
      </c>
      <c r="AA139" s="66">
        <f>'Population 2016'!AA139*'Prevalence Rates'!AA139</f>
        <v>990.28389993784174</v>
      </c>
      <c r="AB139" s="66">
        <f>'Population 2016'!AB139*'Prevalence Rates'!AB139</f>
        <v>343.43128941971713</v>
      </c>
      <c r="AC139" s="66">
        <f>'Population 2016'!AC139*'Prevalence Rates'!AC139</f>
        <v>587.06076194873253</v>
      </c>
      <c r="AD139" s="66">
        <f>'Population 2016'!AD139*'Prevalence Rates'!AD139</f>
        <v>327.81401553965202</v>
      </c>
      <c r="AE139" s="66">
        <f>'Population 2016'!AE139*'Prevalence Rates'!AE139</f>
        <v>214.62596389460884</v>
      </c>
      <c r="AF139" s="66">
        <f>'Population 2016'!AF139*'Prevalence Rates'!AF139</f>
        <v>41.051119913313961</v>
      </c>
      <c r="AG139" s="66">
        <f>'Population 2016'!AG139*'Prevalence Rates'!AG139</f>
        <v>214.62596389460884</v>
      </c>
      <c r="AH139" s="66">
        <f>'Population 2016'!AH139*'Prevalence Rates'!AH139</f>
        <v>403.2231379891092</v>
      </c>
      <c r="AI139" s="66">
        <f>'Population 2016'!AI139*'Prevalence Rates'!AI139</f>
        <v>479.0784682637111</v>
      </c>
      <c r="AJ139" s="66">
        <f>'Population 2016'!AJ139*'Prevalence Rates'!AJ139</f>
        <v>71.095780139724894</v>
      </c>
      <c r="AK139" s="66">
        <f>'Population 2016'!AK139*'Prevalence Rates'!AK139</f>
        <v>84.779486777496217</v>
      </c>
      <c r="AL139" s="66">
        <f>'Population 2016'!AL139*'Prevalence Rates'!AL139</f>
        <v>60.535528277966598</v>
      </c>
      <c r="AM139" s="66">
        <f>'Population 2016'!AM139*'Prevalence Rates'!AM139</f>
        <v>208.3790543425828</v>
      </c>
      <c r="AN139" s="66">
        <f>'Population 2016'!AN139*'Prevalence Rates'!AN139</f>
        <v>18.294520830933394</v>
      </c>
      <c r="AO139" s="66">
        <f>'Population 2016'!AO139*'Prevalence Rates'!AO139</f>
        <v>18.294520830933394</v>
      </c>
      <c r="AP139" s="66">
        <f>'Population 2016'!AP139*'Prevalence Rates'!AP139</f>
        <v>98.314457473552636</v>
      </c>
      <c r="AQ139" s="66">
        <f>'Population 2016'!AQ139*'Prevalence Rates'!AQ139</f>
        <v>98.46319341526754</v>
      </c>
      <c r="AR139" s="66">
        <f>'Population 2016'!AR139*'Prevalence Rates'!AR139</f>
        <v>3400.6985713696026</v>
      </c>
      <c r="AS139" s="66">
        <f>'Population 2016'!AS139*'Prevalence Rates'!AS139</f>
        <v>115.71656265419659</v>
      </c>
      <c r="AT139" s="66">
        <f>'Population 2016'!AT139*'Prevalence Rates'!AT139</f>
        <v>22.161655315520942</v>
      </c>
      <c r="AU139" s="66">
        <f>'Population 2016'!AU139*'Prevalence Rates'!AU139</f>
        <v>22.161655315520942</v>
      </c>
      <c r="AV139" s="66">
        <f>'Population 2016'!AV139*'Prevalence Rates'!AV139</f>
        <v>77.19395375003603</v>
      </c>
      <c r="AW139" s="66">
        <f>'Population 2016'!AW139*'Prevalence Rates'!AW139</f>
        <v>194.8440836465264</v>
      </c>
      <c r="AX139" s="66">
        <f>'Population 2016'!AX139*'Prevalence Rates'!AX139</f>
        <v>51.462635833357353</v>
      </c>
      <c r="AY139" s="66">
        <f>'Population 2016'!AY139*'Prevalence Rates'!AY139</f>
        <v>525.48408207876162</v>
      </c>
      <c r="AZ139" s="66">
        <f>'Population 2016'!AZ139*'Prevalence Rates'!AZ139</f>
        <v>285.57300809261886</v>
      </c>
      <c r="BA139" s="66">
        <f>'Population 2016'!BA139*'Prevalence Rates'!BA139</f>
        <v>36.886513545296602</v>
      </c>
      <c r="BB139" s="66">
        <f>'Population 2016'!BB139*'Prevalence Rates'!BB139</f>
        <v>126.87175828281451</v>
      </c>
      <c r="BC139" s="75">
        <f>'Population 2016'!BC139*'Prevalence Rates'!BC139</f>
        <v>53.39620307565113</v>
      </c>
      <c r="BD139" s="109">
        <v>137</v>
      </c>
    </row>
    <row r="140" spans="1:56" s="63" customFormat="1" x14ac:dyDescent="0.35">
      <c r="B140" s="66" t="s">
        <v>63</v>
      </c>
      <c r="C140" s="74">
        <f>'Population 2016'!C140*'Prevalence Rates'!C140</f>
        <v>304.46247269041186</v>
      </c>
      <c r="D140" s="66">
        <f>'Population 2016'!D140*'Prevalence Rates'!D140</f>
        <v>500.64517981237242</v>
      </c>
      <c r="E140" s="66">
        <f>'Population 2016'!E140*'Prevalence Rates'!E140</f>
        <v>196.18270712196053</v>
      </c>
      <c r="F140" s="66">
        <f>'Population 2016'!F140*'Prevalence Rates'!F140</f>
        <v>132.67246000969584</v>
      </c>
      <c r="G140" s="66">
        <f>'Population 2016'!G140*'Prevalence Rates'!G140</f>
        <v>100.99170442442093</v>
      </c>
      <c r="H140" s="66">
        <f>'Population 2016'!H140*'Prevalence Rates'!H140</f>
        <v>228.45840647409506</v>
      </c>
      <c r="I140" s="66">
        <f>'Population 2016'!I140*'Prevalence Rates'!I140</f>
        <v>140.40672897887092</v>
      </c>
      <c r="J140" s="66">
        <f>'Population 2016'!J140*'Prevalence Rates'!J140</f>
        <v>135.05223507713433</v>
      </c>
      <c r="K140" s="66">
        <f>'Population 2016'!K140*'Prevalence Rates'!K140</f>
        <v>38.076401079015845</v>
      </c>
      <c r="L140" s="66">
        <f>'Population 2016'!L140*'Prevalence Rates'!L140</f>
        <v>187.1098146773513</v>
      </c>
      <c r="M140" s="66">
        <f>'Population 2016'!M140*'Prevalence Rates'!M140</f>
        <v>187.1098146773513</v>
      </c>
      <c r="N140" s="66">
        <f>'Population 2016'!N140*'Prevalence Rates'!N140</f>
        <v>127.31796610795924</v>
      </c>
      <c r="O140" s="66">
        <f>'Population 2016'!O140*'Prevalence Rates'!O140</f>
        <v>73.773027090593203</v>
      </c>
      <c r="P140" s="66">
        <f>'Population 2016'!P140*'Prevalence Rates'!P140</f>
        <v>32.12696341041962</v>
      </c>
      <c r="Q140" s="66">
        <f>'Population 2016'!Q140*'Prevalence Rates'!Q140</f>
        <v>93.25743545524584</v>
      </c>
      <c r="R140" s="66">
        <f>'Population 2016'!R140*'Prevalence Rates'!R140</f>
        <v>38.37387296244566</v>
      </c>
      <c r="S140" s="66">
        <f>'Population 2016'!S140*'Prevalence Rates'!S140</f>
        <v>1484.2359623730433</v>
      </c>
      <c r="T140" s="66">
        <f>'Population 2016'!T140*'Prevalence Rates'!T140</f>
        <v>680.7644052291231</v>
      </c>
      <c r="U140" s="66">
        <f>'Population 2016'!U140*'Prevalence Rates'!U140</f>
        <v>54.288618725940559</v>
      </c>
      <c r="V140" s="66">
        <f>'Population 2016'!V140*'Prevalence Rates'!V140</f>
        <v>116.0140345376264</v>
      </c>
      <c r="W140" s="66">
        <f>'Population 2016'!W140*'Prevalence Rates'!W140</f>
        <v>334.5071329168228</v>
      </c>
      <c r="X140" s="66">
        <f>'Population 2016'!X140*'Prevalence Rates'!X140</f>
        <v>334.5071329168228</v>
      </c>
      <c r="Y140" s="66">
        <f>'Population 2016'!Y140*'Prevalence Rates'!Y140</f>
        <v>251.06626961476073</v>
      </c>
      <c r="Z140" s="66">
        <f>'Population 2016'!Z140*'Prevalence Rates'!Z140</f>
        <v>785.47450819641676</v>
      </c>
      <c r="AA140" s="66">
        <f>'Population 2016'!AA140*'Prevalence Rates'!AA140</f>
        <v>1593.705615475214</v>
      </c>
      <c r="AB140" s="66">
        <f>'Population 2016'!AB140*'Prevalence Rates'!AB140</f>
        <v>603.27297959565726</v>
      </c>
      <c r="AC140" s="66">
        <f>'Population 2016'!AC140*'Prevalence Rates'!AC140</f>
        <v>1091.7218121874075</v>
      </c>
      <c r="AD140" s="66">
        <f>'Population 2016'!AD140*'Prevalence Rates'!AD140</f>
        <v>346.40600825401526</v>
      </c>
      <c r="AE140" s="66">
        <f>'Population 2016'!AE140*'Prevalence Rates'!AE140</f>
        <v>245.4143038295943</v>
      </c>
      <c r="AF140" s="66">
        <f>'Population 2016'!AF140*'Prevalence Rates'!AF140</f>
        <v>47.446765407054897</v>
      </c>
      <c r="AG140" s="66">
        <f>'Population 2016'!AG140*'Prevalence Rates'!AG140</f>
        <v>245.4143038295943</v>
      </c>
      <c r="AH140" s="66">
        <f>'Population 2016'!AH140*'Prevalence Rates'!AH140</f>
        <v>501.98380328780655</v>
      </c>
      <c r="AI140" s="66">
        <f>'Population 2016'!AI140*'Prevalence Rates'!AI140</f>
        <v>1009.3221004773497</v>
      </c>
      <c r="AJ140" s="66">
        <f>'Population 2016'!AJ140*'Prevalence Rates'!AJ140</f>
        <v>76.747745924891319</v>
      </c>
      <c r="AK140" s="66">
        <f>'Population 2016'!AK140*'Prevalence Rates'!AK140</f>
        <v>102.6277997832849</v>
      </c>
      <c r="AL140" s="66">
        <f>'Population 2016'!AL140*'Prevalence Rates'!AL140</f>
        <v>70.649572314580183</v>
      </c>
      <c r="AM140" s="66">
        <f>'Population 2016'!AM140*'Prevalence Rates'!AM140</f>
        <v>254.48719627420357</v>
      </c>
      <c r="AN140" s="66">
        <f>'Population 2016'!AN140*'Prevalence Rates'!AN140</f>
        <v>25.136374149819055</v>
      </c>
      <c r="AO140" s="66">
        <f>'Population 2016'!AO140*'Prevalence Rates'!AO140</f>
        <v>25.136374149819055</v>
      </c>
      <c r="AP140" s="66">
        <f>'Population 2016'!AP140*'Prevalence Rates'!AP140</f>
        <v>132.96993189312565</v>
      </c>
      <c r="AQ140" s="66">
        <f>'Population 2016'!AQ140*'Prevalence Rates'!AQ140</f>
        <v>129.69774117539771</v>
      </c>
      <c r="AR140" s="66">
        <f>'Population 2016'!AR140*'Prevalence Rates'!AR140</f>
        <v>5192.3717252673559</v>
      </c>
      <c r="AS140" s="66">
        <f>'Population 2016'!AS140*'Prevalence Rates'!AS140</f>
        <v>140.40672897887092</v>
      </c>
      <c r="AT140" s="66">
        <f>'Population 2016'!AT140*'Prevalence Rates'!AT140</f>
        <v>25.731317916678677</v>
      </c>
      <c r="AU140" s="66">
        <f>'Population 2016'!AU140*'Prevalence Rates'!AU140</f>
        <v>25.731317916678677</v>
      </c>
      <c r="AV140" s="66">
        <f>'Population 2016'!AV140*'Prevalence Rates'!AV140</f>
        <v>84.035807068921685</v>
      </c>
      <c r="AW140" s="66">
        <f>'Population 2016'!AW140*'Prevalence Rates'!AW140</f>
        <v>247.49660701360298</v>
      </c>
      <c r="AX140" s="66">
        <f>'Population 2016'!AX140*'Prevalence Rates'!AX140</f>
        <v>96.975833998118475</v>
      </c>
      <c r="AY140" s="66">
        <f>'Population 2016'!AY140*'Prevalence Rates'!AY140</f>
        <v>727.46749092760354</v>
      </c>
      <c r="AZ140" s="66">
        <f>'Population 2016'!AZ140*'Prevalence Rates'!AZ140</f>
        <v>392.96035801078074</v>
      </c>
      <c r="BA140" s="66">
        <f>'Population 2016'!BA140*'Prevalence Rates'!BA140</f>
        <v>58.601961035672822</v>
      </c>
      <c r="BB140" s="66">
        <f>'Population 2016'!BB140*'Prevalence Rates'!BB140</f>
        <v>158.55251386808942</v>
      </c>
      <c r="BC140" s="75">
        <f>'Population 2016'!BC140*'Prevalence Rates'!BC140</f>
        <v>54.288618725940559</v>
      </c>
      <c r="BD140" s="109">
        <v>138</v>
      </c>
    </row>
    <row r="141" spans="1:56" s="63" customFormat="1" x14ac:dyDescent="0.35">
      <c r="B141" s="66" t="s">
        <v>64</v>
      </c>
      <c r="C141" s="74">
        <f>'Population 2016'!C141*'Prevalence Rates'!C141</f>
        <v>297.62061937152617</v>
      </c>
      <c r="D141" s="66">
        <f>'Population 2016'!D141*'Prevalence Rates'!D141</f>
        <v>508.52818472326243</v>
      </c>
      <c r="E141" s="66">
        <f>'Population 2016'!E141*'Prevalence Rates'!E141</f>
        <v>210.9075653517362</v>
      </c>
      <c r="F141" s="66">
        <f>'Population 2016'!F141*'Prevalence Rates'!F141</f>
        <v>120.62484873078847</v>
      </c>
      <c r="G141" s="66">
        <f>'Population 2016'!G141*'Prevalence Rates'!G141</f>
        <v>108.27976556845131</v>
      </c>
      <c r="H141" s="66">
        <f>'Population 2016'!H141*'Prevalence Rates'!H141</f>
        <v>233.36669255068696</v>
      </c>
      <c r="I141" s="66">
        <f>'Population 2016'!I141*'Prevalence Rates'!I141</f>
        <v>114.37793917876245</v>
      </c>
      <c r="J141" s="66">
        <f>'Population 2016'!J141*'Prevalence Rates'!J141</f>
        <v>125.38439886566546</v>
      </c>
      <c r="K141" s="66">
        <f>'Population 2016'!K141*'Prevalence Rates'!K141</f>
        <v>39.415024554449992</v>
      </c>
      <c r="L141" s="66">
        <f>'Population 2016'!L141*'Prevalence Rates'!L141</f>
        <v>194.6953477048115</v>
      </c>
      <c r="M141" s="66">
        <f>'Population 2016'!M141*'Prevalence Rates'!M141</f>
        <v>194.6953477048115</v>
      </c>
      <c r="N141" s="66">
        <f>'Population 2016'!N141*'Prevalence Rates'!N141</f>
        <v>142.34029622116469</v>
      </c>
      <c r="O141" s="66">
        <f>'Population 2016'!O141*'Prevalence Rates'!O141</f>
        <v>79.573728817474517</v>
      </c>
      <c r="P141" s="66">
        <f>'Population 2016'!P141*'Prevalence Rates'!P141</f>
        <v>29.747188342981129</v>
      </c>
      <c r="Q141" s="66">
        <f>'Population 2016'!Q141*'Prevalence Rates'!Q141</f>
        <v>87.902941553509237</v>
      </c>
      <c r="R141" s="66">
        <f>'Population 2016'!R141*'Prevalence Rates'!R141</f>
        <v>39.563760496164903</v>
      </c>
      <c r="S141" s="66">
        <f>'Population 2016'!S141*'Prevalence Rates'!S141</f>
        <v>1660.6367892469216</v>
      </c>
      <c r="T141" s="66">
        <f>'Population 2016'!T141*'Prevalence Rates'!T141</f>
        <v>837.97829562177844</v>
      </c>
      <c r="U141" s="66">
        <f>'Population 2016'!U141*'Prevalence Rates'!U141</f>
        <v>61.427943928256035</v>
      </c>
      <c r="V141" s="66">
        <f>'Population 2016'!V141*'Prevalence Rates'!V141</f>
        <v>117.35265801306055</v>
      </c>
      <c r="W141" s="66">
        <f>'Population 2016'!W141*'Prevalence Rates'!W141</f>
        <v>369.31134327811071</v>
      </c>
      <c r="X141" s="66">
        <f>'Population 2016'!X141*'Prevalence Rates'!X141</f>
        <v>369.31134327811071</v>
      </c>
      <c r="Y141" s="66">
        <f>'Population 2016'!Y141*'Prevalence Rates'!Y141</f>
        <v>242.73705687872601</v>
      </c>
      <c r="Z141" s="66">
        <f>'Population 2016'!Z141*'Prevalence Rates'!Z141</f>
        <v>740.25878191508536</v>
      </c>
      <c r="AA141" s="66">
        <f>'Population 2016'!AA141*'Prevalence Rates'!AA141</f>
        <v>1576.0060384111403</v>
      </c>
      <c r="AB141" s="66">
        <f>'Population 2016'!AB141*'Prevalence Rates'!AB141</f>
        <v>617.10542217514353</v>
      </c>
      <c r="AC141" s="66">
        <f>'Population 2016'!AC141*'Prevalence Rates'!AC141</f>
        <v>1043.531367071778</v>
      </c>
      <c r="AD141" s="66">
        <f>'Population 2016'!AD141*'Prevalence Rates'!AD141</f>
        <v>373.17847776269826</v>
      </c>
      <c r="AE141" s="66">
        <f>'Population 2016'!AE141*'Prevalence Rates'!AE141</f>
        <v>264.89871219424697</v>
      </c>
      <c r="AF141" s="66">
        <f>'Population 2016'!AF141*'Prevalence Rates'!AF141</f>
        <v>45.661934106476032</v>
      </c>
      <c r="AG141" s="66">
        <f>'Population 2016'!AG141*'Prevalence Rates'!AG141</f>
        <v>264.89871219424697</v>
      </c>
      <c r="AH141" s="66">
        <f>'Population 2016'!AH141*'Prevalence Rates'!AH141</f>
        <v>532.4746713393622</v>
      </c>
      <c r="AI141" s="66">
        <f>'Population 2016'!AI141*'Prevalence Rates'!AI141</f>
        <v>1176.9475067900485</v>
      </c>
      <c r="AJ141" s="66">
        <f>'Population 2016'!AJ141*'Prevalence Rates'!AJ141</f>
        <v>86.415582136360186</v>
      </c>
      <c r="AK141" s="66">
        <f>'Population 2016'!AK141*'Prevalence Rates'!AK141</f>
        <v>108.57723745188112</v>
      </c>
      <c r="AL141" s="66">
        <f>'Population 2016'!AL141*'Prevalence Rates'!AL141</f>
        <v>63.956454937409426</v>
      </c>
      <c r="AM141" s="66">
        <f>'Population 2016'!AM141*'Prevalence Rates'!AM141</f>
        <v>280.51598607431202</v>
      </c>
      <c r="AN141" s="66">
        <f>'Population 2016'!AN141*'Prevalence Rates'!AN141</f>
        <v>27.367413275542638</v>
      </c>
      <c r="AO141" s="66">
        <f>'Population 2016'!AO141*'Prevalence Rates'!AO141</f>
        <v>27.367413275542638</v>
      </c>
      <c r="AP141" s="66">
        <f>'Population 2016'!AP141*'Prevalence Rates'!AP141</f>
        <v>138.02695391143243</v>
      </c>
      <c r="AQ141" s="66">
        <f>'Population 2016'!AQ141*'Prevalence Rates'!AQ141</f>
        <v>131.33383653426168</v>
      </c>
      <c r="AR141" s="66">
        <f>'Population 2016'!AR141*'Prevalence Rates'!AR141</f>
        <v>5418.7478285574425</v>
      </c>
      <c r="AS141" s="66">
        <f>'Population 2016'!AS141*'Prevalence Rates'!AS141</f>
        <v>114.37793917876245</v>
      </c>
      <c r="AT141" s="66">
        <f>'Population 2016'!AT141*'Prevalence Rates'!AT141</f>
        <v>31.234547760130184</v>
      </c>
      <c r="AU141" s="66">
        <f>'Population 2016'!AU141*'Prevalence Rates'!AU141</f>
        <v>31.234547760130184</v>
      </c>
      <c r="AV141" s="66">
        <f>'Population 2016'!AV141*'Prevalence Rates'!AV141</f>
        <v>89.836508795803013</v>
      </c>
      <c r="AW141" s="66">
        <f>'Population 2016'!AW141*'Prevalence Rates'!AW141</f>
        <v>251.95868526505015</v>
      </c>
      <c r="AX141" s="66">
        <f>'Population 2016'!AX141*'Prevalence Rates'!AX141</f>
        <v>85.969374311215461</v>
      </c>
      <c r="AY141" s="66">
        <f>'Population 2016'!AY141*'Prevalence Rates'!AY141</f>
        <v>770.30344214149636</v>
      </c>
      <c r="AZ141" s="66">
        <f>'Population 2016'!AZ141*'Prevalence Rates'!AZ141</f>
        <v>400.99209886338559</v>
      </c>
      <c r="BA141" s="66">
        <f>'Population 2016'!BA141*'Prevalence Rates'!BA141</f>
        <v>56.96586567680886</v>
      </c>
      <c r="BB141" s="66">
        <f>'Population 2016'!BB141*'Prevalence Rates'!BB141</f>
        <v>164.65068747840056</v>
      </c>
      <c r="BC141" s="75">
        <f>'Population 2016'!BC141*'Prevalence Rates'!BC141</f>
        <v>61.427943928256035</v>
      </c>
      <c r="BD141" s="109">
        <v>139</v>
      </c>
    </row>
    <row r="142" spans="1:56" s="63" customFormat="1" x14ac:dyDescent="0.35">
      <c r="B142" s="66" t="s">
        <v>65</v>
      </c>
      <c r="C142" s="74">
        <f>'Population 2016'!C142*'Prevalence Rates'!C142</f>
        <v>235.00278790955093</v>
      </c>
      <c r="D142" s="66">
        <f>'Population 2016'!D142*'Prevalence Rates'!D142</f>
        <v>464.35361003393541</v>
      </c>
      <c r="E142" s="66">
        <f>'Population 2016'!E142*'Prevalence Rates'!E142</f>
        <v>229.35082212438451</v>
      </c>
      <c r="F142" s="66">
        <f>'Population 2016'!F142*'Prevalence Rates'!F142</f>
        <v>148.88467765662054</v>
      </c>
      <c r="G142" s="66">
        <f>'Population 2016'!G142*'Prevalence Rates'!G142</f>
        <v>122.70715191479715</v>
      </c>
      <c r="H142" s="66">
        <f>'Population 2016'!H142*'Prevalence Rates'!H142</f>
        <v>250.47132584790111</v>
      </c>
      <c r="I142" s="66">
        <f>'Population 2016'!I142*'Prevalence Rates'!I142</f>
        <v>141.00167274573056</v>
      </c>
      <c r="J142" s="66">
        <f>'Population 2016'!J142*'Prevalence Rates'!J142</f>
        <v>102.6277997832849</v>
      </c>
      <c r="K142" s="66">
        <f>'Population 2016'!K142*'Prevalence Rates'!K142</f>
        <v>40.753648029884147</v>
      </c>
      <c r="L142" s="66">
        <f>'Population 2016'!L142*'Prevalence Rates'!L142</f>
        <v>186.51487091049168</v>
      </c>
      <c r="M142" s="66">
        <f>'Population 2016'!M142*'Prevalence Rates'!M142</f>
        <v>186.51487091049168</v>
      </c>
      <c r="N142" s="66">
        <f>'Population 2016'!N142*'Prevalence Rates'!N142</f>
        <v>91.621340096381871</v>
      </c>
      <c r="O142" s="66">
        <f>'Population 2016'!O142*'Prevalence Rates'!O142</f>
        <v>82.548447651772634</v>
      </c>
      <c r="P142" s="66">
        <f>'Population 2016'!P142*'Prevalence Rates'!P142</f>
        <v>23.946486616099808</v>
      </c>
      <c r="Q142" s="66">
        <f>'Population 2016'!Q142*'Prevalence Rates'!Q142</f>
        <v>90.282716620947724</v>
      </c>
      <c r="R142" s="66">
        <f>'Population 2016'!R142*'Prevalence Rates'!R142</f>
        <v>41.794799621888487</v>
      </c>
      <c r="S142" s="66">
        <f>'Population 2016'!S142*'Prevalence Rates'!S142</f>
        <v>1500.7456519033979</v>
      </c>
      <c r="T142" s="66">
        <f>'Population 2016'!T142*'Prevalence Rates'!T142</f>
        <v>642.09306038324769</v>
      </c>
      <c r="U142" s="66">
        <f>'Population 2016'!U142*'Prevalence Rates'!U142</f>
        <v>67.37738159685226</v>
      </c>
      <c r="V142" s="66">
        <f>'Population 2016'!V142*'Prevalence Rates'!V142</f>
        <v>136.53959449428339</v>
      </c>
      <c r="W142" s="66">
        <f>'Population 2016'!W142*'Prevalence Rates'!W142</f>
        <v>352.80165374775618</v>
      </c>
      <c r="X142" s="66">
        <f>'Population 2016'!X142*'Prevalence Rates'!X142</f>
        <v>352.80165374775618</v>
      </c>
      <c r="Y142" s="66">
        <f>'Population 2016'!Y142*'Prevalence Rates'!Y142</f>
        <v>239.16739427756826</v>
      </c>
      <c r="Z142" s="66">
        <f>'Population 2016'!Z142*'Prevalence Rates'!Z142</f>
        <v>587.80444165730717</v>
      </c>
      <c r="AA142" s="66">
        <f>'Population 2016'!AA142*'Prevalence Rates'!AA142</f>
        <v>1486.3182655570522</v>
      </c>
      <c r="AB142" s="66">
        <f>'Population 2016'!AB142*'Prevalence Rates'!AB142</f>
        <v>590.18421672474562</v>
      </c>
      <c r="AC142" s="66">
        <f>'Population 2016'!AC142*'Prevalence Rates'!AC142</f>
        <v>895.39036912373194</v>
      </c>
      <c r="AD142" s="66">
        <f>'Population 2016'!AD142*'Prevalence Rates'!AD142</f>
        <v>408.13142406570108</v>
      </c>
      <c r="AE142" s="66">
        <f>'Population 2016'!AE142*'Prevalence Rates'!AE142</f>
        <v>285.42427215090396</v>
      </c>
      <c r="AF142" s="66">
        <f>'Population 2016'!AF142*'Prevalence Rates'!AF142</f>
        <v>40.009968321309621</v>
      </c>
      <c r="AG142" s="66">
        <f>'Population 2016'!AG142*'Prevalence Rates'!AG142</f>
        <v>285.42427215090396</v>
      </c>
      <c r="AH142" s="66">
        <f>'Population 2016'!AH142*'Prevalence Rates'!AH142</f>
        <v>590.92789643332014</v>
      </c>
      <c r="AI142" s="66">
        <f>'Population 2016'!AI142*'Prevalence Rates'!AI142</f>
        <v>1006.9423254099112</v>
      </c>
      <c r="AJ142" s="66">
        <f>'Population 2016'!AJ142*'Prevalence Rates'!AJ142</f>
        <v>91.472604154666968</v>
      </c>
      <c r="AK142" s="66">
        <f>'Population 2016'!AK142*'Prevalence Rates'!AK142</f>
        <v>125.83060669081017</v>
      </c>
      <c r="AL142" s="66">
        <f>'Population 2016'!AL142*'Prevalence Rates'!AL142</f>
        <v>69.162212897431118</v>
      </c>
      <c r="AM142" s="66">
        <f>'Population 2016'!AM142*'Prevalence Rates'!AM142</f>
        <v>320.22848251219187</v>
      </c>
      <c r="AN142" s="66">
        <f>'Population 2016'!AN142*'Prevalence Rates'!AN142</f>
        <v>30.193396168125847</v>
      </c>
      <c r="AO142" s="66">
        <f>'Population 2016'!AO142*'Prevalence Rates'!AO142</f>
        <v>30.193396168125847</v>
      </c>
      <c r="AP142" s="66">
        <f>'Population 2016'!AP142*'Prevalence Rates'!AP142</f>
        <v>147.69479012290131</v>
      </c>
      <c r="AQ142" s="66">
        <f>'Population 2016'!AQ142*'Prevalence Rates'!AQ142</f>
        <v>144.72007128860318</v>
      </c>
      <c r="AR142" s="66">
        <f>'Population 2016'!AR142*'Prevalence Rates'!AR142</f>
        <v>5175.2670919701422</v>
      </c>
      <c r="AS142" s="66">
        <f>'Population 2016'!AS142*'Prevalence Rates'!AS142</f>
        <v>141.00167274573056</v>
      </c>
      <c r="AT142" s="66">
        <f>'Population 2016'!AT142*'Prevalence Rates'!AT142</f>
        <v>27.96235704240226</v>
      </c>
      <c r="AU142" s="66">
        <f>'Population 2016'!AU142*'Prevalence Rates'!AU142</f>
        <v>27.96235704240226</v>
      </c>
      <c r="AV142" s="66">
        <f>'Population 2016'!AV142*'Prevalence Rates'!AV142</f>
        <v>98.760665298697347</v>
      </c>
      <c r="AW142" s="66">
        <f>'Population 2016'!AW142*'Prevalence Rates'!AW142</f>
        <v>270.69941392112827</v>
      </c>
      <c r="AX142" s="66">
        <f>'Population 2016'!AX142*'Prevalence Rates'!AX142</f>
        <v>61.874151753400746</v>
      </c>
      <c r="AY142" s="66">
        <f>'Population 2016'!AY142*'Prevalence Rates'!AY142</f>
        <v>741.00246162365988</v>
      </c>
      <c r="AZ142" s="66">
        <f>'Population 2016'!AZ142*'Prevalence Rates'!AZ142</f>
        <v>388.20080787590371</v>
      </c>
      <c r="BA142" s="66">
        <f>'Population 2016'!BA142*'Prevalence Rates'!BA142</f>
        <v>57.114601618523764</v>
      </c>
      <c r="BB142" s="66">
        <f>'Population 2016'!BB142*'Prevalence Rates'!BB142</f>
        <v>183.09394425104884</v>
      </c>
      <c r="BC142" s="75">
        <f>'Population 2016'!BC142*'Prevalence Rates'!BC142</f>
        <v>67.37738159685226</v>
      </c>
      <c r="BD142" s="109">
        <v>140</v>
      </c>
    </row>
    <row r="143" spans="1:56" s="63" customFormat="1" x14ac:dyDescent="0.35">
      <c r="B143" s="66" t="s">
        <v>66</v>
      </c>
      <c r="C143" s="74">
        <f>'Population 2016'!C143*'Prevalence Rates'!C143</f>
        <v>146.65363853089696</v>
      </c>
      <c r="D143" s="66">
        <f>'Population 2016'!D143*'Prevalence Rates'!D143</f>
        <v>369.90628704497033</v>
      </c>
      <c r="E143" s="66">
        <f>'Population 2016'!E143*'Prevalence Rates'!E143</f>
        <v>223.25264851407337</v>
      </c>
      <c r="F143" s="66">
        <f>'Population 2016'!F143*'Prevalence Rates'!F143</f>
        <v>159.74240140180865</v>
      </c>
      <c r="G143" s="66">
        <f>'Population 2016'!G143*'Prevalence Rates'!G143</f>
        <v>125.53313480738036</v>
      </c>
      <c r="H143" s="66">
        <f>'Population 2016'!H143*'Prevalence Rates'!H143</f>
        <v>254.63593221591847</v>
      </c>
      <c r="I143" s="66">
        <f>'Population 2016'!I143*'Prevalence Rates'!I143</f>
        <v>134.01108348512997</v>
      </c>
      <c r="J143" s="66">
        <f>'Population 2016'!J143*'Prevalence Rates'!J143</f>
        <v>104.11515920043395</v>
      </c>
      <c r="K143" s="66">
        <f>'Population 2016'!K143*'Prevalence Rates'!K143</f>
        <v>35.25041818643264</v>
      </c>
      <c r="L143" s="66">
        <f>'Population 2016'!L143*'Prevalence Rates'!L143</f>
        <v>183.39141613447865</v>
      </c>
      <c r="M143" s="66">
        <f>'Population 2016'!M143*'Prevalence Rates'!M143</f>
        <v>183.39141613447865</v>
      </c>
      <c r="N143" s="66">
        <f>'Population 2016'!N143*'Prevalence Rates'!N143</f>
        <v>71.54198796486962</v>
      </c>
      <c r="O143" s="66">
        <f>'Population 2016'!O143*'Prevalence Rates'!O143</f>
        <v>81.061088234623583</v>
      </c>
      <c r="P143" s="66">
        <f>'Population 2016'!P143*'Prevalence Rates'!P143</f>
        <v>29.0035086344066</v>
      </c>
      <c r="Q143" s="66">
        <f>'Population 2016'!Q143*'Prevalence Rates'!Q143</f>
        <v>92.067547921526597</v>
      </c>
      <c r="R143" s="66">
        <f>'Population 2016'!R143*'Prevalence Rates'!R143</f>
        <v>43.877102805897167</v>
      </c>
      <c r="S143" s="66">
        <f>'Population 2016'!S143*'Prevalence Rates'!S143</f>
        <v>1297.423619579122</v>
      </c>
      <c r="T143" s="66">
        <f>'Population 2016'!T143*'Prevalence Rates'!T143</f>
        <v>438.47355617554183</v>
      </c>
      <c r="U143" s="66">
        <f>'Population 2016'!U143*'Prevalence Rates'!U143</f>
        <v>81.35856011805339</v>
      </c>
      <c r="V143" s="66">
        <f>'Population 2016'!V143*'Prevalence Rates'!V143</f>
        <v>138.91936956172188</v>
      </c>
      <c r="W143" s="66">
        <f>'Population 2016'!W143*'Prevalence Rates'!W143</f>
        <v>363.80811343465922</v>
      </c>
      <c r="X143" s="66">
        <f>'Population 2016'!X143*'Prevalence Rates'!X143</f>
        <v>363.80811343465922</v>
      </c>
      <c r="Y143" s="66">
        <f>'Population 2016'!Y143*'Prevalence Rates'!Y143</f>
        <v>243.03452876215582</v>
      </c>
      <c r="Z143" s="66">
        <f>'Population 2016'!Z143*'Prevalence Rates'!Z143</f>
        <v>445.61288137785732</v>
      </c>
      <c r="AA143" s="66">
        <f>'Population 2016'!AA143*'Prevalence Rates'!AA143</f>
        <v>1370.0067591359959</v>
      </c>
      <c r="AB143" s="66">
        <f>'Population 2016'!AB143*'Prevalence Rates'!AB143</f>
        <v>475.36006972083845</v>
      </c>
      <c r="AC143" s="66">
        <f>'Population 2016'!AC143*'Prevalence Rates'!AC143</f>
        <v>768.07240301577281</v>
      </c>
      <c r="AD143" s="66">
        <f>'Population 2016'!AD143*'Prevalence Rates'!AD143</f>
        <v>431.18549503151149</v>
      </c>
      <c r="AE143" s="66">
        <f>'Population 2016'!AE143*'Prevalence Rates'!AE143</f>
        <v>305.65236022413109</v>
      </c>
      <c r="AF143" s="66">
        <f>'Population 2016'!AF143*'Prevalence Rates'!AF143</f>
        <v>55.478506259659802</v>
      </c>
      <c r="AG143" s="66">
        <f>'Population 2016'!AG143*'Prevalence Rates'!AG143</f>
        <v>305.65236022413109</v>
      </c>
      <c r="AH143" s="66">
        <f>'Population 2016'!AH143*'Prevalence Rates'!AH143</f>
        <v>601.93435612022313</v>
      </c>
      <c r="AI143" s="66">
        <f>'Population 2016'!AI143*'Prevalence Rates'!AI143</f>
        <v>799.60442265933273</v>
      </c>
      <c r="AJ143" s="66">
        <f>'Population 2016'!AJ143*'Prevalence Rates'!AJ143</f>
        <v>92.067547921526597</v>
      </c>
      <c r="AK143" s="66">
        <f>'Population 2016'!AK143*'Prevalence Rates'!AK143</f>
        <v>105.4537826758681</v>
      </c>
      <c r="AL143" s="66">
        <f>'Population 2016'!AL143*'Prevalence Rates'!AL143</f>
        <v>74.219234915737914</v>
      </c>
      <c r="AM143" s="66">
        <f>'Population 2016'!AM143*'Prevalence Rates'!AM143</f>
        <v>329.89631872366073</v>
      </c>
      <c r="AN143" s="66">
        <f>'Population 2016'!AN143*'Prevalence Rates'!AN143</f>
        <v>21.120503723516602</v>
      </c>
      <c r="AO143" s="66">
        <f>'Population 2016'!AO143*'Prevalence Rates'!AO143</f>
        <v>21.120503723516602</v>
      </c>
      <c r="AP143" s="66">
        <f>'Population 2016'!AP143*'Prevalence Rates'!AP143</f>
        <v>136.09338666913865</v>
      </c>
      <c r="AQ143" s="66">
        <f>'Population 2016'!AQ143*'Prevalence Rates'!AQ143</f>
        <v>138.32442579486224</v>
      </c>
      <c r="AR143" s="66">
        <f>'Population 2016'!AR143*'Prevalence Rates'!AR143</f>
        <v>4753.1544893832397</v>
      </c>
      <c r="AS143" s="66">
        <f>'Population 2016'!AS143*'Prevalence Rates'!AS143</f>
        <v>134.01108348512997</v>
      </c>
      <c r="AT143" s="66">
        <f>'Population 2016'!AT143*'Prevalence Rates'!AT143</f>
        <v>28.259828925832071</v>
      </c>
      <c r="AU143" s="66">
        <f>'Population 2016'!AU143*'Prevalence Rates'!AU143</f>
        <v>28.259828925832071</v>
      </c>
      <c r="AV143" s="66">
        <f>'Population 2016'!AV143*'Prevalence Rates'!AV143</f>
        <v>99.355609065556976</v>
      </c>
      <c r="AW143" s="66">
        <f>'Population 2016'!AW143*'Prevalence Rates'!AW143</f>
        <v>272.0380373965624</v>
      </c>
      <c r="AX143" s="66">
        <f>'Population 2016'!AX143*'Prevalence Rates'!AX143</f>
        <v>68.864741014001311</v>
      </c>
      <c r="AY143" s="66">
        <f>'Population 2016'!AY143*'Prevalence Rates'!AY143</f>
        <v>731.18588947047613</v>
      </c>
      <c r="AZ143" s="66">
        <f>'Population 2016'!AZ143*'Prevalence Rates'!AZ143</f>
        <v>367.37777603581696</v>
      </c>
      <c r="BA143" s="66">
        <f>'Population 2016'!BA143*'Prevalence Rates'!BA143</f>
        <v>55.775978143089617</v>
      </c>
      <c r="BB143" s="66">
        <f>'Population 2016'!BB143*'Prevalence Rates'!BB143</f>
        <v>176.99577064073773</v>
      </c>
      <c r="BC143" s="75">
        <f>'Population 2016'!BC143*'Prevalence Rates'!BC143</f>
        <v>81.35856011805339</v>
      </c>
      <c r="BD143" s="109">
        <v>141</v>
      </c>
    </row>
    <row r="144" spans="1:56" s="63" customFormat="1" x14ac:dyDescent="0.35">
      <c r="B144" s="66" t="s">
        <v>67</v>
      </c>
      <c r="C144" s="74">
        <f>'Population 2016'!C144*'Prevalence Rates'!C144</f>
        <v>129.251533350253</v>
      </c>
      <c r="D144" s="66">
        <f>'Population 2016'!D144*'Prevalence Rates'!D144</f>
        <v>370.35249487011504</v>
      </c>
      <c r="E144" s="66">
        <f>'Population 2016'!E144*'Prevalence Rates'!E144</f>
        <v>241.10096151986204</v>
      </c>
      <c r="F144" s="66">
        <f>'Population 2016'!F144*'Prevalence Rates'!F144</f>
        <v>185.62245526020226</v>
      </c>
      <c r="G144" s="66">
        <f>'Population 2016'!G144*'Prevalence Rates'!G144</f>
        <v>155.87526691722113</v>
      </c>
      <c r="H144" s="66">
        <f>'Population 2016'!H144*'Prevalence Rates'!H144</f>
        <v>296.13325995437714</v>
      </c>
      <c r="I144" s="66">
        <f>'Population 2016'!I144*'Prevalence Rates'!I144</f>
        <v>178.63186599960167</v>
      </c>
      <c r="J144" s="66">
        <f>'Population 2016'!J144*'Prevalence Rates'!J144</f>
        <v>114.97288294562206</v>
      </c>
      <c r="K144" s="66">
        <f>'Population 2016'!K144*'Prevalence Rates'!K144</f>
        <v>43.579630922467352</v>
      </c>
      <c r="L144" s="66">
        <f>'Population 2016'!L144*'Prevalence Rates'!L144</f>
        <v>233.21795660897206</v>
      </c>
      <c r="M144" s="66">
        <f>'Population 2016'!M144*'Prevalence Rates'!M144</f>
        <v>233.21795660897206</v>
      </c>
      <c r="N144" s="66">
        <f>'Population 2016'!N144*'Prevalence Rates'!N144</f>
        <v>62.766567403690182</v>
      </c>
      <c r="O144" s="66">
        <f>'Population 2016'!O144*'Prevalence Rates'!O144</f>
        <v>97.868249648407911</v>
      </c>
      <c r="P144" s="66">
        <f>'Population 2016'!P144*'Prevalence Rates'!P144</f>
        <v>31.680755585274902</v>
      </c>
      <c r="Q144" s="66">
        <f>'Population 2016'!Q144*'Prevalence Rates'!Q144</f>
        <v>101.58664819128056</v>
      </c>
      <c r="R144" s="66">
        <f>'Population 2016'!R144*'Prevalence Rates'!R144</f>
        <v>46.256877873335654</v>
      </c>
      <c r="S144" s="66">
        <f>'Population 2016'!S144*'Prevalence Rates'!S144</f>
        <v>1283.1449691744911</v>
      </c>
      <c r="T144" s="66">
        <f>'Population 2016'!T144*'Prevalence Rates'!T144</f>
        <v>349.08325520488353</v>
      </c>
      <c r="U144" s="66">
        <f>'Population 2016'!U144*'Prevalence Rates'!U144</f>
        <v>85.374430544355846</v>
      </c>
      <c r="V144" s="66">
        <f>'Population 2016'!V144*'Prevalence Rates'!V144</f>
        <v>148.73594171490564</v>
      </c>
      <c r="W144" s="66">
        <f>'Population 2016'!W144*'Prevalence Rates'!W144</f>
        <v>362.02328213408032</v>
      </c>
      <c r="X144" s="66">
        <f>'Population 2016'!X144*'Prevalence Rates'!X144</f>
        <v>362.02328213408032</v>
      </c>
      <c r="Y144" s="66">
        <f>'Population 2016'!Y144*'Prevalence Rates'!Y144</f>
        <v>263.70882466052768</v>
      </c>
      <c r="Z144" s="66">
        <f>'Population 2016'!Z144*'Prevalence Rates'!Z144</f>
        <v>373.02974182098336</v>
      </c>
      <c r="AA144" s="66">
        <f>'Population 2016'!AA144*'Prevalence Rates'!AA144</f>
        <v>1349.6299351210539</v>
      </c>
      <c r="AB144" s="66">
        <f>'Population 2016'!AB144*'Prevalence Rates'!AB144</f>
        <v>496.62930938606996</v>
      </c>
      <c r="AC144" s="66">
        <f>'Population 2016'!AC144*'Prevalence Rates'!AC144</f>
        <v>725.53392368530979</v>
      </c>
      <c r="AD144" s="66">
        <f>'Population 2016'!AD144*'Prevalence Rates'!AD144</f>
        <v>483.39181057344337</v>
      </c>
      <c r="AE144" s="66">
        <f>'Population 2016'!AE144*'Prevalence Rates'!AE144</f>
        <v>327.51654365622221</v>
      </c>
      <c r="AF144" s="66">
        <f>'Population 2016'!AF144*'Prevalence Rates'!AF144</f>
        <v>61.725415811685842</v>
      </c>
      <c r="AG144" s="66">
        <f>'Population 2016'!AG144*'Prevalence Rates'!AG144</f>
        <v>327.51654365622221</v>
      </c>
      <c r="AH144" s="66">
        <f>'Population 2016'!AH144*'Prevalence Rates'!AH144</f>
        <v>624.09601143574412</v>
      </c>
      <c r="AI144" s="66">
        <f>'Population 2016'!AI144*'Prevalence Rates'!AI144</f>
        <v>742.48982104080903</v>
      </c>
      <c r="AJ144" s="66">
        <f>'Population 2016'!AJ144*'Prevalence Rates'!AJ144</f>
        <v>98.016985590122815</v>
      </c>
      <c r="AK144" s="66">
        <f>'Population 2016'!AK144*'Prevalence Rates'!AK144</f>
        <v>126.2768145159549</v>
      </c>
      <c r="AL144" s="66">
        <f>'Population 2016'!AL144*'Prevalence Rates'!AL144</f>
        <v>87.159261844934704</v>
      </c>
      <c r="AM144" s="66">
        <f>'Population 2016'!AM144*'Prevalence Rates'!AM144</f>
        <v>340.90277841056371</v>
      </c>
      <c r="AN144" s="66">
        <f>'Population 2016'!AN144*'Prevalence Rates'!AN144</f>
        <v>28.706036750976789</v>
      </c>
      <c r="AO144" s="66">
        <f>'Population 2016'!AO144*'Prevalence Rates'!AO144</f>
        <v>28.706036750976789</v>
      </c>
      <c r="AP144" s="66">
        <f>'Population 2016'!AP144*'Prevalence Rates'!AP144</f>
        <v>153.79296373321245</v>
      </c>
      <c r="AQ144" s="66">
        <f>'Population 2016'!AQ144*'Prevalence Rates'!AQ144</f>
        <v>152.75181214120809</v>
      </c>
      <c r="AR144" s="66">
        <f>'Population 2016'!AR144*'Prevalence Rates'!AR144</f>
        <v>4951.5682356309235</v>
      </c>
      <c r="AS144" s="66">
        <f>'Population 2016'!AS144*'Prevalence Rates'!AS144</f>
        <v>178.63186599960167</v>
      </c>
      <c r="AT144" s="66">
        <f>'Population 2016'!AT144*'Prevalence Rates'!AT144</f>
        <v>29.449716459551318</v>
      </c>
      <c r="AU144" s="66">
        <f>'Population 2016'!AU144*'Prevalence Rates'!AU144</f>
        <v>29.449716459551318</v>
      </c>
      <c r="AV144" s="66">
        <f>'Population 2016'!AV144*'Prevalence Rates'!AV144</f>
        <v>111.10574846103452</v>
      </c>
      <c r="AW144" s="66">
        <f>'Population 2016'!AW144*'Prevalence Rates'!AW144</f>
        <v>283.19323302518035</v>
      </c>
      <c r="AX144" s="66">
        <f>'Population 2016'!AX144*'Prevalence Rates'!AX144</f>
        <v>71.393252023154716</v>
      </c>
      <c r="AY144" s="66">
        <f>'Population 2016'!AY144*'Prevalence Rates'!AY144</f>
        <v>764.2052685311852</v>
      </c>
      <c r="AZ144" s="66">
        <f>'Population 2016'!AZ144*'Prevalence Rates'!AZ144</f>
        <v>402.18198639710488</v>
      </c>
      <c r="BA144" s="66">
        <f>'Population 2016'!BA144*'Prevalence Rates'!BA144</f>
        <v>60.08932045282188</v>
      </c>
      <c r="BB144" s="66">
        <f>'Population 2016'!BB144*'Prevalence Rates'!BB144</f>
        <v>193.80293205452205</v>
      </c>
      <c r="BC144" s="75">
        <f>'Population 2016'!BC144*'Prevalence Rates'!BC144</f>
        <v>85.374430544355846</v>
      </c>
      <c r="BD144" s="109">
        <v>142</v>
      </c>
    </row>
    <row r="145" spans="2:56" s="63" customFormat="1" x14ac:dyDescent="0.35">
      <c r="B145" s="66" t="s">
        <v>68</v>
      </c>
      <c r="C145" s="74">
        <f>'Population 2016'!C145*'Prevalence Rates'!C145</f>
        <v>133.11866783484055</v>
      </c>
      <c r="D145" s="66">
        <f>'Population 2016'!D145*'Prevalence Rates'!D145</f>
        <v>442.935634426989</v>
      </c>
      <c r="E145" s="66">
        <f>'Population 2016'!E145*'Prevalence Rates'!E145</f>
        <v>309.81696659214845</v>
      </c>
      <c r="F145" s="66">
        <f>'Population 2016'!F145*'Prevalence Rates'!F145</f>
        <v>210.46135752659148</v>
      </c>
      <c r="G145" s="66">
        <f>'Population 2016'!G145*'Prevalence Rates'!G145</f>
        <v>192.46430857908791</v>
      </c>
      <c r="H145" s="66">
        <f>'Population 2016'!H145*'Prevalence Rates'!H145</f>
        <v>378.38423572271995</v>
      </c>
      <c r="I145" s="66">
        <f>'Population 2016'!I145*'Prevalence Rates'!I145</f>
        <v>230.54070965810374</v>
      </c>
      <c r="J145" s="66">
        <f>'Population 2016'!J145*'Prevalence Rates'!J145</f>
        <v>139.8117852120113</v>
      </c>
      <c r="K145" s="66">
        <f>'Population 2016'!K145*'Prevalence Rates'!K145</f>
        <v>58.453225093957919</v>
      </c>
      <c r="L145" s="66">
        <f>'Population 2016'!L145*'Prevalence Rates'!L145</f>
        <v>321.56710598762601</v>
      </c>
      <c r="M145" s="66">
        <f>'Population 2016'!M145*'Prevalence Rates'!M145</f>
        <v>321.56710598762601</v>
      </c>
      <c r="N145" s="66">
        <f>'Population 2016'!N145*'Prevalence Rates'!N145</f>
        <v>79.722464759189421</v>
      </c>
      <c r="O145" s="66">
        <f>'Population 2016'!O145*'Prevalence Rates'!O145</f>
        <v>129.10279740853809</v>
      </c>
      <c r="P145" s="66">
        <f>'Population 2016'!P145*'Prevalence Rates'!P145</f>
        <v>46.10814193162075</v>
      </c>
      <c r="Q145" s="66">
        <f>'Population 2016'!Q145*'Prevalence Rates'!Q145</f>
        <v>140.10925709544111</v>
      </c>
      <c r="R145" s="66">
        <f>'Population 2016'!R145*'Prevalence Rates'!R145</f>
        <v>53.098731192221315</v>
      </c>
      <c r="S145" s="66">
        <f>'Population 2016'!S145*'Prevalence Rates'!S145</f>
        <v>1503.5716347959813</v>
      </c>
      <c r="T145" s="66">
        <f>'Population 2016'!T145*'Prevalence Rates'!T145</f>
        <v>311.45306195101244</v>
      </c>
      <c r="U145" s="66">
        <f>'Population 2016'!U145*'Prevalence Rates'!U145</f>
        <v>105.4537826758681</v>
      </c>
      <c r="V145" s="66">
        <f>'Population 2016'!V145*'Prevalence Rates'!V145</f>
        <v>167.92287819612847</v>
      </c>
      <c r="W145" s="66">
        <f>'Population 2016'!W145*'Prevalence Rates'!W145</f>
        <v>450.37243151273429</v>
      </c>
      <c r="X145" s="66">
        <f>'Population 2016'!X145*'Prevalence Rates'!X145</f>
        <v>450.37243151273429</v>
      </c>
      <c r="Y145" s="66">
        <f>'Population 2016'!Y145*'Prevalence Rates'!Y145</f>
        <v>307.7346634081398</v>
      </c>
      <c r="Z145" s="66">
        <f>'Population 2016'!Z145*'Prevalence Rates'!Z145</f>
        <v>406.64406464855205</v>
      </c>
      <c r="AA145" s="66">
        <f>'Population 2016'!AA145*'Prevalence Rates'!AA145</f>
        <v>1617.6521020913137</v>
      </c>
      <c r="AB145" s="66">
        <f>'Population 2016'!AB145*'Prevalence Rates'!AB145</f>
        <v>591.67157614189466</v>
      </c>
      <c r="AC145" s="66">
        <f>'Population 2016'!AC145*'Prevalence Rates'!AC145</f>
        <v>869.65905120705327</v>
      </c>
      <c r="AD145" s="66">
        <f>'Population 2016'!AD145*'Prevalence Rates'!AD145</f>
        <v>621.86497231002045</v>
      </c>
      <c r="AE145" s="66">
        <f>'Population 2016'!AE145*'Prevalence Rates'!AE145</f>
        <v>429.40066373093259</v>
      </c>
      <c r="AF145" s="66">
        <f>'Population 2016'!AF145*'Prevalence Rates'!AF145</f>
        <v>72.731875498588863</v>
      </c>
      <c r="AG145" s="66">
        <f>'Population 2016'!AG145*'Prevalence Rates'!AG145</f>
        <v>429.40066373093259</v>
      </c>
      <c r="AH145" s="66">
        <f>'Population 2016'!AH145*'Prevalence Rates'!AH145</f>
        <v>747.99305088426047</v>
      </c>
      <c r="AI145" s="66">
        <f>'Population 2016'!AI145*'Prevalence Rates'!AI145</f>
        <v>822.65849362514314</v>
      </c>
      <c r="AJ145" s="66">
        <f>'Population 2016'!AJ145*'Prevalence Rates'!AJ145</f>
        <v>129.251533350253</v>
      </c>
      <c r="AK145" s="66">
        <f>'Population 2016'!AK145*'Prevalence Rates'!AK145</f>
        <v>148.73594171490564</v>
      </c>
      <c r="AL145" s="66">
        <f>'Population 2016'!AL145*'Prevalence Rates'!AL145</f>
        <v>110.6595406358898</v>
      </c>
      <c r="AM145" s="66">
        <f>'Population 2016'!AM145*'Prevalence Rates'!AM145</f>
        <v>372.13732617069394</v>
      </c>
      <c r="AN145" s="66">
        <f>'Population 2016'!AN145*'Prevalence Rates'!AN145</f>
        <v>38.671344845875467</v>
      </c>
      <c r="AO145" s="66">
        <f>'Population 2016'!AO145*'Prevalence Rates'!AO145</f>
        <v>38.671344845875467</v>
      </c>
      <c r="AP145" s="66">
        <f>'Population 2016'!AP145*'Prevalence Rates'!AP145</f>
        <v>203.61950420770583</v>
      </c>
      <c r="AQ145" s="66">
        <f>'Population 2016'!AQ145*'Prevalence Rates'!AQ145</f>
        <v>204.80939174142506</v>
      </c>
      <c r="AR145" s="66">
        <f>'Population 2016'!AR145*'Prevalence Rates'!AR145</f>
        <v>6022.0208081531</v>
      </c>
      <c r="AS145" s="66">
        <f>'Population 2016'!AS145*'Prevalence Rates'!AS145</f>
        <v>230.54070965810374</v>
      </c>
      <c r="AT145" s="66">
        <f>'Population 2016'!AT145*'Prevalence Rates'!AT145</f>
        <v>41.646063680173583</v>
      </c>
      <c r="AU145" s="66">
        <f>'Population 2016'!AU145*'Prevalence Rates'!AU145</f>
        <v>41.646063680173583</v>
      </c>
      <c r="AV145" s="66">
        <f>'Population 2016'!AV145*'Prevalence Rates'!AV145</f>
        <v>138.62189767829207</v>
      </c>
      <c r="AW145" s="66">
        <f>'Population 2016'!AW145*'Prevalence Rates'!AW145</f>
        <v>375.85572471356659</v>
      </c>
      <c r="AX145" s="66">
        <f>'Population 2016'!AX145*'Prevalence Rates'!AX145</f>
        <v>81.35856011805339</v>
      </c>
      <c r="AY145" s="66">
        <f>'Population 2016'!AY145*'Prevalence Rates'!AY145</f>
        <v>944.17575800622103</v>
      </c>
      <c r="AZ145" s="66">
        <f>'Population 2016'!AZ145*'Prevalence Rates'!AZ145</f>
        <v>493.80332649348674</v>
      </c>
      <c r="BA145" s="66">
        <f>'Population 2016'!BA145*'Prevalence Rates'!BA145</f>
        <v>86.266846194645268</v>
      </c>
      <c r="BB145" s="66">
        <f>'Population 2016'!BB145*'Prevalence Rates'!BB145</f>
        <v>241.84464122843659</v>
      </c>
      <c r="BC145" s="75">
        <f>'Population 2016'!BC145*'Prevalence Rates'!BC145</f>
        <v>105.4537826758681</v>
      </c>
      <c r="BD145" s="109">
        <v>143</v>
      </c>
    </row>
    <row r="146" spans="2:56" s="63" customFormat="1" x14ac:dyDescent="0.35">
      <c r="B146" s="66" t="s">
        <v>69</v>
      </c>
      <c r="C146" s="74">
        <f>'Population 2016'!C146*'Prevalence Rates'!C146</f>
        <v>148.14099794804602</v>
      </c>
      <c r="D146" s="66">
        <f>'Population 2016'!D146*'Prevalence Rates'!D146</f>
        <v>457.21428483161998</v>
      </c>
      <c r="E146" s="66">
        <f>'Population 2016'!E146*'Prevalence Rates'!E146</f>
        <v>309.07328688357393</v>
      </c>
      <c r="F146" s="66">
        <f>'Population 2016'!F146*'Prevalence Rates'!F146</f>
        <v>236.19267544327016</v>
      </c>
      <c r="G146" s="66">
        <f>'Population 2016'!G146*'Prevalence Rates'!G146</f>
        <v>239.76233804442791</v>
      </c>
      <c r="H146" s="66">
        <f>'Population 2016'!H146*'Prevalence Rates'!H146</f>
        <v>420.17903534460845</v>
      </c>
      <c r="I146" s="66">
        <f>'Population 2016'!I146*'Prevalence Rates'!I146</f>
        <v>236.93635515184468</v>
      </c>
      <c r="J146" s="66">
        <f>'Population 2016'!J146*'Prevalence Rates'!J146</f>
        <v>148.28973388976092</v>
      </c>
      <c r="K146" s="66">
        <f>'Population 2016'!K146*'Prevalence Rates'!K146</f>
        <v>60.238056394536784</v>
      </c>
      <c r="L146" s="66">
        <f>'Population 2016'!L146*'Prevalence Rates'!L146</f>
        <v>348.0421036128792</v>
      </c>
      <c r="M146" s="66">
        <f>'Population 2016'!M146*'Prevalence Rates'!M146</f>
        <v>348.0421036128792</v>
      </c>
      <c r="N146" s="66">
        <f>'Population 2016'!N146*'Prevalence Rates'!N146</f>
        <v>98.165721531837733</v>
      </c>
      <c r="O146" s="66">
        <f>'Population 2016'!O146*'Prevalence Rates'!O146</f>
        <v>137.72948202800262</v>
      </c>
      <c r="P146" s="66">
        <f>'Population 2016'!P146*'Prevalence Rates'!P146</f>
        <v>39.563760496164903</v>
      </c>
      <c r="Q146" s="66">
        <f>'Population 2016'!Q146*'Prevalence Rates'!Q146</f>
        <v>126.2768145159549</v>
      </c>
      <c r="R146" s="66">
        <f>'Population 2016'!R146*'Prevalence Rates'!R146</f>
        <v>60.08932045282188</v>
      </c>
      <c r="S146" s="66">
        <f>'Population 2016'!S146*'Prevalence Rates'!S146</f>
        <v>1527.9643292372257</v>
      </c>
      <c r="T146" s="66">
        <f>'Population 2016'!T146*'Prevalence Rates'!T146</f>
        <v>307.8833993498547</v>
      </c>
      <c r="U146" s="66">
        <f>'Population 2016'!U146*'Prevalence Rates'!U146</f>
        <v>106.94114209301716</v>
      </c>
      <c r="V146" s="66">
        <f>'Population 2016'!V146*'Prevalence Rates'!V146</f>
        <v>177.88818629102715</v>
      </c>
      <c r="W146" s="66">
        <f>'Population 2016'!W146*'Prevalence Rates'!W146</f>
        <v>486.51526534945634</v>
      </c>
      <c r="X146" s="66">
        <f>'Population 2016'!X146*'Prevalence Rates'!X146</f>
        <v>486.51526534945634</v>
      </c>
      <c r="Y146" s="66">
        <f>'Population 2016'!Y146*'Prevalence Rates'!Y146</f>
        <v>326.17792018078808</v>
      </c>
      <c r="Z146" s="66">
        <f>'Population 2016'!Z146*'Prevalence Rates'!Z146</f>
        <v>425.53352924634504</v>
      </c>
      <c r="AA146" s="66">
        <f>'Population 2016'!AA146*'Prevalence Rates'!AA146</f>
        <v>1631.4845446708</v>
      </c>
      <c r="AB146" s="66">
        <f>'Population 2016'!AB146*'Prevalence Rates'!AB146</f>
        <v>619.9314050677267</v>
      </c>
      <c r="AC146" s="66">
        <f>'Population 2016'!AC146*'Prevalence Rates'!AC146</f>
        <v>888.99472362999109</v>
      </c>
      <c r="AD146" s="66">
        <f>'Population 2016'!AD146*'Prevalence Rates'!AD146</f>
        <v>704.85962778693784</v>
      </c>
      <c r="AE146" s="66">
        <f>'Population 2016'!AE146*'Prevalence Rates'!AE146</f>
        <v>465.09728974250993</v>
      </c>
      <c r="AF146" s="66">
        <f>'Population 2016'!AF146*'Prevalence Rates'!AF146</f>
        <v>81.209824176338486</v>
      </c>
      <c r="AG146" s="66">
        <f>'Population 2016'!AG146*'Prevalence Rates'!AG146</f>
        <v>465.09728974250993</v>
      </c>
      <c r="AH146" s="66">
        <f>'Population 2016'!AH146*'Prevalence Rates'!AH146</f>
        <v>742.48982104080903</v>
      </c>
      <c r="AI146" s="66">
        <f>'Population 2016'!AI146*'Prevalence Rates'!AI146</f>
        <v>804.51270873592466</v>
      </c>
      <c r="AJ146" s="66">
        <f>'Population 2016'!AJ146*'Prevalence Rates'!AJ146</f>
        <v>130.14394900054245</v>
      </c>
      <c r="AK146" s="66">
        <f>'Population 2016'!AK146*'Prevalence Rates'!AK146</f>
        <v>162.71712023610678</v>
      </c>
      <c r="AL146" s="66">
        <f>'Population 2016'!AL146*'Prevalence Rates'!AL146</f>
        <v>118.69128148849471</v>
      </c>
      <c r="AM146" s="66">
        <f>'Population 2016'!AM146*'Prevalence Rates'!AM146</f>
        <v>361.1308664837909</v>
      </c>
      <c r="AN146" s="66">
        <f>'Population 2016'!AN146*'Prevalence Rates'!AN146</f>
        <v>42.241007447033205</v>
      </c>
      <c r="AO146" s="66">
        <f>'Population 2016'!AO146*'Prevalence Rates'!AO146</f>
        <v>42.241007447033205</v>
      </c>
      <c r="AP146" s="66">
        <f>'Population 2016'!AP146*'Prevalence Rates'!AP146</f>
        <v>222.65770474721376</v>
      </c>
      <c r="AQ146" s="66">
        <f>'Population 2016'!AQ146*'Prevalence Rates'!AQ146</f>
        <v>197.6700665391096</v>
      </c>
      <c r="AR146" s="66">
        <f>'Population 2016'!AR146*'Prevalence Rates'!AR146</f>
        <v>6326.7807527269415</v>
      </c>
      <c r="AS146" s="66">
        <f>'Population 2016'!AS146*'Prevalence Rates'!AS146</f>
        <v>236.93635515184468</v>
      </c>
      <c r="AT146" s="66">
        <f>'Population 2016'!AT146*'Prevalence Rates'!AT146</f>
        <v>41.94353556360339</v>
      </c>
      <c r="AU146" s="66">
        <f>'Population 2016'!AU146*'Prevalence Rates'!AU146</f>
        <v>41.94353556360339</v>
      </c>
      <c r="AV146" s="66">
        <f>'Population 2016'!AV146*'Prevalence Rates'!AV146</f>
        <v>163.75827182811111</v>
      </c>
      <c r="AW146" s="66">
        <f>'Population 2016'!AW146*'Prevalence Rates'!AW146</f>
        <v>381.35895455701808</v>
      </c>
      <c r="AX146" s="66">
        <f>'Population 2016'!AX146*'Prevalence Rates'!AX146</f>
        <v>88.051677495224141</v>
      </c>
      <c r="AY146" s="66">
        <f>'Population 2016'!AY146*'Prevalence Rates'!AY146</f>
        <v>1043.531367071778</v>
      </c>
      <c r="AZ146" s="66">
        <f>'Population 2016'!AZ146*'Prevalence Rates'!AZ146</f>
        <v>557.01610172232165</v>
      </c>
      <c r="BA146" s="66">
        <f>'Population 2016'!BA146*'Prevalence Rates'!BA146</f>
        <v>84.928222719211121</v>
      </c>
      <c r="BB146" s="66">
        <f>'Population 2016'!BB146*'Prevalence Rates'!BB146</f>
        <v>240.20854586957262</v>
      </c>
      <c r="BC146" s="75">
        <f>'Population 2016'!BC146*'Prevalence Rates'!BC146</f>
        <v>106.94114209301716</v>
      </c>
      <c r="BD146" s="109">
        <v>144</v>
      </c>
    </row>
    <row r="147" spans="2:56" s="63" customFormat="1" x14ac:dyDescent="0.35">
      <c r="B147" s="66" t="s">
        <v>70</v>
      </c>
      <c r="C147" s="74">
        <f>'Population 2016'!C147*'Prevalence Rates'!C147</f>
        <v>90.883570822841421</v>
      </c>
      <c r="D147" s="66">
        <f>'Population 2016'!D147*'Prevalence Rates'!D147</f>
        <v>277.66636207243386</v>
      </c>
      <c r="E147" s="66">
        <f>'Population 2016'!E147*'Prevalence Rates'!E147</f>
        <v>186.78279124959241</v>
      </c>
      <c r="F147" s="66">
        <f>'Population 2016'!F147*'Prevalence Rates'!F147</f>
        <v>154.68263378457115</v>
      </c>
      <c r="G147" s="66">
        <f>'Population 2016'!G147*'Prevalence Rates'!G147</f>
        <v>149.16541922027062</v>
      </c>
      <c r="H147" s="66">
        <f>'Population 2016'!H147*'Prevalence Rates'!H147</f>
        <v>250.78248019547854</v>
      </c>
      <c r="I147" s="66">
        <f>'Population 2016'!I147*'Prevalence Rates'!I147</f>
        <v>157.49139756276051</v>
      </c>
      <c r="J147" s="66">
        <f>'Population 2016'!J147*'Prevalence Rates'!J147</f>
        <v>90.081066886215893</v>
      </c>
      <c r="K147" s="66">
        <f>'Population 2016'!K147*'Prevalence Rates'!K147</f>
        <v>38.720814942181889</v>
      </c>
      <c r="L147" s="66">
        <f>'Population 2016'!L147*'Prevalence Rates'!L147</f>
        <v>217.98013178590995</v>
      </c>
      <c r="M147" s="66">
        <f>'Population 2016'!M147*'Prevalence Rates'!M147</f>
        <v>217.98013178590995</v>
      </c>
      <c r="N147" s="66">
        <f>'Population 2016'!N147*'Prevalence Rates'!N147</f>
        <v>63.99968894588612</v>
      </c>
      <c r="O147" s="66">
        <f>'Population 2016'!O147*'Prevalence Rates'!O147</f>
        <v>81.052897599178664</v>
      </c>
      <c r="P147" s="66">
        <f>'Population 2016'!P147*'Prevalence Rates'!P147</f>
        <v>27.987324789815403</v>
      </c>
      <c r="Q147" s="66">
        <f>'Population 2016'!Q147*'Prevalence Rates'!Q147</f>
        <v>83.861661377368023</v>
      </c>
      <c r="R147" s="66">
        <f>'Population 2016'!R147*'Prevalence Rates'!R147</f>
        <v>39.62363187088561</v>
      </c>
      <c r="S147" s="66">
        <f>'Population 2016'!S147*'Prevalence Rates'!S147</f>
        <v>938.22741490732426</v>
      </c>
      <c r="T147" s="66">
        <f>'Population 2016'!T147*'Prevalence Rates'!T147</f>
        <v>182.66995857438656</v>
      </c>
      <c r="U147" s="66">
        <f>'Population 2016'!U147*'Prevalence Rates'!U147</f>
        <v>68.513773589404735</v>
      </c>
      <c r="V147" s="66">
        <f>'Population 2016'!V147*'Prevalence Rates'!V147</f>
        <v>107.33490152366481</v>
      </c>
      <c r="W147" s="66">
        <f>'Population 2016'!W147*'Prevalence Rates'!W147</f>
        <v>299.63490733755776</v>
      </c>
      <c r="X147" s="66">
        <f>'Population 2016'!X147*'Prevalence Rates'!X147</f>
        <v>299.63490733755776</v>
      </c>
      <c r="Y147" s="66">
        <f>'Population 2016'!Y147*'Prevalence Rates'!Y147</f>
        <v>197.41596840988072</v>
      </c>
      <c r="Z147" s="66">
        <f>'Population 2016'!Z147*'Prevalence Rates'!Z147</f>
        <v>256.29969475977907</v>
      </c>
      <c r="AA147" s="66">
        <f>'Population 2016'!AA147*'Prevalence Rates'!AA147</f>
        <v>1021.888450300536</v>
      </c>
      <c r="AB147" s="66">
        <f>'Population 2016'!AB147*'Prevalence Rates'!AB147</f>
        <v>373.56558249918481</v>
      </c>
      <c r="AC147" s="66">
        <f>'Population 2016'!AC147*'Prevalence Rates'!AC147</f>
        <v>553.52709028746028</v>
      </c>
      <c r="AD147" s="66">
        <f>'Population 2016'!AD147*'Prevalence Rates'!AD147</f>
        <v>452.11065529640871</v>
      </c>
      <c r="AE147" s="66">
        <f>'Population 2016'!AE147*'Prevalence Rates'!AE147</f>
        <v>302.94523607613809</v>
      </c>
      <c r="AF147" s="66">
        <f>'Population 2016'!AF147*'Prevalence Rates'!AF147</f>
        <v>57.278718476647299</v>
      </c>
      <c r="AG147" s="66">
        <f>'Population 2016'!AG147*'Prevalence Rates'!AG147</f>
        <v>302.94523607613809</v>
      </c>
      <c r="AH147" s="66">
        <f>'Population 2016'!AH147*'Prevalence Rates'!AH147</f>
        <v>468.36136001307574</v>
      </c>
      <c r="AI147" s="66">
        <f>'Population 2016'!AI147*'Prevalence Rates'!AI147</f>
        <v>481.10111000700601</v>
      </c>
      <c r="AJ147" s="66">
        <f>'Population 2016'!AJ147*'Prevalence Rates'!AJ147</f>
        <v>76.639125947738236</v>
      </c>
      <c r="AK147" s="66">
        <f>'Population 2016'!AK147*'Prevalence Rates'!AK147</f>
        <v>95.899220426750986</v>
      </c>
      <c r="AL147" s="66">
        <f>'Population 2016'!AL147*'Prevalence Rates'!AL147</f>
        <v>76.639125947738236</v>
      </c>
      <c r="AM147" s="66">
        <f>'Population 2016'!AM147*'Prevalence Rates'!AM147</f>
        <v>215.0710550156424</v>
      </c>
      <c r="AN147" s="66">
        <f>'Population 2016'!AN147*'Prevalence Rates'!AN147</f>
        <v>24.476370067078705</v>
      </c>
      <c r="AO147" s="66">
        <f>'Population 2016'!AO147*'Prevalence Rates'!AO147</f>
        <v>24.476370067078705</v>
      </c>
      <c r="AP147" s="66">
        <f>'Population 2016'!AP147*'Prevalence Rates'!AP147</f>
        <v>137.62942513127862</v>
      </c>
      <c r="AQ147" s="66">
        <f>'Population 2016'!AQ147*'Prevalence Rates'!AQ147</f>
        <v>117.56682671564033</v>
      </c>
      <c r="AR147" s="66">
        <f>'Population 2016'!AR147*'Prevalence Rates'!AR147</f>
        <v>3927.5545788374284</v>
      </c>
      <c r="AS147" s="66">
        <f>'Population 2016'!AS147*'Prevalence Rates'!AS147</f>
        <v>157.49139756276051</v>
      </c>
      <c r="AT147" s="66">
        <f>'Population 2016'!AT147*'Prevalence Rates'!AT147</f>
        <v>26.282003924486151</v>
      </c>
      <c r="AU147" s="66">
        <f>'Population 2016'!AU147*'Prevalence Rates'!AU147</f>
        <v>26.282003924486151</v>
      </c>
      <c r="AV147" s="66">
        <f>'Population 2016'!AV147*'Prevalence Rates'!AV147</f>
        <v>93.090456648561627</v>
      </c>
      <c r="AW147" s="66">
        <f>'Population 2016'!AW147*'Prevalence Rates'!AW147</f>
        <v>253.29030499743331</v>
      </c>
      <c r="AX147" s="66">
        <f>'Population 2016'!AX147*'Prevalence Rates'!AX147</f>
        <v>51.360251944034005</v>
      </c>
      <c r="AY147" s="66">
        <f>'Population 2016'!AY147*'Prevalence Rates'!AY147</f>
        <v>655.94665519929367</v>
      </c>
      <c r="AZ147" s="66">
        <f>'Population 2016'!AZ147*'Prevalence Rates'!AZ147</f>
        <v>356.31174786173591</v>
      </c>
      <c r="BA147" s="66">
        <f>'Population 2016'!BA147*'Prevalence Rates'!BA147</f>
        <v>54.770893674692516</v>
      </c>
      <c r="BB147" s="66">
        <f>'Population 2016'!BB147*'Prevalence Rates'!BB147</f>
        <v>137.93036410751318</v>
      </c>
      <c r="BC147" s="75">
        <f>'Population 2016'!BC147*'Prevalence Rates'!BC147</f>
        <v>68.513773589404735</v>
      </c>
      <c r="BD147" s="109">
        <v>145</v>
      </c>
    </row>
    <row r="148" spans="2:56" s="63" customFormat="1" x14ac:dyDescent="0.35">
      <c r="B148" s="66" t="s">
        <v>71</v>
      </c>
      <c r="C148" s="74">
        <f>'Population 2016'!C148*'Prevalence Rates'!C148</f>
        <v>84.363226337758974</v>
      </c>
      <c r="D148" s="66">
        <f>'Population 2016'!D148*'Prevalence Rates'!D148</f>
        <v>265.02692507058174</v>
      </c>
      <c r="E148" s="66">
        <f>'Population 2016'!E148*'Prevalence Rates'!E148</f>
        <v>180.66369873282275</v>
      </c>
      <c r="F148" s="66">
        <f>'Population 2016'!F148*'Prevalence Rates'!F148</f>
        <v>136.62629521049672</v>
      </c>
      <c r="G148" s="66">
        <f>'Population 2016'!G148*'Prevalence Rates'!G148</f>
        <v>147.76103733117594</v>
      </c>
      <c r="H148" s="66">
        <f>'Population 2016'!H148*'Prevalence Rates'!H148</f>
        <v>230.51925579568388</v>
      </c>
      <c r="I148" s="66">
        <f>'Population 2016'!I148*'Prevalence Rates'!I148</f>
        <v>141.94288379064085</v>
      </c>
      <c r="J148" s="66">
        <f>'Population 2016'!J148*'Prevalence Rates'!J148</f>
        <v>83.560722401133447</v>
      </c>
      <c r="K148" s="66">
        <f>'Population 2016'!K148*'Prevalence Rates'!K148</f>
        <v>32.7020354174904</v>
      </c>
      <c r="L148" s="66">
        <f>'Population 2016'!L148*'Prevalence Rates'!L148</f>
        <v>213.76698611862591</v>
      </c>
      <c r="M148" s="66">
        <f>'Population 2016'!M148*'Prevalence Rates'!M148</f>
        <v>213.76698611862591</v>
      </c>
      <c r="N148" s="66">
        <f>'Population 2016'!N148*'Prevalence Rates'!N148</f>
        <v>52.764633833128684</v>
      </c>
      <c r="O148" s="66">
        <f>'Population 2016'!O148*'Prevalence Rates'!O148</f>
        <v>66.80845272407548</v>
      </c>
      <c r="P148" s="66">
        <f>'Population 2016'!P148*'Prevalence Rates'!P148</f>
        <v>24.075118098765941</v>
      </c>
      <c r="Q148" s="66">
        <f>'Population 2016'!Q148*'Prevalence Rates'!Q148</f>
        <v>73.128171225001537</v>
      </c>
      <c r="R148" s="66">
        <f>'Population 2016'!R148*'Prevalence Rates'!R148</f>
        <v>34.407356282819656</v>
      </c>
      <c r="S148" s="66">
        <f>'Population 2016'!S148*'Prevalence Rates'!S148</f>
        <v>804.00863150670421</v>
      </c>
      <c r="T148" s="66">
        <f>'Population 2016'!T148*'Prevalence Rates'!T148</f>
        <v>149.06510622819243</v>
      </c>
      <c r="U148" s="66">
        <f>'Population 2016'!U148*'Prevalence Rates'!U148</f>
        <v>69.516903510186651</v>
      </c>
      <c r="V148" s="66">
        <f>'Population 2016'!V148*'Prevalence Rates'!V148</f>
        <v>97.303602315845666</v>
      </c>
      <c r="W148" s="66">
        <f>'Population 2016'!W148*'Prevalence Rates'!W148</f>
        <v>258.90783255381206</v>
      </c>
      <c r="X148" s="66">
        <f>'Population 2016'!X148*'Prevalence Rates'!X148</f>
        <v>258.90783255381206</v>
      </c>
      <c r="Y148" s="66">
        <f>'Population 2016'!Y148*'Prevalence Rates'!Y148</f>
        <v>180.86432471697913</v>
      </c>
      <c r="Z148" s="66">
        <f>'Population 2016'!Z148*'Prevalence Rates'!Z148</f>
        <v>188.78905109115624</v>
      </c>
      <c r="AA148" s="66">
        <f>'Population 2016'!AA148*'Prevalence Rates'!AA148</f>
        <v>832.19658228067601</v>
      </c>
      <c r="AB148" s="66">
        <f>'Population 2016'!AB148*'Prevalence Rates'!AB148</f>
        <v>351.69735022613912</v>
      </c>
      <c r="AC148" s="66">
        <f>'Population 2016'!AC148*'Prevalence Rates'!AC148</f>
        <v>438.46808837377466</v>
      </c>
      <c r="AD148" s="66">
        <f>'Population 2016'!AD148*'Prevalence Rates'!AD148</f>
        <v>425.12646042737521</v>
      </c>
      <c r="AE148" s="66">
        <f>'Population 2016'!AE148*'Prevalence Rates'!AE148</f>
        <v>277.36542309619927</v>
      </c>
      <c r="AF148" s="66">
        <f>'Population 2016'!AF148*'Prevalence Rates'!AF148</f>
        <v>39.824257855041992</v>
      </c>
      <c r="AG148" s="66">
        <f>'Population 2016'!AG148*'Prevalence Rates'!AG148</f>
        <v>277.36542309619927</v>
      </c>
      <c r="AH148" s="66">
        <f>'Population 2016'!AH148*'Prevalence Rates'!AH148</f>
        <v>393.72849390690129</v>
      </c>
      <c r="AI148" s="66">
        <f>'Population 2016'!AI148*'Prevalence Rates'!AI148</f>
        <v>403.1579151622513</v>
      </c>
      <c r="AJ148" s="66">
        <f>'Population 2016'!AJ148*'Prevalence Rates'!AJ148</f>
        <v>65.103131858746224</v>
      </c>
      <c r="AK148" s="66">
        <f>'Population 2016'!AK148*'Prevalence Rates'!AK148</f>
        <v>86.670425155557382</v>
      </c>
      <c r="AL148" s="66">
        <f>'Population 2016'!AL148*'Prevalence Rates'!AL148</f>
        <v>76.438499963581862</v>
      </c>
      <c r="AM148" s="66">
        <f>'Population 2016'!AM148*'Prevalence Rates'!AM148</f>
        <v>182.06808062191743</v>
      </c>
      <c r="AN148" s="66">
        <f>'Population 2016'!AN148*'Prevalence Rates'!AN148</f>
        <v>22.169171249280303</v>
      </c>
      <c r="AO148" s="66">
        <f>'Population 2016'!AO148*'Prevalence Rates'!AO148</f>
        <v>22.169171249280303</v>
      </c>
      <c r="AP148" s="66">
        <f>'Population 2016'!AP148*'Prevalence Rates'!AP148</f>
        <v>123.8865452165664</v>
      </c>
      <c r="AQ148" s="66">
        <f>'Population 2016'!AQ148*'Prevalence Rates'!AQ148</f>
        <v>102.01831294352067</v>
      </c>
      <c r="AR148" s="66">
        <f>'Population 2016'!AR148*'Prevalence Rates'!AR148</f>
        <v>3469.3248310242502</v>
      </c>
      <c r="AS148" s="66">
        <f>'Population 2016'!AS148*'Prevalence Rates'!AS148</f>
        <v>141.94288379064085</v>
      </c>
      <c r="AT148" s="66">
        <f>'Population 2016'!AT148*'Prevalence Rates'!AT148</f>
        <v>26.18169093240796</v>
      </c>
      <c r="AU148" s="66">
        <f>'Population 2016'!AU148*'Prevalence Rates'!AU148</f>
        <v>26.18169093240796</v>
      </c>
      <c r="AV148" s="66">
        <f>'Population 2016'!AV148*'Prevalence Rates'!AV148</f>
        <v>87.272303108026534</v>
      </c>
      <c r="AW148" s="66">
        <f>'Population 2016'!AW148*'Prevalence Rates'!AW148</f>
        <v>211.66041328498389</v>
      </c>
      <c r="AX148" s="66">
        <f>'Population 2016'!AX148*'Prevalence Rates'!AX148</f>
        <v>50.858686983643047</v>
      </c>
      <c r="AY148" s="66">
        <f>'Population 2016'!AY148*'Prevalence Rates'!AY148</f>
        <v>572.18530681400387</v>
      </c>
      <c r="AZ148" s="66">
        <f>'Population 2016'!AZ148*'Prevalence Rates'!AZ148</f>
        <v>313.27747426019181</v>
      </c>
      <c r="BA148" s="66">
        <f>'Population 2016'!BA148*'Prevalence Rates'!BA148</f>
        <v>49.35399210247018</v>
      </c>
      <c r="BB148" s="66">
        <f>'Population 2016'!BB148*'Prevalence Rates'!BB148</f>
        <v>115.86150585031109</v>
      </c>
      <c r="BC148" s="75">
        <f>'Population 2016'!BC148*'Prevalence Rates'!BC148</f>
        <v>69.516903510186651</v>
      </c>
      <c r="BD148" s="109">
        <v>146</v>
      </c>
    </row>
    <row r="149" spans="2:56" s="63" customFormat="1" x14ac:dyDescent="0.35">
      <c r="B149" s="66" t="s">
        <v>72</v>
      </c>
      <c r="C149" s="74">
        <f>'Population 2016'!C149*'Prevalence Rates'!C149</f>
        <v>79.648515710083984</v>
      </c>
      <c r="D149" s="66">
        <f>'Population 2016'!D149*'Prevalence Rates'!D149</f>
        <v>261.21503137161045</v>
      </c>
      <c r="E149" s="66">
        <f>'Population 2016'!E149*'Prevalence Rates'!E149</f>
        <v>181.56651566152647</v>
      </c>
      <c r="F149" s="66">
        <f>'Population 2016'!F149*'Prevalence Rates'!F149</f>
        <v>144.75164756883021</v>
      </c>
      <c r="G149" s="66">
        <f>'Population 2016'!G149*'Prevalence Rates'!G149</f>
        <v>156.08701567366583</v>
      </c>
      <c r="H149" s="66">
        <f>'Population 2016'!H149*'Prevalence Rates'!H149</f>
        <v>248.37496838560193</v>
      </c>
      <c r="I149" s="66">
        <f>'Population 2016'!I149*'Prevalence Rates'!I149</f>
        <v>151.97418299845998</v>
      </c>
      <c r="J149" s="66">
        <f>'Population 2016'!J149*'Prevalence Rates'!J149</f>
        <v>82.557592480351531</v>
      </c>
      <c r="K149" s="66">
        <f>'Population 2016'!K149*'Prevalence Rates'!K149</f>
        <v>36.012364156070717</v>
      </c>
      <c r="L149" s="66">
        <f>'Population 2016'!L149*'Prevalence Rates'!L149</f>
        <v>230.41894280360569</v>
      </c>
      <c r="M149" s="66">
        <f>'Population 2016'!M149*'Prevalence Rates'!M149</f>
        <v>230.41894280360569</v>
      </c>
      <c r="N149" s="66">
        <f>'Population 2016'!N149*'Prevalence Rates'!N149</f>
        <v>54.971519658848898</v>
      </c>
      <c r="O149" s="66">
        <f>'Population 2016'!O149*'Prevalence Rates'!O149</f>
        <v>77.241003900207389</v>
      </c>
      <c r="P149" s="66">
        <f>'Population 2016'!P149*'Prevalence Rates'!P149</f>
        <v>21.166041328498387</v>
      </c>
      <c r="Q149" s="66">
        <f>'Population 2016'!Q149*'Prevalence Rates'!Q149</f>
        <v>74.131301145783453</v>
      </c>
      <c r="R149" s="66">
        <f>'Population 2016'!R149*'Prevalence Rates'!R149</f>
        <v>32.802348409568594</v>
      </c>
      <c r="S149" s="66">
        <f>'Population 2016'!S149*'Prevalence Rates'!S149</f>
        <v>842.22788148849509</v>
      </c>
      <c r="T149" s="66">
        <f>'Population 2016'!T149*'Prevalence Rates'!T149</f>
        <v>142.64507473518819</v>
      </c>
      <c r="U149" s="66">
        <f>'Population 2016'!U149*'Prevalence Rates'!U149</f>
        <v>70.921285399281331</v>
      </c>
      <c r="V149" s="66">
        <f>'Population 2016'!V149*'Prevalence Rates'!V149</f>
        <v>101.91799995144248</v>
      </c>
      <c r="W149" s="66">
        <f>'Population 2016'!W149*'Prevalence Rates'!W149</f>
        <v>283.18357663673436</v>
      </c>
      <c r="X149" s="66">
        <f>'Population 2016'!X149*'Prevalence Rates'!X149</f>
        <v>283.18357663673436</v>
      </c>
      <c r="Y149" s="66">
        <f>'Population 2016'!Y149*'Prevalence Rates'!Y149</f>
        <v>184.47559243179401</v>
      </c>
      <c r="Z149" s="66">
        <f>'Population 2016'!Z149*'Prevalence Rates'!Z149</f>
        <v>160.30016134094987</v>
      </c>
      <c r="AA149" s="66">
        <f>'Population 2016'!AA149*'Prevalence Rates'!AA149</f>
        <v>778.72975750299997</v>
      </c>
      <c r="AB149" s="66">
        <f>'Population 2016'!AB149*'Prevalence Rates'!AB149</f>
        <v>350.69422030535719</v>
      </c>
      <c r="AC149" s="66">
        <f>'Population 2016'!AC149*'Prevalence Rates'!AC149</f>
        <v>407.07012185330075</v>
      </c>
      <c r="AD149" s="66">
        <f>'Population 2016'!AD149*'Prevalence Rates'!AD149</f>
        <v>435.55901160350714</v>
      </c>
      <c r="AE149" s="66">
        <f>'Population 2016'!AE149*'Prevalence Rates'!AE149</f>
        <v>279.47199592984128</v>
      </c>
      <c r="AF149" s="66">
        <f>'Population 2016'!AF149*'Prevalence Rates'!AF149</f>
        <v>39.62363187088561</v>
      </c>
      <c r="AG149" s="66">
        <f>'Population 2016'!AG149*'Prevalence Rates'!AG149</f>
        <v>279.47199592984128</v>
      </c>
      <c r="AH149" s="66">
        <f>'Population 2016'!AH149*'Prevalence Rates'!AH149</f>
        <v>371.65963564969917</v>
      </c>
      <c r="AI149" s="66">
        <f>'Population 2016'!AI149*'Prevalence Rates'!AI149</f>
        <v>407.07012185330075</v>
      </c>
      <c r="AJ149" s="66">
        <f>'Population 2016'!AJ149*'Prevalence Rates'!AJ149</f>
        <v>72.225354296297823</v>
      </c>
      <c r="AK149" s="66">
        <f>'Population 2016'!AK149*'Prevalence Rates'!AK149</f>
        <v>89.479188933746741</v>
      </c>
      <c r="AL149" s="66">
        <f>'Population 2016'!AL149*'Prevalence Rates'!AL149</f>
        <v>78.645385789302068</v>
      </c>
      <c r="AM149" s="66">
        <f>'Population 2016'!AM149*'Prevalence Rates'!AM149</f>
        <v>179.96150778827541</v>
      </c>
      <c r="AN149" s="66">
        <f>'Population 2016'!AN149*'Prevalence Rates'!AN149</f>
        <v>22.771049201749452</v>
      </c>
      <c r="AO149" s="66">
        <f>'Population 2016'!AO149*'Prevalence Rates'!AO149</f>
        <v>22.771049201749452</v>
      </c>
      <c r="AP149" s="66">
        <f>'Population 2016'!AP149*'Prevalence Rates'!AP149</f>
        <v>129.70469875710151</v>
      </c>
      <c r="AQ149" s="66">
        <f>'Population 2016'!AQ149*'Prevalence Rates'!AQ149</f>
        <v>104.52613774547545</v>
      </c>
      <c r="AR149" s="66">
        <f>'Population 2016'!AR149*'Prevalence Rates'!AR149</f>
        <v>3517.0738152534691</v>
      </c>
      <c r="AS149" s="66">
        <f>'Population 2016'!AS149*'Prevalence Rates'!AS149</f>
        <v>151.97418299845998</v>
      </c>
      <c r="AT149" s="66">
        <f>'Population 2016'!AT149*'Prevalence Rates'!AT149</f>
        <v>23.473240146296792</v>
      </c>
      <c r="AU149" s="66">
        <f>'Population 2016'!AU149*'Prevalence Rates'!AU149</f>
        <v>23.473240146296792</v>
      </c>
      <c r="AV149" s="66">
        <f>'Population 2016'!AV149*'Prevalence Rates'!AV149</f>
        <v>92.488578696092489</v>
      </c>
      <c r="AW149" s="66">
        <f>'Population 2016'!AW149*'Prevalence Rates'!AW149</f>
        <v>191.69812786142379</v>
      </c>
      <c r="AX149" s="66">
        <f>'Population 2016'!AX149*'Prevalence Rates'!AX149</f>
        <v>46.545228324280814</v>
      </c>
      <c r="AY149" s="66">
        <f>'Population 2016'!AY149*'Prevalence Rates'!AY149</f>
        <v>612.61144262151493</v>
      </c>
      <c r="AZ149" s="66">
        <f>'Population 2016'!AZ149*'Prevalence Rates'!AZ149</f>
        <v>329.42786598478062</v>
      </c>
      <c r="BA149" s="66">
        <f>'Population 2016'!BA149*'Prevalence Rates'!BA149</f>
        <v>48.651801157922833</v>
      </c>
      <c r="BB149" s="66">
        <f>'Population 2016'!BB149*'Prevalence Rates'!BB149</f>
        <v>118.0683916760313</v>
      </c>
      <c r="BC149" s="75">
        <f>'Population 2016'!BC149*'Prevalence Rates'!BC149</f>
        <v>70.921285399281331</v>
      </c>
      <c r="BD149" s="109">
        <v>147</v>
      </c>
    </row>
    <row r="150" spans="2:56" s="63" customFormat="1" x14ac:dyDescent="0.35">
      <c r="B150" s="66" t="s">
        <v>73</v>
      </c>
      <c r="C150" s="74">
        <f>'Population 2016'!C150*'Prevalence Rates'!C150</f>
        <v>60.087482254836658</v>
      </c>
      <c r="D150" s="66">
        <f>'Population 2016'!D150*'Prevalence Rates'!D150</f>
        <v>194.30626565545677</v>
      </c>
      <c r="E150" s="66">
        <f>'Population 2016'!E150*'Prevalence Rates'!E150</f>
        <v>134.21878340062011</v>
      </c>
      <c r="F150" s="66">
        <f>'Population 2016'!F150*'Prevalence Rates'!F150</f>
        <v>108.83959640483769</v>
      </c>
      <c r="G150" s="66">
        <f>'Population 2016'!G150*'Prevalence Rates'!G150</f>
        <v>116.36307081070204</v>
      </c>
      <c r="H150" s="66">
        <f>'Population 2016'!H150*'Prevalence Rates'!H150</f>
        <v>200.32504518014827</v>
      </c>
      <c r="I150" s="66">
        <f>'Population 2016'!I150*'Prevalence Rates'!I150</f>
        <v>114.65774994537279</v>
      </c>
      <c r="J150" s="66">
        <f>'Population 2016'!J150*'Prevalence Rates'!J150</f>
        <v>65.905635795371765</v>
      </c>
      <c r="K150" s="66">
        <f>'Population 2016'!K150*'Prevalence Rates'!K150</f>
        <v>27.987324789815403</v>
      </c>
      <c r="L150" s="66">
        <f>'Population 2016'!L150*'Prevalence Rates'!L150</f>
        <v>187.48498219413975</v>
      </c>
      <c r="M150" s="66">
        <f>'Population 2016'!M150*'Prevalence Rates'!M150</f>
        <v>187.48498219413975</v>
      </c>
      <c r="N150" s="66">
        <f>'Population 2016'!N150*'Prevalence Rates'!N150</f>
        <v>41.629891712449435</v>
      </c>
      <c r="O150" s="66">
        <f>'Population 2016'!O150*'Prevalence Rates'!O150</f>
        <v>60.99029918354038</v>
      </c>
      <c r="P150" s="66">
        <f>'Population 2016'!P150*'Prevalence Rates'!P150</f>
        <v>16.250704716667009</v>
      </c>
      <c r="Q150" s="66">
        <f>'Population 2016'!Q150*'Prevalence Rates'!Q150</f>
        <v>59.084352334054742</v>
      </c>
      <c r="R150" s="66">
        <f>'Population 2016'!R150*'Prevalence Rates'!R150</f>
        <v>26.18169093240796</v>
      </c>
      <c r="S150" s="66">
        <f>'Population 2016'!S150*'Prevalence Rates'!S150</f>
        <v>644.10972213406706</v>
      </c>
      <c r="T150" s="66">
        <f>'Population 2016'!T150*'Prevalence Rates'!T150</f>
        <v>106.93364955535205</v>
      </c>
      <c r="U150" s="66">
        <f>'Population 2016'!U150*'Prevalence Rates'!U150</f>
        <v>57.679970444960063</v>
      </c>
      <c r="V150" s="66">
        <f>'Population 2016'!V150*'Prevalence Rates'!V150</f>
        <v>73.128171225001537</v>
      </c>
      <c r="W150" s="66">
        <f>'Population 2016'!W150*'Prevalence Rates'!W150</f>
        <v>215.57261997603334</v>
      </c>
      <c r="X150" s="66">
        <f>'Population 2016'!X150*'Prevalence Rates'!X150</f>
        <v>215.57261997603334</v>
      </c>
      <c r="Y150" s="66">
        <f>'Population 2016'!Y150*'Prevalence Rates'!Y150</f>
        <v>139.0338070203733</v>
      </c>
      <c r="Z150" s="66">
        <f>'Population 2016'!Z150*'Prevalence Rates'!Z150</f>
        <v>124.58873616111374</v>
      </c>
      <c r="AA150" s="66">
        <f>'Population 2016'!AA150*'Prevalence Rates'!AA150</f>
        <v>617.92803120165911</v>
      </c>
      <c r="AB150" s="66">
        <f>'Population 2016'!AB150*'Prevalence Rates'!AB150</f>
        <v>270.04257467449128</v>
      </c>
      <c r="AC150" s="66">
        <f>'Population 2016'!AC150*'Prevalence Rates'!AC150</f>
        <v>315.08310811759924</v>
      </c>
      <c r="AD150" s="66">
        <f>'Population 2016'!AD150*'Prevalence Rates'!AD150</f>
        <v>340.46229511338169</v>
      </c>
      <c r="AE150" s="66">
        <f>'Population 2016'!AE150*'Prevalence Rates'!AE150</f>
        <v>224.09922430267963</v>
      </c>
      <c r="AF150" s="66">
        <f>'Population 2016'!AF150*'Prevalence Rates'!AF150</f>
        <v>33.002974393724976</v>
      </c>
      <c r="AG150" s="66">
        <f>'Population 2016'!AG150*'Prevalence Rates'!AG150</f>
        <v>224.09922430267963</v>
      </c>
      <c r="AH150" s="66">
        <f>'Population 2016'!AH150*'Prevalence Rates'!AH150</f>
        <v>302.84492308405987</v>
      </c>
      <c r="AI150" s="66">
        <f>'Population 2016'!AI150*'Prevalence Rates'!AI150</f>
        <v>313.87935221266093</v>
      </c>
      <c r="AJ150" s="66">
        <f>'Population 2016'!AJ150*'Prevalence Rates'!AJ150</f>
        <v>54.670580682614322</v>
      </c>
      <c r="AK150" s="66">
        <f>'Population 2016'!AK150*'Prevalence Rates'!AK150</f>
        <v>75.736309019034522</v>
      </c>
      <c r="AL150" s="66">
        <f>'Population 2016'!AL150*'Prevalence Rates'!AL150</f>
        <v>65.504383827058987</v>
      </c>
      <c r="AM150" s="66">
        <f>'Population 2016'!AM150*'Prevalence Rates'!AM150</f>
        <v>141.04006686193713</v>
      </c>
      <c r="AN150" s="66">
        <f>'Population 2016'!AN150*'Prevalence Rates'!AN150</f>
        <v>22.971675185905834</v>
      </c>
      <c r="AO150" s="66">
        <f>'Population 2016'!AO150*'Prevalence Rates'!AO150</f>
        <v>22.971675185905834</v>
      </c>
      <c r="AP150" s="66">
        <f>'Population 2016'!AP150*'Prevalence Rates'!AP150</f>
        <v>112.25023813549619</v>
      </c>
      <c r="AQ150" s="66">
        <f>'Population 2016'!AQ150*'Prevalence Rates'!AQ150</f>
        <v>79.748828702162172</v>
      </c>
      <c r="AR150" s="66">
        <f>'Population 2016'!AR150*'Prevalence Rates'!AR150</f>
        <v>2764.4254356907991</v>
      </c>
      <c r="AS150" s="66">
        <f>'Population 2016'!AS150*'Prevalence Rates'!AS150</f>
        <v>114.65774994537279</v>
      </c>
      <c r="AT150" s="66">
        <f>'Population 2016'!AT150*'Prevalence Rates'!AT150</f>
        <v>21.667606288889345</v>
      </c>
      <c r="AU150" s="66">
        <f>'Population 2016'!AU150*'Prevalence Rates'!AU150</f>
        <v>21.667606288889345</v>
      </c>
      <c r="AV150" s="66">
        <f>'Population 2016'!AV150*'Prevalence Rates'!AV150</f>
        <v>73.830362169548877</v>
      </c>
      <c r="AW150" s="66">
        <f>'Population 2016'!AW150*'Prevalence Rates'!AW150</f>
        <v>161.80485622212277</v>
      </c>
      <c r="AX150" s="66">
        <f>'Population 2016'!AX150*'Prevalence Rates'!AX150</f>
        <v>37.918311005556355</v>
      </c>
      <c r="AY150" s="66">
        <f>'Population 2016'!AY150*'Prevalence Rates'!AY150</f>
        <v>478.29234622881665</v>
      </c>
      <c r="AZ150" s="66">
        <f>'Population 2016'!AZ150*'Prevalence Rates'!AZ150</f>
        <v>262.71972625278329</v>
      </c>
      <c r="BA150" s="66">
        <f>'Population 2016'!BA150*'Prevalence Rates'!BA150</f>
        <v>35.310173211523377</v>
      </c>
      <c r="BB150" s="66">
        <f>'Population 2016'!BB150*'Prevalence Rates'!BB150</f>
        <v>93.190769640639829</v>
      </c>
      <c r="BC150" s="75">
        <f>'Population 2016'!BC150*'Prevalence Rates'!BC150</f>
        <v>57.679970444960063</v>
      </c>
      <c r="BD150" s="109">
        <v>148</v>
      </c>
    </row>
    <row r="151" spans="2:56" s="63" customFormat="1" x14ac:dyDescent="0.35">
      <c r="B151" s="66" t="s">
        <v>74</v>
      </c>
      <c r="C151" s="74">
        <f>'Population 2016'!C151*'Prevalence Rates'!C151</f>
        <v>55.473084619239856</v>
      </c>
      <c r="D151" s="66">
        <f>'Population 2016'!D151*'Prevalence Rates'!D151</f>
        <v>160.30016134094987</v>
      </c>
      <c r="E151" s="66">
        <f>'Population 2016'!E151*'Prevalence Rates'!E151</f>
        <v>104.82707672171003</v>
      </c>
      <c r="F151" s="66">
        <f>'Population 2016'!F151*'Prevalence Rates'!F151</f>
        <v>82.05602751996058</v>
      </c>
      <c r="G151" s="66">
        <f>'Population 2016'!G151*'Prevalence Rates'!G151</f>
        <v>95.698594442594612</v>
      </c>
      <c r="H151" s="66">
        <f>'Population 2016'!H151*'Prevalence Rates'!H151</f>
        <v>148.36291528364509</v>
      </c>
      <c r="I151" s="66">
        <f>'Population 2016'!I151*'Prevalence Rates'!I151</f>
        <v>92.388265704014287</v>
      </c>
      <c r="J151" s="66">
        <f>'Population 2016'!J151*'Prevalence Rates'!J151</f>
        <v>53.868076745988787</v>
      </c>
      <c r="K151" s="66">
        <f>'Population 2016'!K151*'Prevalence Rates'!K151</f>
        <v>21.767919280967536</v>
      </c>
      <c r="L151" s="66">
        <f>'Population 2016'!L151*'Prevalence Rates'!L151</f>
        <v>142.64507473518819</v>
      </c>
      <c r="M151" s="66">
        <f>'Population 2016'!M151*'Prevalence Rates'!M151</f>
        <v>142.64507473518819</v>
      </c>
      <c r="N151" s="66">
        <f>'Population 2016'!N151*'Prevalence Rates'!N151</f>
        <v>40.125196831276568</v>
      </c>
      <c r="O151" s="66">
        <f>'Population 2016'!O151*'Prevalence Rates'!O151</f>
        <v>43.435525569856885</v>
      </c>
      <c r="P151" s="66">
        <f>'Population 2016'!P151*'Prevalence Rates'!P151</f>
        <v>11.937246057304778</v>
      </c>
      <c r="Q151" s="66">
        <f>'Population 2016'!Q151*'Prevalence Rates'!Q151</f>
        <v>50.256809031173901</v>
      </c>
      <c r="R151" s="66">
        <f>'Population 2016'!R151*'Prevalence Rates'!R151</f>
        <v>25.780438964095193</v>
      </c>
      <c r="S151" s="66">
        <f>'Population 2016'!S151*'Prevalence Rates'!S151</f>
        <v>514.10408440073104</v>
      </c>
      <c r="T151" s="66">
        <f>'Population 2016'!T151*'Prevalence Rates'!T151</f>
        <v>89.479188933746741</v>
      </c>
      <c r="U151" s="66">
        <f>'Population 2016'!U151*'Prevalence Rates'!U151</f>
        <v>51.059312967799428</v>
      </c>
      <c r="V151" s="66">
        <f>'Population 2016'!V151*'Prevalence Rates'!V151</f>
        <v>60.589047215227616</v>
      </c>
      <c r="W151" s="66">
        <f>'Population 2016'!W151*'Prevalence Rates'!W151</f>
        <v>169.42864362006529</v>
      </c>
      <c r="X151" s="66">
        <f>'Population 2016'!X151*'Prevalence Rates'!X151</f>
        <v>169.42864362006529</v>
      </c>
      <c r="Y151" s="66">
        <f>'Population 2016'!Y151*'Prevalence Rates'!Y151</f>
        <v>114.45712396121641</v>
      </c>
      <c r="Z151" s="66">
        <f>'Population 2016'!Z151*'Prevalence Rates'!Z151</f>
        <v>104.12488577716269</v>
      </c>
      <c r="AA151" s="66">
        <f>'Population 2016'!AA151*'Prevalence Rates'!AA151</f>
        <v>515.00690132943475</v>
      </c>
      <c r="AB151" s="66">
        <f>'Population 2016'!AB151*'Prevalence Rates'!AB151</f>
        <v>221.39077351656846</v>
      </c>
      <c r="AC151" s="66">
        <f>'Population 2016'!AC151*'Prevalence Rates'!AC151</f>
        <v>264.52536011019077</v>
      </c>
      <c r="AD151" s="66">
        <f>'Population 2016'!AD151*'Prevalence Rates'!AD151</f>
        <v>259.71033649043756</v>
      </c>
      <c r="AE151" s="66">
        <f>'Population 2016'!AE151*'Prevalence Rates'!AE151</f>
        <v>164.01174204784297</v>
      </c>
      <c r="AF151" s="66">
        <f>'Population 2016'!AF151*'Prevalence Rates'!AF151</f>
        <v>29.692645655144659</v>
      </c>
      <c r="AG151" s="66">
        <f>'Population 2016'!AG151*'Prevalence Rates'!AG151</f>
        <v>164.01174204784297</v>
      </c>
      <c r="AH151" s="66">
        <f>'Population 2016'!AH151*'Prevalence Rates'!AH151</f>
        <v>250.48154121924395</v>
      </c>
      <c r="AI151" s="66">
        <f>'Population 2016'!AI151*'Prevalence Rates'!AI151</f>
        <v>252.28717507665141</v>
      </c>
      <c r="AJ151" s="66">
        <f>'Population 2016'!AJ151*'Prevalence Rates'!AJ151</f>
        <v>43.134586593622309</v>
      </c>
      <c r="AK151" s="66">
        <f>'Population 2016'!AK151*'Prevalence Rates'!AK151</f>
        <v>61.090612175618574</v>
      </c>
      <c r="AL151" s="66">
        <f>'Population 2016'!AL151*'Prevalence Rates'!AL151</f>
        <v>51.861816904424963</v>
      </c>
      <c r="AM151" s="66">
        <f>'Population 2016'!AM151*'Prevalence Rates'!AM151</f>
        <v>109.04022238899407</v>
      </c>
      <c r="AN151" s="66">
        <f>'Population 2016'!AN151*'Prevalence Rates'!AN151</f>
        <v>18.55790353446541</v>
      </c>
      <c r="AO151" s="66">
        <f>'Population 2016'!AO151*'Prevalence Rates'!AO151</f>
        <v>18.55790353446541</v>
      </c>
      <c r="AP151" s="66">
        <f>'Population 2016'!AP151*'Prevalence Rates'!AP151</f>
        <v>85.36635625854089</v>
      </c>
      <c r="AQ151" s="66">
        <f>'Population 2016'!AQ151*'Prevalence Rates'!AQ151</f>
        <v>64.100001937964308</v>
      </c>
      <c r="AR151" s="66">
        <f>'Population 2016'!AR151*'Prevalence Rates'!AR151</f>
        <v>2209.6945894984005</v>
      </c>
      <c r="AS151" s="66">
        <f>'Population 2016'!AS151*'Prevalence Rates'!AS151</f>
        <v>92.388265704014287</v>
      </c>
      <c r="AT151" s="66">
        <f>'Population 2016'!AT151*'Prevalence Rates'!AT151</f>
        <v>16.852582669136158</v>
      </c>
      <c r="AU151" s="66">
        <f>'Population 2016'!AU151*'Prevalence Rates'!AU151</f>
        <v>16.852582669136158</v>
      </c>
      <c r="AV151" s="66">
        <f>'Population 2016'!AV151*'Prevalence Rates'!AV151</f>
        <v>53.06557280936326</v>
      </c>
      <c r="AW151" s="66">
        <f>'Population 2016'!AW151*'Prevalence Rates'!AW151</f>
        <v>141.44131883024988</v>
      </c>
      <c r="AX151" s="66">
        <f>'Population 2016'!AX151*'Prevalence Rates'!AX151</f>
        <v>32.100157465021255</v>
      </c>
      <c r="AY151" s="66">
        <f>'Population 2016'!AY151*'Prevalence Rates'!AY151</f>
        <v>376.97622422984335</v>
      </c>
      <c r="AZ151" s="66">
        <f>'Population 2016'!AZ151*'Prevalence Rates'!AZ151</f>
        <v>207.54758060977804</v>
      </c>
      <c r="BA151" s="66">
        <f>'Population 2016'!BA151*'Prevalence Rates'!BA151</f>
        <v>28.890141718519128</v>
      </c>
      <c r="BB151" s="66">
        <f>'Population 2016'!BB151*'Prevalence Rates'!BB151</f>
        <v>69.416590518108464</v>
      </c>
      <c r="BC151" s="75">
        <f>'Population 2016'!BC151*'Prevalence Rates'!BC151</f>
        <v>51.059312967799428</v>
      </c>
      <c r="BD151" s="109">
        <v>149</v>
      </c>
    </row>
    <row r="152" spans="2:56" s="63" customFormat="1" x14ac:dyDescent="0.35">
      <c r="B152" s="66" t="s">
        <v>75</v>
      </c>
      <c r="C152" s="74">
        <f>'Population 2016'!C152*'Prevalence Rates'!C152</f>
        <v>50.256809031173901</v>
      </c>
      <c r="D152" s="66">
        <f>'Population 2016'!D152*'Prevalence Rates'!D152</f>
        <v>118.26901766018769</v>
      </c>
      <c r="E152" s="66">
        <f>'Population 2016'!E152*'Prevalence Rates'!E152</f>
        <v>68.012208629013784</v>
      </c>
      <c r="F152" s="66">
        <f>'Population 2016'!F152*'Prevalence Rates'!F152</f>
        <v>62.595307056791441</v>
      </c>
      <c r="G152" s="66">
        <f>'Population 2016'!G152*'Prevalence Rates'!G152</f>
        <v>67.811582644857396</v>
      </c>
      <c r="H152" s="66">
        <f>'Population 2016'!H152*'Prevalence Rates'!H152</f>
        <v>108.43834443652491</v>
      </c>
      <c r="I152" s="66">
        <f>'Population 2016'!I152*'Prevalence Rates'!I152</f>
        <v>68.212834613170159</v>
      </c>
      <c r="J152" s="66">
        <f>'Population 2016'!J152*'Prevalence Rates'!J152</f>
        <v>38.720814942181889</v>
      </c>
      <c r="K152" s="66">
        <f>'Population 2016'!K152*'Prevalence Rates'!K152</f>
        <v>14.84632282757233</v>
      </c>
      <c r="L152" s="66">
        <f>'Population 2016'!L152*'Prevalence Rates'!L152</f>
        <v>105.42895467417918</v>
      </c>
      <c r="M152" s="66">
        <f>'Population 2016'!M152*'Prevalence Rates'!M152</f>
        <v>105.42895467417918</v>
      </c>
      <c r="N152" s="66">
        <f>'Population 2016'!N152*'Prevalence Rates'!N152</f>
        <v>39.824257855041992</v>
      </c>
      <c r="O152" s="66">
        <f>'Population 2016'!O152*'Prevalence Rates'!O152</f>
        <v>31.899531480864869</v>
      </c>
      <c r="P152" s="66">
        <f>'Population 2016'!P152*'Prevalence Rates'!P152</f>
        <v>7.8244133820989301</v>
      </c>
      <c r="Q152" s="66">
        <f>'Population 2016'!Q152*'Prevalence Rates'!Q152</f>
        <v>39.122066910494652</v>
      </c>
      <c r="R152" s="66">
        <f>'Population 2016'!R152*'Prevalence Rates'!R152</f>
        <v>25.078248019547853</v>
      </c>
      <c r="S152" s="66">
        <f>'Population 2016'!S152*'Prevalence Rates'!S152</f>
        <v>378.58123210309441</v>
      </c>
      <c r="T152" s="66">
        <f>'Population 2016'!T152*'Prevalence Rates'!T152</f>
        <v>70.921285399281331</v>
      </c>
      <c r="U152" s="66">
        <f>'Population 2016'!U152*'Prevalence Rates'!U152</f>
        <v>38.219249981790931</v>
      </c>
      <c r="V152" s="66">
        <f>'Population 2016'!V152*'Prevalence Rates'!V152</f>
        <v>42.031143680762206</v>
      </c>
      <c r="W152" s="66">
        <f>'Population 2016'!W152*'Prevalence Rates'!W152</f>
        <v>122.6827893116281</v>
      </c>
      <c r="X152" s="66">
        <f>'Population 2016'!X152*'Prevalence Rates'!X152</f>
        <v>122.6827893116281</v>
      </c>
      <c r="Y152" s="66">
        <f>'Population 2016'!Y152*'Prevalence Rates'!Y152</f>
        <v>80.751958622944088</v>
      </c>
      <c r="Z152" s="66">
        <f>'Population 2016'!Z152*'Prevalence Rates'!Z152</f>
        <v>93.993273577265356</v>
      </c>
      <c r="AA152" s="66">
        <f>'Population 2016'!AA152*'Prevalence Rates'!AA152</f>
        <v>412.98858838591406</v>
      </c>
      <c r="AB152" s="66">
        <f>'Population 2016'!AB152*'Prevalence Rates'!AB152</f>
        <v>169.22801763590891</v>
      </c>
      <c r="AC152" s="66">
        <f>'Population 2016'!AC152*'Prevalence Rates'!AC152</f>
        <v>218.48169674630091</v>
      </c>
      <c r="AD152" s="66">
        <f>'Population 2016'!AD152*'Prevalence Rates'!AD152</f>
        <v>188.48811211492168</v>
      </c>
      <c r="AE152" s="66">
        <f>'Population 2016'!AE152*'Prevalence Rates'!AE152</f>
        <v>120.67652947006427</v>
      </c>
      <c r="AF152" s="66">
        <f>'Population 2016'!AF152*'Prevalence Rates'!AF152</f>
        <v>21.667606288889345</v>
      </c>
      <c r="AG152" s="66">
        <f>'Population 2016'!AG152*'Prevalence Rates'!AG152</f>
        <v>120.67652947006427</v>
      </c>
      <c r="AH152" s="66">
        <f>'Population 2016'!AH152*'Prevalence Rates'!AH152</f>
        <v>194.50689163961314</v>
      </c>
      <c r="AI152" s="66">
        <f>'Population 2016'!AI152*'Prevalence Rates'!AI152</f>
        <v>187.68560817829615</v>
      </c>
      <c r="AJ152" s="66">
        <f>'Population 2016'!AJ152*'Prevalence Rates'!AJ152</f>
        <v>29.79295864722285</v>
      </c>
      <c r="AK152" s="66">
        <f>'Population 2016'!AK152*'Prevalence Rates'!AK152</f>
        <v>50.958999975721241</v>
      </c>
      <c r="AL152" s="66">
        <f>'Population 2016'!AL152*'Prevalence Rates'!AL152</f>
        <v>36.012364156070717</v>
      </c>
      <c r="AM152" s="66">
        <f>'Population 2016'!AM152*'Prevalence Rates'!AM152</f>
        <v>83.661035393211634</v>
      </c>
      <c r="AN152" s="66">
        <f>'Population 2016'!AN152*'Prevalence Rates'!AN152</f>
        <v>10.633177160288289</v>
      </c>
      <c r="AO152" s="66">
        <f>'Population 2016'!AO152*'Prevalence Rates'!AO152</f>
        <v>10.633177160288289</v>
      </c>
      <c r="AP152" s="66">
        <f>'Population 2016'!AP152*'Prevalence Rates'!AP152</f>
        <v>67.310017684466445</v>
      </c>
      <c r="AQ152" s="66">
        <f>'Population 2016'!AQ152*'Prevalence Rates'!AQ152</f>
        <v>45.542098403498905</v>
      </c>
      <c r="AR152" s="66">
        <f>'Population 2016'!AR152*'Prevalence Rates'!AR152</f>
        <v>1674.9260287295619</v>
      </c>
      <c r="AS152" s="66">
        <f>'Population 2016'!AS152*'Prevalence Rates'!AS152</f>
        <v>68.212834613170159</v>
      </c>
      <c r="AT152" s="66">
        <f>'Population 2016'!AT152*'Prevalence Rates'!AT152</f>
        <v>12.438811017695736</v>
      </c>
      <c r="AU152" s="66">
        <f>'Population 2016'!AU152*'Prevalence Rates'!AU152</f>
        <v>12.438811017695736</v>
      </c>
      <c r="AV152" s="66">
        <f>'Population 2016'!AV152*'Prevalence Rates'!AV152</f>
        <v>40.526448799589332</v>
      </c>
      <c r="AW152" s="66">
        <f>'Population 2016'!AW152*'Prevalence Rates'!AW152</f>
        <v>110.84585624640151</v>
      </c>
      <c r="AX152" s="66">
        <f>'Population 2016'!AX152*'Prevalence Rates'!AX152</f>
        <v>23.874492114609556</v>
      </c>
      <c r="AY152" s="66">
        <f>'Population 2016'!AY152*'Prevalence Rates'!AY152</f>
        <v>292.41237190792799</v>
      </c>
      <c r="AZ152" s="66">
        <f>'Population 2016'!AZ152*'Prevalence Rates'!AZ152</f>
        <v>169.72958259629988</v>
      </c>
      <c r="BA152" s="66">
        <f>'Population 2016'!BA152*'Prevalence Rates'!BA152</f>
        <v>24.376057075000514</v>
      </c>
      <c r="BB152" s="66">
        <f>'Population 2016'!BB152*'Prevalence Rates'!BB152</f>
        <v>47.849297221297306</v>
      </c>
      <c r="BC152" s="75">
        <f>'Population 2016'!BC152*'Prevalence Rates'!BC152</f>
        <v>38.219249981790931</v>
      </c>
      <c r="BD152" s="109">
        <v>150</v>
      </c>
    </row>
    <row r="153" spans="2:56" s="63" customFormat="1" x14ac:dyDescent="0.35">
      <c r="B153" s="66" t="s">
        <v>81</v>
      </c>
      <c r="C153" s="74">
        <f>'Population 2016'!C153*'Prevalence Rates'!C153</f>
        <v>33.203600377881358</v>
      </c>
      <c r="D153" s="66">
        <f>'Population 2016'!D153*'Prevalence Rates'!D153</f>
        <v>82.256653504116954</v>
      </c>
      <c r="E153" s="66">
        <f>'Population 2016'!E153*'Prevalence Rates'!E153</f>
        <v>49.053053126235604</v>
      </c>
      <c r="F153" s="66">
        <f>'Population 2016'!F153*'Prevalence Rates'!F153</f>
        <v>40.927700767902095</v>
      </c>
      <c r="G153" s="66">
        <f>'Population 2016'!G153*'Prevalence Rates'!G153</f>
        <v>40.827387775823908</v>
      </c>
      <c r="H153" s="66">
        <f>'Population 2016'!H153*'Prevalence Rates'!H153</f>
        <v>61.190925167696761</v>
      </c>
      <c r="I153" s="66">
        <f>'Population 2016'!I153*'Prevalence Rates'!I153</f>
        <v>39.824257855041992</v>
      </c>
      <c r="J153" s="66">
        <f>'Population 2016'!J153*'Prevalence Rates'!J153</f>
        <v>24.376057075000514</v>
      </c>
      <c r="K153" s="66">
        <f>'Population 2016'!K153*'Prevalence Rates'!K153</f>
        <v>10.833803144444673</v>
      </c>
      <c r="L153" s="66">
        <f>'Population 2016'!L153*'Prevalence Rates'!L153</f>
        <v>71.924415320063247</v>
      </c>
      <c r="M153" s="66">
        <f>'Population 2016'!M153*'Prevalence Rates'!M153</f>
        <v>71.924415320063247</v>
      </c>
      <c r="N153" s="66">
        <f>'Population 2016'!N153*'Prevalence Rates'!N153</f>
        <v>22.269484241358494</v>
      </c>
      <c r="O153" s="66">
        <f>'Population 2016'!O153*'Prevalence Rates'!O153</f>
        <v>14.445070859259564</v>
      </c>
      <c r="P153" s="66">
        <f>'Population 2016'!P153*'Prevalence Rates'!P153</f>
        <v>5.015649603909571</v>
      </c>
      <c r="Q153" s="66">
        <f>'Population 2016'!Q153*'Prevalence Rates'!Q153</f>
        <v>30.294523607613808</v>
      </c>
      <c r="R153" s="66">
        <f>'Population 2016'!R153*'Prevalence Rates'!R153</f>
        <v>15.448200780041478</v>
      </c>
      <c r="S153" s="66">
        <f>'Population 2016'!S153*'Prevalence Rates'!S153</f>
        <v>241.35305894012853</v>
      </c>
      <c r="T153" s="66">
        <f>'Population 2016'!T153*'Prevalence Rates'!T153</f>
        <v>49.253679110391985</v>
      </c>
      <c r="U153" s="66">
        <f>'Population 2016'!U153*'Prevalence Rates'!U153</f>
        <v>24.576683059156895</v>
      </c>
      <c r="V153" s="66">
        <f>'Population 2016'!V153*'Prevalence Rates'!V153</f>
        <v>22.068858257202113</v>
      </c>
      <c r="W153" s="66">
        <f>'Population 2016'!W153*'Prevalence Rates'!W153</f>
        <v>81.755088543726004</v>
      </c>
      <c r="X153" s="66">
        <f>'Population 2016'!X153*'Prevalence Rates'!X153</f>
        <v>81.755088543726004</v>
      </c>
      <c r="Y153" s="66">
        <f>'Population 2016'!Y153*'Prevalence Rates'!Y153</f>
        <v>46.444915332202626</v>
      </c>
      <c r="Z153" s="66">
        <f>'Population 2016'!Z153*'Prevalence Rates'!Z153</f>
        <v>56.676840524178147</v>
      </c>
      <c r="AA153" s="66">
        <f>'Population 2016'!AA153*'Prevalence Rates'!AA153</f>
        <v>247.97371641728918</v>
      </c>
      <c r="AB153" s="66">
        <f>'Population 2016'!AB153*'Prevalence Rates'!AB153</f>
        <v>109.14053538107225</v>
      </c>
      <c r="AC153" s="66">
        <f>'Population 2016'!AC153*'Prevalence Rates'!AC153</f>
        <v>134.11847040854192</v>
      </c>
      <c r="AD153" s="66">
        <f>'Population 2016'!AD153*'Prevalence Rates'!AD153</f>
        <v>122.28153734331534</v>
      </c>
      <c r="AE153" s="66">
        <f>'Population 2016'!AE153*'Prevalence Rates'!AE153</f>
        <v>81.454149567491427</v>
      </c>
      <c r="AF153" s="66">
        <f>'Population 2016'!AF153*'Prevalence Rates'!AF153</f>
        <v>17.554773613683498</v>
      </c>
      <c r="AG153" s="66">
        <f>'Population 2016'!AG153*'Prevalence Rates'!AG153</f>
        <v>81.454149567491427</v>
      </c>
      <c r="AH153" s="66">
        <f>'Population 2016'!AH153*'Prevalence Rates'!AH153</f>
        <v>113.85524600874726</v>
      </c>
      <c r="AI153" s="66">
        <f>'Population 2016'!AI153*'Prevalence Rates'!AI153</f>
        <v>119.77371254136055</v>
      </c>
      <c r="AJ153" s="66">
        <f>'Population 2016'!AJ153*'Prevalence Rates'!AJ153</f>
        <v>15.548513772119669</v>
      </c>
      <c r="AK153" s="66">
        <f>'Population 2016'!AK153*'Prevalence Rates'!AK153</f>
        <v>26.8838818769553</v>
      </c>
      <c r="AL153" s="66">
        <f>'Population 2016'!AL153*'Prevalence Rates'!AL153</f>
        <v>22.771049201749452</v>
      </c>
      <c r="AM153" s="66">
        <f>'Population 2016'!AM153*'Prevalence Rates'!AM153</f>
        <v>44.238029506482413</v>
      </c>
      <c r="AN153" s="66">
        <f>'Population 2016'!AN153*'Prevalence Rates'!AN153</f>
        <v>7.8244133820989301</v>
      </c>
      <c r="AO153" s="66">
        <f>'Population 2016'!AO153*'Prevalence Rates'!AO153</f>
        <v>7.8244133820989301</v>
      </c>
      <c r="AP153" s="66">
        <f>'Population 2016'!AP153*'Prevalence Rates'!AP153</f>
        <v>45.943350371811668</v>
      </c>
      <c r="AQ153" s="66">
        <f>'Population 2016'!AQ153*'Prevalence Rates'!AQ153</f>
        <v>25.981064948251575</v>
      </c>
      <c r="AR153" s="66">
        <f>'Population 2016'!AR153*'Prevalence Rates'!AR153</f>
        <v>1049.1735841458039</v>
      </c>
      <c r="AS153" s="66">
        <f>'Population 2016'!AS153*'Prevalence Rates'!AS153</f>
        <v>39.824257855041992</v>
      </c>
      <c r="AT153" s="66">
        <f>'Population 2016'!AT153*'Prevalence Rates'!AT153</f>
        <v>7.322848421707973</v>
      </c>
      <c r="AU153" s="66">
        <f>'Population 2016'!AU153*'Prevalence Rates'!AU153</f>
        <v>7.322848421707973</v>
      </c>
      <c r="AV153" s="66">
        <f>'Population 2016'!AV153*'Prevalence Rates'!AV153</f>
        <v>23.974805106687747</v>
      </c>
      <c r="AW153" s="66">
        <f>'Population 2016'!AW153*'Prevalence Rates'!AW153</f>
        <v>69.617216502264839</v>
      </c>
      <c r="AX153" s="66">
        <f>'Population 2016'!AX153*'Prevalence Rates'!AX153</f>
        <v>13.542253930555841</v>
      </c>
      <c r="AY153" s="66">
        <f>'Population 2016'!AY153*'Prevalence Rates'!AY153</f>
        <v>190.89562392479826</v>
      </c>
      <c r="AZ153" s="66">
        <f>'Population 2016'!AZ153*'Prevalence Rates'!AZ153</f>
        <v>109.14053538107225</v>
      </c>
      <c r="BA153" s="66">
        <f>'Population 2016'!BA153*'Prevalence Rates'!BA153</f>
        <v>13.44194093847765</v>
      </c>
      <c r="BB153" s="66">
        <f>'Population 2016'!BB153*'Prevalence Rates'!BB153</f>
        <v>24.67699605123509</v>
      </c>
      <c r="BC153" s="75">
        <f>'Population 2016'!BC153*'Prevalence Rates'!BC153</f>
        <v>24.576683059156895</v>
      </c>
      <c r="BD153" s="109">
        <v>151</v>
      </c>
    </row>
    <row r="154" spans="2:56" s="63" customFormat="1" x14ac:dyDescent="0.35">
      <c r="B154" s="66" t="s">
        <v>82</v>
      </c>
      <c r="C154" s="74">
        <f>'Population 2016'!C154*'Prevalence Rates'!C154</f>
        <v>19.059468494856368</v>
      </c>
      <c r="D154" s="66">
        <f>'Population 2016'!D154*'Prevalence Rates'!D154</f>
        <v>46.043663363889863</v>
      </c>
      <c r="E154" s="66">
        <f>'Population 2016'!E154*'Prevalence Rates'!E154</f>
        <v>26.984194869033491</v>
      </c>
      <c r="F154" s="66">
        <f>'Population 2016'!F154*'Prevalence Rates'!F154</f>
        <v>27.485759829424449</v>
      </c>
      <c r="G154" s="66">
        <f>'Population 2016'!G154*'Prevalence Rates'!G154</f>
        <v>27.184820853189873</v>
      </c>
      <c r="H154" s="66">
        <f>'Population 2016'!H154*'Prevalence Rates'!H154</f>
        <v>36.413616124383481</v>
      </c>
      <c r="I154" s="66">
        <f>'Population 2016'!I154*'Prevalence Rates'!I154</f>
        <v>23.272614162140407</v>
      </c>
      <c r="J154" s="66">
        <f>'Population 2016'!J154*'Prevalence Rates'!J154</f>
        <v>14.244444875103181</v>
      </c>
      <c r="K154" s="66">
        <f>'Population 2016'!K154*'Prevalence Rates'!K154</f>
        <v>4.5140846435186139</v>
      </c>
      <c r="L154" s="66">
        <f>'Population 2016'!L154*'Prevalence Rates'!L154</f>
        <v>41.429265728293053</v>
      </c>
      <c r="M154" s="66">
        <f>'Population 2016'!M154*'Prevalence Rates'!M154</f>
        <v>41.429265728293053</v>
      </c>
      <c r="N154" s="66">
        <f>'Population 2016'!N154*'Prevalence Rates'!N154</f>
        <v>13.241314954321266</v>
      </c>
      <c r="O154" s="66">
        <f>'Population 2016'!O154*'Prevalence Rates'!O154</f>
        <v>9.7303602315845676</v>
      </c>
      <c r="P154" s="66">
        <f>'Population 2016'!P154*'Prevalence Rates'!P154</f>
        <v>4.7147106276749966</v>
      </c>
      <c r="Q154" s="66">
        <f>'Population 2016'!Q154*'Prevalence Rates'!Q154</f>
        <v>17.253834637448925</v>
      </c>
      <c r="R154" s="66">
        <f>'Population 2016'!R154*'Prevalence Rates'!R154</f>
        <v>8.2256653504116954</v>
      </c>
      <c r="S154" s="66">
        <f>'Population 2016'!S154*'Prevalence Rates'!S154</f>
        <v>141.04006686193713</v>
      </c>
      <c r="T154" s="66">
        <f>'Population 2016'!T154*'Prevalence Rates'!T154</f>
        <v>29.09076770267551</v>
      </c>
      <c r="U154" s="66">
        <f>'Population 2016'!U154*'Prevalence Rates'!U154</f>
        <v>17.253834637448925</v>
      </c>
      <c r="V154" s="66">
        <f>'Population 2016'!V154*'Prevalence Rates'!V154</f>
        <v>10.432551176131907</v>
      </c>
      <c r="W154" s="66">
        <f>'Population 2016'!W154*'Prevalence Rates'!W154</f>
        <v>45.241159427264328</v>
      </c>
      <c r="X154" s="66">
        <f>'Population 2016'!X154*'Prevalence Rates'!X154</f>
        <v>45.241159427264328</v>
      </c>
      <c r="Y154" s="66">
        <f>'Population 2016'!Y154*'Prevalence Rates'!Y154</f>
        <v>24.67699605123509</v>
      </c>
      <c r="Z154" s="66">
        <f>'Population 2016'!Z154*'Prevalence Rates'!Z154</f>
        <v>38.419875965947313</v>
      </c>
      <c r="AA154" s="66">
        <f>'Population 2016'!AA154*'Prevalence Rates'!AA154</f>
        <v>156.78920661821317</v>
      </c>
      <c r="AB154" s="66">
        <f>'Population 2016'!AB154*'Prevalence Rates'!AB154</f>
        <v>63.096872017182399</v>
      </c>
      <c r="AC154" s="66">
        <f>'Population 2016'!AC154*'Prevalence Rates'!AC154</f>
        <v>98.407045228705783</v>
      </c>
      <c r="AD154" s="66">
        <f>'Population 2016'!AD154*'Prevalence Rates'!AD154</f>
        <v>66.80845272407548</v>
      </c>
      <c r="AE154" s="66">
        <f>'Population 2016'!AE154*'Prevalence Rates'!AE154</f>
        <v>39.62363187088561</v>
      </c>
      <c r="AF154" s="66">
        <f>'Population 2016'!AF154*'Prevalence Rates'!AF154</f>
        <v>15.347887787963286</v>
      </c>
      <c r="AG154" s="66">
        <f>'Population 2016'!AG154*'Prevalence Rates'!AG154</f>
        <v>39.62363187088561</v>
      </c>
      <c r="AH154" s="66">
        <f>'Population 2016'!AH154*'Prevalence Rates'!AH154</f>
        <v>58.382161389507402</v>
      </c>
      <c r="AI154" s="66">
        <f>'Population 2016'!AI154*'Prevalence Rates'!AI154</f>
        <v>72.526293272532399</v>
      </c>
      <c r="AJ154" s="66">
        <f>'Population 2016'!AJ154*'Prevalence Rates'!AJ154</f>
        <v>10.934116136522864</v>
      </c>
      <c r="AK154" s="66">
        <f>'Population 2016'!AK154*'Prevalence Rates'!AK154</f>
        <v>17.05320865329254</v>
      </c>
      <c r="AL154" s="66">
        <f>'Population 2016'!AL154*'Prevalence Rates'!AL154</f>
        <v>14.94663581965052</v>
      </c>
      <c r="AM154" s="66">
        <f>'Population 2016'!AM154*'Prevalence Rates'!AM154</f>
        <v>19.962285423560093</v>
      </c>
      <c r="AN154" s="66">
        <f>'Population 2016'!AN154*'Prevalence Rates'!AN154</f>
        <v>6.720970469238825</v>
      </c>
      <c r="AO154" s="66">
        <f>'Population 2016'!AO154*'Prevalence Rates'!AO154</f>
        <v>6.720970469238825</v>
      </c>
      <c r="AP154" s="66">
        <f>'Population 2016'!AP154*'Prevalence Rates'!AP154</f>
        <v>28.890141718519128</v>
      </c>
      <c r="AQ154" s="66">
        <f>'Population 2016'!AQ154*'Prevalence Rates'!AQ154</f>
        <v>24.376057075000514</v>
      </c>
      <c r="AR154" s="66">
        <f>'Population 2016'!AR154*'Prevalence Rates'!AR154</f>
        <v>629.76496426688573</v>
      </c>
      <c r="AS154" s="66">
        <f>'Population 2016'!AS154*'Prevalence Rates'!AS154</f>
        <v>23.272614162140407</v>
      </c>
      <c r="AT154" s="66">
        <f>'Population 2016'!AT154*'Prevalence Rates'!AT154</f>
        <v>5.9184665326132935</v>
      </c>
      <c r="AU154" s="66">
        <f>'Population 2016'!AU154*'Prevalence Rates'!AU154</f>
        <v>5.9184665326132935</v>
      </c>
      <c r="AV154" s="66">
        <f>'Population 2016'!AV154*'Prevalence Rates'!AV154</f>
        <v>11.736620073148396</v>
      </c>
      <c r="AW154" s="66">
        <f>'Population 2016'!AW154*'Prevalence Rates'!AW154</f>
        <v>38.419875965947313</v>
      </c>
      <c r="AX154" s="66">
        <f>'Population 2016'!AX154*'Prevalence Rates'!AX154</f>
        <v>9.7303602315845676</v>
      </c>
      <c r="AY154" s="66">
        <f>'Population 2016'!AY154*'Prevalence Rates'!AY154</f>
        <v>114.85837592952917</v>
      </c>
      <c r="AZ154" s="66">
        <f>'Population 2016'!AZ154*'Prevalence Rates'!AZ154</f>
        <v>69.617216502264839</v>
      </c>
      <c r="BA154" s="66">
        <f>'Population 2016'!BA154*'Prevalence Rates'!BA154</f>
        <v>7.322848421707973</v>
      </c>
      <c r="BB154" s="66">
        <f>'Population 2016'!BB154*'Prevalence Rates'!BB154</f>
        <v>15.247574795885095</v>
      </c>
      <c r="BC154" s="75">
        <f>'Population 2016'!BC154*'Prevalence Rates'!BC154</f>
        <v>17.253834637448925</v>
      </c>
      <c r="BD154" s="109">
        <v>152</v>
      </c>
    </row>
    <row r="155" spans="2:56" s="63" customFormat="1" x14ac:dyDescent="0.35">
      <c r="B155" s="66" t="s">
        <v>76</v>
      </c>
      <c r="C155" s="74">
        <f>'Population 2016'!C155*'Prevalence Rates'!C155</f>
        <v>0</v>
      </c>
      <c r="D155" s="66">
        <f>'Population 2016'!D155*'Prevalence Rates'!D155</f>
        <v>0</v>
      </c>
      <c r="E155" s="66">
        <f>'Population 2016'!E155*'Prevalence Rates'!E155</f>
        <v>0</v>
      </c>
      <c r="F155" s="66">
        <f>'Population 2016'!F155*'Prevalence Rates'!F155</f>
        <v>0</v>
      </c>
      <c r="G155" s="66">
        <f>'Population 2016'!G155*'Prevalence Rates'!G155</f>
        <v>0</v>
      </c>
      <c r="H155" s="66">
        <f>'Population 2016'!H155*'Prevalence Rates'!H155</f>
        <v>0</v>
      </c>
      <c r="I155" s="66">
        <f>'Population 2016'!I155*'Prevalence Rates'!I155</f>
        <v>0</v>
      </c>
      <c r="J155" s="66">
        <f>'Population 2016'!J155*'Prevalence Rates'!J155</f>
        <v>0</v>
      </c>
      <c r="K155" s="66">
        <f>'Population 2016'!K155*'Prevalence Rates'!K155</f>
        <v>0</v>
      </c>
      <c r="L155" s="66">
        <f>'Population 2016'!L155*'Prevalence Rates'!L155</f>
        <v>0</v>
      </c>
      <c r="M155" s="66">
        <f>'Population 2016'!M155*'Prevalence Rates'!M155</f>
        <v>0</v>
      </c>
      <c r="N155" s="66">
        <f>'Population 2016'!N155*'Prevalence Rates'!N155</f>
        <v>0</v>
      </c>
      <c r="O155" s="66">
        <f>'Population 2016'!O155*'Prevalence Rates'!O155</f>
        <v>0</v>
      </c>
      <c r="P155" s="66">
        <f>'Population 2016'!P155*'Prevalence Rates'!P155</f>
        <v>0</v>
      </c>
      <c r="Q155" s="66">
        <f>'Population 2016'!Q155*'Prevalence Rates'!Q155</f>
        <v>0</v>
      </c>
      <c r="R155" s="66">
        <f>'Population 2016'!R155*'Prevalence Rates'!R155</f>
        <v>0</v>
      </c>
      <c r="S155" s="66">
        <f>'Population 2016'!S155*'Prevalence Rates'!S155</f>
        <v>0</v>
      </c>
      <c r="T155" s="66">
        <f>'Population 2016'!T155*'Prevalence Rates'!T155</f>
        <v>0</v>
      </c>
      <c r="U155" s="66">
        <f>'Population 2016'!U155*'Prevalence Rates'!U155</f>
        <v>0</v>
      </c>
      <c r="V155" s="66">
        <f>'Population 2016'!V155*'Prevalence Rates'!V155</f>
        <v>0</v>
      </c>
      <c r="W155" s="66">
        <f>'Population 2016'!W155*'Prevalence Rates'!W155</f>
        <v>0</v>
      </c>
      <c r="X155" s="66">
        <f>'Population 2016'!X155*'Prevalence Rates'!X155</f>
        <v>0</v>
      </c>
      <c r="Y155" s="66">
        <f>'Population 2016'!Y155*'Prevalence Rates'!Y155</f>
        <v>0</v>
      </c>
      <c r="Z155" s="66">
        <f>'Population 2016'!Z155*'Prevalence Rates'!Z155</f>
        <v>0</v>
      </c>
      <c r="AA155" s="66">
        <f>'Population 2016'!AA155*'Prevalence Rates'!AA155</f>
        <v>0</v>
      </c>
      <c r="AB155" s="66">
        <f>'Population 2016'!AB155*'Prevalence Rates'!AB155</f>
        <v>0</v>
      </c>
      <c r="AC155" s="66">
        <f>'Population 2016'!AC155*'Prevalence Rates'!AC155</f>
        <v>0</v>
      </c>
      <c r="AD155" s="66">
        <f>'Population 2016'!AD155*'Prevalence Rates'!AD155</f>
        <v>0</v>
      </c>
      <c r="AE155" s="66">
        <f>'Population 2016'!AE155*'Prevalence Rates'!AE155</f>
        <v>0</v>
      </c>
      <c r="AF155" s="66">
        <f>'Population 2016'!AF155*'Prevalence Rates'!AF155</f>
        <v>0</v>
      </c>
      <c r="AG155" s="66">
        <f>'Population 2016'!AG155*'Prevalence Rates'!AG155</f>
        <v>0</v>
      </c>
      <c r="AH155" s="66">
        <f>'Population 2016'!AH155*'Prevalence Rates'!AH155</f>
        <v>0</v>
      </c>
      <c r="AI155" s="66">
        <f>'Population 2016'!AI155*'Prevalence Rates'!AI155</f>
        <v>0</v>
      </c>
      <c r="AJ155" s="66">
        <f>'Population 2016'!AJ155*'Prevalence Rates'!AJ155</f>
        <v>0</v>
      </c>
      <c r="AK155" s="66">
        <f>'Population 2016'!AK155*'Prevalence Rates'!AK155</f>
        <v>0</v>
      </c>
      <c r="AL155" s="66">
        <f>'Population 2016'!AL155*'Prevalence Rates'!AL155</f>
        <v>0</v>
      </c>
      <c r="AM155" s="66">
        <f>'Population 2016'!AM155*'Prevalence Rates'!AM155</f>
        <v>0</v>
      </c>
      <c r="AN155" s="66">
        <f>'Population 2016'!AN155*'Prevalence Rates'!AN155</f>
        <v>0</v>
      </c>
      <c r="AO155" s="66">
        <f>'Population 2016'!AO155*'Prevalence Rates'!AO155</f>
        <v>0</v>
      </c>
      <c r="AP155" s="66">
        <f>'Population 2016'!AP155*'Prevalence Rates'!AP155</f>
        <v>0</v>
      </c>
      <c r="AQ155" s="66">
        <f>'Population 2016'!AQ155*'Prevalence Rates'!AQ155</f>
        <v>0</v>
      </c>
      <c r="AR155" s="66">
        <f>'Population 2016'!AR155*'Prevalence Rates'!AR155</f>
        <v>0</v>
      </c>
      <c r="AS155" s="66">
        <f>'Population 2016'!AS155*'Prevalence Rates'!AS155</f>
        <v>0</v>
      </c>
      <c r="AT155" s="66">
        <f>'Population 2016'!AT155*'Prevalence Rates'!AT155</f>
        <v>0</v>
      </c>
      <c r="AU155" s="66">
        <f>'Population 2016'!AU155*'Prevalence Rates'!AU155</f>
        <v>0</v>
      </c>
      <c r="AV155" s="66">
        <f>'Population 2016'!AV155*'Prevalence Rates'!AV155</f>
        <v>0</v>
      </c>
      <c r="AW155" s="66">
        <f>'Population 2016'!AW155*'Prevalence Rates'!AW155</f>
        <v>0</v>
      </c>
      <c r="AX155" s="66">
        <f>'Population 2016'!AX155*'Prevalence Rates'!AX155</f>
        <v>0</v>
      </c>
      <c r="AY155" s="66">
        <f>'Population 2016'!AY155*'Prevalence Rates'!AY155</f>
        <v>0</v>
      </c>
      <c r="AZ155" s="66">
        <f>'Population 2016'!AZ155*'Prevalence Rates'!AZ155</f>
        <v>0</v>
      </c>
      <c r="BA155" s="66">
        <f>'Population 2016'!BA155*'Prevalence Rates'!BA155</f>
        <v>0</v>
      </c>
      <c r="BB155" s="66">
        <f>'Population 2016'!BB155*'Prevalence Rates'!BB155</f>
        <v>0</v>
      </c>
      <c r="BC155" s="75">
        <f>'Population 2016'!BC155*'Prevalence Rates'!BC155</f>
        <v>0</v>
      </c>
      <c r="BD155" s="109">
        <v>153</v>
      </c>
    </row>
    <row r="156" spans="2:56" s="63" customFormat="1" x14ac:dyDescent="0.35">
      <c r="B156" s="66" t="s">
        <v>46</v>
      </c>
      <c r="C156" s="74">
        <f>'Population 2016'!C156*'Prevalence Rates'!C156</f>
        <v>0</v>
      </c>
      <c r="D156" s="66">
        <f>'Population 2016'!D156*'Prevalence Rates'!D156</f>
        <v>0</v>
      </c>
      <c r="E156" s="66">
        <f>'Population 2016'!E156*'Prevalence Rates'!E156</f>
        <v>0</v>
      </c>
      <c r="F156" s="66">
        <f>'Population 2016'!F156*'Prevalence Rates'!F156</f>
        <v>0</v>
      </c>
      <c r="G156" s="66">
        <f>'Population 2016'!G156*'Prevalence Rates'!G156</f>
        <v>0</v>
      </c>
      <c r="H156" s="66">
        <f>'Population 2016'!H156*'Prevalence Rates'!H156</f>
        <v>0</v>
      </c>
      <c r="I156" s="66">
        <f>'Population 2016'!I156*'Prevalence Rates'!I156</f>
        <v>0</v>
      </c>
      <c r="J156" s="66">
        <f>'Population 2016'!J156*'Prevalence Rates'!J156</f>
        <v>0</v>
      </c>
      <c r="K156" s="66">
        <f>'Population 2016'!K156*'Prevalence Rates'!K156</f>
        <v>0</v>
      </c>
      <c r="L156" s="66">
        <f>'Population 2016'!L156*'Prevalence Rates'!L156</f>
        <v>0</v>
      </c>
      <c r="M156" s="66">
        <f>'Population 2016'!M156*'Prevalence Rates'!M156</f>
        <v>0</v>
      </c>
      <c r="N156" s="66">
        <f>'Population 2016'!N156*'Prevalence Rates'!N156</f>
        <v>0</v>
      </c>
      <c r="O156" s="66">
        <f>'Population 2016'!O156*'Prevalence Rates'!O156</f>
        <v>0</v>
      </c>
      <c r="P156" s="66">
        <f>'Population 2016'!P156*'Prevalence Rates'!P156</f>
        <v>0</v>
      </c>
      <c r="Q156" s="66">
        <f>'Population 2016'!Q156*'Prevalence Rates'!Q156</f>
        <v>0</v>
      </c>
      <c r="R156" s="66">
        <f>'Population 2016'!R156*'Prevalence Rates'!R156</f>
        <v>0</v>
      </c>
      <c r="S156" s="66">
        <f>'Population 2016'!S156*'Prevalence Rates'!S156</f>
        <v>0</v>
      </c>
      <c r="T156" s="66">
        <f>'Population 2016'!T156*'Prevalence Rates'!T156</f>
        <v>0</v>
      </c>
      <c r="U156" s="66">
        <f>'Population 2016'!U156*'Prevalence Rates'!U156</f>
        <v>0</v>
      </c>
      <c r="V156" s="66">
        <f>'Population 2016'!V156*'Prevalence Rates'!V156</f>
        <v>0</v>
      </c>
      <c r="W156" s="66">
        <f>'Population 2016'!W156*'Prevalence Rates'!W156</f>
        <v>0</v>
      </c>
      <c r="X156" s="66">
        <f>'Population 2016'!X156*'Prevalence Rates'!X156</f>
        <v>0</v>
      </c>
      <c r="Y156" s="66">
        <f>'Population 2016'!Y156*'Prevalence Rates'!Y156</f>
        <v>0</v>
      </c>
      <c r="Z156" s="66">
        <f>'Population 2016'!Z156*'Prevalence Rates'!Z156</f>
        <v>0</v>
      </c>
      <c r="AA156" s="66">
        <f>'Population 2016'!AA156*'Prevalence Rates'!AA156</f>
        <v>0</v>
      </c>
      <c r="AB156" s="66">
        <f>'Population 2016'!AB156*'Prevalence Rates'!AB156</f>
        <v>0</v>
      </c>
      <c r="AC156" s="66">
        <f>'Population 2016'!AC156*'Prevalence Rates'!AC156</f>
        <v>0</v>
      </c>
      <c r="AD156" s="66">
        <f>'Population 2016'!AD156*'Prevalence Rates'!AD156</f>
        <v>0</v>
      </c>
      <c r="AE156" s="66">
        <f>'Population 2016'!AE156*'Prevalence Rates'!AE156</f>
        <v>0</v>
      </c>
      <c r="AF156" s="66">
        <f>'Population 2016'!AF156*'Prevalence Rates'!AF156</f>
        <v>0</v>
      </c>
      <c r="AG156" s="66">
        <f>'Population 2016'!AG156*'Prevalence Rates'!AG156</f>
        <v>0</v>
      </c>
      <c r="AH156" s="66">
        <f>'Population 2016'!AH156*'Prevalence Rates'!AH156</f>
        <v>0</v>
      </c>
      <c r="AI156" s="66">
        <f>'Population 2016'!AI156*'Prevalence Rates'!AI156</f>
        <v>0</v>
      </c>
      <c r="AJ156" s="66">
        <f>'Population 2016'!AJ156*'Prevalence Rates'!AJ156</f>
        <v>0</v>
      </c>
      <c r="AK156" s="66">
        <f>'Population 2016'!AK156*'Prevalence Rates'!AK156</f>
        <v>0</v>
      </c>
      <c r="AL156" s="66">
        <f>'Population 2016'!AL156*'Prevalence Rates'!AL156</f>
        <v>0</v>
      </c>
      <c r="AM156" s="66">
        <f>'Population 2016'!AM156*'Prevalence Rates'!AM156</f>
        <v>0</v>
      </c>
      <c r="AN156" s="66">
        <f>'Population 2016'!AN156*'Prevalence Rates'!AN156</f>
        <v>0</v>
      </c>
      <c r="AO156" s="66">
        <f>'Population 2016'!AO156*'Prevalence Rates'!AO156</f>
        <v>0</v>
      </c>
      <c r="AP156" s="66">
        <f>'Population 2016'!AP156*'Prevalence Rates'!AP156</f>
        <v>0</v>
      </c>
      <c r="AQ156" s="66">
        <f>'Population 2016'!AQ156*'Prevalence Rates'!AQ156</f>
        <v>0</v>
      </c>
      <c r="AR156" s="66">
        <f>'Population 2016'!AR156*'Prevalence Rates'!AR156</f>
        <v>0</v>
      </c>
      <c r="AS156" s="66">
        <f>'Population 2016'!AS156*'Prevalence Rates'!AS156</f>
        <v>0</v>
      </c>
      <c r="AT156" s="66">
        <f>'Population 2016'!AT156*'Prevalence Rates'!AT156</f>
        <v>0</v>
      </c>
      <c r="AU156" s="66">
        <f>'Population 2016'!AU156*'Prevalence Rates'!AU156</f>
        <v>0</v>
      </c>
      <c r="AV156" s="66">
        <f>'Population 2016'!AV156*'Prevalence Rates'!AV156</f>
        <v>0</v>
      </c>
      <c r="AW156" s="66">
        <f>'Population 2016'!AW156*'Prevalence Rates'!AW156</f>
        <v>0</v>
      </c>
      <c r="AX156" s="66">
        <f>'Population 2016'!AX156*'Prevalence Rates'!AX156</f>
        <v>0</v>
      </c>
      <c r="AY156" s="66">
        <f>'Population 2016'!AY156*'Prevalence Rates'!AY156</f>
        <v>0</v>
      </c>
      <c r="AZ156" s="66">
        <f>'Population 2016'!AZ156*'Prevalence Rates'!AZ156</f>
        <v>0</v>
      </c>
      <c r="BA156" s="66">
        <f>'Population 2016'!BA156*'Prevalence Rates'!BA156</f>
        <v>0</v>
      </c>
      <c r="BB156" s="66">
        <f>'Population 2016'!BB156*'Prevalence Rates'!BB156</f>
        <v>0</v>
      </c>
      <c r="BC156" s="75">
        <f>'Population 2016'!BC156*'Prevalence Rates'!BC156</f>
        <v>0</v>
      </c>
      <c r="BD156" s="109">
        <v>154</v>
      </c>
    </row>
    <row r="157" spans="2:56" s="63" customFormat="1" x14ac:dyDescent="0.35">
      <c r="B157" s="66" t="s">
        <v>77</v>
      </c>
      <c r="C157" s="74">
        <f>'Population 2016'!C157*'Prevalence Rates'!C157</f>
        <v>0</v>
      </c>
      <c r="D157" s="66">
        <f>'Population 2016'!D157*'Prevalence Rates'!D157</f>
        <v>0</v>
      </c>
      <c r="E157" s="66">
        <f>'Population 2016'!E157*'Prevalence Rates'!E157</f>
        <v>0</v>
      </c>
      <c r="F157" s="66">
        <f>'Population 2016'!F157*'Prevalence Rates'!F157</f>
        <v>0</v>
      </c>
      <c r="G157" s="66">
        <f>'Population 2016'!G157*'Prevalence Rates'!G157</f>
        <v>0</v>
      </c>
      <c r="H157" s="66">
        <f>'Population 2016'!H157*'Prevalence Rates'!H157</f>
        <v>0</v>
      </c>
      <c r="I157" s="66">
        <f>'Population 2016'!I157*'Prevalence Rates'!I157</f>
        <v>0</v>
      </c>
      <c r="J157" s="66">
        <f>'Population 2016'!J157*'Prevalence Rates'!J157</f>
        <v>0</v>
      </c>
      <c r="K157" s="66">
        <f>'Population 2016'!K157*'Prevalence Rates'!K157</f>
        <v>0</v>
      </c>
      <c r="L157" s="66">
        <f>'Population 2016'!L157*'Prevalence Rates'!L157</f>
        <v>0</v>
      </c>
      <c r="M157" s="66">
        <f>'Population 2016'!M157*'Prevalence Rates'!M157</f>
        <v>0</v>
      </c>
      <c r="N157" s="66">
        <f>'Population 2016'!N157*'Prevalence Rates'!N157</f>
        <v>0</v>
      </c>
      <c r="O157" s="66">
        <f>'Population 2016'!O157*'Prevalence Rates'!O157</f>
        <v>0</v>
      </c>
      <c r="P157" s="66">
        <f>'Population 2016'!P157*'Prevalence Rates'!P157</f>
        <v>0</v>
      </c>
      <c r="Q157" s="66">
        <f>'Population 2016'!Q157*'Prevalence Rates'!Q157</f>
        <v>0</v>
      </c>
      <c r="R157" s="66">
        <f>'Population 2016'!R157*'Prevalence Rates'!R157</f>
        <v>0</v>
      </c>
      <c r="S157" s="66">
        <f>'Population 2016'!S157*'Prevalence Rates'!S157</f>
        <v>0</v>
      </c>
      <c r="T157" s="66">
        <f>'Population 2016'!T157*'Prevalence Rates'!T157</f>
        <v>0</v>
      </c>
      <c r="U157" s="66">
        <f>'Population 2016'!U157*'Prevalence Rates'!U157</f>
        <v>0</v>
      </c>
      <c r="V157" s="66">
        <f>'Population 2016'!V157*'Prevalence Rates'!V157</f>
        <v>0</v>
      </c>
      <c r="W157" s="66">
        <f>'Population 2016'!W157*'Prevalence Rates'!W157</f>
        <v>0</v>
      </c>
      <c r="X157" s="66">
        <f>'Population 2016'!X157*'Prevalence Rates'!X157</f>
        <v>0</v>
      </c>
      <c r="Y157" s="66">
        <f>'Population 2016'!Y157*'Prevalence Rates'!Y157</f>
        <v>0</v>
      </c>
      <c r="Z157" s="66">
        <f>'Population 2016'!Z157*'Prevalence Rates'!Z157</f>
        <v>0</v>
      </c>
      <c r="AA157" s="66">
        <f>'Population 2016'!AA157*'Prevalence Rates'!AA157</f>
        <v>0</v>
      </c>
      <c r="AB157" s="66">
        <f>'Population 2016'!AB157*'Prevalence Rates'!AB157</f>
        <v>0</v>
      </c>
      <c r="AC157" s="66">
        <f>'Population 2016'!AC157*'Prevalence Rates'!AC157</f>
        <v>0</v>
      </c>
      <c r="AD157" s="66">
        <f>'Population 2016'!AD157*'Prevalence Rates'!AD157</f>
        <v>0</v>
      </c>
      <c r="AE157" s="66">
        <f>'Population 2016'!AE157*'Prevalence Rates'!AE157</f>
        <v>0</v>
      </c>
      <c r="AF157" s="66">
        <f>'Population 2016'!AF157*'Prevalence Rates'!AF157</f>
        <v>0</v>
      </c>
      <c r="AG157" s="66">
        <f>'Population 2016'!AG157*'Prevalence Rates'!AG157</f>
        <v>0</v>
      </c>
      <c r="AH157" s="66">
        <f>'Population 2016'!AH157*'Prevalence Rates'!AH157</f>
        <v>0</v>
      </c>
      <c r="AI157" s="66">
        <f>'Population 2016'!AI157*'Prevalence Rates'!AI157</f>
        <v>0</v>
      </c>
      <c r="AJ157" s="66">
        <f>'Population 2016'!AJ157*'Prevalence Rates'!AJ157</f>
        <v>0</v>
      </c>
      <c r="AK157" s="66">
        <f>'Population 2016'!AK157*'Prevalence Rates'!AK157</f>
        <v>0</v>
      </c>
      <c r="AL157" s="66">
        <f>'Population 2016'!AL157*'Prevalence Rates'!AL157</f>
        <v>0</v>
      </c>
      <c r="AM157" s="66">
        <f>'Population 2016'!AM157*'Prevalence Rates'!AM157</f>
        <v>0</v>
      </c>
      <c r="AN157" s="66">
        <f>'Population 2016'!AN157*'Prevalence Rates'!AN157</f>
        <v>0</v>
      </c>
      <c r="AO157" s="66">
        <f>'Population 2016'!AO157*'Prevalence Rates'!AO157</f>
        <v>0</v>
      </c>
      <c r="AP157" s="66">
        <f>'Population 2016'!AP157*'Prevalence Rates'!AP157</f>
        <v>0</v>
      </c>
      <c r="AQ157" s="66">
        <f>'Population 2016'!AQ157*'Prevalence Rates'!AQ157</f>
        <v>0</v>
      </c>
      <c r="AR157" s="66">
        <f>'Population 2016'!AR157*'Prevalence Rates'!AR157</f>
        <v>0</v>
      </c>
      <c r="AS157" s="66">
        <f>'Population 2016'!AS157*'Prevalence Rates'!AS157</f>
        <v>0</v>
      </c>
      <c r="AT157" s="66">
        <f>'Population 2016'!AT157*'Prevalence Rates'!AT157</f>
        <v>0</v>
      </c>
      <c r="AU157" s="66">
        <f>'Population 2016'!AU157*'Prevalence Rates'!AU157</f>
        <v>0</v>
      </c>
      <c r="AV157" s="66">
        <f>'Population 2016'!AV157*'Prevalence Rates'!AV157</f>
        <v>0</v>
      </c>
      <c r="AW157" s="66">
        <f>'Population 2016'!AW157*'Prevalence Rates'!AW157</f>
        <v>0</v>
      </c>
      <c r="AX157" s="66">
        <f>'Population 2016'!AX157*'Prevalence Rates'!AX157</f>
        <v>0</v>
      </c>
      <c r="AY157" s="66">
        <f>'Population 2016'!AY157*'Prevalence Rates'!AY157</f>
        <v>0</v>
      </c>
      <c r="AZ157" s="66">
        <f>'Population 2016'!AZ157*'Prevalence Rates'!AZ157</f>
        <v>0</v>
      </c>
      <c r="BA157" s="66">
        <f>'Population 2016'!BA157*'Prevalence Rates'!BA157</f>
        <v>0</v>
      </c>
      <c r="BB157" s="66">
        <f>'Population 2016'!BB157*'Prevalence Rates'!BB157</f>
        <v>0</v>
      </c>
      <c r="BC157" s="75">
        <f>'Population 2016'!BC157*'Prevalence Rates'!BC157</f>
        <v>0</v>
      </c>
      <c r="BD157" s="109">
        <v>155</v>
      </c>
    </row>
    <row r="158" spans="2:56" s="63" customFormat="1" x14ac:dyDescent="0.35">
      <c r="B158" s="66" t="s">
        <v>47</v>
      </c>
      <c r="C158" s="74">
        <f>'Population 2016'!C158*'Prevalence Rates'!C158</f>
        <v>75.434455028348367</v>
      </c>
      <c r="D158" s="66">
        <f>'Population 2016'!D158*'Prevalence Rates'!D158</f>
        <v>225.57217489090922</v>
      </c>
      <c r="E158" s="66">
        <f>'Population 2016'!E158*'Prevalence Rates'!E158</f>
        <v>150.13771986256089</v>
      </c>
      <c r="F158" s="66">
        <f>'Population 2016'!F158*'Prevalence Rates'!F158</f>
        <v>112.72515492927663</v>
      </c>
      <c r="G158" s="66">
        <f>'Population 2016'!G158*'Prevalence Rates'!G158</f>
        <v>99.320001370119414</v>
      </c>
      <c r="H158" s="66">
        <f>'Population 2016'!H158*'Prevalence Rates'!H158</f>
        <v>175.97310672202752</v>
      </c>
      <c r="I158" s="66">
        <f>'Population 2016'!I158*'Prevalence Rates'!I158</f>
        <v>96.760835690643944</v>
      </c>
      <c r="J158" s="66">
        <f>'Population 2016'!J158*'Prevalence Rates'!J158</f>
        <v>62.394896566259064</v>
      </c>
      <c r="K158" s="66">
        <f>'Population 2016'!K158*'Prevalence Rates'!K158</f>
        <v>26.444712021246517</v>
      </c>
      <c r="L158" s="66">
        <f>'Population 2016'!L158*'Prevalence Rates'!L158</f>
        <v>147.21295908601749</v>
      </c>
      <c r="M158" s="66">
        <f>'Population 2016'!M158*'Prevalence Rates'!M158</f>
        <v>147.21295908601749</v>
      </c>
      <c r="N158" s="66">
        <f>'Population 2016'!N158*'Prevalence Rates'!N158</f>
        <v>47.405497586474169</v>
      </c>
      <c r="O158" s="66">
        <f>'Population 2016'!O158*'Prevalence Rates'!O158</f>
        <v>56.667240045528253</v>
      </c>
      <c r="P158" s="66">
        <f>'Population 2016'!P158*'Prevalence Rates'!P158</f>
        <v>19.498405176955956</v>
      </c>
      <c r="Q158" s="66">
        <f>'Population 2016'!Q158*'Prevalence Rates'!Q158</f>
        <v>62.882356695682965</v>
      </c>
      <c r="R158" s="66">
        <f>'Population 2016'!R158*'Prevalence Rates'!R158</f>
        <v>29.978797959569786</v>
      </c>
      <c r="S158" s="66">
        <f>'Population 2016'!S158*'Prevalence Rates'!S158</f>
        <v>678.91009525513527</v>
      </c>
      <c r="T158" s="66">
        <f>'Population 2016'!T158*'Prevalence Rates'!T158</f>
        <v>159.76505741868289</v>
      </c>
      <c r="U158" s="66">
        <f>'Population 2016'!U158*'Prevalence Rates'!U158</f>
        <v>46.430577327626374</v>
      </c>
      <c r="V158" s="66">
        <f>'Population 2016'!V158*'Prevalence Rates'!V158</f>
        <v>76.287510254840186</v>
      </c>
      <c r="W158" s="66">
        <f>'Population 2016'!W158*'Prevalence Rates'!W158</f>
        <v>201.80849358149416</v>
      </c>
      <c r="X158" s="66">
        <f>'Population 2016'!X158*'Prevalence Rates'!X158</f>
        <v>201.80849358149416</v>
      </c>
      <c r="Y158" s="66">
        <f>'Population 2016'!Y158*'Prevalence Rates'!Y158</f>
        <v>138.68240682109925</v>
      </c>
      <c r="Z158" s="66">
        <f>'Population 2016'!Z158*'Prevalence Rates'!Z158</f>
        <v>250.3107764591721</v>
      </c>
      <c r="AA158" s="66">
        <f>'Population 2016'!AA158*'Prevalence Rates'!AA158</f>
        <v>808.45262464953635</v>
      </c>
      <c r="AB158" s="66">
        <f>'Population 2016'!AB158*'Prevalence Rates'!AB158</f>
        <v>293.45099791318717</v>
      </c>
      <c r="AC158" s="66">
        <f>'Population 2016'!AC158*'Prevalence Rates'!AC158</f>
        <v>459.18744191731281</v>
      </c>
      <c r="AD158" s="66">
        <f>'Population 2016'!AD158*'Prevalence Rates'!AD158</f>
        <v>305.27190605171671</v>
      </c>
      <c r="AE158" s="66">
        <f>'Population 2016'!AE158*'Prevalence Rates'!AE158</f>
        <v>205.95190468159731</v>
      </c>
      <c r="AF158" s="66">
        <f>'Population 2016'!AF158*'Prevalence Rates'!AF158</f>
        <v>31.68490841255343</v>
      </c>
      <c r="AG158" s="66">
        <f>'Population 2016'!AG158*'Prevalence Rates'!AG158</f>
        <v>205.95190468159731</v>
      </c>
      <c r="AH158" s="66">
        <f>'Population 2016'!AH158*'Prevalence Rates'!AH158</f>
        <v>349.26518273222359</v>
      </c>
      <c r="AI158" s="66">
        <f>'Population 2016'!AI158*'Prevalence Rates'!AI158</f>
        <v>380.34076598299714</v>
      </c>
      <c r="AJ158" s="66">
        <f>'Population 2016'!AJ158*'Prevalence Rates'!AJ158</f>
        <v>50.208393330661593</v>
      </c>
      <c r="AK158" s="66">
        <f>'Population 2016'!AK158*'Prevalence Rates'!AK158</f>
        <v>67.878823022277928</v>
      </c>
      <c r="AL158" s="66">
        <f>'Population 2016'!AL158*'Prevalence Rates'!AL158</f>
        <v>46.674307392338321</v>
      </c>
      <c r="AM158" s="66">
        <f>'Population 2016'!AM158*'Prevalence Rates'!AM158</f>
        <v>181.21330311333443</v>
      </c>
      <c r="AN158" s="66">
        <f>'Population 2016'!AN158*'Prevalence Rates'!AN158</f>
        <v>18.279754853396209</v>
      </c>
      <c r="AO158" s="66">
        <f>'Population 2016'!AO158*'Prevalence Rates'!AO158</f>
        <v>18.279754853396209</v>
      </c>
      <c r="AP158" s="66">
        <f>'Population 2016'!AP158*'Prevalence Rates'!AP158</f>
        <v>98.345081111271611</v>
      </c>
      <c r="AQ158" s="66">
        <f>'Population 2016'!AQ158*'Prevalence Rates'!AQ158</f>
        <v>95.664050399440171</v>
      </c>
      <c r="AR158" s="66">
        <f>'Population 2016'!AR158*'Prevalence Rates'!AR158</f>
        <v>2891.4916227102126</v>
      </c>
      <c r="AS158" s="66">
        <f>'Population 2016'!AS158*'Prevalence Rates'!AS158</f>
        <v>96.760835690643944</v>
      </c>
      <c r="AT158" s="66">
        <f>'Population 2016'!AT158*'Prevalence Rates'!AT158</f>
        <v>20.351460403447781</v>
      </c>
      <c r="AU158" s="66">
        <f>'Population 2016'!AU158*'Prevalence Rates'!AU158</f>
        <v>20.351460403447781</v>
      </c>
      <c r="AV158" s="66">
        <f>'Population 2016'!AV158*'Prevalence Rates'!AV158</f>
        <v>72.631559284160943</v>
      </c>
      <c r="AW158" s="66">
        <f>'Population 2016'!AW158*'Prevalence Rates'!AW158</f>
        <v>168.05187961888916</v>
      </c>
      <c r="AX158" s="66">
        <f>'Population 2016'!AX158*'Prevalence Rates'!AX158</f>
        <v>35.950184545012547</v>
      </c>
      <c r="AY158" s="66">
        <f>'Population 2016'!AY158*'Prevalence Rates'!AY158</f>
        <v>460.2842272085166</v>
      </c>
      <c r="AZ158" s="66">
        <f>'Population 2016'!AZ158*'Prevalence Rates'!AZ158</f>
        <v>258.47573362702241</v>
      </c>
      <c r="BA158" s="66">
        <f>'Population 2016'!BA158*'Prevalence Rates'!BA158</f>
        <v>32.050503509621358</v>
      </c>
      <c r="BB158" s="66">
        <f>'Population 2016'!BB158*'Prevalence Rates'!BB158</f>
        <v>107.48495853796972</v>
      </c>
      <c r="BC158" s="75">
        <f>'Population 2016'!BC158*'Prevalence Rates'!BC158</f>
        <v>46.430577327626374</v>
      </c>
      <c r="BD158" s="109">
        <v>156</v>
      </c>
    </row>
    <row r="159" spans="2:56" s="63" customFormat="1" x14ac:dyDescent="0.35">
      <c r="B159" s="66" t="s">
        <v>48</v>
      </c>
      <c r="C159" s="74">
        <f>'Population 2016'!C159*'Prevalence Rates'!C159</f>
        <v>246.16736535906895</v>
      </c>
      <c r="D159" s="66">
        <f>'Population 2016'!D159*'Prevalence Rates'!D159</f>
        <v>430.79288937837066</v>
      </c>
      <c r="E159" s="66">
        <f>'Population 2016'!E159*'Prevalence Rates'!E159</f>
        <v>184.62552401930174</v>
      </c>
      <c r="F159" s="66">
        <f>'Population 2016'!F159*'Prevalence Rates'!F159</f>
        <v>119.79332680592316</v>
      </c>
      <c r="G159" s="66">
        <f>'Population 2016'!G159*'Prevalence Rates'!G159</f>
        <v>100.17305659661123</v>
      </c>
      <c r="H159" s="66">
        <f>'Population 2016'!H159*'Prevalence Rates'!H159</f>
        <v>219.84451837017841</v>
      </c>
      <c r="I159" s="66">
        <f>'Population 2016'!I159*'Prevalence Rates'!I159</f>
        <v>114.30940034990429</v>
      </c>
      <c r="J159" s="66">
        <f>'Population 2016'!J159*'Prevalence Rates'!J159</f>
        <v>113.45634512341248</v>
      </c>
      <c r="K159" s="66">
        <f>'Population 2016'!K159*'Prevalence Rates'!K159</f>
        <v>35.7064544803006</v>
      </c>
      <c r="L159" s="66">
        <f>'Population 2016'!L159*'Prevalence Rates'!L159</f>
        <v>168.41747471595707</v>
      </c>
      <c r="M159" s="66">
        <f>'Population 2016'!M159*'Prevalence Rates'!M159</f>
        <v>168.41747471595707</v>
      </c>
      <c r="N159" s="66">
        <f>'Population 2016'!N159*'Prevalence Rates'!N159</f>
        <v>92.861154655252747</v>
      </c>
      <c r="O159" s="66">
        <f>'Population 2016'!O159*'Prevalence Rates'!O159</f>
        <v>76.65310535190811</v>
      </c>
      <c r="P159" s="66">
        <f>'Population 2016'!P159*'Prevalence Rates'!P159</f>
        <v>26.932172150670418</v>
      </c>
      <c r="Q159" s="66">
        <f>'Population 2016'!Q159*'Prevalence Rates'!Q159</f>
        <v>77.384295546043958</v>
      </c>
      <c r="R159" s="66">
        <f>'Population 2016'!R159*'Prevalence Rates'!R159</f>
        <v>39.72800054804776</v>
      </c>
      <c r="S159" s="66">
        <f>'Population 2016'!S159*'Prevalence Rates'!S159</f>
        <v>1141.5097580784154</v>
      </c>
      <c r="T159" s="66">
        <f>'Population 2016'!T159*'Prevalence Rates'!T159</f>
        <v>447.85399390820714</v>
      </c>
      <c r="U159" s="66">
        <f>'Population 2016'!U159*'Prevalence Rates'!U159</f>
        <v>54.473669463120707</v>
      </c>
      <c r="V159" s="66">
        <f>'Population 2016'!V159*'Prevalence Rates'!V159</f>
        <v>101.14797685545904</v>
      </c>
      <c r="W159" s="66">
        <f>'Population 2016'!W159*'Prevalence Rates'!W159</f>
        <v>279.43651919225005</v>
      </c>
      <c r="X159" s="66">
        <f>'Population 2016'!X159*'Prevalence Rates'!X159</f>
        <v>279.43651919225005</v>
      </c>
      <c r="Y159" s="66">
        <f>'Population 2016'!Y159*'Prevalence Rates'!Y159</f>
        <v>214.6043219788715</v>
      </c>
      <c r="Z159" s="66">
        <f>'Population 2016'!Z159*'Prevalence Rates'!Z159</f>
        <v>576.90906317318434</v>
      </c>
      <c r="AA159" s="66">
        <f>'Population 2016'!AA159*'Prevalence Rates'!AA159</f>
        <v>1273.9770482493598</v>
      </c>
      <c r="AB159" s="66">
        <f>'Population 2016'!AB159*'Prevalence Rates'!AB159</f>
        <v>513.05178621865366</v>
      </c>
      <c r="AC159" s="66">
        <f>'Population 2016'!AC159*'Prevalence Rates'!AC159</f>
        <v>843.54975396805708</v>
      </c>
      <c r="AD159" s="66">
        <f>'Population 2016'!AD159*'Prevalence Rates'!AD159</f>
        <v>316.60535406082238</v>
      </c>
      <c r="AE159" s="66">
        <f>'Population 2016'!AE159*'Prevalence Rates'!AE159</f>
        <v>216.43229746421113</v>
      </c>
      <c r="AF159" s="66">
        <f>'Population 2016'!AF159*'Prevalence Rates'!AF159</f>
        <v>47.039902489406245</v>
      </c>
      <c r="AG159" s="66">
        <f>'Population 2016'!AG159*'Prevalence Rates'!AG159</f>
        <v>216.43229746421113</v>
      </c>
      <c r="AH159" s="66">
        <f>'Population 2016'!AH159*'Prevalence Rates'!AH159</f>
        <v>430.42729428130275</v>
      </c>
      <c r="AI159" s="66">
        <f>'Population 2016'!AI159*'Prevalence Rates'!AI159</f>
        <v>747.76383853626101</v>
      </c>
      <c r="AJ159" s="66">
        <f>'Population 2016'!AJ159*'Prevalence Rates'!AJ159</f>
        <v>72.997154381228867</v>
      </c>
      <c r="AK159" s="66">
        <f>'Population 2016'!AK159*'Prevalence Rates'!AK159</f>
        <v>82.258896840282944</v>
      </c>
      <c r="AL159" s="66">
        <f>'Population 2016'!AL159*'Prevalence Rates'!AL159</f>
        <v>64.344737083954655</v>
      </c>
      <c r="AM159" s="66">
        <f>'Population 2016'!AM159*'Prevalence Rates'!AM159</f>
        <v>212.77634649353189</v>
      </c>
      <c r="AN159" s="66">
        <f>'Population 2016'!AN159*'Prevalence Rates'!AN159</f>
        <v>21.935705824075452</v>
      </c>
      <c r="AO159" s="66">
        <f>'Population 2016'!AO159*'Prevalence Rates'!AO159</f>
        <v>21.935705824075452</v>
      </c>
      <c r="AP159" s="66">
        <f>'Population 2016'!AP159*'Prevalence Rates'!AP159</f>
        <v>130.39558462089298</v>
      </c>
      <c r="AQ159" s="66">
        <f>'Population 2016'!AQ159*'Prevalence Rates'!AQ159</f>
        <v>105.29138795556217</v>
      </c>
      <c r="AR159" s="66">
        <f>'Population 2016'!AR159*'Prevalence Rates'!AR159</f>
        <v>4295.3767954510413</v>
      </c>
      <c r="AS159" s="66">
        <f>'Population 2016'!AS159*'Prevalence Rates'!AS159</f>
        <v>114.30940034990429</v>
      </c>
      <c r="AT159" s="66">
        <f>'Population 2016'!AT159*'Prevalence Rates'!AT159</f>
        <v>27.907092409518214</v>
      </c>
      <c r="AU159" s="66">
        <f>'Population 2016'!AU159*'Prevalence Rates'!AU159</f>
        <v>27.907092409518214</v>
      </c>
      <c r="AV159" s="66">
        <f>'Population 2016'!AV159*'Prevalence Rates'!AV159</f>
        <v>78.846675934315655</v>
      </c>
      <c r="AW159" s="66">
        <f>'Population 2016'!AW159*'Prevalence Rates'!AW159</f>
        <v>217.65094778777089</v>
      </c>
      <c r="AX159" s="66">
        <f>'Population 2016'!AX159*'Prevalence Rates'!AX159</f>
        <v>77.749890643111883</v>
      </c>
      <c r="AY159" s="66">
        <f>'Population 2016'!AY159*'Prevalence Rates'!AY159</f>
        <v>622.48658527431894</v>
      </c>
      <c r="AZ159" s="66">
        <f>'Population 2016'!AZ159*'Prevalence Rates'!AZ159</f>
        <v>343.05006608206889</v>
      </c>
      <c r="BA159" s="66">
        <f>'Population 2016'!BA159*'Prevalence Rates'!BA159</f>
        <v>47.649227651186123</v>
      </c>
      <c r="BB159" s="66">
        <f>'Population 2016'!BB159*'Prevalence Rates'!BB159</f>
        <v>149.52839470078101</v>
      </c>
      <c r="BC159" s="75">
        <f>'Population 2016'!BC159*'Prevalence Rates'!BC159</f>
        <v>54.473669463120707</v>
      </c>
      <c r="BD159" s="109">
        <v>157</v>
      </c>
    </row>
    <row r="160" spans="2:56" s="63" customFormat="1" x14ac:dyDescent="0.35">
      <c r="B160" s="66" t="s">
        <v>49</v>
      </c>
      <c r="C160" s="74">
        <f>'Population 2016'!C160*'Prevalence Rates'!C160</f>
        <v>305.51563611642865</v>
      </c>
      <c r="D160" s="66">
        <f>'Population 2016'!D160*'Prevalence Rates'!D160</f>
        <v>470.52088992641842</v>
      </c>
      <c r="E160" s="66">
        <f>'Population 2016'!E160*'Prevalence Rates'!E160</f>
        <v>165.0052538099898</v>
      </c>
      <c r="F160" s="66">
        <f>'Population 2016'!F160*'Prevalence Rates'!F160</f>
        <v>106.51003827912191</v>
      </c>
      <c r="G160" s="66">
        <f>'Population 2016'!G160*'Prevalence Rates'!G160</f>
        <v>90.301988975777277</v>
      </c>
      <c r="H160" s="66">
        <f>'Population 2016'!H160*'Prevalence Rates'!H160</f>
        <v>195.10591680191555</v>
      </c>
      <c r="I160" s="66">
        <f>'Population 2016'!I160*'Prevalence Rates'!I160</f>
        <v>105.77884808498607</v>
      </c>
      <c r="J160" s="66">
        <f>'Population 2016'!J160*'Prevalence Rates'!J160</f>
        <v>95.420320334728217</v>
      </c>
      <c r="K160" s="66">
        <f>'Population 2016'!K160*'Prevalence Rates'!K160</f>
        <v>27.78522737716224</v>
      </c>
      <c r="L160" s="66">
        <f>'Population 2016'!L160*'Prevalence Rates'!L160</f>
        <v>160.25251754810677</v>
      </c>
      <c r="M160" s="66">
        <f>'Population 2016'!M160*'Prevalence Rates'!M160</f>
        <v>160.25251754810677</v>
      </c>
      <c r="N160" s="66">
        <f>'Population 2016'!N160*'Prevalence Rates'!N160</f>
        <v>109.43479905566531</v>
      </c>
      <c r="O160" s="66">
        <f>'Population 2016'!O160*'Prevalence Rates'!O160</f>
        <v>76.53124031955214</v>
      </c>
      <c r="P160" s="66">
        <f>'Population 2016'!P160*'Prevalence Rates'!P160</f>
        <v>25.347926730042744</v>
      </c>
      <c r="Q160" s="66">
        <f>'Population 2016'!Q160*'Prevalence Rates'!Q160</f>
        <v>72.753424316516913</v>
      </c>
      <c r="R160" s="66">
        <f>'Population 2016'!R160*'Prevalence Rates'!R160</f>
        <v>30.709988153705634</v>
      </c>
      <c r="S160" s="66">
        <f>'Population 2016'!S160*'Prevalence Rates'!S160</f>
        <v>1290.0632325203485</v>
      </c>
      <c r="T160" s="66">
        <f>'Population 2016'!T160*'Prevalence Rates'!T160</f>
        <v>617.24638888301206</v>
      </c>
      <c r="U160" s="66">
        <f>'Population 2016'!U160*'Prevalence Rates'!U160</f>
        <v>50.086528298305616</v>
      </c>
      <c r="V160" s="66">
        <f>'Population 2016'!V160*'Prevalence Rates'!V160</f>
        <v>94.201670011168474</v>
      </c>
      <c r="W160" s="66">
        <f>'Population 2016'!W160*'Prevalence Rates'!W160</f>
        <v>278.33973390104632</v>
      </c>
      <c r="X160" s="66">
        <f>'Population 2016'!X160*'Prevalence Rates'!X160</f>
        <v>278.33973390104632</v>
      </c>
      <c r="Y160" s="66">
        <f>'Population 2016'!Y160*'Prevalence Rates'!Y160</f>
        <v>189.62199034589668</v>
      </c>
      <c r="Z160" s="66">
        <f>'Population 2016'!Z160*'Prevalence Rates'!Z160</f>
        <v>593.60457260595297</v>
      </c>
      <c r="AA160" s="66">
        <f>'Population 2016'!AA160*'Prevalence Rates'!AA160</f>
        <v>1262.6436002402543</v>
      </c>
      <c r="AB160" s="66">
        <f>'Population 2016'!AB160*'Prevalence Rates'!AB160</f>
        <v>554.24216715497312</v>
      </c>
      <c r="AC160" s="66">
        <f>'Population 2016'!AC160*'Prevalence Rates'!AC160</f>
        <v>858.66101798019793</v>
      </c>
      <c r="AD160" s="66">
        <f>'Population 2016'!AD160*'Prevalence Rates'!AD160</f>
        <v>307.34361160176826</v>
      </c>
      <c r="AE160" s="66">
        <f>'Population 2016'!AE160*'Prevalence Rates'!AE160</f>
        <v>217.04162262599101</v>
      </c>
      <c r="AF160" s="66">
        <f>'Population 2016'!AF160*'Prevalence Rates'!AF160</f>
        <v>44.358871777574805</v>
      </c>
      <c r="AG160" s="66">
        <f>'Population 2016'!AG160*'Prevalence Rates'!AG160</f>
        <v>217.04162262599101</v>
      </c>
      <c r="AH160" s="66">
        <f>'Population 2016'!AH160*'Prevalence Rates'!AH160</f>
        <v>403.98258226005623</v>
      </c>
      <c r="AI160" s="66">
        <f>'Population 2016'!AI160*'Prevalence Rates'!AI160</f>
        <v>905.94465053431622</v>
      </c>
      <c r="AJ160" s="66">
        <f>'Population 2016'!AJ160*'Prevalence Rates'!AJ160</f>
        <v>69.219338378193655</v>
      </c>
      <c r="AK160" s="66">
        <f>'Population 2016'!AK160*'Prevalence Rates'!AK160</f>
        <v>83.721277228554641</v>
      </c>
      <c r="AL160" s="66">
        <f>'Population 2016'!AL160*'Prevalence Rates'!AL160</f>
        <v>51.427043654221336</v>
      </c>
      <c r="AM160" s="66">
        <f>'Population 2016'!AM160*'Prevalence Rates'!AM160</f>
        <v>201.56476351678222</v>
      </c>
      <c r="AN160" s="66">
        <f>'Population 2016'!AN160*'Prevalence Rates'!AN160</f>
        <v>24.738601568262872</v>
      </c>
      <c r="AO160" s="66">
        <f>'Population 2016'!AO160*'Prevalence Rates'!AO160</f>
        <v>24.738601568262872</v>
      </c>
      <c r="AP160" s="66">
        <f>'Population 2016'!AP160*'Prevalence Rates'!AP160</f>
        <v>105.1695229232062</v>
      </c>
      <c r="AQ160" s="66">
        <f>'Population 2016'!AQ160*'Prevalence Rates'!AQ160</f>
        <v>111.62836963807285</v>
      </c>
      <c r="AR160" s="66">
        <f>'Population 2016'!AR160*'Prevalence Rates'!AR160</f>
        <v>4379.8292628737318</v>
      </c>
      <c r="AS160" s="66">
        <f>'Population 2016'!AS160*'Prevalence Rates'!AS160</f>
        <v>105.77884808498607</v>
      </c>
      <c r="AT160" s="66">
        <f>'Population 2016'!AT160*'Prevalence Rates'!AT160</f>
        <v>24.616736535906895</v>
      </c>
      <c r="AU160" s="66">
        <f>'Population 2016'!AU160*'Prevalence Rates'!AU160</f>
        <v>24.616736535906895</v>
      </c>
      <c r="AV160" s="66">
        <f>'Population 2016'!AV160*'Prevalence Rates'!AV160</f>
        <v>67.147632828142079</v>
      </c>
      <c r="AW160" s="66">
        <f>'Population 2016'!AW160*'Prevalence Rates'!AW160</f>
        <v>202.41781874327404</v>
      </c>
      <c r="AX160" s="66">
        <f>'Population 2016'!AX160*'Prevalence Rates'!AX160</f>
        <v>67.635092957565973</v>
      </c>
      <c r="AY160" s="66">
        <f>'Population 2016'!AY160*'Prevalence Rates'!AY160</f>
        <v>599.45409415903976</v>
      </c>
      <c r="AZ160" s="66">
        <f>'Population 2016'!AZ160*'Prevalence Rates'!AZ160</f>
        <v>321.11436025799344</v>
      </c>
      <c r="BA160" s="66">
        <f>'Population 2016'!BA160*'Prevalence Rates'!BA160</f>
        <v>53.01128907484901</v>
      </c>
      <c r="BB160" s="66">
        <f>'Population 2016'!BB160*'Prevalence Rates'!BB160</f>
        <v>146.72549895659358</v>
      </c>
      <c r="BC160" s="75">
        <f>'Population 2016'!BC160*'Prevalence Rates'!BC160</f>
        <v>50.086528298305616</v>
      </c>
      <c r="BD160" s="109">
        <v>158</v>
      </c>
    </row>
    <row r="161" spans="1:56" s="63" customFormat="1" x14ac:dyDescent="0.35">
      <c r="B161" s="66" t="s">
        <v>50</v>
      </c>
      <c r="C161" s="74">
        <f>'Population 2016'!C161*'Prevalence Rates'!C161</f>
        <v>231.66542650870798</v>
      </c>
      <c r="D161" s="66">
        <f>'Population 2016'!D161*'Prevalence Rates'!D161</f>
        <v>406.54174793953172</v>
      </c>
      <c r="E161" s="66">
        <f>'Population 2016'!E161*'Prevalence Rates'!E161</f>
        <v>174.87632143082374</v>
      </c>
      <c r="F161" s="66">
        <f>'Population 2016'!F161*'Prevalence Rates'!F161</f>
        <v>119.06213661178731</v>
      </c>
      <c r="G161" s="66">
        <f>'Population 2016'!G161*'Prevalence Rates'!G161</f>
        <v>85.549252713894262</v>
      </c>
      <c r="H161" s="66">
        <f>'Population 2016'!H161*'Prevalence Rates'!H161</f>
        <v>181.70076324275834</v>
      </c>
      <c r="I161" s="66">
        <f>'Population 2016'!I161*'Prevalence Rates'!I161</f>
        <v>107.85055363503764</v>
      </c>
      <c r="J161" s="66">
        <f>'Population 2016'!J161*'Prevalence Rates'!J161</f>
        <v>79.821596193163444</v>
      </c>
      <c r="K161" s="66">
        <f>'Population 2016'!K161*'Prevalence Rates'!K161</f>
        <v>26.810307118314441</v>
      </c>
      <c r="L161" s="66">
        <f>'Population 2016'!L161*'Prevalence Rates'!L161</f>
        <v>150.25958489491686</v>
      </c>
      <c r="M161" s="66">
        <f>'Population 2016'!M161*'Prevalence Rates'!M161</f>
        <v>150.25958489491686</v>
      </c>
      <c r="N161" s="66">
        <f>'Population 2016'!N161*'Prevalence Rates'!N161</f>
        <v>89.692663813997399</v>
      </c>
      <c r="O161" s="66">
        <f>'Population 2016'!O161*'Prevalence Rates'!O161</f>
        <v>64.832197213378564</v>
      </c>
      <c r="P161" s="66">
        <f>'Population 2016'!P161*'Prevalence Rates'!P161</f>
        <v>21.813840791719478</v>
      </c>
      <c r="Q161" s="66">
        <f>'Population 2016'!Q161*'Prevalence Rates'!Q161</f>
        <v>63.979141986886738</v>
      </c>
      <c r="R161" s="66">
        <f>'Population 2016'!R161*'Prevalence Rates'!R161</f>
        <v>30.953718218417581</v>
      </c>
      <c r="S161" s="66">
        <f>'Population 2016'!S161*'Prevalence Rates'!S161</f>
        <v>1214.8725075567122</v>
      </c>
      <c r="T161" s="66">
        <f>'Population 2016'!T161*'Prevalence Rates'!T161</f>
        <v>546.32094005183478</v>
      </c>
      <c r="U161" s="66">
        <f>'Population 2016'!U161*'Prevalence Rates'!U161</f>
        <v>54.717399527832654</v>
      </c>
      <c r="V161" s="66">
        <f>'Population 2016'!V161*'Prevalence Rates'!V161</f>
        <v>94.445400075880414</v>
      </c>
      <c r="W161" s="66">
        <f>'Population 2016'!W161*'Prevalence Rates'!W161</f>
        <v>276.02429828628277</v>
      </c>
      <c r="X161" s="66">
        <f>'Population 2016'!X161*'Prevalence Rates'!X161</f>
        <v>276.02429828628277</v>
      </c>
      <c r="Y161" s="66">
        <f>'Population 2016'!Y161*'Prevalence Rates'!Y161</f>
        <v>174.26699626904386</v>
      </c>
      <c r="Z161" s="66">
        <f>'Population 2016'!Z161*'Prevalence Rates'!Z161</f>
        <v>547.41772534303846</v>
      </c>
      <c r="AA161" s="66">
        <f>'Population 2016'!AA161*'Prevalence Rates'!AA161</f>
        <v>1245.0950355809939</v>
      </c>
      <c r="AB161" s="66">
        <f>'Population 2016'!AB161*'Prevalence Rates'!AB161</f>
        <v>503.05885356546372</v>
      </c>
      <c r="AC161" s="66">
        <f>'Population 2016'!AC161*'Prevalence Rates'!AC161</f>
        <v>801.38445277288986</v>
      </c>
      <c r="AD161" s="66">
        <f>'Population 2016'!AD161*'Prevalence Rates'!AD161</f>
        <v>323.30793084040096</v>
      </c>
      <c r="AE161" s="66">
        <f>'Population 2016'!AE161*'Prevalence Rates'!AE161</f>
        <v>237.75867812650671</v>
      </c>
      <c r="AF161" s="66">
        <f>'Population 2016'!AF161*'Prevalence Rates'!AF161</f>
        <v>39.362405450979836</v>
      </c>
      <c r="AG161" s="66">
        <f>'Population 2016'!AG161*'Prevalence Rates'!AG161</f>
        <v>237.75867812650671</v>
      </c>
      <c r="AH161" s="66">
        <f>'Population 2016'!AH161*'Prevalence Rates'!AH161</f>
        <v>443.71058280810399</v>
      </c>
      <c r="AI161" s="66">
        <f>'Population 2016'!AI161*'Prevalence Rates'!AI161</f>
        <v>830.99765563539177</v>
      </c>
      <c r="AJ161" s="66">
        <f>'Population 2016'!AJ161*'Prevalence Rates'!AJ161</f>
        <v>69.09747334583767</v>
      </c>
      <c r="AK161" s="66">
        <f>'Population 2016'!AK161*'Prevalence Rates'!AK161</f>
        <v>96.51710562593199</v>
      </c>
      <c r="AL161" s="66">
        <f>'Population 2016'!AL161*'Prevalence Rates'!AL161</f>
        <v>48.014822748254048</v>
      </c>
      <c r="AM161" s="66">
        <f>'Population 2016'!AM161*'Prevalence Rates'!AM161</f>
        <v>234.83391734996331</v>
      </c>
      <c r="AN161" s="66">
        <f>'Population 2016'!AN161*'Prevalence Rates'!AN161</f>
        <v>21.326380662295577</v>
      </c>
      <c r="AO161" s="66">
        <f>'Population 2016'!AO161*'Prevalence Rates'!AO161</f>
        <v>21.326380662295577</v>
      </c>
      <c r="AP161" s="66">
        <f>'Population 2016'!AP161*'Prevalence Rates'!AP161</f>
        <v>117.35602615880367</v>
      </c>
      <c r="AQ161" s="66">
        <f>'Population 2016'!AQ161*'Prevalence Rates'!AQ161</f>
        <v>115.77178073817599</v>
      </c>
      <c r="AR161" s="66">
        <f>'Population 2016'!AR161*'Prevalence Rates'!AR161</f>
        <v>4221.7703159080329</v>
      </c>
      <c r="AS161" s="66">
        <f>'Population 2016'!AS161*'Prevalence Rates'!AS161</f>
        <v>107.85055363503764</v>
      </c>
      <c r="AT161" s="66">
        <f>'Population 2016'!AT161*'Prevalence Rates'!AT161</f>
        <v>27.054037183026391</v>
      </c>
      <c r="AU161" s="66">
        <f>'Population 2016'!AU161*'Prevalence Rates'!AU161</f>
        <v>27.054037183026391</v>
      </c>
      <c r="AV161" s="66">
        <f>'Population 2016'!AV161*'Prevalence Rates'!AV161</f>
        <v>68.85374328112573</v>
      </c>
      <c r="AW161" s="66">
        <f>'Population 2016'!AW161*'Prevalence Rates'!AW161</f>
        <v>208.87666545814071</v>
      </c>
      <c r="AX161" s="66">
        <f>'Population 2016'!AX161*'Prevalence Rates'!AX161</f>
        <v>53.01128907484901</v>
      </c>
      <c r="AY161" s="66">
        <f>'Population 2016'!AY161*'Prevalence Rates'!AY161</f>
        <v>602.13512487087121</v>
      </c>
      <c r="AZ161" s="66">
        <f>'Population 2016'!AZ161*'Prevalence Rates'!AZ161</f>
        <v>326.11082658458838</v>
      </c>
      <c r="BA161" s="66">
        <f>'Population 2016'!BA161*'Prevalence Rates'!BA161</f>
        <v>46.064982230558449</v>
      </c>
      <c r="BB161" s="66">
        <f>'Population 2016'!BB161*'Prevalence Rates'!BB161</f>
        <v>151.60010025083258</v>
      </c>
      <c r="BC161" s="75">
        <f>'Population 2016'!BC161*'Prevalence Rates'!BC161</f>
        <v>54.717399527832654</v>
      </c>
      <c r="BD161" s="109">
        <v>159</v>
      </c>
    </row>
    <row r="162" spans="1:56" s="63" customFormat="1" x14ac:dyDescent="0.35">
      <c r="B162" s="66" t="s">
        <v>51</v>
      </c>
      <c r="C162" s="74">
        <f>'Population 2016'!C162*'Prevalence Rates'!C162</f>
        <v>167.93001458653319</v>
      </c>
      <c r="D162" s="66">
        <f>'Population 2016'!D162*'Prevalence Rates'!D162</f>
        <v>344.63431150269656</v>
      </c>
      <c r="E162" s="66">
        <f>'Population 2016'!E162*'Prevalence Rates'!E162</f>
        <v>176.70429691616337</v>
      </c>
      <c r="F162" s="66">
        <f>'Population 2016'!F162*'Prevalence Rates'!F162</f>
        <v>117.84348628822757</v>
      </c>
      <c r="G162" s="66">
        <f>'Population 2016'!G162*'Prevalence Rates'!G162</f>
        <v>96.029645496508095</v>
      </c>
      <c r="H162" s="66">
        <f>'Population 2016'!H162*'Prevalence Rates'!H162</f>
        <v>194.25286157542374</v>
      </c>
      <c r="I162" s="66">
        <f>'Population 2016'!I162*'Prevalence Rates'!I162</f>
        <v>101.7573020172389</v>
      </c>
      <c r="J162" s="66">
        <f>'Population 2016'!J162*'Prevalence Rates'!J162</f>
        <v>78.237350772535777</v>
      </c>
      <c r="K162" s="66">
        <f>'Population 2016'!K162*'Prevalence Rates'!K162</f>
        <v>27.054037183026391</v>
      </c>
      <c r="L162" s="66">
        <f>'Population 2016'!L162*'Prevalence Rates'!L162</f>
        <v>139.4135970152351</v>
      </c>
      <c r="M162" s="66">
        <f>'Population 2016'!M162*'Prevalence Rates'!M162</f>
        <v>139.4135970152351</v>
      </c>
      <c r="N162" s="66">
        <f>'Population 2016'!N162*'Prevalence Rates'!N162</f>
        <v>64.344737083954655</v>
      </c>
      <c r="O162" s="66">
        <f>'Population 2016'!O162*'Prevalence Rates'!O162</f>
        <v>72.875289348872897</v>
      </c>
      <c r="P162" s="66">
        <f>'Population 2016'!P162*'Prevalence Rates'!P162</f>
        <v>19.254675112244009</v>
      </c>
      <c r="Q162" s="66">
        <f>'Population 2016'!Q162*'Prevalence Rates'!Q162</f>
        <v>65.807117472226352</v>
      </c>
      <c r="R162" s="66">
        <f>'Population 2016'!R162*'Prevalence Rates'!R162</f>
        <v>32.050503509621358</v>
      </c>
      <c r="S162" s="66">
        <f>'Population 2016'!S162*'Prevalence Rates'!S162</f>
        <v>1078.7492664150884</v>
      </c>
      <c r="T162" s="66">
        <f>'Population 2016'!T162*'Prevalence Rates'!T162</f>
        <v>416.53468059272166</v>
      </c>
      <c r="U162" s="66">
        <f>'Population 2016'!U162*'Prevalence Rates'!U162</f>
        <v>60.323191016207495</v>
      </c>
      <c r="V162" s="66">
        <f>'Population 2016'!V162*'Prevalence Rates'!V162</f>
        <v>114.06567028519235</v>
      </c>
      <c r="W162" s="66">
        <f>'Population 2016'!W162*'Prevalence Rates'!W162</f>
        <v>272.00275221853559</v>
      </c>
      <c r="X162" s="66">
        <f>'Population 2016'!X162*'Prevalence Rates'!X162</f>
        <v>272.00275221853559</v>
      </c>
      <c r="Y162" s="66">
        <f>'Population 2016'!Y162*'Prevalence Rates'!Y162</f>
        <v>192.30302105772813</v>
      </c>
      <c r="Z162" s="66">
        <f>'Population 2016'!Z162*'Prevalence Rates'!Z162</f>
        <v>419.70317143397699</v>
      </c>
      <c r="AA162" s="66">
        <f>'Population 2016'!AA162*'Prevalence Rates'!AA162</f>
        <v>1121.0364326426115</v>
      </c>
      <c r="AB162" s="66">
        <f>'Population 2016'!AB162*'Prevalence Rates'!AB162</f>
        <v>432.74272989606629</v>
      </c>
      <c r="AC162" s="66">
        <f>'Population 2016'!AC162*'Prevalence Rates'!AC162</f>
        <v>655.02454891336424</v>
      </c>
      <c r="AD162" s="66">
        <f>'Population 2016'!AD162*'Prevalence Rates'!AD162</f>
        <v>337.56613962605002</v>
      </c>
      <c r="AE162" s="66">
        <f>'Population 2016'!AE162*'Prevalence Rates'!AE162</f>
        <v>241.53649412954192</v>
      </c>
      <c r="AF162" s="66">
        <f>'Population 2016'!AF162*'Prevalence Rates'!AF162</f>
        <v>42.28716622752323</v>
      </c>
      <c r="AG162" s="66">
        <f>'Population 2016'!AG162*'Prevalence Rates'!AG162</f>
        <v>241.53649412954192</v>
      </c>
      <c r="AH162" s="66">
        <f>'Population 2016'!AH162*'Prevalence Rates'!AH162</f>
        <v>466.01188372924736</v>
      </c>
      <c r="AI162" s="66">
        <f>'Population 2016'!AI162*'Prevalence Rates'!AI162</f>
        <v>704.98921217931388</v>
      </c>
      <c r="AJ162" s="66">
        <f>'Population 2016'!AJ162*'Prevalence Rates'!AJ162</f>
        <v>71.4129089606012</v>
      </c>
      <c r="AK162" s="66">
        <f>'Population 2016'!AK162*'Prevalence Rates'!AK162</f>
        <v>88.108418393369732</v>
      </c>
      <c r="AL162" s="66">
        <f>'Population 2016'!AL162*'Prevalence Rates'!AL162</f>
        <v>50.817718492441465</v>
      </c>
      <c r="AM162" s="66">
        <f>'Population 2016'!AM162*'Prevalence Rates'!AM162</f>
        <v>257.37894833581862</v>
      </c>
      <c r="AN162" s="66">
        <f>'Population 2016'!AN162*'Prevalence Rates'!AN162</f>
        <v>19.742135241667906</v>
      </c>
      <c r="AO162" s="66">
        <f>'Population 2016'!AO162*'Prevalence Rates'!AO162</f>
        <v>19.742135241667906</v>
      </c>
      <c r="AP162" s="66">
        <f>'Population 2016'!AP162*'Prevalence Rates'!AP162</f>
        <v>114.7968604793282</v>
      </c>
      <c r="AQ162" s="66">
        <f>'Population 2016'!AQ162*'Prevalence Rates'!AQ162</f>
        <v>101.26984188781501</v>
      </c>
      <c r="AR162" s="66">
        <f>'Population 2016'!AR162*'Prevalence Rates'!AR162</f>
        <v>3900.5340906176834</v>
      </c>
      <c r="AS162" s="66">
        <f>'Population 2016'!AS162*'Prevalence Rates'!AS162</f>
        <v>101.7573020172389</v>
      </c>
      <c r="AT162" s="66">
        <f>'Population 2016'!AT162*'Prevalence Rates'!AT162</f>
        <v>27.419632280094316</v>
      </c>
      <c r="AU162" s="66">
        <f>'Population 2016'!AU162*'Prevalence Rates'!AU162</f>
        <v>27.419632280094316</v>
      </c>
      <c r="AV162" s="66">
        <f>'Population 2016'!AV162*'Prevalence Rates'!AV162</f>
        <v>70.559853734109367</v>
      </c>
      <c r="AW162" s="66">
        <f>'Population 2016'!AW162*'Prevalence Rates'!AW162</f>
        <v>208.63293539342874</v>
      </c>
      <c r="AX162" s="66">
        <f>'Population 2016'!AX162*'Prevalence Rates'!AX162</f>
        <v>51.183313589509389</v>
      </c>
      <c r="AY162" s="66">
        <f>'Population 2016'!AY162*'Prevalence Rates'!AY162</f>
        <v>568.987836070046</v>
      </c>
      <c r="AZ162" s="66">
        <f>'Population 2016'!AZ162*'Prevalence Rates'!AZ162</f>
        <v>296.98508385151041</v>
      </c>
      <c r="BA162" s="66">
        <f>'Population 2016'!BA162*'Prevalence Rates'!BA162</f>
        <v>40.459190742183608</v>
      </c>
      <c r="BB162" s="66">
        <f>'Population 2016'!BB162*'Prevalence Rates'!BB162</f>
        <v>151.23450515376464</v>
      </c>
      <c r="BC162" s="75">
        <f>'Population 2016'!BC162*'Prevalence Rates'!BC162</f>
        <v>60.323191016207495</v>
      </c>
      <c r="BD162" s="109">
        <v>160</v>
      </c>
    </row>
    <row r="163" spans="1:56" s="63" customFormat="1" x14ac:dyDescent="0.35">
      <c r="B163" s="66" t="s">
        <v>52</v>
      </c>
      <c r="C163" s="74">
        <f>'Population 2016'!C163*'Prevalence Rates'!C163</f>
        <v>129.54252939440113</v>
      </c>
      <c r="D163" s="66">
        <f>'Population 2016'!D163*'Prevalence Rates'!D163</f>
        <v>324.28285109924877</v>
      </c>
      <c r="E163" s="66">
        <f>'Population 2016'!E163*'Prevalence Rates'!E163</f>
        <v>194.74032170484762</v>
      </c>
      <c r="F163" s="66">
        <f>'Population 2016'!F163*'Prevalence Rates'!F163</f>
        <v>138.43867675638731</v>
      </c>
      <c r="G163" s="66">
        <f>'Population 2016'!G163*'Prevalence Rates'!G163</f>
        <v>114.91872551168417</v>
      </c>
      <c r="H163" s="66">
        <f>'Population 2016'!H163*'Prevalence Rates'!H163</f>
        <v>216.91975759363504</v>
      </c>
      <c r="I163" s="66">
        <f>'Population 2016'!I163*'Prevalence Rates'!I163</f>
        <v>133.80780552686025</v>
      </c>
      <c r="J163" s="66">
        <f>'Population 2016'!J163*'Prevalence Rates'!J163</f>
        <v>87.377228199233883</v>
      </c>
      <c r="K163" s="66">
        <f>'Population 2016'!K163*'Prevalence Rates'!K163</f>
        <v>35.584589447944623</v>
      </c>
      <c r="L163" s="66">
        <f>'Population 2016'!L163*'Prevalence Rates'!L163</f>
        <v>166.58949923061746</v>
      </c>
      <c r="M163" s="66">
        <f>'Population 2016'!M163*'Prevalence Rates'!M163</f>
        <v>166.58949923061746</v>
      </c>
      <c r="N163" s="66">
        <f>'Population 2016'!N163*'Prevalence Rates'!N163</f>
        <v>58.25148546615592</v>
      </c>
      <c r="O163" s="66">
        <f>'Population 2016'!O163*'Prevalence Rates'!O163</f>
        <v>74.21580470478861</v>
      </c>
      <c r="P163" s="66">
        <f>'Population 2016'!P163*'Prevalence Rates'!P163</f>
        <v>22.910626082923251</v>
      </c>
      <c r="Q163" s="66">
        <f>'Population 2016'!Q163*'Prevalence Rates'!Q163</f>
        <v>85.427387681538292</v>
      </c>
      <c r="R163" s="66">
        <f>'Population 2016'!R163*'Prevalence Rates'!R163</f>
        <v>32.294233574333305</v>
      </c>
      <c r="S163" s="66">
        <f>'Population 2016'!S163*'Prevalence Rates'!S163</f>
        <v>1058.8852661410644</v>
      </c>
      <c r="T163" s="66">
        <f>'Population 2016'!T163*'Prevalence Rates'!T163</f>
        <v>311.36515766951544</v>
      </c>
      <c r="U163" s="66">
        <f>'Population 2016'!U163*'Prevalence Rates'!U163</f>
        <v>68.488148184057806</v>
      </c>
      <c r="V163" s="66">
        <f>'Population 2016'!V163*'Prevalence Rates'!V163</f>
        <v>116.2592408675999</v>
      </c>
      <c r="W163" s="66">
        <f>'Population 2016'!W163*'Prevalence Rates'!W163</f>
        <v>290.64810216899974</v>
      </c>
      <c r="X163" s="66">
        <f>'Population 2016'!X163*'Prevalence Rates'!X163</f>
        <v>290.64810216899974</v>
      </c>
      <c r="Y163" s="66">
        <f>'Population 2016'!Y163*'Prevalence Rates'!Y163</f>
        <v>203.63646906683377</v>
      </c>
      <c r="Z163" s="66">
        <f>'Population 2016'!Z163*'Prevalence Rates'!Z163</f>
        <v>304.54071585758084</v>
      </c>
      <c r="AA163" s="66">
        <f>'Population 2016'!AA163*'Prevalence Rates'!AA163</f>
        <v>1033.7810694757336</v>
      </c>
      <c r="AB163" s="66">
        <f>'Population 2016'!AB163*'Prevalence Rates'!AB163</f>
        <v>422.38420214580844</v>
      </c>
      <c r="AC163" s="66">
        <f>'Population 2016'!AC163*'Prevalence Rates'!AC163</f>
        <v>554.729627284397</v>
      </c>
      <c r="AD163" s="66">
        <f>'Population 2016'!AD163*'Prevalence Rates'!AD163</f>
        <v>352.18994350876699</v>
      </c>
      <c r="AE163" s="66">
        <f>'Population 2016'!AE163*'Prevalence Rates'!AE163</f>
        <v>237.2712179970828</v>
      </c>
      <c r="AF163" s="66">
        <f>'Population 2016'!AF163*'Prevalence Rates'!AF163</f>
        <v>42.530896292235184</v>
      </c>
      <c r="AG163" s="66">
        <f>'Population 2016'!AG163*'Prevalence Rates'!AG163</f>
        <v>237.2712179970828</v>
      </c>
      <c r="AH163" s="66">
        <f>'Population 2016'!AH163*'Prevalence Rates'!AH163</f>
        <v>479.05144219133666</v>
      </c>
      <c r="AI163" s="66">
        <f>'Population 2016'!AI163*'Prevalence Rates'!AI163</f>
        <v>634.42935844520446</v>
      </c>
      <c r="AJ163" s="66">
        <f>'Population 2016'!AJ163*'Prevalence Rates'!AJ163</f>
        <v>77.993620707823823</v>
      </c>
      <c r="AK163" s="66">
        <f>'Population 2016'!AK163*'Prevalence Rates'!AK163</f>
        <v>98.101351046559657</v>
      </c>
      <c r="AL163" s="66">
        <f>'Population 2016'!AL163*'Prevalence Rates'!AL163</f>
        <v>62.760491663326988</v>
      </c>
      <c r="AM163" s="66">
        <f>'Population 2016'!AM163*'Prevalence Rates'!AM163</f>
        <v>256.03843297990289</v>
      </c>
      <c r="AN163" s="66">
        <f>'Population 2016'!AN163*'Prevalence Rates'!AN163</f>
        <v>20.229595371091804</v>
      </c>
      <c r="AO163" s="66">
        <f>'Population 2016'!AO163*'Prevalence Rates'!AO163</f>
        <v>20.229595371091804</v>
      </c>
      <c r="AP163" s="66">
        <f>'Population 2016'!AP163*'Prevalence Rates'!AP163</f>
        <v>112.48142486456467</v>
      </c>
      <c r="AQ163" s="66">
        <f>'Population 2016'!AQ163*'Prevalence Rates'!AQ163</f>
        <v>103.2196824055106</v>
      </c>
      <c r="AR163" s="66">
        <f>'Population 2016'!AR163*'Prevalence Rates'!AR163</f>
        <v>3879.0858449230318</v>
      </c>
      <c r="AS163" s="66">
        <f>'Population 2016'!AS163*'Prevalence Rates'!AS163</f>
        <v>133.80780552686025</v>
      </c>
      <c r="AT163" s="66">
        <f>'Population 2016'!AT163*'Prevalence Rates'!AT163</f>
        <v>26.810307118314441</v>
      </c>
      <c r="AU163" s="66">
        <f>'Population 2016'!AU163*'Prevalence Rates'!AU163</f>
        <v>26.810307118314441</v>
      </c>
      <c r="AV163" s="66">
        <f>'Population 2016'!AV163*'Prevalence Rates'!AV163</f>
        <v>79.943461225519428</v>
      </c>
      <c r="AW163" s="66">
        <f>'Population 2016'!AW163*'Prevalence Rates'!AW163</f>
        <v>223.01300921143377</v>
      </c>
      <c r="AX163" s="66">
        <f>'Population 2016'!AX163*'Prevalence Rates'!AX163</f>
        <v>51.79263875128926</v>
      </c>
      <c r="AY163" s="66">
        <f>'Population 2016'!AY163*'Prevalence Rates'!AY163</f>
        <v>599.81968925610761</v>
      </c>
      <c r="AZ163" s="66">
        <f>'Population 2016'!AZ163*'Prevalence Rates'!AZ163</f>
        <v>309.17158708710792</v>
      </c>
      <c r="BA163" s="66">
        <f>'Population 2016'!BA163*'Prevalence Rates'!BA163</f>
        <v>49.233473071813791</v>
      </c>
      <c r="BB163" s="66">
        <f>'Population 2016'!BB163*'Prevalence Rates'!BB163</f>
        <v>159.64319238632689</v>
      </c>
      <c r="BC163" s="75">
        <f>'Population 2016'!BC163*'Prevalence Rates'!BC163</f>
        <v>68.488148184057806</v>
      </c>
      <c r="BD163" s="109">
        <v>161</v>
      </c>
    </row>
    <row r="164" spans="1:56" s="63" customFormat="1" x14ac:dyDescent="0.35">
      <c r="B164" s="66" t="s">
        <v>53</v>
      </c>
      <c r="C164" s="74">
        <f>'Population 2016'!C164*'Prevalence Rates'!C164</f>
        <v>127.3489588119936</v>
      </c>
      <c r="D164" s="66">
        <f>'Population 2016'!D164*'Prevalence Rates'!D164</f>
        <v>372.29767384750284</v>
      </c>
      <c r="E164" s="66">
        <f>'Population 2016'!E164*'Prevalence Rates'!E164</f>
        <v>244.94871503550922</v>
      </c>
      <c r="F164" s="66">
        <f>'Population 2016'!F164*'Prevalence Rates'!F164</f>
        <v>166.71136426297343</v>
      </c>
      <c r="G164" s="66">
        <f>'Population 2016'!G164*'Prevalence Rates'!G164</f>
        <v>152.4531554773244</v>
      </c>
      <c r="H164" s="66">
        <f>'Population 2016'!H164*'Prevalence Rates'!H164</f>
        <v>279.80211428931801</v>
      </c>
      <c r="I164" s="66">
        <f>'Population 2016'!I164*'Prevalence Rates'!I164</f>
        <v>165.61457897176967</v>
      </c>
      <c r="J164" s="66">
        <f>'Population 2016'!J164*'Prevalence Rates'!J164</f>
        <v>107.48495853796972</v>
      </c>
      <c r="K164" s="66">
        <f>'Population 2016'!K164*'Prevalence Rates'!K164</f>
        <v>45.090061971710654</v>
      </c>
      <c r="L164" s="66">
        <f>'Population 2016'!L164*'Prevalence Rates'!L164</f>
        <v>229.83745102336835</v>
      </c>
      <c r="M164" s="66">
        <f>'Population 2016'!M164*'Prevalence Rates'!M164</f>
        <v>229.83745102336835</v>
      </c>
      <c r="N164" s="66">
        <f>'Population 2016'!N164*'Prevalence Rates'!N164</f>
        <v>61.054381210343344</v>
      </c>
      <c r="O164" s="66">
        <f>'Population 2016'!O164*'Prevalence Rates'!O164</f>
        <v>97.248295820067838</v>
      </c>
      <c r="P164" s="66">
        <f>'Population 2016'!P164*'Prevalence Rates'!P164</f>
        <v>28.760147636010036</v>
      </c>
      <c r="Q164" s="66">
        <f>'Population 2016'!Q164*'Prevalence Rates'!Q164</f>
        <v>97.735755949491733</v>
      </c>
      <c r="R164" s="66">
        <f>'Population 2016'!R164*'Prevalence Rates'!R164</f>
        <v>37.168834868572297</v>
      </c>
      <c r="S164" s="66">
        <f>'Population 2016'!S164*'Prevalence Rates'!S164</f>
        <v>1156.7428871229122</v>
      </c>
      <c r="T164" s="66">
        <f>'Population 2016'!T164*'Prevalence Rates'!T164</f>
        <v>272.97767247738341</v>
      </c>
      <c r="U164" s="66">
        <f>'Population 2016'!U164*'Prevalence Rates'!U164</f>
        <v>92.008099428760929</v>
      </c>
      <c r="V164" s="66">
        <f>'Population 2016'!V164*'Prevalence Rates'!V164</f>
        <v>141.3634375329307</v>
      </c>
      <c r="W164" s="66">
        <f>'Population 2016'!W164*'Prevalence Rates'!W164</f>
        <v>346.94974711746005</v>
      </c>
      <c r="X164" s="66">
        <f>'Population 2016'!X164*'Prevalence Rates'!X164</f>
        <v>346.94974711746005</v>
      </c>
      <c r="Y164" s="66">
        <f>'Population 2016'!Y164*'Prevalence Rates'!Y164</f>
        <v>248.84839607090041</v>
      </c>
      <c r="Z164" s="66">
        <f>'Population 2016'!Z164*'Prevalence Rates'!Z164</f>
        <v>317.09281419024626</v>
      </c>
      <c r="AA164" s="66">
        <f>'Population 2016'!AA164*'Prevalence Rates'!AA164</f>
        <v>1193.5461268944166</v>
      </c>
      <c r="AB164" s="66">
        <f>'Population 2016'!AB164*'Prevalence Rates'!AB164</f>
        <v>491.35981045929014</v>
      </c>
      <c r="AC164" s="66">
        <f>'Population 2016'!AC164*'Prevalence Rates'!AC164</f>
        <v>625.7769411479303</v>
      </c>
      <c r="AD164" s="66">
        <f>'Population 2016'!AD164*'Prevalence Rates'!AD164</f>
        <v>462.96525792034799</v>
      </c>
      <c r="AE164" s="66">
        <f>'Population 2016'!AE164*'Prevalence Rates'!AE164</f>
        <v>310.51210244302365</v>
      </c>
      <c r="AF164" s="66">
        <f>'Population 2016'!AF164*'Prevalence Rates'!AF164</f>
        <v>48.989743007101843</v>
      </c>
      <c r="AG164" s="66">
        <f>'Population 2016'!AG164*'Prevalence Rates'!AG164</f>
        <v>310.51210244302365</v>
      </c>
      <c r="AH164" s="66">
        <f>'Population 2016'!AH164*'Prevalence Rates'!AH164</f>
        <v>567.7691857464863</v>
      </c>
      <c r="AI164" s="66">
        <f>'Population 2016'!AI164*'Prevalence Rates'!AI164</f>
        <v>644.1785610336824</v>
      </c>
      <c r="AJ164" s="66">
        <f>'Population 2016'!AJ164*'Prevalence Rates'!AJ164</f>
        <v>90.545719040489232</v>
      </c>
      <c r="AK164" s="66">
        <f>'Population 2016'!AK164*'Prevalence Rates'!AK164</f>
        <v>119.06213661178731</v>
      </c>
      <c r="AL164" s="66">
        <f>'Population 2016'!AL164*'Prevalence Rates'!AL164</f>
        <v>82.137031807926974</v>
      </c>
      <c r="AM164" s="66">
        <f>'Population 2016'!AM164*'Prevalence Rates'!AM164</f>
        <v>286.50469106889659</v>
      </c>
      <c r="AN164" s="66">
        <f>'Population 2016'!AN164*'Prevalence Rates'!AN164</f>
        <v>26.322846988890543</v>
      </c>
      <c r="AO164" s="66">
        <f>'Population 2016'!AO164*'Prevalence Rates'!AO164</f>
        <v>26.322846988890543</v>
      </c>
      <c r="AP164" s="66">
        <f>'Population 2016'!AP164*'Prevalence Rates'!AP164</f>
        <v>147.09109405366149</v>
      </c>
      <c r="AQ164" s="66">
        <f>'Population 2016'!AQ164*'Prevalence Rates'!AQ164</f>
        <v>133.56407546214831</v>
      </c>
      <c r="AR164" s="66">
        <f>'Population 2016'!AR164*'Prevalence Rates'!AR164</f>
        <v>4588.3403332348043</v>
      </c>
      <c r="AS164" s="66">
        <f>'Population 2016'!AS164*'Prevalence Rates'!AS164</f>
        <v>165.61457897176967</v>
      </c>
      <c r="AT164" s="66">
        <f>'Population 2016'!AT164*'Prevalence Rates'!AT164</f>
        <v>32.050503509621358</v>
      </c>
      <c r="AU164" s="66">
        <f>'Population 2016'!AU164*'Prevalence Rates'!AU164</f>
        <v>32.050503509621358</v>
      </c>
      <c r="AV164" s="66">
        <f>'Population 2016'!AV164*'Prevalence Rates'!AV164</f>
        <v>100.41678666132319</v>
      </c>
      <c r="AW164" s="66">
        <f>'Population 2016'!AW164*'Prevalence Rates'!AW164</f>
        <v>281.26449467758971</v>
      </c>
      <c r="AX164" s="66">
        <f>'Population 2016'!AX164*'Prevalence Rates'!AX164</f>
        <v>62.394896566259064</v>
      </c>
      <c r="AY164" s="66">
        <f>'Population 2016'!AY164*'Prevalence Rates'!AY164</f>
        <v>721.80658664443831</v>
      </c>
      <c r="AZ164" s="66">
        <f>'Population 2016'!AZ164*'Prevalence Rates'!AZ164</f>
        <v>374.85683952697826</v>
      </c>
      <c r="BA164" s="66">
        <f>'Population 2016'!BA164*'Prevalence Rates'!BA164</f>
        <v>60.201325983851518</v>
      </c>
      <c r="BB164" s="66">
        <f>'Population 2016'!BB164*'Prevalence Rates'!BB164</f>
        <v>182.91941356631807</v>
      </c>
      <c r="BC164" s="75">
        <f>'Population 2016'!BC164*'Prevalence Rates'!BC164</f>
        <v>92.008099428760929</v>
      </c>
      <c r="BD164" s="109">
        <v>162</v>
      </c>
    </row>
    <row r="165" spans="1:56" s="63" customFormat="1" x14ac:dyDescent="0.35">
      <c r="B165" s="66" t="s">
        <v>54</v>
      </c>
      <c r="C165" s="74">
        <f>'Population 2016'!C165*'Prevalence Rates'!C165</f>
        <v>130.15185455618101</v>
      </c>
      <c r="D165" s="66">
        <f>'Population 2016'!D165*'Prevalence Rates'!D165</f>
        <v>372.78513397692672</v>
      </c>
      <c r="E165" s="66">
        <f>'Population 2016'!E165*'Prevalence Rates'!E165</f>
        <v>242.63327942074571</v>
      </c>
      <c r="F165" s="66">
        <f>'Population 2016'!F165*'Prevalence Rates'!F165</f>
        <v>194.00913151071177</v>
      </c>
      <c r="G165" s="66">
        <f>'Population 2016'!G165*'Prevalence Rates'!G165</f>
        <v>170.48918026600865</v>
      </c>
      <c r="H165" s="66">
        <f>'Population 2016'!H165*'Prevalence Rates'!H165</f>
        <v>312.94940309014311</v>
      </c>
      <c r="I165" s="66">
        <f>'Population 2016'!I165*'Prevalence Rates'!I165</f>
        <v>190.23131550767656</v>
      </c>
      <c r="J165" s="66">
        <f>'Population 2016'!J165*'Prevalence Rates'!J165</f>
        <v>115.2843206087521</v>
      </c>
      <c r="K165" s="66">
        <f>'Population 2016'!K165*'Prevalence Rates'!K165</f>
        <v>46.308712295270396</v>
      </c>
      <c r="L165" s="66">
        <f>'Population 2016'!L165*'Prevalence Rates'!L165</f>
        <v>267.37188098900856</v>
      </c>
      <c r="M165" s="66">
        <f>'Population 2016'!M165*'Prevalence Rates'!M165</f>
        <v>267.37188098900856</v>
      </c>
      <c r="N165" s="66">
        <f>'Population 2016'!N165*'Prevalence Rates'!N165</f>
        <v>78.237350772535777</v>
      </c>
      <c r="O165" s="66">
        <f>'Population 2016'!O165*'Prevalence Rates'!O165</f>
        <v>110.28785428215713</v>
      </c>
      <c r="P165" s="66">
        <f>'Population 2016'!P165*'Prevalence Rates'!P165</f>
        <v>29.491337830145884</v>
      </c>
      <c r="Q165" s="66">
        <f>'Population 2016'!Q165*'Prevalence Rates'!Q165</f>
        <v>99.807461499543308</v>
      </c>
      <c r="R165" s="66">
        <f>'Population 2016'!R165*'Prevalence Rates'!R165</f>
        <v>47.283632554118199</v>
      </c>
      <c r="S165" s="66">
        <f>'Population 2016'!S165*'Prevalence Rates'!S165</f>
        <v>1196.9583478003838</v>
      </c>
      <c r="T165" s="66">
        <f>'Population 2016'!T165*'Prevalence Rates'!T165</f>
        <v>268.22493621550041</v>
      </c>
      <c r="U165" s="66">
        <f>'Population 2016'!U165*'Prevalence Rates'!U165</f>
        <v>87.742823296301808</v>
      </c>
      <c r="V165" s="66">
        <f>'Population 2016'!V165*'Prevalence Rates'!V165</f>
        <v>146.60363392423761</v>
      </c>
      <c r="W165" s="66">
        <f>'Population 2016'!W165*'Prevalence Rates'!W165</f>
        <v>361.57355100017702</v>
      </c>
      <c r="X165" s="66">
        <f>'Population 2016'!X165*'Prevalence Rates'!X165</f>
        <v>361.57355100017702</v>
      </c>
      <c r="Y165" s="66">
        <f>'Population 2016'!Y165*'Prevalence Rates'!Y165</f>
        <v>261.88795453298968</v>
      </c>
      <c r="Z165" s="66">
        <f>'Population 2016'!Z165*'Prevalence Rates'!Z165</f>
        <v>318.18959948145005</v>
      </c>
      <c r="AA165" s="66">
        <f>'Population 2016'!AA165*'Prevalence Rates'!AA165</f>
        <v>1247.1667411310455</v>
      </c>
      <c r="AB165" s="66">
        <f>'Population 2016'!AB165*'Prevalence Rates'!AB165</f>
        <v>494.77203136525742</v>
      </c>
      <c r="AC165" s="66">
        <f>'Population 2016'!AC165*'Prevalence Rates'!AC165</f>
        <v>674.27922402560819</v>
      </c>
      <c r="AD165" s="66">
        <f>'Population 2016'!AD165*'Prevalence Rates'!AD165</f>
        <v>536.44987243100081</v>
      </c>
      <c r="AE165" s="66">
        <f>'Population 2016'!AE165*'Prevalence Rates'!AE165</f>
        <v>365.96069216499211</v>
      </c>
      <c r="AF165" s="66">
        <f>'Population 2016'!AF165*'Prevalence Rates'!AF165</f>
        <v>58.373350498511897</v>
      </c>
      <c r="AG165" s="66">
        <f>'Population 2016'!AG165*'Prevalence Rates'!AG165</f>
        <v>365.96069216499211</v>
      </c>
      <c r="AH165" s="66">
        <f>'Population 2016'!AH165*'Prevalence Rates'!AH165</f>
        <v>572.88751710543727</v>
      </c>
      <c r="AI165" s="66">
        <f>'Population 2016'!AI165*'Prevalence Rates'!AI165</f>
        <v>645.15348129253027</v>
      </c>
      <c r="AJ165" s="66">
        <f>'Population 2016'!AJ165*'Prevalence Rates'!AJ165</f>
        <v>91.27690923462508</v>
      </c>
      <c r="AK165" s="66">
        <f>'Population 2016'!AK165*'Prevalence Rates'!AK165</f>
        <v>121.9868973883307</v>
      </c>
      <c r="AL165" s="66">
        <f>'Population 2016'!AL165*'Prevalence Rates'!AL165</f>
        <v>92.129964461116899</v>
      </c>
      <c r="AM165" s="66">
        <f>'Population 2016'!AM165*'Prevalence Rates'!AM165</f>
        <v>282.72687506586141</v>
      </c>
      <c r="AN165" s="66">
        <f>'Population 2016'!AN165*'Prevalence Rates'!AN165</f>
        <v>34.609669189096827</v>
      </c>
      <c r="AO165" s="66">
        <f>'Population 2016'!AO165*'Prevalence Rates'!AO165</f>
        <v>34.609669189096827</v>
      </c>
      <c r="AP165" s="66">
        <f>'Population 2016'!AP165*'Prevalence Rates'!AP165</f>
        <v>172.92648091312816</v>
      </c>
      <c r="AQ165" s="66">
        <f>'Population 2016'!AQ165*'Prevalence Rates'!AQ165</f>
        <v>154.40299599501998</v>
      </c>
      <c r="AR165" s="66">
        <f>'Population 2016'!AR165*'Prevalence Rates'!AR165</f>
        <v>4921.6411967283957</v>
      </c>
      <c r="AS165" s="66">
        <f>'Population 2016'!AS165*'Prevalence Rates'!AS165</f>
        <v>190.23131550767656</v>
      </c>
      <c r="AT165" s="66">
        <f>'Population 2016'!AT165*'Prevalence Rates'!AT165</f>
        <v>36.559509706792419</v>
      </c>
      <c r="AU165" s="66">
        <f>'Population 2016'!AU165*'Prevalence Rates'!AU165</f>
        <v>36.559509706792419</v>
      </c>
      <c r="AV165" s="66">
        <f>'Population 2016'!AV165*'Prevalence Rates'!AV165</f>
        <v>110.53158434686908</v>
      </c>
      <c r="AW165" s="66">
        <f>'Population 2016'!AW165*'Prevalence Rates'!AW165</f>
        <v>290.16064203957586</v>
      </c>
      <c r="AX165" s="66">
        <f>'Population 2016'!AX165*'Prevalence Rates'!AX165</f>
        <v>68.9756083134817</v>
      </c>
      <c r="AY165" s="66">
        <f>'Population 2016'!AY165*'Prevalence Rates'!AY165</f>
        <v>806.74651419655277</v>
      </c>
      <c r="AZ165" s="66">
        <f>'Population 2016'!AZ165*'Prevalence Rates'!AZ165</f>
        <v>445.17296319637569</v>
      </c>
      <c r="BA165" s="66">
        <f>'Population 2016'!BA165*'Prevalence Rates'!BA165</f>
        <v>66.538307666362201</v>
      </c>
      <c r="BB165" s="66">
        <f>'Population 2016'!BB165*'Prevalence Rates'!BB165</f>
        <v>185.84417434286146</v>
      </c>
      <c r="BC165" s="75">
        <f>'Population 2016'!BC165*'Prevalence Rates'!BC165</f>
        <v>87.742823296301808</v>
      </c>
      <c r="BD165" s="109">
        <v>163</v>
      </c>
    </row>
    <row r="166" spans="1:56" s="63" customFormat="1" x14ac:dyDescent="0.35">
      <c r="B166" s="66" t="s">
        <v>55</v>
      </c>
      <c r="C166" s="74">
        <f>'Population 2016'!C166*'Prevalence Rates'!C166</f>
        <v>77.834178158369056</v>
      </c>
      <c r="D166" s="66">
        <f>'Population 2016'!D166*'Prevalence Rates'!D166</f>
        <v>229.39302137276457</v>
      </c>
      <c r="E166" s="66">
        <f>'Population 2016'!E166*'Prevalence Rates'!E166</f>
        <v>151.55884321439552</v>
      </c>
      <c r="F166" s="66">
        <f>'Population 2016'!F166*'Prevalence Rates'!F166</f>
        <v>121.31282678115389</v>
      </c>
      <c r="G166" s="66">
        <f>'Population 2016'!G166*'Prevalence Rates'!G166</f>
        <v>116.1348402722022</v>
      </c>
      <c r="H166" s="66">
        <f>'Population 2016'!H166*'Prevalence Rates'!H166</f>
        <v>184.84589934337066</v>
      </c>
      <c r="I166" s="66">
        <f>'Population 2016'!I166*'Prevalence Rates'!I166</f>
        <v>125.75110093168391</v>
      </c>
      <c r="J166" s="66">
        <f>'Population 2016'!J166*'Prevalence Rates'!J166</f>
        <v>72.984952697604783</v>
      </c>
      <c r="K166" s="66">
        <f>'Population 2016'!K166*'Prevalence Rates'!K166</f>
        <v>30.903538529616437</v>
      </c>
      <c r="L166" s="66">
        <f>'Population 2016'!L166*'Prevalence Rates'!L166</f>
        <v>173.09269187067079</v>
      </c>
      <c r="M166" s="66">
        <f>'Population 2016'!M166*'Prevalence Rates'!M166</f>
        <v>173.09269187067079</v>
      </c>
      <c r="N166" s="66">
        <f>'Population 2016'!N166*'Prevalence Rates'!N166</f>
        <v>48.985396179923931</v>
      </c>
      <c r="O166" s="66">
        <f>'Population 2016'!O166*'Prevalence Rates'!O166</f>
        <v>58.601656839405642</v>
      </c>
      <c r="P166" s="66">
        <f>'Population 2016'!P166*'Prevalence Rates'!P166</f>
        <v>18.985950532822866</v>
      </c>
      <c r="Q166" s="66">
        <f>'Population 2016'!Q166*'Prevalence Rates'!Q166</f>
        <v>68.957629857309016</v>
      </c>
      <c r="R166" s="66">
        <f>'Population 2016'!R166*'Prevalence Rates'!R166</f>
        <v>31.232299577803847</v>
      </c>
      <c r="S166" s="66">
        <f>'Population 2016'!S166*'Prevalence Rates'!S166</f>
        <v>755.57507899671259</v>
      </c>
      <c r="T166" s="66">
        <f>'Population 2016'!T166*'Prevalence Rates'!T166</f>
        <v>152.38074583486403</v>
      </c>
      <c r="U166" s="66">
        <f>'Population 2016'!U166*'Prevalence Rates'!U166</f>
        <v>58.272895791218232</v>
      </c>
      <c r="V166" s="66">
        <f>'Population 2016'!V166*'Prevalence Rates'!V166</f>
        <v>83.998447811882983</v>
      </c>
      <c r="W166" s="66">
        <f>'Population 2016'!W166*'Prevalence Rates'!W166</f>
        <v>238.84490150815259</v>
      </c>
      <c r="X166" s="66">
        <f>'Population 2016'!X166*'Prevalence Rates'!X166</f>
        <v>238.84490150815259</v>
      </c>
      <c r="Y166" s="66">
        <f>'Population 2016'!Y166*'Prevalence Rates'!Y166</f>
        <v>156.98340050948775</v>
      </c>
      <c r="Z166" s="66">
        <f>'Population 2016'!Z166*'Prevalence Rates'!Z166</f>
        <v>190.43483716255662</v>
      </c>
      <c r="AA166" s="66">
        <f>'Population 2016'!AA166*'Prevalence Rates'!AA166</f>
        <v>762.39687074660128</v>
      </c>
      <c r="AB166" s="66">
        <f>'Population 2016'!AB166*'Prevalence Rates'!AB166</f>
        <v>308.46005346183642</v>
      </c>
      <c r="AC166" s="66">
        <f>'Population 2016'!AC166*'Prevalence Rates'!AC166</f>
        <v>415.96491621911912</v>
      </c>
      <c r="AD166" s="66">
        <f>'Population 2016'!AD166*'Prevalence Rates'!AD166</f>
        <v>359.99334776521277</v>
      </c>
      <c r="AE166" s="66">
        <f>'Population 2016'!AE166*'Prevalence Rates'!AE166</f>
        <v>243.85850749301056</v>
      </c>
      <c r="AF166" s="66">
        <f>'Population 2016'!AF166*'Prevalence Rates'!AF166</f>
        <v>41.999223905941491</v>
      </c>
      <c r="AG166" s="66">
        <f>'Population 2016'!AG166*'Prevalence Rates'!AG166</f>
        <v>243.85850749301056</v>
      </c>
      <c r="AH166" s="66">
        <f>'Population 2016'!AH166*'Prevalence Rates'!AH166</f>
        <v>346.43195452748216</v>
      </c>
      <c r="AI166" s="66">
        <f>'Population 2016'!AI166*'Prevalence Rates'!AI166</f>
        <v>390.97907655687607</v>
      </c>
      <c r="AJ166" s="66">
        <f>'Population 2016'!AJ166*'Prevalence Rates'!AJ166</f>
        <v>56.875661336421743</v>
      </c>
      <c r="AK166" s="66">
        <f>'Population 2016'!AK166*'Prevalence Rates'!AK166</f>
        <v>79.067032089071844</v>
      </c>
      <c r="AL166" s="66">
        <f>'Population 2016'!AL166*'Prevalence Rates'!AL166</f>
        <v>59.341369197827312</v>
      </c>
      <c r="AM166" s="66">
        <f>'Population 2016'!AM166*'Prevalence Rates'!AM166</f>
        <v>157.72311286790944</v>
      </c>
      <c r="AN166" s="66">
        <f>'Population 2016'!AN166*'Prevalence Rates'!AN166</f>
        <v>24.903649400196226</v>
      </c>
      <c r="AO166" s="66">
        <f>'Population 2016'!AO166*'Prevalence Rates'!AO166</f>
        <v>24.903649400196226</v>
      </c>
      <c r="AP166" s="66">
        <f>'Population 2016'!AP166*'Prevalence Rates'!AP166</f>
        <v>108.81990695003235</v>
      </c>
      <c r="AQ166" s="66">
        <f>'Population 2016'!AQ166*'Prevalence Rates'!AQ166</f>
        <v>90.080527203350044</v>
      </c>
      <c r="AR166" s="66">
        <f>'Population 2016'!AR166*'Prevalence Rates'!AR166</f>
        <v>3085.833388549067</v>
      </c>
      <c r="AS166" s="66">
        <f>'Population 2016'!AS166*'Prevalence Rates'!AS166</f>
        <v>125.75110093168391</v>
      </c>
      <c r="AT166" s="66">
        <f>'Population 2016'!AT166*'Prevalence Rates'!AT166</f>
        <v>22.191370752650101</v>
      </c>
      <c r="AU166" s="66">
        <f>'Population 2016'!AU166*'Prevalence Rates'!AU166</f>
        <v>22.191370752650101</v>
      </c>
      <c r="AV166" s="66">
        <f>'Population 2016'!AV166*'Prevalence Rates'!AV166</f>
        <v>66.902873306137721</v>
      </c>
      <c r="AW166" s="66">
        <f>'Population 2016'!AW166*'Prevalence Rates'!AW166</f>
        <v>188.70884165957273</v>
      </c>
      <c r="AX166" s="66">
        <f>'Population 2016'!AX166*'Prevalence Rates'!AX166</f>
        <v>42.081414167988342</v>
      </c>
      <c r="AY166" s="66">
        <f>'Population 2016'!AY166*'Prevalence Rates'!AY166</f>
        <v>517.96303141926273</v>
      </c>
      <c r="AZ166" s="66">
        <f>'Population 2016'!AZ166*'Prevalence Rates'!AZ166</f>
        <v>279.1181299111102</v>
      </c>
      <c r="BA166" s="66">
        <f>'Population 2016'!BA166*'Prevalence Rates'!BA166</f>
        <v>43.232077836644272</v>
      </c>
      <c r="BB166" s="66">
        <f>'Population 2016'!BB166*'Prevalence Rates'!BB166</f>
        <v>112.76503952828126</v>
      </c>
      <c r="BC166" s="75">
        <f>'Population 2016'!BC166*'Prevalence Rates'!BC166</f>
        <v>58.272895791218232</v>
      </c>
      <c r="BD166" s="109">
        <v>164</v>
      </c>
    </row>
    <row r="167" spans="1:56" s="63" customFormat="1" x14ac:dyDescent="0.35">
      <c r="B167" s="66" t="s">
        <v>56</v>
      </c>
      <c r="C167" s="74">
        <f>'Population 2016'!C167*'Prevalence Rates'!C167</f>
        <v>69.861722739824401</v>
      </c>
      <c r="D167" s="66">
        <f>'Population 2016'!D167*'Prevalence Rates'!D167</f>
        <v>211.55773450859763</v>
      </c>
      <c r="E167" s="66">
        <f>'Population 2016'!E167*'Prevalence Rates'!E167</f>
        <v>141.69601176877325</v>
      </c>
      <c r="F167" s="66">
        <f>'Population 2016'!F167*'Prevalence Rates'!F167</f>
        <v>103.2309691308464</v>
      </c>
      <c r="G167" s="66">
        <f>'Population 2016'!G167*'Prevalence Rates'!G167</f>
        <v>112.60065900418756</v>
      </c>
      <c r="H167" s="66">
        <f>'Population 2016'!H167*'Prevalence Rates'!H167</f>
        <v>178.10629785552879</v>
      </c>
      <c r="I167" s="66">
        <f>'Population 2016'!I167*'Prevalence Rates'!I167</f>
        <v>110.95685376325051</v>
      </c>
      <c r="J167" s="66">
        <f>'Population 2016'!J167*'Prevalence Rates'!J167</f>
        <v>63.944023872451034</v>
      </c>
      <c r="K167" s="66">
        <f>'Population 2016'!K167*'Prevalence Rates'!K167</f>
        <v>25.314600710430486</v>
      </c>
      <c r="L167" s="66">
        <f>'Population 2016'!L167*'Prevalence Rates'!L167</f>
        <v>167.50375405148483</v>
      </c>
      <c r="M167" s="66">
        <f>'Population 2016'!M167*'Prevalence Rates'!M167</f>
        <v>167.50375405148483</v>
      </c>
      <c r="N167" s="66">
        <f>'Population 2016'!N167*'Prevalence Rates'!N167</f>
        <v>41.095131023426113</v>
      </c>
      <c r="O167" s="66">
        <f>'Population 2016'!O167*'Prevalence Rates'!O167</f>
        <v>55.889378191859514</v>
      </c>
      <c r="P167" s="66">
        <f>'Population 2016'!P167*'Prevalence Rates'!P167</f>
        <v>16.766813457557856</v>
      </c>
      <c r="Q167" s="66">
        <f>'Population 2016'!Q167*'Prevalence Rates'!Q167</f>
        <v>60.738603652623802</v>
      </c>
      <c r="R167" s="66">
        <f>'Population 2016'!R167*'Prevalence Rates'!R167</f>
        <v>24.328317565868261</v>
      </c>
      <c r="S167" s="66">
        <f>'Population 2016'!S167*'Prevalence Rates'!S167</f>
        <v>642.97441999252499</v>
      </c>
      <c r="T167" s="66">
        <f>'Population 2016'!T167*'Prevalence Rates'!T167</f>
        <v>125.2579593594028</v>
      </c>
      <c r="U167" s="66">
        <f>'Population 2016'!U167*'Prevalence Rates'!U167</f>
        <v>56.135948978000073</v>
      </c>
      <c r="V167" s="66">
        <f>'Population 2016'!V167*'Prevalence Rates'!V167</f>
        <v>69.615151953683835</v>
      </c>
      <c r="W167" s="66">
        <f>'Population 2016'!W167*'Prevalence Rates'!W167</f>
        <v>199.80452703589776</v>
      </c>
      <c r="X167" s="66">
        <f>'Population 2016'!X167*'Prevalence Rates'!X167</f>
        <v>199.80452703589776</v>
      </c>
      <c r="Y167" s="66">
        <f>'Population 2016'!Y167*'Prevalence Rates'!Y167</f>
        <v>133.55917582613486</v>
      </c>
      <c r="Z167" s="66">
        <f>'Population 2016'!Z167*'Prevalence Rates'!Z167</f>
        <v>159.03815706065907</v>
      </c>
      <c r="AA167" s="66">
        <f>'Population 2016'!AA167*'Prevalence Rates'!AA167</f>
        <v>641.9059465859159</v>
      </c>
      <c r="AB167" s="66">
        <f>'Population 2016'!AB167*'Prevalence Rates'!AB167</f>
        <v>280.26879357976611</v>
      </c>
      <c r="AC167" s="66">
        <f>'Population 2016'!AC167*'Prevalence Rates'!AC167</f>
        <v>342.15806090104581</v>
      </c>
      <c r="AD167" s="66">
        <f>'Population 2016'!AD167*'Prevalence Rates'!AD167</f>
        <v>343.3909148317486</v>
      </c>
      <c r="AE167" s="66">
        <f>'Population 2016'!AE167*'Prevalence Rates'!AE167</f>
        <v>230.79025582756105</v>
      </c>
      <c r="AF167" s="66">
        <f>'Population 2016'!AF167*'Prevalence Rates'!AF167</f>
        <v>31.478870363944406</v>
      </c>
      <c r="AG167" s="66">
        <f>'Population 2016'!AG167*'Prevalence Rates'!AG167</f>
        <v>230.79025582756105</v>
      </c>
      <c r="AH167" s="66">
        <f>'Population 2016'!AH167*'Prevalence Rates'!AH167</f>
        <v>299.74788568487008</v>
      </c>
      <c r="AI167" s="66">
        <f>'Population 2016'!AI167*'Prevalence Rates'!AI167</f>
        <v>332.21303919337669</v>
      </c>
      <c r="AJ167" s="66">
        <f>'Population 2016'!AJ167*'Prevalence Rates'!AJ167</f>
        <v>54.081192426828771</v>
      </c>
      <c r="AK167" s="66">
        <f>'Population 2016'!AK167*'Prevalence Rates'!AK167</f>
        <v>68.711059071168464</v>
      </c>
      <c r="AL167" s="66">
        <f>'Population 2016'!AL167*'Prevalence Rates'!AL167</f>
        <v>52.683957972032282</v>
      </c>
      <c r="AM167" s="66">
        <f>'Population 2016'!AM167*'Prevalence Rates'!AM167</f>
        <v>134.5454589706971</v>
      </c>
      <c r="AN167" s="66">
        <f>'Population 2016'!AN167*'Prevalence Rates'!AN167</f>
        <v>19.890043415338241</v>
      </c>
      <c r="AO167" s="66">
        <f>'Population 2016'!AO167*'Prevalence Rates'!AO167</f>
        <v>19.890043415338241</v>
      </c>
      <c r="AP167" s="66">
        <f>'Population 2016'!AP167*'Prevalence Rates'!AP167</f>
        <v>102.65563729651844</v>
      </c>
      <c r="AQ167" s="66">
        <f>'Population 2016'!AQ167*'Prevalence Rates'!AQ167</f>
        <v>72.491811125323665</v>
      </c>
      <c r="AR167" s="66">
        <f>'Population 2016'!AR167*'Prevalence Rates'!AR167</f>
        <v>2732.5796422716962</v>
      </c>
      <c r="AS167" s="66">
        <f>'Population 2016'!AS167*'Prevalence Rates'!AS167</f>
        <v>110.95685376325051</v>
      </c>
      <c r="AT167" s="66">
        <f>'Population 2016'!AT167*'Prevalence Rates'!AT167</f>
        <v>21.862609704462692</v>
      </c>
      <c r="AU167" s="66">
        <f>'Population 2016'!AU167*'Prevalence Rates'!AU167</f>
        <v>21.862609704462692</v>
      </c>
      <c r="AV167" s="66">
        <f>'Population 2016'!AV167*'Prevalence Rates'!AV167</f>
        <v>69.532961691636984</v>
      </c>
      <c r="AW167" s="66">
        <f>'Population 2016'!AW167*'Prevalence Rates'!AW167</f>
        <v>165.20242671417299</v>
      </c>
      <c r="AX167" s="66">
        <f>'Population 2016'!AX167*'Prevalence Rates'!AX167</f>
        <v>38.629423162020551</v>
      </c>
      <c r="AY167" s="66">
        <f>'Population 2016'!AY167*'Prevalence Rates'!AY167</f>
        <v>446.78626448668871</v>
      </c>
      <c r="AZ167" s="66">
        <f>'Population 2016'!AZ167*'Prevalence Rates'!AZ167</f>
        <v>246.98173745079094</v>
      </c>
      <c r="BA167" s="66">
        <f>'Population 2016'!BA167*'Prevalence Rates'!BA167</f>
        <v>38.054091327692582</v>
      </c>
      <c r="BB167" s="66">
        <f>'Population 2016'!BB167*'Prevalence Rates'!BB167</f>
        <v>92.135283754521353</v>
      </c>
      <c r="BC167" s="75">
        <f>'Population 2016'!BC167*'Prevalence Rates'!BC167</f>
        <v>56.135948978000073</v>
      </c>
      <c r="BD167" s="109">
        <v>165</v>
      </c>
    </row>
    <row r="168" spans="1:56" s="63" customFormat="1" x14ac:dyDescent="0.35">
      <c r="B168" s="66" t="s">
        <v>57</v>
      </c>
      <c r="C168" s="74">
        <f>'Population 2016'!C168*'Prevalence Rates'!C168</f>
        <v>65.916590161575485</v>
      </c>
      <c r="D168" s="66">
        <f>'Population 2016'!D168*'Prevalence Rates'!D168</f>
        <v>213.69468132181581</v>
      </c>
      <c r="E168" s="66">
        <f>'Population 2016'!E168*'Prevalence Rates'!E168</f>
        <v>147.77809116024031</v>
      </c>
      <c r="F168" s="66">
        <f>'Population 2016'!F168*'Prevalence Rates'!F168</f>
        <v>120.40873389863852</v>
      </c>
      <c r="G168" s="66">
        <f>'Population 2016'!G168*'Prevalence Rates'!G168</f>
        <v>128.95652115151114</v>
      </c>
      <c r="H168" s="66">
        <f>'Population 2016'!H168*'Prevalence Rates'!H168</f>
        <v>190.68140794869717</v>
      </c>
      <c r="I168" s="66">
        <f>'Population 2016'!I168*'Prevalence Rates'!I168</f>
        <v>120.16216311249796</v>
      </c>
      <c r="J168" s="66">
        <f>'Population 2016'!J168*'Prevalence Rates'!J168</f>
        <v>65.505638851341232</v>
      </c>
      <c r="K168" s="66">
        <f>'Population 2016'!K168*'Prevalence Rates'!K168</f>
        <v>26.794025427273827</v>
      </c>
      <c r="L168" s="66">
        <f>'Population 2016'!L168*'Prevalence Rates'!L168</f>
        <v>179.99667388260639</v>
      </c>
      <c r="M168" s="66">
        <f>'Population 2016'!M168*'Prevalence Rates'!M168</f>
        <v>179.99667388260639</v>
      </c>
      <c r="N168" s="66">
        <f>'Population 2016'!N168*'Prevalence Rates'!N168</f>
        <v>41.341701809566672</v>
      </c>
      <c r="O168" s="66">
        <f>'Population 2016'!O168*'Prevalence Rates'!O168</f>
        <v>58.272895791218232</v>
      </c>
      <c r="P168" s="66">
        <f>'Population 2016'!P168*'Prevalence Rates'!P168</f>
        <v>18.246238174401196</v>
      </c>
      <c r="Q168" s="66">
        <f>'Population 2016'!Q168*'Prevalence Rates'!Q168</f>
        <v>56.793471074374892</v>
      </c>
      <c r="R168" s="66">
        <f>'Population 2016'!R168*'Prevalence Rates'!R168</f>
        <v>21.451658394228431</v>
      </c>
      <c r="S168" s="66">
        <f>'Population 2016'!S168*'Prevalence Rates'!S168</f>
        <v>645.76888890211796</v>
      </c>
      <c r="T168" s="66">
        <f>'Population 2016'!T168*'Prevalence Rates'!T168</f>
        <v>112.92942005237497</v>
      </c>
      <c r="U168" s="66">
        <f>'Population 2016'!U168*'Prevalence Rates'!U168</f>
        <v>61.067364700811204</v>
      </c>
      <c r="V168" s="66">
        <f>'Population 2016'!V168*'Prevalence Rates'!V168</f>
        <v>74.875328724682376</v>
      </c>
      <c r="W168" s="66">
        <f>'Population 2016'!W168*'Prevalence Rates'!W168</f>
        <v>213.20153974953467</v>
      </c>
      <c r="X168" s="66">
        <f>'Population 2016'!X168*'Prevalence Rates'!X168</f>
        <v>213.20153974953467</v>
      </c>
      <c r="Y168" s="66">
        <f>'Population 2016'!Y168*'Prevalence Rates'!Y168</f>
        <v>140.38096757602361</v>
      </c>
      <c r="Z168" s="66">
        <f>'Population 2016'!Z168*'Prevalence Rates'!Z168</f>
        <v>126.16205224191818</v>
      </c>
      <c r="AA168" s="66">
        <f>'Population 2016'!AA168*'Prevalence Rates'!AA168</f>
        <v>580.59201109896412</v>
      </c>
      <c r="AB168" s="66">
        <f>'Population 2016'!AB168*'Prevalence Rates'!AB168</f>
        <v>285.11801904053038</v>
      </c>
      <c r="AC168" s="66">
        <f>'Population 2016'!AC168*'Prevalence Rates'!AC168</f>
        <v>303.44644747697845</v>
      </c>
      <c r="AD168" s="66">
        <f>'Population 2016'!AD168*'Prevalence Rates'!AD168</f>
        <v>356.13040544901071</v>
      </c>
      <c r="AE168" s="66">
        <f>'Population 2016'!AE168*'Prevalence Rates'!AE168</f>
        <v>227.17388429749957</v>
      </c>
      <c r="AF168" s="66">
        <f>'Population 2016'!AF168*'Prevalence Rates'!AF168</f>
        <v>29.424113812773097</v>
      </c>
      <c r="AG168" s="66">
        <f>'Population 2016'!AG168*'Prevalence Rates'!AG168</f>
        <v>227.17388429749957</v>
      </c>
      <c r="AH168" s="66">
        <f>'Population 2016'!AH168*'Prevalence Rates'!AH168</f>
        <v>277.14556362198573</v>
      </c>
      <c r="AI168" s="66">
        <f>'Population 2016'!AI168*'Prevalence Rates'!AI168</f>
        <v>312.40518604008531</v>
      </c>
      <c r="AJ168" s="66">
        <f>'Population 2016'!AJ168*'Prevalence Rates'!AJ168</f>
        <v>54.409953475016174</v>
      </c>
      <c r="AK168" s="66">
        <f>'Population 2016'!AK168*'Prevalence Rates'!AK168</f>
        <v>71.423337718714592</v>
      </c>
      <c r="AL168" s="66">
        <f>'Population 2016'!AL168*'Prevalence Rates'!AL168</f>
        <v>62.711169941748253</v>
      </c>
      <c r="AM168" s="66">
        <f>'Population 2016'!AM168*'Prevalence Rates'!AM168</f>
        <v>135.53174211525933</v>
      </c>
      <c r="AN168" s="66">
        <f>'Population 2016'!AN168*'Prevalence Rates'!AN168</f>
        <v>19.232521318963421</v>
      </c>
      <c r="AO168" s="66">
        <f>'Population 2016'!AO168*'Prevalence Rates'!AO168</f>
        <v>19.232521318963421</v>
      </c>
      <c r="AP168" s="66">
        <f>'Population 2016'!AP168*'Prevalence Rates'!AP168</f>
        <v>99.285836552597488</v>
      </c>
      <c r="AQ168" s="66">
        <f>'Population 2016'!AQ168*'Prevalence Rates'!AQ168</f>
        <v>75.450660559010345</v>
      </c>
      <c r="AR168" s="66">
        <f>'Population 2016'!AR168*'Prevalence Rates'!AR168</f>
        <v>2742.7712347655056</v>
      </c>
      <c r="AS168" s="66">
        <f>'Population 2016'!AS168*'Prevalence Rates'!AS168</f>
        <v>120.16216311249796</v>
      </c>
      <c r="AT168" s="66">
        <f>'Population 2016'!AT168*'Prevalence Rates'!AT168</f>
        <v>22.766702586978067</v>
      </c>
      <c r="AU168" s="66">
        <f>'Population 2016'!AU168*'Prevalence Rates'!AU168</f>
        <v>22.766702586978067</v>
      </c>
      <c r="AV168" s="66">
        <f>'Population 2016'!AV168*'Prevalence Rates'!AV168</f>
        <v>69.697342215730686</v>
      </c>
      <c r="AW168" s="66">
        <f>'Population 2016'!AW168*'Prevalence Rates'!AW168</f>
        <v>141.6138215067264</v>
      </c>
      <c r="AX168" s="66">
        <f>'Population 2016'!AX168*'Prevalence Rates'!AX168</f>
        <v>38.711613424067401</v>
      </c>
      <c r="AY168" s="66">
        <f>'Population 2016'!AY168*'Prevalence Rates'!AY168</f>
        <v>474.23781201033739</v>
      </c>
      <c r="AZ168" s="66">
        <f>'Population 2016'!AZ168*'Prevalence Rates'!AZ168</f>
        <v>261.03627226080266</v>
      </c>
      <c r="BA168" s="66">
        <f>'Population 2016'!BA168*'Prevalence Rates'!BA168</f>
        <v>32.71172429464719</v>
      </c>
      <c r="BB168" s="66">
        <f>'Population 2016'!BB168*'Prevalence Rates'!BB168</f>
        <v>88.272341438319302</v>
      </c>
      <c r="BC168" s="75">
        <f>'Population 2016'!BC168*'Prevalence Rates'!BC168</f>
        <v>61.067364700811204</v>
      </c>
      <c r="BD168" s="109">
        <v>166</v>
      </c>
    </row>
    <row r="169" spans="1:56" s="63" customFormat="1" x14ac:dyDescent="0.35">
      <c r="B169" s="66" t="s">
        <v>58</v>
      </c>
      <c r="C169" s="74">
        <f>'Population 2016'!C169*'Prevalence Rates'!C169</f>
        <v>40.766369975238703</v>
      </c>
      <c r="D169" s="66">
        <f>'Population 2016'!D169*'Prevalence Rates'!D169</f>
        <v>145.47676382292846</v>
      </c>
      <c r="E169" s="66">
        <f>'Population 2016'!E169*'Prevalence Rates'!E169</f>
        <v>104.71039384768974</v>
      </c>
      <c r="F169" s="66">
        <f>'Population 2016'!F169*'Prevalence Rates'!F169</f>
        <v>78.656080778837591</v>
      </c>
      <c r="G169" s="66">
        <f>'Population 2016'!G169*'Prevalence Rates'!G169</f>
        <v>93.121566899083575</v>
      </c>
      <c r="H169" s="66">
        <f>'Population 2016'!H169*'Prevalence Rates'!H169</f>
        <v>144.73705146450678</v>
      </c>
      <c r="I169" s="66">
        <f>'Population 2016'!I169*'Prevalence Rates'!I169</f>
        <v>88.683292748553555</v>
      </c>
      <c r="J169" s="66">
        <f>'Population 2016'!J169*'Prevalence Rates'!J169</f>
        <v>46.930639628752623</v>
      </c>
      <c r="K169" s="66">
        <f>'Population 2016'!K169*'Prevalence Rates'!K169</f>
        <v>20.465375249666206</v>
      </c>
      <c r="L169" s="66">
        <f>'Population 2016'!L169*'Prevalence Rates'!L169</f>
        <v>144.24390989222567</v>
      </c>
      <c r="M169" s="66">
        <f>'Population 2016'!M169*'Prevalence Rates'!M169</f>
        <v>144.24390989222567</v>
      </c>
      <c r="N169" s="66">
        <f>'Population 2016'!N169*'Prevalence Rates'!N169</f>
        <v>29.095352764585691</v>
      </c>
      <c r="O169" s="66">
        <f>'Population 2016'!O169*'Prevalence Rates'!O169</f>
        <v>44.793692815534463</v>
      </c>
      <c r="P169" s="66">
        <f>'Population 2016'!P169*'Prevalence Rates'!P169</f>
        <v>10.109402231762825</v>
      </c>
      <c r="Q169" s="66">
        <f>'Population 2016'!Q169*'Prevalence Rates'!Q169</f>
        <v>43.232077836644272</v>
      </c>
      <c r="R169" s="66">
        <f>'Population 2016'!R169*'Prevalence Rates'!R169</f>
        <v>17.835286864166935</v>
      </c>
      <c r="S169" s="66">
        <f>'Population 2016'!S169*'Prevalence Rates'!S169</f>
        <v>459.9367064141851</v>
      </c>
      <c r="T169" s="66">
        <f>'Population 2016'!T169*'Prevalence Rates'!T169</f>
        <v>66.985063568184572</v>
      </c>
      <c r="U169" s="66">
        <f>'Population 2016'!U169*'Prevalence Rates'!U169</f>
        <v>44.053980457112793</v>
      </c>
      <c r="V169" s="66">
        <f>'Population 2016'!V169*'Prevalence Rates'!V169</f>
        <v>56.464710026187483</v>
      </c>
      <c r="W169" s="66">
        <f>'Population 2016'!W169*'Prevalence Rates'!W169</f>
        <v>156.16149788901924</v>
      </c>
      <c r="X169" s="66">
        <f>'Population 2016'!X169*'Prevalence Rates'!X169</f>
        <v>156.16149788901924</v>
      </c>
      <c r="Y169" s="66">
        <f>'Population 2016'!Y169*'Prevalence Rates'!Y169</f>
        <v>103.39534965494011</v>
      </c>
      <c r="Z169" s="66">
        <f>'Population 2016'!Z169*'Prevalence Rates'!Z169</f>
        <v>89.505195369022076</v>
      </c>
      <c r="AA169" s="66">
        <f>'Population 2016'!AA169*'Prevalence Rates'!AA169</f>
        <v>426.07431845088195</v>
      </c>
      <c r="AB169" s="66">
        <f>'Population 2016'!AB169*'Prevalence Rates'!AB169</f>
        <v>197.91415100882017</v>
      </c>
      <c r="AC169" s="66">
        <f>'Population 2016'!AC169*'Prevalence Rates'!AC169</f>
        <v>222.9821809331101</v>
      </c>
      <c r="AD169" s="66">
        <f>'Population 2016'!AD169*'Prevalence Rates'!AD169</f>
        <v>267.529302962504</v>
      </c>
      <c r="AE169" s="66">
        <f>'Population 2016'!AE169*'Prevalence Rates'!AE169</f>
        <v>174.40773606342043</v>
      </c>
      <c r="AF169" s="66">
        <f>'Population 2016'!AF169*'Prevalence Rates'!AF169</f>
        <v>24.739268876102521</v>
      </c>
      <c r="AG169" s="66">
        <f>'Population 2016'!AG169*'Prevalence Rates'!AG169</f>
        <v>174.40773606342043</v>
      </c>
      <c r="AH169" s="66">
        <f>'Population 2016'!AH169*'Prevalence Rates'!AH169</f>
        <v>203.09213751777187</v>
      </c>
      <c r="AI169" s="66">
        <f>'Population 2016'!AI169*'Prevalence Rates'!AI169</f>
        <v>215.0919157766123</v>
      </c>
      <c r="AJ169" s="66">
        <f>'Population 2016'!AJ169*'Prevalence Rates'!AJ169</f>
        <v>38.629423162020551</v>
      </c>
      <c r="AK169" s="66">
        <f>'Population 2016'!AK169*'Prevalence Rates'!AK169</f>
        <v>52.437387185891723</v>
      </c>
      <c r="AL169" s="66">
        <f>'Population 2016'!AL169*'Prevalence Rates'!AL169</f>
        <v>47.177210414893182</v>
      </c>
      <c r="AM169" s="66">
        <f>'Population 2016'!AM169*'Prevalence Rates'!AM169</f>
        <v>95.340703974348585</v>
      </c>
      <c r="AN169" s="66">
        <f>'Population 2016'!AN169*'Prevalence Rates'!AN169</f>
        <v>16.027101099136186</v>
      </c>
      <c r="AO169" s="66">
        <f>'Population 2016'!AO169*'Prevalence Rates'!AO169</f>
        <v>16.027101099136186</v>
      </c>
      <c r="AP169" s="66">
        <f>'Population 2016'!AP169*'Prevalence Rates'!AP169</f>
        <v>79.724554185446664</v>
      </c>
      <c r="AQ169" s="66">
        <f>'Population 2016'!AQ169*'Prevalence Rates'!AQ169</f>
        <v>55.807187929812663</v>
      </c>
      <c r="AR169" s="66">
        <f>'Population 2016'!AR169*'Prevalence Rates'!AR169</f>
        <v>2008.4012433768812</v>
      </c>
      <c r="AS169" s="66">
        <f>'Population 2016'!AS169*'Prevalence Rates'!AS169</f>
        <v>88.683292748553555</v>
      </c>
      <c r="AT169" s="66">
        <f>'Population 2016'!AT169*'Prevalence Rates'!AT169</f>
        <v>17.013384243698411</v>
      </c>
      <c r="AU169" s="66">
        <f>'Population 2016'!AU169*'Prevalence Rates'!AU169</f>
        <v>17.013384243698411</v>
      </c>
      <c r="AV169" s="66">
        <f>'Population 2016'!AV169*'Prevalence Rates'!AV169</f>
        <v>52.766148234079132</v>
      </c>
      <c r="AW169" s="66">
        <f>'Population 2016'!AW169*'Prevalence Rates'!AW169</f>
        <v>107.75143354342327</v>
      </c>
      <c r="AX169" s="66">
        <f>'Population 2016'!AX169*'Prevalence Rates'!AX169</f>
        <v>26.465264379086417</v>
      </c>
      <c r="AY169" s="66">
        <f>'Population 2016'!AY169*'Prevalence Rates'!AY169</f>
        <v>343.63748561788918</v>
      </c>
      <c r="AZ169" s="66">
        <f>'Population 2016'!AZ169*'Prevalence Rates'!AZ169</f>
        <v>187.47598772886994</v>
      </c>
      <c r="BA169" s="66">
        <f>'Population 2016'!BA169*'Prevalence Rates'!BA169</f>
        <v>24.985839662243077</v>
      </c>
      <c r="BB169" s="66">
        <f>'Population 2016'!BB169*'Prevalence Rates'!BB169</f>
        <v>66.245351209762902</v>
      </c>
      <c r="BC169" s="75">
        <f>'Population 2016'!BC169*'Prevalence Rates'!BC169</f>
        <v>44.053980457112793</v>
      </c>
      <c r="BD169" s="109">
        <v>167</v>
      </c>
    </row>
    <row r="170" spans="1:56" s="63" customFormat="1" x14ac:dyDescent="0.35">
      <c r="B170" s="66" t="s">
        <v>59</v>
      </c>
      <c r="C170" s="74">
        <f>'Population 2016'!C170*'Prevalence Rates'!C170</f>
        <v>36.903427659036652</v>
      </c>
      <c r="D170" s="66">
        <f>'Population 2016'!D170*'Prevalence Rates'!D170</f>
        <v>109.23085826026661</v>
      </c>
      <c r="E170" s="66">
        <f>'Population 2016'!E170*'Prevalence Rates'!E170</f>
        <v>72.327430601229963</v>
      </c>
      <c r="F170" s="66">
        <f>'Population 2016'!F170*'Prevalence Rates'!F170</f>
        <v>58.766037363499343</v>
      </c>
      <c r="G170" s="66">
        <f>'Population 2016'!G170*'Prevalence Rates'!G170</f>
        <v>69.943913001871252</v>
      </c>
      <c r="H170" s="66">
        <f>'Population 2016'!H170*'Prevalence Rates'!H170</f>
        <v>107.0117211850016</v>
      </c>
      <c r="I170" s="66">
        <f>'Population 2016'!I170*'Prevalence Rates'!I170</f>
        <v>65.670019375434933</v>
      </c>
      <c r="J170" s="66">
        <f>'Population 2016'!J170*'Prevalence Rates'!J170</f>
        <v>32.876104818740892</v>
      </c>
      <c r="K170" s="66">
        <f>'Population 2016'!K170*'Prevalence Rates'!K170</f>
        <v>13.561393237730618</v>
      </c>
      <c r="L170" s="66">
        <f>'Population 2016'!L170*'Prevalence Rates'!L170</f>
        <v>108.24457511570439</v>
      </c>
      <c r="M170" s="66">
        <f>'Population 2016'!M170*'Prevalence Rates'!M170</f>
        <v>108.24457511570439</v>
      </c>
      <c r="N170" s="66">
        <f>'Population 2016'!N170*'Prevalence Rates'!N170</f>
        <v>25.314600710430486</v>
      </c>
      <c r="O170" s="66">
        <f>'Population 2016'!O170*'Prevalence Rates'!O170</f>
        <v>33.45143665306886</v>
      </c>
      <c r="P170" s="66">
        <f>'Population 2016'!P170*'Prevalence Rates'!P170</f>
        <v>5.5889378191859516</v>
      </c>
      <c r="Q170" s="66">
        <f>'Population 2016'!Q170*'Prevalence Rates'!Q170</f>
        <v>28.684401454351427</v>
      </c>
      <c r="R170" s="66">
        <f>'Population 2016'!R170*'Prevalence Rates'!R170</f>
        <v>14.136725072058583</v>
      </c>
      <c r="S170" s="66">
        <f>'Population 2016'!S170*'Prevalence Rates'!S170</f>
        <v>341.82929985285841</v>
      </c>
      <c r="T170" s="66">
        <f>'Population 2016'!T170*'Prevalence Rates'!T170</f>
        <v>53.505860592500802</v>
      </c>
      <c r="U170" s="66">
        <f>'Population 2016'!U170*'Prevalence Rates'!U170</f>
        <v>33.944578225349971</v>
      </c>
      <c r="V170" s="66">
        <f>'Population 2016'!V170*'Prevalence Rates'!V170</f>
        <v>40.108847878863891</v>
      </c>
      <c r="W170" s="66">
        <f>'Population 2016'!W170*'Prevalence Rates'!W170</f>
        <v>118.18959682337351</v>
      </c>
      <c r="X170" s="66">
        <f>'Population 2016'!X170*'Prevalence Rates'!X170</f>
        <v>118.18959682337351</v>
      </c>
      <c r="Y170" s="66">
        <f>'Population 2016'!Y170*'Prevalence Rates'!Y170</f>
        <v>72.984952697604783</v>
      </c>
      <c r="Z170" s="66">
        <f>'Population 2016'!Z170*'Prevalence Rates'!Z170</f>
        <v>63.779643348357332</v>
      </c>
      <c r="AA170" s="66">
        <f>'Population 2016'!AA170*'Prevalence Rates'!AA170</f>
        <v>313.9668010189755</v>
      </c>
      <c r="AB170" s="66">
        <f>'Population 2016'!AB170*'Prevalence Rates'!AB170</f>
        <v>155.58616605469126</v>
      </c>
      <c r="AC170" s="66">
        <f>'Population 2016'!AC170*'Prevalence Rates'!AC170</f>
        <v>155.83273684083184</v>
      </c>
      <c r="AD170" s="66">
        <f>'Population 2016'!AD170*'Prevalence Rates'!AD170</f>
        <v>188.46227087343217</v>
      </c>
      <c r="AE170" s="66">
        <f>'Population 2016'!AE170*'Prevalence Rates'!AE170</f>
        <v>118.51835787156092</v>
      </c>
      <c r="AF170" s="66">
        <f>'Population 2016'!AF170*'Prevalence Rates'!AF170</f>
        <v>17.588716078026376</v>
      </c>
      <c r="AG170" s="66">
        <f>'Population 2016'!AG170*'Prevalence Rates'!AG170</f>
        <v>118.51835787156092</v>
      </c>
      <c r="AH170" s="66">
        <f>'Population 2016'!AH170*'Prevalence Rates'!AH170</f>
        <v>158.13406417814369</v>
      </c>
      <c r="AI170" s="66">
        <f>'Population 2016'!AI170*'Prevalence Rates'!AI170</f>
        <v>157.96968365404999</v>
      </c>
      <c r="AJ170" s="66">
        <f>'Population 2016'!AJ170*'Prevalence Rates'!AJ170</f>
        <v>28.273450144117167</v>
      </c>
      <c r="AK170" s="66">
        <f>'Population 2016'!AK170*'Prevalence Rates'!AK170</f>
        <v>46.355307794424661</v>
      </c>
      <c r="AL170" s="66">
        <f>'Population 2016'!AL170*'Prevalence Rates'!AL170</f>
        <v>35.25962241809961</v>
      </c>
      <c r="AM170" s="66">
        <f>'Population 2016'!AM170*'Prevalence Rates'!AM170</f>
        <v>69.532961691636984</v>
      </c>
      <c r="AN170" s="66">
        <f>'Population 2016'!AN170*'Prevalence Rates'!AN170</f>
        <v>11.506636686559313</v>
      </c>
      <c r="AO170" s="66">
        <f>'Population 2016'!AO170*'Prevalence Rates'!AO170</f>
        <v>11.506636686559313</v>
      </c>
      <c r="AP170" s="66">
        <f>'Population 2016'!AP170*'Prevalence Rates'!AP170</f>
        <v>60.985174438764354</v>
      </c>
      <c r="AQ170" s="66">
        <f>'Population 2016'!AQ170*'Prevalence Rates'!AQ170</f>
        <v>39.369135520442221</v>
      </c>
      <c r="AR170" s="66">
        <f>'Population 2016'!AR170*'Prevalence Rates'!AR170</f>
        <v>1491.4244951021806</v>
      </c>
      <c r="AS170" s="66">
        <f>'Population 2016'!AS170*'Prevalence Rates'!AS170</f>
        <v>65.670019375434933</v>
      </c>
      <c r="AT170" s="66">
        <f>'Population 2016'!AT170*'Prevalence Rates'!AT170</f>
        <v>12.821680879308948</v>
      </c>
      <c r="AU170" s="66">
        <f>'Population 2016'!AU170*'Prevalence Rates'!AU170</f>
        <v>12.821680879308948</v>
      </c>
      <c r="AV170" s="66">
        <f>'Population 2016'!AV170*'Prevalence Rates'!AV170</f>
        <v>38.300662113833141</v>
      </c>
      <c r="AW170" s="66">
        <f>'Population 2016'!AW170*'Prevalence Rates'!AW170</f>
        <v>88.601102486506704</v>
      </c>
      <c r="AX170" s="66">
        <f>'Population 2016'!AX170*'Prevalence Rates'!AX170</f>
        <v>19.314711581010275</v>
      </c>
      <c r="AY170" s="66">
        <f>'Population 2016'!AY170*'Prevalence Rates'!AY170</f>
        <v>263.25540933606771</v>
      </c>
      <c r="AZ170" s="66">
        <f>'Population 2016'!AZ170*'Prevalence Rates'!AZ170</f>
        <v>145.06581251269418</v>
      </c>
      <c r="BA170" s="66">
        <f>'Population 2016'!BA170*'Prevalence Rates'!BA170</f>
        <v>15.369579002761368</v>
      </c>
      <c r="BB170" s="66">
        <f>'Population 2016'!BB170*'Prevalence Rates'!BB170</f>
        <v>47.505971463080591</v>
      </c>
      <c r="BC170" s="75">
        <f>'Population 2016'!BC170*'Prevalence Rates'!BC170</f>
        <v>33.944578225349971</v>
      </c>
      <c r="BD170" s="109">
        <v>168</v>
      </c>
    </row>
    <row r="171" spans="1:56" s="63" customFormat="1" x14ac:dyDescent="0.35">
      <c r="B171" s="66" t="s">
        <v>60</v>
      </c>
      <c r="C171" s="74">
        <f>'Population 2016'!C171*'Prevalence Rates'!C171</f>
        <v>26.054313068852156</v>
      </c>
      <c r="D171" s="66">
        <f>'Population 2016'!D171*'Prevalence Rates'!D171</f>
        <v>75.286280034916643</v>
      </c>
      <c r="E171" s="66">
        <f>'Population 2016'!E171*'Prevalence Rates'!E171</f>
        <v>49.231966966064483</v>
      </c>
      <c r="F171" s="66">
        <f>'Population 2016'!F171*'Prevalence Rates'!F171</f>
        <v>38.629423162020551</v>
      </c>
      <c r="G171" s="66">
        <f>'Population 2016'!G171*'Prevalence Rates'!G171</f>
        <v>41.752653119800932</v>
      </c>
      <c r="H171" s="66">
        <f>'Population 2016'!H171*'Prevalence Rates'!H171</f>
        <v>65.998780423622335</v>
      </c>
      <c r="I171" s="66">
        <f>'Population 2016'!I171*'Prevalence Rates'!I171</f>
        <v>42.903316788456863</v>
      </c>
      <c r="J171" s="66">
        <f>'Population 2016'!J171*'Prevalence Rates'!J171</f>
        <v>23.259844159259181</v>
      </c>
      <c r="K171" s="66">
        <f>'Population 2016'!K171*'Prevalence Rates'!K171</f>
        <v>8.6299775149194851</v>
      </c>
      <c r="L171" s="66">
        <f>'Population 2016'!L171*'Prevalence Rates'!L171</f>
        <v>73.313713745792185</v>
      </c>
      <c r="M171" s="66">
        <f>'Population 2016'!M171*'Prevalence Rates'!M171</f>
        <v>73.313713745792185</v>
      </c>
      <c r="N171" s="66">
        <f>'Population 2016'!N171*'Prevalence Rates'!N171</f>
        <v>17.25995502983897</v>
      </c>
      <c r="O171" s="66">
        <f>'Population 2016'!O171*'Prevalence Rates'!O171</f>
        <v>21.287277870134726</v>
      </c>
      <c r="P171" s="66">
        <f>'Population 2016'!P171*'Prevalence Rates'!P171</f>
        <v>5.671128081232804</v>
      </c>
      <c r="Q171" s="66">
        <f>'Population 2016'!Q171*'Prevalence Rates'!Q171</f>
        <v>22.520131800837511</v>
      </c>
      <c r="R171" s="66">
        <f>'Population 2016'!R171*'Prevalence Rates'!R171</f>
        <v>10.602543804043938</v>
      </c>
      <c r="S171" s="66">
        <f>'Population 2016'!S171*'Prevalence Rates'!S171</f>
        <v>232.51625133054495</v>
      </c>
      <c r="T171" s="66">
        <f>'Population 2016'!T171*'Prevalence Rates'!T171</f>
        <v>44.793692815534463</v>
      </c>
      <c r="U171" s="66">
        <f>'Population 2016'!U171*'Prevalence Rates'!U171</f>
        <v>20.136614201478796</v>
      </c>
      <c r="V171" s="66">
        <f>'Population 2016'!V171*'Prevalence Rates'!V171</f>
        <v>23.835175993587146</v>
      </c>
      <c r="W171" s="66">
        <f>'Population 2016'!W171*'Prevalence Rates'!W171</f>
        <v>74.793138462635525</v>
      </c>
      <c r="X171" s="66">
        <f>'Population 2016'!X171*'Prevalence Rates'!X171</f>
        <v>74.793138462635525</v>
      </c>
      <c r="Y171" s="66">
        <f>'Population 2016'!Y171*'Prevalence Rates'!Y171</f>
        <v>47.095020152846331</v>
      </c>
      <c r="Z171" s="66">
        <f>'Population 2016'!Z171*'Prevalence Rates'!Z171</f>
        <v>43.971790195065942</v>
      </c>
      <c r="AA171" s="66">
        <f>'Population 2016'!AA171*'Prevalence Rates'!AA171</f>
        <v>213.20153974953467</v>
      </c>
      <c r="AB171" s="66">
        <f>'Population 2016'!AB171*'Prevalence Rates'!AB171</f>
        <v>101.25840284172195</v>
      </c>
      <c r="AC171" s="66">
        <f>'Population 2016'!AC171*'Prevalence Rates'!AC171</f>
        <v>112.84722979032811</v>
      </c>
      <c r="AD171" s="66">
        <f>'Population 2016'!AD171*'Prevalence Rates'!AD171</f>
        <v>125.01138857326224</v>
      </c>
      <c r="AE171" s="66">
        <f>'Population 2016'!AE171*'Prevalence Rates'!AE171</f>
        <v>83.258735453461313</v>
      </c>
      <c r="AF171" s="66">
        <f>'Population 2016'!AF171*'Prevalence Rates'!AF171</f>
        <v>11.588826948606165</v>
      </c>
      <c r="AG171" s="66">
        <f>'Population 2016'!AG171*'Prevalence Rates'!AG171</f>
        <v>83.258735453461313</v>
      </c>
      <c r="AH171" s="66">
        <f>'Population 2016'!AH171*'Prevalence Rates'!AH171</f>
        <v>100.35430995920657</v>
      </c>
      <c r="AI171" s="66">
        <f>'Population 2016'!AI171*'Prevalence Rates'!AI171</f>
        <v>114.81979607945257</v>
      </c>
      <c r="AJ171" s="66">
        <f>'Population 2016'!AJ171*'Prevalence Rates'!AJ171</f>
        <v>18.328428436448046</v>
      </c>
      <c r="AK171" s="66">
        <f>'Population 2016'!AK171*'Prevalence Rates'!AK171</f>
        <v>25.972122806805306</v>
      </c>
      <c r="AL171" s="66">
        <f>'Population 2016'!AL171*'Prevalence Rates'!AL171</f>
        <v>22.520131800837511</v>
      </c>
      <c r="AM171" s="66">
        <f>'Population 2016'!AM171*'Prevalence Rates'!AM171</f>
        <v>41.999223905941491</v>
      </c>
      <c r="AN171" s="66">
        <f>'Population 2016'!AN171*'Prevalence Rates'!AN171</f>
        <v>8.6299775149194851</v>
      </c>
      <c r="AO171" s="66">
        <f>'Population 2016'!AO171*'Prevalence Rates'!AO171</f>
        <v>8.6299775149194851</v>
      </c>
      <c r="AP171" s="66">
        <f>'Population 2016'!AP171*'Prevalence Rates'!AP171</f>
        <v>43.478648622784831</v>
      </c>
      <c r="AQ171" s="66">
        <f>'Population 2016'!AQ171*'Prevalence Rates'!AQ171</f>
        <v>27.533737785695497</v>
      </c>
      <c r="AR171" s="66">
        <f>'Population 2016'!AR171*'Prevalence Rates'!AR171</f>
        <v>994.17340971872454</v>
      </c>
      <c r="AS171" s="66">
        <f>'Population 2016'!AS171*'Prevalence Rates'!AS171</f>
        <v>42.903316788456863</v>
      </c>
      <c r="AT171" s="66">
        <f>'Population 2016'!AT171*'Prevalence Rates'!AT171</f>
        <v>7.6436943703572577</v>
      </c>
      <c r="AU171" s="66">
        <f>'Population 2016'!AU171*'Prevalence Rates'!AU171</f>
        <v>7.6436943703572577</v>
      </c>
      <c r="AV171" s="66">
        <f>'Population 2016'!AV171*'Prevalence Rates'!AV171</f>
        <v>22.191370752650101</v>
      </c>
      <c r="AW171" s="66">
        <f>'Population 2016'!AW171*'Prevalence Rates'!AW171</f>
        <v>58.355086053265083</v>
      </c>
      <c r="AX171" s="66">
        <f>'Population 2016'!AX171*'Prevalence Rates'!AX171</f>
        <v>14.629866644339698</v>
      </c>
      <c r="AY171" s="66">
        <f>'Population 2016'!AY171*'Prevalence Rates'!AY171</f>
        <v>174.16116527727988</v>
      </c>
      <c r="AZ171" s="66">
        <f>'Population 2016'!AZ171*'Prevalence Rates'!AZ171</f>
        <v>99.368026814644352</v>
      </c>
      <c r="BA171" s="66">
        <f>'Population 2016'!BA171*'Prevalence Rates'!BA171</f>
        <v>13.479202975683766</v>
      </c>
      <c r="BB171" s="66">
        <f>'Population 2016'!BB171*'Prevalence Rates'!BB171</f>
        <v>29.177543026632542</v>
      </c>
      <c r="BC171" s="75">
        <f>'Population 2016'!BC171*'Prevalence Rates'!BC171</f>
        <v>20.136614201478796</v>
      </c>
      <c r="BD171" s="109">
        <v>169</v>
      </c>
    </row>
    <row r="172" spans="1:56" s="63" customFormat="1" x14ac:dyDescent="0.35">
      <c r="B172" s="66" t="s">
        <v>80</v>
      </c>
      <c r="C172" s="74">
        <f>'Population 2016'!C172*'Prevalence Rates'!C172</f>
        <v>12.986061403402653</v>
      </c>
      <c r="D172" s="66">
        <f>'Population 2016'!D172*'Prevalence Rates'!D172</f>
        <v>34.273339273537381</v>
      </c>
      <c r="E172" s="66">
        <f>'Population 2016'!E172*'Prevalence Rates'!E172</f>
        <v>21.287277870134726</v>
      </c>
      <c r="F172" s="66">
        <f>'Population 2016'!F172*'Prevalence Rates'!F172</f>
        <v>21.944799966509546</v>
      </c>
      <c r="G172" s="66">
        <f>'Population 2016'!G172*'Prevalence Rates'!G172</f>
        <v>20.136614201478796</v>
      </c>
      <c r="H172" s="66">
        <f>'Population 2016'!H172*'Prevalence Rates'!H172</f>
        <v>30.739158005522736</v>
      </c>
      <c r="I172" s="66">
        <f>'Population 2016'!I172*'Prevalence Rates'!I172</f>
        <v>21.287277870134726</v>
      </c>
      <c r="J172" s="66">
        <f>'Population 2016'!J172*'Prevalence Rates'!J172</f>
        <v>10.191592493809676</v>
      </c>
      <c r="K172" s="66">
        <f>'Population 2016'!K172*'Prevalence Rates'!K172</f>
        <v>4.6026546746237251</v>
      </c>
      <c r="L172" s="66">
        <f>'Population 2016'!L172*'Prevalence Rates'!L172</f>
        <v>33.944578225349971</v>
      </c>
      <c r="M172" s="66">
        <f>'Population 2016'!M172*'Prevalence Rates'!M172</f>
        <v>33.944578225349971</v>
      </c>
      <c r="N172" s="66">
        <f>'Population 2016'!N172*'Prevalence Rates'!N172</f>
        <v>11.835397734746721</v>
      </c>
      <c r="O172" s="66">
        <f>'Population 2016'!O172*'Prevalence Rates'!O172</f>
        <v>8.7121677769663357</v>
      </c>
      <c r="P172" s="66">
        <f>'Population 2016'!P172*'Prevalence Rates'!P172</f>
        <v>1.6438052409370445</v>
      </c>
      <c r="Q172" s="66">
        <f>'Population 2016'!Q172*'Prevalence Rates'!Q172</f>
        <v>11.506636686559313</v>
      </c>
      <c r="R172" s="66">
        <f>'Population 2016'!R172*'Prevalence Rates'!R172</f>
        <v>5.8355086053265079</v>
      </c>
      <c r="S172" s="66">
        <f>'Population 2016'!S172*'Prevalence Rates'!S172</f>
        <v>116.1348402722022</v>
      </c>
      <c r="T172" s="66">
        <f>'Population 2016'!T172*'Prevalence Rates'!T172</f>
        <v>20.383184987619352</v>
      </c>
      <c r="U172" s="66">
        <f>'Population 2016'!U172*'Prevalence Rates'!U172</f>
        <v>12.246349044980983</v>
      </c>
      <c r="V172" s="66">
        <f>'Population 2016'!V172*'Prevalence Rates'!V172</f>
        <v>10.273782755856528</v>
      </c>
      <c r="W172" s="66">
        <f>'Population 2016'!W172*'Prevalence Rates'!W172</f>
        <v>38.382852375879992</v>
      </c>
      <c r="X172" s="66">
        <f>'Population 2016'!X172*'Prevalence Rates'!X172</f>
        <v>38.382852375879992</v>
      </c>
      <c r="Y172" s="66">
        <f>'Population 2016'!Y172*'Prevalence Rates'!Y172</f>
        <v>20.465375249666206</v>
      </c>
      <c r="Z172" s="66">
        <f>'Population 2016'!Z172*'Prevalence Rates'!Z172</f>
        <v>19.47909210510398</v>
      </c>
      <c r="AA172" s="66">
        <f>'Population 2016'!AA172*'Prevalence Rates'!AA172</f>
        <v>104.13506201336178</v>
      </c>
      <c r="AB172" s="66">
        <f>'Population 2016'!AB172*'Prevalence Rates'!AB172</f>
        <v>49.889489062439303</v>
      </c>
      <c r="AC172" s="66">
        <f>'Population 2016'!AC172*'Prevalence Rates'!AC172</f>
        <v>57.040041860515451</v>
      </c>
      <c r="AD172" s="66">
        <f>'Population 2016'!AD172*'Prevalence Rates'!AD172</f>
        <v>60.820793914670652</v>
      </c>
      <c r="AE172" s="66">
        <f>'Population 2016'!AE172*'Prevalence Rates'!AE172</f>
        <v>40.684179713191853</v>
      </c>
      <c r="AF172" s="66">
        <f>'Population 2016'!AF172*'Prevalence Rates'!AF172</f>
        <v>7.3149333221698489</v>
      </c>
      <c r="AG172" s="66">
        <f>'Population 2016'!AG172*'Prevalence Rates'!AG172</f>
        <v>40.684179713191853</v>
      </c>
      <c r="AH172" s="66">
        <f>'Population 2016'!AH172*'Prevalence Rates'!AH172</f>
        <v>47.095020152846331</v>
      </c>
      <c r="AI172" s="66">
        <f>'Population 2016'!AI172*'Prevalence Rates'!AI172</f>
        <v>56.464710026187483</v>
      </c>
      <c r="AJ172" s="66">
        <f>'Population 2016'!AJ172*'Prevalence Rates'!AJ172</f>
        <v>9.9450217076691203</v>
      </c>
      <c r="AK172" s="66">
        <f>'Population 2016'!AK172*'Prevalence Rates'!AK172</f>
        <v>15.616149788901923</v>
      </c>
      <c r="AL172" s="66">
        <f>'Population 2016'!AL172*'Prevalence Rates'!AL172</f>
        <v>9.6162606594817106</v>
      </c>
      <c r="AM172" s="66">
        <f>'Population 2016'!AM172*'Prevalence Rates'!AM172</f>
        <v>20.054423939431945</v>
      </c>
      <c r="AN172" s="66">
        <f>'Population 2016'!AN172*'Prevalence Rates'!AN172</f>
        <v>4.3560838884831679</v>
      </c>
      <c r="AO172" s="66">
        <f>'Population 2016'!AO172*'Prevalence Rates'!AO172</f>
        <v>4.3560838884831679</v>
      </c>
      <c r="AP172" s="66">
        <f>'Population 2016'!AP172*'Prevalence Rates'!AP172</f>
        <v>23.506414945399737</v>
      </c>
      <c r="AQ172" s="66">
        <f>'Population 2016'!AQ172*'Prevalence Rates'!AQ172</f>
        <v>17.095574505745265</v>
      </c>
      <c r="AR172" s="66">
        <f>'Population 2016'!AR172*'Prevalence Rates'!AR172</f>
        <v>494.70318726000357</v>
      </c>
      <c r="AS172" s="66">
        <f>'Population 2016'!AS172*'Prevalence Rates'!AS172</f>
        <v>21.287277870134726</v>
      </c>
      <c r="AT172" s="66">
        <f>'Population 2016'!AT172*'Prevalence Rates'!AT172</f>
        <v>4.6848449366705776</v>
      </c>
      <c r="AU172" s="66">
        <f>'Population 2016'!AU172*'Prevalence Rates'!AU172</f>
        <v>4.6848449366705776</v>
      </c>
      <c r="AV172" s="66">
        <f>'Population 2016'!AV172*'Prevalence Rates'!AV172</f>
        <v>12.410729569074686</v>
      </c>
      <c r="AW172" s="66">
        <f>'Population 2016'!AW172*'Prevalence Rates'!AW172</f>
        <v>27.040596213414386</v>
      </c>
      <c r="AX172" s="66">
        <f>'Population 2016'!AX172*'Prevalence Rates'!AX172</f>
        <v>5.5889378191859516</v>
      </c>
      <c r="AY172" s="66">
        <f>'Population 2016'!AY172*'Prevalence Rates'!AY172</f>
        <v>95.669465022536002</v>
      </c>
      <c r="AZ172" s="66">
        <f>'Population 2016'!AZ172*'Prevalence Rates'!AZ172</f>
        <v>57.286612646656003</v>
      </c>
      <c r="BA172" s="66">
        <f>'Population 2016'!BA172*'Prevalence Rates'!BA172</f>
        <v>5.671128081232804</v>
      </c>
      <c r="BB172" s="66">
        <f>'Population 2016'!BB172*'Prevalence Rates'!BB172</f>
        <v>14.629866644339698</v>
      </c>
      <c r="BC172" s="75">
        <f>'Population 2016'!BC172*'Prevalence Rates'!BC172</f>
        <v>12.246349044980983</v>
      </c>
      <c r="BD172" s="109">
        <v>170</v>
      </c>
    </row>
    <row r="173" spans="1:56" s="71" customFormat="1" x14ac:dyDescent="0.35">
      <c r="B173" s="71" t="s">
        <v>79</v>
      </c>
      <c r="C173" s="74">
        <f>'Population 2016'!C173*'Prevalence Rates'!C173</f>
        <v>5.1779865089516903</v>
      </c>
      <c r="D173" s="66">
        <f>'Population 2016'!D173*'Prevalence Rates'!D173</f>
        <v>15.287388740714515</v>
      </c>
      <c r="E173" s="66">
        <f>'Population 2016'!E173*'Prevalence Rates'!E173</f>
        <v>10.109402231762825</v>
      </c>
      <c r="F173" s="66">
        <f>'Population 2016'!F173*'Prevalence Rates'!F173</f>
        <v>9.6162606594817106</v>
      </c>
      <c r="G173" s="66">
        <f>'Population 2016'!G173*'Prevalence Rates'!G173</f>
        <v>8.3012164667320754</v>
      </c>
      <c r="H173" s="66">
        <f>'Population 2016'!H173*'Prevalence Rates'!H173</f>
        <v>12.246349044980983</v>
      </c>
      <c r="I173" s="66">
        <f>'Population 2016'!I173*'Prevalence Rates'!I173</f>
        <v>7.6436943703572577</v>
      </c>
      <c r="J173" s="66">
        <f>'Population 2016'!J173*'Prevalence Rates'!J173</f>
        <v>4.6026546746237251</v>
      </c>
      <c r="K173" s="66">
        <f>'Population 2016'!K173*'Prevalence Rates'!K173</f>
        <v>2.2191370752650101</v>
      </c>
      <c r="L173" s="66">
        <f>'Population 2016'!L173*'Prevalence Rates'!L173</f>
        <v>16.438052409370446</v>
      </c>
      <c r="M173" s="66">
        <f>'Population 2016'!M173*'Prevalence Rates'!M173</f>
        <v>16.438052409370446</v>
      </c>
      <c r="N173" s="66">
        <f>'Population 2016'!N173*'Prevalence Rates'!N173</f>
        <v>4.2738936264363163</v>
      </c>
      <c r="O173" s="66">
        <f>'Population 2016'!O173*'Prevalence Rates'!O173</f>
        <v>2.8766591716398282</v>
      </c>
      <c r="P173" s="66">
        <f>'Population 2016'!P173*'Prevalence Rates'!P173</f>
        <v>0.98628314456222677</v>
      </c>
      <c r="Q173" s="66">
        <f>'Population 2016'!Q173*'Prevalence Rates'!Q173</f>
        <v>4.8492254607642815</v>
      </c>
      <c r="R173" s="66">
        <f>'Population 2016'!R173*'Prevalence Rates'!R173</f>
        <v>2.8766591716398282</v>
      </c>
      <c r="S173" s="66">
        <f>'Population 2016'!S173*'Prevalence Rates'!S173</f>
        <v>47.095020152846331</v>
      </c>
      <c r="T173" s="66">
        <f>'Population 2016'!T173*'Prevalence Rates'!T173</f>
        <v>8.6299775149194851</v>
      </c>
      <c r="U173" s="66">
        <f>'Population 2016'!U173*'Prevalence Rates'!U173</f>
        <v>4.9314157228111339</v>
      </c>
      <c r="V173" s="66">
        <f>'Population 2016'!V173*'Prevalence Rates'!V173</f>
        <v>5.2601767709985428</v>
      </c>
      <c r="W173" s="66">
        <f>'Population 2016'!W173*'Prevalence Rates'!W173</f>
        <v>16.19148162322989</v>
      </c>
      <c r="X173" s="66">
        <f>'Population 2016'!X173*'Prevalence Rates'!X173</f>
        <v>16.19148162322989</v>
      </c>
      <c r="Y173" s="66">
        <f>'Population 2016'!Y173*'Prevalence Rates'!Y173</f>
        <v>9.8628314456222679</v>
      </c>
      <c r="Z173" s="66">
        <f>'Population 2016'!Z173*'Prevalence Rates'!Z173</f>
        <v>9.8628314456222679</v>
      </c>
      <c r="AA173" s="66">
        <f>'Population 2016'!AA173*'Prevalence Rates'!AA173</f>
        <v>49.314157228111341</v>
      </c>
      <c r="AB173" s="66">
        <f>'Population 2016'!AB173*'Prevalence Rates'!AB173</f>
        <v>21.369468132181581</v>
      </c>
      <c r="AC173" s="66">
        <f>'Population 2016'!AC173*'Prevalence Rates'!AC173</f>
        <v>29.752874860960507</v>
      </c>
      <c r="AD173" s="66">
        <f>'Population 2016'!AD173*'Prevalence Rates'!AD173</f>
        <v>23.670795469493441</v>
      </c>
      <c r="AE173" s="66">
        <f>'Population 2016'!AE173*'Prevalence Rates'!AE173</f>
        <v>15.369579002761368</v>
      </c>
      <c r="AF173" s="66">
        <f>'Population 2016'!AF173*'Prevalence Rates'!AF173</f>
        <v>3.1232299577803846</v>
      </c>
      <c r="AG173" s="66">
        <f>'Population 2016'!AG173*'Prevalence Rates'!AG173</f>
        <v>15.369579002761368</v>
      </c>
      <c r="AH173" s="66">
        <f>'Population 2016'!AH173*'Prevalence Rates'!AH173</f>
        <v>19.561282367150831</v>
      </c>
      <c r="AI173" s="66">
        <f>'Population 2016'!AI173*'Prevalence Rates'!AI173</f>
        <v>23.259844159259181</v>
      </c>
      <c r="AJ173" s="66">
        <f>'Population 2016'!AJ173*'Prevalence Rates'!AJ173</f>
        <v>3.1232299577803846</v>
      </c>
      <c r="AK173" s="66">
        <f>'Population 2016'!AK173*'Prevalence Rates'!AK173</f>
        <v>6.0820793914670652</v>
      </c>
      <c r="AL173" s="66">
        <f>'Population 2016'!AL173*'Prevalence Rates'!AL173</f>
        <v>4.8492254607642815</v>
      </c>
      <c r="AM173" s="66">
        <f>'Population 2016'!AM173*'Prevalence Rates'!AM173</f>
        <v>7.3971235842167005</v>
      </c>
      <c r="AN173" s="66">
        <f>'Population 2016'!AN173*'Prevalence Rates'!AN173</f>
        <v>1.7259955029838969</v>
      </c>
      <c r="AO173" s="66">
        <f>'Population 2016'!AO173*'Prevalence Rates'!AO173</f>
        <v>1.7259955029838969</v>
      </c>
      <c r="AP173" s="66">
        <f>'Population 2016'!AP173*'Prevalence Rates'!AP173</f>
        <v>10.931304852231346</v>
      </c>
      <c r="AQ173" s="66">
        <f>'Population 2016'!AQ173*'Prevalence Rates'!AQ173</f>
        <v>10.931304852231346</v>
      </c>
      <c r="AR173" s="66">
        <f>'Population 2016'!AR173*'Prevalence Rates'!AR173</f>
        <v>213.11934948748782</v>
      </c>
      <c r="AS173" s="66">
        <f>'Population 2016'!AS173*'Prevalence Rates'!AS173</f>
        <v>7.6436943703572577</v>
      </c>
      <c r="AT173" s="66">
        <f>'Population 2016'!AT173*'Prevalence Rates'!AT173</f>
        <v>1.6438052409370445</v>
      </c>
      <c r="AU173" s="66">
        <f>'Population 2016'!AU173*'Prevalence Rates'!AU173</f>
        <v>1.6438052409370445</v>
      </c>
      <c r="AV173" s="66">
        <f>'Population 2016'!AV173*'Prevalence Rates'!AV173</f>
        <v>4.5204644125768727</v>
      </c>
      <c r="AW173" s="66">
        <f>'Population 2016'!AW173*'Prevalence Rates'!AW173</f>
        <v>12.16415878293413</v>
      </c>
      <c r="AX173" s="66">
        <f>'Population 2016'!AX173*'Prevalence Rates'!AX173</f>
        <v>2.3835175993587145</v>
      </c>
      <c r="AY173" s="66">
        <f>'Population 2016'!AY173*'Prevalence Rates'!AY173</f>
        <v>41.012940761379262</v>
      </c>
      <c r="AZ173" s="66">
        <f>'Population 2016'!AZ173*'Prevalence Rates'!AZ173</f>
        <v>24.821459138149372</v>
      </c>
      <c r="BA173" s="66">
        <f>'Population 2016'!BA173*'Prevalence Rates'!BA173</f>
        <v>1.9725662891244535</v>
      </c>
      <c r="BB173" s="66">
        <f>'Population 2016'!BB173*'Prevalence Rates'!BB173</f>
        <v>6.6574112257950304</v>
      </c>
      <c r="BC173" s="75">
        <f>'Population 2016'!BC173*'Prevalence Rates'!BC173</f>
        <v>4.9314157228111339</v>
      </c>
      <c r="BD173" s="109">
        <v>171</v>
      </c>
    </row>
    <row r="174" spans="1:56" s="66" customFormat="1" x14ac:dyDescent="0.35">
      <c r="A174" s="66" t="s">
        <v>136</v>
      </c>
      <c r="B174" s="66" t="s">
        <v>83</v>
      </c>
      <c r="C174" s="74">
        <f>'Population 2016'!C174*'Prevalence Rates'!C174</f>
        <v>0</v>
      </c>
      <c r="D174" s="66">
        <f>'Population 2016'!D174*'Prevalence Rates'!D174</f>
        <v>0</v>
      </c>
      <c r="E174" s="66">
        <f>'Population 2016'!E174*'Prevalence Rates'!E174</f>
        <v>0</v>
      </c>
      <c r="F174" s="66">
        <f>'Population 2016'!F174*'Prevalence Rates'!F174</f>
        <v>0</v>
      </c>
      <c r="G174" s="66">
        <f>'Population 2016'!G174*'Prevalence Rates'!G174</f>
        <v>0</v>
      </c>
      <c r="H174" s="66">
        <f>'Population 2016'!H174*'Prevalence Rates'!H174</f>
        <v>0</v>
      </c>
      <c r="I174" s="66">
        <f>'Population 2016'!I174*'Prevalence Rates'!I174</f>
        <v>0</v>
      </c>
      <c r="J174" s="66">
        <f>'Population 2016'!J174*'Prevalence Rates'!J174</f>
        <v>0</v>
      </c>
      <c r="K174" s="66">
        <f>'Population 2016'!K174*'Prevalence Rates'!K174</f>
        <v>0</v>
      </c>
      <c r="L174" s="66">
        <f>'Population 2016'!L174*'Prevalence Rates'!L174</f>
        <v>0</v>
      </c>
      <c r="M174" s="66">
        <f>'Population 2016'!M174*'Prevalence Rates'!M174</f>
        <v>0</v>
      </c>
      <c r="N174" s="66">
        <f>'Population 2016'!N174*'Prevalence Rates'!N174</f>
        <v>0</v>
      </c>
      <c r="O174" s="66">
        <f>'Population 2016'!O174*'Prevalence Rates'!O174</f>
        <v>0</v>
      </c>
      <c r="P174" s="66">
        <f>'Population 2016'!P174*'Prevalence Rates'!P174</f>
        <v>0</v>
      </c>
      <c r="Q174" s="66">
        <f>'Population 2016'!Q174*'Prevalence Rates'!Q174</f>
        <v>0</v>
      </c>
      <c r="R174" s="66">
        <f>'Population 2016'!R174*'Prevalence Rates'!R174</f>
        <v>0</v>
      </c>
      <c r="S174" s="66">
        <f>'Population 2016'!S174*'Prevalence Rates'!S174</f>
        <v>0</v>
      </c>
      <c r="T174" s="66">
        <f>'Population 2016'!T174*'Prevalence Rates'!T174</f>
        <v>0</v>
      </c>
      <c r="U174" s="66">
        <f>'Population 2016'!U174*'Prevalence Rates'!U174</f>
        <v>0</v>
      </c>
      <c r="V174" s="66">
        <f>'Population 2016'!V174*'Prevalence Rates'!V174</f>
        <v>0</v>
      </c>
      <c r="W174" s="66">
        <f>'Population 2016'!W174*'Prevalence Rates'!W174</f>
        <v>0</v>
      </c>
      <c r="X174" s="66">
        <f>'Population 2016'!X174*'Prevalence Rates'!X174</f>
        <v>0</v>
      </c>
      <c r="Y174" s="66">
        <f>'Population 2016'!Y174*'Prevalence Rates'!Y174</f>
        <v>0</v>
      </c>
      <c r="Z174" s="66">
        <f>'Population 2016'!Z174*'Prevalence Rates'!Z174</f>
        <v>0</v>
      </c>
      <c r="AA174" s="66">
        <f>'Population 2016'!AA174*'Prevalence Rates'!AA174</f>
        <v>0</v>
      </c>
      <c r="AB174" s="66">
        <f>'Population 2016'!AB174*'Prevalence Rates'!AB174</f>
        <v>0</v>
      </c>
      <c r="AC174" s="66">
        <f>'Population 2016'!AC174*'Prevalence Rates'!AC174</f>
        <v>0</v>
      </c>
      <c r="AD174" s="66">
        <f>'Population 2016'!AD174*'Prevalence Rates'!AD174</f>
        <v>0</v>
      </c>
      <c r="AE174" s="66">
        <f>'Population 2016'!AE174*'Prevalence Rates'!AE174</f>
        <v>0</v>
      </c>
      <c r="AF174" s="66">
        <f>'Population 2016'!AF174*'Prevalence Rates'!AF174</f>
        <v>0</v>
      </c>
      <c r="AG174" s="66">
        <f>'Population 2016'!AG174*'Prevalence Rates'!AG174</f>
        <v>0</v>
      </c>
      <c r="AH174" s="66">
        <f>'Population 2016'!AH174*'Prevalence Rates'!AH174</f>
        <v>0</v>
      </c>
      <c r="AI174" s="66">
        <f>'Population 2016'!AI174*'Prevalence Rates'!AI174</f>
        <v>0</v>
      </c>
      <c r="AJ174" s="66">
        <f>'Population 2016'!AJ174*'Prevalence Rates'!AJ174</f>
        <v>0</v>
      </c>
      <c r="AK174" s="66">
        <f>'Population 2016'!AK174*'Prevalence Rates'!AK174</f>
        <v>0</v>
      </c>
      <c r="AL174" s="66">
        <f>'Population 2016'!AL174*'Prevalence Rates'!AL174</f>
        <v>0</v>
      </c>
      <c r="AM174" s="66">
        <f>'Population 2016'!AM174*'Prevalence Rates'!AM174</f>
        <v>0</v>
      </c>
      <c r="AN174" s="66">
        <f>'Population 2016'!AN174*'Prevalence Rates'!AN174</f>
        <v>0</v>
      </c>
      <c r="AO174" s="66">
        <f>'Population 2016'!AO174*'Prevalence Rates'!AO174</f>
        <v>0</v>
      </c>
      <c r="AP174" s="66">
        <f>'Population 2016'!AP174*'Prevalence Rates'!AP174</f>
        <v>0</v>
      </c>
      <c r="AQ174" s="66">
        <f>'Population 2016'!AQ174*'Prevalence Rates'!AQ174</f>
        <v>0</v>
      </c>
      <c r="AR174" s="66">
        <f>'Population 2016'!AR174*'Prevalence Rates'!AR174</f>
        <v>0</v>
      </c>
      <c r="AS174" s="66">
        <f>'Population 2016'!AS174*'Prevalence Rates'!AS174</f>
        <v>0</v>
      </c>
      <c r="AT174" s="66">
        <f>'Population 2016'!AT174*'Prevalence Rates'!AT174</f>
        <v>0</v>
      </c>
      <c r="AU174" s="66">
        <f>'Population 2016'!AU174*'Prevalence Rates'!AU174</f>
        <v>0</v>
      </c>
      <c r="AV174" s="66">
        <f>'Population 2016'!AV174*'Prevalence Rates'!AV174</f>
        <v>0</v>
      </c>
      <c r="AW174" s="66">
        <f>'Population 2016'!AW174*'Prevalence Rates'!AW174</f>
        <v>0</v>
      </c>
      <c r="AX174" s="66">
        <f>'Population 2016'!AX174*'Prevalence Rates'!AX174</f>
        <v>0</v>
      </c>
      <c r="AY174" s="66">
        <f>'Population 2016'!AY174*'Prevalence Rates'!AY174</f>
        <v>0</v>
      </c>
      <c r="AZ174" s="66">
        <f>'Population 2016'!AZ174*'Prevalence Rates'!AZ174</f>
        <v>0</v>
      </c>
      <c r="BA174" s="66">
        <f>'Population 2016'!BA174*'Prevalence Rates'!BA174</f>
        <v>0</v>
      </c>
      <c r="BB174" s="66">
        <f>'Population 2016'!BB174*'Prevalence Rates'!BB174</f>
        <v>0</v>
      </c>
      <c r="BC174" s="75">
        <f>'Population 2016'!BC174*'Prevalence Rates'!BC174</f>
        <v>0</v>
      </c>
      <c r="BD174" s="109">
        <v>172</v>
      </c>
    </row>
    <row r="175" spans="1:56" s="66" customFormat="1" x14ac:dyDescent="0.35">
      <c r="B175" s="66" t="s">
        <v>61</v>
      </c>
      <c r="C175" s="74">
        <f>'Population 2016'!C175*'Prevalence Rates'!C175</f>
        <v>0</v>
      </c>
      <c r="D175" s="66">
        <f>'Population 2016'!D175*'Prevalence Rates'!D175</f>
        <v>0</v>
      </c>
      <c r="E175" s="66">
        <f>'Population 2016'!E175*'Prevalence Rates'!E175</f>
        <v>0</v>
      </c>
      <c r="F175" s="66">
        <f>'Population 2016'!F175*'Prevalence Rates'!F175</f>
        <v>0</v>
      </c>
      <c r="G175" s="66">
        <f>'Population 2016'!G175*'Prevalence Rates'!G175</f>
        <v>0</v>
      </c>
      <c r="H175" s="66">
        <f>'Population 2016'!H175*'Prevalence Rates'!H175</f>
        <v>0</v>
      </c>
      <c r="I175" s="66">
        <f>'Population 2016'!I175*'Prevalence Rates'!I175</f>
        <v>0</v>
      </c>
      <c r="J175" s="66">
        <f>'Population 2016'!J175*'Prevalence Rates'!J175</f>
        <v>0</v>
      </c>
      <c r="K175" s="66">
        <f>'Population 2016'!K175*'Prevalence Rates'!K175</f>
        <v>0</v>
      </c>
      <c r="L175" s="66">
        <f>'Population 2016'!L175*'Prevalence Rates'!L175</f>
        <v>0</v>
      </c>
      <c r="M175" s="66">
        <f>'Population 2016'!M175*'Prevalence Rates'!M175</f>
        <v>0</v>
      </c>
      <c r="N175" s="66">
        <f>'Population 2016'!N175*'Prevalence Rates'!N175</f>
        <v>0</v>
      </c>
      <c r="O175" s="66">
        <f>'Population 2016'!O175*'Prevalence Rates'!O175</f>
        <v>0</v>
      </c>
      <c r="P175" s="66">
        <f>'Population 2016'!P175*'Prevalence Rates'!P175</f>
        <v>0</v>
      </c>
      <c r="Q175" s="66">
        <f>'Population 2016'!Q175*'Prevalence Rates'!Q175</f>
        <v>0</v>
      </c>
      <c r="R175" s="66">
        <f>'Population 2016'!R175*'Prevalence Rates'!R175</f>
        <v>0</v>
      </c>
      <c r="S175" s="66">
        <f>'Population 2016'!S175*'Prevalence Rates'!S175</f>
        <v>0</v>
      </c>
      <c r="T175" s="66">
        <f>'Population 2016'!T175*'Prevalence Rates'!T175</f>
        <v>0</v>
      </c>
      <c r="U175" s="66">
        <f>'Population 2016'!U175*'Prevalence Rates'!U175</f>
        <v>0</v>
      </c>
      <c r="V175" s="66">
        <f>'Population 2016'!V175*'Prevalence Rates'!V175</f>
        <v>0</v>
      </c>
      <c r="W175" s="66">
        <f>'Population 2016'!W175*'Prevalence Rates'!W175</f>
        <v>0</v>
      </c>
      <c r="X175" s="66">
        <f>'Population 2016'!X175*'Prevalence Rates'!X175</f>
        <v>0</v>
      </c>
      <c r="Y175" s="66">
        <f>'Population 2016'!Y175*'Prevalence Rates'!Y175</f>
        <v>0</v>
      </c>
      <c r="Z175" s="66">
        <f>'Population 2016'!Z175*'Prevalence Rates'!Z175</f>
        <v>0</v>
      </c>
      <c r="AA175" s="66">
        <f>'Population 2016'!AA175*'Prevalence Rates'!AA175</f>
        <v>0</v>
      </c>
      <c r="AB175" s="66">
        <f>'Population 2016'!AB175*'Prevalence Rates'!AB175</f>
        <v>0</v>
      </c>
      <c r="AC175" s="66">
        <f>'Population 2016'!AC175*'Prevalence Rates'!AC175</f>
        <v>0</v>
      </c>
      <c r="AD175" s="66">
        <f>'Population 2016'!AD175*'Prevalence Rates'!AD175</f>
        <v>0</v>
      </c>
      <c r="AE175" s="66">
        <f>'Population 2016'!AE175*'Prevalence Rates'!AE175</f>
        <v>0</v>
      </c>
      <c r="AF175" s="66">
        <f>'Population 2016'!AF175*'Prevalence Rates'!AF175</f>
        <v>0</v>
      </c>
      <c r="AG175" s="66">
        <f>'Population 2016'!AG175*'Prevalence Rates'!AG175</f>
        <v>0</v>
      </c>
      <c r="AH175" s="66">
        <f>'Population 2016'!AH175*'Prevalence Rates'!AH175</f>
        <v>0</v>
      </c>
      <c r="AI175" s="66">
        <f>'Population 2016'!AI175*'Prevalence Rates'!AI175</f>
        <v>0</v>
      </c>
      <c r="AJ175" s="66">
        <f>'Population 2016'!AJ175*'Prevalence Rates'!AJ175</f>
        <v>0</v>
      </c>
      <c r="AK175" s="66">
        <f>'Population 2016'!AK175*'Prevalence Rates'!AK175</f>
        <v>0</v>
      </c>
      <c r="AL175" s="66">
        <f>'Population 2016'!AL175*'Prevalence Rates'!AL175</f>
        <v>0</v>
      </c>
      <c r="AM175" s="66">
        <f>'Population 2016'!AM175*'Prevalence Rates'!AM175</f>
        <v>0</v>
      </c>
      <c r="AN175" s="66">
        <f>'Population 2016'!AN175*'Prevalence Rates'!AN175</f>
        <v>0</v>
      </c>
      <c r="AO175" s="66">
        <f>'Population 2016'!AO175*'Prevalence Rates'!AO175</f>
        <v>0</v>
      </c>
      <c r="AP175" s="66">
        <f>'Population 2016'!AP175*'Prevalence Rates'!AP175</f>
        <v>0</v>
      </c>
      <c r="AQ175" s="66">
        <f>'Population 2016'!AQ175*'Prevalence Rates'!AQ175</f>
        <v>0</v>
      </c>
      <c r="AR175" s="66">
        <f>'Population 2016'!AR175*'Prevalence Rates'!AR175</f>
        <v>0</v>
      </c>
      <c r="AS175" s="66">
        <f>'Population 2016'!AS175*'Prevalence Rates'!AS175</f>
        <v>0</v>
      </c>
      <c r="AT175" s="66">
        <f>'Population 2016'!AT175*'Prevalence Rates'!AT175</f>
        <v>0</v>
      </c>
      <c r="AU175" s="66">
        <f>'Population 2016'!AU175*'Prevalence Rates'!AU175</f>
        <v>0</v>
      </c>
      <c r="AV175" s="66">
        <f>'Population 2016'!AV175*'Prevalence Rates'!AV175</f>
        <v>0</v>
      </c>
      <c r="AW175" s="66">
        <f>'Population 2016'!AW175*'Prevalence Rates'!AW175</f>
        <v>0</v>
      </c>
      <c r="AX175" s="66">
        <f>'Population 2016'!AX175*'Prevalence Rates'!AX175</f>
        <v>0</v>
      </c>
      <c r="AY175" s="66">
        <f>'Population 2016'!AY175*'Prevalence Rates'!AY175</f>
        <v>0</v>
      </c>
      <c r="AZ175" s="66">
        <f>'Population 2016'!AZ175*'Prevalence Rates'!AZ175</f>
        <v>0</v>
      </c>
      <c r="BA175" s="66">
        <f>'Population 2016'!BA175*'Prevalence Rates'!BA175</f>
        <v>0</v>
      </c>
      <c r="BB175" s="66">
        <f>'Population 2016'!BB175*'Prevalence Rates'!BB175</f>
        <v>0</v>
      </c>
      <c r="BC175" s="75">
        <f>'Population 2016'!BC175*'Prevalence Rates'!BC175</f>
        <v>0</v>
      </c>
      <c r="BD175" s="109">
        <v>173</v>
      </c>
    </row>
    <row r="176" spans="1:56" s="66" customFormat="1" x14ac:dyDescent="0.35">
      <c r="B176" s="66" t="s">
        <v>78</v>
      </c>
      <c r="C176" s="74">
        <f>'Population 2016'!C176*'Prevalence Rates'!C176</f>
        <v>0</v>
      </c>
      <c r="D176" s="66">
        <f>'Population 2016'!D176*'Prevalence Rates'!D176</f>
        <v>0</v>
      </c>
      <c r="E176" s="66">
        <f>'Population 2016'!E176*'Prevalence Rates'!E176</f>
        <v>0</v>
      </c>
      <c r="F176" s="66">
        <f>'Population 2016'!F176*'Prevalence Rates'!F176</f>
        <v>0</v>
      </c>
      <c r="G176" s="66">
        <f>'Population 2016'!G176*'Prevalence Rates'!G176</f>
        <v>0</v>
      </c>
      <c r="H176" s="66">
        <f>'Population 2016'!H176*'Prevalence Rates'!H176</f>
        <v>0</v>
      </c>
      <c r="I176" s="66">
        <f>'Population 2016'!I176*'Prevalence Rates'!I176</f>
        <v>0</v>
      </c>
      <c r="J176" s="66">
        <f>'Population 2016'!J176*'Prevalence Rates'!J176</f>
        <v>0</v>
      </c>
      <c r="K176" s="66">
        <f>'Population 2016'!K176*'Prevalence Rates'!K176</f>
        <v>0</v>
      </c>
      <c r="L176" s="66">
        <f>'Population 2016'!L176*'Prevalence Rates'!L176</f>
        <v>0</v>
      </c>
      <c r="M176" s="66">
        <f>'Population 2016'!M176*'Prevalence Rates'!M176</f>
        <v>0</v>
      </c>
      <c r="N176" s="66">
        <f>'Population 2016'!N176*'Prevalence Rates'!N176</f>
        <v>0</v>
      </c>
      <c r="O176" s="66">
        <f>'Population 2016'!O176*'Prevalence Rates'!O176</f>
        <v>0</v>
      </c>
      <c r="P176" s="66">
        <f>'Population 2016'!P176*'Prevalence Rates'!P176</f>
        <v>0</v>
      </c>
      <c r="Q176" s="66">
        <f>'Population 2016'!Q176*'Prevalence Rates'!Q176</f>
        <v>0</v>
      </c>
      <c r="R176" s="66">
        <f>'Population 2016'!R176*'Prevalence Rates'!R176</f>
        <v>0</v>
      </c>
      <c r="S176" s="66">
        <f>'Population 2016'!S176*'Prevalence Rates'!S176</f>
        <v>0</v>
      </c>
      <c r="T176" s="66">
        <f>'Population 2016'!T176*'Prevalence Rates'!T176</f>
        <v>0</v>
      </c>
      <c r="U176" s="66">
        <f>'Population 2016'!U176*'Prevalence Rates'!U176</f>
        <v>0</v>
      </c>
      <c r="V176" s="66">
        <f>'Population 2016'!V176*'Prevalence Rates'!V176</f>
        <v>0</v>
      </c>
      <c r="W176" s="66">
        <f>'Population 2016'!W176*'Prevalence Rates'!W176</f>
        <v>0</v>
      </c>
      <c r="X176" s="66">
        <f>'Population 2016'!X176*'Prevalence Rates'!X176</f>
        <v>0</v>
      </c>
      <c r="Y176" s="66">
        <f>'Population 2016'!Y176*'Prevalence Rates'!Y176</f>
        <v>0</v>
      </c>
      <c r="Z176" s="66">
        <f>'Population 2016'!Z176*'Prevalence Rates'!Z176</f>
        <v>0</v>
      </c>
      <c r="AA176" s="66">
        <f>'Population 2016'!AA176*'Prevalence Rates'!AA176</f>
        <v>0</v>
      </c>
      <c r="AB176" s="66">
        <f>'Population 2016'!AB176*'Prevalence Rates'!AB176</f>
        <v>0</v>
      </c>
      <c r="AC176" s="66">
        <f>'Population 2016'!AC176*'Prevalence Rates'!AC176</f>
        <v>0</v>
      </c>
      <c r="AD176" s="66">
        <f>'Population 2016'!AD176*'Prevalence Rates'!AD176</f>
        <v>0</v>
      </c>
      <c r="AE176" s="66">
        <f>'Population 2016'!AE176*'Prevalence Rates'!AE176</f>
        <v>0</v>
      </c>
      <c r="AF176" s="66">
        <f>'Population 2016'!AF176*'Prevalence Rates'!AF176</f>
        <v>0</v>
      </c>
      <c r="AG176" s="66">
        <f>'Population 2016'!AG176*'Prevalence Rates'!AG176</f>
        <v>0</v>
      </c>
      <c r="AH176" s="66">
        <f>'Population 2016'!AH176*'Prevalence Rates'!AH176</f>
        <v>0</v>
      </c>
      <c r="AI176" s="66">
        <f>'Population 2016'!AI176*'Prevalence Rates'!AI176</f>
        <v>0</v>
      </c>
      <c r="AJ176" s="66">
        <f>'Population 2016'!AJ176*'Prevalence Rates'!AJ176</f>
        <v>0</v>
      </c>
      <c r="AK176" s="66">
        <f>'Population 2016'!AK176*'Prevalence Rates'!AK176</f>
        <v>0</v>
      </c>
      <c r="AL176" s="66">
        <f>'Population 2016'!AL176*'Prevalence Rates'!AL176</f>
        <v>0</v>
      </c>
      <c r="AM176" s="66">
        <f>'Population 2016'!AM176*'Prevalence Rates'!AM176</f>
        <v>0</v>
      </c>
      <c r="AN176" s="66">
        <f>'Population 2016'!AN176*'Prevalence Rates'!AN176</f>
        <v>0</v>
      </c>
      <c r="AO176" s="66">
        <f>'Population 2016'!AO176*'Prevalence Rates'!AO176</f>
        <v>0</v>
      </c>
      <c r="AP176" s="66">
        <f>'Population 2016'!AP176*'Prevalence Rates'!AP176</f>
        <v>0</v>
      </c>
      <c r="AQ176" s="66">
        <f>'Population 2016'!AQ176*'Prevalence Rates'!AQ176</f>
        <v>0</v>
      </c>
      <c r="AR176" s="66">
        <f>'Population 2016'!AR176*'Prevalence Rates'!AR176</f>
        <v>0</v>
      </c>
      <c r="AS176" s="66">
        <f>'Population 2016'!AS176*'Prevalence Rates'!AS176</f>
        <v>0</v>
      </c>
      <c r="AT176" s="66">
        <f>'Population 2016'!AT176*'Prevalence Rates'!AT176</f>
        <v>0</v>
      </c>
      <c r="AU176" s="66">
        <f>'Population 2016'!AU176*'Prevalence Rates'!AU176</f>
        <v>0</v>
      </c>
      <c r="AV176" s="66">
        <f>'Population 2016'!AV176*'Prevalence Rates'!AV176</f>
        <v>0</v>
      </c>
      <c r="AW176" s="66">
        <f>'Population 2016'!AW176*'Prevalence Rates'!AW176</f>
        <v>0</v>
      </c>
      <c r="AX176" s="66">
        <f>'Population 2016'!AX176*'Prevalence Rates'!AX176</f>
        <v>0</v>
      </c>
      <c r="AY176" s="66">
        <f>'Population 2016'!AY176*'Prevalence Rates'!AY176</f>
        <v>0</v>
      </c>
      <c r="AZ176" s="66">
        <f>'Population 2016'!AZ176*'Prevalence Rates'!AZ176</f>
        <v>0</v>
      </c>
      <c r="BA176" s="66">
        <f>'Population 2016'!BA176*'Prevalence Rates'!BA176</f>
        <v>0</v>
      </c>
      <c r="BB176" s="66">
        <f>'Population 2016'!BB176*'Prevalence Rates'!BB176</f>
        <v>0</v>
      </c>
      <c r="BC176" s="75">
        <f>'Population 2016'!BC176*'Prevalence Rates'!BC176</f>
        <v>0</v>
      </c>
      <c r="BD176" s="109">
        <v>174</v>
      </c>
    </row>
    <row r="177" spans="2:56" s="66" customFormat="1" x14ac:dyDescent="0.35">
      <c r="B177" s="66" t="s">
        <v>62</v>
      </c>
      <c r="C177" s="74">
        <f>'Population 2016'!C177*'Prevalence Rates'!C177</f>
        <v>129.38548641667981</v>
      </c>
      <c r="D177" s="66">
        <f>'Population 2016'!D177*'Prevalence Rates'!D177</f>
        <v>355.86987761186612</v>
      </c>
      <c r="E177" s="66">
        <f>'Population 2016'!E177*'Prevalence Rates'!E177</f>
        <v>226.4843911951863</v>
      </c>
      <c r="F177" s="66">
        <f>'Population 2016'!F177*'Prevalence Rates'!F177</f>
        <v>68.040981304150478</v>
      </c>
      <c r="G177" s="66">
        <f>'Population 2016'!G177*'Prevalence Rates'!G177</f>
        <v>51.778110553070576</v>
      </c>
      <c r="H177" s="66">
        <f>'Population 2016'!H177*'Prevalence Rates'!H177</f>
        <v>130.70086566860539</v>
      </c>
      <c r="I177" s="66">
        <f>'Population 2016'!I177*'Prevalence Rates'!I177</f>
        <v>104.63244049408026</v>
      </c>
      <c r="J177" s="66">
        <f>'Population 2016'!J177*'Prevalence Rates'!J177</f>
        <v>105.23034015404643</v>
      </c>
      <c r="K177" s="66">
        <f>'Population 2016'!K177*'Prevalence Rates'!K177</f>
        <v>21.404807826788989</v>
      </c>
      <c r="L177" s="66">
        <f>'Population 2016'!L177*'Prevalence Rates'!L177</f>
        <v>57.51794728874583</v>
      </c>
      <c r="M177" s="66">
        <f>'Population 2016'!M177*'Prevalence Rates'!M177</f>
        <v>57.51794728874583</v>
      </c>
      <c r="N177" s="66">
        <f>'Population 2016'!N177*'Prevalence Rates'!N177</f>
        <v>108.9373180458367</v>
      </c>
      <c r="O177" s="66">
        <f>'Population 2016'!O177*'Prevalence Rates'!O177</f>
        <v>40.298437081720053</v>
      </c>
      <c r="P177" s="66">
        <f>'Population 2016'!P177*'Prevalence Rates'!P177</f>
        <v>43.287935381550916</v>
      </c>
      <c r="Q177" s="66">
        <f>'Population 2016'!Q177*'Prevalence Rates'!Q177</f>
        <v>104.51286056208703</v>
      </c>
      <c r="R177" s="66">
        <f>'Population 2016'!R177*'Prevalence Rates'!R177</f>
        <v>41.494236401652401</v>
      </c>
      <c r="S177" s="66">
        <f>'Population 2016'!S177*'Prevalence Rates'!S177</f>
        <v>630.90372119630558</v>
      </c>
      <c r="T177" s="66">
        <f>'Population 2016'!T177*'Prevalence Rates'!T177</f>
        <v>158.80214968701551</v>
      </c>
      <c r="U177" s="66">
        <f>'Population 2016'!U177*'Prevalence Rates'!U177</f>
        <v>3.4678180278038027</v>
      </c>
      <c r="V177" s="66">
        <f>'Population 2016'!V177*'Prevalence Rates'!V177</f>
        <v>72.345858855906926</v>
      </c>
      <c r="W177" s="66">
        <f>'Population 2016'!W177*'Prevalence Rates'!W177</f>
        <v>147.80079594363795</v>
      </c>
      <c r="X177" s="66">
        <f>'Population 2016'!X177*'Prevalence Rates'!X177</f>
        <v>147.80079594363795</v>
      </c>
      <c r="Y177" s="66">
        <f>'Population 2016'!Y177*'Prevalence Rates'!Y177</f>
        <v>177.57619900995334</v>
      </c>
      <c r="Z177" s="66">
        <f>'Population 2016'!Z177*'Prevalence Rates'!Z177</f>
        <v>165.73778574262312</v>
      </c>
      <c r="AA177" s="66">
        <f>'Population 2016'!AA177*'Prevalence Rates'!AA177</f>
        <v>700.14050182038841</v>
      </c>
      <c r="AB177" s="66">
        <f>'Population 2016'!AB177*'Prevalence Rates'!AB177</f>
        <v>448.54432490662288</v>
      </c>
      <c r="AC177" s="66">
        <f>'Population 2016'!AC177*'Prevalence Rates'!AC177</f>
        <v>392.46133680179588</v>
      </c>
      <c r="AD177" s="66">
        <f>'Population 2016'!AD177*'Prevalence Rates'!AD177</f>
        <v>232.70254765883448</v>
      </c>
      <c r="AE177" s="66">
        <f>'Population 2016'!AE177*'Prevalence Rates'!AE177</f>
        <v>180.92443710576393</v>
      </c>
      <c r="AF177" s="66">
        <f>'Population 2016'!AF177*'Prevalence Rates'!AF177</f>
        <v>38.863477897801239</v>
      </c>
      <c r="AG177" s="66">
        <f>'Population 2016'!AG177*'Prevalence Rates'!AG177</f>
        <v>180.92443710576393</v>
      </c>
      <c r="AH177" s="66">
        <f>'Population 2016'!AH177*'Prevalence Rates'!AH177</f>
        <v>307.67916501859258</v>
      </c>
      <c r="AI177" s="66">
        <f>'Population 2016'!AI177*'Prevalence Rates'!AI177</f>
        <v>378.47048475858742</v>
      </c>
      <c r="AJ177" s="66">
        <f>'Population 2016'!AJ177*'Prevalence Rates'!AJ177</f>
        <v>34.319440482058326</v>
      </c>
      <c r="AK177" s="66">
        <f>'Population 2016'!AK177*'Prevalence Rates'!AK177</f>
        <v>92.674447294756803</v>
      </c>
      <c r="AL177" s="66">
        <f>'Population 2016'!AL177*'Prevalence Rates'!AL177</f>
        <v>55.126348648881141</v>
      </c>
      <c r="AM177" s="66">
        <f>'Population 2016'!AM177*'Prevalence Rates'!AM177</f>
        <v>135.36448301634155</v>
      </c>
      <c r="AN177" s="66">
        <f>'Population 2016'!AN177*'Prevalence Rates'!AN177</f>
        <v>23.557246602667213</v>
      </c>
      <c r="AO177" s="66">
        <f>'Population 2016'!AO177*'Prevalence Rates'!AO177</f>
        <v>23.557246602667213</v>
      </c>
      <c r="AP177" s="66">
        <f>'Population 2016'!AP177*'Prevalence Rates'!AP177</f>
        <v>173.63006125417661</v>
      </c>
      <c r="AQ177" s="66">
        <f>'Population 2016'!AQ177*'Prevalence Rates'!AQ177</f>
        <v>77.368215999622777</v>
      </c>
      <c r="AR177" s="66">
        <f>'Population 2016'!AR177*'Prevalence Rates'!AR177</f>
        <v>2799.127048097635</v>
      </c>
      <c r="AS177" s="66">
        <f>'Population 2016'!AS177*'Prevalence Rates'!AS177</f>
        <v>104.63244049408026</v>
      </c>
      <c r="AT177" s="66">
        <f>'Population 2016'!AT177*'Prevalence Rates'!AT177</f>
        <v>43.407515313544152</v>
      </c>
      <c r="AU177" s="66">
        <f>'Population 2016'!AU177*'Prevalence Rates'!AU177</f>
        <v>43.407515313544152</v>
      </c>
      <c r="AV177" s="66">
        <f>'Population 2016'!AV177*'Prevalence Rates'!AV177</f>
        <v>35.276079938004202</v>
      </c>
      <c r="AW177" s="66">
        <f>'Population 2016'!AW177*'Prevalence Rates'!AW177</f>
        <v>172.31468200225103</v>
      </c>
      <c r="AX177" s="66">
        <f>'Population 2016'!AX177*'Prevalence Rates'!AX177</f>
        <v>83.825532327257434</v>
      </c>
      <c r="AY177" s="66">
        <f>'Population 2016'!AY177*'Prevalence Rates'!AY177</f>
        <v>498.40915654780173</v>
      </c>
      <c r="AZ177" s="66">
        <f>'Population 2016'!AZ177*'Prevalence Rates'!AZ177</f>
        <v>350.60836060416381</v>
      </c>
      <c r="BA177" s="66">
        <f>'Population 2016'!BA177*'Prevalence Rates'!BA177</f>
        <v>25.709685378545434</v>
      </c>
      <c r="BB177" s="66">
        <f>'Population 2016'!BB177*'Prevalence Rates'!BB177</f>
        <v>80.836034027426578</v>
      </c>
      <c r="BC177" s="75">
        <f>'Population 2016'!BC177*'Prevalence Rates'!BC177</f>
        <v>3.4678180278038027</v>
      </c>
      <c r="BD177" s="109">
        <v>175</v>
      </c>
    </row>
    <row r="178" spans="2:56" s="66" customFormat="1" x14ac:dyDescent="0.35">
      <c r="B178" s="66" t="s">
        <v>63</v>
      </c>
      <c r="C178" s="74">
        <f>'Population 2016'!C178*'Prevalence Rates'!C178</f>
        <v>307.55958508659933</v>
      </c>
      <c r="D178" s="66">
        <f>'Population 2016'!D178*'Prevalence Rates'!D178</f>
        <v>568.7221565598237</v>
      </c>
      <c r="E178" s="66">
        <f>'Population 2016'!E178*'Prevalence Rates'!E178</f>
        <v>261.16257147322432</v>
      </c>
      <c r="F178" s="66">
        <f>'Population 2016'!F178*'Prevalence Rates'!F178</f>
        <v>75.813676883710727</v>
      </c>
      <c r="G178" s="66">
        <f>'Population 2016'!G178*'Prevalence Rates'!G178</f>
        <v>55.126348648881141</v>
      </c>
      <c r="H178" s="66">
        <f>'Population 2016'!H178*'Prevalence Rates'!H178</f>
        <v>157.7259302990764</v>
      </c>
      <c r="I178" s="66">
        <f>'Population 2016'!I178*'Prevalence Rates'!I178</f>
        <v>100.44714287431705</v>
      </c>
      <c r="J178" s="66">
        <f>'Population 2016'!J178*'Prevalence Rates'!J178</f>
        <v>149.95323471951616</v>
      </c>
      <c r="K178" s="66">
        <f>'Population 2016'!K178*'Prevalence Rates'!K178</f>
        <v>22.839767010707803</v>
      </c>
      <c r="L178" s="66">
        <f>'Population 2016'!L178*'Prevalence Rates'!L178</f>
        <v>74.617877563778379</v>
      </c>
      <c r="M178" s="66">
        <f>'Population 2016'!M178*'Prevalence Rates'!M178</f>
        <v>74.617877563778379</v>
      </c>
      <c r="N178" s="66">
        <f>'Population 2016'!N178*'Prevalence Rates'!N178</f>
        <v>237.96406466653681</v>
      </c>
      <c r="O178" s="66">
        <f>'Population 2016'!O178*'Prevalence Rates'!O178</f>
        <v>53.213069736989389</v>
      </c>
      <c r="P178" s="66">
        <f>'Population 2016'!P178*'Prevalence Rates'!P178</f>
        <v>65.768962596279025</v>
      </c>
      <c r="Q178" s="66">
        <f>'Population 2016'!Q178*'Prevalence Rates'!Q178</f>
        <v>132.73372451249037</v>
      </c>
      <c r="R178" s="66">
        <f>'Population 2016'!R178*'Prevalence Rates'!R178</f>
        <v>42.690035721584742</v>
      </c>
      <c r="S178" s="66">
        <f>'Population 2016'!S178*'Prevalence Rates'!S178</f>
        <v>975.89182499678736</v>
      </c>
      <c r="T178" s="66">
        <f>'Population 2016'!T178*'Prevalence Rates'!T178</f>
        <v>413.26824496861872</v>
      </c>
      <c r="U178" s="66">
        <f>'Population 2016'!U178*'Prevalence Rates'!U178</f>
        <v>5.9789965996617287</v>
      </c>
      <c r="V178" s="66">
        <f>'Population 2016'!V178*'Prevalence Rates'!V178</f>
        <v>96.261845254553833</v>
      </c>
      <c r="W178" s="66">
        <f>'Population 2016'!W178*'Prevalence Rates'!W178</f>
        <v>191.08873132518886</v>
      </c>
      <c r="X178" s="66">
        <f>'Population 2016'!X178*'Prevalence Rates'!X178</f>
        <v>191.08873132518886</v>
      </c>
      <c r="Y178" s="66">
        <f>'Population 2016'!Y178*'Prevalence Rates'!Y178</f>
        <v>246.21507997406999</v>
      </c>
      <c r="Z178" s="66">
        <f>'Population 2016'!Z178*'Prevalence Rates'!Z178</f>
        <v>590.36612425059911</v>
      </c>
      <c r="AA178" s="66">
        <f>'Population 2016'!AA178*'Prevalence Rates'!AA178</f>
        <v>1223.0635444268032</v>
      </c>
      <c r="AB178" s="66">
        <f>'Population 2016'!AB178*'Prevalence Rates'!AB178</f>
        <v>664.86442188238425</v>
      </c>
      <c r="AC178" s="66">
        <f>'Population 2016'!AC178*'Prevalence Rates'!AC178</f>
        <v>876.64048144240269</v>
      </c>
      <c r="AD178" s="66">
        <f>'Population 2016'!AD178*'Prevalence Rates'!AD178</f>
        <v>254.58567521359643</v>
      </c>
      <c r="AE178" s="66">
        <f>'Population 2016'!AE178*'Prevalence Rates'!AE178</f>
        <v>199.45932656471527</v>
      </c>
      <c r="AF178" s="66">
        <f>'Population 2016'!AF178*'Prevalence Rates'!AF178</f>
        <v>47.473233001314128</v>
      </c>
      <c r="AG178" s="66">
        <f>'Population 2016'!AG178*'Prevalence Rates'!AG178</f>
        <v>199.45932656471527</v>
      </c>
      <c r="AH178" s="66">
        <f>'Population 2016'!AH178*'Prevalence Rates'!AH178</f>
        <v>346.42306298440059</v>
      </c>
      <c r="AI178" s="66">
        <f>'Population 2016'!AI178*'Prevalence Rates'!AI178</f>
        <v>684.35595079728148</v>
      </c>
      <c r="AJ178" s="66">
        <f>'Population 2016'!AJ178*'Prevalence Rates'!AJ178</f>
        <v>39.700537421753879</v>
      </c>
      <c r="AK178" s="66">
        <f>'Population 2016'!AK178*'Prevalence Rates'!AK178</f>
        <v>96.142265322560604</v>
      </c>
      <c r="AL178" s="66">
        <f>'Population 2016'!AL178*'Prevalence Rates'!AL178</f>
        <v>63.975263616380502</v>
      </c>
      <c r="AM178" s="66">
        <f>'Population 2016'!AM178*'Prevalence Rates'!AM178</f>
        <v>152.10567349539437</v>
      </c>
      <c r="AN178" s="66">
        <f>'Population 2016'!AN178*'Prevalence Rates'!AN178</f>
        <v>27.862124154423658</v>
      </c>
      <c r="AO178" s="66">
        <f>'Population 2016'!AO178*'Prevalence Rates'!AO178</f>
        <v>27.862124154423658</v>
      </c>
      <c r="AP178" s="66">
        <f>'Population 2016'!AP178*'Prevalence Rates'!AP178</f>
        <v>177.33703914596688</v>
      </c>
      <c r="AQ178" s="66">
        <f>'Population 2016'!AQ178*'Prevalence Rates'!AQ178</f>
        <v>97.338064642492952</v>
      </c>
      <c r="AR178" s="66">
        <f>'Population 2016'!AR178*'Prevalence Rates'!AR178</f>
        <v>4165.32777112034</v>
      </c>
      <c r="AS178" s="66">
        <f>'Population 2016'!AS178*'Prevalence Rates'!AS178</f>
        <v>100.44714287431705</v>
      </c>
      <c r="AT178" s="66">
        <f>'Population 2016'!AT178*'Prevalence Rates'!AT178</f>
        <v>43.407515313544152</v>
      </c>
      <c r="AU178" s="66">
        <f>'Population 2016'!AU178*'Prevalence Rates'!AU178</f>
        <v>43.407515313544152</v>
      </c>
      <c r="AV178" s="66">
        <f>'Population 2016'!AV178*'Prevalence Rates'!AV178</f>
        <v>40.537596945706525</v>
      </c>
      <c r="AW178" s="66">
        <f>'Population 2016'!AW178*'Prevalence Rates'!AW178</f>
        <v>194.31738948900619</v>
      </c>
      <c r="AX178" s="66">
        <f>'Population 2016'!AX178*'Prevalence Rates'!AX178</f>
        <v>127.11346770880836</v>
      </c>
      <c r="AY178" s="66">
        <f>'Population 2016'!AY178*'Prevalence Rates'!AY178</f>
        <v>682.2035120214033</v>
      </c>
      <c r="AZ178" s="66">
        <f>'Population 2016'!AZ178*'Prevalence Rates'!AZ178</f>
        <v>491.11478069621444</v>
      </c>
      <c r="BA178" s="66">
        <f>'Population 2016'!BA178*'Prevalence Rates'!BA178</f>
        <v>33.004061230132741</v>
      </c>
      <c r="BB178" s="66">
        <f>'Population 2016'!BB178*'Prevalence Rates'!BB178</f>
        <v>98.65344389441853</v>
      </c>
      <c r="BC178" s="75">
        <f>'Population 2016'!BC178*'Prevalence Rates'!BC178</f>
        <v>5.9789965996617287</v>
      </c>
      <c r="BD178" s="109">
        <v>176</v>
      </c>
    </row>
    <row r="179" spans="2:56" s="66" customFormat="1" x14ac:dyDescent="0.35">
      <c r="B179" s="66" t="s">
        <v>64</v>
      </c>
      <c r="C179" s="74">
        <f>'Population 2016'!C179*'Prevalence Rates'!C179</f>
        <v>250.63953745781967</v>
      </c>
      <c r="D179" s="66">
        <f>'Population 2016'!D179*'Prevalence Rates'!D179</f>
        <v>533.08733682583977</v>
      </c>
      <c r="E179" s="66">
        <f>'Population 2016'!E179*'Prevalence Rates'!E179</f>
        <v>282.44779936802007</v>
      </c>
      <c r="F179" s="66">
        <f>'Population 2016'!F179*'Prevalence Rates'!F179</f>
        <v>75.454937087731025</v>
      </c>
      <c r="G179" s="66">
        <f>'Population 2016'!G179*'Prevalence Rates'!G179</f>
        <v>48.54945238925324</v>
      </c>
      <c r="H179" s="66">
        <f>'Population 2016'!H179*'Prevalence Rates'!H179</f>
        <v>143.85465818786119</v>
      </c>
      <c r="I179" s="66">
        <f>'Population 2016'!I179*'Prevalence Rates'!I179</f>
        <v>94.707306138641783</v>
      </c>
      <c r="J179" s="66">
        <f>'Population 2016'!J179*'Prevalence Rates'!J179</f>
        <v>118.02539287732253</v>
      </c>
      <c r="K179" s="66">
        <f>'Population 2016'!K179*'Prevalence Rates'!K179</f>
        <v>20.926488098816051</v>
      </c>
      <c r="L179" s="66">
        <f>'Population 2016'!L179*'Prevalence Rates'!L179</f>
        <v>72.585018719893384</v>
      </c>
      <c r="M179" s="66">
        <f>'Population 2016'!M179*'Prevalence Rates'!M179</f>
        <v>72.585018719893384</v>
      </c>
      <c r="N179" s="66">
        <f>'Population 2016'!N179*'Prevalence Rates'!N179</f>
        <v>119.34077212924811</v>
      </c>
      <c r="O179" s="66">
        <f>'Population 2016'!O179*'Prevalence Rates'!O179</f>
        <v>49.266931981212643</v>
      </c>
      <c r="P179" s="66">
        <f>'Population 2016'!P179*'Prevalence Rates'!P179</f>
        <v>52.136850349050277</v>
      </c>
      <c r="Q179" s="66">
        <f>'Population 2016'!Q179*'Prevalence Rates'!Q179</f>
        <v>92.913607158743261</v>
      </c>
      <c r="R179" s="66">
        <f>'Population 2016'!R179*'Prevalence Rates'!R179</f>
        <v>45.679534021415606</v>
      </c>
      <c r="S179" s="66">
        <f>'Population 2016'!S179*'Prevalence Rates'!S179</f>
        <v>1117.1157246807975</v>
      </c>
      <c r="T179" s="66">
        <f>'Population 2016'!T179*'Prevalence Rates'!T179</f>
        <v>574.70115315948533</v>
      </c>
      <c r="U179" s="66">
        <f>'Population 2016'!U179*'Prevalence Rates'!U179</f>
        <v>4.9027772117226176</v>
      </c>
      <c r="V179" s="66">
        <f>'Population 2016'!V179*'Prevalence Rates'!V179</f>
        <v>92.794027226750032</v>
      </c>
      <c r="W179" s="66">
        <f>'Population 2016'!W179*'Prevalence Rates'!W179</f>
        <v>188.93629254931062</v>
      </c>
      <c r="X179" s="66">
        <f>'Population 2016'!X179*'Prevalence Rates'!X179</f>
        <v>188.93629254931062</v>
      </c>
      <c r="Y179" s="66">
        <f>'Population 2016'!Y179*'Prevalence Rates'!Y179</f>
        <v>210.81942010407255</v>
      </c>
      <c r="Z179" s="66">
        <f>'Population 2016'!Z179*'Prevalence Rates'!Z179</f>
        <v>489.79940144428883</v>
      </c>
      <c r="AA179" s="66">
        <f>'Population 2016'!AA179*'Prevalence Rates'!AA179</f>
        <v>1089.9710801183332</v>
      </c>
      <c r="AB179" s="66">
        <f>'Population 2016'!AB179*'Prevalence Rates'!AB179</f>
        <v>639.87221609579819</v>
      </c>
      <c r="AC179" s="66">
        <f>'Population 2016'!AC179*'Prevalence Rates'!AC179</f>
        <v>749.52701373359434</v>
      </c>
      <c r="AD179" s="66">
        <f>'Population 2016'!AD179*'Prevalence Rates'!AD179</f>
        <v>272.28350514859511</v>
      </c>
      <c r="AE179" s="66">
        <f>'Population 2016'!AE179*'Prevalence Rates'!AE179</f>
        <v>223.73405275934189</v>
      </c>
      <c r="AF179" s="66">
        <f>'Population 2016'!AF179*'Prevalence Rates'!AF179</f>
        <v>38.145998305841829</v>
      </c>
      <c r="AG179" s="66">
        <f>'Population 2016'!AG179*'Prevalence Rates'!AG179</f>
        <v>223.73405275934189</v>
      </c>
      <c r="AH179" s="66">
        <f>'Population 2016'!AH179*'Prevalence Rates'!AH179</f>
        <v>340.44406638473885</v>
      </c>
      <c r="AI179" s="66">
        <f>'Population 2016'!AI179*'Prevalence Rates'!AI179</f>
        <v>833.47212599284501</v>
      </c>
      <c r="AJ179" s="66">
        <f>'Population 2016'!AJ179*'Prevalence Rates'!AJ179</f>
        <v>46.038273817395314</v>
      </c>
      <c r="AK179" s="66">
        <f>'Population 2016'!AK179*'Prevalence Rates'!AK179</f>
        <v>106.78487926995848</v>
      </c>
      <c r="AL179" s="66">
        <f>'Population 2016'!AL179*'Prevalence Rates'!AL179</f>
        <v>59.550806132630818</v>
      </c>
      <c r="AM179" s="66">
        <f>'Population 2016'!AM179*'Prevalence Rates'!AM179</f>
        <v>147.56163607965146</v>
      </c>
      <c r="AN179" s="66">
        <f>'Population 2016'!AN179*'Prevalence Rates'!AN179</f>
        <v>30.732042522261288</v>
      </c>
      <c r="AO179" s="66">
        <f>'Population 2016'!AO179*'Prevalence Rates'!AO179</f>
        <v>30.732042522261288</v>
      </c>
      <c r="AP179" s="66">
        <f>'Population 2016'!AP179*'Prevalence Rates'!AP179</f>
        <v>165.85736567461635</v>
      </c>
      <c r="AQ179" s="66">
        <f>'Population 2016'!AQ179*'Prevalence Rates'!AQ179</f>
        <v>89.684948994925932</v>
      </c>
      <c r="AR179" s="66">
        <f>'Population 2016'!AR179*'Prevalence Rates'!AR179</f>
        <v>3997.9158663298117</v>
      </c>
      <c r="AS179" s="66">
        <f>'Population 2016'!AS179*'Prevalence Rates'!AS179</f>
        <v>94.707306138641783</v>
      </c>
      <c r="AT179" s="66">
        <f>'Population 2016'!AT179*'Prevalence Rates'!AT179</f>
        <v>55.126348648881141</v>
      </c>
      <c r="AU179" s="66">
        <f>'Population 2016'!AU179*'Prevalence Rates'!AU179</f>
        <v>55.126348648881141</v>
      </c>
      <c r="AV179" s="66">
        <f>'Population 2016'!AV179*'Prevalence Rates'!AV179</f>
        <v>35.036920074017729</v>
      </c>
      <c r="AW179" s="66">
        <f>'Population 2016'!AW179*'Prevalence Rates'!AW179</f>
        <v>192.88243030508738</v>
      </c>
      <c r="AX179" s="66">
        <f>'Population 2016'!AX179*'Prevalence Rates'!AX179</f>
        <v>97.09890477850648</v>
      </c>
      <c r="AY179" s="66">
        <f>'Population 2016'!AY179*'Prevalence Rates'!AY179</f>
        <v>549.58936744090613</v>
      </c>
      <c r="AZ179" s="66">
        <f>'Population 2016'!AZ179*'Prevalence Rates'!AZ179</f>
        <v>360.65307489159551</v>
      </c>
      <c r="BA179" s="66">
        <f>'Population 2016'!BA179*'Prevalence Rates'!BA179</f>
        <v>34.080280618071853</v>
      </c>
      <c r="BB179" s="66">
        <f>'Population 2016'!BB179*'Prevalence Rates'!BB179</f>
        <v>119.81909185722105</v>
      </c>
      <c r="BC179" s="75">
        <f>'Population 2016'!BC179*'Prevalence Rates'!BC179</f>
        <v>4.9027772117226176</v>
      </c>
      <c r="BD179" s="109">
        <v>177</v>
      </c>
    </row>
    <row r="180" spans="2:56" s="66" customFormat="1" x14ac:dyDescent="0.35">
      <c r="B180" s="66" t="s">
        <v>65</v>
      </c>
      <c r="C180" s="74">
        <f>'Population 2016'!C180*'Prevalence Rates'!C180</f>
        <v>198.38310717677618</v>
      </c>
      <c r="D180" s="66">
        <f>'Population 2016'!D180*'Prevalence Rates'!D180</f>
        <v>542.05583172533238</v>
      </c>
      <c r="E180" s="66">
        <f>'Population 2016'!E180*'Prevalence Rates'!E180</f>
        <v>343.67272454855618</v>
      </c>
      <c r="F180" s="66">
        <f>'Population 2016'!F180*'Prevalence Rates'!F180</f>
        <v>84.543011919216852</v>
      </c>
      <c r="G180" s="66">
        <f>'Population 2016'!G180*'Prevalence Rates'!G180</f>
        <v>50.941051029117929</v>
      </c>
      <c r="H180" s="66">
        <f>'Population 2016'!H180*'Prevalence Rates'!H180</f>
        <v>156.29097111515759</v>
      </c>
      <c r="I180" s="66">
        <f>'Population 2016'!I180*'Prevalence Rates'!I180</f>
        <v>110.01353743377581</v>
      </c>
      <c r="J180" s="66">
        <f>'Population 2016'!J180*'Prevalence Rates'!J180</f>
        <v>106.90445920195171</v>
      </c>
      <c r="K180" s="66">
        <f>'Population 2016'!K180*'Prevalence Rates'!K180</f>
        <v>28.101284018410126</v>
      </c>
      <c r="L180" s="66">
        <f>'Population 2016'!L180*'Prevalence Rates'!L180</f>
        <v>74.617877563778379</v>
      </c>
      <c r="M180" s="66">
        <f>'Population 2016'!M180*'Prevalence Rates'!M180</f>
        <v>74.617877563778379</v>
      </c>
      <c r="N180" s="66">
        <f>'Population 2016'!N180*'Prevalence Rates'!N180</f>
        <v>93.391926886716206</v>
      </c>
      <c r="O180" s="66">
        <f>'Population 2016'!O180*'Prevalence Rates'!O180</f>
        <v>55.126348648881141</v>
      </c>
      <c r="P180" s="66">
        <f>'Population 2016'!P180*'Prevalence Rates'!P180</f>
        <v>55.843828240840551</v>
      </c>
      <c r="Q180" s="66">
        <f>'Population 2016'!Q180*'Prevalence Rates'!Q180</f>
        <v>103.19748131016144</v>
      </c>
      <c r="R180" s="66">
        <f>'Population 2016'!R180*'Prevalence Rates'!R180</f>
        <v>40.776756809692991</v>
      </c>
      <c r="S180" s="66">
        <f>'Population 2016'!S180*'Prevalence Rates'!S180</f>
        <v>1097.9829355618799</v>
      </c>
      <c r="T180" s="66">
        <f>'Population 2016'!T180*'Prevalence Rates'!T180</f>
        <v>484.77704430057298</v>
      </c>
      <c r="U180" s="66">
        <f>'Population 2016'!U180*'Prevalence Rates'!U180</f>
        <v>7.2943758515873096</v>
      </c>
      <c r="V180" s="66">
        <f>'Population 2016'!V180*'Prevalence Rates'!V180</f>
        <v>105.4695000180329</v>
      </c>
      <c r="W180" s="66">
        <f>'Population 2016'!W180*'Prevalence Rates'!W180</f>
        <v>199.22016670072881</v>
      </c>
      <c r="X180" s="66">
        <f>'Population 2016'!X180*'Prevalence Rates'!X180</f>
        <v>199.22016670072881</v>
      </c>
      <c r="Y180" s="66">
        <f>'Population 2016'!Y180*'Prevalence Rates'!Y180</f>
        <v>212.37395921998461</v>
      </c>
      <c r="Z180" s="66">
        <f>'Population 2016'!Z180*'Prevalence Rates'!Z180</f>
        <v>390.54805788990416</v>
      </c>
      <c r="AA180" s="66">
        <f>'Population 2016'!AA180*'Prevalence Rates'!AA180</f>
        <v>1050.8684423565455</v>
      </c>
      <c r="AB180" s="66">
        <f>'Population 2016'!AB180*'Prevalence Rates'!AB180</f>
        <v>663.30988276647224</v>
      </c>
      <c r="AC180" s="66">
        <f>'Population 2016'!AC180*'Prevalence Rates'!AC180</f>
        <v>657.92878582677668</v>
      </c>
      <c r="AD180" s="66">
        <f>'Population 2016'!AD180*'Prevalence Rates'!AD180</f>
        <v>318.91967862595664</v>
      </c>
      <c r="AE180" s="66">
        <f>'Population 2016'!AE180*'Prevalence Rates'!AE180</f>
        <v>267.97862759683869</v>
      </c>
      <c r="AF180" s="66">
        <f>'Population 2016'!AF180*'Prevalence Rates'!AF180</f>
        <v>34.080280618071853</v>
      </c>
      <c r="AG180" s="66">
        <f>'Population 2016'!AG180*'Prevalence Rates'!AG180</f>
        <v>267.97862759683869</v>
      </c>
      <c r="AH180" s="66">
        <f>'Population 2016'!AH180*'Prevalence Rates'!AH180</f>
        <v>392.9396565297688</v>
      </c>
      <c r="AI180" s="66">
        <f>'Population 2016'!AI180*'Prevalence Rates'!AI180</f>
        <v>788.74923142737532</v>
      </c>
      <c r="AJ180" s="66">
        <f>'Population 2016'!AJ180*'Prevalence Rates'!AJ180</f>
        <v>57.51794728874583</v>
      </c>
      <c r="AK180" s="66">
        <f>'Population 2016'!AK180*'Prevalence Rates'!AK180</f>
        <v>121.25405104113986</v>
      </c>
      <c r="AL180" s="66">
        <f>'Population 2016'!AL180*'Prevalence Rates'!AL180</f>
        <v>56.082988104827017</v>
      </c>
      <c r="AM180" s="66">
        <f>'Population 2016'!AM180*'Prevalence Rates'!AM180</f>
        <v>163.22660717076519</v>
      </c>
      <c r="AN180" s="66">
        <f>'Population 2016'!AN180*'Prevalence Rates'!AN180</f>
        <v>34.678180278038027</v>
      </c>
      <c r="AO180" s="66">
        <f>'Population 2016'!AO180*'Prevalence Rates'!AO180</f>
        <v>34.678180278038027</v>
      </c>
      <c r="AP180" s="66">
        <f>'Population 2016'!AP180*'Prevalence Rates'!AP180</f>
        <v>199.81806636069498</v>
      </c>
      <c r="AQ180" s="66">
        <f>'Population 2016'!AQ180*'Prevalence Rates'!AQ180</f>
        <v>102.71916158218851</v>
      </c>
      <c r="AR180" s="66">
        <f>'Population 2016'!AR180*'Prevalence Rates'!AR180</f>
        <v>4046.3457387870717</v>
      </c>
      <c r="AS180" s="66">
        <f>'Population 2016'!AS180*'Prevalence Rates'!AS180</f>
        <v>110.01353743377581</v>
      </c>
      <c r="AT180" s="66">
        <f>'Population 2016'!AT180*'Prevalence Rates'!AT180</f>
        <v>52.256430281043514</v>
      </c>
      <c r="AU180" s="66">
        <f>'Population 2016'!AU180*'Prevalence Rates'!AU180</f>
        <v>52.256430281043514</v>
      </c>
      <c r="AV180" s="66">
        <f>'Population 2016'!AV180*'Prevalence Rates'!AV180</f>
        <v>45.081634361449439</v>
      </c>
      <c r="AW180" s="66">
        <f>'Population 2016'!AW180*'Prevalence Rates'!AW180</f>
        <v>229.71304935900363</v>
      </c>
      <c r="AX180" s="66">
        <f>'Population 2016'!AX180*'Prevalence Rates'!AX180</f>
        <v>78.803175183541583</v>
      </c>
      <c r="AY180" s="66">
        <f>'Population 2016'!AY180*'Prevalence Rates'!AY180</f>
        <v>576.97317186735688</v>
      </c>
      <c r="AZ180" s="66">
        <f>'Population 2016'!AZ180*'Prevalence Rates'!AZ180</f>
        <v>377.75300516662804</v>
      </c>
      <c r="BA180" s="66">
        <f>'Population 2016'!BA180*'Prevalence Rates'!BA180</f>
        <v>33.960700686078617</v>
      </c>
      <c r="BB180" s="66">
        <f>'Population 2016'!BB180*'Prevalence Rates'!BB180</f>
        <v>143.25675852789502</v>
      </c>
      <c r="BC180" s="75">
        <f>'Population 2016'!BC180*'Prevalence Rates'!BC180</f>
        <v>7.2943758515873096</v>
      </c>
      <c r="BD180" s="109">
        <v>178</v>
      </c>
    </row>
    <row r="181" spans="2:56" s="66" customFormat="1" x14ac:dyDescent="0.35">
      <c r="B181" s="66" t="s">
        <v>66</v>
      </c>
      <c r="C181" s="74">
        <f>'Population 2016'!C181*'Prevalence Rates'!C181</f>
        <v>154.13853233927938</v>
      </c>
      <c r="D181" s="66">
        <f>'Population 2016'!D181*'Prevalence Rates'!D181</f>
        <v>511.68252899905076</v>
      </c>
      <c r="E181" s="66">
        <f>'Population 2016'!E181*'Prevalence Rates'!E181</f>
        <v>357.54399665977138</v>
      </c>
      <c r="F181" s="66">
        <f>'Population 2016'!F181*'Prevalence Rates'!F181</f>
        <v>91.239488110837982</v>
      </c>
      <c r="G181" s="66">
        <f>'Population 2016'!G181*'Prevalence Rates'!G181</f>
        <v>62.301144568475216</v>
      </c>
      <c r="H181" s="66">
        <f>'Population 2016'!H181*'Prevalence Rates'!H181</f>
        <v>171.59720241029163</v>
      </c>
      <c r="I181" s="66">
        <f>'Population 2016'!I181*'Prevalence Rates'!I181</f>
        <v>113.12261566559991</v>
      </c>
      <c r="J181" s="66">
        <f>'Population 2016'!J181*'Prevalence Rates'!J181</f>
        <v>117.18833335336988</v>
      </c>
      <c r="K181" s="66">
        <f>'Population 2016'!K181*'Prevalence Rates'!K181</f>
        <v>29.177503406349238</v>
      </c>
      <c r="L181" s="66">
        <f>'Population 2016'!L181*'Prevalence Rates'!L181</f>
        <v>72.345858855906926</v>
      </c>
      <c r="M181" s="66">
        <f>'Population 2016'!M181*'Prevalence Rates'!M181</f>
        <v>72.345858855906926</v>
      </c>
      <c r="N181" s="66">
        <f>'Population 2016'!N181*'Prevalence Rates'!N181</f>
        <v>78.922755115534827</v>
      </c>
      <c r="O181" s="66">
        <f>'Population 2016'!O181*'Prevalence Rates'!O181</f>
        <v>64.931903072326378</v>
      </c>
      <c r="P181" s="66">
        <f>'Population 2016'!P181*'Prevalence Rates'!P181</f>
        <v>60.029125860603756</v>
      </c>
      <c r="Q181" s="66">
        <f>'Population 2016'!Q181*'Prevalence Rates'!Q181</f>
        <v>114.55757484951873</v>
      </c>
      <c r="R181" s="66">
        <f>'Population 2016'!R181*'Prevalence Rates'!R181</f>
        <v>48.310292525266767</v>
      </c>
      <c r="S181" s="66">
        <f>'Population 2016'!S181*'Prevalence Rates'!S181</f>
        <v>1006.1455477910757</v>
      </c>
      <c r="T181" s="66">
        <f>'Population 2016'!T181*'Prevalence Rates'!T181</f>
        <v>362.08803407551432</v>
      </c>
      <c r="U181" s="66">
        <f>'Population 2016'!U181*'Prevalence Rates'!U181</f>
        <v>5.5006768716887908</v>
      </c>
      <c r="V181" s="66">
        <f>'Population 2016'!V181*'Prevalence Rates'!V181</f>
        <v>112.52471600563373</v>
      </c>
      <c r="W181" s="66">
        <f>'Population 2016'!W181*'Prevalence Rates'!W181</f>
        <v>213.80891840390342</v>
      </c>
      <c r="X181" s="66">
        <f>'Population 2016'!X181*'Prevalence Rates'!X181</f>
        <v>213.80891840390342</v>
      </c>
      <c r="Y181" s="66">
        <f>'Population 2016'!Y181*'Prevalence Rates'!Y181</f>
        <v>229.71304935900363</v>
      </c>
      <c r="Z181" s="66">
        <f>'Population 2016'!Z181*'Prevalence Rates'!Z181</f>
        <v>287.11141671575621</v>
      </c>
      <c r="AA181" s="66">
        <f>'Population 2016'!AA181*'Prevalence Rates'!AA181</f>
        <v>1034.1272518774927</v>
      </c>
      <c r="AB181" s="66">
        <f>'Population 2016'!AB181*'Prevalence Rates'!AB181</f>
        <v>629.82750180836649</v>
      </c>
      <c r="AC181" s="66">
        <f>'Population 2016'!AC181*'Prevalence Rates'!AC181</f>
        <v>577.21233173134328</v>
      </c>
      <c r="AD181" s="66">
        <f>'Population 2016'!AD181*'Prevalence Rates'!AD181</f>
        <v>319.27841842193635</v>
      </c>
      <c r="AE181" s="66">
        <f>'Population 2016'!AE181*'Prevalence Rates'!AE181</f>
        <v>256.9772738534611</v>
      </c>
      <c r="AF181" s="66">
        <f>'Population 2016'!AF181*'Prevalence Rates'!AF181</f>
        <v>48.190712593273538</v>
      </c>
      <c r="AG181" s="66">
        <f>'Population 2016'!AG181*'Prevalence Rates'!AG181</f>
        <v>256.9772738534611</v>
      </c>
      <c r="AH181" s="66">
        <f>'Population 2016'!AH181*'Prevalence Rates'!AH181</f>
        <v>456.91492014614931</v>
      </c>
      <c r="AI181" s="66">
        <f>'Population 2016'!AI181*'Prevalence Rates'!AI181</f>
        <v>679.21401372157243</v>
      </c>
      <c r="AJ181" s="66">
        <f>'Population 2016'!AJ181*'Prevalence Rates'!AJ181</f>
        <v>58.833326540671415</v>
      </c>
      <c r="AK181" s="66">
        <f>'Population 2016'!AK181*'Prevalence Rates'!AK181</f>
        <v>118.14497280931576</v>
      </c>
      <c r="AL181" s="66">
        <f>'Population 2016'!AL181*'Prevalence Rates'!AL181</f>
        <v>61.224925180536104</v>
      </c>
      <c r="AM181" s="66">
        <f>'Population 2016'!AM181*'Prevalence Rates'!AM181</f>
        <v>182.23981635768951</v>
      </c>
      <c r="AN181" s="66">
        <f>'Population 2016'!AN181*'Prevalence Rates'!AN181</f>
        <v>37.667678577868891</v>
      </c>
      <c r="AO181" s="66">
        <f>'Population 2016'!AO181*'Prevalence Rates'!AO181</f>
        <v>37.667678577868891</v>
      </c>
      <c r="AP181" s="66">
        <f>'Population 2016'!AP181*'Prevalence Rates'!AP181</f>
        <v>188.93629254931062</v>
      </c>
      <c r="AQ181" s="66">
        <f>'Population 2016'!AQ181*'Prevalence Rates'!AQ181</f>
        <v>102.0016819902291</v>
      </c>
      <c r="AR181" s="66">
        <f>'Population 2016'!AR181*'Prevalence Rates'!AR181</f>
        <v>3922.221769378094</v>
      </c>
      <c r="AS181" s="66">
        <f>'Population 2016'!AS181*'Prevalence Rates'!AS181</f>
        <v>113.12261566559991</v>
      </c>
      <c r="AT181" s="66">
        <f>'Population 2016'!AT181*'Prevalence Rates'!AT181</f>
        <v>56.920047628779656</v>
      </c>
      <c r="AU181" s="66">
        <f>'Population 2016'!AU181*'Prevalence Rates'!AU181</f>
        <v>56.920047628779656</v>
      </c>
      <c r="AV181" s="66">
        <f>'Population 2016'!AV181*'Prevalence Rates'!AV181</f>
        <v>45.44037415742914</v>
      </c>
      <c r="AW181" s="66">
        <f>'Population 2016'!AW181*'Prevalence Rates'!AW181</f>
        <v>274.67510378845981</v>
      </c>
      <c r="AX181" s="66">
        <f>'Population 2016'!AX181*'Prevalence Rates'!AX181</f>
        <v>88.010829947020653</v>
      </c>
      <c r="AY181" s="66">
        <f>'Population 2016'!AY181*'Prevalence Rates'!AY181</f>
        <v>572.90745417958692</v>
      </c>
      <c r="AZ181" s="66">
        <f>'Population 2016'!AZ181*'Prevalence Rates'!AZ181</f>
        <v>359.09853577568344</v>
      </c>
      <c r="BA181" s="66">
        <f>'Population 2016'!BA181*'Prevalence Rates'!BA181</f>
        <v>31.569102046213928</v>
      </c>
      <c r="BB181" s="66">
        <f>'Population 2016'!BB181*'Prevalence Rates'!BB181</f>
        <v>143.73507825586796</v>
      </c>
      <c r="BC181" s="75">
        <f>'Population 2016'!BC181*'Prevalence Rates'!BC181</f>
        <v>5.5006768716887908</v>
      </c>
      <c r="BD181" s="109">
        <v>179</v>
      </c>
    </row>
    <row r="182" spans="2:56" s="66" customFormat="1" x14ac:dyDescent="0.35">
      <c r="B182" s="66" t="s">
        <v>67</v>
      </c>
      <c r="C182" s="74">
        <f>'Population 2016'!C182*'Prevalence Rates'!C182</f>
        <v>123.40648981701808</v>
      </c>
      <c r="D182" s="66">
        <f>'Population 2016'!D182*'Prevalence Rates'!D182</f>
        <v>511.5629490670575</v>
      </c>
      <c r="E182" s="66">
        <f>'Population 2016'!E182*'Prevalence Rates'!E182</f>
        <v>388.15645925003946</v>
      </c>
      <c r="F182" s="66">
        <f>'Population 2016'!F182*'Prevalence Rates'!F182</f>
        <v>98.533863962425286</v>
      </c>
      <c r="G182" s="66">
        <f>'Population 2016'!G182*'Prevalence Rates'!G182</f>
        <v>76.770316339656603</v>
      </c>
      <c r="H182" s="66">
        <f>'Population 2016'!H182*'Prevalence Rates'!H182</f>
        <v>211.05857996805904</v>
      </c>
      <c r="I182" s="66">
        <f>'Population 2016'!I182*'Prevalence Rates'!I182</f>
        <v>149.23575512755676</v>
      </c>
      <c r="J182" s="66">
        <f>'Population 2016'!J182*'Prevalence Rates'!J182</f>
        <v>142.89801873191533</v>
      </c>
      <c r="K182" s="66">
        <f>'Population 2016'!K182*'Prevalence Rates'!K182</f>
        <v>38.743897965808003</v>
      </c>
      <c r="L182" s="66">
        <f>'Population 2016'!L182*'Prevalence Rates'!L182</f>
        <v>89.565369062932703</v>
      </c>
      <c r="M182" s="66">
        <f>'Population 2016'!M182*'Prevalence Rates'!M182</f>
        <v>89.565369062932703</v>
      </c>
      <c r="N182" s="66">
        <f>'Population 2016'!N182*'Prevalence Rates'!N182</f>
        <v>77.368215999622777</v>
      </c>
      <c r="O182" s="66">
        <f>'Population 2016'!O182*'Prevalence Rates'!O182</f>
        <v>66.845181984218129</v>
      </c>
      <c r="P182" s="66">
        <f>'Population 2016'!P182*'Prevalence Rates'!P182</f>
        <v>71.38921939996105</v>
      </c>
      <c r="Q182" s="66">
        <f>'Population 2016'!Q182*'Prevalence Rates'!Q182</f>
        <v>138.23440138417917</v>
      </c>
      <c r="R182" s="66">
        <f>'Population 2016'!R182*'Prevalence Rates'!R182</f>
        <v>55.365508512867606</v>
      </c>
      <c r="S182" s="66">
        <f>'Population 2016'!S182*'Prevalence Rates'!S182</f>
        <v>1051.3467620845183</v>
      </c>
      <c r="T182" s="66">
        <f>'Population 2016'!T182*'Prevalence Rates'!T182</f>
        <v>308.87496433852493</v>
      </c>
      <c r="U182" s="66">
        <f>'Population 2016'!U182*'Prevalence Rates'!U182</f>
        <v>6.2181564636481976</v>
      </c>
      <c r="V182" s="66">
        <f>'Population 2016'!V182*'Prevalence Rates'!V182</f>
        <v>138.35398131617239</v>
      </c>
      <c r="W182" s="66">
        <f>'Population 2016'!W182*'Prevalence Rates'!W182</f>
        <v>246.57381977004971</v>
      </c>
      <c r="X182" s="66">
        <f>'Population 2016'!X182*'Prevalence Rates'!X182</f>
        <v>246.57381977004971</v>
      </c>
      <c r="Y182" s="66">
        <f>'Population 2016'!Y182*'Prevalence Rates'!Y182</f>
        <v>281.25200004808772</v>
      </c>
      <c r="Z182" s="66">
        <f>'Population 2016'!Z182*'Prevalence Rates'!Z182</f>
        <v>241.91020242231355</v>
      </c>
      <c r="AA182" s="66">
        <f>'Population 2016'!AA182*'Prevalence Rates'!AA182</f>
        <v>1082.1983845387729</v>
      </c>
      <c r="AB182" s="66">
        <f>'Population 2016'!AB182*'Prevalence Rates'!AB182</f>
        <v>661.87492358255338</v>
      </c>
      <c r="AC182" s="66">
        <f>'Population 2016'!AC182*'Prevalence Rates'!AC182</f>
        <v>585.70250690286298</v>
      </c>
      <c r="AD182" s="66">
        <f>'Population 2016'!AD182*'Prevalence Rates'!AD182</f>
        <v>381.818722854398</v>
      </c>
      <c r="AE182" s="66">
        <f>'Population 2016'!AE182*'Prevalence Rates'!AE182</f>
        <v>305.04840651474143</v>
      </c>
      <c r="AF182" s="66">
        <f>'Population 2016'!AF182*'Prevalence Rates'!AF182</f>
        <v>55.724248308847315</v>
      </c>
      <c r="AG182" s="66">
        <f>'Population 2016'!AG182*'Prevalence Rates'!AG182</f>
        <v>305.04840651474143</v>
      </c>
      <c r="AH182" s="66">
        <f>'Population 2016'!AH182*'Prevalence Rates'!AH182</f>
        <v>496.49587763590995</v>
      </c>
      <c r="AI182" s="66">
        <f>'Population 2016'!AI182*'Prevalence Rates'!AI182</f>
        <v>655.53718718691198</v>
      </c>
      <c r="AJ182" s="66">
        <f>'Population 2016'!AJ182*'Prevalence Rates'!AJ182</f>
        <v>56.441727900806718</v>
      </c>
      <c r="AK182" s="66">
        <f>'Population 2016'!AK182*'Prevalence Rates'!AK182</f>
        <v>150.31197451549588</v>
      </c>
      <c r="AL182" s="66">
        <f>'Population 2016'!AL182*'Prevalence Rates'!AL182</f>
        <v>79.042335047528056</v>
      </c>
      <c r="AM182" s="66">
        <f>'Population 2016'!AM182*'Prevalence Rates'!AM182</f>
        <v>205.31874323238378</v>
      </c>
      <c r="AN182" s="66">
        <f>'Population 2016'!AN182*'Prevalence Rates'!AN182</f>
        <v>40.418017013713289</v>
      </c>
      <c r="AO182" s="66">
        <f>'Population 2016'!AO182*'Prevalence Rates'!AO182</f>
        <v>40.418017013713289</v>
      </c>
      <c r="AP182" s="66">
        <f>'Population 2016'!AP182*'Prevalence Rates'!AP182</f>
        <v>239.04028405447593</v>
      </c>
      <c r="AQ182" s="66">
        <f>'Population 2016'!AQ182*'Prevalence Rates'!AQ182</f>
        <v>121.61279083711956</v>
      </c>
      <c r="AR182" s="66">
        <f>'Population 2016'!AR182*'Prevalence Rates'!AR182</f>
        <v>4281.5594650177645</v>
      </c>
      <c r="AS182" s="66">
        <f>'Population 2016'!AS182*'Prevalence Rates'!AS182</f>
        <v>149.23575512755676</v>
      </c>
      <c r="AT182" s="66">
        <f>'Population 2016'!AT182*'Prevalence Rates'!AT182</f>
        <v>60.866185384556402</v>
      </c>
      <c r="AU182" s="66">
        <f>'Population 2016'!AU182*'Prevalence Rates'!AU182</f>
        <v>60.866185384556402</v>
      </c>
      <c r="AV182" s="66">
        <f>'Population 2016'!AV182*'Prevalence Rates'!AV182</f>
        <v>65.17106293631285</v>
      </c>
      <c r="AW182" s="66">
        <f>'Population 2016'!AW182*'Prevalence Rates'!AW182</f>
        <v>291.17713440352622</v>
      </c>
      <c r="AX182" s="66">
        <f>'Population 2016'!AX182*'Prevalence Rates'!AX182</f>
        <v>104.15412076610731</v>
      </c>
      <c r="AY182" s="66">
        <f>'Population 2016'!AY182*'Prevalence Rates'!AY182</f>
        <v>661.51618378657372</v>
      </c>
      <c r="AZ182" s="66">
        <f>'Population 2016'!AZ182*'Prevalence Rates'!AZ182</f>
        <v>414.94236401652398</v>
      </c>
      <c r="BA182" s="66">
        <f>'Population 2016'!BA182*'Prevalence Rates'!BA182</f>
        <v>39.700537421753879</v>
      </c>
      <c r="BB182" s="66">
        <f>'Population 2016'!BB182*'Prevalence Rates'!BB182</f>
        <v>151.98609356340114</v>
      </c>
      <c r="BC182" s="75">
        <f>'Population 2016'!BC182*'Prevalence Rates'!BC182</f>
        <v>6.2181564636481976</v>
      </c>
      <c r="BD182" s="109">
        <v>180</v>
      </c>
    </row>
    <row r="183" spans="2:56" s="66" customFormat="1" x14ac:dyDescent="0.35">
      <c r="B183" s="66" t="s">
        <v>68</v>
      </c>
      <c r="C183" s="74">
        <f>'Population 2016'!C183*'Prevalence Rates'!C183</f>
        <v>126.75472791282866</v>
      </c>
      <c r="D183" s="66">
        <f>'Population 2016'!D183*'Prevalence Rates'!D183</f>
        <v>587.85494567874116</v>
      </c>
      <c r="E183" s="66">
        <f>'Population 2016'!E183*'Prevalence Rates'!E183</f>
        <v>461.10021776591253</v>
      </c>
      <c r="F183" s="66">
        <f>'Population 2016'!F183*'Prevalence Rates'!F183</f>
        <v>130.22254594063244</v>
      </c>
      <c r="G183" s="66">
        <f>'Population 2016'!G183*'Prevalence Rates'!G183</f>
        <v>101.76252212624263</v>
      </c>
      <c r="H183" s="66">
        <f>'Population 2016'!H183*'Prevalence Rates'!H183</f>
        <v>254.34651534960994</v>
      </c>
      <c r="I183" s="66">
        <f>'Population 2016'!I183*'Prevalence Rates'!I183</f>
        <v>198.14394731278969</v>
      </c>
      <c r="J183" s="66">
        <f>'Population 2016'!J183*'Prevalence Rates'!J183</f>
        <v>168.00980445049458</v>
      </c>
      <c r="K183" s="66">
        <f>'Population 2016'!K183*'Prevalence Rates'!K183</f>
        <v>47.951552729287066</v>
      </c>
      <c r="L183" s="66">
        <f>'Population 2016'!L183*'Prevalence Rates'!L183</f>
        <v>122.56943029306544</v>
      </c>
      <c r="M183" s="66">
        <f>'Population 2016'!M183*'Prevalence Rates'!M183</f>
        <v>122.56943029306544</v>
      </c>
      <c r="N183" s="66">
        <f>'Population 2016'!N183*'Prevalence Rates'!N183</f>
        <v>89.565369062932703</v>
      </c>
      <c r="O183" s="66">
        <f>'Population 2016'!O183*'Prevalence Rates'!O183</f>
        <v>80.238134367460404</v>
      </c>
      <c r="P183" s="66">
        <f>'Population 2016'!P183*'Prevalence Rates'!P183</f>
        <v>91.119908178844753</v>
      </c>
      <c r="Q183" s="66">
        <f>'Population 2016'!Q183*'Prevalence Rates'!Q183</f>
        <v>166.33568540258929</v>
      </c>
      <c r="R183" s="66">
        <f>'Population 2016'!R183*'Prevalence Rates'!R183</f>
        <v>67.443081644184304</v>
      </c>
      <c r="S183" s="66">
        <f>'Population 2016'!S183*'Prevalence Rates'!S183</f>
        <v>1195.5601600683592</v>
      </c>
      <c r="T183" s="66">
        <f>'Population 2016'!T183*'Prevalence Rates'!T183</f>
        <v>291.7750340634924</v>
      </c>
      <c r="U183" s="66">
        <f>'Population 2016'!U183*'Prevalence Rates'!U183</f>
        <v>6.2181564636481976</v>
      </c>
      <c r="V183" s="66">
        <f>'Population 2016'!V183*'Prevalence Rates'!V183</f>
        <v>155.9322313191779</v>
      </c>
      <c r="W183" s="66">
        <f>'Population 2016'!W183*'Prevalence Rates'!W183</f>
        <v>305.88546603869406</v>
      </c>
      <c r="X183" s="66">
        <f>'Population 2016'!X183*'Prevalence Rates'!X183</f>
        <v>305.88546603869406</v>
      </c>
      <c r="Y183" s="66">
        <f>'Population 2016'!Y183*'Prevalence Rates'!Y183</f>
        <v>323.94203576967249</v>
      </c>
      <c r="Z183" s="66">
        <f>'Population 2016'!Z183*'Prevalence Rates'!Z183</f>
        <v>269.77232657673721</v>
      </c>
      <c r="AA183" s="66">
        <f>'Population 2016'!AA183*'Prevalence Rates'!AA183</f>
        <v>1288.9520869550756</v>
      </c>
      <c r="AB183" s="66">
        <f>'Population 2016'!AB183*'Prevalence Rates'!AB183</f>
        <v>759.57172802102605</v>
      </c>
      <c r="AC183" s="66">
        <f>'Population 2016'!AC183*'Prevalence Rates'!AC183</f>
        <v>717.00127223143454</v>
      </c>
      <c r="AD183" s="66">
        <f>'Population 2016'!AD183*'Prevalence Rates'!AD183</f>
        <v>456.91492014614931</v>
      </c>
      <c r="AE183" s="66">
        <f>'Population 2016'!AE183*'Prevalence Rates'!AE183</f>
        <v>355.15239801990668</v>
      </c>
      <c r="AF183" s="66">
        <f>'Population 2016'!AF183*'Prevalence Rates'!AF183</f>
        <v>74.019977903812205</v>
      </c>
      <c r="AG183" s="66">
        <f>'Population 2016'!AG183*'Prevalence Rates'!AG183</f>
        <v>355.15239801990668</v>
      </c>
      <c r="AH183" s="66">
        <f>'Population 2016'!AH183*'Prevalence Rates'!AH183</f>
        <v>571.95081472364097</v>
      </c>
      <c r="AI183" s="66">
        <f>'Population 2016'!AI183*'Prevalence Rates'!AI183</f>
        <v>691.53074671687557</v>
      </c>
      <c r="AJ183" s="66">
        <f>'Population 2016'!AJ183*'Prevalence Rates'!AJ183</f>
        <v>66.008122460265483</v>
      </c>
      <c r="AK183" s="66">
        <f>'Population 2016'!AK183*'Prevalence Rates'!AK183</f>
        <v>171.71678234228486</v>
      </c>
      <c r="AL183" s="66">
        <f>'Population 2016'!AL183*'Prevalence Rates'!AL183</f>
        <v>101.40378233026293</v>
      </c>
      <c r="AM183" s="66">
        <f>'Population 2016'!AM183*'Prevalence Rates'!AM183</f>
        <v>248.24793881795497</v>
      </c>
      <c r="AN183" s="66">
        <f>'Population 2016'!AN183*'Prevalence Rates'!AN183</f>
        <v>47.234073137327655</v>
      </c>
      <c r="AO183" s="66">
        <f>'Population 2016'!AO183*'Prevalence Rates'!AO183</f>
        <v>47.234073137327655</v>
      </c>
      <c r="AP183" s="66">
        <f>'Population 2016'!AP183*'Prevalence Rates'!AP183</f>
        <v>304.57008678676846</v>
      </c>
      <c r="AQ183" s="66">
        <f>'Population 2016'!AQ183*'Prevalence Rates'!AQ183</f>
        <v>157.00845070711699</v>
      </c>
      <c r="AR183" s="66">
        <f>'Population 2016'!AR183*'Prevalence Rates'!AR183</f>
        <v>5044.9577508625734</v>
      </c>
      <c r="AS183" s="66">
        <f>'Population 2016'!AS183*'Prevalence Rates'!AS183</f>
        <v>198.14394731278969</v>
      </c>
      <c r="AT183" s="66">
        <f>'Population 2016'!AT183*'Prevalence Rates'!AT183</f>
        <v>65.29064286830608</v>
      </c>
      <c r="AU183" s="66">
        <f>'Population 2016'!AU183*'Prevalence Rates'!AU183</f>
        <v>65.29064286830608</v>
      </c>
      <c r="AV183" s="66">
        <f>'Population 2016'!AV183*'Prevalence Rates'!AV183</f>
        <v>72.704598651886627</v>
      </c>
      <c r="AW183" s="66">
        <f>'Population 2016'!AW183*'Prevalence Rates'!AW183</f>
        <v>323.70287590568603</v>
      </c>
      <c r="AX183" s="66">
        <f>'Population 2016'!AX183*'Prevalence Rates'!AX183</f>
        <v>120.05825172120751</v>
      </c>
      <c r="AY183" s="66">
        <f>'Population 2016'!AY183*'Prevalence Rates'!AY183</f>
        <v>830.24346782902762</v>
      </c>
      <c r="AZ183" s="66">
        <f>'Population 2016'!AZ183*'Prevalence Rates'!AZ183</f>
        <v>524.35800179033367</v>
      </c>
      <c r="BA183" s="66">
        <f>'Population 2016'!BA183*'Prevalence Rates'!BA183</f>
        <v>57.637527220739067</v>
      </c>
      <c r="BB183" s="66">
        <f>'Population 2016'!BB183*'Prevalence Rates'!BB183</f>
        <v>167.41190479052841</v>
      </c>
      <c r="BC183" s="75">
        <f>'Population 2016'!BC183*'Prevalence Rates'!BC183</f>
        <v>6.2181564636481976</v>
      </c>
      <c r="BD183" s="109">
        <v>181</v>
      </c>
    </row>
    <row r="184" spans="2:56" s="66" customFormat="1" x14ac:dyDescent="0.35">
      <c r="B184" s="66" t="s">
        <v>69</v>
      </c>
      <c r="C184" s="74">
        <f>'Population 2016'!C184*'Prevalence Rates'!C184</f>
        <v>133.92952383242272</v>
      </c>
      <c r="D184" s="66">
        <f>'Population 2016'!D184*'Prevalence Rates'!D184</f>
        <v>604.95487595377369</v>
      </c>
      <c r="E184" s="66">
        <f>'Population 2016'!E184*'Prevalence Rates'!E184</f>
        <v>471.02535212135098</v>
      </c>
      <c r="F184" s="66">
        <f>'Population 2016'!F184*'Prevalence Rates'!F184</f>
        <v>148.03995580762441</v>
      </c>
      <c r="G184" s="66">
        <f>'Population 2016'!G184*'Prevalence Rates'!G184</f>
        <v>108.578578249857</v>
      </c>
      <c r="H184" s="66">
        <f>'Population 2016'!H184*'Prevalence Rates'!H184</f>
        <v>274.19678406048689</v>
      </c>
      <c r="I184" s="66">
        <f>'Population 2016'!I184*'Prevalence Rates'!I184</f>
        <v>215.60261738380194</v>
      </c>
      <c r="J184" s="66">
        <f>'Population 2016'!J184*'Prevalence Rates'!J184</f>
        <v>177.0978792819804</v>
      </c>
      <c r="K184" s="66">
        <f>'Population 2016'!K184*'Prevalence Rates'!K184</f>
        <v>43.16835544955768</v>
      </c>
      <c r="L184" s="66">
        <f>'Population 2016'!L184*'Prevalence Rates'!L184</f>
        <v>135.72322281232124</v>
      </c>
      <c r="M184" s="66">
        <f>'Population 2016'!M184*'Prevalence Rates'!M184</f>
        <v>135.72322281232124</v>
      </c>
      <c r="N184" s="66">
        <f>'Population 2016'!N184*'Prevalence Rates'!N184</f>
        <v>99.729663282357635</v>
      </c>
      <c r="O184" s="66">
        <f>'Population 2016'!O184*'Prevalence Rates'!O184</f>
        <v>82.74931293931833</v>
      </c>
      <c r="P184" s="66">
        <f>'Population 2016'!P184*'Prevalence Rates'!P184</f>
        <v>102.0016819902291</v>
      </c>
      <c r="Q184" s="66">
        <f>'Population 2016'!Q184*'Prevalence Rates'!Q184</f>
        <v>162.1503877828261</v>
      </c>
      <c r="R184" s="66">
        <f>'Population 2016'!R184*'Prevalence Rates'!R184</f>
        <v>67.682241508170776</v>
      </c>
      <c r="S184" s="66">
        <f>'Population 2016'!S184*'Prevalence Rates'!S184</f>
        <v>1234.7823777621402</v>
      </c>
      <c r="T184" s="66">
        <f>'Population 2016'!T184*'Prevalence Rates'!T184</f>
        <v>317.12597964605811</v>
      </c>
      <c r="U184" s="66">
        <f>'Population 2016'!U184*'Prevalence Rates'!U184</f>
        <v>7.8922755115534819</v>
      </c>
      <c r="V184" s="66">
        <f>'Population 2016'!V184*'Prevalence Rates'!V184</f>
        <v>145.64835716775971</v>
      </c>
      <c r="W184" s="66">
        <f>'Population 2016'!W184*'Prevalence Rates'!W184</f>
        <v>319.75673814990927</v>
      </c>
      <c r="X184" s="66">
        <f>'Population 2016'!X184*'Prevalence Rates'!X184</f>
        <v>319.75673814990927</v>
      </c>
      <c r="Y184" s="66">
        <f>'Population 2016'!Y184*'Prevalence Rates'!Y184</f>
        <v>322.74623644974014</v>
      </c>
      <c r="Z184" s="66">
        <f>'Population 2016'!Z184*'Prevalence Rates'!Z184</f>
        <v>284.71981807589151</v>
      </c>
      <c r="AA184" s="66">
        <f>'Population 2016'!AA184*'Prevalence Rates'!AA184</f>
        <v>1344.1980155359499</v>
      </c>
      <c r="AB184" s="66">
        <f>'Population 2016'!AB184*'Prevalence Rates'!AB184</f>
        <v>783.2485545556865</v>
      </c>
      <c r="AC184" s="66">
        <f>'Population 2016'!AC184*'Prevalence Rates'!AC184</f>
        <v>769.01854264849158</v>
      </c>
      <c r="AD184" s="66">
        <f>'Population 2016'!AD184*'Prevalence Rates'!AD184</f>
        <v>493.86511913205879</v>
      </c>
      <c r="AE184" s="66">
        <f>'Population 2016'!AE184*'Prevalence Rates'!AE184</f>
        <v>385.28654088220179</v>
      </c>
      <c r="AF184" s="66">
        <f>'Population 2016'!AF184*'Prevalence Rates'!AF184</f>
        <v>82.510153075331857</v>
      </c>
      <c r="AG184" s="66">
        <f>'Population 2016'!AG184*'Prevalence Rates'!AG184</f>
        <v>385.28654088220179</v>
      </c>
      <c r="AH184" s="66">
        <f>'Population 2016'!AH184*'Prevalence Rates'!AH184</f>
        <v>575.17947288745836</v>
      </c>
      <c r="AI184" s="66">
        <f>'Population 2016'!AI184*'Prevalence Rates'!AI184</f>
        <v>699.42302222842909</v>
      </c>
      <c r="AJ184" s="66">
        <f>'Population 2016'!AJ184*'Prevalence Rates'!AJ184</f>
        <v>64.453583344353433</v>
      </c>
      <c r="AK184" s="66">
        <f>'Population 2016'!AK184*'Prevalence Rates'!AK184</f>
        <v>178.29367860191275</v>
      </c>
      <c r="AL184" s="66">
        <f>'Population 2016'!AL184*'Prevalence Rates'!AL184</f>
        <v>117.90581294532929</v>
      </c>
      <c r="AM184" s="66">
        <f>'Population 2016'!AM184*'Prevalence Rates'!AM184</f>
        <v>246.69339970204294</v>
      </c>
      <c r="AN184" s="66">
        <f>'Population 2016'!AN184*'Prevalence Rates'!AN184</f>
        <v>49.147352049219414</v>
      </c>
      <c r="AO184" s="66">
        <f>'Population 2016'!AO184*'Prevalence Rates'!AO184</f>
        <v>49.147352049219414</v>
      </c>
      <c r="AP184" s="66">
        <f>'Population 2016'!AP184*'Prevalence Rates'!AP184</f>
        <v>308.99454427051813</v>
      </c>
      <c r="AQ184" s="66">
        <f>'Population 2016'!AQ184*'Prevalence Rates'!AQ184</f>
        <v>167.53148472252164</v>
      </c>
      <c r="AR184" s="66">
        <f>'Population 2016'!AR184*'Prevalence Rates'!AR184</f>
        <v>5270.485502601814</v>
      </c>
      <c r="AS184" s="66">
        <f>'Population 2016'!AS184*'Prevalence Rates'!AS184</f>
        <v>215.60261738380194</v>
      </c>
      <c r="AT184" s="66">
        <f>'Population 2016'!AT184*'Prevalence Rates'!AT184</f>
        <v>67.921401372157234</v>
      </c>
      <c r="AU184" s="66">
        <f>'Population 2016'!AU184*'Prevalence Rates'!AU184</f>
        <v>67.921401372157234</v>
      </c>
      <c r="AV184" s="66">
        <f>'Population 2016'!AV184*'Prevalence Rates'!AV184</f>
        <v>73.54165817583926</v>
      </c>
      <c r="AW184" s="66">
        <f>'Population 2016'!AW184*'Prevalence Rates'!AW184</f>
        <v>328.48607318541536</v>
      </c>
      <c r="AX184" s="66">
        <f>'Population 2016'!AX184*'Prevalence Rates'!AX184</f>
        <v>133.92952383242272</v>
      </c>
      <c r="AY184" s="66">
        <f>'Population 2016'!AY184*'Prevalence Rates'!AY184</f>
        <v>876.52090151040943</v>
      </c>
      <c r="AZ184" s="66">
        <f>'Population 2016'!AZ184*'Prevalence Rates'!AZ184</f>
        <v>556.76416336050022</v>
      </c>
      <c r="BA184" s="66">
        <f>'Population 2016'!BA184*'Prevalence Rates'!BA184</f>
        <v>64.573163276346676</v>
      </c>
      <c r="BB184" s="66">
        <f>'Population 2016'!BB184*'Prevalence Rates'!BB184</f>
        <v>155.69307145519141</v>
      </c>
      <c r="BC184" s="75">
        <f>'Population 2016'!BC184*'Prevalence Rates'!BC184</f>
        <v>7.8922755115534819</v>
      </c>
      <c r="BD184" s="109">
        <v>182</v>
      </c>
    </row>
    <row r="185" spans="2:56" s="66" customFormat="1" x14ac:dyDescent="0.35">
      <c r="B185" s="66" t="s">
        <v>70</v>
      </c>
      <c r="C185" s="74">
        <f>'Population 2016'!C185*'Prevalence Rates'!C185</f>
        <v>64.68945812795701</v>
      </c>
      <c r="D185" s="66">
        <f>'Population 2016'!D185*'Prevalence Rates'!D185</f>
        <v>275.91270327864402</v>
      </c>
      <c r="E185" s="66">
        <f>'Population 2016'!E185*'Prevalence Rates'!E185</f>
        <v>211.22324515068701</v>
      </c>
      <c r="F185" s="66">
        <f>'Population 2016'!F185*'Prevalence Rates'!F185</f>
        <v>68.432339022535032</v>
      </c>
      <c r="G185" s="66">
        <f>'Population 2016'!G185*'Prevalence Rates'!G185</f>
        <v>52.8993833100362</v>
      </c>
      <c r="H185" s="66">
        <f>'Population 2016'!H185*'Prevalence Rates'!H185</f>
        <v>136.92705939331304</v>
      </c>
      <c r="I185" s="66">
        <f>'Population 2016'!I185*'Prevalence Rates'!I185</f>
        <v>105.48685987885757</v>
      </c>
      <c r="J185" s="66">
        <f>'Population 2016'!J185*'Prevalence Rates'!J185</f>
        <v>76.604295642363738</v>
      </c>
      <c r="K185" s="66">
        <f>'Population 2016'!K185*'Prevalence Rates'!K185</f>
        <v>20.086794134235443</v>
      </c>
      <c r="L185" s="66">
        <f>'Population 2016'!L185*'Prevalence Rates'!L185</f>
        <v>71.052355648739663</v>
      </c>
      <c r="M185" s="66">
        <f>'Population 2016'!M185*'Prevalence Rates'!M185</f>
        <v>71.052355648739663</v>
      </c>
      <c r="N185" s="66">
        <f>'Population 2016'!N185*'Prevalence Rates'!N185</f>
        <v>52.462713872335428</v>
      </c>
      <c r="O185" s="66">
        <f>'Population 2016'!O185*'Prevalence Rates'!O185</f>
        <v>41.171689840358361</v>
      </c>
      <c r="P185" s="66">
        <f>'Population 2016'!P185*'Prevalence Rates'!P185</f>
        <v>57.016552294072035</v>
      </c>
      <c r="Q185" s="66">
        <f>'Population 2016'!Q185*'Prevalence Rates'!Q185</f>
        <v>79.286693616811334</v>
      </c>
      <c r="R185" s="66">
        <f>'Population 2016'!R185*'Prevalence Rates'!R185</f>
        <v>32.563063782828891</v>
      </c>
      <c r="S185" s="66">
        <f>'Population 2016'!S185*'Prevalence Rates'!S185</f>
        <v>580.77035214202476</v>
      </c>
      <c r="T185" s="66">
        <f>'Population 2016'!T185*'Prevalence Rates'!T185</f>
        <v>148.40522747001901</v>
      </c>
      <c r="U185" s="66">
        <f>'Population 2016'!U185*'Prevalence Rates'!U185</f>
        <v>3.6181181980920987</v>
      </c>
      <c r="V185" s="66">
        <f>'Population 2016'!V185*'Prevalence Rates'!V185</f>
        <v>66.560898575246028</v>
      </c>
      <c r="W185" s="66">
        <f>'Population 2016'!W185*'Prevalence Rates'!W185</f>
        <v>154.01954881188607</v>
      </c>
      <c r="X185" s="66">
        <f>'Population 2016'!X185*'Prevalence Rates'!X185</f>
        <v>154.01954881188607</v>
      </c>
      <c r="Y185" s="66">
        <f>'Population 2016'!Y185*'Prevalence Rates'!Y185</f>
        <v>143.16519421760978</v>
      </c>
      <c r="Z185" s="66">
        <f>'Population 2016'!Z185*'Prevalence Rates'!Z185</f>
        <v>130.56416187253038</v>
      </c>
      <c r="AA185" s="66">
        <f>'Population 2016'!AA185*'Prevalence Rates'!AA185</f>
        <v>631.6735323082861</v>
      </c>
      <c r="AB185" s="66">
        <f>'Population 2016'!AB185*'Prevalence Rates'!AB185</f>
        <v>360.2522861031357</v>
      </c>
      <c r="AC185" s="66">
        <f>'Population 2016'!AC185*'Prevalence Rates'!AC185</f>
        <v>373.53951327888768</v>
      </c>
      <c r="AD185" s="66">
        <f>'Population 2016'!AD185*'Prevalence Rates'!AD185</f>
        <v>234.61625074179972</v>
      </c>
      <c r="AE185" s="66">
        <f>'Population 2016'!AE185*'Prevalence Rates'!AE185</f>
        <v>181.71686743176352</v>
      </c>
      <c r="AF185" s="66">
        <f>'Population 2016'!AF185*'Prevalence Rates'!AF185</f>
        <v>36.86737681159363</v>
      </c>
      <c r="AG185" s="66">
        <f>'Population 2016'!AG185*'Prevalence Rates'!AG185</f>
        <v>181.71686743176352</v>
      </c>
      <c r="AH185" s="66">
        <f>'Population 2016'!AH185*'Prevalence Rates'!AH185</f>
        <v>258.13401902939836</v>
      </c>
      <c r="AI185" s="66">
        <f>'Population 2016'!AI185*'Prevalence Rates'!AI185</f>
        <v>321.26394345128119</v>
      </c>
      <c r="AJ185" s="66">
        <f>'Population 2016'!AJ185*'Prevalence Rates'!AJ185</f>
        <v>28.820182888250855</v>
      </c>
      <c r="AK185" s="66">
        <f>'Population 2016'!AK185*'Prevalence Rates'!AK185</f>
        <v>84.339582824491686</v>
      </c>
      <c r="AL185" s="66">
        <f>'Population 2016'!AL185*'Prevalence Rates'!AL185</f>
        <v>55.457018587997858</v>
      </c>
      <c r="AM185" s="66">
        <f>'Population 2016'!AM185*'Prevalence Rates'!AM185</f>
        <v>105.67400392358647</v>
      </c>
      <c r="AN185" s="66">
        <f>'Population 2016'!AN185*'Prevalence Rates'!AN185</f>
        <v>24.890157948943919</v>
      </c>
      <c r="AO185" s="66">
        <f>'Population 2016'!AO185*'Prevalence Rates'!AO185</f>
        <v>24.890157948943919</v>
      </c>
      <c r="AP185" s="66">
        <f>'Population 2016'!AP185*'Prevalence Rates'!AP185</f>
        <v>144.59996522719803</v>
      </c>
      <c r="AQ185" s="66">
        <f>'Population 2016'!AQ185*'Prevalence Rates'!AQ185</f>
        <v>81.657184850044089</v>
      </c>
      <c r="AR185" s="66">
        <f>'Population 2016'!AR185*'Prevalence Rates'!AR185</f>
        <v>2483.6509989454967</v>
      </c>
      <c r="AS185" s="66">
        <f>'Population 2016'!AS185*'Prevalence Rates'!AS185</f>
        <v>105.48685987885757</v>
      </c>
      <c r="AT185" s="66">
        <f>'Population 2016'!AT185*'Prevalence Rates'!AT185</f>
        <v>31.19067412148361</v>
      </c>
      <c r="AU185" s="66">
        <f>'Population 2016'!AU185*'Prevalence Rates'!AU185</f>
        <v>31.19067412148361</v>
      </c>
      <c r="AV185" s="66">
        <f>'Population 2016'!AV185*'Prevalence Rates'!AV185</f>
        <v>40.298350964956825</v>
      </c>
      <c r="AW185" s="66">
        <f>'Population 2016'!AW185*'Prevalence Rates'!AW185</f>
        <v>152.46001510581189</v>
      </c>
      <c r="AX185" s="66">
        <f>'Population 2016'!AX185*'Prevalence Rates'!AX185</f>
        <v>56.517501508128298</v>
      </c>
      <c r="AY185" s="66">
        <f>'Population 2016'!AY185*'Prevalence Rates'!AY185</f>
        <v>419.51456693395454</v>
      </c>
      <c r="AZ185" s="66">
        <f>'Population 2016'!AZ185*'Prevalence Rates'!AZ185</f>
        <v>265.49501812206847</v>
      </c>
      <c r="BA185" s="66">
        <f>'Population 2016'!BA185*'Prevalence Rates'!BA185</f>
        <v>34.871173667818674</v>
      </c>
      <c r="BB185" s="66">
        <f>'Population 2016'!BB185*'Prevalence Rates'!BB185</f>
        <v>64.751839476199976</v>
      </c>
      <c r="BC185" s="75">
        <f>'Population 2016'!BC185*'Prevalence Rates'!BC185</f>
        <v>3.6181181980920987</v>
      </c>
      <c r="BD185" s="109">
        <v>183</v>
      </c>
    </row>
    <row r="186" spans="2:56" s="66" customFormat="1" x14ac:dyDescent="0.35">
      <c r="B186" s="66" t="s">
        <v>71</v>
      </c>
      <c r="C186" s="74">
        <f>'Population 2016'!C186*'Prevalence Rates'!C186</f>
        <v>59.823712965005562</v>
      </c>
      <c r="D186" s="66">
        <f>'Population 2016'!D186*'Prevalence Rates'!D186</f>
        <v>249.21348623065404</v>
      </c>
      <c r="E186" s="66">
        <f>'Population 2016'!E186*'Prevalence Rates'!E186</f>
        <v>189.38977326564847</v>
      </c>
      <c r="F186" s="66">
        <f>'Population 2016'!F186*'Prevalence Rates'!F186</f>
        <v>68.993771156721749</v>
      </c>
      <c r="G186" s="66">
        <f>'Population 2016'!G186*'Prevalence Rates'!G186</f>
        <v>50.09222263910268</v>
      </c>
      <c r="H186" s="66">
        <f>'Population 2016'!H186*'Prevalence Rates'!H186</f>
        <v>127.32033176389609</v>
      </c>
      <c r="I186" s="66">
        <f>'Population 2016'!I186*'Prevalence Rates'!I186</f>
        <v>95.069174722282042</v>
      </c>
      <c r="J186" s="66">
        <f>'Population 2016'!J186*'Prevalence Rates'!J186</f>
        <v>63.816119252555467</v>
      </c>
      <c r="K186" s="66">
        <f>'Population 2016'!K186*'Prevalence Rates'!K186</f>
        <v>16.468675936143345</v>
      </c>
      <c r="L186" s="66">
        <f>'Population 2016'!L186*'Prevalence Rates'!L186</f>
        <v>68.432339022535032</v>
      </c>
      <c r="M186" s="66">
        <f>'Population 2016'!M186*'Prevalence Rates'!M186</f>
        <v>68.432339022535032</v>
      </c>
      <c r="N186" s="66">
        <f>'Population 2016'!N186*'Prevalence Rates'!N186</f>
        <v>37.491190294023298</v>
      </c>
      <c r="O186" s="66">
        <f>'Population 2016'!O186*'Prevalence Rates'!O186</f>
        <v>36.742614115107692</v>
      </c>
      <c r="P186" s="66">
        <f>'Population 2016'!P186*'Prevalence Rates'!P186</f>
        <v>45.538384217366072</v>
      </c>
      <c r="Q186" s="66">
        <f>'Population 2016'!Q186*'Prevalence Rates'!Q186</f>
        <v>66.248991834031187</v>
      </c>
      <c r="R186" s="66">
        <f>'Population 2016'!R186*'Prevalence Rates'!R186</f>
        <v>29.069708281222724</v>
      </c>
      <c r="S186" s="66">
        <f>'Population 2016'!S186*'Prevalence Rates'!S186</f>
        <v>506.47416638465086</v>
      </c>
      <c r="T186" s="66">
        <f>'Population 2016'!T186*'Prevalence Rates'!T186</f>
        <v>124.51317109296257</v>
      </c>
      <c r="U186" s="66">
        <f>'Population 2016'!U186*'Prevalence Rates'!U186</f>
        <v>2.3704912332327543</v>
      </c>
      <c r="V186" s="66">
        <f>'Population 2016'!V186*'Prevalence Rates'!V186</f>
        <v>55.394637239754893</v>
      </c>
      <c r="W186" s="66">
        <f>'Population 2016'!W186*'Prevalence Rates'!W186</f>
        <v>140.35803354667624</v>
      </c>
      <c r="X186" s="66">
        <f>'Population 2016'!X186*'Prevalence Rates'!X186</f>
        <v>140.35803354667624</v>
      </c>
      <c r="Y186" s="66">
        <f>'Population 2016'!Y186*'Prevalence Rates'!Y186</f>
        <v>119.21075649231035</v>
      </c>
      <c r="Z186" s="66">
        <f>'Population 2016'!Z186*'Prevalence Rates'!Z186</f>
        <v>101.9935043772514</v>
      </c>
      <c r="AA186" s="66">
        <f>'Population 2016'!AA186*'Prevalence Rates'!AA186</f>
        <v>521.25854591823406</v>
      </c>
      <c r="AB186" s="66">
        <f>'Population 2016'!AB186*'Prevalence Rates'!AB186</f>
        <v>324.32062951518657</v>
      </c>
      <c r="AC186" s="66">
        <f>'Population 2016'!AC186*'Prevalence Rates'!AC186</f>
        <v>302.42477628190505</v>
      </c>
      <c r="AD186" s="66">
        <f>'Population 2016'!AD186*'Prevalence Rates'!AD186</f>
        <v>223.51237075455154</v>
      </c>
      <c r="AE186" s="66">
        <f>'Population 2016'!AE186*'Prevalence Rates'!AE186</f>
        <v>173.42014811544888</v>
      </c>
      <c r="AF186" s="66">
        <f>'Population 2016'!AF186*'Prevalence Rates'!AF186</f>
        <v>28.944945584736789</v>
      </c>
      <c r="AG186" s="66">
        <f>'Population 2016'!AG186*'Prevalence Rates'!AG186</f>
        <v>173.42014811544888</v>
      </c>
      <c r="AH186" s="66">
        <f>'Population 2016'!AH186*'Prevalence Rates'!AH186</f>
        <v>218.83376963632901</v>
      </c>
      <c r="AI186" s="66">
        <f>'Population 2016'!AI186*'Prevalence Rates'!AI186</f>
        <v>271.04695811569258</v>
      </c>
      <c r="AJ186" s="66">
        <f>'Population 2016'!AJ186*'Prevalence Rates'!AJ186</f>
        <v>26.324928958532166</v>
      </c>
      <c r="AK186" s="66">
        <f>'Population 2016'!AK186*'Prevalence Rates'!AK186</f>
        <v>75.107143284532526</v>
      </c>
      <c r="AL186" s="66">
        <f>'Population 2016'!AL186*'Prevalence Rates'!AL186</f>
        <v>55.581781284483789</v>
      </c>
      <c r="AM186" s="66">
        <f>'Population 2016'!AM186*'Prevalence Rates'!AM186</f>
        <v>90.141048211087636</v>
      </c>
      <c r="AN186" s="66">
        <f>'Population 2016'!AN186*'Prevalence Rates'!AN186</f>
        <v>23.018717501654905</v>
      </c>
      <c r="AO186" s="66">
        <f>'Population 2016'!AO186*'Prevalence Rates'!AO186</f>
        <v>23.018717501654905</v>
      </c>
      <c r="AP186" s="66">
        <f>'Population 2016'!AP186*'Prevalence Rates'!AP186</f>
        <v>136.6151526520982</v>
      </c>
      <c r="AQ186" s="66">
        <f>'Population 2016'!AQ186*'Prevalence Rates'!AQ186</f>
        <v>70.802830255767788</v>
      </c>
      <c r="AR186" s="66">
        <f>'Population 2016'!AR186*'Prevalence Rates'!AR186</f>
        <v>2187.1524507466738</v>
      </c>
      <c r="AS186" s="66">
        <f>'Population 2016'!AS186*'Prevalence Rates'!AS186</f>
        <v>95.069174722282042</v>
      </c>
      <c r="AT186" s="66">
        <f>'Population 2016'!AT186*'Prevalence Rates'!AT186</f>
        <v>28.133988057578215</v>
      </c>
      <c r="AU186" s="66">
        <f>'Population 2016'!AU186*'Prevalence Rates'!AU186</f>
        <v>28.133988057578215</v>
      </c>
      <c r="AV186" s="66">
        <f>'Population 2016'!AV186*'Prevalence Rates'!AV186</f>
        <v>34.995936364304612</v>
      </c>
      <c r="AW186" s="66">
        <f>'Population 2016'!AW186*'Prevalence Rates'!AW186</f>
        <v>128.69272142524136</v>
      </c>
      <c r="AX186" s="66">
        <f>'Population 2016'!AX186*'Prevalence Rates'!AX186</f>
        <v>47.347443316412118</v>
      </c>
      <c r="AY186" s="66">
        <f>'Population 2016'!AY186*'Prevalence Rates'!AY186</f>
        <v>383.4581476495195</v>
      </c>
      <c r="AZ186" s="66">
        <f>'Population 2016'!AZ186*'Prevalence Rates'!AZ186</f>
        <v>243.10011410284326</v>
      </c>
      <c r="BA186" s="66">
        <f>'Population 2016'!BA186*'Prevalence Rates'!BA186</f>
        <v>26.075403565560297</v>
      </c>
      <c r="BB186" s="66">
        <f>'Population 2016'!BB186*'Prevalence Rates'!BB186</f>
        <v>53.959866230166647</v>
      </c>
      <c r="BC186" s="75">
        <f>'Population 2016'!BC186*'Prevalence Rates'!BC186</f>
        <v>2.3704912332327543</v>
      </c>
      <c r="BD186" s="109">
        <v>184</v>
      </c>
    </row>
    <row r="187" spans="2:56" s="66" customFormat="1" x14ac:dyDescent="0.35">
      <c r="B187" s="66" t="s">
        <v>72</v>
      </c>
      <c r="C187" s="74">
        <f>'Population 2016'!C187*'Prevalence Rates'!C187</f>
        <v>61.632772064051615</v>
      </c>
      <c r="D187" s="66">
        <f>'Population 2016'!D187*'Prevalence Rates'!D187</f>
        <v>247.34204578336502</v>
      </c>
      <c r="E187" s="66">
        <f>'Population 2016'!E187*'Prevalence Rates'!E187</f>
        <v>185.70927371931342</v>
      </c>
      <c r="F187" s="66">
        <f>'Population 2016'!F187*'Prevalence Rates'!F187</f>
        <v>74.046660364402086</v>
      </c>
      <c r="G187" s="66">
        <f>'Population 2016'!G187*'Prevalence Rates'!G187</f>
        <v>57.453221731772807</v>
      </c>
      <c r="H187" s="66">
        <f>'Population 2016'!H187*'Prevalence Rates'!H187</f>
        <v>129.75320434537181</v>
      </c>
      <c r="I187" s="66">
        <f>'Population 2016'!I187*'Prevalence Rates'!I187</f>
        <v>103.24113134211075</v>
      </c>
      <c r="J187" s="66">
        <f>'Population 2016'!J187*'Prevalence Rates'!J187</f>
        <v>66.186610485788222</v>
      </c>
      <c r="K187" s="66">
        <f>'Population 2016'!K187*'Prevalence Rates'!K187</f>
        <v>18.277735035189394</v>
      </c>
      <c r="L187" s="66">
        <f>'Population 2016'!L187*'Prevalence Rates'!L187</f>
        <v>65.126127565657782</v>
      </c>
      <c r="M187" s="66">
        <f>'Population 2016'!M187*'Prevalence Rates'!M187</f>
        <v>65.126127565657782</v>
      </c>
      <c r="N187" s="66">
        <f>'Population 2016'!N187*'Prevalence Rates'!N187</f>
        <v>41.42121523333023</v>
      </c>
      <c r="O187" s="66">
        <f>'Population 2016'!O187*'Prevalence Rates'!O187</f>
        <v>36.30594467740692</v>
      </c>
      <c r="P187" s="66">
        <f>'Population 2016'!P187*'Prevalence Rates'!P187</f>
        <v>44.540282645478591</v>
      </c>
      <c r="Q187" s="66">
        <f>'Population 2016'!Q187*'Prevalence Rates'!Q187</f>
        <v>66.311373182274153</v>
      </c>
      <c r="R187" s="66">
        <f>'Population 2016'!R187*'Prevalence Rates'!R187</f>
        <v>26.512073003261069</v>
      </c>
      <c r="S187" s="66">
        <f>'Population 2016'!S187*'Prevalence Rates'!S187</f>
        <v>515.83136862109598</v>
      </c>
      <c r="T187" s="66">
        <f>'Population 2016'!T187*'Prevalence Rates'!T187</f>
        <v>119.70980727825409</v>
      </c>
      <c r="U187" s="66">
        <f>'Population 2016'!U187*'Prevalence Rates'!U187</f>
        <v>3.6804995463350658</v>
      </c>
      <c r="V187" s="66">
        <f>'Population 2016'!V187*'Prevalence Rates'!V187</f>
        <v>61.570390715808642</v>
      </c>
      <c r="W187" s="66">
        <f>'Population 2016'!W187*'Prevalence Rates'!W187</f>
        <v>144.47520253071207</v>
      </c>
      <c r="X187" s="66">
        <f>'Population 2016'!X187*'Prevalence Rates'!X187</f>
        <v>144.47520253071207</v>
      </c>
      <c r="Y187" s="66">
        <f>'Population 2016'!Y187*'Prevalence Rates'!Y187</f>
        <v>127.75700120159686</v>
      </c>
      <c r="Z187" s="66">
        <f>'Population 2016'!Z187*'Prevalence Rates'!Z187</f>
        <v>89.267709335686092</v>
      </c>
      <c r="AA187" s="66">
        <f>'Population 2016'!AA187*'Prevalence Rates'!AA187</f>
        <v>472.60109428871965</v>
      </c>
      <c r="AB187" s="66">
        <f>'Population 2016'!AB187*'Prevalence Rates'!AB187</f>
        <v>329.99733220529657</v>
      </c>
      <c r="AC187" s="66">
        <f>'Population 2016'!AC187*'Prevalence Rates'!AC187</f>
        <v>280.59130439686658</v>
      </c>
      <c r="AD187" s="66">
        <f>'Population 2016'!AD187*'Prevalence Rates'!AD187</f>
        <v>227.44239569385849</v>
      </c>
      <c r="AE187" s="66">
        <f>'Population 2016'!AE187*'Prevalence Rates'!AE187</f>
        <v>169.98917396208566</v>
      </c>
      <c r="AF187" s="66">
        <f>'Population 2016'!AF187*'Prevalence Rates'!AF187</f>
        <v>27.073505137447771</v>
      </c>
      <c r="AG187" s="66">
        <f>'Population 2016'!AG187*'Prevalence Rates'!AG187</f>
        <v>169.98917396208566</v>
      </c>
      <c r="AH187" s="66">
        <f>'Population 2016'!AH187*'Prevalence Rates'!AH187</f>
        <v>192.0097898918531</v>
      </c>
      <c r="AI187" s="66">
        <f>'Population 2016'!AI187*'Prevalence Rates'!AI187</f>
        <v>268.1150347482731</v>
      </c>
      <c r="AJ187" s="66">
        <f>'Population 2016'!AJ187*'Prevalence Rates'!AJ187</f>
        <v>28.633038843521952</v>
      </c>
      <c r="AK187" s="66">
        <f>'Population 2016'!AK187*'Prevalence Rates'!AK187</f>
        <v>82.655286421931564</v>
      </c>
      <c r="AL187" s="66">
        <f>'Population 2016'!AL187*'Prevalence Rates'!AL187</f>
        <v>57.016552294072035</v>
      </c>
      <c r="AM187" s="66">
        <f>'Population 2016'!AM187*'Prevalence Rates'!AM187</f>
        <v>75.231905981018471</v>
      </c>
      <c r="AN187" s="66">
        <f>'Population 2016'!AN187*'Prevalence Rates'!AN187</f>
        <v>23.829675028813476</v>
      </c>
      <c r="AO187" s="66">
        <f>'Population 2016'!AO187*'Prevalence Rates'!AO187</f>
        <v>23.829675028813476</v>
      </c>
      <c r="AP187" s="66">
        <f>'Population 2016'!AP187*'Prevalence Rates'!AP187</f>
        <v>138.42421175114427</v>
      </c>
      <c r="AQ187" s="66">
        <f>'Population 2016'!AQ187*'Prevalence Rates'!AQ187</f>
        <v>65.937085092816346</v>
      </c>
      <c r="AR187" s="66">
        <f>'Population 2016'!AR187*'Prevalence Rates'!AR187</f>
        <v>2176.3604775006402</v>
      </c>
      <c r="AS187" s="66">
        <f>'Population 2016'!AS187*'Prevalence Rates'!AS187</f>
        <v>103.24113134211075</v>
      </c>
      <c r="AT187" s="66">
        <f>'Population 2016'!AT187*'Prevalence Rates'!AT187</f>
        <v>26.4496916550181</v>
      </c>
      <c r="AU187" s="66">
        <f>'Population 2016'!AU187*'Prevalence Rates'!AU187</f>
        <v>26.4496916550181</v>
      </c>
      <c r="AV187" s="66">
        <f>'Population 2016'!AV187*'Prevalence Rates'!AV187</f>
        <v>36.430707373892858</v>
      </c>
      <c r="AW187" s="66">
        <f>'Population 2016'!AW187*'Prevalence Rates'!AW187</f>
        <v>116.77788391083463</v>
      </c>
      <c r="AX187" s="66">
        <f>'Population 2016'!AX187*'Prevalence Rates'!AX187</f>
        <v>47.908875450598828</v>
      </c>
      <c r="AY187" s="66">
        <f>'Population 2016'!AY187*'Prevalence Rates'!AY187</f>
        <v>398.36728987958867</v>
      </c>
      <c r="AZ187" s="66">
        <f>'Population 2016'!AZ187*'Prevalence Rates'!AZ187</f>
        <v>253.89208734887657</v>
      </c>
      <c r="BA187" s="66">
        <f>'Population 2016'!BA187*'Prevalence Rates'!BA187</f>
        <v>27.260649182176675</v>
      </c>
      <c r="BB187" s="66">
        <f>'Population 2016'!BB187*'Prevalence Rates'!BB187</f>
        <v>53.460815444222909</v>
      </c>
      <c r="BC187" s="75">
        <f>'Population 2016'!BC187*'Prevalence Rates'!BC187</f>
        <v>3.6804995463350658</v>
      </c>
      <c r="BD187" s="109">
        <v>185</v>
      </c>
    </row>
    <row r="188" spans="2:56" s="66" customFormat="1" x14ac:dyDescent="0.35">
      <c r="B188" s="66" t="s">
        <v>73</v>
      </c>
      <c r="C188" s="74">
        <f>'Population 2016'!C188*'Prevalence Rates'!C188</f>
        <v>43.417418377105186</v>
      </c>
      <c r="D188" s="66">
        <f>'Population 2016'!D188*'Prevalence Rates'!D188</f>
        <v>178.97208810907296</v>
      </c>
      <c r="E188" s="66">
        <f>'Population 2016'!E188*'Prevalence Rates'!E188</f>
        <v>135.55466973196778</v>
      </c>
      <c r="F188" s="66">
        <f>'Population 2016'!F188*'Prevalence Rates'!F188</f>
        <v>58.825611393118088</v>
      </c>
      <c r="G188" s="66">
        <f>'Population 2016'!G188*'Prevalence Rates'!G188</f>
        <v>45.4760028691231</v>
      </c>
      <c r="H188" s="66">
        <f>'Population 2016'!H188*'Prevalence Rates'!H188</f>
        <v>109.29212212167857</v>
      </c>
      <c r="I188" s="66">
        <f>'Population 2016'!I188*'Prevalence Rates'!I188</f>
        <v>82.592905073688598</v>
      </c>
      <c r="J188" s="66">
        <f>'Population 2016'!J188*'Prevalence Rates'!J188</f>
        <v>52.649857917064331</v>
      </c>
      <c r="K188" s="66">
        <f>'Population 2016'!K188*'Prevalence Rates'!K188</f>
        <v>14.160566051153559</v>
      </c>
      <c r="L188" s="66">
        <f>'Population 2016'!L188*'Prevalence Rates'!L188</f>
        <v>56.143213418670499</v>
      </c>
      <c r="M188" s="66">
        <f>'Population 2016'!M188*'Prevalence Rates'!M188</f>
        <v>56.143213418670499</v>
      </c>
      <c r="N188" s="66">
        <f>'Population 2016'!N188*'Prevalence Rates'!N188</f>
        <v>29.069708281222724</v>
      </c>
      <c r="O188" s="66">
        <f>'Population 2016'!O188*'Prevalence Rates'!O188</f>
        <v>26.886361092718872</v>
      </c>
      <c r="P188" s="66">
        <f>'Population 2016'!P188*'Prevalence Rates'!P188</f>
        <v>31.627343559184379</v>
      </c>
      <c r="Q188" s="66">
        <f>'Population 2016'!Q188*'Prevalence Rates'!Q188</f>
        <v>47.472206012898056</v>
      </c>
      <c r="R188" s="66">
        <f>'Population 2016'!R188*'Prevalence Rates'!R188</f>
        <v>20.710607616665115</v>
      </c>
      <c r="S188" s="66">
        <f>'Population 2016'!S188*'Prevalence Rates'!S188</f>
        <v>390.94390943867558</v>
      </c>
      <c r="T188" s="66">
        <f>'Population 2016'!T188*'Prevalence Rates'!T188</f>
        <v>90.141048211087636</v>
      </c>
      <c r="U188" s="66">
        <f>'Population 2016'!U188*'Prevalence Rates'!U188</f>
        <v>2.869542019176492</v>
      </c>
      <c r="V188" s="66">
        <f>'Population 2016'!V188*'Prevalence Rates'!V188</f>
        <v>46.099816351552775</v>
      </c>
      <c r="W188" s="66">
        <f>'Population 2016'!W188*'Prevalence Rates'!W188</f>
        <v>111.84975739964023</v>
      </c>
      <c r="X188" s="66">
        <f>'Population 2016'!X188*'Prevalence Rates'!X188</f>
        <v>111.84975739964023</v>
      </c>
      <c r="Y188" s="66">
        <f>'Population 2016'!Y188*'Prevalence Rates'!Y188</f>
        <v>98.749674268617113</v>
      </c>
      <c r="Z188" s="66">
        <f>'Population 2016'!Z188*'Prevalence Rates'!Z188</f>
        <v>63.940881949041398</v>
      </c>
      <c r="AA188" s="66">
        <f>'Population 2016'!AA188*'Prevalence Rates'!AA188</f>
        <v>335.9235602883785</v>
      </c>
      <c r="AB188" s="66">
        <f>'Population 2016'!AB188*'Prevalence Rates'!AB188</f>
        <v>241.16629230731127</v>
      </c>
      <c r="AC188" s="66">
        <f>'Population 2016'!AC188*'Prevalence Rates'!AC188</f>
        <v>207.29322021138006</v>
      </c>
      <c r="AD188" s="66">
        <f>'Population 2016'!AD188*'Prevalence Rates'!AD188</f>
        <v>174.23110564260745</v>
      </c>
      <c r="AE188" s="66">
        <f>'Population 2016'!AE188*'Prevalence Rates'!AE188</f>
        <v>128.75510277348434</v>
      </c>
      <c r="AF188" s="66">
        <f>'Population 2016'!AF188*'Prevalence Rates'!AF188</f>
        <v>22.644429412197102</v>
      </c>
      <c r="AG188" s="66">
        <f>'Population 2016'!AG188*'Prevalence Rates'!AG188</f>
        <v>128.75510277348434</v>
      </c>
      <c r="AH188" s="66">
        <f>'Population 2016'!AH188*'Prevalence Rates'!AH188</f>
        <v>128.63034007699841</v>
      </c>
      <c r="AI188" s="66">
        <f>'Population 2016'!AI188*'Prevalence Rates'!AI188</f>
        <v>196.50124696534675</v>
      </c>
      <c r="AJ188" s="66">
        <f>'Population 2016'!AJ188*'Prevalence Rates'!AJ188</f>
        <v>22.082997278010396</v>
      </c>
      <c r="AK188" s="66">
        <f>'Population 2016'!AK188*'Prevalence Rates'!AK188</f>
        <v>62.194204198238317</v>
      </c>
      <c r="AL188" s="66">
        <f>'Population 2016'!AL188*'Prevalence Rates'!AL188</f>
        <v>46.474104441010581</v>
      </c>
      <c r="AM188" s="66">
        <f>'Population 2016'!AM188*'Prevalence Rates'!AM188</f>
        <v>49.281265111944101</v>
      </c>
      <c r="AN188" s="66">
        <f>'Population 2016'!AN188*'Prevalence Rates'!AN188</f>
        <v>18.028209642217526</v>
      </c>
      <c r="AO188" s="66">
        <f>'Population 2016'!AO188*'Prevalence Rates'!AO188</f>
        <v>18.028209642217526</v>
      </c>
      <c r="AP188" s="66">
        <f>'Population 2016'!AP188*'Prevalence Rates'!AP188</f>
        <v>105.29971583412866</v>
      </c>
      <c r="AQ188" s="66">
        <f>'Population 2016'!AQ188*'Prevalence Rates'!AQ188</f>
        <v>47.409824664655083</v>
      </c>
      <c r="AR188" s="66">
        <f>'Population 2016'!AR188*'Prevalence Rates'!AR188</f>
        <v>1641.8770857548973</v>
      </c>
      <c r="AS188" s="66">
        <f>'Population 2016'!AS188*'Prevalence Rates'!AS188</f>
        <v>82.592905073688598</v>
      </c>
      <c r="AT188" s="66">
        <f>'Population 2016'!AT188*'Prevalence Rates'!AT188</f>
        <v>21.33442109909479</v>
      </c>
      <c r="AU188" s="66">
        <f>'Population 2016'!AU188*'Prevalence Rates'!AU188</f>
        <v>21.33442109909479</v>
      </c>
      <c r="AV188" s="66">
        <f>'Population 2016'!AV188*'Prevalence Rates'!AV188</f>
        <v>35.931656587949121</v>
      </c>
      <c r="AW188" s="66">
        <f>'Population 2016'!AW188*'Prevalence Rates'!AW188</f>
        <v>79.349074965054299</v>
      </c>
      <c r="AX188" s="66">
        <f>'Population 2016'!AX188*'Prevalence Rates'!AX188</f>
        <v>38.489291865910772</v>
      </c>
      <c r="AY188" s="66">
        <f>'Population 2016'!AY188*'Prevalence Rates'!AY188</f>
        <v>305.04479290810968</v>
      </c>
      <c r="AZ188" s="66">
        <f>'Population 2016'!AZ188*'Prevalence Rates'!AZ188</f>
        <v>193.19503550846949</v>
      </c>
      <c r="BA188" s="66">
        <f>'Population 2016'!BA188*'Prevalence Rates'!BA188</f>
        <v>20.960133009636987</v>
      </c>
      <c r="BB188" s="66">
        <f>'Population 2016'!BB188*'Prevalence Rates'!BB188</f>
        <v>36.804995463350657</v>
      </c>
      <c r="BC188" s="75">
        <f>'Population 2016'!BC188*'Prevalence Rates'!BC188</f>
        <v>2.869542019176492</v>
      </c>
      <c r="BD188" s="109">
        <v>186</v>
      </c>
    </row>
    <row r="189" spans="2:56" s="66" customFormat="1" x14ac:dyDescent="0.35">
      <c r="B189" s="66" t="s">
        <v>74</v>
      </c>
      <c r="C189" s="74">
        <f>'Population 2016'!C189*'Prevalence Rates'!C189</f>
        <v>36.929758159836595</v>
      </c>
      <c r="D189" s="66">
        <f>'Population 2016'!D189*'Prevalence Rates'!D189</f>
        <v>143.35233826233866</v>
      </c>
      <c r="E189" s="66">
        <f>'Population 2016'!E189*'Prevalence Rates'!E189</f>
        <v>106.42258010250208</v>
      </c>
      <c r="F189" s="66">
        <f>'Population 2016'!F189*'Prevalence Rates'!F189</f>
        <v>45.787909610337941</v>
      </c>
      <c r="G189" s="66">
        <f>'Population 2016'!G189*'Prevalence Rates'!G189</f>
        <v>34.995936364304612</v>
      </c>
      <c r="H189" s="66">
        <f>'Population 2016'!H189*'Prevalence Rates'!H189</f>
        <v>77.04096508006451</v>
      </c>
      <c r="I189" s="66">
        <f>'Population 2016'!I189*'Prevalence Rates'!I189</f>
        <v>66.623279923488994</v>
      </c>
      <c r="J189" s="66">
        <f>'Population 2016'!J189*'Prevalence Rates'!J189</f>
        <v>38.61405456239671</v>
      </c>
      <c r="K189" s="66">
        <f>'Population 2016'!K189*'Prevalence Rates'!K189</f>
        <v>9.2948208882021159</v>
      </c>
      <c r="L189" s="66">
        <f>'Population 2016'!L189*'Prevalence Rates'!L189</f>
        <v>44.228375904263757</v>
      </c>
      <c r="M189" s="66">
        <f>'Population 2016'!M189*'Prevalence Rates'!M189</f>
        <v>44.228375904263757</v>
      </c>
      <c r="N189" s="66">
        <f>'Population 2016'!N189*'Prevalence Rates'!N189</f>
        <v>25.389208734887657</v>
      </c>
      <c r="O189" s="66">
        <f>'Population 2016'!O189*'Prevalence Rates'!O189</f>
        <v>19.026311214105</v>
      </c>
      <c r="P189" s="66">
        <f>'Population 2016'!P189*'Prevalence Rates'!P189</f>
        <v>29.943047156624264</v>
      </c>
      <c r="Q189" s="66">
        <f>'Population 2016'!Q189*'Prevalence Rates'!Q189</f>
        <v>35.557368498491314</v>
      </c>
      <c r="R189" s="66">
        <f>'Population 2016'!R189*'Prevalence Rates'!R189</f>
        <v>18.8391671693761</v>
      </c>
      <c r="S189" s="66">
        <f>'Population 2016'!S189*'Prevalence Rates'!S189</f>
        <v>303.2981151573066</v>
      </c>
      <c r="T189" s="66">
        <f>'Population 2016'!T189*'Prevalence Rates'!T189</f>
        <v>73.73475362318726</v>
      </c>
      <c r="U189" s="66">
        <f>'Population 2016'!U189*'Prevalence Rates'!U189</f>
        <v>2.3704912332327543</v>
      </c>
      <c r="V189" s="66">
        <f>'Population 2016'!V189*'Prevalence Rates'!V189</f>
        <v>36.30594467740692</v>
      </c>
      <c r="W189" s="66">
        <f>'Population 2016'!W189*'Prevalence Rates'!W189</f>
        <v>81.657184850044089</v>
      </c>
      <c r="X189" s="66">
        <f>'Population 2016'!X189*'Prevalence Rates'!X189</f>
        <v>81.657184850044089</v>
      </c>
      <c r="Y189" s="66">
        <f>'Population 2016'!Y189*'Prevalence Rates'!Y189</f>
        <v>74.91999923980363</v>
      </c>
      <c r="Z189" s="66">
        <f>'Population 2016'!Z189*'Prevalence Rates'!Z189</f>
        <v>57.390840383529842</v>
      </c>
      <c r="AA189" s="66">
        <f>'Population 2016'!AA189*'Prevalence Rates'!AA189</f>
        <v>279.84272821795093</v>
      </c>
      <c r="AB189" s="66">
        <f>'Population 2016'!AB189*'Prevalence Rates'!AB189</f>
        <v>188.51643439024693</v>
      </c>
      <c r="AC189" s="66">
        <f>'Population 2016'!AC189*'Prevalence Rates'!AC189</f>
        <v>173.73205485666369</v>
      </c>
      <c r="AD189" s="66">
        <f>'Population 2016'!AD189*'Prevalence Rates'!AD189</f>
        <v>134.5565681600803</v>
      </c>
      <c r="AE189" s="66">
        <f>'Population 2016'!AE189*'Prevalence Rates'!AE189</f>
        <v>99.560631795775677</v>
      </c>
      <c r="AF189" s="66">
        <f>'Population 2016'!AF189*'Prevalence Rates'!AF189</f>
        <v>15.096286274798066</v>
      </c>
      <c r="AG189" s="66">
        <f>'Population 2016'!AG189*'Prevalence Rates'!AG189</f>
        <v>99.560631795775677</v>
      </c>
      <c r="AH189" s="66">
        <f>'Population 2016'!AH189*'Prevalence Rates'!AH189</f>
        <v>106.11067336128724</v>
      </c>
      <c r="AI189" s="66">
        <f>'Population 2016'!AI189*'Prevalence Rates'!AI189</f>
        <v>155.01765038377354</v>
      </c>
      <c r="AJ189" s="66">
        <f>'Population 2016'!AJ189*'Prevalence Rates'!AJ189</f>
        <v>16.40629458790038</v>
      </c>
      <c r="AK189" s="66">
        <f>'Population 2016'!AK189*'Prevalence Rates'!AK189</f>
        <v>45.164096127908266</v>
      </c>
      <c r="AL189" s="66">
        <f>'Population 2016'!AL189*'Prevalence Rates'!AL189</f>
        <v>31.939250300399216</v>
      </c>
      <c r="AM189" s="66">
        <f>'Population 2016'!AM189*'Prevalence Rates'!AM189</f>
        <v>42.232172760488808</v>
      </c>
      <c r="AN189" s="66">
        <f>'Population 2016'!AN189*'Prevalence Rates'!AN189</f>
        <v>14.160566051153559</v>
      </c>
      <c r="AO189" s="66">
        <f>'Population 2016'!AO189*'Prevalence Rates'!AO189</f>
        <v>14.160566051153559</v>
      </c>
      <c r="AP189" s="66">
        <f>'Population 2016'!AP189*'Prevalence Rates'!AP189</f>
        <v>86.647692709481461</v>
      </c>
      <c r="AQ189" s="66">
        <f>'Population 2016'!AQ189*'Prevalence Rates'!AQ189</f>
        <v>35.557368498491314</v>
      </c>
      <c r="AR189" s="66">
        <f>'Population 2016'!AR189*'Prevalence Rates'!AR189</f>
        <v>1291.7929594153652</v>
      </c>
      <c r="AS189" s="66">
        <f>'Population 2016'!AS189*'Prevalence Rates'!AS189</f>
        <v>66.623279923488994</v>
      </c>
      <c r="AT189" s="66">
        <f>'Population 2016'!AT189*'Prevalence Rates'!AT189</f>
        <v>15.033904926555099</v>
      </c>
      <c r="AU189" s="66">
        <f>'Population 2016'!AU189*'Prevalence Rates'!AU189</f>
        <v>15.033904926555099</v>
      </c>
      <c r="AV189" s="66">
        <f>'Population 2016'!AV189*'Prevalence Rates'!AV189</f>
        <v>26.075403565560297</v>
      </c>
      <c r="AW189" s="66">
        <f>'Population 2016'!AW189*'Prevalence Rates'!AW189</f>
        <v>63.878500600798432</v>
      </c>
      <c r="AX189" s="66">
        <f>'Population 2016'!AX189*'Prevalence Rates'!AX189</f>
        <v>29.319233674194592</v>
      </c>
      <c r="AY189" s="66">
        <f>'Population 2016'!AY189*'Prevalence Rates'!AY189</f>
        <v>239.48199590475116</v>
      </c>
      <c r="AZ189" s="66">
        <f>'Population 2016'!AZ189*'Prevalence Rates'!AZ189</f>
        <v>157.82481105470706</v>
      </c>
      <c r="BA189" s="66">
        <f>'Population 2016'!BA189*'Prevalence Rates'!BA189</f>
        <v>16.905345373844117</v>
      </c>
      <c r="BB189" s="66">
        <f>'Population 2016'!BB189*'Prevalence Rates'!BB189</f>
        <v>29.319233674194592</v>
      </c>
      <c r="BC189" s="75">
        <f>'Population 2016'!BC189*'Prevalence Rates'!BC189</f>
        <v>2.3704912332327543</v>
      </c>
      <c r="BD189" s="109">
        <v>187</v>
      </c>
    </row>
    <row r="190" spans="2:56" s="66" customFormat="1" x14ac:dyDescent="0.35">
      <c r="B190" s="66" t="s">
        <v>75</v>
      </c>
      <c r="C190" s="74">
        <f>'Population 2016'!C190*'Prevalence Rates'!C190</f>
        <v>28.508276147036018</v>
      </c>
      <c r="D190" s="66">
        <f>'Population 2016'!D190*'Prevalence Rates'!D190</f>
        <v>107.79496976384735</v>
      </c>
      <c r="E190" s="66">
        <f>'Population 2016'!E190*'Prevalence Rates'!E190</f>
        <v>79.286693616811334</v>
      </c>
      <c r="F190" s="66">
        <f>'Population 2016'!F190*'Prevalence Rates'!F190</f>
        <v>36.86737681159363</v>
      </c>
      <c r="G190" s="66">
        <f>'Population 2016'!G190*'Prevalence Rates'!G190</f>
        <v>23.892056377056445</v>
      </c>
      <c r="H190" s="66">
        <f>'Population 2016'!H190*'Prevalence Rates'!H190</f>
        <v>58.70084869663215</v>
      </c>
      <c r="I190" s="66">
        <f>'Population 2016'!I190*'Prevalence Rates'!I190</f>
        <v>45.4760028691231</v>
      </c>
      <c r="J190" s="66">
        <f>'Population 2016'!J190*'Prevalence Rates'!J190</f>
        <v>30.317335246082067</v>
      </c>
      <c r="K190" s="66">
        <f>'Population 2016'!K190*'Prevalence Rates'!K190</f>
        <v>6.8619483067263944</v>
      </c>
      <c r="L190" s="66">
        <f>'Population 2016'!L190*'Prevalence Rates'!L190</f>
        <v>34.995936364304612</v>
      </c>
      <c r="M190" s="66">
        <f>'Population 2016'!M190*'Prevalence Rates'!M190</f>
        <v>34.995936364304612</v>
      </c>
      <c r="N190" s="66">
        <f>'Population 2016'!N190*'Prevalence Rates'!N190</f>
        <v>25.264446038401722</v>
      </c>
      <c r="O190" s="66">
        <f>'Population 2016'!O190*'Prevalence Rates'!O190</f>
        <v>11.914837514406738</v>
      </c>
      <c r="P190" s="66">
        <f>'Population 2016'!P190*'Prevalence Rates'!P190</f>
        <v>21.022514357879952</v>
      </c>
      <c r="Q190" s="66">
        <f>'Population 2016'!Q190*'Prevalence Rates'!Q190</f>
        <v>27.634937271634477</v>
      </c>
      <c r="R190" s="66">
        <f>'Population 2016'!R190*'Prevalence Rates'!R190</f>
        <v>16.032006498442577</v>
      </c>
      <c r="S190" s="66">
        <f>'Population 2016'!S190*'Prevalence Rates'!S190</f>
        <v>226.50667547021396</v>
      </c>
      <c r="T190" s="66">
        <f>'Population 2016'!T190*'Prevalence Rates'!T190</f>
        <v>63.192305770125792</v>
      </c>
      <c r="U190" s="66">
        <f>'Population 2016'!U190*'Prevalence Rates'!U190</f>
        <v>1.1852456166163772</v>
      </c>
      <c r="V190" s="66">
        <f>'Population 2016'!V190*'Prevalence Rates'!V190</f>
        <v>26.387310306775134</v>
      </c>
      <c r="W190" s="66">
        <f>'Population 2016'!W190*'Prevalence Rates'!W190</f>
        <v>60.884195885136009</v>
      </c>
      <c r="X190" s="66">
        <f>'Population 2016'!X190*'Prevalence Rates'!X190</f>
        <v>60.884195885136009</v>
      </c>
      <c r="Y190" s="66">
        <f>'Population 2016'!Y190*'Prevalence Rates'!Y190</f>
        <v>56.704645552857201</v>
      </c>
      <c r="Z190" s="66">
        <f>'Population 2016'!Z190*'Prevalence Rates'!Z190</f>
        <v>43.105511635890345</v>
      </c>
      <c r="AA190" s="66">
        <f>'Population 2016'!AA190*'Prevalence Rates'!AA190</f>
        <v>206.04559324652072</v>
      </c>
      <c r="AB190" s="66">
        <f>'Population 2016'!AB190*'Prevalence Rates'!AB190</f>
        <v>144.53758387895505</v>
      </c>
      <c r="AC190" s="66">
        <f>'Population 2016'!AC190*'Prevalence Rates'!AC190</f>
        <v>132.68512771279129</v>
      </c>
      <c r="AD190" s="66">
        <f>'Population 2016'!AD190*'Prevalence Rates'!AD190</f>
        <v>102.05588572549436</v>
      </c>
      <c r="AE190" s="66">
        <f>'Population 2016'!AE190*'Prevalence Rates'!AE190</f>
        <v>78.163829348437929</v>
      </c>
      <c r="AF190" s="66">
        <f>'Population 2016'!AF190*'Prevalence Rates'!AF190</f>
        <v>14.098184702910592</v>
      </c>
      <c r="AG190" s="66">
        <f>'Population 2016'!AG190*'Prevalence Rates'!AG190</f>
        <v>78.163829348437929</v>
      </c>
      <c r="AH190" s="66">
        <f>'Population 2016'!AH190*'Prevalence Rates'!AH190</f>
        <v>73.360465533729453</v>
      </c>
      <c r="AI190" s="66">
        <f>'Population 2016'!AI190*'Prevalence Rates'!AI190</f>
        <v>120.14647671595486</v>
      </c>
      <c r="AJ190" s="66">
        <f>'Population 2016'!AJ190*'Prevalence Rates'!AJ190</f>
        <v>11.103879987248165</v>
      </c>
      <c r="AK190" s="66">
        <f>'Population 2016'!AK190*'Prevalence Rates'!AK190</f>
        <v>36.742614115107692</v>
      </c>
      <c r="AL190" s="66">
        <f>'Population 2016'!AL190*'Prevalence Rates'!AL190</f>
        <v>23.767293680570511</v>
      </c>
      <c r="AM190" s="66">
        <f>'Population 2016'!AM190*'Prevalence Rates'!AM190</f>
        <v>26.761598396232937</v>
      </c>
      <c r="AN190" s="66">
        <f>'Population 2016'!AN190*'Prevalence Rates'!AN190</f>
        <v>8.3591006645576069</v>
      </c>
      <c r="AO190" s="66">
        <f>'Population 2016'!AO190*'Prevalence Rates'!AO190</f>
        <v>8.3591006645576069</v>
      </c>
      <c r="AP190" s="66">
        <f>'Population 2016'!AP190*'Prevalence Rates'!AP190</f>
        <v>63.31706846661173</v>
      </c>
      <c r="AQ190" s="66">
        <f>'Population 2016'!AQ190*'Prevalence Rates'!AQ190</f>
        <v>27.385411878662609</v>
      </c>
      <c r="AR190" s="66">
        <f>'Population 2016'!AR190*'Prevalence Rates'!AR190</f>
        <v>975.26999843054955</v>
      </c>
      <c r="AS190" s="66">
        <f>'Population 2016'!AS190*'Prevalence Rates'!AS190</f>
        <v>45.4760028691231</v>
      </c>
      <c r="AT190" s="66">
        <f>'Population 2016'!AT190*'Prevalence Rates'!AT190</f>
        <v>10.729591897790362</v>
      </c>
      <c r="AU190" s="66">
        <f>'Population 2016'!AU190*'Prevalence Rates'!AU190</f>
        <v>10.729591897790362</v>
      </c>
      <c r="AV190" s="66">
        <f>'Population 2016'!AV190*'Prevalence Rates'!AV190</f>
        <v>23.018717501654905</v>
      </c>
      <c r="AW190" s="66">
        <f>'Population 2016'!AW190*'Prevalence Rates'!AW190</f>
        <v>46.598867137496512</v>
      </c>
      <c r="AX190" s="66">
        <f>'Population 2016'!AX190*'Prevalence Rates'!AX190</f>
        <v>23.455386939355673</v>
      </c>
      <c r="AY190" s="66">
        <f>'Population 2016'!AY190*'Prevalence Rates'!AY190</f>
        <v>186.33308720174307</v>
      </c>
      <c r="AZ190" s="66">
        <f>'Population 2016'!AZ190*'Prevalence Rates'!AZ190</f>
        <v>125.44889131660707</v>
      </c>
      <c r="BA190" s="66">
        <f>'Population 2016'!BA190*'Prevalence Rates'!BA190</f>
        <v>11.041498639005198</v>
      </c>
      <c r="BB190" s="66">
        <f>'Population 2016'!BB190*'Prevalence Rates'!BB190</f>
        <v>18.215353686946429</v>
      </c>
      <c r="BC190" s="75">
        <f>'Population 2016'!BC190*'Prevalence Rates'!BC190</f>
        <v>1.1852456166163772</v>
      </c>
      <c r="BD190" s="109">
        <v>188</v>
      </c>
    </row>
    <row r="191" spans="2:56" s="66" customFormat="1" x14ac:dyDescent="0.35">
      <c r="B191" s="66" t="s">
        <v>81</v>
      </c>
      <c r="C191" s="74">
        <f>'Population 2016'!C191*'Prevalence Rates'!C191</f>
        <v>17.46677750803082</v>
      </c>
      <c r="D191" s="66">
        <f>'Population 2016'!D191*'Prevalence Rates'!D191</f>
        <v>67.808525540105364</v>
      </c>
      <c r="E191" s="66">
        <f>'Population 2016'!E191*'Prevalence Rates'!E191</f>
        <v>50.341748032074548</v>
      </c>
      <c r="F191" s="66">
        <f>'Population 2016'!F191*'Prevalence Rates'!F191</f>
        <v>21.771090536795558</v>
      </c>
      <c r="G191" s="66">
        <f>'Population 2016'!G191*'Prevalence Rates'!G191</f>
        <v>15.595337060741805</v>
      </c>
      <c r="H191" s="66">
        <f>'Population 2016'!H191*'Prevalence Rates'!H191</f>
        <v>34.434504230117902</v>
      </c>
      <c r="I191" s="66">
        <f>'Population 2016'!I191*'Prevalence Rates'!I191</f>
        <v>29.568759067166461</v>
      </c>
      <c r="J191" s="66">
        <f>'Population 2016'!J191*'Prevalence Rates'!J191</f>
        <v>18.652023124647197</v>
      </c>
      <c r="K191" s="66">
        <f>'Population 2016'!K191*'Prevalence Rates'!K191</f>
        <v>4.3043130287647378</v>
      </c>
      <c r="L191" s="66">
        <f>'Population 2016'!L191*'Prevalence Rates'!L191</f>
        <v>20.461082223693246</v>
      </c>
      <c r="M191" s="66">
        <f>'Population 2016'!M191*'Prevalence Rates'!M191</f>
        <v>20.461082223693246</v>
      </c>
      <c r="N191" s="66">
        <f>'Population 2016'!N191*'Prevalence Rates'!N191</f>
        <v>20.211556830721378</v>
      </c>
      <c r="O191" s="66">
        <f>'Population 2016'!O191*'Prevalence Rates'!O191</f>
        <v>7.2362363961841973</v>
      </c>
      <c r="P191" s="66">
        <f>'Population 2016'!P191*'Prevalence Rates'!P191</f>
        <v>16.094387846685542</v>
      </c>
      <c r="Q191" s="66">
        <f>'Population 2016'!Q191*'Prevalence Rates'!Q191</f>
        <v>15.782481105470707</v>
      </c>
      <c r="R191" s="66">
        <f>'Population 2016'!R191*'Prevalence Rates'!R191</f>
        <v>10.542447853061461</v>
      </c>
      <c r="S191" s="66">
        <f>'Population 2016'!S191*'Prevalence Rates'!S191</f>
        <v>149.0290409524487</v>
      </c>
      <c r="T191" s="66">
        <f>'Population 2016'!T191*'Prevalence Rates'!T191</f>
        <v>52.088425782877628</v>
      </c>
      <c r="U191" s="66">
        <f>'Population 2016'!U191*'Prevalence Rates'!U191</f>
        <v>1.3723896613452788</v>
      </c>
      <c r="V191" s="66">
        <f>'Population 2016'!V191*'Prevalence Rates'!V191</f>
        <v>15.844862453713674</v>
      </c>
      <c r="W191" s="66">
        <f>'Population 2016'!W191*'Prevalence Rates'!W191</f>
        <v>36.929758159836595</v>
      </c>
      <c r="X191" s="66">
        <f>'Population 2016'!X191*'Prevalence Rates'!X191</f>
        <v>36.929758159836595</v>
      </c>
      <c r="Y191" s="66">
        <f>'Population 2016'!Y191*'Prevalence Rates'!Y191</f>
        <v>34.496885578360875</v>
      </c>
      <c r="Z191" s="66">
        <f>'Population 2016'!Z191*'Prevalence Rates'!Z191</f>
        <v>27.759699968120412</v>
      </c>
      <c r="AA191" s="66">
        <f>'Population 2016'!AA191*'Prevalence Rates'!AA191</f>
        <v>131.00083131023115</v>
      </c>
      <c r="AB191" s="66">
        <f>'Population 2016'!AB191*'Prevalence Rates'!AB191</f>
        <v>91.326293827704006</v>
      </c>
      <c r="AC191" s="66">
        <f>'Population 2016'!AC191*'Prevalence Rates'!AC191</f>
        <v>88.643895853256424</v>
      </c>
      <c r="AD191" s="66">
        <f>'Population 2016'!AD191*'Prevalence Rates'!AD191</f>
        <v>62.506110939453151</v>
      </c>
      <c r="AE191" s="66">
        <f>'Population 2016'!AE191*'Prevalence Rates'!AE191</f>
        <v>46.910773878711346</v>
      </c>
      <c r="AF191" s="66">
        <f>'Population 2016'!AF191*'Prevalence Rates'!AF191</f>
        <v>8.9829141469872802</v>
      </c>
      <c r="AG191" s="66">
        <f>'Population 2016'!AG191*'Prevalence Rates'!AG191</f>
        <v>46.910773878711346</v>
      </c>
      <c r="AH191" s="66">
        <f>'Population 2016'!AH191*'Prevalence Rates'!AH191</f>
        <v>42.356935456974739</v>
      </c>
      <c r="AI191" s="66">
        <f>'Population 2016'!AI191*'Prevalence Rates'!AI191</f>
        <v>82.530523725445633</v>
      </c>
      <c r="AJ191" s="66">
        <f>'Population 2016'!AJ191*'Prevalence Rates'!AJ191</f>
        <v>5.9886094313248535</v>
      </c>
      <c r="AK191" s="66">
        <f>'Population 2016'!AK191*'Prevalence Rates'!AK191</f>
        <v>23.517768287598642</v>
      </c>
      <c r="AL191" s="66">
        <f>'Population 2016'!AL191*'Prevalence Rates'!AL191</f>
        <v>14.098184702910592</v>
      </c>
      <c r="AM191" s="66">
        <f>'Population 2016'!AM191*'Prevalence Rates'!AM191</f>
        <v>11.103879987248165</v>
      </c>
      <c r="AN191" s="66">
        <f>'Population 2016'!AN191*'Prevalence Rates'!AN191</f>
        <v>6.1133721278107878</v>
      </c>
      <c r="AO191" s="66">
        <f>'Population 2016'!AO191*'Prevalence Rates'!AO191</f>
        <v>6.1133721278107878</v>
      </c>
      <c r="AP191" s="66">
        <f>'Population 2016'!AP191*'Prevalence Rates'!AP191</f>
        <v>43.417418377105186</v>
      </c>
      <c r="AQ191" s="66">
        <f>'Population 2016'!AQ191*'Prevalence Rates'!AQ191</f>
        <v>18.340116383432363</v>
      </c>
      <c r="AR191" s="66">
        <f>'Population 2016'!AR191*'Prevalence Rates'!AR191</f>
        <v>623.06490625075662</v>
      </c>
      <c r="AS191" s="66">
        <f>'Population 2016'!AS191*'Prevalence Rates'!AS191</f>
        <v>29.568759067166461</v>
      </c>
      <c r="AT191" s="66">
        <f>'Population 2016'!AT191*'Prevalence Rates'!AT191</f>
        <v>6.9243296549693616</v>
      </c>
      <c r="AU191" s="66">
        <f>'Population 2016'!AU191*'Prevalence Rates'!AU191</f>
        <v>6.9243296549693616</v>
      </c>
      <c r="AV191" s="66">
        <f>'Population 2016'!AV191*'Prevalence Rates'!AV191</f>
        <v>13.100083131023116</v>
      </c>
      <c r="AW191" s="66">
        <f>'Population 2016'!AW191*'Prevalence Rates'!AW191</f>
        <v>31.253055469726576</v>
      </c>
      <c r="AX191" s="66">
        <f>'Population 2016'!AX191*'Prevalence Rates'!AX191</f>
        <v>14.34771009588246</v>
      </c>
      <c r="AY191" s="66">
        <f>'Population 2016'!AY191*'Prevalence Rates'!AY191</f>
        <v>122.32982390445872</v>
      </c>
      <c r="AZ191" s="66">
        <f>'Population 2016'!AZ191*'Prevalence Rates'!AZ191</f>
        <v>85.400065744622125</v>
      </c>
      <c r="BA191" s="66">
        <f>'Population 2016'!BA191*'Prevalence Rates'!BA191</f>
        <v>6.9243296549693616</v>
      </c>
      <c r="BB191" s="66">
        <f>'Population 2016'!BB191*'Prevalence Rates'!BB191</f>
        <v>8.6710074057724427</v>
      </c>
      <c r="BC191" s="75">
        <f>'Population 2016'!BC191*'Prevalence Rates'!BC191</f>
        <v>1.3723896613452788</v>
      </c>
      <c r="BD191" s="109">
        <v>189</v>
      </c>
    </row>
    <row r="192" spans="2:56" s="66" customFormat="1" x14ac:dyDescent="0.35">
      <c r="B192" s="66" t="s">
        <v>82</v>
      </c>
      <c r="C192" s="74">
        <f>'Population 2016'!C192*'Prevalence Rates'!C192</f>
        <v>8.0471939233427712</v>
      </c>
      <c r="D192" s="66">
        <f>'Population 2016'!D192*'Prevalence Rates'!D192</f>
        <v>36.992139508079561</v>
      </c>
      <c r="E192" s="66">
        <f>'Population 2016'!E192*'Prevalence Rates'!E192</f>
        <v>28.944945584736789</v>
      </c>
      <c r="F192" s="66">
        <f>'Population 2016'!F192*'Prevalence Rates'!F192</f>
        <v>17.653921552759723</v>
      </c>
      <c r="G192" s="66">
        <f>'Population 2016'!G192*'Prevalence Rates'!G192</f>
        <v>9.9810157188747546</v>
      </c>
      <c r="H192" s="66">
        <f>'Population 2016'!H192*'Prevalence Rates'!H192</f>
        <v>21.33442109909479</v>
      </c>
      <c r="I192" s="66">
        <f>'Population 2016'!I192*'Prevalence Rates'!I192</f>
        <v>17.404396159787854</v>
      </c>
      <c r="J192" s="66">
        <f>'Population 2016'!J192*'Prevalence Rates'!J192</f>
        <v>13.536752568723886</v>
      </c>
      <c r="K192" s="66">
        <f>'Population 2016'!K192*'Prevalence Rates'!K192</f>
        <v>2.8071606709335248</v>
      </c>
      <c r="L192" s="66">
        <f>'Population 2016'!L192*'Prevalence Rates'!L192</f>
        <v>10.667210549547395</v>
      </c>
      <c r="M192" s="66">
        <f>'Population 2016'!M192*'Prevalence Rates'!M192</f>
        <v>10.667210549547395</v>
      </c>
      <c r="N192" s="66">
        <f>'Population 2016'!N192*'Prevalence Rates'!N192</f>
        <v>11.665312121434869</v>
      </c>
      <c r="O192" s="66">
        <f>'Population 2016'!O192*'Prevalence Rates'!O192</f>
        <v>4.4290757252506729</v>
      </c>
      <c r="P192" s="66">
        <f>'Population 2016'!P192*'Prevalence Rates'!P192</f>
        <v>8.0471939233427712</v>
      </c>
      <c r="Q192" s="66">
        <f>'Population 2016'!Q192*'Prevalence Rates'!Q192</f>
        <v>8.0471939233427712</v>
      </c>
      <c r="R192" s="66">
        <f>'Population 2016'!R192*'Prevalence Rates'!R192</f>
        <v>10.480066504818494</v>
      </c>
      <c r="S192" s="66">
        <f>'Population 2016'!S192*'Prevalence Rates'!S192</f>
        <v>88.581514505013445</v>
      </c>
      <c r="T192" s="66">
        <f>'Population 2016'!T192*'Prevalence Rates'!T192</f>
        <v>30.754004683782838</v>
      </c>
      <c r="U192" s="66">
        <f>'Population 2016'!U192*'Prevalence Rates'!U192</f>
        <v>0.68619483067263942</v>
      </c>
      <c r="V192" s="66">
        <f>'Population 2016'!V192*'Prevalence Rates'!V192</f>
        <v>10.791973246033329</v>
      </c>
      <c r="W192" s="66">
        <f>'Population 2016'!W192*'Prevalence Rates'!W192</f>
        <v>25.389208734887657</v>
      </c>
      <c r="X192" s="66">
        <f>'Population 2016'!X192*'Prevalence Rates'!X192</f>
        <v>25.389208734887657</v>
      </c>
      <c r="Y192" s="66">
        <f>'Population 2016'!Y192*'Prevalence Rates'!Y192</f>
        <v>24.328725814757217</v>
      </c>
      <c r="Z192" s="66">
        <f>'Population 2016'!Z192*'Prevalence Rates'!Z192</f>
        <v>17.092489418573017</v>
      </c>
      <c r="AA192" s="66">
        <f>'Population 2016'!AA192*'Prevalence Rates'!AA192</f>
        <v>73.921897667916156</v>
      </c>
      <c r="AB192" s="66">
        <f>'Population 2016'!AB192*'Prevalence Rates'!AB192</f>
        <v>49.281265111944101</v>
      </c>
      <c r="AC192" s="66">
        <f>'Population 2016'!AC192*'Prevalence Rates'!AC192</f>
        <v>53.772722185437743</v>
      </c>
      <c r="AD192" s="66">
        <f>'Population 2016'!AD192*'Prevalence Rates'!AD192</f>
        <v>40.672639054414624</v>
      </c>
      <c r="AE192" s="66">
        <f>'Population 2016'!AE192*'Prevalence Rates'!AE192</f>
        <v>30.691623335539873</v>
      </c>
      <c r="AF192" s="66">
        <f>'Population 2016'!AF192*'Prevalence Rates'!AF192</f>
        <v>4.6786011182225415</v>
      </c>
      <c r="AG192" s="66">
        <f>'Population 2016'!AG192*'Prevalence Rates'!AG192</f>
        <v>30.691623335539873</v>
      </c>
      <c r="AH192" s="66">
        <f>'Population 2016'!AH192*'Prevalence Rates'!AH192</f>
        <v>20.149175482478412</v>
      </c>
      <c r="AI192" s="66">
        <f>'Population 2016'!AI192*'Prevalence Rates'!AI192</f>
        <v>45.787909610337941</v>
      </c>
      <c r="AJ192" s="66">
        <f>'Population 2016'!AJ192*'Prevalence Rates'!AJ192</f>
        <v>4.4290757252506729</v>
      </c>
      <c r="AK192" s="66">
        <f>'Population 2016'!AK192*'Prevalence Rates'!AK192</f>
        <v>12.289125603864543</v>
      </c>
      <c r="AL192" s="66">
        <f>'Population 2016'!AL192*'Prevalence Rates'!AL192</f>
        <v>9.3572022364450831</v>
      </c>
      <c r="AM192" s="66">
        <f>'Population 2016'!AM192*'Prevalence Rates'!AM192</f>
        <v>4.9281265111944101</v>
      </c>
      <c r="AN192" s="66">
        <f>'Population 2016'!AN192*'Prevalence Rates'!AN192</f>
        <v>2.9943047156624267</v>
      </c>
      <c r="AO192" s="66">
        <f>'Population 2016'!AO192*'Prevalence Rates'!AO192</f>
        <v>2.9943047156624267</v>
      </c>
      <c r="AP192" s="66">
        <f>'Population 2016'!AP192*'Prevalence Rates'!AP192</f>
        <v>28.321132102307118</v>
      </c>
      <c r="AQ192" s="66">
        <f>'Population 2016'!AQ192*'Prevalence Rates'!AQ192</f>
        <v>10.043397067117722</v>
      </c>
      <c r="AR192" s="66">
        <f>'Population 2016'!AR192*'Prevalence Rates'!AR192</f>
        <v>374.16332676131736</v>
      </c>
      <c r="AS192" s="66">
        <f>'Population 2016'!AS192*'Prevalence Rates'!AS192</f>
        <v>17.404396159787854</v>
      </c>
      <c r="AT192" s="66">
        <f>'Population 2016'!AT192*'Prevalence Rates'!AT192</f>
        <v>4.0547876357928692</v>
      </c>
      <c r="AU192" s="66">
        <f>'Population 2016'!AU192*'Prevalence Rates'!AU192</f>
        <v>4.0547876357928692</v>
      </c>
      <c r="AV192" s="66">
        <f>'Population 2016'!AV192*'Prevalence Rates'!AV192</f>
        <v>7.5481431373990331</v>
      </c>
      <c r="AW192" s="66">
        <f>'Population 2016'!AW192*'Prevalence Rates'!AW192</f>
        <v>15.221048971284002</v>
      </c>
      <c r="AX192" s="66">
        <f>'Population 2016'!AX192*'Prevalence Rates'!AX192</f>
        <v>10.729591897790362</v>
      </c>
      <c r="AY192" s="66">
        <f>'Population 2016'!AY192*'Prevalence Rates'!AY192</f>
        <v>83.02957451138937</v>
      </c>
      <c r="AZ192" s="66">
        <f>'Population 2016'!AZ192*'Prevalence Rates'!AZ192</f>
        <v>57.64036577650171</v>
      </c>
      <c r="BA192" s="66">
        <f>'Population 2016'!BA192*'Prevalence Rates'!BA192</f>
        <v>3.4309741533631972</v>
      </c>
      <c r="BB192" s="66">
        <f>'Population 2016'!BB192*'Prevalence Rates'!BB192</f>
        <v>2.5576352779616558</v>
      </c>
      <c r="BC192" s="75">
        <f>'Population 2016'!BC192*'Prevalence Rates'!BC192</f>
        <v>0.68619483067263942</v>
      </c>
      <c r="BD192" s="109">
        <v>190</v>
      </c>
    </row>
    <row r="193" spans="2:56" s="66" customFormat="1" x14ac:dyDescent="0.35">
      <c r="B193" s="66" t="s">
        <v>76</v>
      </c>
      <c r="C193" s="74">
        <f>'Population 2016'!C193*'Prevalence Rates'!C193</f>
        <v>0</v>
      </c>
      <c r="D193" s="66">
        <f>'Population 2016'!D193*'Prevalence Rates'!D193</f>
        <v>0</v>
      </c>
      <c r="E193" s="66">
        <f>'Population 2016'!E193*'Prevalence Rates'!E193</f>
        <v>0</v>
      </c>
      <c r="F193" s="66">
        <f>'Population 2016'!F193*'Prevalence Rates'!F193</f>
        <v>0</v>
      </c>
      <c r="G193" s="66">
        <f>'Population 2016'!G193*'Prevalence Rates'!G193</f>
        <v>0</v>
      </c>
      <c r="H193" s="66">
        <f>'Population 2016'!H193*'Prevalence Rates'!H193</f>
        <v>0</v>
      </c>
      <c r="I193" s="66">
        <f>'Population 2016'!I193*'Prevalence Rates'!I193</f>
        <v>0</v>
      </c>
      <c r="J193" s="66">
        <f>'Population 2016'!J193*'Prevalence Rates'!J193</f>
        <v>0</v>
      </c>
      <c r="K193" s="66">
        <f>'Population 2016'!K193*'Prevalence Rates'!K193</f>
        <v>0</v>
      </c>
      <c r="L193" s="66">
        <f>'Population 2016'!L193*'Prevalence Rates'!L193</f>
        <v>0</v>
      </c>
      <c r="M193" s="66">
        <f>'Population 2016'!M193*'Prevalence Rates'!M193</f>
        <v>0</v>
      </c>
      <c r="N193" s="66">
        <f>'Population 2016'!N193*'Prevalence Rates'!N193</f>
        <v>0</v>
      </c>
      <c r="O193" s="66">
        <f>'Population 2016'!O193*'Prevalence Rates'!O193</f>
        <v>0</v>
      </c>
      <c r="P193" s="66">
        <f>'Population 2016'!P193*'Prevalence Rates'!P193</f>
        <v>0</v>
      </c>
      <c r="Q193" s="66">
        <f>'Population 2016'!Q193*'Prevalence Rates'!Q193</f>
        <v>0</v>
      </c>
      <c r="R193" s="66">
        <f>'Population 2016'!R193*'Prevalence Rates'!R193</f>
        <v>0</v>
      </c>
      <c r="S193" s="66">
        <f>'Population 2016'!S193*'Prevalence Rates'!S193</f>
        <v>0</v>
      </c>
      <c r="T193" s="66">
        <f>'Population 2016'!T193*'Prevalence Rates'!T193</f>
        <v>0</v>
      </c>
      <c r="U193" s="66">
        <f>'Population 2016'!U193*'Prevalence Rates'!U193</f>
        <v>0</v>
      </c>
      <c r="V193" s="66">
        <f>'Population 2016'!V193*'Prevalence Rates'!V193</f>
        <v>0</v>
      </c>
      <c r="W193" s="66">
        <f>'Population 2016'!W193*'Prevalence Rates'!W193</f>
        <v>0</v>
      </c>
      <c r="X193" s="66">
        <f>'Population 2016'!X193*'Prevalence Rates'!X193</f>
        <v>0</v>
      </c>
      <c r="Y193" s="66">
        <f>'Population 2016'!Y193*'Prevalence Rates'!Y193</f>
        <v>0</v>
      </c>
      <c r="Z193" s="66">
        <f>'Population 2016'!Z193*'Prevalence Rates'!Z193</f>
        <v>0</v>
      </c>
      <c r="AA193" s="66">
        <f>'Population 2016'!AA193*'Prevalence Rates'!AA193</f>
        <v>0</v>
      </c>
      <c r="AB193" s="66">
        <f>'Population 2016'!AB193*'Prevalence Rates'!AB193</f>
        <v>0</v>
      </c>
      <c r="AC193" s="66">
        <f>'Population 2016'!AC193*'Prevalence Rates'!AC193</f>
        <v>0</v>
      </c>
      <c r="AD193" s="66">
        <f>'Population 2016'!AD193*'Prevalence Rates'!AD193</f>
        <v>0</v>
      </c>
      <c r="AE193" s="66">
        <f>'Population 2016'!AE193*'Prevalence Rates'!AE193</f>
        <v>0</v>
      </c>
      <c r="AF193" s="66">
        <f>'Population 2016'!AF193*'Prevalence Rates'!AF193</f>
        <v>0</v>
      </c>
      <c r="AG193" s="66">
        <f>'Population 2016'!AG193*'Prevalence Rates'!AG193</f>
        <v>0</v>
      </c>
      <c r="AH193" s="66">
        <f>'Population 2016'!AH193*'Prevalence Rates'!AH193</f>
        <v>0</v>
      </c>
      <c r="AI193" s="66">
        <f>'Population 2016'!AI193*'Prevalence Rates'!AI193</f>
        <v>0</v>
      </c>
      <c r="AJ193" s="66">
        <f>'Population 2016'!AJ193*'Prevalence Rates'!AJ193</f>
        <v>0</v>
      </c>
      <c r="AK193" s="66">
        <f>'Population 2016'!AK193*'Prevalence Rates'!AK193</f>
        <v>0</v>
      </c>
      <c r="AL193" s="66">
        <f>'Population 2016'!AL193*'Prevalence Rates'!AL193</f>
        <v>0</v>
      </c>
      <c r="AM193" s="66">
        <f>'Population 2016'!AM193*'Prevalence Rates'!AM193</f>
        <v>0</v>
      </c>
      <c r="AN193" s="66">
        <f>'Population 2016'!AN193*'Prevalence Rates'!AN193</f>
        <v>0</v>
      </c>
      <c r="AO193" s="66">
        <f>'Population 2016'!AO193*'Prevalence Rates'!AO193</f>
        <v>0</v>
      </c>
      <c r="AP193" s="66">
        <f>'Population 2016'!AP193*'Prevalence Rates'!AP193</f>
        <v>0</v>
      </c>
      <c r="AQ193" s="66">
        <f>'Population 2016'!AQ193*'Prevalence Rates'!AQ193</f>
        <v>0</v>
      </c>
      <c r="AR193" s="66">
        <f>'Population 2016'!AR193*'Prevalence Rates'!AR193</f>
        <v>0</v>
      </c>
      <c r="AS193" s="66">
        <f>'Population 2016'!AS193*'Prevalence Rates'!AS193</f>
        <v>0</v>
      </c>
      <c r="AT193" s="66">
        <f>'Population 2016'!AT193*'Prevalence Rates'!AT193</f>
        <v>0</v>
      </c>
      <c r="AU193" s="66">
        <f>'Population 2016'!AU193*'Prevalence Rates'!AU193</f>
        <v>0</v>
      </c>
      <c r="AV193" s="66">
        <f>'Population 2016'!AV193*'Prevalence Rates'!AV193</f>
        <v>0</v>
      </c>
      <c r="AW193" s="66">
        <f>'Population 2016'!AW193*'Prevalence Rates'!AW193</f>
        <v>0</v>
      </c>
      <c r="AX193" s="66">
        <f>'Population 2016'!AX193*'Prevalence Rates'!AX193</f>
        <v>0</v>
      </c>
      <c r="AY193" s="66">
        <f>'Population 2016'!AY193*'Prevalence Rates'!AY193</f>
        <v>0</v>
      </c>
      <c r="AZ193" s="66">
        <f>'Population 2016'!AZ193*'Prevalence Rates'!AZ193</f>
        <v>0</v>
      </c>
      <c r="BA193" s="66">
        <f>'Population 2016'!BA193*'Prevalence Rates'!BA193</f>
        <v>0</v>
      </c>
      <c r="BB193" s="66">
        <f>'Population 2016'!BB193*'Prevalence Rates'!BB193</f>
        <v>0</v>
      </c>
      <c r="BC193" s="75">
        <f>'Population 2016'!BC193*'Prevalence Rates'!BC193</f>
        <v>0</v>
      </c>
      <c r="BD193" s="109">
        <v>191</v>
      </c>
    </row>
    <row r="194" spans="2:56" s="66" customFormat="1" x14ac:dyDescent="0.35">
      <c r="B194" s="66" t="s">
        <v>46</v>
      </c>
      <c r="C194" s="74">
        <f>'Population 2016'!C194*'Prevalence Rates'!C194</f>
        <v>0</v>
      </c>
      <c r="D194" s="66">
        <f>'Population 2016'!D194*'Prevalence Rates'!D194</f>
        <v>0</v>
      </c>
      <c r="E194" s="66">
        <f>'Population 2016'!E194*'Prevalence Rates'!E194</f>
        <v>0</v>
      </c>
      <c r="F194" s="66">
        <f>'Population 2016'!F194*'Prevalence Rates'!F194</f>
        <v>0</v>
      </c>
      <c r="G194" s="66">
        <f>'Population 2016'!G194*'Prevalence Rates'!G194</f>
        <v>0</v>
      </c>
      <c r="H194" s="66">
        <f>'Population 2016'!H194*'Prevalence Rates'!H194</f>
        <v>0</v>
      </c>
      <c r="I194" s="66">
        <f>'Population 2016'!I194*'Prevalence Rates'!I194</f>
        <v>0</v>
      </c>
      <c r="J194" s="66">
        <f>'Population 2016'!J194*'Prevalence Rates'!J194</f>
        <v>0</v>
      </c>
      <c r="K194" s="66">
        <f>'Population 2016'!K194*'Prevalence Rates'!K194</f>
        <v>0</v>
      </c>
      <c r="L194" s="66">
        <f>'Population 2016'!L194*'Prevalence Rates'!L194</f>
        <v>0</v>
      </c>
      <c r="M194" s="66">
        <f>'Population 2016'!M194*'Prevalence Rates'!M194</f>
        <v>0</v>
      </c>
      <c r="N194" s="66">
        <f>'Population 2016'!N194*'Prevalence Rates'!N194</f>
        <v>0</v>
      </c>
      <c r="O194" s="66">
        <f>'Population 2016'!O194*'Prevalence Rates'!O194</f>
        <v>0</v>
      </c>
      <c r="P194" s="66">
        <f>'Population 2016'!P194*'Prevalence Rates'!P194</f>
        <v>0</v>
      </c>
      <c r="Q194" s="66">
        <f>'Population 2016'!Q194*'Prevalence Rates'!Q194</f>
        <v>0</v>
      </c>
      <c r="R194" s="66">
        <f>'Population 2016'!R194*'Prevalence Rates'!R194</f>
        <v>0</v>
      </c>
      <c r="S194" s="66">
        <f>'Population 2016'!S194*'Prevalence Rates'!S194</f>
        <v>0</v>
      </c>
      <c r="T194" s="66">
        <f>'Population 2016'!T194*'Prevalence Rates'!T194</f>
        <v>0</v>
      </c>
      <c r="U194" s="66">
        <f>'Population 2016'!U194*'Prevalence Rates'!U194</f>
        <v>0</v>
      </c>
      <c r="V194" s="66">
        <f>'Population 2016'!V194*'Prevalence Rates'!V194</f>
        <v>0</v>
      </c>
      <c r="W194" s="66">
        <f>'Population 2016'!W194*'Prevalence Rates'!W194</f>
        <v>0</v>
      </c>
      <c r="X194" s="66">
        <f>'Population 2016'!X194*'Prevalence Rates'!X194</f>
        <v>0</v>
      </c>
      <c r="Y194" s="66">
        <f>'Population 2016'!Y194*'Prevalence Rates'!Y194</f>
        <v>0</v>
      </c>
      <c r="Z194" s="66">
        <f>'Population 2016'!Z194*'Prevalence Rates'!Z194</f>
        <v>0</v>
      </c>
      <c r="AA194" s="66">
        <f>'Population 2016'!AA194*'Prevalence Rates'!AA194</f>
        <v>0</v>
      </c>
      <c r="AB194" s="66">
        <f>'Population 2016'!AB194*'Prevalence Rates'!AB194</f>
        <v>0</v>
      </c>
      <c r="AC194" s="66">
        <f>'Population 2016'!AC194*'Prevalence Rates'!AC194</f>
        <v>0</v>
      </c>
      <c r="AD194" s="66">
        <f>'Population 2016'!AD194*'Prevalence Rates'!AD194</f>
        <v>0</v>
      </c>
      <c r="AE194" s="66">
        <f>'Population 2016'!AE194*'Prevalence Rates'!AE194</f>
        <v>0</v>
      </c>
      <c r="AF194" s="66">
        <f>'Population 2016'!AF194*'Prevalence Rates'!AF194</f>
        <v>0</v>
      </c>
      <c r="AG194" s="66">
        <f>'Population 2016'!AG194*'Prevalence Rates'!AG194</f>
        <v>0</v>
      </c>
      <c r="AH194" s="66">
        <f>'Population 2016'!AH194*'Prevalence Rates'!AH194</f>
        <v>0</v>
      </c>
      <c r="AI194" s="66">
        <f>'Population 2016'!AI194*'Prevalence Rates'!AI194</f>
        <v>0</v>
      </c>
      <c r="AJ194" s="66">
        <f>'Population 2016'!AJ194*'Prevalence Rates'!AJ194</f>
        <v>0</v>
      </c>
      <c r="AK194" s="66">
        <f>'Population 2016'!AK194*'Prevalence Rates'!AK194</f>
        <v>0</v>
      </c>
      <c r="AL194" s="66">
        <f>'Population 2016'!AL194*'Prevalence Rates'!AL194</f>
        <v>0</v>
      </c>
      <c r="AM194" s="66">
        <f>'Population 2016'!AM194*'Prevalence Rates'!AM194</f>
        <v>0</v>
      </c>
      <c r="AN194" s="66">
        <f>'Population 2016'!AN194*'Prevalence Rates'!AN194</f>
        <v>0</v>
      </c>
      <c r="AO194" s="66">
        <f>'Population 2016'!AO194*'Prevalence Rates'!AO194</f>
        <v>0</v>
      </c>
      <c r="AP194" s="66">
        <f>'Population 2016'!AP194*'Prevalence Rates'!AP194</f>
        <v>0</v>
      </c>
      <c r="AQ194" s="66">
        <f>'Population 2016'!AQ194*'Prevalence Rates'!AQ194</f>
        <v>0</v>
      </c>
      <c r="AR194" s="66">
        <f>'Population 2016'!AR194*'Prevalence Rates'!AR194</f>
        <v>0</v>
      </c>
      <c r="AS194" s="66">
        <f>'Population 2016'!AS194*'Prevalence Rates'!AS194</f>
        <v>0</v>
      </c>
      <c r="AT194" s="66">
        <f>'Population 2016'!AT194*'Prevalence Rates'!AT194</f>
        <v>0</v>
      </c>
      <c r="AU194" s="66">
        <f>'Population 2016'!AU194*'Prevalence Rates'!AU194</f>
        <v>0</v>
      </c>
      <c r="AV194" s="66">
        <f>'Population 2016'!AV194*'Prevalence Rates'!AV194</f>
        <v>0</v>
      </c>
      <c r="AW194" s="66">
        <f>'Population 2016'!AW194*'Prevalence Rates'!AW194</f>
        <v>0</v>
      </c>
      <c r="AX194" s="66">
        <f>'Population 2016'!AX194*'Prevalence Rates'!AX194</f>
        <v>0</v>
      </c>
      <c r="AY194" s="66">
        <f>'Population 2016'!AY194*'Prevalence Rates'!AY194</f>
        <v>0</v>
      </c>
      <c r="AZ194" s="66">
        <f>'Population 2016'!AZ194*'Prevalence Rates'!AZ194</f>
        <v>0</v>
      </c>
      <c r="BA194" s="66">
        <f>'Population 2016'!BA194*'Prevalence Rates'!BA194</f>
        <v>0</v>
      </c>
      <c r="BB194" s="66">
        <f>'Population 2016'!BB194*'Prevalence Rates'!BB194</f>
        <v>0</v>
      </c>
      <c r="BC194" s="75">
        <f>'Population 2016'!BC194*'Prevalence Rates'!BC194</f>
        <v>0</v>
      </c>
      <c r="BD194" s="109">
        <v>192</v>
      </c>
    </row>
    <row r="195" spans="2:56" s="66" customFormat="1" x14ac:dyDescent="0.35">
      <c r="B195" s="66" t="s">
        <v>77</v>
      </c>
      <c r="C195" s="74">
        <f>'Population 2016'!C195*'Prevalence Rates'!C195</f>
        <v>0</v>
      </c>
      <c r="D195" s="66">
        <f>'Population 2016'!D195*'Prevalence Rates'!D195</f>
        <v>0</v>
      </c>
      <c r="E195" s="66">
        <f>'Population 2016'!E195*'Prevalence Rates'!E195</f>
        <v>0</v>
      </c>
      <c r="F195" s="66">
        <f>'Population 2016'!F195*'Prevalence Rates'!F195</f>
        <v>0</v>
      </c>
      <c r="G195" s="66">
        <f>'Population 2016'!G195*'Prevalence Rates'!G195</f>
        <v>0</v>
      </c>
      <c r="H195" s="66">
        <f>'Population 2016'!H195*'Prevalence Rates'!H195</f>
        <v>0</v>
      </c>
      <c r="I195" s="66">
        <f>'Population 2016'!I195*'Prevalence Rates'!I195</f>
        <v>0</v>
      </c>
      <c r="J195" s="66">
        <f>'Population 2016'!J195*'Prevalence Rates'!J195</f>
        <v>0</v>
      </c>
      <c r="K195" s="66">
        <f>'Population 2016'!K195*'Prevalence Rates'!K195</f>
        <v>0</v>
      </c>
      <c r="L195" s="66">
        <f>'Population 2016'!L195*'Prevalence Rates'!L195</f>
        <v>0</v>
      </c>
      <c r="M195" s="66">
        <f>'Population 2016'!M195*'Prevalence Rates'!M195</f>
        <v>0</v>
      </c>
      <c r="N195" s="66">
        <f>'Population 2016'!N195*'Prevalence Rates'!N195</f>
        <v>0</v>
      </c>
      <c r="O195" s="66">
        <f>'Population 2016'!O195*'Prevalence Rates'!O195</f>
        <v>0</v>
      </c>
      <c r="P195" s="66">
        <f>'Population 2016'!P195*'Prevalence Rates'!P195</f>
        <v>0</v>
      </c>
      <c r="Q195" s="66">
        <f>'Population 2016'!Q195*'Prevalence Rates'!Q195</f>
        <v>0</v>
      </c>
      <c r="R195" s="66">
        <f>'Population 2016'!R195*'Prevalence Rates'!R195</f>
        <v>0</v>
      </c>
      <c r="S195" s="66">
        <f>'Population 2016'!S195*'Prevalence Rates'!S195</f>
        <v>0</v>
      </c>
      <c r="T195" s="66">
        <f>'Population 2016'!T195*'Prevalence Rates'!T195</f>
        <v>0</v>
      </c>
      <c r="U195" s="66">
        <f>'Population 2016'!U195*'Prevalence Rates'!U195</f>
        <v>0</v>
      </c>
      <c r="V195" s="66">
        <f>'Population 2016'!V195*'Prevalence Rates'!V195</f>
        <v>0</v>
      </c>
      <c r="W195" s="66">
        <f>'Population 2016'!W195*'Prevalence Rates'!W195</f>
        <v>0</v>
      </c>
      <c r="X195" s="66">
        <f>'Population 2016'!X195*'Prevalence Rates'!X195</f>
        <v>0</v>
      </c>
      <c r="Y195" s="66">
        <f>'Population 2016'!Y195*'Prevalence Rates'!Y195</f>
        <v>0</v>
      </c>
      <c r="Z195" s="66">
        <f>'Population 2016'!Z195*'Prevalence Rates'!Z195</f>
        <v>0</v>
      </c>
      <c r="AA195" s="66">
        <f>'Population 2016'!AA195*'Prevalence Rates'!AA195</f>
        <v>0</v>
      </c>
      <c r="AB195" s="66">
        <f>'Population 2016'!AB195*'Prevalence Rates'!AB195</f>
        <v>0</v>
      </c>
      <c r="AC195" s="66">
        <f>'Population 2016'!AC195*'Prevalence Rates'!AC195</f>
        <v>0</v>
      </c>
      <c r="AD195" s="66">
        <f>'Population 2016'!AD195*'Prevalence Rates'!AD195</f>
        <v>0</v>
      </c>
      <c r="AE195" s="66">
        <f>'Population 2016'!AE195*'Prevalence Rates'!AE195</f>
        <v>0</v>
      </c>
      <c r="AF195" s="66">
        <f>'Population 2016'!AF195*'Prevalence Rates'!AF195</f>
        <v>0</v>
      </c>
      <c r="AG195" s="66">
        <f>'Population 2016'!AG195*'Prevalence Rates'!AG195</f>
        <v>0</v>
      </c>
      <c r="AH195" s="66">
        <f>'Population 2016'!AH195*'Prevalence Rates'!AH195</f>
        <v>0</v>
      </c>
      <c r="AI195" s="66">
        <f>'Population 2016'!AI195*'Prevalence Rates'!AI195</f>
        <v>0</v>
      </c>
      <c r="AJ195" s="66">
        <f>'Population 2016'!AJ195*'Prevalence Rates'!AJ195</f>
        <v>0</v>
      </c>
      <c r="AK195" s="66">
        <f>'Population 2016'!AK195*'Prevalence Rates'!AK195</f>
        <v>0</v>
      </c>
      <c r="AL195" s="66">
        <f>'Population 2016'!AL195*'Prevalence Rates'!AL195</f>
        <v>0</v>
      </c>
      <c r="AM195" s="66">
        <f>'Population 2016'!AM195*'Prevalence Rates'!AM195</f>
        <v>0</v>
      </c>
      <c r="AN195" s="66">
        <f>'Population 2016'!AN195*'Prevalence Rates'!AN195</f>
        <v>0</v>
      </c>
      <c r="AO195" s="66">
        <f>'Population 2016'!AO195*'Prevalence Rates'!AO195</f>
        <v>0</v>
      </c>
      <c r="AP195" s="66">
        <f>'Population 2016'!AP195*'Prevalence Rates'!AP195</f>
        <v>0</v>
      </c>
      <c r="AQ195" s="66">
        <f>'Population 2016'!AQ195*'Prevalence Rates'!AQ195</f>
        <v>0</v>
      </c>
      <c r="AR195" s="66">
        <f>'Population 2016'!AR195*'Prevalence Rates'!AR195</f>
        <v>0</v>
      </c>
      <c r="AS195" s="66">
        <f>'Population 2016'!AS195*'Prevalence Rates'!AS195</f>
        <v>0</v>
      </c>
      <c r="AT195" s="66">
        <f>'Population 2016'!AT195*'Prevalence Rates'!AT195</f>
        <v>0</v>
      </c>
      <c r="AU195" s="66">
        <f>'Population 2016'!AU195*'Prevalence Rates'!AU195</f>
        <v>0</v>
      </c>
      <c r="AV195" s="66">
        <f>'Population 2016'!AV195*'Prevalence Rates'!AV195</f>
        <v>0</v>
      </c>
      <c r="AW195" s="66">
        <f>'Population 2016'!AW195*'Prevalence Rates'!AW195</f>
        <v>0</v>
      </c>
      <c r="AX195" s="66">
        <f>'Population 2016'!AX195*'Prevalence Rates'!AX195</f>
        <v>0</v>
      </c>
      <c r="AY195" s="66">
        <f>'Population 2016'!AY195*'Prevalence Rates'!AY195</f>
        <v>0</v>
      </c>
      <c r="AZ195" s="66">
        <f>'Population 2016'!AZ195*'Prevalence Rates'!AZ195</f>
        <v>0</v>
      </c>
      <c r="BA195" s="66">
        <f>'Population 2016'!BA195*'Prevalence Rates'!BA195</f>
        <v>0</v>
      </c>
      <c r="BB195" s="66">
        <f>'Population 2016'!BB195*'Prevalence Rates'!BB195</f>
        <v>0</v>
      </c>
      <c r="BC195" s="75">
        <f>'Population 2016'!BC195*'Prevalence Rates'!BC195</f>
        <v>0</v>
      </c>
      <c r="BD195" s="109">
        <v>193</v>
      </c>
    </row>
    <row r="196" spans="2:56" s="66" customFormat="1" x14ac:dyDescent="0.35">
      <c r="B196" s="66" t="s">
        <v>47</v>
      </c>
      <c r="C196" s="74">
        <f>'Population 2016'!C196*'Prevalence Rates'!C196</f>
        <v>84.651610538985253</v>
      </c>
      <c r="D196" s="66">
        <f>'Population 2016'!D196*'Prevalence Rates'!D196</f>
        <v>297.45635369948985</v>
      </c>
      <c r="E196" s="66">
        <f>'Population 2016'!E196*'Prevalence Rates'!E196</f>
        <v>212.80474316050459</v>
      </c>
      <c r="F196" s="66">
        <f>'Population 2016'!F196*'Prevalence Rates'!F196</f>
        <v>68.877409964012301</v>
      </c>
      <c r="G196" s="66">
        <f>'Population 2016'!G196*'Prevalence Rates'!G196</f>
        <v>49.576058949914973</v>
      </c>
      <c r="H196" s="66">
        <f>'Population 2016'!H196*'Prevalence Rates'!H196</f>
        <v>119.9231149302291</v>
      </c>
      <c r="I196" s="66">
        <f>'Population 2016'!I196*'Prevalence Rates'!I196</f>
        <v>83.279940923770212</v>
      </c>
      <c r="J196" s="66">
        <f>'Population 2016'!J196*'Prevalence Rates'!J196</f>
        <v>86.905067763981378</v>
      </c>
      <c r="K196" s="66">
        <f>'Population 2016'!K196*'Prevalence Rates'!K196</f>
        <v>22.53457224996135</v>
      </c>
      <c r="L196" s="66">
        <f>'Population 2016'!L196*'Prevalence Rates'!L196</f>
        <v>51.927492575997896</v>
      </c>
      <c r="M196" s="66">
        <f>'Population 2016'!M196*'Prevalence Rates'!M196</f>
        <v>51.927492575997896</v>
      </c>
      <c r="N196" s="66">
        <f>'Population 2016'!N196*'Prevalence Rates'!N196</f>
        <v>74.853970430306404</v>
      </c>
      <c r="O196" s="66">
        <f>'Population 2016'!O196*'Prevalence Rates'!O196</f>
        <v>35.271504391243852</v>
      </c>
      <c r="P196" s="66">
        <f>'Population 2016'!P196*'Prevalence Rates'!P196</f>
        <v>44.089380489054818</v>
      </c>
      <c r="Q196" s="66">
        <f>'Population 2016'!Q196*'Prevalence Rates'!Q196</f>
        <v>72.600513205310264</v>
      </c>
      <c r="R196" s="66">
        <f>'Population 2016'!R196*'Prevalence Rates'!R196</f>
        <v>34.389716781462759</v>
      </c>
      <c r="S196" s="66">
        <f>'Population 2016'!S196*'Prevalence Rates'!S196</f>
        <v>506.04811161326251</v>
      </c>
      <c r="T196" s="66">
        <f>'Population 2016'!T196*'Prevalence Rates'!T196</f>
        <v>122.96038336391955</v>
      </c>
      <c r="U196" s="66">
        <f>'Population 2016'!U196*'Prevalence Rates'!U196</f>
        <v>3.4291740380375968</v>
      </c>
      <c r="V196" s="66">
        <f>'Population 2016'!V196*'Prevalence Rates'!V196</f>
        <v>80.04671968790619</v>
      </c>
      <c r="W196" s="66">
        <f>'Population 2016'!W196*'Prevalence Rates'!W196</f>
        <v>136.48112671389634</v>
      </c>
      <c r="X196" s="66">
        <f>'Population 2016'!X196*'Prevalence Rates'!X196</f>
        <v>136.48112671389634</v>
      </c>
      <c r="Y196" s="66">
        <f>'Population 2016'!Y196*'Prevalence Rates'!Y196</f>
        <v>166.95178745188758</v>
      </c>
      <c r="Z196" s="66">
        <f>'Population 2016'!Z196*'Prevalence Rates'!Z196</f>
        <v>126.87943940739109</v>
      </c>
      <c r="AA196" s="66">
        <f>'Population 2016'!AA196*'Prevalence Rates'!AA196</f>
        <v>601.37914987070769</v>
      </c>
      <c r="AB196" s="66">
        <f>'Population 2016'!AB196*'Prevalence Rates'!AB196</f>
        <v>379.07069580478463</v>
      </c>
      <c r="AC196" s="66">
        <f>'Population 2016'!AC196*'Prevalence Rates'!AC196</f>
        <v>335.47119732116374</v>
      </c>
      <c r="AD196" s="66">
        <f>'Population 2016'!AD196*'Prevalence Rates'!AD196</f>
        <v>230.34251895503974</v>
      </c>
      <c r="AE196" s="66">
        <f>'Population 2016'!AE196*'Prevalence Rates'!AE196</f>
        <v>180.76646000512474</v>
      </c>
      <c r="AF196" s="66">
        <f>'Population 2016'!AF196*'Prevalence Rates'!AF196</f>
        <v>38.798654830368243</v>
      </c>
      <c r="AG196" s="66">
        <f>'Population 2016'!AG196*'Prevalence Rates'!AG196</f>
        <v>180.76646000512474</v>
      </c>
      <c r="AH196" s="66">
        <f>'Population 2016'!AH196*'Prevalence Rates'!AH196</f>
        <v>265.90795254954395</v>
      </c>
      <c r="AI196" s="66">
        <f>'Population 2016'!AI196*'Prevalence Rates'!AI196</f>
        <v>286.28704397559596</v>
      </c>
      <c r="AJ196" s="66">
        <f>'Population 2016'!AJ196*'Prevalence Rates'!AJ196</f>
        <v>26.943510298866833</v>
      </c>
      <c r="AK196" s="66">
        <f>'Population 2016'!AK196*'Prevalence Rates'!AK196</f>
        <v>81.61434210529481</v>
      </c>
      <c r="AL196" s="66">
        <f>'Population 2016'!AL196*'Prevalence Rates'!AL196</f>
        <v>50.555822960782855</v>
      </c>
      <c r="AM196" s="66">
        <f>'Population 2016'!AM196*'Prevalence Rates'!AM196</f>
        <v>112.67286124980676</v>
      </c>
      <c r="AN196" s="66">
        <f>'Population 2016'!AN196*'Prevalence Rates'!AN196</f>
        <v>24.200171068436756</v>
      </c>
      <c r="AO196" s="66">
        <f>'Population 2016'!AO196*'Prevalence Rates'!AO196</f>
        <v>24.200171068436756</v>
      </c>
      <c r="AP196" s="66">
        <f>'Population 2016'!AP196*'Prevalence Rates'!AP196</f>
        <v>159.50558096929166</v>
      </c>
      <c r="AQ196" s="66">
        <f>'Population 2016'!AQ196*'Prevalence Rates'!AQ196</f>
        <v>69.465268370533039</v>
      </c>
      <c r="AR196" s="66">
        <f>'Population 2016'!AR196*'Prevalence Rates'!AR196</f>
        <v>2423.1523516784528</v>
      </c>
      <c r="AS196" s="66">
        <f>'Population 2016'!AS196*'Prevalence Rates'!AS196</f>
        <v>83.279940923770212</v>
      </c>
      <c r="AT196" s="66">
        <f>'Population 2016'!AT196*'Prevalence Rates'!AT196</f>
        <v>36.643174006458892</v>
      </c>
      <c r="AU196" s="66">
        <f>'Population 2016'!AU196*'Prevalence Rates'!AU196</f>
        <v>36.643174006458892</v>
      </c>
      <c r="AV196" s="66">
        <f>'Population 2016'!AV196*'Prevalence Rates'!AV196</f>
        <v>34.09578757820239</v>
      </c>
      <c r="AW196" s="66">
        <f>'Population 2016'!AW196*'Prevalence Rates'!AW196</f>
        <v>153.23509129973718</v>
      </c>
      <c r="AX196" s="66">
        <f>'Population 2016'!AX196*'Prevalence Rates'!AX196</f>
        <v>64.370495514020035</v>
      </c>
      <c r="AY196" s="66">
        <f>'Population 2016'!AY196*'Prevalence Rates'!AY196</f>
        <v>439.71808807750671</v>
      </c>
      <c r="AZ196" s="66">
        <f>'Population 2016'!AZ196*'Prevalence Rates'!AZ196</f>
        <v>303.23696136361036</v>
      </c>
      <c r="BA196" s="66">
        <f>'Population 2016'!BA196*'Prevalence Rates'!BA196</f>
        <v>21.848737442353833</v>
      </c>
      <c r="BB196" s="66">
        <f>'Population 2016'!BB196*'Prevalence Rates'!BB196</f>
        <v>63.782637107499305</v>
      </c>
      <c r="BC196" s="75">
        <f>'Population 2016'!BC196*'Prevalence Rates'!BC196</f>
        <v>3.4291740380375968</v>
      </c>
      <c r="BD196" s="109">
        <v>194</v>
      </c>
    </row>
    <row r="197" spans="2:56" s="66" customFormat="1" x14ac:dyDescent="0.35">
      <c r="B197" s="66" t="s">
        <v>48</v>
      </c>
      <c r="C197" s="74">
        <f>'Population 2016'!C197*'Prevalence Rates'!C197</f>
        <v>209.76747472681416</v>
      </c>
      <c r="D197" s="66">
        <f>'Population 2016'!D197*'Prevalence Rates'!D197</f>
        <v>449.4177517850988</v>
      </c>
      <c r="E197" s="66">
        <f>'Population 2016'!E197*'Prevalence Rates'!E197</f>
        <v>239.65027705828464</v>
      </c>
      <c r="F197" s="66">
        <f>'Population 2016'!F197*'Prevalence Rates'!F197</f>
        <v>82.398153313989113</v>
      </c>
      <c r="G197" s="66">
        <f>'Population 2016'!G197*'Prevalence Rates'!G197</f>
        <v>55.454643015122279</v>
      </c>
      <c r="H197" s="66">
        <f>'Population 2016'!H197*'Prevalence Rates'!H197</f>
        <v>130.30861344542868</v>
      </c>
      <c r="I197" s="66">
        <f>'Population 2016'!I197*'Prevalence Rates'!I197</f>
        <v>86.219232956373872</v>
      </c>
      <c r="J197" s="66">
        <f>'Population 2016'!J197*'Prevalence Rates'!J197</f>
        <v>126.29158100087035</v>
      </c>
      <c r="K197" s="66">
        <f>'Population 2016'!K197*'Prevalence Rates'!K197</f>
        <v>29.490896727123335</v>
      </c>
      <c r="L197" s="66">
        <f>'Population 2016'!L197*'Prevalence Rates'!L197</f>
        <v>62.900849497718205</v>
      </c>
      <c r="M197" s="66">
        <f>'Population 2016'!M197*'Prevalence Rates'!M197</f>
        <v>62.900849497718205</v>
      </c>
      <c r="N197" s="66">
        <f>'Population 2016'!N197*'Prevalence Rates'!N197</f>
        <v>163.52261341384997</v>
      </c>
      <c r="O197" s="66">
        <f>'Population 2016'!O197*'Prevalence Rates'!O197</f>
        <v>39.386513236888973</v>
      </c>
      <c r="P197" s="66">
        <f>'Population 2016'!P197*'Prevalence Rates'!P197</f>
        <v>58.491911448812722</v>
      </c>
      <c r="Q197" s="66">
        <f>'Population 2016'!Q197*'Prevalence Rates'!Q197</f>
        <v>91.216029411800079</v>
      </c>
      <c r="R197" s="66">
        <f>'Population 2016'!R197*'Prevalence Rates'!R197</f>
        <v>35.173527990157069</v>
      </c>
      <c r="S197" s="66">
        <f>'Population 2016'!S197*'Prevalence Rates'!S197</f>
        <v>754.71221757153171</v>
      </c>
      <c r="T197" s="66">
        <f>'Population 2016'!T197*'Prevalence Rates'!T197</f>
        <v>290.30407642015427</v>
      </c>
      <c r="U197" s="66">
        <f>'Population 2016'!U197*'Prevalence Rates'!U197</f>
        <v>4.6048908510790589</v>
      </c>
      <c r="V197" s="66">
        <f>'Population 2016'!V197*'Prevalence Rates'!V197</f>
        <v>93.665439438969784</v>
      </c>
      <c r="W197" s="66">
        <f>'Population 2016'!W197*'Prevalence Rates'!W197</f>
        <v>178.51300278012863</v>
      </c>
      <c r="X197" s="66">
        <f>'Population 2016'!X197*'Prevalence Rates'!X197</f>
        <v>178.51300278012863</v>
      </c>
      <c r="Y197" s="66">
        <f>'Population 2016'!Y197*'Prevalence Rates'!Y197</f>
        <v>219.95702043984014</v>
      </c>
      <c r="Z197" s="66">
        <f>'Population 2016'!Z197*'Prevalence Rates'!Z197</f>
        <v>414.14624739385494</v>
      </c>
      <c r="AA197" s="66">
        <f>'Population 2016'!AA197*'Prevalence Rates'!AA197</f>
        <v>987.70009935591474</v>
      </c>
      <c r="AB197" s="66">
        <f>'Population 2016'!AB197*'Prevalence Rates'!AB197</f>
        <v>551.90106732187951</v>
      </c>
      <c r="AC197" s="66">
        <f>'Population 2016'!AC197*'Prevalence Rates'!AC197</f>
        <v>670.25655983472006</v>
      </c>
      <c r="AD197" s="66">
        <f>'Population 2016'!AD197*'Prevalence Rates'!AD197</f>
        <v>255.91435963869151</v>
      </c>
      <c r="AE197" s="66">
        <f>'Population 2016'!AE197*'Prevalence Rates'!AE197</f>
        <v>200.45971662356925</v>
      </c>
      <c r="AF197" s="66">
        <f>'Population 2016'!AF197*'Prevalence Rates'!AF197</f>
        <v>40.660206451017224</v>
      </c>
      <c r="AG197" s="66">
        <f>'Population 2016'!AG197*'Prevalence Rates'!AG197</f>
        <v>200.45971662356925</v>
      </c>
      <c r="AH197" s="66">
        <f>'Population 2016'!AH197*'Prevalence Rates'!AH197</f>
        <v>317.44353952119468</v>
      </c>
      <c r="AI197" s="66">
        <f>'Population 2016'!AI197*'Prevalence Rates'!AI197</f>
        <v>489.97998183502921</v>
      </c>
      <c r="AJ197" s="66">
        <f>'Population 2016'!AJ197*'Prevalence Rates'!AJ197</f>
        <v>29.294943924949756</v>
      </c>
      <c r="AK197" s="66">
        <f>'Population 2016'!AK197*'Prevalence Rates'!AK197</f>
        <v>102.48331553678075</v>
      </c>
      <c r="AL197" s="66">
        <f>'Population 2016'!AL197*'Prevalence Rates'!AL197</f>
        <v>57.41417103685805</v>
      </c>
      <c r="AM197" s="66">
        <f>'Population 2016'!AM197*'Prevalence Rates'!AM197</f>
        <v>148.04234204213739</v>
      </c>
      <c r="AN197" s="66">
        <f>'Population 2016'!AN197*'Prevalence Rates'!AN197</f>
        <v>25.375887881478217</v>
      </c>
      <c r="AO197" s="66">
        <f>'Population 2016'!AO197*'Prevalence Rates'!AO197</f>
        <v>25.375887881478217</v>
      </c>
      <c r="AP197" s="66">
        <f>'Population 2016'!AP197*'Prevalence Rates'!AP197</f>
        <v>168.22548066601584</v>
      </c>
      <c r="AQ197" s="66">
        <f>'Population 2016'!AQ197*'Prevalence Rates'!AQ197</f>
        <v>89.648406994411459</v>
      </c>
      <c r="AR197" s="66">
        <f>'Population 2016'!AR197*'Prevalence Rates'!AR197</f>
        <v>3451.5126574853848</v>
      </c>
      <c r="AS197" s="66">
        <f>'Population 2016'!AS197*'Prevalence Rates'!AS197</f>
        <v>86.219232956373872</v>
      </c>
      <c r="AT197" s="66">
        <f>'Population 2016'!AT197*'Prevalence Rates'!AT197</f>
        <v>43.991404087968029</v>
      </c>
      <c r="AU197" s="66">
        <f>'Population 2016'!AU197*'Prevalence Rates'!AU197</f>
        <v>43.991404087968029</v>
      </c>
      <c r="AV197" s="66">
        <f>'Population 2016'!AV197*'Prevalence Rates'!AV197</f>
        <v>33.50792917168166</v>
      </c>
      <c r="AW197" s="66">
        <f>'Population 2016'!AW197*'Prevalence Rates'!AW197</f>
        <v>169.40119747905729</v>
      </c>
      <c r="AX197" s="66">
        <f>'Population 2016'!AX197*'Prevalence Rates'!AX197</f>
        <v>96.800684273747024</v>
      </c>
      <c r="AY197" s="66">
        <f>'Population 2016'!AY197*'Prevalence Rates'!AY197</f>
        <v>592.65925017398354</v>
      </c>
      <c r="AZ197" s="66">
        <f>'Population 2016'!AZ197*'Prevalence Rates'!AZ197</f>
        <v>414.14624739385494</v>
      </c>
      <c r="BA197" s="66">
        <f>'Population 2016'!BA197*'Prevalence Rates'!BA197</f>
        <v>32.136259556466619</v>
      </c>
      <c r="BB197" s="66">
        <f>'Population 2016'!BB197*'Prevalence Rates'!BB197</f>
        <v>79.164932078125091</v>
      </c>
      <c r="BC197" s="75">
        <f>'Population 2016'!BC197*'Prevalence Rates'!BC197</f>
        <v>4.6048908510790589</v>
      </c>
      <c r="BD197" s="109">
        <v>195</v>
      </c>
    </row>
    <row r="198" spans="2:56" s="66" customFormat="1" x14ac:dyDescent="0.35">
      <c r="B198" s="66" t="s">
        <v>49</v>
      </c>
      <c r="C198" s="74">
        <f>'Population 2016'!C198*'Prevalence Rates'!C198</f>
        <v>237.59277263546207</v>
      </c>
      <c r="D198" s="66">
        <f>'Population 2016'!D198*'Prevalence Rates'!D198</f>
        <v>477.1450732926599</v>
      </c>
      <c r="E198" s="66">
        <f>'Population 2016'!E198*'Prevalence Rates'!E198</f>
        <v>239.55230065719783</v>
      </c>
      <c r="F198" s="66">
        <f>'Population 2016'!F198*'Prevalence Rates'!F198</f>
        <v>68.38752795857836</v>
      </c>
      <c r="G198" s="66">
        <f>'Population 2016'!G198*'Prevalence Rates'!G198</f>
        <v>45.0691444999227</v>
      </c>
      <c r="H198" s="66">
        <f>'Population 2016'!H198*'Prevalence Rates'!H198</f>
        <v>115.90608248567078</v>
      </c>
      <c r="I198" s="66">
        <f>'Population 2016'!I198*'Prevalence Rates'!I198</f>
        <v>69.07336276618588</v>
      </c>
      <c r="J198" s="66">
        <f>'Population 2016'!J198*'Prevalence Rates'!J198</f>
        <v>90.432218203105776</v>
      </c>
      <c r="K198" s="66">
        <f>'Population 2016'!K198*'Prevalence Rates'!K198</f>
        <v>24.494100271697121</v>
      </c>
      <c r="L198" s="66">
        <f>'Population 2016'!L198*'Prevalence Rates'!L198</f>
        <v>59.471675459680611</v>
      </c>
      <c r="M198" s="66">
        <f>'Population 2016'!M198*'Prevalence Rates'!M198</f>
        <v>59.471675459680611</v>
      </c>
      <c r="N198" s="66">
        <f>'Population 2016'!N198*'Prevalence Rates'!N198</f>
        <v>107.48011199220697</v>
      </c>
      <c r="O198" s="66">
        <f>'Population 2016'!O198*'Prevalence Rates'!O198</f>
        <v>38.798654830368243</v>
      </c>
      <c r="P198" s="66">
        <f>'Population 2016'!P198*'Prevalence Rates'!P198</f>
        <v>46.146884911877379</v>
      </c>
      <c r="Q198" s="66">
        <f>'Population 2016'!Q198*'Prevalence Rates'!Q198</f>
        <v>64.272519112933239</v>
      </c>
      <c r="R198" s="66">
        <f>'Population 2016'!R198*'Prevalence Rates'!R198</f>
        <v>37.133056011892833</v>
      </c>
      <c r="S198" s="66">
        <f>'Population 2016'!S198*'Prevalence Rates'!S198</f>
        <v>836.22858327573977</v>
      </c>
      <c r="T198" s="66">
        <f>'Population 2016'!T198*'Prevalence Rates'!T198</f>
        <v>430.50830637534858</v>
      </c>
      <c r="U198" s="66">
        <f>'Population 2016'!U198*'Prevalence Rates'!U198</f>
        <v>2.4494100271697121</v>
      </c>
      <c r="V198" s="66">
        <f>'Population 2016'!V198*'Prevalence Rates'!V198</f>
        <v>76.715522050955386</v>
      </c>
      <c r="W198" s="66">
        <f>'Population 2016'!W198*'Prevalence Rates'!W198</f>
        <v>155.97843053016726</v>
      </c>
      <c r="X198" s="66">
        <f>'Population 2016'!X198*'Prevalence Rates'!X198</f>
        <v>155.97843053016726</v>
      </c>
      <c r="Y198" s="66">
        <f>'Population 2016'!Y198*'Prevalence Rates'!Y198</f>
        <v>167.14774025406115</v>
      </c>
      <c r="Z198" s="66">
        <f>'Population 2016'!Z198*'Prevalence Rates'!Z198</f>
        <v>397.78418841236123</v>
      </c>
      <c r="AA198" s="66">
        <f>'Population 2016'!AA198*'Prevalence Rates'!AA198</f>
        <v>922.83972183646074</v>
      </c>
      <c r="AB198" s="66">
        <f>'Population 2016'!AB198*'Prevalence Rates'!AB198</f>
        <v>569.63479591858822</v>
      </c>
      <c r="AC198" s="66">
        <f>'Population 2016'!AC198*'Prevalence Rates'!AC198</f>
        <v>640.2757811021628</v>
      </c>
      <c r="AD198" s="66">
        <f>'Population 2016'!AD198*'Prevalence Rates'!AD198</f>
        <v>242.58956909088829</v>
      </c>
      <c r="AE198" s="66">
        <f>'Population 2016'!AE198*'Prevalence Rates'!AE198</f>
        <v>197.52042459096558</v>
      </c>
      <c r="AF198" s="66">
        <f>'Population 2016'!AF198*'Prevalence Rates'!AF198</f>
        <v>32.234235957553409</v>
      </c>
      <c r="AG198" s="66">
        <f>'Population 2016'!AG198*'Prevalence Rates'!AG198</f>
        <v>197.52042459096558</v>
      </c>
      <c r="AH198" s="66">
        <f>'Population 2016'!AH198*'Prevalence Rates'!AH198</f>
        <v>282.563940734298</v>
      </c>
      <c r="AI198" s="66">
        <f>'Population 2016'!AI198*'Prevalence Rates'!AI198</f>
        <v>611.17678997938651</v>
      </c>
      <c r="AJ198" s="66">
        <f>'Population 2016'!AJ198*'Prevalence Rates'!AJ198</f>
        <v>32.234235957553409</v>
      </c>
      <c r="AK198" s="66">
        <f>'Population 2016'!AK198*'Prevalence Rates'!AK198</f>
        <v>92.489722625928323</v>
      </c>
      <c r="AL198" s="66">
        <f>'Population 2016'!AL198*'Prevalence Rates'!AL198</f>
        <v>43.795451285794449</v>
      </c>
      <c r="AM198" s="66">
        <f>'Population 2016'!AM198*'Prevalence Rates'!AM198</f>
        <v>126.78146300630429</v>
      </c>
      <c r="AN198" s="66">
        <f>'Population 2016'!AN198*'Prevalence Rates'!AN198</f>
        <v>24.788029474957487</v>
      </c>
      <c r="AO198" s="66">
        <f>'Population 2016'!AO198*'Prevalence Rates'!AO198</f>
        <v>24.788029474957487</v>
      </c>
      <c r="AP198" s="66">
        <f>'Population 2016'!AP198*'Prevalence Rates'!AP198</f>
        <v>141.67387597149616</v>
      </c>
      <c r="AQ198" s="66">
        <f>'Population 2016'!AQ198*'Prevalence Rates'!AQ198</f>
        <v>94.939132653098042</v>
      </c>
      <c r="AR198" s="66">
        <f>'Population 2016'!AR198*'Prevalence Rates'!AR198</f>
        <v>3303.568291844334</v>
      </c>
      <c r="AS198" s="66">
        <f>'Population 2016'!AS198*'Prevalence Rates'!AS198</f>
        <v>69.07336276618588</v>
      </c>
      <c r="AT198" s="66">
        <f>'Population 2016'!AT198*'Prevalence Rates'!AT198</f>
        <v>44.971168098835911</v>
      </c>
      <c r="AU198" s="66">
        <f>'Population 2016'!AU198*'Prevalence Rates'!AU198</f>
        <v>44.971168098835911</v>
      </c>
      <c r="AV198" s="66">
        <f>'Population 2016'!AV198*'Prevalence Rates'!AV198</f>
        <v>33.311976369508088</v>
      </c>
      <c r="AW198" s="66">
        <f>'Population 2016'!AW198*'Prevalence Rates'!AW198</f>
        <v>155.78247772799369</v>
      </c>
      <c r="AX198" s="66">
        <f>'Population 2016'!AX198*'Prevalence Rates'!AX198</f>
        <v>65.938117931408655</v>
      </c>
      <c r="AY198" s="66">
        <f>'Population 2016'!AY198*'Prevalence Rates'!AY198</f>
        <v>473.51994645244872</v>
      </c>
      <c r="AZ198" s="66">
        <f>'Population 2016'!AZ198*'Prevalence Rates'!AZ198</f>
        <v>317.54151592228146</v>
      </c>
      <c r="BA198" s="66">
        <f>'Population 2016'!BA198*'Prevalence Rates'!BA198</f>
        <v>32.038283155379837</v>
      </c>
      <c r="BB198" s="66">
        <f>'Population 2016'!BB198*'Prevalence Rates'!BB198</f>
        <v>84.161728533551312</v>
      </c>
      <c r="BC198" s="75">
        <f>'Population 2016'!BC198*'Prevalence Rates'!BC198</f>
        <v>2.4494100271697121</v>
      </c>
      <c r="BD198" s="109">
        <v>196</v>
      </c>
    </row>
    <row r="199" spans="2:56" s="66" customFormat="1" x14ac:dyDescent="0.35">
      <c r="B199" s="66" t="s">
        <v>50</v>
      </c>
      <c r="C199" s="74">
        <f>'Population 2016'!C199*'Prevalence Rates'!C199</f>
        <v>175.67168714861174</v>
      </c>
      <c r="D199" s="66">
        <f>'Population 2016'!D199*'Prevalence Rates'!D199</f>
        <v>434.52533881990695</v>
      </c>
      <c r="E199" s="66">
        <f>'Population 2016'!E199*'Prevalence Rates'!E199</f>
        <v>258.85365167129515</v>
      </c>
      <c r="F199" s="66">
        <f>'Population 2016'!F199*'Prevalence Rates'!F199</f>
        <v>66.721929140102958</v>
      </c>
      <c r="G199" s="66">
        <f>'Population 2016'!G199*'Prevalence Rates'!G199</f>
        <v>39.190560434715394</v>
      </c>
      <c r="H199" s="66">
        <f>'Population 2016'!H199*'Prevalence Rates'!H199</f>
        <v>109.7335692172031</v>
      </c>
      <c r="I199" s="66">
        <f>'Population 2016'!I199*'Prevalence Rates'!I199</f>
        <v>69.661221172706618</v>
      </c>
      <c r="J199" s="66">
        <f>'Population 2016'!J199*'Prevalence Rates'!J199</f>
        <v>84.455657736811673</v>
      </c>
      <c r="K199" s="66">
        <f>'Population 2016'!K199*'Prevalence Rates'!K199</f>
        <v>30.470660737991217</v>
      </c>
      <c r="L199" s="66">
        <f>'Population 2016'!L199*'Prevalence Rates'!L199</f>
        <v>62.802873096631416</v>
      </c>
      <c r="M199" s="66">
        <f>'Population 2016'!M199*'Prevalence Rates'!M199</f>
        <v>62.802873096631416</v>
      </c>
      <c r="N199" s="66">
        <f>'Population 2016'!N199*'Prevalence Rates'!N199</f>
        <v>68.191575156404781</v>
      </c>
      <c r="O199" s="66">
        <f>'Population 2016'!O199*'Prevalence Rates'!O199</f>
        <v>41.248064857537955</v>
      </c>
      <c r="P199" s="66">
        <f>'Population 2016'!P199*'Prevalence Rates'!P199</f>
        <v>41.737946862971896</v>
      </c>
      <c r="Q199" s="66">
        <f>'Population 2016'!Q199*'Prevalence Rates'!Q199</f>
        <v>67.70169315097084</v>
      </c>
      <c r="R199" s="66">
        <f>'Population 2016'!R199*'Prevalence Rates'!R199</f>
        <v>29.09899112277618</v>
      </c>
      <c r="S199" s="66">
        <f>'Population 2016'!S199*'Prevalence Rates'!S199</f>
        <v>847.98575140615435</v>
      </c>
      <c r="T199" s="66">
        <f>'Population 2016'!T199*'Prevalence Rates'!T199</f>
        <v>407.77778132321367</v>
      </c>
      <c r="U199" s="66">
        <f>'Population 2016'!U199*'Prevalence Rates'!U199</f>
        <v>2.2534572249961351</v>
      </c>
      <c r="V199" s="66">
        <f>'Population 2016'!V199*'Prevalence Rates'!V199</f>
        <v>79.458861281385467</v>
      </c>
      <c r="W199" s="66">
        <f>'Population 2016'!W199*'Prevalence Rates'!W199</f>
        <v>156.07640693125404</v>
      </c>
      <c r="X199" s="66">
        <f>'Population 2016'!X199*'Prevalence Rates'!X199</f>
        <v>156.07640693125404</v>
      </c>
      <c r="Y199" s="66">
        <f>'Population 2016'!Y199*'Prevalence Rates'!Y199</f>
        <v>163.91451901819713</v>
      </c>
      <c r="Z199" s="66">
        <f>'Population 2016'!Z199*'Prevalence Rates'!Z199</f>
        <v>329.59261325595645</v>
      </c>
      <c r="AA199" s="66">
        <f>'Population 2016'!AA199*'Prevalence Rates'!AA199</f>
        <v>852.10076025179944</v>
      </c>
      <c r="AB199" s="66">
        <f>'Population 2016'!AB199*'Prevalence Rates'!AB199</f>
        <v>528.68066026431063</v>
      </c>
      <c r="AC199" s="66">
        <f>'Population 2016'!AC199*'Prevalence Rates'!AC199</f>
        <v>534.4612679284312</v>
      </c>
      <c r="AD199" s="66">
        <f>'Population 2016'!AD199*'Prevalence Rates'!AD199</f>
        <v>245.82279032675231</v>
      </c>
      <c r="AE199" s="66">
        <f>'Population 2016'!AE199*'Prevalence Rates'!AE199</f>
        <v>206.63222989203692</v>
      </c>
      <c r="AF199" s="66">
        <f>'Population 2016'!AF199*'Prevalence Rates'!AF199</f>
        <v>34.29174038037597</v>
      </c>
      <c r="AG199" s="66">
        <f>'Population 2016'!AG199*'Prevalence Rates'!AG199</f>
        <v>206.63222989203692</v>
      </c>
      <c r="AH199" s="66">
        <f>'Population 2016'!AH199*'Prevalence Rates'!AH199</f>
        <v>317.63949232336824</v>
      </c>
      <c r="AI199" s="66">
        <f>'Population 2016'!AI199*'Prevalence Rates'!AI199</f>
        <v>622.24812330219368</v>
      </c>
      <c r="AJ199" s="66">
        <f>'Population 2016'!AJ199*'Prevalence Rates'!AJ199</f>
        <v>37.818890819500353</v>
      </c>
      <c r="AK199" s="66">
        <f>'Population 2016'!AK199*'Prevalence Rates'!AK199</f>
        <v>94.155321444403739</v>
      </c>
      <c r="AL199" s="66">
        <f>'Population 2016'!AL199*'Prevalence Rates'!AL199</f>
        <v>37.133056011892833</v>
      </c>
      <c r="AM199" s="66">
        <f>'Population 2016'!AM199*'Prevalence Rates'!AM199</f>
        <v>137.85279632911138</v>
      </c>
      <c r="AN199" s="66">
        <f>'Population 2016'!AN199*'Prevalence Rates'!AN199</f>
        <v>24.788029474957487</v>
      </c>
      <c r="AO199" s="66">
        <f>'Population 2016'!AO199*'Prevalence Rates'!AO199</f>
        <v>24.788029474957487</v>
      </c>
      <c r="AP199" s="66">
        <f>'Population 2016'!AP199*'Prevalence Rates'!AP199</f>
        <v>156.07640693125404</v>
      </c>
      <c r="AQ199" s="66">
        <f>'Population 2016'!AQ199*'Prevalence Rates'!AQ199</f>
        <v>74.755994029219607</v>
      </c>
      <c r="AR199" s="66">
        <f>'Population 2016'!AR199*'Prevalence Rates'!AR199</f>
        <v>3169.1446695532604</v>
      </c>
      <c r="AS199" s="66">
        <f>'Population 2016'!AS199*'Prevalence Rates'!AS199</f>
        <v>69.661221172706618</v>
      </c>
      <c r="AT199" s="66">
        <f>'Population 2016'!AT199*'Prevalence Rates'!AT199</f>
        <v>40.072348044496486</v>
      </c>
      <c r="AU199" s="66">
        <f>'Population 2016'!AU199*'Prevalence Rates'!AU199</f>
        <v>40.072348044496486</v>
      </c>
      <c r="AV199" s="66">
        <f>'Population 2016'!AV199*'Prevalence Rates'!AV199</f>
        <v>31.352448347772317</v>
      </c>
      <c r="AW199" s="66">
        <f>'Population 2016'!AW199*'Prevalence Rates'!AW199</f>
        <v>179.78669599425686</v>
      </c>
      <c r="AX199" s="66">
        <f>'Population 2016'!AX199*'Prevalence Rates'!AX199</f>
        <v>53.984996998820456</v>
      </c>
      <c r="AY199" s="66">
        <f>'Population 2016'!AY199*'Prevalence Rates'!AY199</f>
        <v>447.06631815901585</v>
      </c>
      <c r="AZ199" s="66">
        <f>'Population 2016'!AZ199*'Prevalence Rates'!AZ199</f>
        <v>290.98991122776181</v>
      </c>
      <c r="BA199" s="66">
        <f>'Population 2016'!BA199*'Prevalence Rates'!BA199</f>
        <v>24.983982277131062</v>
      </c>
      <c r="BB199" s="66">
        <f>'Population 2016'!BB199*'Prevalence Rates'!BB199</f>
        <v>108.94975800850879</v>
      </c>
      <c r="BC199" s="75">
        <f>'Population 2016'!BC199*'Prevalence Rates'!BC199</f>
        <v>2.2534572249961351</v>
      </c>
      <c r="BD199" s="109">
        <v>197</v>
      </c>
    </row>
    <row r="200" spans="2:56" s="66" customFormat="1" x14ac:dyDescent="0.35">
      <c r="B200" s="66" t="s">
        <v>51</v>
      </c>
      <c r="C200" s="74">
        <f>'Population 2016'!C200*'Prevalence Rates'!C200</f>
        <v>138.14672553237176</v>
      </c>
      <c r="D200" s="66">
        <f>'Population 2016'!D200*'Prevalence Rates'!D200</f>
        <v>430.31235357317502</v>
      </c>
      <c r="E200" s="66">
        <f>'Population 2016'!E200*'Prevalence Rates'!E200</f>
        <v>292.16562804080326</v>
      </c>
      <c r="F200" s="66">
        <f>'Population 2016'!F200*'Prevalence Rates'!F200</f>
        <v>63.684660706412515</v>
      </c>
      <c r="G200" s="66">
        <f>'Population 2016'!G200*'Prevalence Rates'!G200</f>
        <v>48.988200543394242</v>
      </c>
      <c r="H200" s="66">
        <f>'Population 2016'!H200*'Prevalence Rates'!H200</f>
        <v>128.64301462695329</v>
      </c>
      <c r="I200" s="66">
        <f>'Population 2016'!I200*'Prevalence Rates'!I200</f>
        <v>82.594106116162692</v>
      </c>
      <c r="J200" s="66">
        <f>'Population 2016'!J200*'Prevalence Rates'!J200</f>
        <v>99.544023504177105</v>
      </c>
      <c r="K200" s="66">
        <f>'Population 2016'!K200*'Prevalence Rates'!K200</f>
        <v>30.862566342338372</v>
      </c>
      <c r="L200" s="66">
        <f>'Population 2016'!L200*'Prevalence Rates'!L200</f>
        <v>53.593091394473298</v>
      </c>
      <c r="M200" s="66">
        <f>'Population 2016'!M200*'Prevalence Rates'!M200</f>
        <v>53.593091394473298</v>
      </c>
      <c r="N200" s="66">
        <f>'Population 2016'!N200*'Prevalence Rates'!N200</f>
        <v>55.552619416209069</v>
      </c>
      <c r="O200" s="66">
        <f>'Population 2016'!O200*'Prevalence Rates'!O200</f>
        <v>45.85295570861701</v>
      </c>
      <c r="P200" s="66">
        <f>'Population 2016'!P200*'Prevalence Rates'!P200</f>
        <v>41.541994060798316</v>
      </c>
      <c r="Q200" s="66">
        <f>'Population 2016'!Q200*'Prevalence Rates'!Q200</f>
        <v>82.202200511815533</v>
      </c>
      <c r="R200" s="66">
        <f>'Population 2016'!R200*'Prevalence Rates'!R200</f>
        <v>34.781622385809911</v>
      </c>
      <c r="S200" s="66">
        <f>'Population 2016'!S200*'Prevalence Rates'!S200</f>
        <v>815.84949184968775</v>
      </c>
      <c r="T200" s="66">
        <f>'Population 2016'!T200*'Prevalence Rates'!T200</f>
        <v>321.06866636140586</v>
      </c>
      <c r="U200" s="66">
        <f>'Population 2016'!U200*'Prevalence Rates'!U200</f>
        <v>4.8988200543394242</v>
      </c>
      <c r="V200" s="66">
        <f>'Population 2016'!V200*'Prevalence Rates'!V200</f>
        <v>91.803887818320803</v>
      </c>
      <c r="W200" s="66">
        <f>'Population 2016'!W200*'Prevalence Rates'!W200</f>
        <v>170.87084349535911</v>
      </c>
      <c r="X200" s="66">
        <f>'Population 2016'!X200*'Prevalence Rates'!X200</f>
        <v>170.87084349535911</v>
      </c>
      <c r="Y200" s="66">
        <f>'Population 2016'!Y200*'Prevalence Rates'!Y200</f>
        <v>191.34791132249791</v>
      </c>
      <c r="Z200" s="66">
        <f>'Population 2016'!Z200*'Prevalence Rates'!Z200</f>
        <v>244.05921510719011</v>
      </c>
      <c r="AA200" s="66">
        <f>'Population 2016'!AA200*'Prevalence Rates'!AA200</f>
        <v>814.96770423990665</v>
      </c>
      <c r="AB200" s="66">
        <f>'Population 2016'!AB200*'Prevalence Rates'!AB200</f>
        <v>524.07576941323157</v>
      </c>
      <c r="AC200" s="66">
        <f>'Population 2016'!AC200*'Prevalence Rates'!AC200</f>
        <v>456.96193466878151</v>
      </c>
      <c r="AD200" s="66">
        <f>'Population 2016'!AD200*'Prevalence Rates'!AD200</f>
        <v>259.63746287998947</v>
      </c>
      <c r="AE200" s="66">
        <f>'Population 2016'!AE200*'Prevalence Rates'!AE200</f>
        <v>210.64926233659523</v>
      </c>
      <c r="AF200" s="66">
        <f>'Population 2016'!AF200*'Prevalence Rates'!AF200</f>
        <v>33.116023567334508</v>
      </c>
      <c r="AG200" s="66">
        <f>'Population 2016'!AG200*'Prevalence Rates'!AG200</f>
        <v>210.64926233659523</v>
      </c>
      <c r="AH200" s="66">
        <f>'Population 2016'!AH200*'Prevalence Rates'!AH200</f>
        <v>358.00576957112514</v>
      </c>
      <c r="AI200" s="66">
        <f>'Population 2016'!AI200*'Prevalence Rates'!AI200</f>
        <v>562.38454223816586</v>
      </c>
      <c r="AJ200" s="66">
        <f>'Population 2016'!AJ200*'Prevalence Rates'!AJ200</f>
        <v>46.342837714050951</v>
      </c>
      <c r="AK200" s="66">
        <f>'Population 2016'!AK200*'Prevalence Rates'!AK200</f>
        <v>93.763415840056581</v>
      </c>
      <c r="AL200" s="66">
        <f>'Population 2016'!AL200*'Prevalence Rates'!AL200</f>
        <v>46.244861312964161</v>
      </c>
      <c r="AM200" s="66">
        <f>'Population 2016'!AM200*'Prevalence Rates'!AM200</f>
        <v>149.60996445952603</v>
      </c>
      <c r="AN200" s="66">
        <f>'Population 2016'!AN200*'Prevalence Rates'!AN200</f>
        <v>23.612312661916025</v>
      </c>
      <c r="AO200" s="66">
        <f>'Population 2016'!AO200*'Prevalence Rates'!AO200</f>
        <v>23.612312661916025</v>
      </c>
      <c r="AP200" s="66">
        <f>'Population 2016'!AP200*'Prevalence Rates'!AP200</f>
        <v>156.95819454103514</v>
      </c>
      <c r="AQ200" s="66">
        <f>'Population 2016'!AQ200*'Prevalence Rates'!AQ200</f>
        <v>81.61434210529481</v>
      </c>
      <c r="AR200" s="66">
        <f>'Population 2016'!AR200*'Prevalence Rates'!AR200</f>
        <v>3137.3023392000541</v>
      </c>
      <c r="AS200" s="66">
        <f>'Population 2016'!AS200*'Prevalence Rates'!AS200</f>
        <v>82.594106116162692</v>
      </c>
      <c r="AT200" s="66">
        <f>'Population 2016'!AT200*'Prevalence Rates'!AT200</f>
        <v>44.48128609340197</v>
      </c>
      <c r="AU200" s="66">
        <f>'Population 2016'!AU200*'Prevalence Rates'!AU200</f>
        <v>44.48128609340197</v>
      </c>
      <c r="AV200" s="66">
        <f>'Population 2016'!AV200*'Prevalence Rates'!AV200</f>
        <v>36.545197605372103</v>
      </c>
      <c r="AW200" s="66">
        <f>'Population 2016'!AW200*'Prevalence Rates'!AW200</f>
        <v>208.39580511159912</v>
      </c>
      <c r="AX200" s="66">
        <f>'Population 2016'!AX200*'Prevalence Rates'!AX200</f>
        <v>68.681457161838722</v>
      </c>
      <c r="AY200" s="66">
        <f>'Population 2016'!AY200*'Prevalence Rates'!AY200</f>
        <v>447.06631815901585</v>
      </c>
      <c r="AZ200" s="66">
        <f>'Population 2016'!AZ200*'Prevalence Rates'!AZ200</f>
        <v>276.19547466365674</v>
      </c>
      <c r="BA200" s="66">
        <f>'Population 2016'!BA200*'Prevalence Rates'!BA200</f>
        <v>21.848737442353833</v>
      </c>
      <c r="BB200" s="66">
        <f>'Population 2016'!BB200*'Prevalence Rates'!BB200</f>
        <v>112.77083765089354</v>
      </c>
      <c r="BC200" s="75">
        <f>'Population 2016'!BC200*'Prevalence Rates'!BC200</f>
        <v>4.8988200543394242</v>
      </c>
      <c r="BD200" s="109">
        <v>198</v>
      </c>
    </row>
    <row r="201" spans="2:56" s="66" customFormat="1" x14ac:dyDescent="0.35">
      <c r="B201" s="66" t="s">
        <v>52</v>
      </c>
      <c r="C201" s="74">
        <f>'Population 2016'!C201*'Prevalence Rates'!C201</f>
        <v>115.80810608458398</v>
      </c>
      <c r="D201" s="66">
        <f>'Population 2016'!D201*'Prevalence Rates'!D201</f>
        <v>438.15046566011807</v>
      </c>
      <c r="E201" s="66">
        <f>'Population 2016'!E201*'Prevalence Rates'!E201</f>
        <v>322.34235957553409</v>
      </c>
      <c r="F201" s="66">
        <f>'Population 2016'!F201*'Prevalence Rates'!F201</f>
        <v>75.245876034653548</v>
      </c>
      <c r="G201" s="66">
        <f>'Population 2016'!G201*'Prevalence Rates'!G201</f>
        <v>61.333227080329593</v>
      </c>
      <c r="H201" s="66">
        <f>'Population 2016'!H201*'Prevalence Rates'!H201</f>
        <v>153.52902050299755</v>
      </c>
      <c r="I201" s="66">
        <f>'Population 2016'!I201*'Prevalence Rates'!I201</f>
        <v>107.38213559112017</v>
      </c>
      <c r="J201" s="66">
        <f>'Population 2016'!J201*'Prevalence Rates'!J201</f>
        <v>110.6153568269842</v>
      </c>
      <c r="K201" s="66">
        <f>'Population 2016'!K201*'Prevalence Rates'!K201</f>
        <v>33.311976369508088</v>
      </c>
      <c r="L201" s="66">
        <f>'Population 2016'!L201*'Prevalence Rates'!L201</f>
        <v>69.857173974880183</v>
      </c>
      <c r="M201" s="66">
        <f>'Population 2016'!M201*'Prevalence Rates'!M201</f>
        <v>69.857173974880183</v>
      </c>
      <c r="N201" s="66">
        <f>'Population 2016'!N201*'Prevalence Rates'!N201</f>
        <v>56.630359828163741</v>
      </c>
      <c r="O201" s="66">
        <f>'Population 2016'!O201*'Prevalence Rates'!O201</f>
        <v>54.474879004254397</v>
      </c>
      <c r="P201" s="66">
        <f>'Population 2016'!P201*'Prevalence Rates'!P201</f>
        <v>49.576058949914973</v>
      </c>
      <c r="Q201" s="66">
        <f>'Population 2016'!Q201*'Prevalence Rates'!Q201</f>
        <v>109.24368721176916</v>
      </c>
      <c r="R201" s="66">
        <f>'Population 2016'!R201*'Prevalence Rates'!R201</f>
        <v>42.227828868405837</v>
      </c>
      <c r="S201" s="66">
        <f>'Population 2016'!S201*'Prevalence Rates'!S201</f>
        <v>835.05286646269826</v>
      </c>
      <c r="T201" s="66">
        <f>'Population 2016'!T201*'Prevalence Rates'!T201</f>
        <v>268.06343337345328</v>
      </c>
      <c r="U201" s="66">
        <f>'Population 2016'!U201*'Prevalence Rates'!U201</f>
        <v>5.388702059773367</v>
      </c>
      <c r="V201" s="66">
        <f>'Population 2016'!V201*'Prevalence Rates'!V201</f>
        <v>100.81771671830535</v>
      </c>
      <c r="W201" s="66">
        <f>'Population 2016'!W201*'Prevalence Rates'!W201</f>
        <v>182.040153219253</v>
      </c>
      <c r="X201" s="66">
        <f>'Population 2016'!X201*'Prevalence Rates'!X201</f>
        <v>182.040153219253</v>
      </c>
      <c r="Y201" s="66">
        <f>'Population 2016'!Y201*'Prevalence Rates'!Y201</f>
        <v>211.43307354528955</v>
      </c>
      <c r="Z201" s="66">
        <f>'Population 2016'!Z201*'Prevalence Rates'!Z201</f>
        <v>212.11890835289708</v>
      </c>
      <c r="AA201" s="66">
        <f>'Population 2016'!AA201*'Prevalence Rates'!AA201</f>
        <v>852.68861865832014</v>
      </c>
      <c r="AB201" s="66">
        <f>'Population 2016'!AB201*'Prevalence Rates'!AB201</f>
        <v>552.29297292622664</v>
      </c>
      <c r="AC201" s="66">
        <f>'Population 2016'!AC201*'Prevalence Rates'!AC201</f>
        <v>463.7223063437699</v>
      </c>
      <c r="AD201" s="66">
        <f>'Population 2016'!AD201*'Prevalence Rates'!AD201</f>
        <v>293.53729765601832</v>
      </c>
      <c r="AE201" s="66">
        <f>'Population 2016'!AE201*'Prevalence Rates'!AE201</f>
        <v>232.20407057568872</v>
      </c>
      <c r="AF201" s="66">
        <f>'Population 2016'!AF201*'Prevalence Rates'!AF201</f>
        <v>40.072348044496486</v>
      </c>
      <c r="AG201" s="66">
        <f>'Population 2016'!AG201*'Prevalence Rates'!AG201</f>
        <v>232.20407057568872</v>
      </c>
      <c r="AH201" s="66">
        <f>'Population 2016'!AH201*'Prevalence Rates'!AH201</f>
        <v>388.96631231455029</v>
      </c>
      <c r="AI201" s="66">
        <f>'Population 2016'!AI201*'Prevalence Rates'!AI201</f>
        <v>545.63057765232509</v>
      </c>
      <c r="AJ201" s="66">
        <f>'Population 2016'!AJ201*'Prevalence Rates'!AJ201</f>
        <v>44.38330969231518</v>
      </c>
      <c r="AK201" s="66">
        <f>'Population 2016'!AK201*'Prevalence Rates'!AK201</f>
        <v>114.14250726610858</v>
      </c>
      <c r="AL201" s="66">
        <f>'Population 2016'!AL201*'Prevalence Rates'!AL201</f>
        <v>58.687864250986301</v>
      </c>
      <c r="AM201" s="66">
        <f>'Population 2016'!AM201*'Prevalence Rates'!AM201</f>
        <v>167.93155146275546</v>
      </c>
      <c r="AN201" s="66">
        <f>'Population 2016'!AN201*'Prevalence Rates'!AN201</f>
        <v>30.176731534730852</v>
      </c>
      <c r="AO201" s="66">
        <f>'Population 2016'!AO201*'Prevalence Rates'!AO201</f>
        <v>30.176731534730852</v>
      </c>
      <c r="AP201" s="66">
        <f>'Population 2016'!AP201*'Prevalence Rates'!AP201</f>
        <v>175.47573434643817</v>
      </c>
      <c r="AQ201" s="66">
        <f>'Population 2016'!AQ201*'Prevalence Rates'!AQ201</f>
        <v>89.844359796585039</v>
      </c>
      <c r="AR201" s="66">
        <f>'Population 2016'!AR201*'Prevalence Rates'!AR201</f>
        <v>3365.2934245290107</v>
      </c>
      <c r="AS201" s="66">
        <f>'Population 2016'!AS201*'Prevalence Rates'!AS201</f>
        <v>107.38213559112017</v>
      </c>
      <c r="AT201" s="66">
        <f>'Population 2016'!AT201*'Prevalence Rates'!AT201</f>
        <v>53.984996998820456</v>
      </c>
      <c r="AU201" s="66">
        <f>'Population 2016'!AU201*'Prevalence Rates'!AU201</f>
        <v>53.984996998820456</v>
      </c>
      <c r="AV201" s="66">
        <f>'Population 2016'!AV201*'Prevalence Rates'!AV201</f>
        <v>40.366277247756855</v>
      </c>
      <c r="AW201" s="66">
        <f>'Population 2016'!AW201*'Prevalence Rates'!AW201</f>
        <v>221.03476085179483</v>
      </c>
      <c r="AX201" s="66">
        <f>'Population 2016'!AX201*'Prevalence Rates'!AX201</f>
        <v>77.303380457476109</v>
      </c>
      <c r="AY201" s="66">
        <f>'Population 2016'!AY201*'Prevalence Rates'!AY201</f>
        <v>489.39212342850846</v>
      </c>
      <c r="AZ201" s="66">
        <f>'Population 2016'!AZ201*'Prevalence Rates'!AZ201</f>
        <v>307.35197020925546</v>
      </c>
      <c r="BA201" s="66">
        <f>'Population 2016'!BA201*'Prevalence Rates'!BA201</f>
        <v>29.882802331470486</v>
      </c>
      <c r="BB201" s="66">
        <f>'Population 2016'!BB201*'Prevalence Rates'!BB201</f>
        <v>123.94014737478743</v>
      </c>
      <c r="BC201" s="75">
        <f>'Population 2016'!BC201*'Prevalence Rates'!BC201</f>
        <v>5.388702059773367</v>
      </c>
      <c r="BD201" s="109">
        <v>199</v>
      </c>
    </row>
    <row r="202" spans="2:56" s="66" customFormat="1" x14ac:dyDescent="0.35">
      <c r="B202" s="66" t="s">
        <v>53</v>
      </c>
      <c r="C202" s="74">
        <f>'Population 2016'!C202*'Prevalence Rates'!C202</f>
        <v>108.55785240416164</v>
      </c>
      <c r="D202" s="66">
        <f>'Population 2016'!D202*'Prevalence Rates'!D202</f>
        <v>455.49228865247966</v>
      </c>
      <c r="E202" s="66">
        <f>'Population 2016'!E202*'Prevalence Rates'!E202</f>
        <v>346.93443624831804</v>
      </c>
      <c r="F202" s="66">
        <f>'Population 2016'!F202*'Prevalence Rates'!F202</f>
        <v>96.506755070486662</v>
      </c>
      <c r="G202" s="66">
        <f>'Population 2016'!G202*'Prevalence Rates'!G202</f>
        <v>75.147899633566766</v>
      </c>
      <c r="H202" s="66">
        <f>'Population 2016'!H202*'Prevalence Rates'!H202</f>
        <v>195.16899096488265</v>
      </c>
      <c r="I202" s="66">
        <f>'Population 2016'!I202*'Prevalence Rates'!I202</f>
        <v>147.65043643779023</v>
      </c>
      <c r="J202" s="66">
        <f>'Population 2016'!J202*'Prevalence Rates'!J202</f>
        <v>138.24470193345854</v>
      </c>
      <c r="K202" s="66">
        <f>'Population 2016'!K202*'Prevalence Rates'!K202</f>
        <v>41.835923264058685</v>
      </c>
      <c r="L202" s="66">
        <f>'Population 2016'!L202*'Prevalence Rates'!L202</f>
        <v>92.489722625928323</v>
      </c>
      <c r="M202" s="66">
        <f>'Population 2016'!M202*'Prevalence Rates'!M202</f>
        <v>92.489722625928323</v>
      </c>
      <c r="N202" s="66">
        <f>'Population 2016'!N202*'Prevalence Rates'!N202</f>
        <v>67.799669552057637</v>
      </c>
      <c r="O202" s="66">
        <f>'Population 2016'!O202*'Prevalence Rates'!O202</f>
        <v>61.529179882503165</v>
      </c>
      <c r="P202" s="66">
        <f>'Population 2016'!P202*'Prevalence Rates'!P202</f>
        <v>65.448235925974714</v>
      </c>
      <c r="Q202" s="66">
        <f>'Population 2016'!Q202*'Prevalence Rates'!Q202</f>
        <v>120.70692613892341</v>
      </c>
      <c r="R202" s="66">
        <f>'Population 2016'!R202*'Prevalence Rates'!R202</f>
        <v>43.795451285794449</v>
      </c>
      <c r="S202" s="66">
        <f>'Population 2016'!S202*'Prevalence Rates'!S202</f>
        <v>937.73213480165259</v>
      </c>
      <c r="T202" s="66">
        <f>'Population 2016'!T202*'Prevalence Rates'!T202</f>
        <v>250.03577557348422</v>
      </c>
      <c r="U202" s="66">
        <f>'Population 2016'!U202*'Prevalence Rates'!U202</f>
        <v>7.0543008782487711</v>
      </c>
      <c r="V202" s="66">
        <f>'Population 2016'!V202*'Prevalence Rates'!V202</f>
        <v>121.49073734761772</v>
      </c>
      <c r="W202" s="66">
        <f>'Population 2016'!W202*'Prevalence Rates'!W202</f>
        <v>244.54909711262405</v>
      </c>
      <c r="X202" s="66">
        <f>'Population 2016'!X202*'Prevalence Rates'!X202</f>
        <v>244.54909711262405</v>
      </c>
      <c r="Y202" s="66">
        <f>'Population 2016'!Y202*'Prevalence Rates'!Y202</f>
        <v>259.73543928107625</v>
      </c>
      <c r="Z202" s="66">
        <f>'Population 2016'!Z202*'Prevalence Rates'!Z202</f>
        <v>219.17320923114585</v>
      </c>
      <c r="AA202" s="66">
        <f>'Population 2016'!AA202*'Prevalence Rates'!AA202</f>
        <v>984.46687812005064</v>
      </c>
      <c r="AB202" s="66">
        <f>'Population 2016'!AB202*'Prevalence Rates'!AB202</f>
        <v>600.2034330576663</v>
      </c>
      <c r="AC202" s="66">
        <f>'Population 2016'!AC202*'Prevalence Rates'!AC202</f>
        <v>537.30258355994806</v>
      </c>
      <c r="AD202" s="66">
        <f>'Population 2016'!AD202*'Prevalence Rates'!AD202</f>
        <v>351.04944509396313</v>
      </c>
      <c r="AE202" s="66">
        <f>'Population 2016'!AE202*'Prevalence Rates'!AE202</f>
        <v>275.90154546039639</v>
      </c>
      <c r="AF202" s="66">
        <f>'Population 2016'!AF202*'Prevalence Rates'!AF202</f>
        <v>55.454643015122279</v>
      </c>
      <c r="AG202" s="66">
        <f>'Population 2016'!AG202*'Prevalence Rates'!AG202</f>
        <v>275.90154546039639</v>
      </c>
      <c r="AH202" s="66">
        <f>'Population 2016'!AH202*'Prevalence Rates'!AH202</f>
        <v>447.16429456010263</v>
      </c>
      <c r="AI202" s="66">
        <f>'Population 2016'!AI202*'Prevalence Rates'!AI202</f>
        <v>545.53260125123825</v>
      </c>
      <c r="AJ202" s="66">
        <f>'Population 2016'!AJ202*'Prevalence Rates'!AJ202</f>
        <v>46.146884911877379</v>
      </c>
      <c r="AK202" s="66">
        <f>'Population 2016'!AK202*'Prevalence Rates'!AK202</f>
        <v>144.71114440518659</v>
      </c>
      <c r="AL202" s="66">
        <f>'Population 2016'!AL202*'Prevalence Rates'!AL202</f>
        <v>76.617545649868589</v>
      </c>
      <c r="AM202" s="66">
        <f>'Population 2016'!AM202*'Prevalence Rates'!AM202</f>
        <v>195.07101456379587</v>
      </c>
      <c r="AN202" s="66">
        <f>'Population 2016'!AN202*'Prevalence Rates'!AN202</f>
        <v>39.778418841236125</v>
      </c>
      <c r="AO202" s="66">
        <f>'Population 2016'!AO202*'Prevalence Rates'!AO202</f>
        <v>39.778418841236125</v>
      </c>
      <c r="AP202" s="66">
        <f>'Population 2016'!AP202*'Prevalence Rates'!AP202</f>
        <v>219.27118563223263</v>
      </c>
      <c r="AQ202" s="66">
        <f>'Population 2016'!AQ202*'Prevalence Rates'!AQ202</f>
        <v>111.20321523350493</v>
      </c>
      <c r="AR202" s="66">
        <f>'Population 2016'!AR202*'Prevalence Rates'!AR202</f>
        <v>3903.9676777041741</v>
      </c>
      <c r="AS202" s="66">
        <f>'Population 2016'!AS202*'Prevalence Rates'!AS202</f>
        <v>147.65043643779023</v>
      </c>
      <c r="AT202" s="66">
        <f>'Population 2016'!AT202*'Prevalence Rates'!AT202</f>
        <v>52.711303784692205</v>
      </c>
      <c r="AU202" s="66">
        <f>'Population 2016'!AU202*'Prevalence Rates'!AU202</f>
        <v>52.711303784692205</v>
      </c>
      <c r="AV202" s="66">
        <f>'Population 2016'!AV202*'Prevalence Rates'!AV202</f>
        <v>57.022265432510899</v>
      </c>
      <c r="AW202" s="66">
        <f>'Population 2016'!AW202*'Prevalence Rates'!AW202</f>
        <v>252.09327999630676</v>
      </c>
      <c r="AX202" s="66">
        <f>'Population 2016'!AX202*'Prevalence Rates'!AX202</f>
        <v>96.408778669399865</v>
      </c>
      <c r="AY202" s="66">
        <f>'Population 2016'!AY202*'Prevalence Rates'!AY202</f>
        <v>628.12670736740097</v>
      </c>
      <c r="AZ202" s="66">
        <f>'Population 2016'!AZ202*'Prevalence Rates'!AZ202</f>
        <v>383.57761025477691</v>
      </c>
      <c r="BA202" s="66">
        <f>'Population 2016'!BA202*'Prevalence Rates'!BA202</f>
        <v>42.227828868405837</v>
      </c>
      <c r="BB202" s="66">
        <f>'Population 2016'!BB202*'Prevalence Rates'!BB202</f>
        <v>128.64301462695329</v>
      </c>
      <c r="BC202" s="75">
        <f>'Population 2016'!BC202*'Prevalence Rates'!BC202</f>
        <v>7.0543008782487711</v>
      </c>
      <c r="BD202" s="109">
        <v>200</v>
      </c>
    </row>
    <row r="203" spans="2:56" s="66" customFormat="1" x14ac:dyDescent="0.35">
      <c r="B203" s="66" t="s">
        <v>54</v>
      </c>
      <c r="C203" s="74">
        <f>'Population 2016'!C203*'Prevalence Rates'!C203</f>
        <v>112.08500284328602</v>
      </c>
      <c r="D203" s="66">
        <f>'Population 2016'!D203*'Prevalence Rates'!D203</f>
        <v>487.62854820894626</v>
      </c>
      <c r="E203" s="66">
        <f>'Population 2016'!E203*'Prevalence Rates'!E203</f>
        <v>375.54354536566024</v>
      </c>
      <c r="F203" s="66">
        <f>'Population 2016'!F203*'Prevalence Rates'!F203</f>
        <v>114.43643646936894</v>
      </c>
      <c r="G203" s="66">
        <f>'Population 2016'!G203*'Prevalence Rates'!G203</f>
        <v>84.749586940072035</v>
      </c>
      <c r="H203" s="66">
        <f>'Population 2016'!H203*'Prevalence Rates'!H203</f>
        <v>210.15938033116129</v>
      </c>
      <c r="I203" s="66">
        <f>'Population 2016'!I203*'Prevalence Rates'!I203</f>
        <v>169.40119747905729</v>
      </c>
      <c r="J203" s="66">
        <f>'Population 2016'!J203*'Prevalence Rates'!J203</f>
        <v>142.75161638345082</v>
      </c>
      <c r="K203" s="66">
        <f>'Population 2016'!K203*'Prevalence Rates'!K203</f>
        <v>39.190560434715394</v>
      </c>
      <c r="L203" s="66">
        <f>'Population 2016'!L203*'Prevalence Rates'!L203</f>
        <v>109.63559281611631</v>
      </c>
      <c r="M203" s="66">
        <f>'Population 2016'!M203*'Prevalence Rates'!M203</f>
        <v>109.63559281611631</v>
      </c>
      <c r="N203" s="66">
        <f>'Population 2016'!N203*'Prevalence Rates'!N203</f>
        <v>74.951946831393187</v>
      </c>
      <c r="O203" s="66">
        <f>'Population 2016'!O203*'Prevalence Rates'!O203</f>
        <v>64.860377519453976</v>
      </c>
      <c r="P203" s="66">
        <f>'Population 2016'!P203*'Prevalence Rates'!P203</f>
        <v>70.151103178140559</v>
      </c>
      <c r="Q203" s="66">
        <f>'Population 2016'!Q203*'Prevalence Rates'!Q203</f>
        <v>130.79849545086262</v>
      </c>
      <c r="R203" s="66">
        <f>'Population 2016'!R203*'Prevalence Rates'!R203</f>
        <v>54.768808207514759</v>
      </c>
      <c r="S203" s="66">
        <f>'Population 2016'!S203*'Prevalence Rates'!S203</f>
        <v>972.61173358854933</v>
      </c>
      <c r="T203" s="66">
        <f>'Population 2016'!T203*'Prevalence Rates'!T203</f>
        <v>247.68434194740129</v>
      </c>
      <c r="U203" s="66">
        <f>'Population 2016'!U203*'Prevalence Rates'!U203</f>
        <v>5.4866784608601549</v>
      </c>
      <c r="V203" s="66">
        <f>'Population 2016'!V203*'Prevalence Rates'!V203</f>
        <v>115.90608248567078</v>
      </c>
      <c r="W203" s="66">
        <f>'Population 2016'!W203*'Prevalence Rates'!W203</f>
        <v>250.72161038109172</v>
      </c>
      <c r="X203" s="66">
        <f>'Population 2016'!X203*'Prevalence Rates'!X203</f>
        <v>250.72161038109172</v>
      </c>
      <c r="Y203" s="66">
        <f>'Population 2016'!Y203*'Prevalence Rates'!Y203</f>
        <v>258.65769886912159</v>
      </c>
      <c r="Z203" s="66">
        <f>'Population 2016'!Z203*'Prevalence Rates'!Z203</f>
        <v>213.5885543691989</v>
      </c>
      <c r="AA203" s="66">
        <f>'Population 2016'!AA203*'Prevalence Rates'!AA203</f>
        <v>1028.8501878123659</v>
      </c>
      <c r="AB203" s="66">
        <f>'Population 2016'!AB203*'Prevalence Rates'!AB203</f>
        <v>634.00529143260826</v>
      </c>
      <c r="AC203" s="66">
        <f>'Population 2016'!AC203*'Prevalence Rates'!AC203</f>
        <v>570.90848913271645</v>
      </c>
      <c r="AD203" s="66">
        <f>'Population 2016'!AD203*'Prevalence Rates'!AD203</f>
        <v>382.10796423847506</v>
      </c>
      <c r="AE203" s="66">
        <f>'Population 2016'!AE203*'Prevalence Rates'!AE203</f>
        <v>297.35837729840307</v>
      </c>
      <c r="AF203" s="66">
        <f>'Population 2016'!AF203*'Prevalence Rates'!AF203</f>
        <v>63.194778700978574</v>
      </c>
      <c r="AG203" s="66">
        <f>'Population 2016'!AG203*'Prevalence Rates'!AG203</f>
        <v>297.35837729840307</v>
      </c>
      <c r="AH203" s="66">
        <f>'Population 2016'!AH203*'Prevalence Rates'!AH203</f>
        <v>457.94169867964939</v>
      </c>
      <c r="AI203" s="66">
        <f>'Population 2016'!AI203*'Prevalence Rates'!AI203</f>
        <v>552.4889257284002</v>
      </c>
      <c r="AJ203" s="66">
        <f>'Population 2016'!AJ203*'Prevalence Rates'!AJ203</f>
        <v>47.518554527092412</v>
      </c>
      <c r="AK203" s="66">
        <f>'Population 2016'!AK203*'Prevalence Rates'!AK203</f>
        <v>146.376743223662</v>
      </c>
      <c r="AL203" s="66">
        <f>'Population 2016'!AL203*'Prevalence Rates'!AL203</f>
        <v>86.905067763981378</v>
      </c>
      <c r="AM203" s="66">
        <f>'Population 2016'!AM203*'Prevalence Rates'!AM203</f>
        <v>198.89209420618062</v>
      </c>
      <c r="AN203" s="66">
        <f>'Population 2016'!AN203*'Prevalence Rates'!AN203</f>
        <v>43.305569280360508</v>
      </c>
      <c r="AO203" s="66">
        <f>'Population 2016'!AO203*'Prevalence Rates'!AO203</f>
        <v>43.305569280360508</v>
      </c>
      <c r="AP203" s="66">
        <f>'Population 2016'!AP203*'Prevalence Rates'!AP203</f>
        <v>248.07624755174845</v>
      </c>
      <c r="AQ203" s="66">
        <f>'Population 2016'!AQ203*'Prevalence Rates'!AQ203</f>
        <v>123.05835976500633</v>
      </c>
      <c r="AR203" s="66">
        <f>'Population 2016'!AR203*'Prevalence Rates'!AR203</f>
        <v>4140.2867571255074</v>
      </c>
      <c r="AS203" s="66">
        <f>'Population 2016'!AS203*'Prevalence Rates'!AS203</f>
        <v>169.40119747905729</v>
      </c>
      <c r="AT203" s="66">
        <f>'Population 2016'!AT203*'Prevalence Rates'!AT203</f>
        <v>58.002029443378781</v>
      </c>
      <c r="AU203" s="66">
        <f>'Population 2016'!AU203*'Prevalence Rates'!AU203</f>
        <v>58.002029443378781</v>
      </c>
      <c r="AV203" s="66">
        <f>'Population 2016'!AV203*'Prevalence Rates'!AV203</f>
        <v>58.39393504772594</v>
      </c>
      <c r="AW203" s="66">
        <f>'Population 2016'!AW203*'Prevalence Rates'!AW203</f>
        <v>259.04960447346878</v>
      </c>
      <c r="AX203" s="66">
        <f>'Population 2016'!AX203*'Prevalence Rates'!AX203</f>
        <v>103.56105594873543</v>
      </c>
      <c r="AY203" s="66">
        <f>'Population 2016'!AY203*'Prevalence Rates'!AY203</f>
        <v>688.18624123360235</v>
      </c>
      <c r="AZ203" s="66">
        <f>'Population 2016'!AZ203*'Prevalence Rates'!AZ203</f>
        <v>437.4646308525106</v>
      </c>
      <c r="BA203" s="66">
        <f>'Population 2016'!BA203*'Prevalence Rates'!BA203</f>
        <v>46.146884911877379</v>
      </c>
      <c r="BB203" s="66">
        <f>'Population 2016'!BB203*'Prevalence Rates'!BB203</f>
        <v>126.48753380304393</v>
      </c>
      <c r="BC203" s="75">
        <f>'Population 2016'!BC203*'Prevalence Rates'!BC203</f>
        <v>5.4866784608601549</v>
      </c>
      <c r="BD203" s="109">
        <v>201</v>
      </c>
    </row>
    <row r="204" spans="2:56" s="66" customFormat="1" x14ac:dyDescent="0.35">
      <c r="B204" s="66" t="s">
        <v>55</v>
      </c>
      <c r="C204" s="74">
        <f>'Population 2016'!C204*'Prevalence Rates'!C204</f>
        <v>53.05365281514328</v>
      </c>
      <c r="D204" s="66">
        <f>'Population 2016'!D204*'Prevalence Rates'!D204</f>
        <v>230.20583071233656</v>
      </c>
      <c r="E204" s="66">
        <f>'Population 2016'!E204*'Prevalence Rates'!E204</f>
        <v>177.15217789719327</v>
      </c>
      <c r="F204" s="66">
        <f>'Population 2016'!F204*'Prevalence Rates'!F204</f>
        <v>52.389204369481568</v>
      </c>
      <c r="G204" s="66">
        <f>'Population 2016'!G204*'Prevalence Rates'!G204</f>
        <v>41.042469374335312</v>
      </c>
      <c r="H204" s="66">
        <f>'Population 2016'!H204*'Prevalence Rates'!H204</f>
        <v>105.03396583344841</v>
      </c>
      <c r="I204" s="66">
        <f>'Population 2016'!I204*'Prevalence Rates'!I204</f>
        <v>81.471601721905969</v>
      </c>
      <c r="J204" s="66">
        <f>'Population 2016'!J204*'Prevalence Rates'!J204</f>
        <v>65.729284701612968</v>
      </c>
      <c r="K204" s="66">
        <f>'Population 2016'!K204*'Prevalence Rates'!K204</f>
        <v>17.122325330513487</v>
      </c>
      <c r="L204" s="66">
        <f>'Population 2016'!L204*'Prevalence Rates'!L204</f>
        <v>52.746984301760953</v>
      </c>
      <c r="M204" s="66">
        <f>'Population 2016'!M204*'Prevalence Rates'!M204</f>
        <v>52.746984301760953</v>
      </c>
      <c r="N204" s="66">
        <f>'Population 2016'!N204*'Prevalence Rates'!N204</f>
        <v>42.320254846761692</v>
      </c>
      <c r="O204" s="66">
        <f>'Population 2016'!O204*'Prevalence Rates'!O204</f>
        <v>32.149082486247714</v>
      </c>
      <c r="P204" s="66">
        <f>'Population 2016'!P204*'Prevalence Rates'!P204</f>
        <v>39.100235456247219</v>
      </c>
      <c r="Q204" s="66">
        <f>'Population 2016'!Q204*'Prevalence Rates'!Q204</f>
        <v>63.838162202421927</v>
      </c>
      <c r="R204" s="66">
        <f>'Population 2016'!R204*'Prevalence Rates'!R204</f>
        <v>21.466795936763177</v>
      </c>
      <c r="S204" s="66">
        <f>'Population 2016'!S204*'Prevalence Rates'!S204</f>
        <v>466.13614034114329</v>
      </c>
      <c r="T204" s="66">
        <f>'Population 2016'!T204*'Prevalence Rates'!T204</f>
        <v>118.88516035455037</v>
      </c>
      <c r="U204" s="66">
        <f>'Population 2016'!U204*'Prevalence Rates'!U204</f>
        <v>2.6577937826468698</v>
      </c>
      <c r="V204" s="66">
        <f>'Population 2016'!V204*'Prevalence Rates'!V204</f>
        <v>55.967003692275426</v>
      </c>
      <c r="W204" s="66">
        <f>'Population 2016'!W204*'Prevalence Rates'!W204</f>
        <v>122.10517974506485</v>
      </c>
      <c r="X204" s="66">
        <f>'Population 2016'!X204*'Prevalence Rates'!X204</f>
        <v>122.10517974506485</v>
      </c>
      <c r="Y204" s="66">
        <f>'Population 2016'!Y204*'Prevalence Rates'!Y204</f>
        <v>121.69628839388839</v>
      </c>
      <c r="Z204" s="66">
        <f>'Population 2016'!Z204*'Prevalence Rates'!Z204</f>
        <v>96.702804553228418</v>
      </c>
      <c r="AA204" s="66">
        <f>'Population 2016'!AA204*'Prevalence Rates'!AA204</f>
        <v>472.01395351430466</v>
      </c>
      <c r="AB204" s="66">
        <f>'Population 2016'!AB204*'Prevalence Rates'!AB204</f>
        <v>297.26401230527296</v>
      </c>
      <c r="AC204" s="66">
        <f>'Population 2016'!AC204*'Prevalence Rates'!AC204</f>
        <v>273.65053677483348</v>
      </c>
      <c r="AD204" s="66">
        <f>'Population 2016'!AD204*'Prevalence Rates'!AD204</f>
        <v>188.95891566241303</v>
      </c>
      <c r="AE204" s="66">
        <f>'Population 2016'!AE204*'Prevalence Rates'!AE204</f>
        <v>147.91644628807771</v>
      </c>
      <c r="AF204" s="66">
        <f>'Population 2016'!AF204*'Prevalence Rates'!AF204</f>
        <v>28.929063095733234</v>
      </c>
      <c r="AG204" s="66">
        <f>'Population 2016'!AG204*'Prevalence Rates'!AG204</f>
        <v>147.91644628807771</v>
      </c>
      <c r="AH204" s="66">
        <f>'Population 2016'!AH204*'Prevalence Rates'!AH204</f>
        <v>198.36341673947118</v>
      </c>
      <c r="AI204" s="66">
        <f>'Population 2016'!AI204*'Prevalence Rates'!AI204</f>
        <v>262.55935887417252</v>
      </c>
      <c r="AJ204" s="66">
        <f>'Population 2016'!AJ204*'Prevalence Rates'!AJ204</f>
        <v>23.715698368233607</v>
      </c>
      <c r="AK204" s="66">
        <f>'Population 2016'!AK204*'Prevalence Rates'!AK204</f>
        <v>67.058181592936407</v>
      </c>
      <c r="AL204" s="66">
        <f>'Population 2016'!AL204*'Prevalence Rates'!AL204</f>
        <v>42.422477684555801</v>
      </c>
      <c r="AM204" s="66">
        <f>'Population 2016'!AM204*'Prevalence Rates'!AM204</f>
        <v>81.216044627420686</v>
      </c>
      <c r="AN204" s="66">
        <f>'Population 2016'!AN204*'Prevalence Rates'!AN204</f>
        <v>19.933453369851524</v>
      </c>
      <c r="AO204" s="66">
        <f>'Population 2016'!AO204*'Prevalence Rates'!AO204</f>
        <v>19.933453369851524</v>
      </c>
      <c r="AP204" s="66">
        <f>'Population 2016'!AP204*'Prevalence Rates'!AP204</f>
        <v>118.68071467896215</v>
      </c>
      <c r="AQ204" s="66">
        <f>'Population 2016'!AQ204*'Prevalence Rates'!AQ204</f>
        <v>62.611488148892604</v>
      </c>
      <c r="AR204" s="66">
        <f>'Population 2016'!AR204*'Prevalence Rates'!AR204</f>
        <v>1966.9207334153748</v>
      </c>
      <c r="AS204" s="66">
        <f>'Population 2016'!AS204*'Prevalence Rates'!AS204</f>
        <v>81.471601721905969</v>
      </c>
      <c r="AT204" s="66">
        <f>'Population 2016'!AT204*'Prevalence Rates'!AT204</f>
        <v>27.089052015439247</v>
      </c>
      <c r="AU204" s="66">
        <f>'Population 2016'!AU204*'Prevalence Rates'!AU204</f>
        <v>27.089052015439247</v>
      </c>
      <c r="AV204" s="66">
        <f>'Population 2016'!AV204*'Prevalence Rates'!AV204</f>
        <v>30.46240566264489</v>
      </c>
      <c r="AW204" s="66">
        <f>'Population 2016'!AW204*'Prevalence Rates'!AW204</f>
        <v>117.14737211205049</v>
      </c>
      <c r="AX204" s="66">
        <f>'Population 2016'!AX204*'Prevalence Rates'!AX204</f>
        <v>48.606959371099485</v>
      </c>
      <c r="AY204" s="66">
        <f>'Population 2016'!AY204*'Prevalence Rates'!AY204</f>
        <v>335.49535364027025</v>
      </c>
      <c r="AZ204" s="66">
        <f>'Population 2016'!AZ204*'Prevalence Rates'!AZ204</f>
        <v>213.39017389520541</v>
      </c>
      <c r="BA204" s="66">
        <f>'Population 2016'!BA204*'Prevalence Rates'!BA204</f>
        <v>24.84014958396882</v>
      </c>
      <c r="BB204" s="66">
        <f>'Population 2016'!BB204*'Prevalence Rates'!BB204</f>
        <v>56.120337948966593</v>
      </c>
      <c r="BC204" s="75">
        <f>'Population 2016'!BC204*'Prevalence Rates'!BC204</f>
        <v>2.6577937826468698</v>
      </c>
      <c r="BD204" s="109">
        <v>202</v>
      </c>
    </row>
    <row r="205" spans="2:56" s="66" customFormat="1" x14ac:dyDescent="0.35">
      <c r="B205" s="66" t="s">
        <v>56</v>
      </c>
      <c r="C205" s="74">
        <f>'Population 2016'!C205*'Prevalence Rates'!C205</f>
        <v>51.06030747815813</v>
      </c>
      <c r="D205" s="66">
        <f>'Population 2016'!D205*'Prevalence Rates'!D205</f>
        <v>207.87014065432345</v>
      </c>
      <c r="E205" s="66">
        <f>'Population 2016'!E205*'Prevalence Rates'!E205</f>
        <v>156.80983317616531</v>
      </c>
      <c r="F205" s="66">
        <f>'Population 2016'!F205*'Prevalence Rates'!F205</f>
        <v>52.542538626172728</v>
      </c>
      <c r="G205" s="66">
        <f>'Population 2016'!G205*'Prevalence Rates'!G205</f>
        <v>40.275798090879483</v>
      </c>
      <c r="H205" s="66">
        <f>'Population 2016'!H205*'Prevalence Rates'!H205</f>
        <v>95.731687594184365</v>
      </c>
      <c r="I205" s="66">
        <f>'Population 2016'!I205*'Prevalence Rates'!I205</f>
        <v>77.99602523690622</v>
      </c>
      <c r="J205" s="66">
        <f>'Population 2016'!J205*'Prevalence Rates'!J205</f>
        <v>52.031424437202176</v>
      </c>
      <c r="K205" s="66">
        <f>'Population 2016'!K205*'Prevalence Rates'!K205</f>
        <v>13.135634656543182</v>
      </c>
      <c r="L205" s="66">
        <f>'Population 2016'!L205*'Prevalence Rates'!L205</f>
        <v>53.462544166319724</v>
      </c>
      <c r="M205" s="66">
        <f>'Population 2016'!M205*'Prevalence Rates'!M205</f>
        <v>53.462544166319724</v>
      </c>
      <c r="N205" s="66">
        <f>'Population 2016'!N205*'Prevalence Rates'!N205</f>
        <v>31.84241397286538</v>
      </c>
      <c r="O205" s="66">
        <f>'Population 2016'!O205*'Prevalence Rates'!O205</f>
        <v>29.849068635880229</v>
      </c>
      <c r="P205" s="66">
        <f>'Population 2016'!P205*'Prevalence Rates'!P205</f>
        <v>35.164656201173969</v>
      </c>
      <c r="Q205" s="66">
        <f>'Population 2016'!Q205*'Prevalence Rates'!Q205</f>
        <v>48.913627884481812</v>
      </c>
      <c r="R205" s="66">
        <f>'Population 2016'!R205*'Prevalence Rates'!R205</f>
        <v>22.233467220219005</v>
      </c>
      <c r="S205" s="66">
        <f>'Population 2016'!S205*'Prevalence Rates'!S205</f>
        <v>395.39793658761891</v>
      </c>
      <c r="T205" s="66">
        <f>'Population 2016'!T205*'Prevalence Rates'!T205</f>
        <v>103.34728900984558</v>
      </c>
      <c r="U205" s="66">
        <f>'Population 2016'!U205*'Prevalence Rates'!U205</f>
        <v>2.3000138503674834</v>
      </c>
      <c r="V205" s="66">
        <f>'Population 2016'!V205*'Prevalence Rates'!V205</f>
        <v>43.393594643599855</v>
      </c>
      <c r="W205" s="66">
        <f>'Population 2016'!W205*'Prevalence Rates'!W205</f>
        <v>104.42062880668375</v>
      </c>
      <c r="X205" s="66">
        <f>'Population 2016'!X205*'Prevalence Rates'!X205</f>
        <v>104.42062880668375</v>
      </c>
      <c r="Y205" s="66">
        <f>'Population 2016'!Y205*'Prevalence Rates'!Y205</f>
        <v>95.425019080802031</v>
      </c>
      <c r="Z205" s="66">
        <f>'Population 2016'!Z205*'Prevalence Rates'!Z205</f>
        <v>81.931604491979456</v>
      </c>
      <c r="AA205" s="66">
        <f>'Population 2016'!AA205*'Prevalence Rates'!AA205</f>
        <v>400.91796982850087</v>
      </c>
      <c r="AB205" s="66">
        <f>'Population 2016'!AB205*'Prevalence Rates'!AB205</f>
        <v>272.6794198157894</v>
      </c>
      <c r="AC205" s="66">
        <f>'Population 2016'!AC205*'Prevalence Rates'!AC205</f>
        <v>235.01030408865975</v>
      </c>
      <c r="AD205" s="66">
        <f>'Population 2016'!AD205*'Prevalence Rates'!AD205</f>
        <v>175.56772391138458</v>
      </c>
      <c r="AE205" s="66">
        <f>'Population 2016'!AE205*'Prevalence Rates'!AE205</f>
        <v>135.29192582050507</v>
      </c>
      <c r="AF205" s="66">
        <f>'Population 2016'!AF205*'Prevalence Rates'!AF205</f>
        <v>24.226812557204159</v>
      </c>
      <c r="AG205" s="66">
        <f>'Population 2016'!AG205*'Prevalence Rates'!AG205</f>
        <v>135.29192582050507</v>
      </c>
      <c r="AH205" s="66">
        <f>'Population 2016'!AH205*'Prevalence Rates'!AH205</f>
        <v>165.90766573984112</v>
      </c>
      <c r="AI205" s="66">
        <f>'Population 2016'!AI205*'Prevalence Rates'!AI205</f>
        <v>212.98128254402897</v>
      </c>
      <c r="AJ205" s="66">
        <f>'Population 2016'!AJ205*'Prevalence Rates'!AJ205</f>
        <v>20.035676207645633</v>
      </c>
      <c r="AK205" s="66">
        <f>'Population 2016'!AK205*'Prevalence Rates'!AK205</f>
        <v>64.80927916146598</v>
      </c>
      <c r="AL205" s="66">
        <f>'Population 2016'!AL205*'Prevalence Rates'!AL205</f>
        <v>39.202458294041328</v>
      </c>
      <c r="AM205" s="66">
        <f>'Population 2016'!AM205*'Prevalence Rates'!AM205</f>
        <v>67.62040720080401</v>
      </c>
      <c r="AN205" s="66">
        <f>'Population 2016'!AN205*'Prevalence Rates'!AN205</f>
        <v>18.451222221836922</v>
      </c>
      <c r="AO205" s="66">
        <f>'Population 2016'!AO205*'Prevalence Rates'!AO205</f>
        <v>18.451222221836922</v>
      </c>
      <c r="AP205" s="66">
        <f>'Population 2016'!AP205*'Prevalence Rates'!AP205</f>
        <v>109.48065927749221</v>
      </c>
      <c r="AQ205" s="66">
        <f>'Population 2016'!AQ205*'Prevalence Rates'!AQ205</f>
        <v>51.213641734849297</v>
      </c>
      <c r="AR205" s="66">
        <f>'Population 2016'!AR205*'Prevalence Rates'!AR205</f>
        <v>1728.5881870984065</v>
      </c>
      <c r="AS205" s="66">
        <f>'Population 2016'!AS205*'Prevalence Rates'!AS205</f>
        <v>77.99602523690622</v>
      </c>
      <c r="AT205" s="66">
        <f>'Population 2016'!AT205*'Prevalence Rates'!AT205</f>
        <v>24.789038165071766</v>
      </c>
      <c r="AU205" s="66">
        <f>'Population 2016'!AU205*'Prevalence Rates'!AU205</f>
        <v>24.789038165071766</v>
      </c>
      <c r="AV205" s="66">
        <f>'Population 2016'!AV205*'Prevalence Rates'!AV205</f>
        <v>26.680160664262807</v>
      </c>
      <c r="AW205" s="66">
        <f>'Population 2016'!AW205*'Prevalence Rates'!AW205</f>
        <v>98.287258539037126</v>
      </c>
      <c r="AX205" s="66">
        <f>'Population 2016'!AX205*'Prevalence Rates'!AX205</f>
        <v>38.895789780658994</v>
      </c>
      <c r="AY205" s="66">
        <f>'Population 2016'!AY205*'Prevalence Rates'!AY205</f>
        <v>298.28624068321409</v>
      </c>
      <c r="AZ205" s="66">
        <f>'Population 2016'!AZ205*'Prevalence Rates'!AZ205</f>
        <v>193.86561187653032</v>
      </c>
      <c r="BA205" s="66">
        <f>'Population 2016'!BA205*'Prevalence Rates'!BA205</f>
        <v>20.240121883233854</v>
      </c>
      <c r="BB205" s="66">
        <f>'Population 2016'!BB205*'Prevalence Rates'!BB205</f>
        <v>40.684689442055927</v>
      </c>
      <c r="BC205" s="75">
        <f>'Population 2016'!BC205*'Prevalence Rates'!BC205</f>
        <v>2.3000138503674834</v>
      </c>
      <c r="BD205" s="109">
        <v>203</v>
      </c>
    </row>
    <row r="206" spans="2:56" s="66" customFormat="1" x14ac:dyDescent="0.35">
      <c r="B206" s="66" t="s">
        <v>57</v>
      </c>
      <c r="C206" s="74">
        <f>'Population 2016'!C206*'Prevalence Rates'!C206</f>
        <v>47.022505385290771</v>
      </c>
      <c r="D206" s="66">
        <f>'Population 2016'!D206*'Prevalence Rates'!D206</f>
        <v>206.43902092520591</v>
      </c>
      <c r="E206" s="66">
        <f>'Population 2016'!E206*'Prevalence Rates'!E206</f>
        <v>159.41651553991511</v>
      </c>
      <c r="F206" s="66">
        <f>'Population 2016'!F206*'Prevalence Rates'!F206</f>
        <v>53.973658355290276</v>
      </c>
      <c r="G206" s="66">
        <f>'Population 2016'!G206*'Prevalence Rates'!G206</f>
        <v>42.013586333379365</v>
      </c>
      <c r="H206" s="66">
        <f>'Population 2016'!H206*'Prevalence Rates'!H206</f>
        <v>96.191690364257866</v>
      </c>
      <c r="I206" s="66">
        <f>'Population 2016'!I206*'Prevalence Rates'!I206</f>
        <v>82.698275775435292</v>
      </c>
      <c r="J206" s="66">
        <f>'Population 2016'!J206*'Prevalence Rates'!J206</f>
        <v>49.782522005731749</v>
      </c>
      <c r="K206" s="66">
        <f>'Population 2016'!K206*'Prevalence Rates'!K206</f>
        <v>13.544526007719623</v>
      </c>
      <c r="L206" s="66">
        <f>'Population 2016'!L206*'Prevalence Rates'!L206</f>
        <v>53.820324098599109</v>
      </c>
      <c r="M206" s="66">
        <f>'Population 2016'!M206*'Prevalence Rates'!M206</f>
        <v>53.820324098599109</v>
      </c>
      <c r="N206" s="66">
        <f>'Population 2016'!N206*'Prevalence Rates'!N206</f>
        <v>29.900180054777284</v>
      </c>
      <c r="O206" s="66">
        <f>'Population 2016'!O206*'Prevalence Rates'!O206</f>
        <v>27.49794336661569</v>
      </c>
      <c r="P206" s="66">
        <f>'Population 2016'!P206*'Prevalence Rates'!P206</f>
        <v>35.113544782276911</v>
      </c>
      <c r="Q206" s="66">
        <f>'Population 2016'!Q206*'Prevalence Rates'!Q206</f>
        <v>47.840288087643657</v>
      </c>
      <c r="R206" s="66">
        <f>'Population 2016'!R206*'Prevalence Rates'!R206</f>
        <v>19.831230532057411</v>
      </c>
      <c r="S206" s="66">
        <f>'Population 2016'!S206*'Prevalence Rates'!S206</f>
        <v>393.1490341561485</v>
      </c>
      <c r="T206" s="66">
        <f>'Population 2016'!T206*'Prevalence Rates'!T206</f>
        <v>87.093857800582043</v>
      </c>
      <c r="U206" s="66">
        <f>'Population 2016'!U206*'Prevalence Rates'!U206</f>
        <v>2.6577937826468698</v>
      </c>
      <c r="V206" s="66">
        <f>'Population 2016'!V206*'Prevalence Rates'!V206</f>
        <v>45.540274237276172</v>
      </c>
      <c r="W206" s="66">
        <f>'Population 2016'!W206*'Prevalence Rates'!W206</f>
        <v>112.54734441131552</v>
      </c>
      <c r="X206" s="66">
        <f>'Population 2016'!X206*'Prevalence Rates'!X206</f>
        <v>112.54734441131552</v>
      </c>
      <c r="Y206" s="66">
        <f>'Population 2016'!Y206*'Prevalence Rates'!Y206</f>
        <v>95.322796243007915</v>
      </c>
      <c r="Z206" s="66">
        <f>'Population 2016'!Z206*'Prevalence Rates'!Z206</f>
        <v>70.84042659131849</v>
      </c>
      <c r="AA206" s="66">
        <f>'Population 2016'!AA206*'Prevalence Rates'!AA206</f>
        <v>370.14889565247364</v>
      </c>
      <c r="AB206" s="66">
        <f>'Population 2016'!AB206*'Prevalence Rates'!AB206</f>
        <v>267.87494643946621</v>
      </c>
      <c r="AC206" s="66">
        <f>'Population 2016'!AC206*'Prevalence Rates'!AC206</f>
        <v>216.25241335344049</v>
      </c>
      <c r="AD206" s="66">
        <f>'Population 2016'!AD206*'Prevalence Rates'!AD206</f>
        <v>176.74328654601683</v>
      </c>
      <c r="AE206" s="66">
        <f>'Population 2016'!AE206*'Prevalence Rates'!AE206</f>
        <v>134.72970021263748</v>
      </c>
      <c r="AF206" s="66">
        <f>'Population 2016'!AF206*'Prevalence Rates'!AF206</f>
        <v>20.597901815513239</v>
      </c>
      <c r="AG206" s="66">
        <f>'Population 2016'!AG206*'Prevalence Rates'!AG206</f>
        <v>134.72970021263748</v>
      </c>
      <c r="AH206" s="66">
        <f>'Population 2016'!AH206*'Prevalence Rates'!AH206</f>
        <v>153.89648229903315</v>
      </c>
      <c r="AI206" s="66">
        <f>'Population 2016'!AI206*'Prevalence Rates'!AI206</f>
        <v>197.90341396939769</v>
      </c>
      <c r="AJ206" s="66">
        <f>'Population 2016'!AJ206*'Prevalence Rates'!AJ206</f>
        <v>21.977910125733729</v>
      </c>
      <c r="AK206" s="66">
        <f>'Population 2016'!AK206*'Prevalence Rates'!AK206</f>
        <v>61.435925514260333</v>
      </c>
      <c r="AL206" s="66">
        <f>'Population 2016'!AL206*'Prevalence Rates'!AL206</f>
        <v>42.780257616835193</v>
      </c>
      <c r="AM206" s="66">
        <f>'Population 2016'!AM206*'Prevalence Rates'!AM206</f>
        <v>59.238134501686957</v>
      </c>
      <c r="AN206" s="66">
        <f>'Population 2016'!AN206*'Prevalence Rates'!AN206</f>
        <v>17.991219451763424</v>
      </c>
      <c r="AO206" s="66">
        <f>'Population 2016'!AO206*'Prevalence Rates'!AO206</f>
        <v>17.991219451763424</v>
      </c>
      <c r="AP206" s="66">
        <f>'Population 2016'!AP206*'Prevalence Rates'!AP206</f>
        <v>110.50288765543331</v>
      </c>
      <c r="AQ206" s="66">
        <f>'Population 2016'!AQ206*'Prevalence Rates'!AQ206</f>
        <v>48.249179438820093</v>
      </c>
      <c r="AR206" s="66">
        <f>'Population 2016'!AR206*'Prevalence Rates'!AR206</f>
        <v>1692.5035253570854</v>
      </c>
      <c r="AS206" s="66">
        <f>'Population 2016'!AS206*'Prevalence Rates'!AS206</f>
        <v>82.698275775435292</v>
      </c>
      <c r="AT206" s="66">
        <f>'Population 2016'!AT206*'Prevalence Rates'!AT206</f>
        <v>24.226812557204159</v>
      </c>
      <c r="AU206" s="66">
        <f>'Population 2016'!AU206*'Prevalence Rates'!AU206</f>
        <v>24.226812557204159</v>
      </c>
      <c r="AV206" s="66">
        <f>'Population 2016'!AV206*'Prevalence Rates'!AV206</f>
        <v>25.913489380806979</v>
      </c>
      <c r="AW206" s="66">
        <f>'Population 2016'!AW206*'Prevalence Rates'!AW206</f>
        <v>94.65834779734621</v>
      </c>
      <c r="AX206" s="66">
        <f>'Population 2016'!AX206*'Prevalence Rates'!AX206</f>
        <v>36.237995998012124</v>
      </c>
      <c r="AY206" s="66">
        <f>'Population 2016'!AY206*'Prevalence Rates'!AY206</f>
        <v>306.92407047681638</v>
      </c>
      <c r="AZ206" s="66">
        <f>'Population 2016'!AZ206*'Prevalence Rates'!AZ206</f>
        <v>194.37672606550086</v>
      </c>
      <c r="BA206" s="66">
        <f>'Population 2016'!BA206*'Prevalence Rates'!BA206</f>
        <v>21.620130193454344</v>
      </c>
      <c r="BB206" s="66">
        <f>'Population 2016'!BB206*'Prevalence Rates'!BB206</f>
        <v>40.991357955438261</v>
      </c>
      <c r="BC206" s="75">
        <f>'Population 2016'!BC206*'Prevalence Rates'!BC206</f>
        <v>2.6577937826468698</v>
      </c>
      <c r="BD206" s="109">
        <v>204</v>
      </c>
    </row>
    <row r="207" spans="2:56" s="66" customFormat="1" x14ac:dyDescent="0.35">
      <c r="B207" s="66" t="s">
        <v>58</v>
      </c>
      <c r="C207" s="74">
        <f>'Population 2016'!C207*'Prevalence Rates'!C207</f>
        <v>33.886870728747589</v>
      </c>
      <c r="D207" s="66">
        <f>'Population 2016'!D207*'Prevalence Rates'!D207</f>
        <v>138.71639088660777</v>
      </c>
      <c r="E207" s="66">
        <f>'Population 2016'!E207*'Prevalence Rates'!E207</f>
        <v>104.82952015786019</v>
      </c>
      <c r="F207" s="66">
        <f>'Population 2016'!F207*'Prevalence Rates'!F207</f>
        <v>44.262488764849792</v>
      </c>
      <c r="G207" s="66">
        <f>'Population 2016'!G207*'Prevalence Rates'!G207</f>
        <v>34.50020775551225</v>
      </c>
      <c r="H207" s="66">
        <f>'Population 2016'!H207*'Prevalence Rates'!H207</f>
        <v>79.478256384920812</v>
      </c>
      <c r="I207" s="66">
        <f>'Population 2016'!I207*'Prevalence Rates'!I207</f>
        <v>63.480382270142542</v>
      </c>
      <c r="J207" s="66">
        <f>'Population 2016'!J207*'Prevalence Rates'!J207</f>
        <v>41.042469374335312</v>
      </c>
      <c r="K207" s="66">
        <f>'Population 2016'!K207*'Prevalence Rates'!K207</f>
        <v>10.580063711690423</v>
      </c>
      <c r="L207" s="66">
        <f>'Population 2016'!L207*'Prevalence Rates'!L207</f>
        <v>42.218032008967583</v>
      </c>
      <c r="M207" s="66">
        <f>'Population 2016'!M207*'Prevalence Rates'!M207</f>
        <v>42.218032008967583</v>
      </c>
      <c r="N207" s="66">
        <f>'Population 2016'!N207*'Prevalence Rates'!N207</f>
        <v>20.955681747792624</v>
      </c>
      <c r="O207" s="66">
        <f>'Population 2016'!O207*'Prevalence Rates'!O207</f>
        <v>22.437912895807226</v>
      </c>
      <c r="P207" s="66">
        <f>'Population 2016'!P207*'Prevalence Rates'!P207</f>
        <v>24.482369651689435</v>
      </c>
      <c r="Q207" s="66">
        <f>'Population 2016'!Q207*'Prevalence Rates'!Q207</f>
        <v>38.026895659409057</v>
      </c>
      <c r="R207" s="66">
        <f>'Population 2016'!R207*'Prevalence Rates'!R207</f>
        <v>14.157863034484286</v>
      </c>
      <c r="S207" s="66">
        <f>'Population 2016'!S207*'Prevalence Rates'!S207</f>
        <v>293.89065865806731</v>
      </c>
      <c r="T207" s="66">
        <f>'Population 2016'!T207*'Prevalence Rates'!T207</f>
        <v>61.282591257569166</v>
      </c>
      <c r="U207" s="66">
        <f>'Population 2016'!U207*'Prevalence Rates'!U207</f>
        <v>2.1466795936763177</v>
      </c>
      <c r="V207" s="66">
        <f>'Population 2016'!V207*'Prevalence Rates'!V207</f>
        <v>32.864642350806484</v>
      </c>
      <c r="W207" s="66">
        <f>'Population 2016'!W207*'Prevalence Rates'!W207</f>
        <v>84.436064017935166</v>
      </c>
      <c r="X207" s="66">
        <f>'Population 2016'!X207*'Prevalence Rates'!X207</f>
        <v>84.436064017935166</v>
      </c>
      <c r="Y207" s="66">
        <f>'Population 2016'!Y207*'Prevalence Rates'!Y207</f>
        <v>73.907111725141803</v>
      </c>
      <c r="Z207" s="66">
        <f>'Population 2016'!Z207*'Prevalence Rates'!Z207</f>
        <v>45.795831331761448</v>
      </c>
      <c r="AA207" s="66">
        <f>'Population 2016'!AA207*'Prevalence Rates'!AA207</f>
        <v>254.2281975939525</v>
      </c>
      <c r="AB207" s="66">
        <f>'Population 2016'!AB207*'Prevalence Rates'!AB207</f>
        <v>186.40334471756026</v>
      </c>
      <c r="AC207" s="66">
        <f>'Population 2016'!AC207*'Prevalence Rates'!AC207</f>
        <v>151.39202277307746</v>
      </c>
      <c r="AD207" s="66">
        <f>'Population 2016'!AD207*'Prevalence Rates'!AD207</f>
        <v>136.97860264410789</v>
      </c>
      <c r="AE207" s="66">
        <f>'Population 2016'!AE207*'Prevalence Rates'!AE207</f>
        <v>102.47839488859564</v>
      </c>
      <c r="AF207" s="66">
        <f>'Population 2016'!AF207*'Prevalence Rates'!AF207</f>
        <v>15.691205601395943</v>
      </c>
      <c r="AG207" s="66">
        <f>'Population 2016'!AG207*'Prevalence Rates'!AG207</f>
        <v>102.47839488859564</v>
      </c>
      <c r="AH207" s="66">
        <f>'Population 2016'!AH207*'Prevalence Rates'!AH207</f>
        <v>102.83617482087503</v>
      </c>
      <c r="AI207" s="66">
        <f>'Population 2016'!AI207*'Prevalence Rates'!AI207</f>
        <v>145.9742123699896</v>
      </c>
      <c r="AJ207" s="66">
        <f>'Population 2016'!AJ207*'Prevalence Rates'!AJ207</f>
        <v>18.042330870660482</v>
      </c>
      <c r="AK207" s="66">
        <f>'Population 2016'!AK207*'Prevalence Rates'!AK207</f>
        <v>47.68695383095249</v>
      </c>
      <c r="AL207" s="66">
        <f>'Population 2016'!AL207*'Prevalence Rates'!AL207</f>
        <v>34.653542012203417</v>
      </c>
      <c r="AM207" s="66">
        <f>'Population 2016'!AM207*'Prevalence Rates'!AM207</f>
        <v>40.53135518536476</v>
      </c>
      <c r="AN207" s="66">
        <f>'Population 2016'!AN207*'Prevalence Rates'!AN207</f>
        <v>14.157863034484286</v>
      </c>
      <c r="AO207" s="66">
        <f>'Population 2016'!AO207*'Prevalence Rates'!AO207</f>
        <v>14.157863034484286</v>
      </c>
      <c r="AP207" s="66">
        <f>'Population 2016'!AP207*'Prevalence Rates'!AP207</f>
        <v>80.756041857347199</v>
      </c>
      <c r="AQ207" s="66">
        <f>'Population 2016'!AQ207*'Prevalence Rates'!AQ207</f>
        <v>36.800221605879734</v>
      </c>
      <c r="AR207" s="66">
        <f>'Population 2016'!AR207*'Prevalence Rates'!AR207</f>
        <v>1245.0741643322642</v>
      </c>
      <c r="AS207" s="66">
        <f>'Population 2016'!AS207*'Prevalence Rates'!AS207</f>
        <v>63.480382270142542</v>
      </c>
      <c r="AT207" s="66">
        <f>'Population 2016'!AT207*'Prevalence Rates'!AT207</f>
        <v>15.691205601395943</v>
      </c>
      <c r="AU207" s="66">
        <f>'Population 2016'!AU207*'Prevalence Rates'!AU207</f>
        <v>15.691205601395943</v>
      </c>
      <c r="AV207" s="66">
        <f>'Population 2016'!AV207*'Prevalence Rates'!AV207</f>
        <v>22.386801476910172</v>
      </c>
      <c r="AW207" s="66">
        <f>'Population 2016'!AW207*'Prevalence Rates'!AW207</f>
        <v>62.30481963551027</v>
      </c>
      <c r="AX207" s="66">
        <f>'Population 2016'!AX207*'Prevalence Rates'!AX207</f>
        <v>30.46240566264489</v>
      </c>
      <c r="AY207" s="66">
        <f>'Population 2016'!AY207*'Prevalence Rates'!AY207</f>
        <v>230.41027638792477</v>
      </c>
      <c r="AZ207" s="66">
        <f>'Population 2016'!AZ207*'Prevalence Rates'!AZ207</f>
        <v>145.9742123699896</v>
      </c>
      <c r="BA207" s="66">
        <f>'Population 2016'!BA207*'Prevalence Rates'!BA207</f>
        <v>14.464531547866617</v>
      </c>
      <c r="BB207" s="66">
        <f>'Population 2016'!BB207*'Prevalence Rates'!BB207</f>
        <v>28.622394582350903</v>
      </c>
      <c r="BC207" s="75">
        <f>'Population 2016'!BC207*'Prevalence Rates'!BC207</f>
        <v>2.1466795936763177</v>
      </c>
      <c r="BD207" s="109">
        <v>205</v>
      </c>
    </row>
    <row r="208" spans="2:56" s="66" customFormat="1" x14ac:dyDescent="0.35">
      <c r="B208" s="66" t="s">
        <v>59</v>
      </c>
      <c r="C208" s="74">
        <f>'Population 2016'!C208*'Prevalence Rates'!C208</f>
        <v>22.897915665880724</v>
      </c>
      <c r="D208" s="66">
        <f>'Population 2016'!D208*'Prevalence Rates'!D208</f>
        <v>99.513932592566448</v>
      </c>
      <c r="E208" s="66">
        <f>'Population 2016'!E208*'Prevalence Rates'!E208</f>
        <v>76.616016926685717</v>
      </c>
      <c r="F208" s="66">
        <f>'Population 2016'!F208*'Prevalence Rates'!F208</f>
        <v>34.806876268894584</v>
      </c>
      <c r="G208" s="66">
        <f>'Population 2016'!G208*'Prevalence Rates'!G208</f>
        <v>23.153472760366</v>
      </c>
      <c r="H208" s="66">
        <f>'Population 2016'!H208*'Prevalence Rates'!H208</f>
        <v>52.33809295058451</v>
      </c>
      <c r="I208" s="66">
        <f>'Population 2016'!I208*'Prevalence Rates'!I208</f>
        <v>46.562502615217277</v>
      </c>
      <c r="J208" s="66">
        <f>'Population 2016'!J208*'Prevalence Rates'!J208</f>
        <v>26.935717758748083</v>
      </c>
      <c r="K208" s="66">
        <f>'Population 2016'!K208*'Prevalence Rates'!K208</f>
        <v>6.5422616188230638</v>
      </c>
      <c r="L208" s="66">
        <f>'Population 2016'!L208*'Prevalence Rates'!L208</f>
        <v>31.12685410830661</v>
      </c>
      <c r="M208" s="66">
        <f>'Population 2016'!M208*'Prevalence Rates'!M208</f>
        <v>31.12685410830661</v>
      </c>
      <c r="N208" s="66">
        <f>'Population 2016'!N208*'Prevalence Rates'!N208</f>
        <v>16.202319790366495</v>
      </c>
      <c r="O208" s="66">
        <f>'Population 2016'!O208*'Prevalence Rates'!O208</f>
        <v>12.931188980954962</v>
      </c>
      <c r="P208" s="66">
        <f>'Population 2016'!P208*'Prevalence Rates'!P208</f>
        <v>19.064559248601583</v>
      </c>
      <c r="Q208" s="66">
        <f>'Population 2016'!Q208*'Prevalence Rates'!Q208</f>
        <v>25.095706678454096</v>
      </c>
      <c r="R208" s="66">
        <f>'Population 2016'!R208*'Prevalence Rates'!R208</f>
        <v>10.580063711690423</v>
      </c>
      <c r="S208" s="66">
        <f>'Population 2016'!S208*'Prevalence Rates'!S208</f>
        <v>209.35237180233804</v>
      </c>
      <c r="T208" s="66">
        <f>'Population 2016'!T208*'Prevalence Rates'!T208</f>
        <v>48.709182208893594</v>
      </c>
      <c r="U208" s="66">
        <f>'Population 2016'!U208*'Prevalence Rates'!U208</f>
        <v>1.124451215735214</v>
      </c>
      <c r="V208" s="66">
        <f>'Population 2016'!V208*'Prevalence Rates'!V208</f>
        <v>24.277923976101214</v>
      </c>
      <c r="W208" s="66">
        <f>'Population 2016'!W208*'Prevalence Rates'!W208</f>
        <v>58.36924038043702</v>
      </c>
      <c r="X208" s="66">
        <f>'Population 2016'!X208*'Prevalence Rates'!X208</f>
        <v>58.36924038043702</v>
      </c>
      <c r="Y208" s="66">
        <f>'Population 2016'!Y208*'Prevalence Rates'!Y208</f>
        <v>51.213641734849297</v>
      </c>
      <c r="Z208" s="66">
        <f>'Population 2016'!Z208*'Prevalence Rates'!Z208</f>
        <v>35.726881809041572</v>
      </c>
      <c r="AA208" s="66">
        <f>'Population 2016'!AA208*'Prevalence Rates'!AA208</f>
        <v>177.50995782947265</v>
      </c>
      <c r="AB208" s="66">
        <f>'Population 2016'!AB208*'Prevalence Rates'!AB208</f>
        <v>134.11636318587281</v>
      </c>
      <c r="AC208" s="66">
        <f>'Population 2016'!AC208*'Prevalence Rates'!AC208</f>
        <v>111.57622745227147</v>
      </c>
      <c r="AD208" s="66">
        <f>'Population 2016'!AD208*'Prevalence Rates'!AD208</f>
        <v>90.467211447787676</v>
      </c>
      <c r="AE208" s="66">
        <f>'Population 2016'!AE208*'Prevalence Rates'!AE208</f>
        <v>67.313738687421676</v>
      </c>
      <c r="AF208" s="66">
        <f>'Population 2016'!AF208*'Prevalence Rates'!AF208</f>
        <v>11.295623576249197</v>
      </c>
      <c r="AG208" s="66">
        <f>'Population 2016'!AG208*'Prevalence Rates'!AG208</f>
        <v>67.313738687421676</v>
      </c>
      <c r="AH208" s="66">
        <f>'Population 2016'!AH208*'Prevalence Rates'!AH208</f>
        <v>65.933730377201186</v>
      </c>
      <c r="AI208" s="66">
        <f>'Population 2016'!AI208*'Prevalence Rates'!AI208</f>
        <v>104.42062880668375</v>
      </c>
      <c r="AJ208" s="66">
        <f>'Population 2016'!AJ208*'Prevalence Rates'!AJ208</f>
        <v>10.580063711690423</v>
      </c>
      <c r="AK208" s="66">
        <f>'Population 2016'!AK208*'Prevalence Rates'!AK208</f>
        <v>34.602430593306359</v>
      </c>
      <c r="AL208" s="66">
        <f>'Population 2016'!AL208*'Prevalence Rates'!AL208</f>
        <v>23.56236411154244</v>
      </c>
      <c r="AM208" s="66">
        <f>'Population 2016'!AM208*'Prevalence Rates'!AM208</f>
        <v>25.862377961909925</v>
      </c>
      <c r="AN208" s="66">
        <f>'Population 2016'!AN208*'Prevalence Rates'!AN208</f>
        <v>11.448957832940362</v>
      </c>
      <c r="AO208" s="66">
        <f>'Population 2016'!AO208*'Prevalence Rates'!AO208</f>
        <v>11.448957832940362</v>
      </c>
      <c r="AP208" s="66">
        <f>'Population 2016'!AP208*'Prevalence Rates'!AP208</f>
        <v>62.151485378819103</v>
      </c>
      <c r="AQ208" s="66">
        <f>'Population 2016'!AQ208*'Prevalence Rates'!AQ208</f>
        <v>25.249040935145263</v>
      </c>
      <c r="AR208" s="66">
        <f>'Population 2016'!AR208*'Prevalence Rates'!AR208</f>
        <v>883.46087563559888</v>
      </c>
      <c r="AS208" s="66">
        <f>'Population 2016'!AS208*'Prevalence Rates'!AS208</f>
        <v>46.562502615217277</v>
      </c>
      <c r="AT208" s="66">
        <f>'Population 2016'!AT208*'Prevalence Rates'!AT208</f>
        <v>11.602292089631527</v>
      </c>
      <c r="AU208" s="66">
        <f>'Population 2016'!AU208*'Prevalence Rates'!AU208</f>
        <v>11.602292089631527</v>
      </c>
      <c r="AV208" s="66">
        <f>'Population 2016'!AV208*'Prevalence Rates'!AV208</f>
        <v>15.844539858087108</v>
      </c>
      <c r="AW208" s="66">
        <f>'Population 2016'!AW208*'Prevalence Rates'!AW208</f>
        <v>40.071352415291265</v>
      </c>
      <c r="AX208" s="66">
        <f>'Population 2016'!AX208*'Prevalence Rates'!AX208</f>
        <v>20.393456139925018</v>
      </c>
      <c r="AY208" s="66">
        <f>'Population 2016'!AY208*'Prevalence Rates'!AY208</f>
        <v>171.52992181851721</v>
      </c>
      <c r="AZ208" s="66">
        <f>'Population 2016'!AZ208*'Prevalence Rates'!AZ208</f>
        <v>113.16068143808018</v>
      </c>
      <c r="BA208" s="66">
        <f>'Population 2016'!BA208*'Prevalence Rates'!BA208</f>
        <v>9.6600581715434295</v>
      </c>
      <c r="BB208" s="66">
        <f>'Population 2016'!BB208*'Prevalence Rates'!BB208</f>
        <v>20.035676207645633</v>
      </c>
      <c r="BC208" s="75">
        <f>'Population 2016'!BC208*'Prevalence Rates'!BC208</f>
        <v>1.124451215735214</v>
      </c>
      <c r="BD208" s="109">
        <v>206</v>
      </c>
    </row>
    <row r="209" spans="1:56" s="66" customFormat="1" x14ac:dyDescent="0.35">
      <c r="B209" s="66" t="s">
        <v>60</v>
      </c>
      <c r="C209" s="74">
        <f>'Population 2016'!C209*'Prevalence Rates'!C209</f>
        <v>15.588982763601832</v>
      </c>
      <c r="D209" s="66">
        <f>'Population 2016'!D209*'Prevalence Rates'!D209</f>
        <v>65.013724837054198</v>
      </c>
      <c r="E209" s="66">
        <f>'Population 2016'!E209*'Prevalence Rates'!E209</f>
        <v>49.424742073452364</v>
      </c>
      <c r="F209" s="66">
        <f>'Population 2016'!F209*'Prevalence Rates'!F209</f>
        <v>20.90457032889557</v>
      </c>
      <c r="G209" s="66">
        <f>'Population 2016'!G209*'Prevalence Rates'!G209</f>
        <v>15.691205601395943</v>
      </c>
      <c r="H209" s="66">
        <f>'Population 2016'!H209*'Prevalence Rates'!H209</f>
        <v>35.880216065732739</v>
      </c>
      <c r="I209" s="66">
        <f>'Population 2016'!I209*'Prevalence Rates'!I209</f>
        <v>30.360182824850781</v>
      </c>
      <c r="J209" s="66">
        <f>'Population 2016'!J209*'Prevalence Rates'!J209</f>
        <v>18.502333640733976</v>
      </c>
      <c r="K209" s="66">
        <f>'Population 2016'!K209*'Prevalence Rates'!K209</f>
        <v>4.7022505385290767</v>
      </c>
      <c r="L209" s="66">
        <f>'Population 2016'!L209*'Prevalence Rates'!L209</f>
        <v>23.306807017057164</v>
      </c>
      <c r="M209" s="66">
        <f>'Population 2016'!M209*'Prevalence Rates'!M209</f>
        <v>23.306807017057164</v>
      </c>
      <c r="N209" s="66">
        <f>'Population 2016'!N209*'Prevalence Rates'!N209</f>
        <v>14.208974453381341</v>
      </c>
      <c r="O209" s="66">
        <f>'Population 2016'!O209*'Prevalence Rates'!O209</f>
        <v>7.9733813479406086</v>
      </c>
      <c r="P209" s="66">
        <f>'Population 2016'!P209*'Prevalence Rates'!P209</f>
        <v>13.8000831022049</v>
      </c>
      <c r="Q209" s="66">
        <f>'Population 2016'!Q209*'Prevalence Rates'!Q209</f>
        <v>16.713433979337047</v>
      </c>
      <c r="R209" s="66">
        <f>'Population 2016'!R209*'Prevalence Rates'!R209</f>
        <v>8.024492766837664</v>
      </c>
      <c r="S209" s="66">
        <f>'Population 2016'!S209*'Prevalence Rates'!S209</f>
        <v>139.0230593999901</v>
      </c>
      <c r="T209" s="66">
        <f>'Population 2016'!T209*'Prevalence Rates'!T209</f>
        <v>35.573547552350412</v>
      </c>
      <c r="U209" s="66">
        <f>'Population 2016'!U209*'Prevalence Rates'!U209</f>
        <v>1.0733397968381588</v>
      </c>
      <c r="V209" s="66">
        <f>'Population 2016'!V209*'Prevalence Rates'!V209</f>
        <v>17.428993843895817</v>
      </c>
      <c r="W209" s="66">
        <f>'Population 2016'!W209*'Prevalence Rates'!W209</f>
        <v>36.800221605879734</v>
      </c>
      <c r="X209" s="66">
        <f>'Population 2016'!X209*'Prevalence Rates'!X209</f>
        <v>36.800221605879734</v>
      </c>
      <c r="Y209" s="66">
        <f>'Population 2016'!Y209*'Prevalence Rates'!Y209</f>
        <v>35.931327484629797</v>
      </c>
      <c r="Z209" s="66">
        <f>'Population 2016'!Z209*'Prevalence Rates'!Z209</f>
        <v>25.606820867424648</v>
      </c>
      <c r="AA209" s="66">
        <f>'Population 2016'!AA209*'Prevalence Rates'!AA209</f>
        <v>120.67406001594729</v>
      </c>
      <c r="AB209" s="66">
        <f>'Population 2016'!AB209*'Prevalence Rates'!AB209</f>
        <v>87.860529084037864</v>
      </c>
      <c r="AC209" s="66">
        <f>'Population 2016'!AC209*'Prevalence Rates'!AC209</f>
        <v>77.842690980215053</v>
      </c>
      <c r="AD209" s="66">
        <f>'Population 2016'!AD209*'Prevalence Rates'!AD209</f>
        <v>62.867045243377881</v>
      </c>
      <c r="AE209" s="66">
        <f>'Population 2016'!AE209*'Prevalence Rates'!AE209</f>
        <v>47.175839641981938</v>
      </c>
      <c r="AF209" s="66">
        <f>'Population 2016'!AF209*'Prevalence Rates'!AF209</f>
        <v>6.7978187133083399</v>
      </c>
      <c r="AG209" s="66">
        <f>'Population 2016'!AG209*'Prevalence Rates'!AG209</f>
        <v>47.175839641981938</v>
      </c>
      <c r="AH209" s="66">
        <f>'Population 2016'!AH209*'Prevalence Rates'!AH209</f>
        <v>42.831369035732244</v>
      </c>
      <c r="AI209" s="66">
        <f>'Population 2016'!AI209*'Prevalence Rates'!AI209</f>
        <v>71.862654969259594</v>
      </c>
      <c r="AJ209" s="66">
        <f>'Population 2016'!AJ209*'Prevalence Rates'!AJ209</f>
        <v>8.0756041857347185</v>
      </c>
      <c r="AK209" s="66">
        <f>'Population 2016'!AK209*'Prevalence Rates'!AK209</f>
        <v>22.84680424698367</v>
      </c>
      <c r="AL209" s="66">
        <f>'Population 2016'!AL209*'Prevalence Rates'!AL209</f>
        <v>15.793428439190052</v>
      </c>
      <c r="AM209" s="66">
        <f>'Population 2016'!AM209*'Prevalence Rates'!AM209</f>
        <v>15.435648506910667</v>
      </c>
      <c r="AN209" s="66">
        <f>'Population 2016'!AN209*'Prevalence Rates'!AN209</f>
        <v>6.440038781028953</v>
      </c>
      <c r="AO209" s="66">
        <f>'Population 2016'!AO209*'Prevalence Rates'!AO209</f>
        <v>6.440038781028953</v>
      </c>
      <c r="AP209" s="66">
        <f>'Population 2016'!AP209*'Prevalence Rates'!AP209</f>
        <v>43.700263156982182</v>
      </c>
      <c r="AQ209" s="66">
        <f>'Population 2016'!AQ209*'Prevalence Rates'!AQ209</f>
        <v>15.691205601395943</v>
      </c>
      <c r="AR209" s="66">
        <f>'Population 2016'!AR209*'Prevalence Rates'!AR209</f>
        <v>598.66804954120744</v>
      </c>
      <c r="AS209" s="66">
        <f>'Population 2016'!AS209*'Prevalence Rates'!AS209</f>
        <v>30.360182824850781</v>
      </c>
      <c r="AT209" s="66">
        <f>'Population 2016'!AT209*'Prevalence Rates'!AT209</f>
        <v>6.7978187133083399</v>
      </c>
      <c r="AU209" s="66">
        <f>'Population 2016'!AU209*'Prevalence Rates'!AU209</f>
        <v>6.7978187133083399</v>
      </c>
      <c r="AV209" s="66">
        <f>'Population 2016'!AV209*'Prevalence Rates'!AV209</f>
        <v>12.11340627860208</v>
      </c>
      <c r="AW209" s="66">
        <f>'Population 2016'!AW209*'Prevalence Rates'!AW209</f>
        <v>27.395720528821581</v>
      </c>
      <c r="AX209" s="66">
        <f>'Population 2016'!AX209*'Prevalence Rates'!AX209</f>
        <v>13.8000831022049</v>
      </c>
      <c r="AY209" s="66">
        <f>'Population 2016'!AY209*'Prevalence Rates'!AY209</f>
        <v>115.61402954513883</v>
      </c>
      <c r="AZ209" s="66">
        <f>'Population 2016'!AZ209*'Prevalence Rates'!AZ209</f>
        <v>78.813807939259092</v>
      </c>
      <c r="BA209" s="66">
        <f>'Population 2016'!BA209*'Prevalence Rates'!BA209</f>
        <v>7.9222699290435541</v>
      </c>
      <c r="BB209" s="66">
        <f>'Population 2016'!BB209*'Prevalence Rates'!BB209</f>
        <v>11.500069251837417</v>
      </c>
      <c r="BC209" s="75">
        <f>'Population 2016'!BC209*'Prevalence Rates'!BC209</f>
        <v>1.0733397968381588</v>
      </c>
      <c r="BD209" s="109">
        <v>207</v>
      </c>
    </row>
    <row r="210" spans="1:56" s="66" customFormat="1" x14ac:dyDescent="0.35">
      <c r="B210" s="66" t="s">
        <v>80</v>
      </c>
      <c r="C210" s="74">
        <f>'Population 2016'!C210*'Prevalence Rates'!C210</f>
        <v>7.2067100644847812</v>
      </c>
      <c r="D210" s="66">
        <f>'Population 2016'!D210*'Prevalence Rates'!D210</f>
        <v>34.960210525585744</v>
      </c>
      <c r="E210" s="66">
        <f>'Population 2016'!E210*'Prevalence Rates'!E210</f>
        <v>27.753500461100966</v>
      </c>
      <c r="F210" s="66">
        <f>'Population 2016'!F210*'Prevalence Rates'!F210</f>
        <v>12.777854724263797</v>
      </c>
      <c r="G210" s="66">
        <f>'Population 2016'!G210*'Prevalence Rates'!G210</f>
        <v>7.1555986455877258</v>
      </c>
      <c r="H210" s="66">
        <f>'Population 2016'!H210*'Prevalence Rates'!H210</f>
        <v>16.56009972264588</v>
      </c>
      <c r="I210" s="66">
        <f>'Population 2016'!I210*'Prevalence Rates'!I210</f>
        <v>17.582328100586984</v>
      </c>
      <c r="J210" s="66">
        <f>'Population 2016'!J210*'Prevalence Rates'!J210</f>
        <v>10.222283779411038</v>
      </c>
      <c r="K210" s="66">
        <f>'Population 2016'!K210*'Prevalence Rates'!K210</f>
        <v>2.1466795936763177</v>
      </c>
      <c r="L210" s="66">
        <f>'Population 2016'!L210*'Prevalence Rates'!L210</f>
        <v>11.704514927425638</v>
      </c>
      <c r="M210" s="66">
        <f>'Population 2016'!M210*'Prevalence Rates'!M210</f>
        <v>11.704514927425638</v>
      </c>
      <c r="N210" s="66">
        <f>'Population 2016'!N210*'Prevalence Rates'!N210</f>
        <v>7.7689356723523879</v>
      </c>
      <c r="O210" s="66">
        <f>'Population 2016'!O210*'Prevalence Rates'!O210</f>
        <v>3.2200193905144765</v>
      </c>
      <c r="P210" s="66">
        <f>'Population 2016'!P210*'Prevalence Rates'!P210</f>
        <v>7.3600443211759465</v>
      </c>
      <c r="Q210" s="66">
        <f>'Population 2016'!Q210*'Prevalence Rates'!Q210</f>
        <v>10.068949522719871</v>
      </c>
      <c r="R210" s="66">
        <f>'Population 2016'!R210*'Prevalence Rates'!R210</f>
        <v>3.884467836176194</v>
      </c>
      <c r="S210" s="66">
        <f>'Population 2016'!S210*'Prevalence Rates'!S210</f>
        <v>77.178242534553334</v>
      </c>
      <c r="T210" s="66">
        <f>'Population 2016'!T210*'Prevalence Rates'!T210</f>
        <v>21.926798706836674</v>
      </c>
      <c r="U210" s="66">
        <f>'Population 2016'!U210*'Prevalence Rates'!U210</f>
        <v>0.61333702676466229</v>
      </c>
      <c r="V210" s="66">
        <f>'Population 2016'!V210*'Prevalence Rates'!V210</f>
        <v>8.740052631396436</v>
      </c>
      <c r="W210" s="66">
        <f>'Population 2016'!W210*'Prevalence Rates'!W210</f>
        <v>18.400110802939867</v>
      </c>
      <c r="X210" s="66">
        <f>'Population 2016'!X210*'Prevalence Rates'!X210</f>
        <v>18.400110802939867</v>
      </c>
      <c r="Y210" s="66">
        <f>'Population 2016'!Y210*'Prevalence Rates'!Y210</f>
        <v>18.962336410807474</v>
      </c>
      <c r="Z210" s="66">
        <f>'Population 2016'!Z210*'Prevalence Rates'!Z210</f>
        <v>13.084523237646128</v>
      </c>
      <c r="AA210" s="66">
        <f>'Population 2016'!AA210*'Prevalence Rates'!AA210</f>
        <v>61.538148352054442</v>
      </c>
      <c r="AB210" s="66">
        <f>'Population 2016'!AB210*'Prevalence Rates'!AB210</f>
        <v>45.898054169555557</v>
      </c>
      <c r="AC210" s="66">
        <f>'Population 2016'!AC210*'Prevalence Rates'!AC210</f>
        <v>40.480243766467709</v>
      </c>
      <c r="AD210" s="66">
        <f>'Population 2016'!AD210*'Prevalence Rates'!AD210</f>
        <v>32.660196675218266</v>
      </c>
      <c r="AE210" s="66">
        <f>'Population 2016'!AE210*'Prevalence Rates'!AE210</f>
        <v>25.504598029630539</v>
      </c>
      <c r="AF210" s="66">
        <f>'Population 2016'!AF210*'Prevalence Rates'!AF210</f>
        <v>3.9355792550732493</v>
      </c>
      <c r="AG210" s="66">
        <f>'Population 2016'!AG210*'Prevalence Rates'!AG210</f>
        <v>25.504598029630539</v>
      </c>
      <c r="AH210" s="66">
        <f>'Population 2016'!AH210*'Prevalence Rates'!AH210</f>
        <v>21.057904585586737</v>
      </c>
      <c r="AI210" s="66">
        <f>'Population 2016'!AI210*'Prevalence Rates'!AI210</f>
        <v>41.195803631026479</v>
      </c>
      <c r="AJ210" s="66">
        <f>'Population 2016'!AJ210*'Prevalence Rates'!AJ210</f>
        <v>3.5777993227938629</v>
      </c>
      <c r="AK210" s="66">
        <f>'Population 2016'!AK210*'Prevalence Rates'!AK210</f>
        <v>10.93784364396981</v>
      </c>
      <c r="AL210" s="66">
        <f>'Population 2016'!AL210*'Prevalence Rates'!AL210</f>
        <v>7.8200470912494433</v>
      </c>
      <c r="AM210" s="66">
        <f>'Population 2016'!AM210*'Prevalence Rates'!AM210</f>
        <v>6.5933730377201192</v>
      </c>
      <c r="AN210" s="66">
        <f>'Population 2016'!AN210*'Prevalence Rates'!AN210</f>
        <v>3.4755764849997526</v>
      </c>
      <c r="AO210" s="66">
        <f>'Population 2016'!AO210*'Prevalence Rates'!AO210</f>
        <v>3.4755764849997526</v>
      </c>
      <c r="AP210" s="66">
        <f>'Population 2016'!AP210*'Prevalence Rates'!AP210</f>
        <v>23.817921206027716</v>
      </c>
      <c r="AQ210" s="66">
        <f>'Population 2016'!AQ210*'Prevalence Rates'!AQ210</f>
        <v>9.2000554014699336</v>
      </c>
      <c r="AR210" s="66">
        <f>'Population 2016'!AR210*'Prevalence Rates'!AR210</f>
        <v>316.07301445938924</v>
      </c>
      <c r="AS210" s="66">
        <f>'Population 2016'!AS210*'Prevalence Rates'!AS210</f>
        <v>17.582328100586984</v>
      </c>
      <c r="AT210" s="66">
        <f>'Population 2016'!AT210*'Prevalence Rates'!AT210</f>
        <v>3.1177965527203662</v>
      </c>
      <c r="AU210" s="66">
        <f>'Population 2016'!AU210*'Prevalence Rates'!AU210</f>
        <v>3.1177965527203662</v>
      </c>
      <c r="AV210" s="66">
        <f>'Population 2016'!AV210*'Prevalence Rates'!AV210</f>
        <v>5.5200332408819603</v>
      </c>
      <c r="AW210" s="66">
        <f>'Population 2016'!AW210*'Prevalence Rates'!AW210</f>
        <v>14.464531547866617</v>
      </c>
      <c r="AX210" s="66">
        <f>'Population 2016'!AX210*'Prevalence Rates'!AX210</f>
        <v>8.0756041857347185</v>
      </c>
      <c r="AY210" s="66">
        <f>'Population 2016'!AY210*'Prevalence Rates'!AY210</f>
        <v>62.764822405583772</v>
      </c>
      <c r="AZ210" s="66">
        <f>'Population 2016'!AZ210*'Prevalence Rates'!AZ210</f>
        <v>44.364711602643901</v>
      </c>
      <c r="BA210" s="66">
        <f>'Population 2016'!BA210*'Prevalence Rates'!BA210</f>
        <v>3.0155737149262558</v>
      </c>
      <c r="BB210" s="66">
        <f>'Population 2016'!BB210*'Prevalence Rates'!BB210</f>
        <v>5.6222560786760702</v>
      </c>
      <c r="BC210" s="75">
        <f>'Population 2016'!BC210*'Prevalence Rates'!BC210</f>
        <v>0.61333702676466229</v>
      </c>
      <c r="BD210" s="109">
        <v>208</v>
      </c>
    </row>
    <row r="211" spans="1:56" s="71" customFormat="1" x14ac:dyDescent="0.35">
      <c r="B211" s="71" t="s">
        <v>79</v>
      </c>
      <c r="C211" s="74">
        <f>'Population 2016'!C211*'Prevalence Rates'!C211</f>
        <v>2.0955681747792627</v>
      </c>
      <c r="D211" s="66">
        <f>'Population 2016'!D211*'Prevalence Rates'!D211</f>
        <v>13.8000831022049</v>
      </c>
      <c r="E211" s="66">
        <f>'Population 2016'!E211*'Prevalence Rates'!E211</f>
        <v>11.704514927425638</v>
      </c>
      <c r="F211" s="66">
        <f>'Population 2016'!F211*'Prevalence Rates'!F211</f>
        <v>4.8555847952202429</v>
      </c>
      <c r="G211" s="66">
        <f>'Population 2016'!G211*'Prevalence Rates'!G211</f>
        <v>3.5777993227938629</v>
      </c>
      <c r="H211" s="66">
        <f>'Population 2016'!H211*'Prevalence Rates'!H211</f>
        <v>7.1555986455877258</v>
      </c>
      <c r="I211" s="66">
        <f>'Population 2016'!I211*'Prevalence Rates'!I211</f>
        <v>6.2867045243377877</v>
      </c>
      <c r="J211" s="66">
        <f>'Population 2016'!J211*'Prevalence Rates'!J211</f>
        <v>3.884467836176194</v>
      </c>
      <c r="K211" s="66">
        <f>'Population 2016'!K211*'Prevalence Rates'!K211</f>
        <v>0.81778270235288297</v>
      </c>
      <c r="L211" s="66">
        <f>'Population 2016'!L211*'Prevalence Rates'!L211</f>
        <v>4.3955820251467461</v>
      </c>
      <c r="M211" s="66">
        <f>'Population 2016'!M211*'Prevalence Rates'!M211</f>
        <v>4.3955820251467461</v>
      </c>
      <c r="N211" s="66">
        <f>'Population 2016'!N211*'Prevalence Rates'!N211</f>
        <v>4.2422477684555808</v>
      </c>
      <c r="O211" s="66">
        <f>'Population 2016'!O211*'Prevalence Rates'!O211</f>
        <v>1.6866768236028211</v>
      </c>
      <c r="P211" s="66">
        <f>'Population 2016'!P211*'Prevalence Rates'!P211</f>
        <v>3.1689079716174215</v>
      </c>
      <c r="Q211" s="66">
        <f>'Population 2016'!Q211*'Prevalence Rates'!Q211</f>
        <v>3.1689079716174215</v>
      </c>
      <c r="R211" s="66">
        <f>'Population 2016'!R211*'Prevalence Rates'!R211</f>
        <v>2.5044595259557041</v>
      </c>
      <c r="S211" s="66">
        <f>'Population 2016'!S211*'Prevalence Rates'!S211</f>
        <v>30.46240566264489</v>
      </c>
      <c r="T211" s="66">
        <f>'Population 2016'!T211*'Prevalence Rates'!T211</f>
        <v>10.784509387278645</v>
      </c>
      <c r="U211" s="66">
        <f>'Population 2016'!U211*'Prevalence Rates'!U211</f>
        <v>0.10222283779411037</v>
      </c>
      <c r="V211" s="66">
        <f>'Population 2016'!V211*'Prevalence Rates'!V211</f>
        <v>3.5777993227938629</v>
      </c>
      <c r="W211" s="66">
        <f>'Population 2016'!W211*'Prevalence Rates'!W211</f>
        <v>8.1267156046317748</v>
      </c>
      <c r="X211" s="66">
        <f>'Population 2016'!X211*'Prevalence Rates'!X211</f>
        <v>8.1267156046317748</v>
      </c>
      <c r="Y211" s="66">
        <f>'Population 2016'!Y211*'Prevalence Rates'!Y211</f>
        <v>7.4622671589700573</v>
      </c>
      <c r="Z211" s="66">
        <f>'Population 2016'!Z211*'Prevalence Rates'!Z211</f>
        <v>5.3155875652937397</v>
      </c>
      <c r="AA211" s="66">
        <f>'Population 2016'!AA211*'Prevalence Rates'!AA211</f>
        <v>25.453486610733481</v>
      </c>
      <c r="AB211" s="66">
        <f>'Population 2016'!AB211*'Prevalence Rates'!AB211</f>
        <v>18.809002154116307</v>
      </c>
      <c r="AC211" s="66">
        <f>'Population 2016'!AC211*'Prevalence Rates'!AC211</f>
        <v>17.633439519484039</v>
      </c>
      <c r="AD211" s="66">
        <f>'Population 2016'!AD211*'Prevalence Rates'!AD211</f>
        <v>14.208974453381341</v>
      </c>
      <c r="AE211" s="66">
        <f>'Population 2016'!AE211*'Prevalence Rates'!AE211</f>
        <v>10.631175130587479</v>
      </c>
      <c r="AF211" s="66">
        <f>'Population 2016'!AF211*'Prevalence Rates'!AF211</f>
        <v>1.4822311480146004</v>
      </c>
      <c r="AG211" s="66">
        <f>'Population 2016'!AG211*'Prevalence Rates'!AG211</f>
        <v>10.631175130587479</v>
      </c>
      <c r="AH211" s="66">
        <f>'Population 2016'!AH211*'Prevalence Rates'!AH211</f>
        <v>7.8200470912494433</v>
      </c>
      <c r="AI211" s="66">
        <f>'Population 2016'!AI211*'Prevalence Rates'!AI211</f>
        <v>16.048985533675328</v>
      </c>
      <c r="AJ211" s="66">
        <f>'Population 2016'!AJ211*'Prevalence Rates'!AJ211</f>
        <v>0.92000554014699332</v>
      </c>
      <c r="AK211" s="66">
        <f>'Population 2016'!AK211*'Prevalence Rates'!AK211</f>
        <v>5.0089190519114082</v>
      </c>
      <c r="AL211" s="66">
        <f>'Population 2016'!AL211*'Prevalence Rates'!AL211</f>
        <v>2.5555709448527595</v>
      </c>
      <c r="AM211" s="66">
        <f>'Population 2016'!AM211*'Prevalence Rates'!AM211</f>
        <v>2.7600166204409802</v>
      </c>
      <c r="AN211" s="66">
        <f>'Population 2016'!AN211*'Prevalence Rates'!AN211</f>
        <v>1.6866768236028211</v>
      </c>
      <c r="AO211" s="66">
        <f>'Population 2016'!AO211*'Prevalence Rates'!AO211</f>
        <v>1.6866768236028211</v>
      </c>
      <c r="AP211" s="66">
        <f>'Population 2016'!AP211*'Prevalence Rates'!AP211</f>
        <v>9.9156152660287056</v>
      </c>
      <c r="AQ211" s="66">
        <f>'Population 2016'!AQ211*'Prevalence Rates'!AQ211</f>
        <v>3.884467836176194</v>
      </c>
      <c r="AR211" s="66">
        <f>'Population 2016'!AR211*'Prevalence Rates'!AR211</f>
        <v>130.0274496741084</v>
      </c>
      <c r="AS211" s="66">
        <f>'Population 2016'!AS211*'Prevalence Rates'!AS211</f>
        <v>6.2867045243377877</v>
      </c>
      <c r="AT211" s="66">
        <f>'Population 2016'!AT211*'Prevalence Rates'!AT211</f>
        <v>1.2777854724263797</v>
      </c>
      <c r="AU211" s="66">
        <f>'Population 2016'!AU211*'Prevalence Rates'!AU211</f>
        <v>1.2777854724263797</v>
      </c>
      <c r="AV211" s="66">
        <f>'Population 2016'!AV211*'Prevalence Rates'!AV211</f>
        <v>2.9133508771321455</v>
      </c>
      <c r="AW211" s="66">
        <f>'Population 2016'!AW211*'Prevalence Rates'!AW211</f>
        <v>5.0600304708084636</v>
      </c>
      <c r="AX211" s="66">
        <f>'Population 2016'!AX211*'Prevalence Rates'!AX211</f>
        <v>3.0666851338233112</v>
      </c>
      <c r="AY211" s="66">
        <f>'Population 2016'!AY211*'Prevalence Rates'!AY211</f>
        <v>27.140163434336305</v>
      </c>
      <c r="AZ211" s="66">
        <f>'Population 2016'!AZ211*'Prevalence Rates'!AZ211</f>
        <v>19.013447829704528</v>
      </c>
      <c r="BA211" s="66">
        <f>'Population 2016'!BA211*'Prevalence Rates'!BA211</f>
        <v>1.2777854724263797</v>
      </c>
      <c r="BB211" s="66">
        <f>'Population 2016'!BB211*'Prevalence Rates'!BB211</f>
        <v>1.1755626346322692</v>
      </c>
      <c r="BC211" s="75">
        <f>'Population 2016'!BC211*'Prevalence Rates'!BC211</f>
        <v>0.10222283779411037</v>
      </c>
      <c r="BD211" s="109">
        <v>209</v>
      </c>
    </row>
    <row r="212" spans="1:56" s="66" customFormat="1" x14ac:dyDescent="0.35">
      <c r="A212" s="66" t="s">
        <v>137</v>
      </c>
      <c r="B212" s="66" t="s">
        <v>83</v>
      </c>
      <c r="C212" s="74">
        <f>'Population 2016'!C212*'Prevalence Rates'!C212</f>
        <v>0</v>
      </c>
      <c r="D212" s="66">
        <f>'Population 2016'!D212*'Prevalence Rates'!D212</f>
        <v>0</v>
      </c>
      <c r="E212" s="66">
        <f>'Population 2016'!E212*'Prevalence Rates'!E212</f>
        <v>0</v>
      </c>
      <c r="F212" s="66">
        <f>'Population 2016'!F212*'Prevalence Rates'!F212</f>
        <v>0</v>
      </c>
      <c r="G212" s="66">
        <f>'Population 2016'!G212*'Prevalence Rates'!G212</f>
        <v>0</v>
      </c>
      <c r="H212" s="66">
        <f>'Population 2016'!H212*'Prevalence Rates'!H212</f>
        <v>0</v>
      </c>
      <c r="I212" s="66">
        <f>'Population 2016'!I212*'Prevalence Rates'!I212</f>
        <v>0</v>
      </c>
      <c r="J212" s="66">
        <f>'Population 2016'!J212*'Prevalence Rates'!J212</f>
        <v>0</v>
      </c>
      <c r="K212" s="66">
        <f>'Population 2016'!K212*'Prevalence Rates'!K212</f>
        <v>0</v>
      </c>
      <c r="L212" s="66">
        <f>'Population 2016'!L212*'Prevalence Rates'!L212</f>
        <v>0</v>
      </c>
      <c r="M212" s="66">
        <f>'Population 2016'!M212*'Prevalence Rates'!M212</f>
        <v>0</v>
      </c>
      <c r="N212" s="66">
        <f>'Population 2016'!N212*'Prevalence Rates'!N212</f>
        <v>0</v>
      </c>
      <c r="O212" s="66">
        <f>'Population 2016'!O212*'Prevalence Rates'!O212</f>
        <v>0</v>
      </c>
      <c r="P212" s="66">
        <f>'Population 2016'!P212*'Prevalence Rates'!P212</f>
        <v>0</v>
      </c>
      <c r="Q212" s="66">
        <f>'Population 2016'!Q212*'Prevalence Rates'!Q212</f>
        <v>0</v>
      </c>
      <c r="R212" s="66">
        <f>'Population 2016'!R212*'Prevalence Rates'!R212</f>
        <v>0</v>
      </c>
      <c r="S212" s="66">
        <f>'Population 2016'!S212*'Prevalence Rates'!S212</f>
        <v>0</v>
      </c>
      <c r="T212" s="66">
        <f>'Population 2016'!T212*'Prevalence Rates'!T212</f>
        <v>0</v>
      </c>
      <c r="U212" s="66">
        <f>'Population 2016'!U212*'Prevalence Rates'!U212</f>
        <v>0</v>
      </c>
      <c r="V212" s="66">
        <f>'Population 2016'!V212*'Prevalence Rates'!V212</f>
        <v>0</v>
      </c>
      <c r="W212" s="66">
        <f>'Population 2016'!W212*'Prevalence Rates'!W212</f>
        <v>0</v>
      </c>
      <c r="X212" s="66">
        <f>'Population 2016'!X212*'Prevalence Rates'!X212</f>
        <v>0</v>
      </c>
      <c r="Y212" s="66">
        <f>'Population 2016'!Y212*'Prevalence Rates'!Y212</f>
        <v>0</v>
      </c>
      <c r="Z212" s="66">
        <f>'Population 2016'!Z212*'Prevalence Rates'!Z212</f>
        <v>0</v>
      </c>
      <c r="AA212" s="66">
        <f>'Population 2016'!AA212*'Prevalence Rates'!AA212</f>
        <v>0</v>
      </c>
      <c r="AB212" s="66">
        <f>'Population 2016'!AB212*'Prevalence Rates'!AB212</f>
        <v>0</v>
      </c>
      <c r="AC212" s="66">
        <f>'Population 2016'!AC212*'Prevalence Rates'!AC212</f>
        <v>0</v>
      </c>
      <c r="AD212" s="66">
        <f>'Population 2016'!AD212*'Prevalence Rates'!AD212</f>
        <v>0</v>
      </c>
      <c r="AE212" s="66">
        <f>'Population 2016'!AE212*'Prevalence Rates'!AE212</f>
        <v>0</v>
      </c>
      <c r="AF212" s="66">
        <f>'Population 2016'!AF212*'Prevalence Rates'!AF212</f>
        <v>0</v>
      </c>
      <c r="AG212" s="66">
        <f>'Population 2016'!AG212*'Prevalence Rates'!AG212</f>
        <v>0</v>
      </c>
      <c r="AH212" s="66">
        <f>'Population 2016'!AH212*'Prevalence Rates'!AH212</f>
        <v>0</v>
      </c>
      <c r="AI212" s="66">
        <f>'Population 2016'!AI212*'Prevalence Rates'!AI212</f>
        <v>0</v>
      </c>
      <c r="AJ212" s="66">
        <f>'Population 2016'!AJ212*'Prevalence Rates'!AJ212</f>
        <v>0</v>
      </c>
      <c r="AK212" s="66">
        <f>'Population 2016'!AK212*'Prevalence Rates'!AK212</f>
        <v>0</v>
      </c>
      <c r="AL212" s="66">
        <f>'Population 2016'!AL212*'Prevalence Rates'!AL212</f>
        <v>0</v>
      </c>
      <c r="AM212" s="66">
        <f>'Population 2016'!AM212*'Prevalence Rates'!AM212</f>
        <v>0</v>
      </c>
      <c r="AN212" s="66">
        <f>'Population 2016'!AN212*'Prevalence Rates'!AN212</f>
        <v>0</v>
      </c>
      <c r="AO212" s="66">
        <f>'Population 2016'!AO212*'Prevalence Rates'!AO212</f>
        <v>0</v>
      </c>
      <c r="AP212" s="66">
        <f>'Population 2016'!AP212*'Prevalence Rates'!AP212</f>
        <v>0</v>
      </c>
      <c r="AQ212" s="66">
        <f>'Population 2016'!AQ212*'Prevalence Rates'!AQ212</f>
        <v>0</v>
      </c>
      <c r="AR212" s="66">
        <f>'Population 2016'!AR212*'Prevalence Rates'!AR212</f>
        <v>0</v>
      </c>
      <c r="AS212" s="66">
        <f>'Population 2016'!AS212*'Prevalence Rates'!AS212</f>
        <v>0</v>
      </c>
      <c r="AT212" s="66">
        <f>'Population 2016'!AT212*'Prevalence Rates'!AT212</f>
        <v>0</v>
      </c>
      <c r="AU212" s="66">
        <f>'Population 2016'!AU212*'Prevalence Rates'!AU212</f>
        <v>0</v>
      </c>
      <c r="AV212" s="66">
        <f>'Population 2016'!AV212*'Prevalence Rates'!AV212</f>
        <v>0</v>
      </c>
      <c r="AW212" s="66">
        <f>'Population 2016'!AW212*'Prevalence Rates'!AW212</f>
        <v>0</v>
      </c>
      <c r="AX212" s="66">
        <f>'Population 2016'!AX212*'Prevalence Rates'!AX212</f>
        <v>0</v>
      </c>
      <c r="AY212" s="66">
        <f>'Population 2016'!AY212*'Prevalence Rates'!AY212</f>
        <v>0</v>
      </c>
      <c r="AZ212" s="66">
        <f>'Population 2016'!AZ212*'Prevalence Rates'!AZ212</f>
        <v>0</v>
      </c>
      <c r="BA212" s="66">
        <f>'Population 2016'!BA212*'Prevalence Rates'!BA212</f>
        <v>0</v>
      </c>
      <c r="BB212" s="66">
        <f>'Population 2016'!BB212*'Prevalence Rates'!BB212</f>
        <v>0</v>
      </c>
      <c r="BC212" s="75">
        <f>'Population 2016'!BC212*'Prevalence Rates'!BC212</f>
        <v>0</v>
      </c>
      <c r="BD212" s="109">
        <v>210</v>
      </c>
    </row>
    <row r="213" spans="1:56" s="66" customFormat="1" x14ac:dyDescent="0.35">
      <c r="B213" s="66" t="s">
        <v>61</v>
      </c>
      <c r="C213" s="74">
        <f>'Population 2016'!C213*'Prevalence Rates'!C213</f>
        <v>0</v>
      </c>
      <c r="D213" s="66">
        <f>'Population 2016'!D213*'Prevalence Rates'!D213</f>
        <v>0</v>
      </c>
      <c r="E213" s="66">
        <f>'Population 2016'!E213*'Prevalence Rates'!E213</f>
        <v>0</v>
      </c>
      <c r="F213" s="66">
        <f>'Population 2016'!F213*'Prevalence Rates'!F213</f>
        <v>0</v>
      </c>
      <c r="G213" s="66">
        <f>'Population 2016'!G213*'Prevalence Rates'!G213</f>
        <v>0</v>
      </c>
      <c r="H213" s="66">
        <f>'Population 2016'!H213*'Prevalence Rates'!H213</f>
        <v>0</v>
      </c>
      <c r="I213" s="66">
        <f>'Population 2016'!I213*'Prevalence Rates'!I213</f>
        <v>0</v>
      </c>
      <c r="J213" s="66">
        <f>'Population 2016'!J213*'Prevalence Rates'!J213</f>
        <v>0</v>
      </c>
      <c r="K213" s="66">
        <f>'Population 2016'!K213*'Prevalence Rates'!K213</f>
        <v>0</v>
      </c>
      <c r="L213" s="66">
        <f>'Population 2016'!L213*'Prevalence Rates'!L213</f>
        <v>0</v>
      </c>
      <c r="M213" s="66">
        <f>'Population 2016'!M213*'Prevalence Rates'!M213</f>
        <v>0</v>
      </c>
      <c r="N213" s="66">
        <f>'Population 2016'!N213*'Prevalence Rates'!N213</f>
        <v>0</v>
      </c>
      <c r="O213" s="66">
        <f>'Population 2016'!O213*'Prevalence Rates'!O213</f>
        <v>0</v>
      </c>
      <c r="P213" s="66">
        <f>'Population 2016'!P213*'Prevalence Rates'!P213</f>
        <v>0</v>
      </c>
      <c r="Q213" s="66">
        <f>'Population 2016'!Q213*'Prevalence Rates'!Q213</f>
        <v>0</v>
      </c>
      <c r="R213" s="66">
        <f>'Population 2016'!R213*'Prevalence Rates'!R213</f>
        <v>0</v>
      </c>
      <c r="S213" s="66">
        <f>'Population 2016'!S213*'Prevalence Rates'!S213</f>
        <v>0</v>
      </c>
      <c r="T213" s="66">
        <f>'Population 2016'!T213*'Prevalence Rates'!T213</f>
        <v>0</v>
      </c>
      <c r="U213" s="66">
        <f>'Population 2016'!U213*'Prevalence Rates'!U213</f>
        <v>0</v>
      </c>
      <c r="V213" s="66">
        <f>'Population 2016'!V213*'Prevalence Rates'!V213</f>
        <v>0</v>
      </c>
      <c r="W213" s="66">
        <f>'Population 2016'!W213*'Prevalence Rates'!W213</f>
        <v>0</v>
      </c>
      <c r="X213" s="66">
        <f>'Population 2016'!X213*'Prevalence Rates'!X213</f>
        <v>0</v>
      </c>
      <c r="Y213" s="66">
        <f>'Population 2016'!Y213*'Prevalence Rates'!Y213</f>
        <v>0</v>
      </c>
      <c r="Z213" s="66">
        <f>'Population 2016'!Z213*'Prevalence Rates'!Z213</f>
        <v>0</v>
      </c>
      <c r="AA213" s="66">
        <f>'Population 2016'!AA213*'Prevalence Rates'!AA213</f>
        <v>0</v>
      </c>
      <c r="AB213" s="66">
        <f>'Population 2016'!AB213*'Prevalence Rates'!AB213</f>
        <v>0</v>
      </c>
      <c r="AC213" s="66">
        <f>'Population 2016'!AC213*'Prevalence Rates'!AC213</f>
        <v>0</v>
      </c>
      <c r="AD213" s="66">
        <f>'Population 2016'!AD213*'Prevalence Rates'!AD213</f>
        <v>0</v>
      </c>
      <c r="AE213" s="66">
        <f>'Population 2016'!AE213*'Prevalence Rates'!AE213</f>
        <v>0</v>
      </c>
      <c r="AF213" s="66">
        <f>'Population 2016'!AF213*'Prevalence Rates'!AF213</f>
        <v>0</v>
      </c>
      <c r="AG213" s="66">
        <f>'Population 2016'!AG213*'Prevalence Rates'!AG213</f>
        <v>0</v>
      </c>
      <c r="AH213" s="66">
        <f>'Population 2016'!AH213*'Prevalence Rates'!AH213</f>
        <v>0</v>
      </c>
      <c r="AI213" s="66">
        <f>'Population 2016'!AI213*'Prevalence Rates'!AI213</f>
        <v>0</v>
      </c>
      <c r="AJ213" s="66">
        <f>'Population 2016'!AJ213*'Prevalence Rates'!AJ213</f>
        <v>0</v>
      </c>
      <c r="AK213" s="66">
        <f>'Population 2016'!AK213*'Prevalence Rates'!AK213</f>
        <v>0</v>
      </c>
      <c r="AL213" s="66">
        <f>'Population 2016'!AL213*'Prevalence Rates'!AL213</f>
        <v>0</v>
      </c>
      <c r="AM213" s="66">
        <f>'Population 2016'!AM213*'Prevalence Rates'!AM213</f>
        <v>0</v>
      </c>
      <c r="AN213" s="66">
        <f>'Population 2016'!AN213*'Prevalence Rates'!AN213</f>
        <v>0</v>
      </c>
      <c r="AO213" s="66">
        <f>'Population 2016'!AO213*'Prevalence Rates'!AO213</f>
        <v>0</v>
      </c>
      <c r="AP213" s="66">
        <f>'Population 2016'!AP213*'Prevalence Rates'!AP213</f>
        <v>0</v>
      </c>
      <c r="AQ213" s="66">
        <f>'Population 2016'!AQ213*'Prevalence Rates'!AQ213</f>
        <v>0</v>
      </c>
      <c r="AR213" s="66">
        <f>'Population 2016'!AR213*'Prevalence Rates'!AR213</f>
        <v>0</v>
      </c>
      <c r="AS213" s="66">
        <f>'Population 2016'!AS213*'Prevalence Rates'!AS213</f>
        <v>0</v>
      </c>
      <c r="AT213" s="66">
        <f>'Population 2016'!AT213*'Prevalence Rates'!AT213</f>
        <v>0</v>
      </c>
      <c r="AU213" s="66">
        <f>'Population 2016'!AU213*'Prevalence Rates'!AU213</f>
        <v>0</v>
      </c>
      <c r="AV213" s="66">
        <f>'Population 2016'!AV213*'Prevalence Rates'!AV213</f>
        <v>0</v>
      </c>
      <c r="AW213" s="66">
        <f>'Population 2016'!AW213*'Prevalence Rates'!AW213</f>
        <v>0</v>
      </c>
      <c r="AX213" s="66">
        <f>'Population 2016'!AX213*'Prevalence Rates'!AX213</f>
        <v>0</v>
      </c>
      <c r="AY213" s="66">
        <f>'Population 2016'!AY213*'Prevalence Rates'!AY213</f>
        <v>0</v>
      </c>
      <c r="AZ213" s="66">
        <f>'Population 2016'!AZ213*'Prevalence Rates'!AZ213</f>
        <v>0</v>
      </c>
      <c r="BA213" s="66">
        <f>'Population 2016'!BA213*'Prevalence Rates'!BA213</f>
        <v>0</v>
      </c>
      <c r="BB213" s="66">
        <f>'Population 2016'!BB213*'Prevalence Rates'!BB213</f>
        <v>0</v>
      </c>
      <c r="BC213" s="75">
        <f>'Population 2016'!BC213*'Prevalence Rates'!BC213</f>
        <v>0</v>
      </c>
      <c r="BD213" s="109">
        <v>211</v>
      </c>
    </row>
    <row r="214" spans="1:56" s="66" customFormat="1" x14ac:dyDescent="0.35">
      <c r="B214" s="66" t="s">
        <v>78</v>
      </c>
      <c r="C214" s="74">
        <f>'Population 2016'!C214*'Prevalence Rates'!C214</f>
        <v>0</v>
      </c>
      <c r="D214" s="66">
        <f>'Population 2016'!D214*'Prevalence Rates'!D214</f>
        <v>0</v>
      </c>
      <c r="E214" s="66">
        <f>'Population 2016'!E214*'Prevalence Rates'!E214</f>
        <v>0</v>
      </c>
      <c r="F214" s="66">
        <f>'Population 2016'!F214*'Prevalence Rates'!F214</f>
        <v>0</v>
      </c>
      <c r="G214" s="66">
        <f>'Population 2016'!G214*'Prevalence Rates'!G214</f>
        <v>0</v>
      </c>
      <c r="H214" s="66">
        <f>'Population 2016'!H214*'Prevalence Rates'!H214</f>
        <v>0</v>
      </c>
      <c r="I214" s="66">
        <f>'Population 2016'!I214*'Prevalence Rates'!I214</f>
        <v>0</v>
      </c>
      <c r="J214" s="66">
        <f>'Population 2016'!J214*'Prevalence Rates'!J214</f>
        <v>0</v>
      </c>
      <c r="K214" s="66">
        <f>'Population 2016'!K214*'Prevalence Rates'!K214</f>
        <v>0</v>
      </c>
      <c r="L214" s="66">
        <f>'Population 2016'!L214*'Prevalence Rates'!L214</f>
        <v>0</v>
      </c>
      <c r="M214" s="66">
        <f>'Population 2016'!M214*'Prevalence Rates'!M214</f>
        <v>0</v>
      </c>
      <c r="N214" s="66">
        <f>'Population 2016'!N214*'Prevalence Rates'!N214</f>
        <v>0</v>
      </c>
      <c r="O214" s="66">
        <f>'Population 2016'!O214*'Prevalence Rates'!O214</f>
        <v>0</v>
      </c>
      <c r="P214" s="66">
        <f>'Population 2016'!P214*'Prevalence Rates'!P214</f>
        <v>0</v>
      </c>
      <c r="Q214" s="66">
        <f>'Population 2016'!Q214*'Prevalence Rates'!Q214</f>
        <v>0</v>
      </c>
      <c r="R214" s="66">
        <f>'Population 2016'!R214*'Prevalence Rates'!R214</f>
        <v>0</v>
      </c>
      <c r="S214" s="66">
        <f>'Population 2016'!S214*'Prevalence Rates'!S214</f>
        <v>0</v>
      </c>
      <c r="T214" s="66">
        <f>'Population 2016'!T214*'Prevalence Rates'!T214</f>
        <v>0</v>
      </c>
      <c r="U214" s="66">
        <f>'Population 2016'!U214*'Prevalence Rates'!U214</f>
        <v>0</v>
      </c>
      <c r="V214" s="66">
        <f>'Population 2016'!V214*'Prevalence Rates'!V214</f>
        <v>0</v>
      </c>
      <c r="W214" s="66">
        <f>'Population 2016'!W214*'Prevalence Rates'!W214</f>
        <v>0</v>
      </c>
      <c r="X214" s="66">
        <f>'Population 2016'!X214*'Prevalence Rates'!X214</f>
        <v>0</v>
      </c>
      <c r="Y214" s="66">
        <f>'Population 2016'!Y214*'Prevalence Rates'!Y214</f>
        <v>0</v>
      </c>
      <c r="Z214" s="66">
        <f>'Population 2016'!Z214*'Prevalence Rates'!Z214</f>
        <v>0</v>
      </c>
      <c r="AA214" s="66">
        <f>'Population 2016'!AA214*'Prevalence Rates'!AA214</f>
        <v>0</v>
      </c>
      <c r="AB214" s="66">
        <f>'Population 2016'!AB214*'Prevalence Rates'!AB214</f>
        <v>0</v>
      </c>
      <c r="AC214" s="66">
        <f>'Population 2016'!AC214*'Prevalence Rates'!AC214</f>
        <v>0</v>
      </c>
      <c r="AD214" s="66">
        <f>'Population 2016'!AD214*'Prevalence Rates'!AD214</f>
        <v>0</v>
      </c>
      <c r="AE214" s="66">
        <f>'Population 2016'!AE214*'Prevalence Rates'!AE214</f>
        <v>0</v>
      </c>
      <c r="AF214" s="66">
        <f>'Population 2016'!AF214*'Prevalence Rates'!AF214</f>
        <v>0</v>
      </c>
      <c r="AG214" s="66">
        <f>'Population 2016'!AG214*'Prevalence Rates'!AG214</f>
        <v>0</v>
      </c>
      <c r="AH214" s="66">
        <f>'Population 2016'!AH214*'Prevalence Rates'!AH214</f>
        <v>0</v>
      </c>
      <c r="AI214" s="66">
        <f>'Population 2016'!AI214*'Prevalence Rates'!AI214</f>
        <v>0</v>
      </c>
      <c r="AJ214" s="66">
        <f>'Population 2016'!AJ214*'Prevalence Rates'!AJ214</f>
        <v>0</v>
      </c>
      <c r="AK214" s="66">
        <f>'Population 2016'!AK214*'Prevalence Rates'!AK214</f>
        <v>0</v>
      </c>
      <c r="AL214" s="66">
        <f>'Population 2016'!AL214*'Prevalence Rates'!AL214</f>
        <v>0</v>
      </c>
      <c r="AM214" s="66">
        <f>'Population 2016'!AM214*'Prevalence Rates'!AM214</f>
        <v>0</v>
      </c>
      <c r="AN214" s="66">
        <f>'Population 2016'!AN214*'Prevalence Rates'!AN214</f>
        <v>0</v>
      </c>
      <c r="AO214" s="66">
        <f>'Population 2016'!AO214*'Prevalence Rates'!AO214</f>
        <v>0</v>
      </c>
      <c r="AP214" s="66">
        <f>'Population 2016'!AP214*'Prevalence Rates'!AP214</f>
        <v>0</v>
      </c>
      <c r="AQ214" s="66">
        <f>'Population 2016'!AQ214*'Prevalence Rates'!AQ214</f>
        <v>0</v>
      </c>
      <c r="AR214" s="66">
        <f>'Population 2016'!AR214*'Prevalence Rates'!AR214</f>
        <v>0</v>
      </c>
      <c r="AS214" s="66">
        <f>'Population 2016'!AS214*'Prevalence Rates'!AS214</f>
        <v>0</v>
      </c>
      <c r="AT214" s="66">
        <f>'Population 2016'!AT214*'Prevalence Rates'!AT214</f>
        <v>0</v>
      </c>
      <c r="AU214" s="66">
        <f>'Population 2016'!AU214*'Prevalence Rates'!AU214</f>
        <v>0</v>
      </c>
      <c r="AV214" s="66">
        <f>'Population 2016'!AV214*'Prevalence Rates'!AV214</f>
        <v>0</v>
      </c>
      <c r="AW214" s="66">
        <f>'Population 2016'!AW214*'Prevalence Rates'!AW214</f>
        <v>0</v>
      </c>
      <c r="AX214" s="66">
        <f>'Population 2016'!AX214*'Prevalence Rates'!AX214</f>
        <v>0</v>
      </c>
      <c r="AY214" s="66">
        <f>'Population 2016'!AY214*'Prevalence Rates'!AY214</f>
        <v>0</v>
      </c>
      <c r="AZ214" s="66">
        <f>'Population 2016'!AZ214*'Prevalence Rates'!AZ214</f>
        <v>0</v>
      </c>
      <c r="BA214" s="66">
        <f>'Population 2016'!BA214*'Prevalence Rates'!BA214</f>
        <v>0</v>
      </c>
      <c r="BB214" s="66">
        <f>'Population 2016'!BB214*'Prevalence Rates'!BB214</f>
        <v>0</v>
      </c>
      <c r="BC214" s="75">
        <f>'Population 2016'!BC214*'Prevalence Rates'!BC214</f>
        <v>0</v>
      </c>
      <c r="BD214" s="109">
        <v>212</v>
      </c>
    </row>
    <row r="215" spans="1:56" s="66" customFormat="1" x14ac:dyDescent="0.35">
      <c r="B215" s="66" t="s">
        <v>62</v>
      </c>
      <c r="C215" s="74">
        <f>'Population 2016'!C215*'Prevalence Rates'!C215</f>
        <v>178.85360638091541</v>
      </c>
      <c r="D215" s="66">
        <f>'Population 2016'!D215*'Prevalence Rates'!D215</f>
        <v>343.40243462636016</v>
      </c>
      <c r="E215" s="66">
        <f>'Population 2016'!E215*'Prevalence Rates'!E215</f>
        <v>164.54882824544475</v>
      </c>
      <c r="F215" s="66">
        <f>'Population 2016'!F215*'Prevalence Rates'!F215</f>
        <v>40.281553154484875</v>
      </c>
      <c r="G215" s="66">
        <f>'Population 2016'!G215*'Prevalence Rates'!G215</f>
        <v>11.759756258607785</v>
      </c>
      <c r="H215" s="66">
        <f>'Population 2016'!H215*'Prevalence Rates'!H215</f>
        <v>93.200456318219906</v>
      </c>
      <c r="I215" s="66">
        <f>'Population 2016'!I215*'Prevalence Rates'!I215</f>
        <v>18.429468763489812</v>
      </c>
      <c r="J215" s="66">
        <f>'Population 2016'!J215*'Prevalence Rates'!J215</f>
        <v>108.55834695446141</v>
      </c>
      <c r="K215" s="66">
        <f>'Population 2016'!K215*'Prevalence Rates'!K215</f>
        <v>14.304778135470663</v>
      </c>
      <c r="L215" s="66">
        <f>'Population 2016'!L215*'Prevalence Rates'!L215</f>
        <v>22.729678141637436</v>
      </c>
      <c r="M215" s="66">
        <f>'Population 2016'!M215*'Prevalence Rates'!M215</f>
        <v>22.729678141637436</v>
      </c>
      <c r="N215" s="66">
        <f>'Population 2016'!N215*'Prevalence Rates'!N215</f>
        <v>55.463925040597907</v>
      </c>
      <c r="O215" s="66">
        <f>'Population 2016'!O215*'Prevalence Rates'!O215</f>
        <v>27.907481270427429</v>
      </c>
      <c r="P215" s="66">
        <f>'Population 2016'!P215*'Prevalence Rates'!P215</f>
        <v>115.93013445985734</v>
      </c>
      <c r="Q215" s="66">
        <f>'Population 2016'!Q215*'Prevalence Rates'!Q215</f>
        <v>31.33009689793268</v>
      </c>
      <c r="R215" s="66">
        <f>'Population 2016'!R215*'Prevalence Rates'!R215</f>
        <v>114.87702195908649</v>
      </c>
      <c r="S215" s="66">
        <f>'Population 2016'!S215*'Prevalence Rates'!S215</f>
        <v>752.01008492544861</v>
      </c>
      <c r="T215" s="66">
        <f>'Population 2016'!T215*'Prevalence Rates'!T215</f>
        <v>404.30744092094079</v>
      </c>
      <c r="U215" s="66">
        <f>'Population 2016'!U215*'Prevalence Rates'!U215</f>
        <v>0</v>
      </c>
      <c r="V215" s="66">
        <f>'Population 2016'!V215*'Prevalence Rates'!V215</f>
        <v>59.413096918488584</v>
      </c>
      <c r="W215" s="66">
        <f>'Population 2016'!W215*'Prevalence Rates'!W215</f>
        <v>201.6710438976171</v>
      </c>
      <c r="X215" s="66">
        <f>'Population 2016'!X215*'Prevalence Rates'!X215</f>
        <v>201.6710438976171</v>
      </c>
      <c r="Y215" s="66">
        <f>'Population 2016'!Y215*'Prevalence Rates'!Y215</f>
        <v>167.97144387295</v>
      </c>
      <c r="Z215" s="66">
        <f>'Population 2016'!Z215*'Prevalence Rates'!Z215</f>
        <v>130.76146884571344</v>
      </c>
      <c r="AA215" s="66">
        <f>'Population 2016'!AA215*'Prevalence Rates'!AA215</f>
        <v>608.96230357074194</v>
      </c>
      <c r="AB215" s="66">
        <f>'Population 2016'!AB215*'Prevalence Rates'!AB215</f>
        <v>379.91033465308283</v>
      </c>
      <c r="AC215" s="66">
        <f>'Population 2016'!AC215*'Prevalence Rates'!AC215</f>
        <v>453.27717220678511</v>
      </c>
      <c r="AD215" s="66">
        <f>'Population 2016'!AD215*'Prevalence Rates'!AD215</f>
        <v>50.461640661936393</v>
      </c>
      <c r="AE215" s="66">
        <f>'Population 2016'!AE215*'Prevalence Rates'!AE215</f>
        <v>38.701884403328606</v>
      </c>
      <c r="AF215" s="66">
        <f>'Population 2016'!AF215*'Prevalence Rates'!AF215</f>
        <v>17.113078137526255</v>
      </c>
      <c r="AG215" s="66">
        <f>'Population 2016'!AG215*'Prevalence Rates'!AG215</f>
        <v>38.701884403328606</v>
      </c>
      <c r="AH215" s="66">
        <f>'Population 2016'!AH215*'Prevalence Rates'!AH215</f>
        <v>155.6851313639568</v>
      </c>
      <c r="AI215" s="66">
        <f>'Population 2016'!AI215*'Prevalence Rates'!AI215</f>
        <v>531.9095722643417</v>
      </c>
      <c r="AJ215" s="66">
        <f>'Population 2016'!AJ215*'Prevalence Rates'!AJ215</f>
        <v>24.835903143179127</v>
      </c>
      <c r="AK215" s="66">
        <f>'Population 2016'!AK215*'Prevalence Rates'!AK215</f>
        <v>36.507900026722673</v>
      </c>
      <c r="AL215" s="66">
        <f>'Population 2016'!AL215*'Prevalence Rates'!AL215</f>
        <v>22.466400016444723</v>
      </c>
      <c r="AM215" s="66">
        <f>'Population 2016'!AM215*'Prevalence Rates'!AM215</f>
        <v>69.066628175554669</v>
      </c>
      <c r="AN215" s="66">
        <f>'Population 2016'!AN215*'Prevalence Rates'!AN215</f>
        <v>2.2817437516701671</v>
      </c>
      <c r="AO215" s="66">
        <f>'Population 2016'!AO215*'Prevalence Rates'!AO215</f>
        <v>2.2817437516701671</v>
      </c>
      <c r="AP215" s="66">
        <f>'Population 2016'!AP215*'Prevalence Rates'!AP215</f>
        <v>44.230725032375545</v>
      </c>
      <c r="AQ215" s="66">
        <f>'Population 2016'!AQ215*'Prevalence Rates'!AQ215</f>
        <v>65.644012548049432</v>
      </c>
      <c r="AR215" s="66">
        <f>'Population 2016'!AR215*'Prevalence Rates'!AR215</f>
        <v>2217.5038891231457</v>
      </c>
      <c r="AS215" s="66">
        <f>'Population 2016'!AS215*'Prevalence Rates'!AS215</f>
        <v>18.429468763489812</v>
      </c>
      <c r="AT215" s="66">
        <f>'Population 2016'!AT215*'Prevalence Rates'!AT215</f>
        <v>0</v>
      </c>
      <c r="AU215" s="66">
        <f>'Population 2016'!AU215*'Prevalence Rates'!AU215</f>
        <v>0</v>
      </c>
      <c r="AV215" s="66">
        <f>'Population 2016'!AV215*'Prevalence Rates'!AV215</f>
        <v>42.826575031347751</v>
      </c>
      <c r="AW215" s="66">
        <f>'Population 2016'!AW215*'Prevalence Rates'!AW215</f>
        <v>86.618503188402116</v>
      </c>
      <c r="AX215" s="66">
        <f>'Population 2016'!AX215*'Prevalence Rates'!AX215</f>
        <v>94.253568818990757</v>
      </c>
      <c r="AY215" s="66">
        <f>'Population 2016'!AY215*'Prevalence Rates'!AY215</f>
        <v>341.64724712507541</v>
      </c>
      <c r="AZ215" s="66">
        <f>'Population 2016'!AZ215*'Prevalence Rates'!AZ215</f>
        <v>139.97620322745834</v>
      </c>
      <c r="BA215" s="66">
        <f>'Population 2016'!BA215*'Prevalence Rates'!BA215</f>
        <v>8.9514562565521949</v>
      </c>
      <c r="BB215" s="66">
        <f>'Population 2016'!BB215*'Prevalence Rates'!BB215</f>
        <v>71.436131302289084</v>
      </c>
      <c r="BC215" s="75">
        <f>'Population 2016'!BC215*'Prevalence Rates'!BC215</f>
        <v>0</v>
      </c>
      <c r="BD215" s="109">
        <v>213</v>
      </c>
    </row>
    <row r="216" spans="1:56" s="66" customFormat="1" x14ac:dyDescent="0.35">
      <c r="B216" s="66" t="s">
        <v>63</v>
      </c>
      <c r="C216" s="74">
        <f>'Population 2016'!C216*'Prevalence Rates'!C216</f>
        <v>315.23167523074</v>
      </c>
      <c r="D216" s="66">
        <f>'Population 2016'!D216*'Prevalence Rates'!D216</f>
        <v>495.57719098774749</v>
      </c>
      <c r="E216" s="66">
        <f>'Population 2016'!E216*'Prevalence Rates'!E216</f>
        <v>180.34551575700743</v>
      </c>
      <c r="F216" s="66">
        <f>'Population 2016'!F216*'Prevalence Rates'!F216</f>
        <v>37.209975027236574</v>
      </c>
      <c r="G216" s="66">
        <f>'Population 2016'!G216*'Prevalence Rates'!G216</f>
        <v>16.147725011819645</v>
      </c>
      <c r="H216" s="66">
        <f>'Population 2016'!H216*'Prevalence Rates'!H216</f>
        <v>90.830953191485506</v>
      </c>
      <c r="I216" s="66">
        <f>'Population 2016'!I216*'Prevalence Rates'!I216</f>
        <v>17.815153138040152</v>
      </c>
      <c r="J216" s="66">
        <f>'Population 2016'!J216*'Prevalence Rates'!J216</f>
        <v>113.12183445780175</v>
      </c>
      <c r="K216" s="66">
        <f>'Population 2016'!K216*'Prevalence Rates'!K216</f>
        <v>12.812868759378631</v>
      </c>
      <c r="L216" s="66">
        <f>'Population 2016'!L216*'Prevalence Rates'!L216</f>
        <v>27.029887519785056</v>
      </c>
      <c r="M216" s="66">
        <f>'Population 2016'!M216*'Prevalence Rates'!M216</f>
        <v>27.029887519785056</v>
      </c>
      <c r="N216" s="66">
        <f>'Population 2016'!N216*'Prevalence Rates'!N216</f>
        <v>68.10127504984807</v>
      </c>
      <c r="O216" s="66">
        <f>'Population 2016'!O216*'Prevalence Rates'!O216</f>
        <v>27.907481270427429</v>
      </c>
      <c r="P216" s="66">
        <f>'Population 2016'!P216*'Prevalence Rates'!P216</f>
        <v>121.98553133928971</v>
      </c>
      <c r="Q216" s="66">
        <f>'Population 2016'!Q216*'Prevalence Rates'!Q216</f>
        <v>31.417856272996918</v>
      </c>
      <c r="R216" s="66">
        <f>'Population 2016'!R216*'Prevalence Rates'!R216</f>
        <v>120.58138133826191</v>
      </c>
      <c r="S216" s="66">
        <f>'Population 2016'!S216*'Prevalence Rates'!S216</f>
        <v>1414.2423291601824</v>
      </c>
      <c r="T216" s="66">
        <f>'Population 2016'!T216*'Prevalence Rates'!T216</f>
        <v>901.99085691022992</v>
      </c>
      <c r="U216" s="66">
        <f>'Population 2016'!U216*'Prevalence Rates'!U216</f>
        <v>0</v>
      </c>
      <c r="V216" s="66">
        <f>'Population 2016'!V216*'Prevalence Rates'!V216</f>
        <v>70.295259426453995</v>
      </c>
      <c r="W216" s="66">
        <f>'Population 2016'!W216*'Prevalence Rates'!W216</f>
        <v>365.69331589267642</v>
      </c>
      <c r="X216" s="66">
        <f>'Population 2016'!X216*'Prevalence Rates'!X216</f>
        <v>365.69331589267642</v>
      </c>
      <c r="Y216" s="66">
        <f>'Population 2016'!Y216*'Prevalence Rates'!Y216</f>
        <v>183.41709388425573</v>
      </c>
      <c r="Z216" s="66">
        <f>'Population 2016'!Z216*'Prevalence Rates'!Z216</f>
        <v>339.10222524821256</v>
      </c>
      <c r="AA216" s="66">
        <f>'Population 2016'!AA216*'Prevalence Rates'!AA216</f>
        <v>867.76470063517741</v>
      </c>
      <c r="AB216" s="66">
        <f>'Population 2016'!AB216*'Prevalence Rates'!AB216</f>
        <v>533.75251914069065</v>
      </c>
      <c r="AC216" s="66">
        <f>'Population 2016'!AC216*'Prevalence Rates'!AC216</f>
        <v>691.01731925580373</v>
      </c>
      <c r="AD216" s="66">
        <f>'Population 2016'!AD216*'Prevalence Rates'!AD216</f>
        <v>59.325337543424347</v>
      </c>
      <c r="AE216" s="66">
        <f>'Population 2016'!AE216*'Prevalence Rates'!AE216</f>
        <v>43.177612531604701</v>
      </c>
      <c r="AF216" s="66">
        <f>'Population 2016'!AF216*'Prevalence Rates'!AF216</f>
        <v>21.501046890738113</v>
      </c>
      <c r="AG216" s="66">
        <f>'Population 2016'!AG216*'Prevalence Rates'!AG216</f>
        <v>43.177612531604701</v>
      </c>
      <c r="AH216" s="66">
        <f>'Population 2016'!AH216*'Prevalence Rates'!AH216</f>
        <v>176.74738137937371</v>
      </c>
      <c r="AI216" s="66">
        <f>'Population 2016'!AI216*'Prevalence Rates'!AI216</f>
        <v>1030.7338601294659</v>
      </c>
      <c r="AJ216" s="66">
        <f>'Population 2016'!AJ216*'Prevalence Rates'!AJ216</f>
        <v>30.628021897418783</v>
      </c>
      <c r="AK216" s="66">
        <f>'Population 2016'!AK216*'Prevalence Rates'!AK216</f>
        <v>38.17532815294318</v>
      </c>
      <c r="AL216" s="66">
        <f>'Population 2016'!AL216*'Prevalence Rates'!AL216</f>
        <v>21.852084390995064</v>
      </c>
      <c r="AM216" s="66">
        <f>'Population 2016'!AM216*'Prevalence Rates'!AM216</f>
        <v>75.385303180179761</v>
      </c>
      <c r="AN216" s="66">
        <f>'Population 2016'!AN216*'Prevalence Rates'!AN216</f>
        <v>3.861412502826437</v>
      </c>
      <c r="AO216" s="66">
        <f>'Population 2016'!AO216*'Prevalence Rates'!AO216</f>
        <v>3.861412502826437</v>
      </c>
      <c r="AP216" s="66">
        <f>'Population 2016'!AP216*'Prevalence Rates'!AP216</f>
        <v>50.461640661936393</v>
      </c>
      <c r="AQ216" s="66">
        <f>'Population 2016'!AQ216*'Prevalence Rates'!AQ216</f>
        <v>77.491528181721449</v>
      </c>
      <c r="AR216" s="66">
        <f>'Population 2016'!AR216*'Prevalence Rates'!AR216</f>
        <v>3335.9971243168488</v>
      </c>
      <c r="AS216" s="66">
        <f>'Population 2016'!AS216*'Prevalence Rates'!AS216</f>
        <v>17.815153138040152</v>
      </c>
      <c r="AT216" s="66">
        <f>'Population 2016'!AT216*'Prevalence Rates'!AT216</f>
        <v>0</v>
      </c>
      <c r="AU216" s="66">
        <f>'Population 2016'!AU216*'Prevalence Rates'!AU216</f>
        <v>0</v>
      </c>
      <c r="AV216" s="66">
        <f>'Population 2016'!AV216*'Prevalence Rates'!AV216</f>
        <v>41.071387530063006</v>
      </c>
      <c r="AW216" s="66">
        <f>'Population 2016'!AW216*'Prevalence Rates'!AW216</f>
        <v>101.36207819919396</v>
      </c>
      <c r="AX216" s="66">
        <f>'Population 2016'!AX216*'Prevalence Rates'!AX216</f>
        <v>100.30896569842312</v>
      </c>
      <c r="AY216" s="66">
        <f>'Population 2016'!AY216*'Prevalence Rates'!AY216</f>
        <v>521.46620663169745</v>
      </c>
      <c r="AZ216" s="66">
        <f>'Population 2016'!AZ216*'Prevalence Rates'!AZ216</f>
        <v>155.77289073902102</v>
      </c>
      <c r="BA216" s="66">
        <f>'Population 2016'!BA216*'Prevalence Rates'!BA216</f>
        <v>10.355606257579989</v>
      </c>
      <c r="BB216" s="66">
        <f>'Population 2016'!BB216*'Prevalence Rates'!BB216</f>
        <v>66.697125048820268</v>
      </c>
      <c r="BC216" s="75">
        <f>'Population 2016'!BC216*'Prevalence Rates'!BC216</f>
        <v>0</v>
      </c>
      <c r="BD216" s="109">
        <v>214</v>
      </c>
    </row>
    <row r="217" spans="1:56" s="66" customFormat="1" x14ac:dyDescent="0.35">
      <c r="B217" s="66" t="s">
        <v>64</v>
      </c>
      <c r="C217" s="74">
        <f>'Population 2016'!C217*'Prevalence Rates'!C217</f>
        <v>352.88044713329776</v>
      </c>
      <c r="D217" s="66">
        <f>'Population 2016'!D217*'Prevalence Rates'!D217</f>
        <v>535.68322539210385</v>
      </c>
      <c r="E217" s="66">
        <f>'Population 2016'!E217*'Prevalence Rates'!E217</f>
        <v>182.80277825880609</v>
      </c>
      <c r="F217" s="66">
        <f>'Population 2016'!F217*'Prevalence Rates'!F217</f>
        <v>35.279268775823354</v>
      </c>
      <c r="G217" s="66">
        <f>'Population 2016'!G217*'Prevalence Rates'!G217</f>
        <v>12.812868759378631</v>
      </c>
      <c r="H217" s="66">
        <f>'Population 2016'!H217*'Prevalence Rates'!H217</f>
        <v>76.262896930822123</v>
      </c>
      <c r="I217" s="66">
        <f>'Population 2016'!I217*'Prevalence Rates'!I217</f>
        <v>13.865981260149477</v>
      </c>
      <c r="J217" s="66">
        <f>'Population 2016'!J217*'Prevalence Rates'!J217</f>
        <v>69.944221926197045</v>
      </c>
      <c r="K217" s="66">
        <f>'Population 2016'!K217*'Prevalence Rates'!K217</f>
        <v>9.3024937568091435</v>
      </c>
      <c r="L217" s="66">
        <f>'Population 2016'!L217*'Prevalence Rates'!L217</f>
        <v>31.066818772739968</v>
      </c>
      <c r="M217" s="66">
        <f>'Population 2016'!M217*'Prevalence Rates'!M217</f>
        <v>31.066818772739968</v>
      </c>
      <c r="N217" s="66">
        <f>'Population 2016'!N217*'Prevalence Rates'!N217</f>
        <v>56.07824066604757</v>
      </c>
      <c r="O217" s="66">
        <f>'Population 2016'!O217*'Prevalence Rates'!O217</f>
        <v>29.925946896904886</v>
      </c>
      <c r="P217" s="66">
        <f>'Population 2016'!P217*'Prevalence Rates'!P217</f>
        <v>92.761659442898718</v>
      </c>
      <c r="Q217" s="66">
        <f>'Population 2016'!Q217*'Prevalence Rates'!Q217</f>
        <v>31.94441252338234</v>
      </c>
      <c r="R217" s="66">
        <f>'Population 2016'!R217*'Prevalence Rates'!R217</f>
        <v>98.817056322331084</v>
      </c>
      <c r="S217" s="66">
        <f>'Population 2016'!S217*'Prevalence Rates'!S217</f>
        <v>1085.846747669807</v>
      </c>
      <c r="T217" s="66">
        <f>'Population 2016'!T217*'Prevalence Rates'!T217</f>
        <v>774.47648494189332</v>
      </c>
      <c r="U217" s="66">
        <f>'Population 2016'!U217*'Prevalence Rates'!U217</f>
        <v>0</v>
      </c>
      <c r="V217" s="66">
        <f>'Population 2016'!V217*'Prevalence Rates'!V217</f>
        <v>67.574718799462644</v>
      </c>
      <c r="W217" s="66">
        <f>'Population 2016'!W217*'Prevalence Rates'!W217</f>
        <v>169.55111262410628</v>
      </c>
      <c r="X217" s="66">
        <f>'Population 2016'!X217*'Prevalence Rates'!X217</f>
        <v>169.55111262410628</v>
      </c>
      <c r="Y217" s="66">
        <f>'Population 2016'!Y217*'Prevalence Rates'!Y217</f>
        <v>137.51894072565969</v>
      </c>
      <c r="Z217" s="66">
        <f>'Population 2016'!Z217*'Prevalence Rates'!Z217</f>
        <v>300.75137834514089</v>
      </c>
      <c r="AA217" s="66">
        <f>'Population 2016'!AA217*'Prevalence Rates'!AA217</f>
        <v>724.98019740566349</v>
      </c>
      <c r="AB217" s="66">
        <f>'Population 2016'!AB217*'Prevalence Rates'!AB217</f>
        <v>576.57909417203837</v>
      </c>
      <c r="AC217" s="66">
        <f>'Population 2016'!AC217*'Prevalence Rates'!AC217</f>
        <v>577.54444729774502</v>
      </c>
      <c r="AD217" s="66">
        <f>'Population 2016'!AD217*'Prevalence Rates'!AD217</f>
        <v>65.819531298177893</v>
      </c>
      <c r="AE217" s="66">
        <f>'Population 2016'!AE217*'Prevalence Rates'!AE217</f>
        <v>53.006662538799269</v>
      </c>
      <c r="AF217" s="66">
        <f>'Population 2016'!AF217*'Prevalence Rates'!AF217</f>
        <v>15.006853135984562</v>
      </c>
      <c r="AG217" s="66">
        <f>'Population 2016'!AG217*'Prevalence Rates'!AG217</f>
        <v>53.006662538799269</v>
      </c>
      <c r="AH217" s="66">
        <f>'Population 2016'!AH217*'Prevalence Rates'!AH217</f>
        <v>147.43575010791849</v>
      </c>
      <c r="AI217" s="66">
        <f>'Population 2016'!AI217*'Prevalence Rates'!AI217</f>
        <v>902.42965378555107</v>
      </c>
      <c r="AJ217" s="66">
        <f>'Population 2016'!AJ217*'Prevalence Rates'!AJ217</f>
        <v>30.628021897418783</v>
      </c>
      <c r="AK217" s="66">
        <f>'Population 2016'!AK217*'Prevalence Rates'!AK217</f>
        <v>40.895868779934538</v>
      </c>
      <c r="AL217" s="66">
        <f>'Population 2016'!AL217*'Prevalence Rates'!AL217</f>
        <v>15.97220626169117</v>
      </c>
      <c r="AM217" s="66">
        <f>'Population 2016'!AM217*'Prevalence Rates'!AM217</f>
        <v>64.503140672214343</v>
      </c>
      <c r="AN217" s="66">
        <f>'Population 2016'!AN217*'Prevalence Rates'!AN217</f>
        <v>4.7390062534688084</v>
      </c>
      <c r="AO217" s="66">
        <f>'Population 2016'!AO217*'Prevalence Rates'!AO217</f>
        <v>4.7390062534688084</v>
      </c>
      <c r="AP217" s="66">
        <f>'Population 2016'!AP217*'Prevalence Rates'!AP217</f>
        <v>46.687987534174191</v>
      </c>
      <c r="AQ217" s="66">
        <f>'Population 2016'!AQ217*'Prevalence Rates'!AQ217</f>
        <v>64.23986254702163</v>
      </c>
      <c r="AR217" s="66">
        <f>'Population 2016'!AR217*'Prevalence Rates'!AR217</f>
        <v>2840.8587302044225</v>
      </c>
      <c r="AS217" s="66">
        <f>'Population 2016'!AS217*'Prevalence Rates'!AS217</f>
        <v>13.865981260149477</v>
      </c>
      <c r="AT217" s="66">
        <f>'Population 2016'!AT217*'Prevalence Rates'!AT217</f>
        <v>0</v>
      </c>
      <c r="AU217" s="66">
        <f>'Population 2016'!AU217*'Prevalence Rates'!AU217</f>
        <v>0</v>
      </c>
      <c r="AV217" s="66">
        <f>'Population 2016'!AV217*'Prevalence Rates'!AV217</f>
        <v>30.36474377222607</v>
      </c>
      <c r="AW217" s="66">
        <f>'Population 2016'!AW217*'Prevalence Rates'!AW217</f>
        <v>82.932609435704151</v>
      </c>
      <c r="AX217" s="66">
        <f>'Population 2016'!AX217*'Prevalence Rates'!AX217</f>
        <v>60.641728169387903</v>
      </c>
      <c r="AY217" s="66">
        <f>'Population 2016'!AY217*'Prevalence Rates'!AY217</f>
        <v>307.5966096001514</v>
      </c>
      <c r="AZ217" s="66">
        <f>'Population 2016'!AZ217*'Prevalence Rates'!AZ217</f>
        <v>138.04549697604511</v>
      </c>
      <c r="BA217" s="66">
        <f>'Population 2016'!BA217*'Prevalence Rates'!BA217</f>
        <v>5.9676375043681293</v>
      </c>
      <c r="BB217" s="66">
        <f>'Population 2016'!BB217*'Prevalence Rates'!BB217</f>
        <v>65.380734422856719</v>
      </c>
      <c r="BC217" s="75">
        <f>'Population 2016'!BC217*'Prevalence Rates'!BC217</f>
        <v>0</v>
      </c>
      <c r="BD217" s="109">
        <v>215</v>
      </c>
    </row>
    <row r="218" spans="1:56" s="66" customFormat="1" x14ac:dyDescent="0.35">
      <c r="B218" s="66" t="s">
        <v>65</v>
      </c>
      <c r="C218" s="74">
        <f>'Population 2016'!C218*'Prevalence Rates'!C218</f>
        <v>301.89225022097594</v>
      </c>
      <c r="D218" s="66">
        <f>'Population 2016'!D218*'Prevalence Rates'!D218</f>
        <v>561.83551916124657</v>
      </c>
      <c r="E218" s="66">
        <f>'Population 2016'!E218*'Prevalence Rates'!E218</f>
        <v>259.94326894027057</v>
      </c>
      <c r="F218" s="66">
        <f>'Population 2016'!F218*'Prevalence Rates'!F218</f>
        <v>43.177612531604701</v>
      </c>
      <c r="G218" s="66">
        <f>'Population 2016'!G218*'Prevalence Rates'!G218</f>
        <v>9.8290500071945672</v>
      </c>
      <c r="H218" s="66">
        <f>'Population 2016'!H218*'Prevalence Rates'!H218</f>
        <v>89.602321940586179</v>
      </c>
      <c r="I218" s="66">
        <f>'Population 2016'!I218*'Prevalence Rates'!I218</f>
        <v>24.484865642922177</v>
      </c>
      <c r="J218" s="66">
        <f>'Population 2016'!J218*'Prevalence Rates'!J218</f>
        <v>59.588615668617059</v>
      </c>
      <c r="K218" s="66">
        <f>'Population 2016'!K218*'Prevalence Rates'!K218</f>
        <v>12.374071884057445</v>
      </c>
      <c r="L218" s="66">
        <f>'Population 2016'!L218*'Prevalence Rates'!L218</f>
        <v>31.066818772739968</v>
      </c>
      <c r="M218" s="66">
        <f>'Population 2016'!M218*'Prevalence Rates'!M218</f>
        <v>31.066818772739968</v>
      </c>
      <c r="N218" s="66">
        <f>'Population 2016'!N218*'Prevalence Rates'!N218</f>
        <v>54.323053164762825</v>
      </c>
      <c r="O218" s="66">
        <f>'Population 2016'!O218*'Prevalence Rates'!O218</f>
        <v>34.577193775309453</v>
      </c>
      <c r="P218" s="66">
        <f>'Population 2016'!P218*'Prevalence Rates'!P218</f>
        <v>98.992575072459559</v>
      </c>
      <c r="Q218" s="66">
        <f>'Population 2016'!Q218*'Prevalence Rates'!Q218</f>
        <v>37.034456277108099</v>
      </c>
      <c r="R218" s="66">
        <f>'Population 2016'!R218*'Prevalence Rates'!R218</f>
        <v>97.763943821560247</v>
      </c>
      <c r="S218" s="66">
        <f>'Population 2016'!S218*'Prevalence Rates'!S218</f>
        <v>987.20521009760421</v>
      </c>
      <c r="T218" s="66">
        <f>'Population 2016'!T218*'Prevalence Rates'!T218</f>
        <v>632.3940567128933</v>
      </c>
      <c r="U218" s="66">
        <f>'Population 2016'!U218*'Prevalence Rates'!U218</f>
        <v>0</v>
      </c>
      <c r="V218" s="66">
        <f>'Population 2016'!V218*'Prevalence Rates'!V218</f>
        <v>90.830953191485506</v>
      </c>
      <c r="W218" s="66">
        <f>'Population 2016'!W218*'Prevalence Rates'!W218</f>
        <v>178.85360638091541</v>
      </c>
      <c r="X218" s="66">
        <f>'Population 2016'!X218*'Prevalence Rates'!X218</f>
        <v>178.85360638091541</v>
      </c>
      <c r="Y218" s="66">
        <f>'Population 2016'!Y218*'Prevalence Rates'!Y218</f>
        <v>150.41956886010257</v>
      </c>
      <c r="Z218" s="66">
        <f>'Population 2016'!Z218*'Prevalence Rates'!Z218</f>
        <v>224.92727828963993</v>
      </c>
      <c r="AA218" s="66">
        <f>'Population 2016'!AA218*'Prevalence Rates'!AA218</f>
        <v>684.17208800079322</v>
      </c>
      <c r="AB218" s="66">
        <f>'Population 2016'!AB218*'Prevalence Rates'!AB218</f>
        <v>606.59280044400748</v>
      </c>
      <c r="AC218" s="66">
        <f>'Population 2016'!AC218*'Prevalence Rates'!AC218</f>
        <v>510.40852537360354</v>
      </c>
      <c r="AD218" s="66">
        <f>'Population 2016'!AD218*'Prevalence Rates'!AD218</f>
        <v>67.574718799462644</v>
      </c>
      <c r="AE218" s="66">
        <f>'Population 2016'!AE218*'Prevalence Rates'!AE218</f>
        <v>57.745668792268077</v>
      </c>
      <c r="AF218" s="66">
        <f>'Population 2016'!AF218*'Prevalence Rates'!AF218</f>
        <v>15.708928136498459</v>
      </c>
      <c r="AG218" s="66">
        <f>'Population 2016'!AG218*'Prevalence Rates'!AG218</f>
        <v>57.745668792268077</v>
      </c>
      <c r="AH218" s="66">
        <f>'Population 2016'!AH218*'Prevalence Rates'!AH218</f>
        <v>173.76356262718966</v>
      </c>
      <c r="AI218" s="66">
        <f>'Population 2016'!AI218*'Prevalence Rates'!AI218</f>
        <v>783.86673807376667</v>
      </c>
      <c r="AJ218" s="66">
        <f>'Population 2016'!AJ218*'Prevalence Rates'!AJ218</f>
        <v>37.385493777365049</v>
      </c>
      <c r="AK218" s="66">
        <f>'Population 2016'!AK218*'Prevalence Rates'!AK218</f>
        <v>44.757281282760971</v>
      </c>
      <c r="AL218" s="66">
        <f>'Population 2016'!AL218*'Prevalence Rates'!AL218</f>
        <v>23.080715641894383</v>
      </c>
      <c r="AM218" s="66">
        <f>'Population 2016'!AM218*'Prevalence Rates'!AM218</f>
        <v>75.824100055500935</v>
      </c>
      <c r="AN218" s="66">
        <f>'Population 2016'!AN218*'Prevalence Rates'!AN218</f>
        <v>3.4226156275052508</v>
      </c>
      <c r="AO218" s="66">
        <f>'Population 2016'!AO218*'Prevalence Rates'!AO218</f>
        <v>3.4226156275052508</v>
      </c>
      <c r="AP218" s="66">
        <f>'Population 2016'!AP218*'Prevalence Rates'!AP218</f>
        <v>58.535503167846215</v>
      </c>
      <c r="AQ218" s="66">
        <f>'Population 2016'!AQ218*'Prevalence Rates'!AQ218</f>
        <v>65.819531298177893</v>
      </c>
      <c r="AR218" s="66">
        <f>'Population 2016'!AR218*'Prevalence Rates'!AR218</f>
        <v>2776.0923114070151</v>
      </c>
      <c r="AS218" s="66">
        <f>'Population 2016'!AS218*'Prevalence Rates'!AS218</f>
        <v>24.484865642922177</v>
      </c>
      <c r="AT218" s="66">
        <f>'Population 2016'!AT218*'Prevalence Rates'!AT218</f>
        <v>0</v>
      </c>
      <c r="AU218" s="66">
        <f>'Population 2016'!AU218*'Prevalence Rates'!AU218</f>
        <v>0</v>
      </c>
      <c r="AV218" s="66">
        <f>'Population 2016'!AV218*'Prevalence Rates'!AV218</f>
        <v>31.94441252338234</v>
      </c>
      <c r="AW218" s="66">
        <f>'Population 2016'!AW218*'Prevalence Rates'!AW218</f>
        <v>97.939462571688708</v>
      </c>
      <c r="AX218" s="66">
        <f>'Population 2016'!AX218*'Prevalence Rates'!AX218</f>
        <v>47.214543784559616</v>
      </c>
      <c r="AY218" s="66">
        <f>'Population 2016'!AY218*'Prevalence Rates'!AY218</f>
        <v>334.88977524512916</v>
      </c>
      <c r="AZ218" s="66">
        <f>'Population 2016'!AZ218*'Prevalence Rates'!AZ218</f>
        <v>156.03616886421375</v>
      </c>
      <c r="BA218" s="66">
        <f>'Population 2016'!BA218*'Prevalence Rates'!BA218</f>
        <v>7.1962687552674502</v>
      </c>
      <c r="BB218" s="66">
        <f>'Population 2016'!BB218*'Prevalence Rates'!BB218</f>
        <v>77.052731306400261</v>
      </c>
      <c r="BC218" s="75">
        <f>'Population 2016'!BC218*'Prevalence Rates'!BC218</f>
        <v>0</v>
      </c>
      <c r="BD218" s="109">
        <v>216</v>
      </c>
    </row>
    <row r="219" spans="1:56" s="66" customFormat="1" x14ac:dyDescent="0.35">
      <c r="B219" s="66" t="s">
        <v>66</v>
      </c>
      <c r="C219" s="74">
        <f>'Population 2016'!C219*'Prevalence Rates'!C219</f>
        <v>269.42128144720823</v>
      </c>
      <c r="D219" s="66">
        <f>'Population 2016'!D219*'Prevalence Rates'!D219</f>
        <v>552.18198790418046</v>
      </c>
      <c r="E219" s="66">
        <f>'Population 2016'!E219*'Prevalence Rates'!E219</f>
        <v>282.76070645697223</v>
      </c>
      <c r="F219" s="66">
        <f>'Population 2016'!F219*'Prevalence Rates'!F219</f>
        <v>50.461640661936393</v>
      </c>
      <c r="G219" s="66">
        <f>'Population 2016'!G219*'Prevalence Rates'!G219</f>
        <v>14.743575010791849</v>
      </c>
      <c r="H219" s="66">
        <f>'Population 2016'!H219*'Prevalence Rates'!H219</f>
        <v>108.20730945420446</v>
      </c>
      <c r="I219" s="66">
        <f>'Population 2016'!I219*'Prevalence Rates'!I219</f>
        <v>27.293165644977769</v>
      </c>
      <c r="J219" s="66">
        <f>'Population 2016'!J219*'Prevalence Rates'!J219</f>
        <v>72.664762553188396</v>
      </c>
      <c r="K219" s="66">
        <f>'Population 2016'!K219*'Prevalence Rates'!K219</f>
        <v>17.025318762462017</v>
      </c>
      <c r="L219" s="66">
        <f>'Population 2016'!L219*'Prevalence Rates'!L219</f>
        <v>30.540262522354546</v>
      </c>
      <c r="M219" s="66">
        <f>'Population 2016'!M219*'Prevalence Rates'!M219</f>
        <v>30.540262522354546</v>
      </c>
      <c r="N219" s="66">
        <f>'Population 2016'!N219*'Prevalence Rates'!N219</f>
        <v>50.19836253674368</v>
      </c>
      <c r="O219" s="66">
        <f>'Population 2016'!O219*'Prevalence Rates'!O219</f>
        <v>35.454787525951829</v>
      </c>
      <c r="P219" s="66">
        <f>'Population 2016'!P219*'Prevalence Rates'!P219</f>
        <v>141.99466885393579</v>
      </c>
      <c r="Q219" s="66">
        <f>'Population 2016'!Q219*'Prevalence Rates'!Q219</f>
        <v>48.26765628533046</v>
      </c>
      <c r="R219" s="66">
        <f>'Population 2016'!R219*'Prevalence Rates'!R219</f>
        <v>150.85836573542375</v>
      </c>
      <c r="S219" s="66">
        <f>'Population 2016'!S219*'Prevalence Rates'!S219</f>
        <v>1022.2212007482349</v>
      </c>
      <c r="T219" s="66">
        <f>'Population 2016'!T219*'Prevalence Rates'!T219</f>
        <v>611.59508482266904</v>
      </c>
      <c r="U219" s="66">
        <f>'Population 2016'!U219*'Prevalence Rates'!U219</f>
        <v>0</v>
      </c>
      <c r="V219" s="66">
        <f>'Population 2016'!V219*'Prevalence Rates'!V219</f>
        <v>94.692365694311931</v>
      </c>
      <c r="W219" s="66">
        <f>'Population 2016'!W219*'Prevalence Rates'!W219</f>
        <v>201.23224702229589</v>
      </c>
      <c r="X219" s="66">
        <f>'Population 2016'!X219*'Prevalence Rates'!X219</f>
        <v>201.23224702229589</v>
      </c>
      <c r="Y219" s="66">
        <f>'Population 2016'!Y219*'Prevalence Rates'!Y219</f>
        <v>167.35712824750033</v>
      </c>
      <c r="Z219" s="66">
        <f>'Population 2016'!Z219*'Prevalence Rates'!Z219</f>
        <v>177.36169700482338</v>
      </c>
      <c r="AA219" s="66">
        <f>'Population 2016'!AA219*'Prevalence Rates'!AA219</f>
        <v>797.03064433340228</v>
      </c>
      <c r="AB219" s="66">
        <f>'Population 2016'!AB219*'Prevalence Rates'!AB219</f>
        <v>587.90005355532503</v>
      </c>
      <c r="AC219" s="66">
        <f>'Population 2016'!AC219*'Prevalence Rates'!AC219</f>
        <v>583.51208480211312</v>
      </c>
      <c r="AD219" s="66">
        <f>'Population 2016'!AD219*'Prevalence Rates'!AD219</f>
        <v>75.99961880562941</v>
      </c>
      <c r="AE219" s="66">
        <f>'Population 2016'!AE219*'Prevalence Rates'!AE219</f>
        <v>61.256043794837566</v>
      </c>
      <c r="AF219" s="66">
        <f>'Population 2016'!AF219*'Prevalence Rates'!AF219</f>
        <v>20.360175014903032</v>
      </c>
      <c r="AG219" s="66">
        <f>'Population 2016'!AG219*'Prevalence Rates'!AG219</f>
        <v>61.256043794837566</v>
      </c>
      <c r="AH219" s="66">
        <f>'Population 2016'!AH219*'Prevalence Rates'!AH219</f>
        <v>213.5185595312891</v>
      </c>
      <c r="AI219" s="66">
        <f>'Population 2016'!AI219*'Prevalence Rates'!AI219</f>
        <v>793.69578808096128</v>
      </c>
      <c r="AJ219" s="66">
        <f>'Population 2016'!AJ219*'Prevalence Rates'!AJ219</f>
        <v>41.861221905641145</v>
      </c>
      <c r="AK219" s="66">
        <f>'Population 2016'!AK219*'Prevalence Rates'!AK219</f>
        <v>35.718065651144542</v>
      </c>
      <c r="AL219" s="66">
        <f>'Population 2016'!AL219*'Prevalence Rates'!AL219</f>
        <v>27.731962520298953</v>
      </c>
      <c r="AM219" s="66">
        <f>'Population 2016'!AM219*'Prevalence Rates'!AM219</f>
        <v>90.918712566549743</v>
      </c>
      <c r="AN219" s="66">
        <f>'Population 2016'!AN219*'Prevalence Rates'!AN219</f>
        <v>5.1778031287899946</v>
      </c>
      <c r="AO219" s="66">
        <f>'Population 2016'!AO219*'Prevalence Rates'!AO219</f>
        <v>5.1778031287899946</v>
      </c>
      <c r="AP219" s="66">
        <f>'Population 2016'!AP219*'Prevalence Rates'!AP219</f>
        <v>60.290690669130953</v>
      </c>
      <c r="AQ219" s="66">
        <f>'Population 2016'!AQ219*'Prevalence Rates'!AQ219</f>
        <v>81.967256309997538</v>
      </c>
      <c r="AR219" s="66">
        <f>'Population 2016'!AR219*'Prevalence Rates'!AR219</f>
        <v>2955.384714663252</v>
      </c>
      <c r="AS219" s="66">
        <f>'Population 2016'!AS219*'Prevalence Rates'!AS219</f>
        <v>27.293165644977769</v>
      </c>
      <c r="AT219" s="66">
        <f>'Population 2016'!AT219*'Prevalence Rates'!AT219</f>
        <v>0</v>
      </c>
      <c r="AU219" s="66">
        <f>'Population 2016'!AU219*'Prevalence Rates'!AU219</f>
        <v>0</v>
      </c>
      <c r="AV219" s="66">
        <f>'Population 2016'!AV219*'Prevalence Rates'!AV219</f>
        <v>45.020559407953684</v>
      </c>
      <c r="AW219" s="66">
        <f>'Population 2016'!AW219*'Prevalence Rates'!AW219</f>
        <v>122.59984696473937</v>
      </c>
      <c r="AX219" s="66">
        <f>'Population 2016'!AX219*'Prevalence Rates'!AX219</f>
        <v>55.639443790726382</v>
      </c>
      <c r="AY219" s="66">
        <f>'Population 2016'!AY219*'Prevalence Rates'!AY219</f>
        <v>362.18294089010692</v>
      </c>
      <c r="AZ219" s="66">
        <f>'Population 2016'!AZ219*'Prevalence Rates'!AZ219</f>
        <v>160.95069386781103</v>
      </c>
      <c r="BA219" s="66">
        <f>'Population 2016'!BA219*'Prevalence Rates'!BA219</f>
        <v>10.969921883029651</v>
      </c>
      <c r="BB219" s="66">
        <f>'Population 2016'!BB219*'Prevalence Rates'!BB219</f>
        <v>91.97182506732058</v>
      </c>
      <c r="BC219" s="75">
        <f>'Population 2016'!BC219*'Prevalence Rates'!BC219</f>
        <v>0</v>
      </c>
      <c r="BD219" s="109">
        <v>217</v>
      </c>
    </row>
    <row r="220" spans="1:56" s="66" customFormat="1" x14ac:dyDescent="0.35">
      <c r="B220" s="66" t="s">
        <v>67</v>
      </c>
      <c r="C220" s="74">
        <f>'Population 2016'!C220*'Prevalence Rates'!C220</f>
        <v>248.27127205672704</v>
      </c>
      <c r="D220" s="66">
        <f>'Population 2016'!D220*'Prevalence Rates'!D220</f>
        <v>549.1104097769321</v>
      </c>
      <c r="E220" s="66">
        <f>'Population 2016'!E220*'Prevalence Rates'!E220</f>
        <v>300.83913772020514</v>
      </c>
      <c r="F220" s="66">
        <f>'Population 2016'!F220*'Prevalence Rates'!F220</f>
        <v>62.221396920544173</v>
      </c>
      <c r="G220" s="66">
        <f>'Population 2016'!G220*'Prevalence Rates'!G220</f>
        <v>17.025318762462017</v>
      </c>
      <c r="H220" s="66">
        <f>'Population 2016'!H220*'Prevalence Rates'!H220</f>
        <v>137.95773760098089</v>
      </c>
      <c r="I220" s="66">
        <f>'Population 2016'!I220*'Prevalence Rates'!I220</f>
        <v>42.212259405898095</v>
      </c>
      <c r="J220" s="66">
        <f>'Population 2016'!J220*'Prevalence Rates'!J220</f>
        <v>92.410621942641768</v>
      </c>
      <c r="K220" s="66">
        <f>'Population 2016'!K220*'Prevalence Rates'!K220</f>
        <v>21.939843766059301</v>
      </c>
      <c r="L220" s="66">
        <f>'Population 2016'!L220*'Prevalence Rates'!L220</f>
        <v>32.997525024153184</v>
      </c>
      <c r="M220" s="66">
        <f>'Population 2016'!M220*'Prevalence Rates'!M220</f>
        <v>32.997525024153184</v>
      </c>
      <c r="N220" s="66">
        <f>'Population 2016'!N220*'Prevalence Rates'!N220</f>
        <v>58.974300043167396</v>
      </c>
      <c r="O220" s="66">
        <f>'Population 2016'!O220*'Prevalence Rates'!O220</f>
        <v>46.33695003391724</v>
      </c>
      <c r="P220" s="66">
        <f>'Population 2016'!P220*'Prevalence Rates'!P220</f>
        <v>164.8998657457017</v>
      </c>
      <c r="Q220" s="66">
        <f>'Population 2016'!Q220*'Prevalence Rates'!Q220</f>
        <v>56.07824066604757</v>
      </c>
      <c r="R220" s="66">
        <f>'Population 2016'!R220*'Prevalence Rates'!R220</f>
        <v>170.34094699968441</v>
      </c>
      <c r="S220" s="66">
        <f>'Population 2016'!S220*'Prevalence Rates'!S220</f>
        <v>1070.9276539088864</v>
      </c>
      <c r="T220" s="66">
        <f>'Population 2016'!T220*'Prevalence Rates'!T220</f>
        <v>582.89776917666347</v>
      </c>
      <c r="U220" s="66">
        <f>'Population 2016'!U220*'Prevalence Rates'!U220</f>
        <v>0</v>
      </c>
      <c r="V220" s="66">
        <f>'Population 2016'!V220*'Prevalence Rates'!V220</f>
        <v>115.31581883440768</v>
      </c>
      <c r="W220" s="66">
        <f>'Population 2016'!W220*'Prevalence Rates'!W220</f>
        <v>231.15819391920078</v>
      </c>
      <c r="X220" s="66">
        <f>'Population 2016'!X220*'Prevalence Rates'!X220</f>
        <v>231.15819391920078</v>
      </c>
      <c r="Y220" s="66">
        <f>'Population 2016'!Y220*'Prevalence Rates'!Y220</f>
        <v>207.72644077704945</v>
      </c>
      <c r="Z220" s="66">
        <f>'Population 2016'!Z220*'Prevalence Rates'!Z220</f>
        <v>165.1631438708944</v>
      </c>
      <c r="AA220" s="66">
        <f>'Population 2016'!AA220*'Prevalence Rates'!AA220</f>
        <v>869.6954068865906</v>
      </c>
      <c r="AB220" s="66">
        <f>'Population 2016'!AB220*'Prevalence Rates'!AB220</f>
        <v>596.23719418642759</v>
      </c>
      <c r="AC220" s="66">
        <f>'Population 2016'!AC220*'Prevalence Rates'!AC220</f>
        <v>631.25318483705814</v>
      </c>
      <c r="AD220" s="66">
        <f>'Population 2016'!AD220*'Prevalence Rates'!AD220</f>
        <v>87.759375064237204</v>
      </c>
      <c r="AE220" s="66">
        <f>'Population 2016'!AE220*'Prevalence Rates'!AE220</f>
        <v>70.734056301775183</v>
      </c>
      <c r="AF220" s="66">
        <f>'Population 2016'!AF220*'Prevalence Rates'!AF220</f>
        <v>26.591090644463872</v>
      </c>
      <c r="AG220" s="66">
        <f>'Population 2016'!AG220*'Prevalence Rates'!AG220</f>
        <v>70.734056301775183</v>
      </c>
      <c r="AH220" s="66">
        <f>'Population 2016'!AH220*'Prevalence Rates'!AH220</f>
        <v>238.44222204953246</v>
      </c>
      <c r="AI220" s="66">
        <f>'Population 2016'!AI220*'Prevalence Rates'!AI220</f>
        <v>797.55720058378768</v>
      </c>
      <c r="AJ220" s="66">
        <f>'Population 2016'!AJ220*'Prevalence Rates'!AJ220</f>
        <v>43.353131281733177</v>
      </c>
      <c r="AK220" s="66">
        <f>'Population 2016'!AK220*'Prevalence Rates'!AK220</f>
        <v>47.126784409495379</v>
      </c>
      <c r="AL220" s="66">
        <f>'Population 2016'!AL220*'Prevalence Rates'!AL220</f>
        <v>35.542546901016067</v>
      </c>
      <c r="AM220" s="66">
        <f>'Population 2016'!AM220*'Prevalence Rates'!AM220</f>
        <v>97.851703196624484</v>
      </c>
      <c r="AN220" s="66">
        <f>'Population 2016'!AN220*'Prevalence Rates'!AN220</f>
        <v>3.7736531277621994</v>
      </c>
      <c r="AO220" s="66">
        <f>'Population 2016'!AO220*'Prevalence Rates'!AO220</f>
        <v>3.7736531277621994</v>
      </c>
      <c r="AP220" s="66">
        <f>'Population 2016'!AP220*'Prevalence Rates'!AP220</f>
        <v>75.64858130537246</v>
      </c>
      <c r="AQ220" s="66">
        <f>'Population 2016'!AQ220*'Prevalence Rates'!AQ220</f>
        <v>93.463734443412619</v>
      </c>
      <c r="AR220" s="66">
        <f>'Population 2016'!AR220*'Prevalence Rates'!AR220</f>
        <v>3203.9192648451717</v>
      </c>
      <c r="AS220" s="66">
        <f>'Population 2016'!AS220*'Prevalence Rates'!AS220</f>
        <v>42.212259405898095</v>
      </c>
      <c r="AT220" s="66">
        <f>'Population 2016'!AT220*'Prevalence Rates'!AT220</f>
        <v>0</v>
      </c>
      <c r="AU220" s="66">
        <f>'Population 2016'!AU220*'Prevalence Rates'!AU220</f>
        <v>0</v>
      </c>
      <c r="AV220" s="66">
        <f>'Population 2016'!AV220*'Prevalence Rates'!AV220</f>
        <v>56.07824066604757</v>
      </c>
      <c r="AW220" s="66">
        <f>'Population 2016'!AW220*'Prevalence Rates'!AW220</f>
        <v>140.59051885290799</v>
      </c>
      <c r="AX220" s="66">
        <f>'Population 2016'!AX220*'Prevalence Rates'!AX220</f>
        <v>70.470778176582471</v>
      </c>
      <c r="AY220" s="66">
        <f>'Population 2016'!AY220*'Prevalence Rates'!AY220</f>
        <v>428.0024721882848</v>
      </c>
      <c r="AZ220" s="66">
        <f>'Population 2016'!AZ220*'Prevalence Rates'!AZ220</f>
        <v>196.84427826908404</v>
      </c>
      <c r="BA220" s="66">
        <f>'Population 2016'!BA220*'Prevalence Rates'!BA220</f>
        <v>10.794403132901175</v>
      </c>
      <c r="BB220" s="66">
        <f>'Population 2016'!BB220*'Prevalence Rates'!BB220</f>
        <v>115.22805945934344</v>
      </c>
      <c r="BC220" s="75">
        <f>'Population 2016'!BC220*'Prevalence Rates'!BC220</f>
        <v>0</v>
      </c>
      <c r="BD220" s="109">
        <v>218</v>
      </c>
    </row>
    <row r="221" spans="1:56" s="66" customFormat="1" x14ac:dyDescent="0.35">
      <c r="B221" s="66" t="s">
        <v>68</v>
      </c>
      <c r="C221" s="74">
        <f>'Population 2016'!C221*'Prevalence Rates'!C221</f>
        <v>264.33123769348242</v>
      </c>
      <c r="D221" s="66">
        <f>'Population 2016'!D221*'Prevalence Rates'!D221</f>
        <v>587.28573792987538</v>
      </c>
      <c r="E221" s="66">
        <f>'Population 2016'!E221*'Prevalence Rates'!E221</f>
        <v>322.9545002363929</v>
      </c>
      <c r="F221" s="66">
        <f>'Population 2016'!F221*'Prevalence Rates'!F221</f>
        <v>71.523890677353322</v>
      </c>
      <c r="G221" s="66">
        <f>'Population 2016'!G221*'Prevalence Rates'!G221</f>
        <v>23.16847501695862</v>
      </c>
      <c r="H221" s="66">
        <f>'Population 2016'!H221*'Prevalence Rates'!H221</f>
        <v>175.16771262821746</v>
      </c>
      <c r="I221" s="66">
        <f>'Population 2016'!I221*'Prevalence Rates'!I221</f>
        <v>43.265371906668939</v>
      </c>
      <c r="J221" s="66">
        <f>'Population 2016'!J221*'Prevalence Rates'!J221</f>
        <v>120.14258446294073</v>
      </c>
      <c r="K221" s="66">
        <f>'Population 2016'!K221*'Prevalence Rates'!K221</f>
        <v>25.889015643949975</v>
      </c>
      <c r="L221" s="66">
        <f>'Population 2016'!L221*'Prevalence Rates'!L221</f>
        <v>44.055206282247077</v>
      </c>
      <c r="M221" s="66">
        <f>'Population 2016'!M221*'Prevalence Rates'!M221</f>
        <v>44.055206282247077</v>
      </c>
      <c r="N221" s="66">
        <f>'Population 2016'!N221*'Prevalence Rates'!N221</f>
        <v>74.946506304858573</v>
      </c>
      <c r="O221" s="66">
        <f>'Population 2016'!O221*'Prevalence Rates'!O221</f>
        <v>53.094421913863506</v>
      </c>
      <c r="P221" s="66">
        <f>'Population 2016'!P221*'Prevalence Rates'!P221</f>
        <v>198.59946577036879</v>
      </c>
      <c r="Q221" s="66">
        <f>'Population 2016'!Q221*'Prevalence Rates'!Q221</f>
        <v>68.540071925169258</v>
      </c>
      <c r="R221" s="66">
        <f>'Population 2016'!R221*'Prevalence Rates'!R221</f>
        <v>199.74033764620387</v>
      </c>
      <c r="S221" s="66">
        <f>'Population 2016'!S221*'Prevalence Rates'!S221</f>
        <v>1174.8347539849433</v>
      </c>
      <c r="T221" s="66">
        <f>'Population 2016'!T221*'Prevalence Rates'!T221</f>
        <v>621.5118942049279</v>
      </c>
      <c r="U221" s="66">
        <f>'Population 2016'!U221*'Prevalence Rates'!U221</f>
        <v>0</v>
      </c>
      <c r="V221" s="66">
        <f>'Population 2016'!V221*'Prevalence Rates'!V221</f>
        <v>124.17951571589563</v>
      </c>
      <c r="W221" s="66">
        <f>'Population 2016'!W221*'Prevalence Rates'!W221</f>
        <v>253.71235331070974</v>
      </c>
      <c r="X221" s="66">
        <f>'Population 2016'!X221*'Prevalence Rates'!X221</f>
        <v>253.71235331070974</v>
      </c>
      <c r="Y221" s="66">
        <f>'Population 2016'!Y221*'Prevalence Rates'!Y221</f>
        <v>244.32210017883637</v>
      </c>
      <c r="Z221" s="66">
        <f>'Population 2016'!Z221*'Prevalence Rates'!Z221</f>
        <v>186.48867201150404</v>
      </c>
      <c r="AA221" s="66">
        <f>'Population 2016'!AA221*'Prevalence Rates'!AA221</f>
        <v>1043.7222476389729</v>
      </c>
      <c r="AB221" s="66">
        <f>'Population 2016'!AB221*'Prevalence Rates'!AB221</f>
        <v>641.34551296944551</v>
      </c>
      <c r="AC221" s="66">
        <f>'Population 2016'!AC221*'Prevalence Rates'!AC221</f>
        <v>756.13477555346776</v>
      </c>
      <c r="AD221" s="66">
        <f>'Population 2016'!AD221*'Prevalence Rates'!AD221</f>
        <v>100.57224382361584</v>
      </c>
      <c r="AE221" s="66">
        <f>'Population 2016'!AE221*'Prevalence Rates'!AE221</f>
        <v>77.403768806657212</v>
      </c>
      <c r="AF221" s="66">
        <f>'Population 2016'!AF221*'Prevalence Rates'!AF221</f>
        <v>34.577193775309453</v>
      </c>
      <c r="AG221" s="66">
        <f>'Population 2016'!AG221*'Prevalence Rates'!AG221</f>
        <v>77.403768806657212</v>
      </c>
      <c r="AH221" s="66">
        <f>'Population 2016'!AH221*'Prevalence Rates'!AH221</f>
        <v>287.58747208550528</v>
      </c>
      <c r="AI221" s="66">
        <f>'Population 2016'!AI221*'Prevalence Rates'!AI221</f>
        <v>877.85702876756466</v>
      </c>
      <c r="AJ221" s="66">
        <f>'Population 2016'!AJ221*'Prevalence Rates'!AJ221</f>
        <v>49.320768786101304</v>
      </c>
      <c r="AK221" s="66">
        <f>'Population 2016'!AK221*'Prevalence Rates'!AK221</f>
        <v>54.059775039570113</v>
      </c>
      <c r="AL221" s="66">
        <f>'Population 2016'!AL221*'Prevalence Rates'!AL221</f>
        <v>47.126784409495379</v>
      </c>
      <c r="AM221" s="66">
        <f>'Population 2016'!AM221*'Prevalence Rates'!AM221</f>
        <v>125.93470321718038</v>
      </c>
      <c r="AN221" s="66">
        <f>'Population 2016'!AN221*'Prevalence Rates'!AN221</f>
        <v>6.5819531298177898</v>
      </c>
      <c r="AO221" s="66">
        <f>'Population 2016'!AO221*'Prevalence Rates'!AO221</f>
        <v>6.5819531298177898</v>
      </c>
      <c r="AP221" s="66">
        <f>'Population 2016'!AP221*'Prevalence Rates'!AP221</f>
        <v>89.95335944084313</v>
      </c>
      <c r="AQ221" s="66">
        <f>'Population 2016'!AQ221*'Prevalence Rates'!AQ221</f>
        <v>120.84465946345462</v>
      </c>
      <c r="AR221" s="66">
        <f>'Population 2016'!AR221*'Prevalence Rates'!AR221</f>
        <v>3667.0254870591516</v>
      </c>
      <c r="AS221" s="66">
        <f>'Population 2016'!AS221*'Prevalence Rates'!AS221</f>
        <v>43.265371906668939</v>
      </c>
      <c r="AT221" s="66">
        <f>'Population 2016'!AT221*'Prevalence Rates'!AT221</f>
        <v>0</v>
      </c>
      <c r="AU221" s="66">
        <f>'Population 2016'!AU221*'Prevalence Rates'!AU221</f>
        <v>0</v>
      </c>
      <c r="AV221" s="66">
        <f>'Population 2016'!AV221*'Prevalence Rates'!AV221</f>
        <v>74.946506304858573</v>
      </c>
      <c r="AW221" s="66">
        <f>'Population 2016'!AW221*'Prevalence Rates'!AW221</f>
        <v>161.65276886832493</v>
      </c>
      <c r="AX221" s="66">
        <f>'Population 2016'!AX221*'Prevalence Rates'!AX221</f>
        <v>94.253568818990757</v>
      </c>
      <c r="AY221" s="66">
        <f>'Population 2016'!AY221*'Prevalence Rates'!AY221</f>
        <v>490.13610973376478</v>
      </c>
      <c r="AZ221" s="66">
        <f>'Population 2016'!AZ221*'Prevalence Rates'!AZ221</f>
        <v>236.42375642305501</v>
      </c>
      <c r="BA221" s="66">
        <f>'Population 2016'!BA221*'Prevalence Rates'!BA221</f>
        <v>15.884446886626932</v>
      </c>
      <c r="BB221" s="66">
        <f>'Population 2016'!BB221*'Prevalence Rates'!BB221</f>
        <v>138.48429385136629</v>
      </c>
      <c r="BC221" s="75">
        <f>'Population 2016'!BC221*'Prevalence Rates'!BC221</f>
        <v>0</v>
      </c>
      <c r="BD221" s="109">
        <v>219</v>
      </c>
    </row>
    <row r="222" spans="1:56" s="66" customFormat="1" x14ac:dyDescent="0.35">
      <c r="B222" s="66" t="s">
        <v>69</v>
      </c>
      <c r="C222" s="74">
        <f>'Population 2016'!C222*'Prevalence Rates'!C222</f>
        <v>281.61983458113718</v>
      </c>
      <c r="D222" s="66">
        <f>'Population 2016'!D222*'Prevalence Rates'!D222</f>
        <v>593.42889418437198</v>
      </c>
      <c r="E222" s="66">
        <f>'Population 2016'!E222*'Prevalence Rates'!E222</f>
        <v>311.80905960323474</v>
      </c>
      <c r="F222" s="66">
        <f>'Population 2016'!F222*'Prevalence Rates'!F222</f>
        <v>73.366837553702297</v>
      </c>
      <c r="G222" s="66">
        <f>'Population 2016'!G222*'Prevalence Rates'!G222</f>
        <v>24.221587517729468</v>
      </c>
      <c r="H222" s="66">
        <f>'Population 2016'!H222*'Prevalence Rates'!H222</f>
        <v>180.34551575700743</v>
      </c>
      <c r="I222" s="66">
        <f>'Population 2016'!I222*'Prevalence Rates'!I222</f>
        <v>38.965162528521319</v>
      </c>
      <c r="J222" s="66">
        <f>'Population 2016'!J222*'Prevalence Rates'!J222</f>
        <v>117.86084071127055</v>
      </c>
      <c r="K222" s="66">
        <f>'Population 2016'!K222*'Prevalence Rates'!K222</f>
        <v>27.556443770170482</v>
      </c>
      <c r="L222" s="66">
        <f>'Population 2016'!L222*'Prevalence Rates'!L222</f>
        <v>53.006662538799269</v>
      </c>
      <c r="M222" s="66">
        <f>'Population 2016'!M222*'Prevalence Rates'!M222</f>
        <v>53.006662538799269</v>
      </c>
      <c r="N222" s="66">
        <f>'Population 2016'!N222*'Prevalence Rates'!N222</f>
        <v>79.773271933391612</v>
      </c>
      <c r="O222" s="66">
        <f>'Population 2016'!O222*'Prevalence Rates'!O222</f>
        <v>50.724918787129099</v>
      </c>
      <c r="P222" s="66">
        <f>'Population 2016'!P222*'Prevalence Rates'!P222</f>
        <v>216.76565640866588</v>
      </c>
      <c r="Q222" s="66">
        <f>'Population 2016'!Q222*'Prevalence Rates'!Q222</f>
        <v>64.415381297150105</v>
      </c>
      <c r="R222" s="66">
        <f>'Population 2016'!R222*'Prevalence Rates'!R222</f>
        <v>200.00361577139657</v>
      </c>
      <c r="S222" s="66">
        <f>'Population 2016'!S222*'Prevalence Rates'!S222</f>
        <v>1158.6870289731237</v>
      </c>
      <c r="T222" s="66">
        <f>'Population 2016'!T222*'Prevalence Rates'!T222</f>
        <v>632.83285358821445</v>
      </c>
      <c r="U222" s="66">
        <f>'Population 2016'!U222*'Prevalence Rates'!U222</f>
        <v>0</v>
      </c>
      <c r="V222" s="66">
        <f>'Population 2016'!V222*'Prevalence Rates'!V222</f>
        <v>114.26270633363683</v>
      </c>
      <c r="W222" s="66">
        <f>'Population 2016'!W222*'Prevalence Rates'!W222</f>
        <v>245.98952830505687</v>
      </c>
      <c r="X222" s="66">
        <f>'Population 2016'!X222*'Prevalence Rates'!X222</f>
        <v>245.98952830505687</v>
      </c>
      <c r="Y222" s="66">
        <f>'Population 2016'!Y222*'Prevalence Rates'!Y222</f>
        <v>232.12354704490738</v>
      </c>
      <c r="Z222" s="66">
        <f>'Population 2016'!Z222*'Prevalence Rates'!Z222</f>
        <v>189.47249076368811</v>
      </c>
      <c r="AA222" s="66">
        <f>'Population 2016'!AA222*'Prevalence Rates'!AA222</f>
        <v>1091.2000695487254</v>
      </c>
      <c r="AB222" s="66">
        <f>'Population 2016'!AB222*'Prevalence Rates'!AB222</f>
        <v>644.153812971501</v>
      </c>
      <c r="AC222" s="66">
        <f>'Population 2016'!AC222*'Prevalence Rates'!AC222</f>
        <v>789.92213495319902</v>
      </c>
      <c r="AD222" s="66">
        <f>'Population 2016'!AD222*'Prevalence Rates'!AD222</f>
        <v>105.75004695240582</v>
      </c>
      <c r="AE222" s="66">
        <f>'Population 2016'!AE222*'Prevalence Rates'!AE222</f>
        <v>81.528459434676364</v>
      </c>
      <c r="AF222" s="66">
        <f>'Population 2016'!AF222*'Prevalence Rates'!AF222</f>
        <v>35.015990650630641</v>
      </c>
      <c r="AG222" s="66">
        <f>'Population 2016'!AG222*'Prevalence Rates'!AG222</f>
        <v>81.528459434676364</v>
      </c>
      <c r="AH222" s="66">
        <f>'Population 2016'!AH222*'Prevalence Rates'!AH222</f>
        <v>301.27793459552629</v>
      </c>
      <c r="AI222" s="66">
        <f>'Population 2016'!AI222*'Prevalence Rates'!AI222</f>
        <v>873.7323381395455</v>
      </c>
      <c r="AJ222" s="66">
        <f>'Population 2016'!AJ222*'Prevalence Rates'!AJ222</f>
        <v>46.512468784045716</v>
      </c>
      <c r="AK222" s="66">
        <f>'Population 2016'!AK222*'Prevalence Rates'!AK222</f>
        <v>50.724918787129099</v>
      </c>
      <c r="AL222" s="66">
        <f>'Population 2016'!AL222*'Prevalence Rates'!AL222</f>
        <v>45.547115658339109</v>
      </c>
      <c r="AM222" s="66">
        <f>'Population 2016'!AM222*'Prevalence Rates'!AM222</f>
        <v>123.91623759070292</v>
      </c>
      <c r="AN222" s="66">
        <f>'Population 2016'!AN222*'Prevalence Rates'!AN222</f>
        <v>5.8798781293038926</v>
      </c>
      <c r="AO222" s="66">
        <f>'Population 2016'!AO222*'Prevalence Rates'!AO222</f>
        <v>5.8798781293038926</v>
      </c>
      <c r="AP222" s="66">
        <f>'Population 2016'!AP222*'Prevalence Rates'!AP222</f>
        <v>99.168093822588034</v>
      </c>
      <c r="AQ222" s="66">
        <f>'Population 2016'!AQ222*'Prevalence Rates'!AQ222</f>
        <v>130.67370947064919</v>
      </c>
      <c r="AR222" s="66">
        <f>'Population 2016'!AR222*'Prevalence Rates'!AR222</f>
        <v>3723.454765225456</v>
      </c>
      <c r="AS222" s="66">
        <f>'Population 2016'!AS222*'Prevalence Rates'!AS222</f>
        <v>38.965162528521319</v>
      </c>
      <c r="AT222" s="66">
        <f>'Population 2016'!AT222*'Prevalence Rates'!AT222</f>
        <v>0</v>
      </c>
      <c r="AU222" s="66">
        <f>'Population 2016'!AU222*'Prevalence Rates'!AU222</f>
        <v>0</v>
      </c>
      <c r="AV222" s="66">
        <f>'Population 2016'!AV222*'Prevalence Rates'!AV222</f>
        <v>84.07348131153924</v>
      </c>
      <c r="AW222" s="66">
        <f>'Population 2016'!AW222*'Prevalence Rates'!AW222</f>
        <v>177.36169700482338</v>
      </c>
      <c r="AX222" s="66">
        <f>'Population 2016'!AX222*'Prevalence Rates'!AX222</f>
        <v>90.30439694110008</v>
      </c>
      <c r="AY222" s="66">
        <f>'Population 2016'!AY222*'Prevalence Rates'!AY222</f>
        <v>498.29773161473884</v>
      </c>
      <c r="AZ222" s="66">
        <f>'Population 2016'!AZ222*'Prevalence Rates'!AZ222</f>
        <v>252.30820330968194</v>
      </c>
      <c r="BA222" s="66">
        <f>'Population 2016'!BA222*'Prevalence Rates'!BA222</f>
        <v>17.990671888168627</v>
      </c>
      <c r="BB222" s="66">
        <f>'Population 2016'!BB222*'Prevalence Rates'!BB222</f>
        <v>129.97163447013529</v>
      </c>
      <c r="BC222" s="75">
        <f>'Population 2016'!BC222*'Prevalence Rates'!BC222</f>
        <v>0</v>
      </c>
      <c r="BD222" s="109">
        <v>220</v>
      </c>
    </row>
    <row r="223" spans="1:56" s="66" customFormat="1" x14ac:dyDescent="0.35">
      <c r="B223" s="66" t="s">
        <v>70</v>
      </c>
      <c r="C223" s="74">
        <f>'Population 2016'!C223*'Prevalence Rates'!C223</f>
        <v>218.04375693154142</v>
      </c>
      <c r="D223" s="66">
        <f>'Population 2016'!D223*'Prevalence Rates'!D223</f>
        <v>438.36646074942064</v>
      </c>
      <c r="E223" s="66">
        <f>'Population 2016'!E223*'Prevalence Rates'!E223</f>
        <v>220.32270381787919</v>
      </c>
      <c r="F223" s="66">
        <f>'Population 2016'!F223*'Prevalence Rates'!F223</f>
        <v>57.194215405508842</v>
      </c>
      <c r="G223" s="66">
        <f>'Population 2016'!G223*'Prevalence Rates'!G223</f>
        <v>21.907295875117782</v>
      </c>
      <c r="H223" s="66">
        <f>'Population 2016'!H223*'Prevalence Rates'!H223</f>
        <v>157.02679191024023</v>
      </c>
      <c r="I223" s="66">
        <f>'Population 2016'!I223*'Prevalence Rates'!I223</f>
        <v>28.817650949819367</v>
      </c>
      <c r="J223" s="66">
        <f>'Population 2016'!J223*'Prevalence Rates'!J223</f>
        <v>86.085380771016531</v>
      </c>
      <c r="K223" s="66">
        <f>'Population 2016'!K223*'Prevalence Rates'!K223</f>
        <v>19.554834573091714</v>
      </c>
      <c r="L223" s="66">
        <f>'Population 2016'!L223*'Prevalence Rates'!L223</f>
        <v>39.330212393248367</v>
      </c>
      <c r="M223" s="66">
        <f>'Population 2016'!M223*'Prevalence Rates'!M223</f>
        <v>39.330212393248367</v>
      </c>
      <c r="N223" s="66">
        <f>'Population 2016'!N223*'Prevalence Rates'!N223</f>
        <v>66.23648853517156</v>
      </c>
      <c r="O223" s="66">
        <f>'Population 2016'!O223*'Prevalence Rates'!O223</f>
        <v>41.168072785456239</v>
      </c>
      <c r="P223" s="66">
        <f>'Population 2016'!P223*'Prevalence Rates'!P223</f>
        <v>163.71660373787685</v>
      </c>
      <c r="Q223" s="66">
        <f>'Population 2016'!Q223*'Prevalence Rates'!Q223</f>
        <v>45.431908895378491</v>
      </c>
      <c r="R223" s="66">
        <f>'Population 2016'!R223*'Prevalence Rates'!R223</f>
        <v>149.67535034140874</v>
      </c>
      <c r="S223" s="66">
        <f>'Population 2016'!S223*'Prevalence Rates'!S223</f>
        <v>880.26161345188029</v>
      </c>
      <c r="T223" s="66">
        <f>'Population 2016'!T223*'Prevalence Rates'!T223</f>
        <v>495.56067615492947</v>
      </c>
      <c r="U223" s="66">
        <f>'Population 2016'!U223*'Prevalence Rates'!U223</f>
        <v>0</v>
      </c>
      <c r="V223" s="66">
        <f>'Population 2016'!V223*'Prevalence Rates'!V223</f>
        <v>78.660424786496733</v>
      </c>
      <c r="W223" s="66">
        <f>'Population 2016'!W223*'Prevalence Rates'!W223</f>
        <v>190.62287987980005</v>
      </c>
      <c r="X223" s="66">
        <f>'Population 2016'!X223*'Prevalence Rates'!X223</f>
        <v>190.62287987980005</v>
      </c>
      <c r="Y223" s="66">
        <f>'Population 2016'!Y223*'Prevalence Rates'!Y223</f>
        <v>164.74580555751328</v>
      </c>
      <c r="Z223" s="66">
        <f>'Population 2016'!Z223*'Prevalence Rates'!Z223</f>
        <v>142.83850968239548</v>
      </c>
      <c r="AA223" s="66">
        <f>'Population 2016'!AA223*'Prevalence Rates'!AA223</f>
        <v>814.31918257946199</v>
      </c>
      <c r="AB223" s="66">
        <f>'Population 2016'!AB223*'Prevalence Rates'!AB223</f>
        <v>475.12366859357797</v>
      </c>
      <c r="AC223" s="66">
        <f>'Population 2016'!AC223*'Prevalence Rates'!AC223</f>
        <v>592.59970486350483</v>
      </c>
      <c r="AD223" s="66">
        <f>'Population 2016'!AD223*'Prevalence Rates'!AD223</f>
        <v>81.380458166964388</v>
      </c>
      <c r="AE223" s="66">
        <f>'Population 2016'!AE223*'Prevalence Rates'!AE223</f>
        <v>59.473162291846599</v>
      </c>
      <c r="AF223" s="66">
        <f>'Population 2016'!AF223*'Prevalence Rates'!AF223</f>
        <v>25.58301665953352</v>
      </c>
      <c r="AG223" s="66">
        <f>'Population 2016'!AG223*'Prevalence Rates'!AG223</f>
        <v>59.473162291846599</v>
      </c>
      <c r="AH223" s="66">
        <f>'Population 2016'!AH223*'Prevalence Rates'!AH223</f>
        <v>221.71947771595717</v>
      </c>
      <c r="AI223" s="66">
        <f>'Population 2016'!AI223*'Prevalence Rates'!AI223</f>
        <v>660.82108262226097</v>
      </c>
      <c r="AJ223" s="66">
        <f>'Population 2016'!AJ223*'Prevalence Rates'!AJ223</f>
        <v>36.610179012780726</v>
      </c>
      <c r="AK223" s="66">
        <f>'Population 2016'!AK223*'Prevalence Rates'!AK223</f>
        <v>36.757207844157357</v>
      </c>
      <c r="AL223" s="66">
        <f>'Population 2016'!AL223*'Prevalence Rates'!AL223</f>
        <v>39.256697977560059</v>
      </c>
      <c r="AM223" s="66">
        <f>'Population 2016'!AM223*'Prevalence Rates'!AM223</f>
        <v>90.643274543692044</v>
      </c>
      <c r="AN223" s="66">
        <f>'Population 2016'!AN223*'Prevalence Rates'!AN223</f>
        <v>3.8962640314806798</v>
      </c>
      <c r="AO223" s="66">
        <f>'Population 2016'!AO223*'Prevalence Rates'!AO223</f>
        <v>3.8962640314806798</v>
      </c>
      <c r="AP223" s="66">
        <f>'Population 2016'!AP223*'Prevalence Rates'!AP223</f>
        <v>77.116622057042136</v>
      </c>
      <c r="AQ223" s="66">
        <f>'Population 2016'!AQ223*'Prevalence Rates'!AQ223</f>
        <v>98.288773775276766</v>
      </c>
      <c r="AR223" s="66">
        <f>'Population 2016'!AR223*'Prevalence Rates'!AR223</f>
        <v>2816.6313226820898</v>
      </c>
      <c r="AS223" s="66">
        <f>'Population 2016'!AS223*'Prevalence Rates'!AS223</f>
        <v>28.817650949819367</v>
      </c>
      <c r="AT223" s="66">
        <f>'Population 2016'!AT223*'Prevalence Rates'!AT223</f>
        <v>0</v>
      </c>
      <c r="AU223" s="66">
        <f>'Population 2016'!AU223*'Prevalence Rates'!AU223</f>
        <v>0</v>
      </c>
      <c r="AV223" s="66">
        <f>'Population 2016'!AV223*'Prevalence Rates'!AV223</f>
        <v>76.602021147223923</v>
      </c>
      <c r="AW223" s="66">
        <f>'Population 2016'!AW223*'Prevalence Rates'!AW223</f>
        <v>131.07620317226514</v>
      </c>
      <c r="AX223" s="66">
        <f>'Population 2016'!AX223*'Prevalence Rates'!AX223</f>
        <v>66.530546197924807</v>
      </c>
      <c r="AY223" s="66">
        <f>'Population 2016'!AY223*'Prevalence Rates'!AY223</f>
        <v>391.17020587752256</v>
      </c>
      <c r="AZ223" s="66">
        <f>'Population 2016'!AZ223*'Prevalence Rates'!AZ223</f>
        <v>200.54732599772254</v>
      </c>
      <c r="BA223" s="66">
        <f>'Population 2016'!BA223*'Prevalence Rates'!BA223</f>
        <v>12.497450667013501</v>
      </c>
      <c r="BB223" s="66">
        <f>'Population 2016'!BB223*'Prevalence Rates'!BB223</f>
        <v>83.218318559172246</v>
      </c>
      <c r="BC223" s="75">
        <f>'Population 2016'!BC223*'Prevalence Rates'!BC223</f>
        <v>0</v>
      </c>
      <c r="BD223" s="109">
        <v>221</v>
      </c>
    </row>
    <row r="224" spans="1:56" s="66" customFormat="1" x14ac:dyDescent="0.35">
      <c r="B224" s="66" t="s">
        <v>71</v>
      </c>
      <c r="C224" s="74">
        <f>'Population 2016'!C224*'Prevalence Rates'!C224</f>
        <v>171.8767038792798</v>
      </c>
      <c r="D224" s="66">
        <f>'Population 2016'!D224*'Prevalence Rates'!D224</f>
        <v>375.65866416728818</v>
      </c>
      <c r="E224" s="66">
        <f>'Population 2016'!E224*'Prevalence Rates'!E224</f>
        <v>203.78196028800838</v>
      </c>
      <c r="F224" s="66">
        <f>'Population 2016'!F224*'Prevalence Rates'!F224</f>
        <v>53.371465789716481</v>
      </c>
      <c r="G224" s="66">
        <f>'Population 2016'!G224*'Prevalence Rates'!G224</f>
        <v>16.099657035740922</v>
      </c>
      <c r="H224" s="66">
        <f>'Population 2016'!H224*'Prevalence Rates'!H224</f>
        <v>146.51423046681123</v>
      </c>
      <c r="I224" s="66">
        <f>'Population 2016'!I224*'Prevalence Rates'!I224</f>
        <v>26.685732894858241</v>
      </c>
      <c r="J224" s="66">
        <f>'Population 2016'!J224*'Prevalence Rates'!J224</f>
        <v>81.306943751276066</v>
      </c>
      <c r="K224" s="66">
        <f>'Population 2016'!K224*'Prevalence Rates'!K224</f>
        <v>22.715954447689246</v>
      </c>
      <c r="L224" s="66">
        <f>'Population 2016'!L224*'Prevalence Rates'!L224</f>
        <v>37.859924079482077</v>
      </c>
      <c r="M224" s="66">
        <f>'Population 2016'!M224*'Prevalence Rates'!M224</f>
        <v>37.859924079482077</v>
      </c>
      <c r="N224" s="66">
        <f>'Population 2016'!N224*'Prevalence Rates'!N224</f>
        <v>49.401687342547483</v>
      </c>
      <c r="O224" s="66">
        <f>'Population 2016'!O224*'Prevalence Rates'!O224</f>
        <v>36.904236675533987</v>
      </c>
      <c r="P224" s="66">
        <f>'Population 2016'!P224*'Prevalence Rates'!P224</f>
        <v>146.66125929818784</v>
      </c>
      <c r="Q224" s="66">
        <f>'Population 2016'!Q224*'Prevalence Rates'!Q224</f>
        <v>39.697784471689943</v>
      </c>
      <c r="R224" s="66">
        <f>'Population 2016'!R224*'Prevalence Rates'!R224</f>
        <v>129.8999725212521</v>
      </c>
      <c r="S224" s="66">
        <f>'Population 2016'!S224*'Prevalence Rates'!S224</f>
        <v>766.90238446049909</v>
      </c>
      <c r="T224" s="66">
        <f>'Population 2016'!T224*'Prevalence Rates'!T224</f>
        <v>421.8257172195498</v>
      </c>
      <c r="U224" s="66">
        <f>'Population 2016'!U224*'Prevalence Rates'!U224</f>
        <v>0</v>
      </c>
      <c r="V224" s="66">
        <f>'Population 2016'!V224*'Prevalence Rates'!V224</f>
        <v>65.574858793976716</v>
      </c>
      <c r="W224" s="66">
        <f>'Population 2016'!W224*'Prevalence Rates'!W224</f>
        <v>176.72865531470856</v>
      </c>
      <c r="X224" s="66">
        <f>'Population 2016'!X224*'Prevalence Rates'!X224</f>
        <v>176.72865531470856</v>
      </c>
      <c r="Y224" s="66">
        <f>'Population 2016'!Y224*'Prevalence Rates'!Y224</f>
        <v>146.88180254525278</v>
      </c>
      <c r="Z224" s="66">
        <f>'Population 2016'!Z224*'Prevalence Rates'!Z224</f>
        <v>125.48910757995321</v>
      </c>
      <c r="AA224" s="66">
        <f>'Population 2016'!AA224*'Prevalence Rates'!AA224</f>
        <v>709.63465463930186</v>
      </c>
      <c r="AB224" s="66">
        <f>'Population 2016'!AB224*'Prevalence Rates'!AB224</f>
        <v>412.7834440898871</v>
      </c>
      <c r="AC224" s="66">
        <f>'Population 2016'!AC224*'Prevalence Rates'!AC224</f>
        <v>523.49615411648904</v>
      </c>
      <c r="AD224" s="66">
        <f>'Population 2016'!AD224*'Prevalence Rates'!AD224</f>
        <v>73.293872441249761</v>
      </c>
      <c r="AE224" s="66">
        <f>'Population 2016'!AE224*'Prevalence Rates'!AE224</f>
        <v>57.194215405508842</v>
      </c>
      <c r="AF224" s="66">
        <f>'Population 2016'!AF224*'Prevalence Rates'!AF224</f>
        <v>29.405766275325885</v>
      </c>
      <c r="AG224" s="66">
        <f>'Population 2016'!AG224*'Prevalence Rates'!AG224</f>
        <v>57.194215405508842</v>
      </c>
      <c r="AH224" s="66">
        <f>'Population 2016'!AH224*'Prevalence Rates'!AH224</f>
        <v>186.13850052281285</v>
      </c>
      <c r="AI224" s="66">
        <f>'Population 2016'!AI224*'Prevalence Rates'!AI224</f>
        <v>563.48799625093227</v>
      </c>
      <c r="AJ224" s="66">
        <f>'Population 2016'!AJ224*'Prevalence Rates'!AJ224</f>
        <v>31.611198745975326</v>
      </c>
      <c r="AK224" s="66">
        <f>'Population 2016'!AK224*'Prevalence Rates'!AK224</f>
        <v>37.124779922598925</v>
      </c>
      <c r="AL224" s="66">
        <f>'Population 2016'!AL224*'Prevalence Rates'!AL224</f>
        <v>34.698804204884546</v>
      </c>
      <c r="AM224" s="66">
        <f>'Population 2016'!AM224*'Prevalence Rates'!AM224</f>
        <v>71.161954386288642</v>
      </c>
      <c r="AN224" s="66">
        <f>'Population 2016'!AN224*'Prevalence Rates'!AN224</f>
        <v>4.1168072785456236</v>
      </c>
      <c r="AO224" s="66">
        <f>'Population 2016'!AO224*'Prevalence Rates'!AO224</f>
        <v>4.1168072785456236</v>
      </c>
      <c r="AP224" s="66">
        <f>'Population 2016'!AP224*'Prevalence Rates'!AP224</f>
        <v>72.558728284366623</v>
      </c>
      <c r="AQ224" s="66">
        <f>'Population 2016'!AQ224*'Prevalence Rates'!AQ224</f>
        <v>82.189116739535848</v>
      </c>
      <c r="AR224" s="66">
        <f>'Population 2016'!AR224*'Prevalence Rates'!AR224</f>
        <v>2473.3190014176603</v>
      </c>
      <c r="AS224" s="66">
        <f>'Population 2016'!AS224*'Prevalence Rates'!AS224</f>
        <v>26.685732894858241</v>
      </c>
      <c r="AT224" s="66">
        <f>'Population 2016'!AT224*'Prevalence Rates'!AT224</f>
        <v>0</v>
      </c>
      <c r="AU224" s="66">
        <f>'Population 2016'!AU224*'Prevalence Rates'!AU224</f>
        <v>0</v>
      </c>
      <c r="AV224" s="66">
        <f>'Population 2016'!AV224*'Prevalence Rates'!AV224</f>
        <v>74.911189586392695</v>
      </c>
      <c r="AW224" s="66">
        <f>'Population 2016'!AW224*'Prevalence Rates'!AW224</f>
        <v>114.97654613652421</v>
      </c>
      <c r="AX224" s="66">
        <f>'Population 2016'!AX224*'Prevalence Rates'!AX224</f>
        <v>58.590989303586824</v>
      </c>
      <c r="AY224" s="66">
        <f>'Population 2016'!AY224*'Prevalence Rates'!AY224</f>
        <v>352.06053673133914</v>
      </c>
      <c r="AZ224" s="66">
        <f>'Population 2016'!AZ224*'Prevalence Rates'!AZ224</f>
        <v>175.33188141663058</v>
      </c>
      <c r="BA224" s="66">
        <f>'Population 2016'!BA224*'Prevalence Rates'!BA224</f>
        <v>9.8509317022341705</v>
      </c>
      <c r="BB224" s="66">
        <f>'Population 2016'!BB224*'Prevalence Rates'!BB224</f>
        <v>70.353295813717182</v>
      </c>
      <c r="BC224" s="75">
        <f>'Population 2016'!BC224*'Prevalence Rates'!BC224</f>
        <v>0</v>
      </c>
      <c r="BD224" s="109">
        <v>222</v>
      </c>
    </row>
    <row r="225" spans="2:56" s="66" customFormat="1" x14ac:dyDescent="0.35">
      <c r="B225" s="66" t="s">
        <v>72</v>
      </c>
      <c r="C225" s="74">
        <f>'Population 2016'!C225*'Prevalence Rates'!C225</f>
        <v>165.92203620852629</v>
      </c>
      <c r="D225" s="66">
        <f>'Population 2016'!D225*'Prevalence Rates'!D225</f>
        <v>351.03133491170274</v>
      </c>
      <c r="E225" s="66">
        <f>'Population 2016'!E225*'Prevalence Rates'!E225</f>
        <v>185.10929870317645</v>
      </c>
      <c r="F225" s="66">
        <f>'Population 2016'!F225*'Prevalence Rates'!F225</f>
        <v>65.28080113122347</v>
      </c>
      <c r="G225" s="66">
        <f>'Population 2016'!G225*'Prevalence Rates'!G225</f>
        <v>18.59914716914362</v>
      </c>
      <c r="H225" s="66">
        <f>'Population 2016'!H225*'Prevalence Rates'!H225</f>
        <v>158.49708022400651</v>
      </c>
      <c r="I225" s="66">
        <f>'Population 2016'!I225*'Prevalence Rates'!I225</f>
        <v>29.405766275325885</v>
      </c>
      <c r="J225" s="66">
        <f>'Population 2016'!J225*'Prevalence Rates'!J225</f>
        <v>86.747010512211361</v>
      </c>
      <c r="K225" s="66">
        <f>'Population 2016'!K225*'Prevalence Rates'!K225</f>
        <v>22.348382369247673</v>
      </c>
      <c r="L225" s="66">
        <f>'Population 2016'!L225*'Prevalence Rates'!L225</f>
        <v>35.801520440209266</v>
      </c>
      <c r="M225" s="66">
        <f>'Population 2016'!M225*'Prevalence Rates'!M225</f>
        <v>35.801520440209266</v>
      </c>
      <c r="N225" s="66">
        <f>'Population 2016'!N225*'Prevalence Rates'!N225</f>
        <v>56.532585664314013</v>
      </c>
      <c r="O225" s="66">
        <f>'Population 2016'!O225*'Prevalence Rates'!O225</f>
        <v>37.492352001040501</v>
      </c>
      <c r="P225" s="66">
        <f>'Population 2016'!P225*'Prevalence Rates'!P225</f>
        <v>149.01372060021393</v>
      </c>
      <c r="Q225" s="66">
        <f>'Population 2016'!Q225*'Prevalence Rates'!Q225</f>
        <v>43.22647642472905</v>
      </c>
      <c r="R225" s="66">
        <f>'Population 2016'!R225*'Prevalence Rates'!R225</f>
        <v>125.26856433288826</v>
      </c>
      <c r="S225" s="66">
        <f>'Population 2016'!S225*'Prevalence Rates'!S225</f>
        <v>796.74923722995482</v>
      </c>
      <c r="T225" s="66">
        <f>'Population 2016'!T225*'Prevalence Rates'!T225</f>
        <v>436.38157152583614</v>
      </c>
      <c r="U225" s="66">
        <f>'Population 2016'!U225*'Prevalence Rates'!U225</f>
        <v>0</v>
      </c>
      <c r="V225" s="66">
        <f>'Population 2016'!V225*'Prevalence Rates'!V225</f>
        <v>63.589969570392228</v>
      </c>
      <c r="W225" s="66">
        <f>'Population 2016'!W225*'Prevalence Rates'!W225</f>
        <v>197.23917729174838</v>
      </c>
      <c r="X225" s="66">
        <f>'Population 2016'!X225*'Prevalence Rates'!X225</f>
        <v>197.23917729174838</v>
      </c>
      <c r="Y225" s="66">
        <f>'Population 2016'!Y225*'Prevalence Rates'!Y225</f>
        <v>150.33698008260359</v>
      </c>
      <c r="Z225" s="66">
        <f>'Population 2016'!Z225*'Prevalence Rates'!Z225</f>
        <v>104.24344144603026</v>
      </c>
      <c r="AA225" s="66">
        <f>'Population 2016'!AA225*'Prevalence Rates'!AA225</f>
        <v>665.23194756355986</v>
      </c>
      <c r="AB225" s="66">
        <f>'Population 2016'!AB225*'Prevalence Rates'!AB225</f>
        <v>389.25883106962641</v>
      </c>
      <c r="AC225" s="66">
        <f>'Population 2016'!AC225*'Prevalence Rates'!AC225</f>
        <v>496.58987797456587</v>
      </c>
      <c r="AD225" s="66">
        <f>'Population 2016'!AD225*'Prevalence Rates'!AD225</f>
        <v>75.131732833457633</v>
      </c>
      <c r="AE225" s="66">
        <f>'Population 2016'!AE225*'Prevalence Rates'!AE225</f>
        <v>56.532585664314013</v>
      </c>
      <c r="AF225" s="66">
        <f>'Population 2016'!AF225*'Prevalence Rates'!AF225</f>
        <v>29.773338353767457</v>
      </c>
      <c r="AG225" s="66">
        <f>'Population 2016'!AG225*'Prevalence Rates'!AG225</f>
        <v>56.532585664314013</v>
      </c>
      <c r="AH225" s="66">
        <f>'Population 2016'!AH225*'Prevalence Rates'!AH225</f>
        <v>168.64206958899393</v>
      </c>
      <c r="AI225" s="66">
        <f>'Population 2016'!AI225*'Prevalence Rates'!AI225</f>
        <v>570.10429366288054</v>
      </c>
      <c r="AJ225" s="66">
        <f>'Population 2016'!AJ225*'Prevalence Rates'!AJ225</f>
        <v>30.508482510650605</v>
      </c>
      <c r="AK225" s="66">
        <f>'Population 2016'!AK225*'Prevalence Rates'!AK225</f>
        <v>38.227496157923646</v>
      </c>
      <c r="AL225" s="66">
        <f>'Population 2016'!AL225*'Prevalence Rates'!AL225</f>
        <v>38.815611483430168</v>
      </c>
      <c r="AM225" s="66">
        <f>'Population 2016'!AM225*'Prevalence Rates'!AM225</f>
        <v>63.810512817457166</v>
      </c>
      <c r="AN225" s="66">
        <f>'Population 2016'!AN225*'Prevalence Rates'!AN225</f>
        <v>3.7492352001040503</v>
      </c>
      <c r="AO225" s="66">
        <f>'Population 2016'!AO225*'Prevalence Rates'!AO225</f>
        <v>3.7492352001040503</v>
      </c>
      <c r="AP225" s="66">
        <f>'Population 2016'!AP225*'Prevalence Rates'!AP225</f>
        <v>85.717808692574948</v>
      </c>
      <c r="AQ225" s="66">
        <f>'Population 2016'!AQ225*'Prevalence Rates'!AQ225</f>
        <v>81.306943751276066</v>
      </c>
      <c r="AR225" s="66">
        <f>'Population 2016'!AR225*'Prevalence Rates'!AR225</f>
        <v>2482.2877601316345</v>
      </c>
      <c r="AS225" s="66">
        <f>'Population 2016'!AS225*'Prevalence Rates'!AS225</f>
        <v>29.405766275325885</v>
      </c>
      <c r="AT225" s="66">
        <f>'Population 2016'!AT225*'Prevalence Rates'!AT225</f>
        <v>0</v>
      </c>
      <c r="AU225" s="66">
        <f>'Population 2016'!AU225*'Prevalence Rates'!AU225</f>
        <v>0</v>
      </c>
      <c r="AV225" s="66">
        <f>'Population 2016'!AV225*'Prevalence Rates'!AV225</f>
        <v>82.189116739535848</v>
      </c>
      <c r="AW225" s="66">
        <f>'Population 2016'!AW225*'Prevalence Rates'!AW225</f>
        <v>104.83155677153678</v>
      </c>
      <c r="AX225" s="66">
        <f>'Population 2016'!AX225*'Prevalence Rates'!AX225</f>
        <v>64.398628142963688</v>
      </c>
      <c r="AY225" s="66">
        <f>'Population 2016'!AY225*'Prevalence Rates'!AY225</f>
        <v>404.77037277986079</v>
      </c>
      <c r="AZ225" s="66">
        <f>'Population 2016'!AZ225*'Prevalence Rates'!AZ225</f>
        <v>207.53119548811242</v>
      </c>
      <c r="BA225" s="66">
        <f>'Population 2016'!BA225*'Prevalence Rates'!BA225</f>
        <v>6.9838694903898979</v>
      </c>
      <c r="BB225" s="66">
        <f>'Population 2016'!BB225*'Prevalence Rates'!BB225</f>
        <v>59.987763201664805</v>
      </c>
      <c r="BC225" s="75">
        <f>'Population 2016'!BC225*'Prevalence Rates'!BC225</f>
        <v>0</v>
      </c>
      <c r="BD225" s="109">
        <v>223</v>
      </c>
    </row>
    <row r="226" spans="2:56" s="66" customFormat="1" x14ac:dyDescent="0.35">
      <c r="B226" s="66" t="s">
        <v>73</v>
      </c>
      <c r="C226" s="74">
        <f>'Population 2016'!C226*'Prevalence Rates'!C226</f>
        <v>127.69454005060265</v>
      </c>
      <c r="D226" s="66">
        <f>'Population 2016'!D226*'Prevalence Rates'!D226</f>
        <v>261.04969010920553</v>
      </c>
      <c r="E226" s="66">
        <f>'Population 2016'!E226*'Prevalence Rates'!E226</f>
        <v>133.35515005860287</v>
      </c>
      <c r="F226" s="66">
        <f>'Population 2016'!F226*'Prevalence Rates'!F226</f>
        <v>46.975711624833103</v>
      </c>
      <c r="G226" s="66">
        <f>'Population 2016'!G226*'Prevalence Rates'!G226</f>
        <v>15.29099846316946</v>
      </c>
      <c r="H226" s="66">
        <f>'Population 2016'!H226*'Prevalence Rates'!H226</f>
        <v>122.10744445829073</v>
      </c>
      <c r="I226" s="66">
        <f>'Population 2016'!I226*'Prevalence Rates'!I226</f>
        <v>22.274867953559358</v>
      </c>
      <c r="J226" s="66">
        <f>'Population 2016'!J226*'Prevalence Rates'!J226</f>
        <v>66.824603860678067</v>
      </c>
      <c r="K226" s="66">
        <f>'Population 2016'!K226*'Prevalence Rates'!K226</f>
        <v>15.29099846316946</v>
      </c>
      <c r="L226" s="66">
        <f>'Population 2016'!L226*'Prevalence Rates'!L226</f>
        <v>34.4782609578196</v>
      </c>
      <c r="M226" s="66">
        <f>'Population 2016'!M226*'Prevalence Rates'!M226</f>
        <v>34.4782609578196</v>
      </c>
      <c r="N226" s="66">
        <f>'Population 2016'!N226*'Prevalence Rates'!N226</f>
        <v>45.431908895378491</v>
      </c>
      <c r="O226" s="66">
        <f>'Population 2016'!O226*'Prevalence Rates'!O226</f>
        <v>25.73004549091015</v>
      </c>
      <c r="P226" s="66">
        <f>'Population 2016'!P226*'Prevalence Rates'!P226</f>
        <v>124.68044900738175</v>
      </c>
      <c r="Q226" s="66">
        <f>'Population 2016'!Q226*'Prevalence Rates'!Q226</f>
        <v>36.463150181404096</v>
      </c>
      <c r="R226" s="66">
        <f>'Population 2016'!R226*'Prevalence Rates'!R226</f>
        <v>107.84564781475768</v>
      </c>
      <c r="S226" s="66">
        <f>'Population 2016'!S226*'Prevalence Rates'!S226</f>
        <v>596.49596889498559</v>
      </c>
      <c r="T226" s="66">
        <f>'Population 2016'!T226*'Prevalence Rates'!T226</f>
        <v>324.86020292666268</v>
      </c>
      <c r="U226" s="66">
        <f>'Population 2016'!U226*'Prevalence Rates'!U226</f>
        <v>0</v>
      </c>
      <c r="V226" s="66">
        <f>'Population 2016'!V226*'Prevalence Rates'!V226</f>
        <v>44.9908224012486</v>
      </c>
      <c r="W226" s="66">
        <f>'Population 2016'!W226*'Prevalence Rates'!W226</f>
        <v>148.4991196903957</v>
      </c>
      <c r="X226" s="66">
        <f>'Population 2016'!X226*'Prevalence Rates'!X226</f>
        <v>148.4991196903957</v>
      </c>
      <c r="Y226" s="66">
        <f>'Population 2016'!Y226*'Prevalence Rates'!Y226</f>
        <v>111.81542626192667</v>
      </c>
      <c r="Z226" s="66">
        <f>'Population 2016'!Z226*'Prevalence Rates'!Z226</f>
        <v>62.413738919379192</v>
      </c>
      <c r="AA226" s="66">
        <f>'Population 2016'!AA226*'Prevalence Rates'!AA226</f>
        <v>506.22026642973509</v>
      </c>
      <c r="AB226" s="66">
        <f>'Population 2016'!AB226*'Prevalence Rates'!AB226</f>
        <v>294.27820600032379</v>
      </c>
      <c r="AC226" s="66">
        <f>'Population 2016'!AC226*'Prevalence Rates'!AC226</f>
        <v>383.15713456749626</v>
      </c>
      <c r="AD226" s="66">
        <f>'Population 2016'!AD226*'Prevalence Rates'!AD226</f>
        <v>60.355335280106374</v>
      </c>
      <c r="AE226" s="66">
        <f>'Population 2016'!AE226*'Prevalence Rates'!AE226</f>
        <v>45.064336816936915</v>
      </c>
      <c r="AF226" s="66">
        <f>'Population 2016'!AF226*'Prevalence Rates'!AF226</f>
        <v>23.671641851637336</v>
      </c>
      <c r="AG226" s="66">
        <f>'Population 2016'!AG226*'Prevalence Rates'!AG226</f>
        <v>45.064336816936915</v>
      </c>
      <c r="AH226" s="66">
        <f>'Population 2016'!AH226*'Prevalence Rates'!AH226</f>
        <v>123.06313186223882</v>
      </c>
      <c r="AI226" s="66">
        <f>'Population 2016'!AI226*'Prevalence Rates'!AI226</f>
        <v>425.72198125103051</v>
      </c>
      <c r="AJ226" s="66">
        <f>'Population 2016'!AJ226*'Prevalence Rates'!AJ226</f>
        <v>21.907295875117782</v>
      </c>
      <c r="AK226" s="66">
        <f>'Population 2016'!AK226*'Prevalence Rates'!AK226</f>
        <v>33.228515891118249</v>
      </c>
      <c r="AL226" s="66">
        <f>'Population 2016'!AL226*'Prevalence Rates'!AL226</f>
        <v>30.214424847897345</v>
      </c>
      <c r="AM226" s="66">
        <f>'Population 2016'!AM226*'Prevalence Rates'!AM226</f>
        <v>42.41781785215759</v>
      </c>
      <c r="AN226" s="66">
        <f>'Population 2016'!AN226*'Prevalence Rates'!AN226</f>
        <v>3.3081487059741619</v>
      </c>
      <c r="AO226" s="66">
        <f>'Population 2016'!AO226*'Prevalence Rates'!AO226</f>
        <v>3.3081487059741619</v>
      </c>
      <c r="AP226" s="66">
        <f>'Population 2016'!AP226*'Prevalence Rates'!AP226</f>
        <v>69.4711228254574</v>
      </c>
      <c r="AQ226" s="66">
        <f>'Population 2016'!AQ226*'Prevalence Rates'!AQ226</f>
        <v>61.090479436989526</v>
      </c>
      <c r="AR226" s="66">
        <f>'Population 2016'!AR226*'Prevalence Rates'!AR226</f>
        <v>1890.9378003348311</v>
      </c>
      <c r="AS226" s="66">
        <f>'Population 2016'!AS226*'Prevalence Rates'!AS226</f>
        <v>22.274867953559358</v>
      </c>
      <c r="AT226" s="66">
        <f>'Population 2016'!AT226*'Prevalence Rates'!AT226</f>
        <v>0</v>
      </c>
      <c r="AU226" s="66">
        <f>'Population 2016'!AU226*'Prevalence Rates'!AU226</f>
        <v>0</v>
      </c>
      <c r="AV226" s="66">
        <f>'Population 2016'!AV226*'Prevalence Rates'!AV226</f>
        <v>66.162974119483238</v>
      </c>
      <c r="AW226" s="66">
        <f>'Population 2016'!AW226*'Prevalence Rates'!AW226</f>
        <v>80.645314010081236</v>
      </c>
      <c r="AX226" s="66">
        <f>'Population 2016'!AX226*'Prevalence Rates'!AX226</f>
        <v>51.533605397508609</v>
      </c>
      <c r="AY226" s="66">
        <f>'Population 2016'!AY226*'Prevalence Rates'!AY226</f>
        <v>310.3778630360647</v>
      </c>
      <c r="AZ226" s="66">
        <f>'Population 2016'!AZ226*'Prevalence Rates'!AZ226</f>
        <v>161.87874334566899</v>
      </c>
      <c r="BA226" s="66">
        <f>'Population 2016'!BA226*'Prevalence Rates'!BA226</f>
        <v>3.4551775373507914</v>
      </c>
      <c r="BB226" s="66">
        <f>'Population 2016'!BB226*'Prevalence Rates'!BB226</f>
        <v>42.491332267845905</v>
      </c>
      <c r="BC226" s="75">
        <f>'Population 2016'!BC226*'Prevalence Rates'!BC226</f>
        <v>0</v>
      </c>
      <c r="BD226" s="109">
        <v>224</v>
      </c>
    </row>
    <row r="227" spans="2:56" s="66" customFormat="1" x14ac:dyDescent="0.35">
      <c r="B227" s="66" t="s">
        <v>74</v>
      </c>
      <c r="C227" s="74">
        <f>'Population 2016'!C227*'Prevalence Rates'!C227</f>
        <v>110.49216677953702</v>
      </c>
      <c r="D227" s="66">
        <f>'Population 2016'!D227*'Prevalence Rates'!D227</f>
        <v>210.25122886858009</v>
      </c>
      <c r="E227" s="66">
        <f>'Population 2016'!E227*'Prevalence Rates'!E227</f>
        <v>99.759062089043056</v>
      </c>
      <c r="F227" s="66">
        <f>'Population 2016'!F227*'Prevalence Rates'!F227</f>
        <v>36.536664597092411</v>
      </c>
      <c r="G227" s="66">
        <f>'Population 2016'!G227*'Prevalence Rates'!G227</f>
        <v>10.733104690493947</v>
      </c>
      <c r="H227" s="66">
        <f>'Population 2016'!H227*'Prevalence Rates'!H227</f>
        <v>91.745990779016765</v>
      </c>
      <c r="I227" s="66">
        <f>'Population 2016'!I227*'Prevalence Rates'!I227</f>
        <v>19.481320157403399</v>
      </c>
      <c r="J227" s="66">
        <f>'Population 2016'!J227*'Prevalence Rates'!J227</f>
        <v>54.988782934859401</v>
      </c>
      <c r="K227" s="66">
        <f>'Population 2016'!K227*'Prevalence Rates'!K227</f>
        <v>12.056364172883612</v>
      </c>
      <c r="L227" s="66">
        <f>'Population 2016'!L227*'Prevalence Rates'!L227</f>
        <v>26.39167523210498</v>
      </c>
      <c r="M227" s="66">
        <f>'Population 2016'!M227*'Prevalence Rates'!M227</f>
        <v>26.39167523210498</v>
      </c>
      <c r="N227" s="66">
        <f>'Population 2016'!N227*'Prevalence Rates'!N227</f>
        <v>36.977751091222302</v>
      </c>
      <c r="O227" s="66">
        <f>'Population 2016'!O227*'Prevalence Rates'!O227</f>
        <v>17.79048859657216</v>
      </c>
      <c r="P227" s="66">
        <f>'Population 2016'!P227*'Prevalence Rates'!P227</f>
        <v>112.62408483449813</v>
      </c>
      <c r="Q227" s="66">
        <f>'Population 2016'!Q227*'Prevalence Rates'!Q227</f>
        <v>28.597107702754421</v>
      </c>
      <c r="R227" s="66">
        <f>'Population 2016'!R227*'Prevalence Rates'!R227</f>
        <v>82.483174402289109</v>
      </c>
      <c r="S227" s="66">
        <f>'Population 2016'!S227*'Prevalence Rates'!S227</f>
        <v>472.91823612292853</v>
      </c>
      <c r="T227" s="66">
        <f>'Population 2016'!T227*'Prevalence Rates'!T227</f>
        <v>275.16445792136199</v>
      </c>
      <c r="U227" s="66">
        <f>'Population 2016'!U227*'Prevalence Rates'!U227</f>
        <v>0</v>
      </c>
      <c r="V227" s="66">
        <f>'Population 2016'!V227*'Prevalence Rates'!V227</f>
        <v>33.302030306806564</v>
      </c>
      <c r="W227" s="66">
        <f>'Population 2016'!W227*'Prevalence Rates'!W227</f>
        <v>105.05210001860172</v>
      </c>
      <c r="X227" s="66">
        <f>'Population 2016'!X227*'Prevalence Rates'!X227</f>
        <v>105.05210001860172</v>
      </c>
      <c r="Y227" s="66">
        <f>'Population 2016'!Y227*'Prevalence Rates'!Y227</f>
        <v>88.290813241665973</v>
      </c>
      <c r="Z227" s="66">
        <f>'Population 2016'!Z227*'Prevalence Rates'!Z227</f>
        <v>54.547696440729517</v>
      </c>
      <c r="AA227" s="66">
        <f>'Population 2016'!AA227*'Prevalence Rates'!AA227</f>
        <v>401.16816641113337</v>
      </c>
      <c r="AB227" s="66">
        <f>'Population 2016'!AB227*'Prevalence Rates'!AB227</f>
        <v>233.92287072021742</v>
      </c>
      <c r="AC227" s="66">
        <f>'Population 2016'!AC227*'Prevalence Rates'!AC227</f>
        <v>310.3043486203764</v>
      </c>
      <c r="AD227" s="66">
        <f>'Population 2016'!AD227*'Prevalence Rates'!AD227</f>
        <v>44.549735907118716</v>
      </c>
      <c r="AE227" s="66">
        <f>'Population 2016'!AE227*'Prevalence Rates'!AE227</f>
        <v>33.816631216624764</v>
      </c>
      <c r="AF227" s="66">
        <f>'Population 2016'!AF227*'Prevalence Rates'!AF227</f>
        <v>18.746176000520251</v>
      </c>
      <c r="AG227" s="66">
        <f>'Population 2016'!AG227*'Prevalence Rates'!AG227</f>
        <v>33.816631216624764</v>
      </c>
      <c r="AH227" s="66">
        <f>'Population 2016'!AH227*'Prevalence Rates'!AH227</f>
        <v>90.863817790756983</v>
      </c>
      <c r="AI227" s="66">
        <f>'Population 2016'!AI227*'Prevalence Rates'!AI227</f>
        <v>348.38481594692342</v>
      </c>
      <c r="AJ227" s="66">
        <f>'Population 2016'!AJ227*'Prevalence Rates'!AJ227</f>
        <v>16.83480119262407</v>
      </c>
      <c r="AK227" s="66">
        <f>'Population 2016'!AK227*'Prevalence Rates'!AK227</f>
        <v>23.671641851637336</v>
      </c>
      <c r="AL227" s="66">
        <f>'Population 2016'!AL227*'Prevalence Rates'!AL227</f>
        <v>21.907295875117782</v>
      </c>
      <c r="AM227" s="66">
        <f>'Population 2016'!AM227*'Prevalence Rates'!AM227</f>
        <v>31.758227577351956</v>
      </c>
      <c r="AN227" s="66">
        <f>'Population 2016'!AN227*'Prevalence Rates'!AN227</f>
        <v>1.6908315608312383</v>
      </c>
      <c r="AO227" s="66">
        <f>'Population 2016'!AO227*'Prevalence Rates'!AO227</f>
        <v>1.6908315608312383</v>
      </c>
      <c r="AP227" s="66">
        <f>'Population 2016'!AP227*'Prevalence Rates'!AP227</f>
        <v>57.414758652573788</v>
      </c>
      <c r="AQ227" s="66">
        <f>'Population 2016'!AQ227*'Prevalence Rates'!AQ227</f>
        <v>39.477241224624997</v>
      </c>
      <c r="AR227" s="66">
        <f>'Population 2016'!AR227*'Prevalence Rates'!AR227</f>
        <v>1491.6074943159056</v>
      </c>
      <c r="AS227" s="66">
        <f>'Population 2016'!AS227*'Prevalence Rates'!AS227</f>
        <v>19.481320157403399</v>
      </c>
      <c r="AT227" s="66">
        <f>'Population 2016'!AT227*'Prevalence Rates'!AT227</f>
        <v>0</v>
      </c>
      <c r="AU227" s="66">
        <f>'Population 2016'!AU227*'Prevalence Rates'!AU227</f>
        <v>0</v>
      </c>
      <c r="AV227" s="66">
        <f>'Population 2016'!AV227*'Prevalence Rates'!AV227</f>
        <v>52.048206307326815</v>
      </c>
      <c r="AW227" s="66">
        <f>'Population 2016'!AW227*'Prevalence Rates'!AW227</f>
        <v>59.10559021340503</v>
      </c>
      <c r="AX227" s="66">
        <f>'Population 2016'!AX227*'Prevalence Rates'!AX227</f>
        <v>42.932418761975789</v>
      </c>
      <c r="AY227" s="66">
        <f>'Population 2016'!AY227*'Prevalence Rates'!AY227</f>
        <v>235.98127435949021</v>
      </c>
      <c r="AZ227" s="66">
        <f>'Population 2016'!AZ227*'Prevalence Rates'!AZ227</f>
        <v>130.92917434088849</v>
      </c>
      <c r="BA227" s="66">
        <f>'Population 2016'!BA227*'Prevalence Rates'!BA227</f>
        <v>2.4259757177143855</v>
      </c>
      <c r="BB227" s="66">
        <f>'Population 2016'!BB227*'Prevalence Rates'!BB227</f>
        <v>27.788449130182961</v>
      </c>
      <c r="BC227" s="75">
        <f>'Population 2016'!BC227*'Prevalence Rates'!BC227</f>
        <v>0</v>
      </c>
      <c r="BD227" s="109">
        <v>225</v>
      </c>
    </row>
    <row r="228" spans="2:56" s="66" customFormat="1" x14ac:dyDescent="0.35">
      <c r="B228" s="66" t="s">
        <v>75</v>
      </c>
      <c r="C228" s="74">
        <f>'Population 2016'!C228*'Prevalence Rates'!C228</f>
        <v>86.232409602393162</v>
      </c>
      <c r="D228" s="66">
        <f>'Population 2016'!D228*'Prevalence Rates'!D228</f>
        <v>161.07008477309753</v>
      </c>
      <c r="E228" s="66">
        <f>'Population 2016'!E228*'Prevalence Rates'!E228</f>
        <v>74.837675170704372</v>
      </c>
      <c r="F228" s="66">
        <f>'Population 2016'!F228*'Prevalence Rates'!F228</f>
        <v>28.817650949819367</v>
      </c>
      <c r="G228" s="66">
        <f>'Population 2016'!G228*'Prevalence Rates'!G228</f>
        <v>8.9687587139743954</v>
      </c>
      <c r="H228" s="66">
        <f>'Population 2016'!H228*'Prevalence Rates'!H228</f>
        <v>68.515435421509309</v>
      </c>
      <c r="I228" s="66">
        <f>'Population 2016'!I228*'Prevalence Rates'!I228</f>
        <v>11.688792094442039</v>
      </c>
      <c r="J228" s="66">
        <f>'Population 2016'!J228*'Prevalence Rates'!J228</f>
        <v>37.786409663793762</v>
      </c>
      <c r="K228" s="66">
        <f>'Population 2016'!K228*'Prevalence Rates'!K228</f>
        <v>7.5719848158964149</v>
      </c>
      <c r="L228" s="66">
        <f>'Population 2016'!L228*'Prevalence Rates'!L228</f>
        <v>21.319180549611264</v>
      </c>
      <c r="M228" s="66">
        <f>'Population 2016'!M228*'Prevalence Rates'!M228</f>
        <v>21.319180549611264</v>
      </c>
      <c r="N228" s="66">
        <f>'Population 2016'!N228*'Prevalence Rates'!N228</f>
        <v>29.699823938079142</v>
      </c>
      <c r="O228" s="66">
        <f>'Population 2016'!O228*'Prevalence Rates'!O228</f>
        <v>14.261796643533053</v>
      </c>
      <c r="P228" s="66">
        <f>'Population 2016'!P228*'Prevalence Rates'!P228</f>
        <v>83.071289727795616</v>
      </c>
      <c r="Q228" s="66">
        <f>'Population 2016'!Q228*'Prevalence Rates'!Q228</f>
        <v>20.363493145663174</v>
      </c>
      <c r="R228" s="66">
        <f>'Population 2016'!R228*'Prevalence Rates'!R228</f>
        <v>68.588949837197632</v>
      </c>
      <c r="S228" s="66">
        <f>'Population 2016'!S228*'Prevalence Rates'!S228</f>
        <v>370.43914065341784</v>
      </c>
      <c r="T228" s="66">
        <f>'Population 2016'!T228*'Prevalence Rates'!T228</f>
        <v>232.08501032800953</v>
      </c>
      <c r="U228" s="66">
        <f>'Population 2016'!U228*'Prevalence Rates'!U228</f>
        <v>0</v>
      </c>
      <c r="V228" s="66">
        <f>'Population 2016'!V228*'Prevalence Rates'!V228</f>
        <v>21.907295875117782</v>
      </c>
      <c r="W228" s="66">
        <f>'Population 2016'!W228*'Prevalence Rates'!W228</f>
        <v>77.410679719795397</v>
      </c>
      <c r="X228" s="66">
        <f>'Population 2016'!X228*'Prevalence Rates'!X228</f>
        <v>77.410679719795397</v>
      </c>
      <c r="Y228" s="66">
        <f>'Population 2016'!Y228*'Prevalence Rates'!Y228</f>
        <v>59.693705538911544</v>
      </c>
      <c r="Z228" s="66">
        <f>'Population 2016'!Z228*'Prevalence Rates'!Z228</f>
        <v>46.387596299326582</v>
      </c>
      <c r="AA228" s="66">
        <f>'Population 2016'!AA228*'Prevalence Rates'!AA228</f>
        <v>306.48159900458404</v>
      </c>
      <c r="AB228" s="66">
        <f>'Population 2016'!AB228*'Prevalence Rates'!AB228</f>
        <v>180.55140493050092</v>
      </c>
      <c r="AC228" s="66">
        <f>'Population 2016'!AC228*'Prevalence Rates'!AC228</f>
        <v>241.3478267047372</v>
      </c>
      <c r="AD228" s="66">
        <f>'Population 2016'!AD228*'Prevalence Rates'!AD228</f>
        <v>38.006952910858708</v>
      </c>
      <c r="AE228" s="66">
        <f>'Population 2016'!AE228*'Prevalence Rates'!AE228</f>
        <v>29.038194196884312</v>
      </c>
      <c r="AF228" s="66">
        <f>'Population 2016'!AF228*'Prevalence Rates'!AF228</f>
        <v>13.673681318026537</v>
      </c>
      <c r="AG228" s="66">
        <f>'Population 2016'!AG228*'Prevalence Rates'!AG228</f>
        <v>29.038194196884312</v>
      </c>
      <c r="AH228" s="66">
        <f>'Population 2016'!AH228*'Prevalence Rates'!AH228</f>
        <v>65.133772299846839</v>
      </c>
      <c r="AI228" s="66">
        <f>'Population 2016'!AI228*'Prevalence Rates'!AI228</f>
        <v>281.33966883918038</v>
      </c>
      <c r="AJ228" s="66">
        <f>'Population 2016'!AJ228*'Prevalence Rates'!AJ228</f>
        <v>11.321220016000465</v>
      </c>
      <c r="AK228" s="66">
        <f>'Population 2016'!AK228*'Prevalence Rates'!AK228</f>
        <v>19.481320157403399</v>
      </c>
      <c r="AL228" s="66">
        <f>'Population 2016'!AL228*'Prevalence Rates'!AL228</f>
        <v>17.202373271065643</v>
      </c>
      <c r="AM228" s="66">
        <f>'Population 2016'!AM228*'Prevalence Rates'!AM228</f>
        <v>20.216464314286544</v>
      </c>
      <c r="AN228" s="66">
        <f>'Population 2016'!AN228*'Prevalence Rates'!AN228</f>
        <v>1.9848892235844973</v>
      </c>
      <c r="AO228" s="66">
        <f>'Population 2016'!AO228*'Prevalence Rates'!AO228</f>
        <v>1.9848892235844973</v>
      </c>
      <c r="AP228" s="66">
        <f>'Population 2016'!AP228*'Prevalence Rates'!AP228</f>
        <v>44.255678244365455</v>
      </c>
      <c r="AQ228" s="66">
        <f>'Population 2016'!AQ228*'Prevalence Rates'!AQ228</f>
        <v>28.008992377247903</v>
      </c>
      <c r="AR228" s="66">
        <f>'Population 2016'!AR228*'Prevalence Rates'!AR228</f>
        <v>1149.7654613652421</v>
      </c>
      <c r="AS228" s="66">
        <f>'Population 2016'!AS228*'Prevalence Rates'!AS228</f>
        <v>11.688792094442039</v>
      </c>
      <c r="AT228" s="66">
        <f>'Population 2016'!AT228*'Prevalence Rates'!AT228</f>
        <v>0</v>
      </c>
      <c r="AU228" s="66">
        <f>'Population 2016'!AU228*'Prevalence Rates'!AU228</f>
        <v>0</v>
      </c>
      <c r="AV228" s="66">
        <f>'Population 2016'!AV228*'Prevalence Rates'!AV228</f>
        <v>37.051265506910617</v>
      </c>
      <c r="AW228" s="66">
        <f>'Population 2016'!AW228*'Prevalence Rates'!AW228</f>
        <v>44.917307985560285</v>
      </c>
      <c r="AX228" s="66">
        <f>'Population 2016'!AX228*'Prevalence Rates'!AX228</f>
        <v>30.214424847897345</v>
      </c>
      <c r="AY228" s="66">
        <f>'Population 2016'!AY228*'Prevalence Rates'!AY228</f>
        <v>180.18383285205937</v>
      </c>
      <c r="AZ228" s="66">
        <f>'Population 2016'!AZ228*'Prevalence Rates'!AZ228</f>
        <v>102.77315313226397</v>
      </c>
      <c r="BA228" s="66">
        <f>'Population 2016'!BA228*'Prevalence Rates'!BA228</f>
        <v>1.6173171451429236</v>
      </c>
      <c r="BB228" s="66">
        <f>'Population 2016'!BB228*'Prevalence Rates'!BB228</f>
        <v>17.569945349507215</v>
      </c>
      <c r="BC228" s="75">
        <f>'Population 2016'!BC228*'Prevalence Rates'!BC228</f>
        <v>0</v>
      </c>
      <c r="BD228" s="109">
        <v>226</v>
      </c>
    </row>
    <row r="229" spans="2:56" s="66" customFormat="1" x14ac:dyDescent="0.35">
      <c r="B229" s="66" t="s">
        <v>81</v>
      </c>
      <c r="C229" s="74">
        <f>'Population 2016'!C229*'Prevalence Rates'!C229</f>
        <v>63.222397491950652</v>
      </c>
      <c r="D229" s="66">
        <f>'Population 2016'!D229*'Prevalence Rates'!D229</f>
        <v>110.71271002660195</v>
      </c>
      <c r="E229" s="66">
        <f>'Population 2016'!E229*'Prevalence Rates'!E229</f>
        <v>47.490312534651302</v>
      </c>
      <c r="F229" s="66">
        <f>'Population 2016'!F229*'Prevalence Rates'!F229</f>
        <v>18.59914716914362</v>
      </c>
      <c r="G229" s="66">
        <f>'Population 2016'!G229*'Prevalence Rates'!G229</f>
        <v>5.1460090981820299</v>
      </c>
      <c r="H229" s="66">
        <f>'Population 2016'!H229*'Prevalence Rates'!H229</f>
        <v>40.653471875638033</v>
      </c>
      <c r="I229" s="66">
        <f>'Population 2016'!I229*'Prevalence Rates'!I229</f>
        <v>6.1752109178184353</v>
      </c>
      <c r="J229" s="66">
        <f>'Population 2016'!J229*'Prevalence Rates'!J229</f>
        <v>21.172151718234637</v>
      </c>
      <c r="K229" s="66">
        <f>'Population 2016'!K229*'Prevalence Rates'!K229</f>
        <v>3.3081487059741619</v>
      </c>
      <c r="L229" s="66">
        <f>'Population 2016'!L229*'Prevalence Rates'!L229</f>
        <v>11.468248847377096</v>
      </c>
      <c r="M229" s="66">
        <f>'Population 2016'!M229*'Prevalence Rates'!M229</f>
        <v>11.468248847377096</v>
      </c>
      <c r="N229" s="66">
        <f>'Population 2016'!N229*'Prevalence Rates'!N229</f>
        <v>19.334291326026769</v>
      </c>
      <c r="O229" s="66">
        <f>'Population 2016'!O229*'Prevalence Rates'!O229</f>
        <v>8.6747010512211364</v>
      </c>
      <c r="P229" s="66">
        <f>'Population 2016'!P229*'Prevalence Rates'!P229</f>
        <v>48.445999938599392</v>
      </c>
      <c r="Q229" s="66">
        <f>'Population 2016'!Q229*'Prevalence Rates'!Q229</f>
        <v>13.379623655273278</v>
      </c>
      <c r="R229" s="66">
        <f>'Population 2016'!R229*'Prevalence Rates'!R229</f>
        <v>47.637341366027933</v>
      </c>
      <c r="S229" s="66">
        <f>'Population 2016'!S229*'Prevalence Rates'!S229</f>
        <v>246.78789346567248</v>
      </c>
      <c r="T229" s="66">
        <f>'Population 2016'!T229*'Prevalence Rates'!T229</f>
        <v>162.02577217704561</v>
      </c>
      <c r="U229" s="66">
        <f>'Population 2016'!U229*'Prevalence Rates'!U229</f>
        <v>0</v>
      </c>
      <c r="V229" s="66">
        <f>'Population 2016'!V229*'Prevalence Rates'!V229</f>
        <v>11.835820925818668</v>
      </c>
      <c r="W229" s="66">
        <f>'Population 2016'!W229*'Prevalence Rates'!W229</f>
        <v>47.931399028781193</v>
      </c>
      <c r="X229" s="66">
        <f>'Population 2016'!X229*'Prevalence Rates'!X229</f>
        <v>47.931399028781193</v>
      </c>
      <c r="Y229" s="66">
        <f>'Population 2016'!Y229*'Prevalence Rates'!Y229</f>
        <v>33.007972644053304</v>
      </c>
      <c r="Z229" s="66">
        <f>'Population 2016'!Z229*'Prevalence Rates'!Z229</f>
        <v>31.096597836157123</v>
      </c>
      <c r="AA229" s="66">
        <f>'Population 2016'!AA229*'Prevalence Rates'!AA229</f>
        <v>187.82933208364409</v>
      </c>
      <c r="AB229" s="66">
        <f>'Population 2016'!AB229*'Prevalence Rates'!AB229</f>
        <v>122.47501653673231</v>
      </c>
      <c r="AC229" s="66">
        <f>'Population 2016'!AC229*'Prevalence Rates'!AC229</f>
        <v>153.79215761995437</v>
      </c>
      <c r="AD229" s="66">
        <f>'Population 2016'!AD229*'Prevalence Rates'!AD229</f>
        <v>22.789468863377561</v>
      </c>
      <c r="AE229" s="66">
        <f>'Population 2016'!AE229*'Prevalence Rates'!AE229</f>
        <v>17.64345976519553</v>
      </c>
      <c r="AF229" s="66">
        <f>'Population 2016'!AF229*'Prevalence Rates'!AF229</f>
        <v>9.7039028708575419</v>
      </c>
      <c r="AG229" s="66">
        <f>'Population 2016'!AG229*'Prevalence Rates'!AG229</f>
        <v>17.64345976519553</v>
      </c>
      <c r="AH229" s="66">
        <f>'Population 2016'!AH229*'Prevalence Rates'!AH229</f>
        <v>34.037174463689709</v>
      </c>
      <c r="AI229" s="66">
        <f>'Population 2016'!AI229*'Prevalence Rates'!AI229</f>
        <v>192.68128351907285</v>
      </c>
      <c r="AJ229" s="66">
        <f>'Population 2016'!AJ229*'Prevalence Rates'!AJ229</f>
        <v>4.6314081883638272</v>
      </c>
      <c r="AK229" s="66">
        <f>'Population 2016'!AK229*'Prevalence Rates'!AK229</f>
        <v>11.762306510130355</v>
      </c>
      <c r="AL229" s="66">
        <f>'Population 2016'!AL229*'Prevalence Rates'!AL229</f>
        <v>9.7774172865458571</v>
      </c>
      <c r="AM229" s="66">
        <f>'Population 2016'!AM229*'Prevalence Rates'!AM229</f>
        <v>9.0422731296627088</v>
      </c>
      <c r="AN229" s="66">
        <f>'Population 2016'!AN229*'Prevalence Rates'!AN229</f>
        <v>1.0292018196364059</v>
      </c>
      <c r="AO229" s="66">
        <f>'Population 2016'!AO229*'Prevalence Rates'!AO229</f>
        <v>1.0292018196364059</v>
      </c>
      <c r="AP229" s="66">
        <f>'Population 2016'!AP229*'Prevalence Rates'!AP229</f>
        <v>28.523593287066106</v>
      </c>
      <c r="AQ229" s="66">
        <f>'Population 2016'!AQ229*'Prevalence Rates'!AQ229</f>
        <v>16.173171451429237</v>
      </c>
      <c r="AR229" s="66">
        <f>'Population 2016'!AR229*'Prevalence Rates'!AR229</f>
        <v>732.49763791836779</v>
      </c>
      <c r="AS229" s="66">
        <f>'Population 2016'!AS229*'Prevalence Rates'!AS229</f>
        <v>6.1752109178184353</v>
      </c>
      <c r="AT229" s="66">
        <f>'Population 2016'!AT229*'Prevalence Rates'!AT229</f>
        <v>0</v>
      </c>
      <c r="AU229" s="66">
        <f>'Population 2016'!AU229*'Prevalence Rates'!AU229</f>
        <v>0</v>
      </c>
      <c r="AV229" s="66">
        <f>'Population 2016'!AV229*'Prevalence Rates'!AV229</f>
        <v>22.201353537871043</v>
      </c>
      <c r="AW229" s="66">
        <f>'Population 2016'!AW229*'Prevalence Rates'!AW229</f>
        <v>24.994901334027002</v>
      </c>
      <c r="AX229" s="66">
        <f>'Population 2016'!AX229*'Prevalence Rates'!AX229</f>
        <v>17.864003012260476</v>
      </c>
      <c r="AY229" s="66">
        <f>'Population 2016'!AY229*'Prevalence Rates'!AY229</f>
        <v>114.38843081101768</v>
      </c>
      <c r="AZ229" s="66">
        <f>'Population 2016'!AZ229*'Prevalence Rates'!AZ229</f>
        <v>66.457031782236498</v>
      </c>
      <c r="BA229" s="66">
        <f>'Population 2016'!BA229*'Prevalence Rates'!BA229</f>
        <v>0.73514415688314716</v>
      </c>
      <c r="BB229" s="66">
        <f>'Population 2016'!BB229*'Prevalence Rates'!BB229</f>
        <v>12.64447949839013</v>
      </c>
      <c r="BC229" s="75">
        <f>'Population 2016'!BC229*'Prevalence Rates'!BC229</f>
        <v>0</v>
      </c>
      <c r="BD229" s="109">
        <v>227</v>
      </c>
    </row>
    <row r="230" spans="2:56" s="66" customFormat="1" x14ac:dyDescent="0.35">
      <c r="B230" s="66" t="s">
        <v>82</v>
      </c>
      <c r="C230" s="74">
        <f>'Population 2016'!C230*'Prevalence Rates'!C230</f>
        <v>38.521553820676907</v>
      </c>
      <c r="D230" s="66">
        <f>'Population 2016'!D230*'Prevalence Rates'!D230</f>
        <v>69.030036331327508</v>
      </c>
      <c r="E230" s="66">
        <f>'Population 2016'!E230*'Prevalence Rates'!E230</f>
        <v>30.508482510650605</v>
      </c>
      <c r="F230" s="66">
        <f>'Population 2016'!F230*'Prevalence Rates'!F230</f>
        <v>9.4833596237925981</v>
      </c>
      <c r="G230" s="66">
        <f>'Population 2016'!G230*'Prevalence Rates'!G230</f>
        <v>3.2346342902858471</v>
      </c>
      <c r="H230" s="66">
        <f>'Population 2016'!H230*'Prevalence Rates'!H230</f>
        <v>26.465189647793295</v>
      </c>
      <c r="I230" s="66">
        <f>'Population 2016'!I230*'Prevalence Rates'!I230</f>
        <v>5.0724946824937147</v>
      </c>
      <c r="J230" s="66">
        <f>'Population 2016'!J230*'Prevalence Rates'!J230</f>
        <v>11.909335341506983</v>
      </c>
      <c r="K230" s="66">
        <f>'Population 2016'!K230*'Prevalence Rates'!K230</f>
        <v>1.3232594823896648</v>
      </c>
      <c r="L230" s="66">
        <f>'Population 2016'!L230*'Prevalence Rates'!L230</f>
        <v>6.689811827636639</v>
      </c>
      <c r="M230" s="66">
        <f>'Population 2016'!M230*'Prevalence Rates'!M230</f>
        <v>6.689811827636639</v>
      </c>
      <c r="N230" s="66">
        <f>'Population 2016'!N230*'Prevalence Rates'!N230</f>
        <v>8.6011866355328213</v>
      </c>
      <c r="O230" s="66">
        <f>'Population 2016'!O230*'Prevalence Rates'!O230</f>
        <v>3.8962640314806798</v>
      </c>
      <c r="P230" s="66">
        <f>'Population 2016'!P230*'Prevalence Rates'!P230</f>
        <v>28.670622118442736</v>
      </c>
      <c r="Q230" s="66">
        <f>'Population 2016'!Q230*'Prevalence Rates'!Q230</f>
        <v>8.3806433884678775</v>
      </c>
      <c r="R230" s="66">
        <f>'Population 2016'!R230*'Prevalence Rates'!R230</f>
        <v>26.171131985040038</v>
      </c>
      <c r="S230" s="66">
        <f>'Population 2016'!S230*'Prevalence Rates'!S230</f>
        <v>157.02679191024023</v>
      </c>
      <c r="T230" s="66">
        <f>'Population 2016'!T230*'Prevalence Rates'!T230</f>
        <v>100.56772066161453</v>
      </c>
      <c r="U230" s="66">
        <f>'Population 2016'!U230*'Prevalence Rates'!U230</f>
        <v>0</v>
      </c>
      <c r="V230" s="66">
        <f>'Population 2016'!V230*'Prevalence Rates'!V230</f>
        <v>9.0422731296627088</v>
      </c>
      <c r="W230" s="66">
        <f>'Population 2016'!W230*'Prevalence Rates'!W230</f>
        <v>31.758227577351956</v>
      </c>
      <c r="X230" s="66">
        <f>'Population 2016'!X230*'Prevalence Rates'!X230</f>
        <v>31.758227577351956</v>
      </c>
      <c r="Y230" s="66">
        <f>'Population 2016'!Y230*'Prevalence Rates'!Y230</f>
        <v>20.951608471169692</v>
      </c>
      <c r="Z230" s="66">
        <f>'Population 2016'!Z230*'Prevalence Rates'!Z230</f>
        <v>20.289978729974859</v>
      </c>
      <c r="AA230" s="66">
        <f>'Population 2016'!AA230*'Prevalence Rates'!AA230</f>
        <v>106.74293157943296</v>
      </c>
      <c r="AB230" s="66">
        <f>'Population 2016'!AB230*'Prevalence Rates'!AB230</f>
        <v>76.602021147223923</v>
      </c>
      <c r="AC230" s="66">
        <f>'Population 2016'!AC230*'Prevalence Rates'!AC230</f>
        <v>89.540558308367324</v>
      </c>
      <c r="AD230" s="66">
        <f>'Population 2016'!AD230*'Prevalence Rates'!AD230</f>
        <v>12.79150832976676</v>
      </c>
      <c r="AE230" s="66">
        <f>'Population 2016'!AE230*'Prevalence Rates'!AE230</f>
        <v>9.5568740394809115</v>
      </c>
      <c r="AF230" s="66">
        <f>'Population 2016'!AF230*'Prevalence Rates'!AF230</f>
        <v>6.6162974119483238</v>
      </c>
      <c r="AG230" s="66">
        <f>'Population 2016'!AG230*'Prevalence Rates'!AG230</f>
        <v>9.5568740394809115</v>
      </c>
      <c r="AH230" s="66">
        <f>'Population 2016'!AH230*'Prevalence Rates'!AH230</f>
        <v>17.202373271065643</v>
      </c>
      <c r="AI230" s="66">
        <f>'Population 2016'!AI230*'Prevalence Rates'!AI230</f>
        <v>120.19606965039455</v>
      </c>
      <c r="AJ230" s="66">
        <f>'Population 2016'!AJ230*'Prevalence Rates'!AJ230</f>
        <v>3.3816631216624766</v>
      </c>
      <c r="AK230" s="66">
        <f>'Population 2016'!AK230*'Prevalence Rates'!AK230</f>
        <v>7.5719848158964149</v>
      </c>
      <c r="AL230" s="66">
        <f>'Population 2016'!AL230*'Prevalence Rates'!AL230</f>
        <v>5.3665523452469737</v>
      </c>
      <c r="AM230" s="66">
        <f>'Population 2016'!AM230*'Prevalence Rates'!AM230</f>
        <v>4.8519514354287709</v>
      </c>
      <c r="AN230" s="66">
        <f>'Population 2016'!AN230*'Prevalence Rates'!AN230</f>
        <v>0.51460090981820295</v>
      </c>
      <c r="AO230" s="66">
        <f>'Population 2016'!AO230*'Prevalence Rates'!AO230</f>
        <v>0.51460090981820295</v>
      </c>
      <c r="AP230" s="66">
        <f>'Population 2016'!AP230*'Prevalence Rates'!AP230</f>
        <v>19.407805741715084</v>
      </c>
      <c r="AQ230" s="66">
        <f>'Population 2016'!AQ230*'Prevalence Rates'!AQ230</f>
        <v>7.277927153143156</v>
      </c>
      <c r="AR230" s="66">
        <f>'Population 2016'!AR230*'Prevalence Rates'!AR230</f>
        <v>445.2768158241222</v>
      </c>
      <c r="AS230" s="66">
        <f>'Population 2016'!AS230*'Prevalence Rates'!AS230</f>
        <v>5.0724946824937147</v>
      </c>
      <c r="AT230" s="66">
        <f>'Population 2016'!AT230*'Prevalence Rates'!AT230</f>
        <v>0</v>
      </c>
      <c r="AU230" s="66">
        <f>'Population 2016'!AU230*'Prevalence Rates'!AU230</f>
        <v>0</v>
      </c>
      <c r="AV230" s="66">
        <f>'Population 2016'!AV230*'Prevalence Rates'!AV230</f>
        <v>17.202373271065643</v>
      </c>
      <c r="AW230" s="66">
        <f>'Population 2016'!AW230*'Prevalence Rates'!AW230</f>
        <v>12.350421835636871</v>
      </c>
      <c r="AX230" s="66">
        <f>'Population 2016'!AX230*'Prevalence Rates'!AX230</f>
        <v>10.586075859117319</v>
      </c>
      <c r="AY230" s="66">
        <f>'Population 2016'!AY230*'Prevalence Rates'!AY230</f>
        <v>69.250579578392461</v>
      </c>
      <c r="AZ230" s="66">
        <f>'Population 2016'!AZ230*'Prevalence Rates'!AZ230</f>
        <v>37.492352001040501</v>
      </c>
      <c r="BA230" s="66">
        <f>'Population 2016'!BA230*'Prevalence Rates'!BA230</f>
        <v>0.51460090981820295</v>
      </c>
      <c r="BB230" s="66">
        <f>'Population 2016'!BB230*'Prevalence Rates'!BB230</f>
        <v>7.8660424786496739</v>
      </c>
      <c r="BC230" s="75">
        <f>'Population 2016'!BC230*'Prevalence Rates'!BC230</f>
        <v>0</v>
      </c>
      <c r="BD230" s="109">
        <v>228</v>
      </c>
    </row>
    <row r="231" spans="2:56" s="66" customFormat="1" x14ac:dyDescent="0.35">
      <c r="B231" s="66" t="s">
        <v>76</v>
      </c>
      <c r="C231" s="74">
        <f>'Population 2016'!C231*'Prevalence Rates'!C231</f>
        <v>0</v>
      </c>
      <c r="D231" s="66">
        <f>'Population 2016'!D231*'Prevalence Rates'!D231</f>
        <v>0</v>
      </c>
      <c r="E231" s="66">
        <f>'Population 2016'!E231*'Prevalence Rates'!E231</f>
        <v>0</v>
      </c>
      <c r="F231" s="66">
        <f>'Population 2016'!F231*'Prevalence Rates'!F231</f>
        <v>0</v>
      </c>
      <c r="G231" s="66">
        <f>'Population 2016'!G231*'Prevalence Rates'!G231</f>
        <v>0</v>
      </c>
      <c r="H231" s="66">
        <f>'Population 2016'!H231*'Prevalence Rates'!H231</f>
        <v>0</v>
      </c>
      <c r="I231" s="66">
        <f>'Population 2016'!I231*'Prevalence Rates'!I231</f>
        <v>0</v>
      </c>
      <c r="J231" s="66">
        <f>'Population 2016'!J231*'Prevalence Rates'!J231</f>
        <v>0</v>
      </c>
      <c r="K231" s="66">
        <f>'Population 2016'!K231*'Prevalence Rates'!K231</f>
        <v>0</v>
      </c>
      <c r="L231" s="66">
        <f>'Population 2016'!L231*'Prevalence Rates'!L231</f>
        <v>0</v>
      </c>
      <c r="M231" s="66">
        <f>'Population 2016'!M231*'Prevalence Rates'!M231</f>
        <v>0</v>
      </c>
      <c r="N231" s="66">
        <f>'Population 2016'!N231*'Prevalence Rates'!N231</f>
        <v>0</v>
      </c>
      <c r="O231" s="66">
        <f>'Population 2016'!O231*'Prevalence Rates'!O231</f>
        <v>0</v>
      </c>
      <c r="P231" s="66">
        <f>'Population 2016'!P231*'Prevalence Rates'!P231</f>
        <v>0</v>
      </c>
      <c r="Q231" s="66">
        <f>'Population 2016'!Q231*'Prevalence Rates'!Q231</f>
        <v>0</v>
      </c>
      <c r="R231" s="66">
        <f>'Population 2016'!R231*'Prevalence Rates'!R231</f>
        <v>0</v>
      </c>
      <c r="S231" s="66">
        <f>'Population 2016'!S231*'Prevalence Rates'!S231</f>
        <v>0</v>
      </c>
      <c r="T231" s="66">
        <f>'Population 2016'!T231*'Prevalence Rates'!T231</f>
        <v>0</v>
      </c>
      <c r="U231" s="66">
        <f>'Population 2016'!U231*'Prevalence Rates'!U231</f>
        <v>0</v>
      </c>
      <c r="V231" s="66">
        <f>'Population 2016'!V231*'Prevalence Rates'!V231</f>
        <v>0</v>
      </c>
      <c r="W231" s="66">
        <f>'Population 2016'!W231*'Prevalence Rates'!W231</f>
        <v>0</v>
      </c>
      <c r="X231" s="66">
        <f>'Population 2016'!X231*'Prevalence Rates'!X231</f>
        <v>0</v>
      </c>
      <c r="Y231" s="66">
        <f>'Population 2016'!Y231*'Prevalence Rates'!Y231</f>
        <v>0</v>
      </c>
      <c r="Z231" s="66">
        <f>'Population 2016'!Z231*'Prevalence Rates'!Z231</f>
        <v>0</v>
      </c>
      <c r="AA231" s="66">
        <f>'Population 2016'!AA231*'Prevalence Rates'!AA231</f>
        <v>0</v>
      </c>
      <c r="AB231" s="66">
        <f>'Population 2016'!AB231*'Prevalence Rates'!AB231</f>
        <v>0</v>
      </c>
      <c r="AC231" s="66">
        <f>'Population 2016'!AC231*'Prevalence Rates'!AC231</f>
        <v>0</v>
      </c>
      <c r="AD231" s="66">
        <f>'Population 2016'!AD231*'Prevalence Rates'!AD231</f>
        <v>0</v>
      </c>
      <c r="AE231" s="66">
        <f>'Population 2016'!AE231*'Prevalence Rates'!AE231</f>
        <v>0</v>
      </c>
      <c r="AF231" s="66">
        <f>'Population 2016'!AF231*'Prevalence Rates'!AF231</f>
        <v>0</v>
      </c>
      <c r="AG231" s="66">
        <f>'Population 2016'!AG231*'Prevalence Rates'!AG231</f>
        <v>0</v>
      </c>
      <c r="AH231" s="66">
        <f>'Population 2016'!AH231*'Prevalence Rates'!AH231</f>
        <v>0</v>
      </c>
      <c r="AI231" s="66">
        <f>'Population 2016'!AI231*'Prevalence Rates'!AI231</f>
        <v>0</v>
      </c>
      <c r="AJ231" s="66">
        <f>'Population 2016'!AJ231*'Prevalence Rates'!AJ231</f>
        <v>0</v>
      </c>
      <c r="AK231" s="66">
        <f>'Population 2016'!AK231*'Prevalence Rates'!AK231</f>
        <v>0</v>
      </c>
      <c r="AL231" s="66">
        <f>'Population 2016'!AL231*'Prevalence Rates'!AL231</f>
        <v>0</v>
      </c>
      <c r="AM231" s="66">
        <f>'Population 2016'!AM231*'Prevalence Rates'!AM231</f>
        <v>0</v>
      </c>
      <c r="AN231" s="66">
        <f>'Population 2016'!AN231*'Prevalence Rates'!AN231</f>
        <v>0</v>
      </c>
      <c r="AO231" s="66">
        <f>'Population 2016'!AO231*'Prevalence Rates'!AO231</f>
        <v>0</v>
      </c>
      <c r="AP231" s="66">
        <f>'Population 2016'!AP231*'Prevalence Rates'!AP231</f>
        <v>0</v>
      </c>
      <c r="AQ231" s="66">
        <f>'Population 2016'!AQ231*'Prevalence Rates'!AQ231</f>
        <v>0</v>
      </c>
      <c r="AR231" s="66">
        <f>'Population 2016'!AR231*'Prevalence Rates'!AR231</f>
        <v>0</v>
      </c>
      <c r="AS231" s="66">
        <f>'Population 2016'!AS231*'Prevalence Rates'!AS231</f>
        <v>0</v>
      </c>
      <c r="AT231" s="66">
        <f>'Population 2016'!AT231*'Prevalence Rates'!AT231</f>
        <v>0</v>
      </c>
      <c r="AU231" s="66">
        <f>'Population 2016'!AU231*'Prevalence Rates'!AU231</f>
        <v>0</v>
      </c>
      <c r="AV231" s="66">
        <f>'Population 2016'!AV231*'Prevalence Rates'!AV231</f>
        <v>0</v>
      </c>
      <c r="AW231" s="66">
        <f>'Population 2016'!AW231*'Prevalence Rates'!AW231</f>
        <v>0</v>
      </c>
      <c r="AX231" s="66">
        <f>'Population 2016'!AX231*'Prevalence Rates'!AX231</f>
        <v>0</v>
      </c>
      <c r="AY231" s="66">
        <f>'Population 2016'!AY231*'Prevalence Rates'!AY231</f>
        <v>0</v>
      </c>
      <c r="AZ231" s="66">
        <f>'Population 2016'!AZ231*'Prevalence Rates'!AZ231</f>
        <v>0</v>
      </c>
      <c r="BA231" s="66">
        <f>'Population 2016'!BA231*'Prevalence Rates'!BA231</f>
        <v>0</v>
      </c>
      <c r="BB231" s="66">
        <f>'Population 2016'!BB231*'Prevalence Rates'!BB231</f>
        <v>0</v>
      </c>
      <c r="BC231" s="75">
        <f>'Population 2016'!BC231*'Prevalence Rates'!BC231</f>
        <v>0</v>
      </c>
      <c r="BD231" s="109">
        <v>229</v>
      </c>
    </row>
    <row r="232" spans="2:56" s="66" customFormat="1" x14ac:dyDescent="0.35">
      <c r="B232" s="66" t="s">
        <v>46</v>
      </c>
      <c r="C232" s="74">
        <f>'Population 2016'!C232*'Prevalence Rates'!C232</f>
        <v>0</v>
      </c>
      <c r="D232" s="66">
        <f>'Population 2016'!D232*'Prevalence Rates'!D232</f>
        <v>0</v>
      </c>
      <c r="E232" s="66">
        <f>'Population 2016'!E232*'Prevalence Rates'!E232</f>
        <v>0</v>
      </c>
      <c r="F232" s="66">
        <f>'Population 2016'!F232*'Prevalence Rates'!F232</f>
        <v>0</v>
      </c>
      <c r="G232" s="66">
        <f>'Population 2016'!G232*'Prevalence Rates'!G232</f>
        <v>0</v>
      </c>
      <c r="H232" s="66">
        <f>'Population 2016'!H232*'Prevalence Rates'!H232</f>
        <v>0</v>
      </c>
      <c r="I232" s="66">
        <f>'Population 2016'!I232*'Prevalence Rates'!I232</f>
        <v>0</v>
      </c>
      <c r="J232" s="66">
        <f>'Population 2016'!J232*'Prevalence Rates'!J232</f>
        <v>0</v>
      </c>
      <c r="K232" s="66">
        <f>'Population 2016'!K232*'Prevalence Rates'!K232</f>
        <v>0</v>
      </c>
      <c r="L232" s="66">
        <f>'Population 2016'!L232*'Prevalence Rates'!L232</f>
        <v>0</v>
      </c>
      <c r="M232" s="66">
        <f>'Population 2016'!M232*'Prevalence Rates'!M232</f>
        <v>0</v>
      </c>
      <c r="N232" s="66">
        <f>'Population 2016'!N232*'Prevalence Rates'!N232</f>
        <v>0</v>
      </c>
      <c r="O232" s="66">
        <f>'Population 2016'!O232*'Prevalence Rates'!O232</f>
        <v>0</v>
      </c>
      <c r="P232" s="66">
        <f>'Population 2016'!P232*'Prevalence Rates'!P232</f>
        <v>0</v>
      </c>
      <c r="Q232" s="66">
        <f>'Population 2016'!Q232*'Prevalence Rates'!Q232</f>
        <v>0</v>
      </c>
      <c r="R232" s="66">
        <f>'Population 2016'!R232*'Prevalence Rates'!R232</f>
        <v>0</v>
      </c>
      <c r="S232" s="66">
        <f>'Population 2016'!S232*'Prevalence Rates'!S232</f>
        <v>0</v>
      </c>
      <c r="T232" s="66">
        <f>'Population 2016'!T232*'Prevalence Rates'!T232</f>
        <v>0</v>
      </c>
      <c r="U232" s="66">
        <f>'Population 2016'!U232*'Prevalence Rates'!U232</f>
        <v>0</v>
      </c>
      <c r="V232" s="66">
        <f>'Population 2016'!V232*'Prevalence Rates'!V232</f>
        <v>0</v>
      </c>
      <c r="W232" s="66">
        <f>'Population 2016'!W232*'Prevalence Rates'!W232</f>
        <v>0</v>
      </c>
      <c r="X232" s="66">
        <f>'Population 2016'!X232*'Prevalence Rates'!X232</f>
        <v>0</v>
      </c>
      <c r="Y232" s="66">
        <f>'Population 2016'!Y232*'Prevalence Rates'!Y232</f>
        <v>0</v>
      </c>
      <c r="Z232" s="66">
        <f>'Population 2016'!Z232*'Prevalence Rates'!Z232</f>
        <v>0</v>
      </c>
      <c r="AA232" s="66">
        <f>'Population 2016'!AA232*'Prevalence Rates'!AA232</f>
        <v>0</v>
      </c>
      <c r="AB232" s="66">
        <f>'Population 2016'!AB232*'Prevalence Rates'!AB232</f>
        <v>0</v>
      </c>
      <c r="AC232" s="66">
        <f>'Population 2016'!AC232*'Prevalence Rates'!AC232</f>
        <v>0</v>
      </c>
      <c r="AD232" s="66">
        <f>'Population 2016'!AD232*'Prevalence Rates'!AD232</f>
        <v>0</v>
      </c>
      <c r="AE232" s="66">
        <f>'Population 2016'!AE232*'Prevalence Rates'!AE232</f>
        <v>0</v>
      </c>
      <c r="AF232" s="66">
        <f>'Population 2016'!AF232*'Prevalence Rates'!AF232</f>
        <v>0</v>
      </c>
      <c r="AG232" s="66">
        <f>'Population 2016'!AG232*'Prevalence Rates'!AG232</f>
        <v>0</v>
      </c>
      <c r="AH232" s="66">
        <f>'Population 2016'!AH232*'Prevalence Rates'!AH232</f>
        <v>0</v>
      </c>
      <c r="AI232" s="66">
        <f>'Population 2016'!AI232*'Prevalence Rates'!AI232</f>
        <v>0</v>
      </c>
      <c r="AJ232" s="66">
        <f>'Population 2016'!AJ232*'Prevalence Rates'!AJ232</f>
        <v>0</v>
      </c>
      <c r="AK232" s="66">
        <f>'Population 2016'!AK232*'Prevalence Rates'!AK232</f>
        <v>0</v>
      </c>
      <c r="AL232" s="66">
        <f>'Population 2016'!AL232*'Prevalence Rates'!AL232</f>
        <v>0</v>
      </c>
      <c r="AM232" s="66">
        <f>'Population 2016'!AM232*'Prevalence Rates'!AM232</f>
        <v>0</v>
      </c>
      <c r="AN232" s="66">
        <f>'Population 2016'!AN232*'Prevalence Rates'!AN232</f>
        <v>0</v>
      </c>
      <c r="AO232" s="66">
        <f>'Population 2016'!AO232*'Prevalence Rates'!AO232</f>
        <v>0</v>
      </c>
      <c r="AP232" s="66">
        <f>'Population 2016'!AP232*'Prevalence Rates'!AP232</f>
        <v>0</v>
      </c>
      <c r="AQ232" s="66">
        <f>'Population 2016'!AQ232*'Prevalence Rates'!AQ232</f>
        <v>0</v>
      </c>
      <c r="AR232" s="66">
        <f>'Population 2016'!AR232*'Prevalence Rates'!AR232</f>
        <v>0</v>
      </c>
      <c r="AS232" s="66">
        <f>'Population 2016'!AS232*'Prevalence Rates'!AS232</f>
        <v>0</v>
      </c>
      <c r="AT232" s="66">
        <f>'Population 2016'!AT232*'Prevalence Rates'!AT232</f>
        <v>0</v>
      </c>
      <c r="AU232" s="66">
        <f>'Population 2016'!AU232*'Prevalence Rates'!AU232</f>
        <v>0</v>
      </c>
      <c r="AV232" s="66">
        <f>'Population 2016'!AV232*'Prevalence Rates'!AV232</f>
        <v>0</v>
      </c>
      <c r="AW232" s="66">
        <f>'Population 2016'!AW232*'Prevalence Rates'!AW232</f>
        <v>0</v>
      </c>
      <c r="AX232" s="66">
        <f>'Population 2016'!AX232*'Prevalence Rates'!AX232</f>
        <v>0</v>
      </c>
      <c r="AY232" s="66">
        <f>'Population 2016'!AY232*'Prevalence Rates'!AY232</f>
        <v>0</v>
      </c>
      <c r="AZ232" s="66">
        <f>'Population 2016'!AZ232*'Prevalence Rates'!AZ232</f>
        <v>0</v>
      </c>
      <c r="BA232" s="66">
        <f>'Population 2016'!BA232*'Prevalence Rates'!BA232</f>
        <v>0</v>
      </c>
      <c r="BB232" s="66">
        <f>'Population 2016'!BB232*'Prevalence Rates'!BB232</f>
        <v>0</v>
      </c>
      <c r="BC232" s="75">
        <f>'Population 2016'!BC232*'Prevalence Rates'!BC232</f>
        <v>0</v>
      </c>
      <c r="BD232" s="109">
        <v>230</v>
      </c>
    </row>
    <row r="233" spans="2:56" s="66" customFormat="1" x14ac:dyDescent="0.35">
      <c r="B233" s="66" t="s">
        <v>77</v>
      </c>
      <c r="C233" s="74">
        <f>'Population 2016'!C233*'Prevalence Rates'!C233</f>
        <v>0</v>
      </c>
      <c r="D233" s="66">
        <f>'Population 2016'!D233*'Prevalence Rates'!D233</f>
        <v>0</v>
      </c>
      <c r="E233" s="66">
        <f>'Population 2016'!E233*'Prevalence Rates'!E233</f>
        <v>0</v>
      </c>
      <c r="F233" s="66">
        <f>'Population 2016'!F233*'Prevalence Rates'!F233</f>
        <v>0</v>
      </c>
      <c r="G233" s="66">
        <f>'Population 2016'!G233*'Prevalence Rates'!G233</f>
        <v>0</v>
      </c>
      <c r="H233" s="66">
        <f>'Population 2016'!H233*'Prevalence Rates'!H233</f>
        <v>0</v>
      </c>
      <c r="I233" s="66">
        <f>'Population 2016'!I233*'Prevalence Rates'!I233</f>
        <v>0</v>
      </c>
      <c r="J233" s="66">
        <f>'Population 2016'!J233*'Prevalence Rates'!J233</f>
        <v>0</v>
      </c>
      <c r="K233" s="66">
        <f>'Population 2016'!K233*'Prevalence Rates'!K233</f>
        <v>0</v>
      </c>
      <c r="L233" s="66">
        <f>'Population 2016'!L233*'Prevalence Rates'!L233</f>
        <v>0</v>
      </c>
      <c r="M233" s="66">
        <f>'Population 2016'!M233*'Prevalence Rates'!M233</f>
        <v>0</v>
      </c>
      <c r="N233" s="66">
        <f>'Population 2016'!N233*'Prevalence Rates'!N233</f>
        <v>0</v>
      </c>
      <c r="O233" s="66">
        <f>'Population 2016'!O233*'Prevalence Rates'!O233</f>
        <v>0</v>
      </c>
      <c r="P233" s="66">
        <f>'Population 2016'!P233*'Prevalence Rates'!P233</f>
        <v>0</v>
      </c>
      <c r="Q233" s="66">
        <f>'Population 2016'!Q233*'Prevalence Rates'!Q233</f>
        <v>0</v>
      </c>
      <c r="R233" s="66">
        <f>'Population 2016'!R233*'Prevalence Rates'!R233</f>
        <v>0</v>
      </c>
      <c r="S233" s="66">
        <f>'Population 2016'!S233*'Prevalence Rates'!S233</f>
        <v>0</v>
      </c>
      <c r="T233" s="66">
        <f>'Population 2016'!T233*'Prevalence Rates'!T233</f>
        <v>0</v>
      </c>
      <c r="U233" s="66">
        <f>'Population 2016'!U233*'Prevalence Rates'!U233</f>
        <v>0</v>
      </c>
      <c r="V233" s="66">
        <f>'Population 2016'!V233*'Prevalence Rates'!V233</f>
        <v>0</v>
      </c>
      <c r="W233" s="66">
        <f>'Population 2016'!W233*'Prevalence Rates'!W233</f>
        <v>0</v>
      </c>
      <c r="X233" s="66">
        <f>'Population 2016'!X233*'Prevalence Rates'!X233</f>
        <v>0</v>
      </c>
      <c r="Y233" s="66">
        <f>'Population 2016'!Y233*'Prevalence Rates'!Y233</f>
        <v>0</v>
      </c>
      <c r="Z233" s="66">
        <f>'Population 2016'!Z233*'Prevalence Rates'!Z233</f>
        <v>0</v>
      </c>
      <c r="AA233" s="66">
        <f>'Population 2016'!AA233*'Prevalence Rates'!AA233</f>
        <v>0</v>
      </c>
      <c r="AB233" s="66">
        <f>'Population 2016'!AB233*'Prevalence Rates'!AB233</f>
        <v>0</v>
      </c>
      <c r="AC233" s="66">
        <f>'Population 2016'!AC233*'Prevalence Rates'!AC233</f>
        <v>0</v>
      </c>
      <c r="AD233" s="66">
        <f>'Population 2016'!AD233*'Prevalence Rates'!AD233</f>
        <v>0</v>
      </c>
      <c r="AE233" s="66">
        <f>'Population 2016'!AE233*'Prevalence Rates'!AE233</f>
        <v>0</v>
      </c>
      <c r="AF233" s="66">
        <f>'Population 2016'!AF233*'Prevalence Rates'!AF233</f>
        <v>0</v>
      </c>
      <c r="AG233" s="66">
        <f>'Population 2016'!AG233*'Prevalence Rates'!AG233</f>
        <v>0</v>
      </c>
      <c r="AH233" s="66">
        <f>'Population 2016'!AH233*'Prevalence Rates'!AH233</f>
        <v>0</v>
      </c>
      <c r="AI233" s="66">
        <f>'Population 2016'!AI233*'Prevalence Rates'!AI233</f>
        <v>0</v>
      </c>
      <c r="AJ233" s="66">
        <f>'Population 2016'!AJ233*'Prevalence Rates'!AJ233</f>
        <v>0</v>
      </c>
      <c r="AK233" s="66">
        <f>'Population 2016'!AK233*'Prevalence Rates'!AK233</f>
        <v>0</v>
      </c>
      <c r="AL233" s="66">
        <f>'Population 2016'!AL233*'Prevalence Rates'!AL233</f>
        <v>0</v>
      </c>
      <c r="AM233" s="66">
        <f>'Population 2016'!AM233*'Prevalence Rates'!AM233</f>
        <v>0</v>
      </c>
      <c r="AN233" s="66">
        <f>'Population 2016'!AN233*'Prevalence Rates'!AN233</f>
        <v>0</v>
      </c>
      <c r="AO233" s="66">
        <f>'Population 2016'!AO233*'Prevalence Rates'!AO233</f>
        <v>0</v>
      </c>
      <c r="AP233" s="66">
        <f>'Population 2016'!AP233*'Prevalence Rates'!AP233</f>
        <v>0</v>
      </c>
      <c r="AQ233" s="66">
        <f>'Population 2016'!AQ233*'Prevalence Rates'!AQ233</f>
        <v>0</v>
      </c>
      <c r="AR233" s="66">
        <f>'Population 2016'!AR233*'Prevalence Rates'!AR233</f>
        <v>0</v>
      </c>
      <c r="AS233" s="66">
        <f>'Population 2016'!AS233*'Prevalence Rates'!AS233</f>
        <v>0</v>
      </c>
      <c r="AT233" s="66">
        <f>'Population 2016'!AT233*'Prevalence Rates'!AT233</f>
        <v>0</v>
      </c>
      <c r="AU233" s="66">
        <f>'Population 2016'!AU233*'Prevalence Rates'!AU233</f>
        <v>0</v>
      </c>
      <c r="AV233" s="66">
        <f>'Population 2016'!AV233*'Prevalence Rates'!AV233</f>
        <v>0</v>
      </c>
      <c r="AW233" s="66">
        <f>'Population 2016'!AW233*'Prevalence Rates'!AW233</f>
        <v>0</v>
      </c>
      <c r="AX233" s="66">
        <f>'Population 2016'!AX233*'Prevalence Rates'!AX233</f>
        <v>0</v>
      </c>
      <c r="AY233" s="66">
        <f>'Population 2016'!AY233*'Prevalence Rates'!AY233</f>
        <v>0</v>
      </c>
      <c r="AZ233" s="66">
        <f>'Population 2016'!AZ233*'Prevalence Rates'!AZ233</f>
        <v>0</v>
      </c>
      <c r="BA233" s="66">
        <f>'Population 2016'!BA233*'Prevalence Rates'!BA233</f>
        <v>0</v>
      </c>
      <c r="BB233" s="66">
        <f>'Population 2016'!BB233*'Prevalence Rates'!BB233</f>
        <v>0</v>
      </c>
      <c r="BC233" s="75">
        <f>'Population 2016'!BC233*'Prevalence Rates'!BC233</f>
        <v>0</v>
      </c>
      <c r="BD233" s="109">
        <v>231</v>
      </c>
    </row>
    <row r="234" spans="2:56" s="66" customFormat="1" x14ac:dyDescent="0.35">
      <c r="B234" s="66" t="s">
        <v>47</v>
      </c>
      <c r="C234" s="74">
        <f>'Population 2016'!C234*'Prevalence Rates'!C234</f>
        <v>131.80114026784051</v>
      </c>
      <c r="D234" s="66">
        <f>'Population 2016'!D234*'Prevalence Rates'!D234</f>
        <v>290.3507934541953</v>
      </c>
      <c r="E234" s="66">
        <f>'Population 2016'!E234*'Prevalence Rates'!E234</f>
        <v>158.54965318635479</v>
      </c>
      <c r="F234" s="66">
        <f>'Population 2016'!F234*'Prevalence Rates'!F234</f>
        <v>36.168016123690009</v>
      </c>
      <c r="G234" s="66">
        <f>'Population 2016'!G234*'Prevalence Rates'!G234</f>
        <v>24.159947152206446</v>
      </c>
      <c r="H234" s="66">
        <f>'Population 2016'!H234*'Prevalence Rates'!H234</f>
        <v>83.049818335709659</v>
      </c>
      <c r="I234" s="66">
        <f>'Population 2016'!I234*'Prevalence Rates'!I234</f>
        <v>20.996144548941317</v>
      </c>
      <c r="J234" s="66">
        <f>'Population 2016'!J234*'Prevalence Rates'!J234</f>
        <v>85.997907125115802</v>
      </c>
      <c r="K234" s="66">
        <f>'Population 2016'!K234*'Prevalence Rates'!K234</f>
        <v>11.28902292528694</v>
      </c>
      <c r="L234" s="66">
        <f>'Population 2016'!L234*'Prevalence Rates'!L234</f>
        <v>20.492812316603683</v>
      </c>
      <c r="M234" s="66">
        <f>'Population 2016'!M234*'Prevalence Rates'!M234</f>
        <v>20.492812316603683</v>
      </c>
      <c r="N234" s="66">
        <f>'Population 2016'!N234*'Prevalence Rates'!N234</f>
        <v>45.73132853810506</v>
      </c>
      <c r="O234" s="66">
        <f>'Population 2016'!O234*'Prevalence Rates'!O234</f>
        <v>24.159947152206446</v>
      </c>
      <c r="P234" s="66">
        <f>'Population 2016'!P234*'Prevalence Rates'!P234</f>
        <v>104.83691353546726</v>
      </c>
      <c r="Q234" s="66">
        <f>'Population 2016'!Q234*'Prevalence Rates'!Q234</f>
        <v>25.598039244599686</v>
      </c>
      <c r="R234" s="66">
        <f>'Population 2016'!R234*'Prevalence Rates'!R234</f>
        <v>107.64119311563408</v>
      </c>
      <c r="S234" s="66">
        <f>'Population 2016'!S234*'Prevalence Rates'!S234</f>
        <v>646.92572776309942</v>
      </c>
      <c r="T234" s="66">
        <f>'Population 2016'!T234*'Prevalence Rates'!T234</f>
        <v>355.78398365808778</v>
      </c>
      <c r="U234" s="66">
        <f>'Population 2016'!U234*'Prevalence Rates'!U234</f>
        <v>0</v>
      </c>
      <c r="V234" s="66">
        <f>'Population 2016'!V234*'Prevalence Rates'!V234</f>
        <v>50.908460070720722</v>
      </c>
      <c r="W234" s="66">
        <f>'Population 2016'!W234*'Prevalence Rates'!W234</f>
        <v>156.75203807086325</v>
      </c>
      <c r="X234" s="66">
        <f>'Population 2016'!X234*'Prevalence Rates'!X234</f>
        <v>156.75203807086325</v>
      </c>
      <c r="Y234" s="66">
        <f>'Population 2016'!Y234*'Prevalence Rates'!Y234</f>
        <v>136.90636719583654</v>
      </c>
      <c r="Z234" s="66">
        <f>'Population 2016'!Z234*'Prevalence Rates'!Z234</f>
        <v>94.626459679475246</v>
      </c>
      <c r="AA234" s="66">
        <f>'Population 2016'!AA234*'Prevalence Rates'!AA234</f>
        <v>528.13932093141773</v>
      </c>
      <c r="AB234" s="66">
        <f>'Population 2016'!AB234*'Prevalence Rates'!AB234</f>
        <v>333.78117464447121</v>
      </c>
      <c r="AC234" s="66">
        <f>'Population 2016'!AC234*'Prevalence Rates'!AC234</f>
        <v>389.36343401546998</v>
      </c>
      <c r="AD234" s="66">
        <f>'Population 2016'!AD234*'Prevalence Rates'!AD234</f>
        <v>59.968440252798139</v>
      </c>
      <c r="AE234" s="66">
        <f>'Population 2016'!AE234*'Prevalence Rates'!AE234</f>
        <v>35.808493100591697</v>
      </c>
      <c r="AF234" s="66">
        <f>'Population 2016'!AF234*'Prevalence Rates'!AF234</f>
        <v>14.740443947030718</v>
      </c>
      <c r="AG234" s="66">
        <f>'Population 2016'!AG234*'Prevalence Rates'!AG234</f>
        <v>35.808493100591697</v>
      </c>
      <c r="AH234" s="66">
        <f>'Population 2016'!AH234*'Prevalence Rates'!AH234</f>
        <v>138.77588691594775</v>
      </c>
      <c r="AI234" s="66">
        <f>'Population 2016'!AI234*'Prevalence Rates'!AI234</f>
        <v>469.17754514329482</v>
      </c>
      <c r="AJ234" s="66">
        <f>'Population 2016'!AJ234*'Prevalence Rates'!AJ234</f>
        <v>25.166611616881713</v>
      </c>
      <c r="AK234" s="66">
        <f>'Population 2016'!AK234*'Prevalence Rates'!AK234</f>
        <v>43.430381190275874</v>
      </c>
      <c r="AL234" s="66">
        <f>'Population 2016'!AL234*'Prevalence Rates'!AL234</f>
        <v>22.506141245954218</v>
      </c>
      <c r="AM234" s="66">
        <f>'Population 2016'!AM234*'Prevalence Rates'!AM234</f>
        <v>59.177489601981861</v>
      </c>
      <c r="AN234" s="66">
        <f>'Population 2016'!AN234*'Prevalence Rates'!AN234</f>
        <v>2.1571381385898611</v>
      </c>
      <c r="AO234" s="66">
        <f>'Population 2016'!AO234*'Prevalence Rates'!AO234</f>
        <v>2.1571381385898611</v>
      </c>
      <c r="AP234" s="66">
        <f>'Population 2016'!AP234*'Prevalence Rates'!AP234</f>
        <v>41.417052260925338</v>
      </c>
      <c r="AQ234" s="66">
        <f>'Population 2016'!AQ234*'Prevalence Rates'!AQ234</f>
        <v>59.752726438939156</v>
      </c>
      <c r="AR234" s="66">
        <f>'Population 2016'!AR234*'Prevalence Rates'!AR234</f>
        <v>1934.7371965012464</v>
      </c>
      <c r="AS234" s="66">
        <f>'Population 2016'!AS234*'Prevalence Rates'!AS234</f>
        <v>20.996144548941317</v>
      </c>
      <c r="AT234" s="66">
        <f>'Population 2016'!AT234*'Prevalence Rates'!AT234</f>
        <v>0</v>
      </c>
      <c r="AU234" s="66">
        <f>'Population 2016'!AU234*'Prevalence Rates'!AU234</f>
        <v>0</v>
      </c>
      <c r="AV234" s="66">
        <f>'Population 2016'!AV234*'Prevalence Rates'!AV234</f>
        <v>36.383729937548992</v>
      </c>
      <c r="AW234" s="66">
        <f>'Population 2016'!AW234*'Prevalence Rates'!AW234</f>
        <v>79.598397313965876</v>
      </c>
      <c r="AX234" s="66">
        <f>'Population 2016'!AX234*'Prevalence Rates'!AX234</f>
        <v>74.708884199828859</v>
      </c>
      <c r="AY234" s="66">
        <f>'Population 2016'!AY234*'Prevalence Rates'!AY234</f>
        <v>280.06843499358365</v>
      </c>
      <c r="AZ234" s="66">
        <f>'Population 2016'!AZ234*'Prevalence Rates'!AZ234</f>
        <v>123.3163969227204</v>
      </c>
      <c r="BA234" s="66">
        <f>'Population 2016'!BA234*'Prevalence Rates'!BA234</f>
        <v>7.7656972989235005</v>
      </c>
      <c r="BB234" s="66">
        <f>'Population 2016'!BB234*'Prevalence Rates'!BB234</f>
        <v>62.628910623725638</v>
      </c>
      <c r="BC234" s="75">
        <f>'Population 2016'!BC234*'Prevalence Rates'!BC234</f>
        <v>0</v>
      </c>
      <c r="BD234" s="109">
        <v>232</v>
      </c>
    </row>
    <row r="235" spans="2:56" s="66" customFormat="1" x14ac:dyDescent="0.35">
      <c r="B235" s="66" t="s">
        <v>48</v>
      </c>
      <c r="C235" s="74">
        <f>'Population 2016'!C235*'Prevalence Rates'!C235</f>
        <v>219.38094869458888</v>
      </c>
      <c r="D235" s="66">
        <f>'Population 2016'!D235*'Prevalence Rates'!D235</f>
        <v>390.5858122940042</v>
      </c>
      <c r="E235" s="66">
        <f>'Population 2016'!E235*'Prevalence Rates'!E235</f>
        <v>171.20486359941532</v>
      </c>
      <c r="F235" s="66">
        <f>'Population 2016'!F235*'Prevalence Rates'!F235</f>
        <v>37.749917425322572</v>
      </c>
      <c r="G235" s="66">
        <f>'Population 2016'!G235*'Prevalence Rates'!G235</f>
        <v>63.995098111499217</v>
      </c>
      <c r="H235" s="66">
        <f>'Population 2016'!H235*'Prevalence Rates'!H235</f>
        <v>90.743611030013497</v>
      </c>
      <c r="I235" s="66">
        <f>'Population 2016'!I235*'Prevalence Rates'!I235</f>
        <v>17.257105108718889</v>
      </c>
      <c r="J235" s="66">
        <f>'Population 2016'!J235*'Prevalence Rates'!J235</f>
        <v>97.430739259642067</v>
      </c>
      <c r="K235" s="66">
        <f>'Population 2016'!K235*'Prevalence Rates'!K235</f>
        <v>11.792355157624575</v>
      </c>
      <c r="L235" s="66">
        <f>'Population 2016'!L235*'Prevalence Rates'!L235</f>
        <v>22.506141245954218</v>
      </c>
      <c r="M235" s="66">
        <f>'Population 2016'!M235*'Prevalence Rates'!M235</f>
        <v>22.506141245954218</v>
      </c>
      <c r="N235" s="66">
        <f>'Population 2016'!N235*'Prevalence Rates'!N235</f>
        <v>58.027015928067264</v>
      </c>
      <c r="O235" s="66">
        <f>'Population 2016'!O235*'Prevalence Rates'!O235</f>
        <v>27.395654360091239</v>
      </c>
      <c r="P235" s="66">
        <f>'Population 2016'!P235*'Prevalence Rates'!P235</f>
        <v>124.53877520125465</v>
      </c>
      <c r="Q235" s="66">
        <f>'Population 2016'!Q235*'Prevalence Rates'!Q235</f>
        <v>32.500881288087243</v>
      </c>
      <c r="R235" s="66">
        <f>'Population 2016'!R235*'Prevalence Rates'!R235</f>
        <v>117.9954561808654</v>
      </c>
      <c r="S235" s="66">
        <f>'Population 2016'!S235*'Prevalence Rates'!S235</f>
        <v>1051.9643655856557</v>
      </c>
      <c r="T235" s="66">
        <f>'Population 2016'!T235*'Prevalence Rates'!T235</f>
        <v>649.58619813402686</v>
      </c>
      <c r="U235" s="66">
        <f>'Population 2016'!U235*'Prevalence Rates'!U235</f>
        <v>0</v>
      </c>
      <c r="V235" s="66">
        <f>'Population 2016'!V235*'Prevalence Rates'!V235</f>
        <v>59.824631043558817</v>
      </c>
      <c r="W235" s="66">
        <f>'Population 2016'!W235*'Prevalence Rates'!W235</f>
        <v>257.13086611991145</v>
      </c>
      <c r="X235" s="66">
        <f>'Population 2016'!X235*'Prevalence Rates'!X235</f>
        <v>257.13086611991145</v>
      </c>
      <c r="Y235" s="66">
        <f>'Population 2016'!Y235*'Prevalence Rates'!Y235</f>
        <v>157.25537030320089</v>
      </c>
      <c r="Z235" s="66">
        <f>'Population 2016'!Z235*'Prevalence Rates'!Z235</f>
        <v>225.92426771497813</v>
      </c>
      <c r="AA235" s="66">
        <f>'Population 2016'!AA235*'Prevalence Rates'!AA235</f>
        <v>722.06603959064626</v>
      </c>
      <c r="AB235" s="66">
        <f>'Population 2016'!AB235*'Prevalence Rates'!AB235</f>
        <v>447.17473612967825</v>
      </c>
      <c r="AC235" s="66">
        <f>'Population 2016'!AC235*'Prevalence Rates'!AC235</f>
        <v>560.99972524260329</v>
      </c>
      <c r="AD235" s="66">
        <f>'Population 2016'!AD235*'Prevalence Rates'!AD235</f>
        <v>98.653117538176318</v>
      </c>
      <c r="AE235" s="66">
        <f>'Population 2016'!AE235*'Prevalence Rates'!AE235</f>
        <v>34.6580194266771</v>
      </c>
      <c r="AF235" s="66">
        <f>'Population 2016'!AF235*'Prevalence Rates'!AF235</f>
        <v>13.446161063876801</v>
      </c>
      <c r="AG235" s="66">
        <f>'Population 2016'!AG235*'Prevalence Rates'!AG235</f>
        <v>34.6580194266771</v>
      </c>
      <c r="AH235" s="66">
        <f>'Population 2016'!AH235*'Prevalence Rates'!AH235</f>
        <v>161.06631434804297</v>
      </c>
      <c r="AI235" s="66">
        <f>'Population 2016'!AI235*'Prevalence Rates'!AI235</f>
        <v>777.57639435702526</v>
      </c>
      <c r="AJ235" s="66">
        <f>'Population 2016'!AJ235*'Prevalence Rates'!AJ235</f>
        <v>28.258509615527181</v>
      </c>
      <c r="AK235" s="66">
        <f>'Population 2016'!AK235*'Prevalence Rates'!AK235</f>
        <v>56.588923835674024</v>
      </c>
      <c r="AL235" s="66">
        <f>'Population 2016'!AL235*'Prevalence Rates'!AL235</f>
        <v>23.728519524488473</v>
      </c>
      <c r="AM235" s="66">
        <f>'Population 2016'!AM235*'Prevalence Rates'!AM235</f>
        <v>66.511759273187394</v>
      </c>
      <c r="AN235" s="66">
        <f>'Population 2016'!AN235*'Prevalence Rates'!AN235</f>
        <v>3.3795164171241159</v>
      </c>
      <c r="AO235" s="66">
        <f>'Population 2016'!AO235*'Prevalence Rates'!AO235</f>
        <v>3.3795164171241159</v>
      </c>
      <c r="AP235" s="66">
        <f>'Population 2016'!AP235*'Prevalence Rates'!AP235</f>
        <v>47.816562072075257</v>
      </c>
      <c r="AQ235" s="66">
        <f>'Population 2016'!AQ235*'Prevalence Rates'!AQ235</f>
        <v>69.244134248734539</v>
      </c>
      <c r="AR235" s="66">
        <f>'Population 2016'!AR235*'Prevalence Rates'!AR235</f>
        <v>2737.336393265914</v>
      </c>
      <c r="AS235" s="66">
        <f>'Population 2016'!AS235*'Prevalence Rates'!AS235</f>
        <v>17.257105108718889</v>
      </c>
      <c r="AT235" s="66">
        <f>'Population 2016'!AT235*'Prevalence Rates'!AT235</f>
        <v>0</v>
      </c>
      <c r="AU235" s="66">
        <f>'Population 2016'!AU235*'Prevalence Rates'!AU235</f>
        <v>0</v>
      </c>
      <c r="AV235" s="66">
        <f>'Population 2016'!AV235*'Prevalence Rates'!AV235</f>
        <v>39.619437145433785</v>
      </c>
      <c r="AW235" s="66">
        <f>'Population 2016'!AW235*'Prevalence Rates'!AW235</f>
        <v>94.554555074855585</v>
      </c>
      <c r="AX235" s="66">
        <f>'Population 2016'!AX235*'Prevalence Rates'!AX235</f>
        <v>85.638384102017497</v>
      </c>
      <c r="AY235" s="66">
        <f>'Population 2016'!AY235*'Prevalence Rates'!AY235</f>
        <v>400.72436154537655</v>
      </c>
      <c r="AZ235" s="66">
        <f>'Population 2016'!AZ235*'Prevalence Rates'!AZ235</f>
        <v>143.59349542546511</v>
      </c>
      <c r="BA235" s="66">
        <f>'Population 2016'!BA235*'Prevalence Rates'!BA235</f>
        <v>9.8509308328936989</v>
      </c>
      <c r="BB235" s="66">
        <f>'Population 2016'!BB235*'Prevalence Rates'!BB235</f>
        <v>67.230805319384004</v>
      </c>
      <c r="BC235" s="75">
        <f>'Population 2016'!BC235*'Prevalence Rates'!BC235</f>
        <v>0</v>
      </c>
      <c r="BD235" s="109">
        <v>233</v>
      </c>
    </row>
    <row r="236" spans="2:56" s="66" customFormat="1" x14ac:dyDescent="0.35">
      <c r="B236" s="66" t="s">
        <v>49</v>
      </c>
      <c r="C236" s="74">
        <f>'Population 2016'!C236*'Prevalence Rates'!C236</f>
        <v>320.62263199907306</v>
      </c>
      <c r="D236" s="66">
        <f>'Population 2016'!D236*'Prevalence Rates'!D236</f>
        <v>485.14036736885981</v>
      </c>
      <c r="E236" s="66">
        <f>'Population 2016'!E236*'Prevalence Rates'!E236</f>
        <v>164.51773536978675</v>
      </c>
      <c r="F236" s="66">
        <f>'Population 2016'!F236*'Prevalence Rates'!F236</f>
        <v>29.5527924986811</v>
      </c>
      <c r="G236" s="66">
        <f>'Population 2016'!G236*'Prevalence Rates'!G236</f>
        <v>50.045604815284783</v>
      </c>
      <c r="H236" s="66">
        <f>'Population 2016'!H236*'Prevalence Rates'!H236</f>
        <v>63.347956669922254</v>
      </c>
      <c r="I236" s="66">
        <f>'Population 2016'!I236*'Prevalence Rates'!I236</f>
        <v>11.936164366863899</v>
      </c>
      <c r="J236" s="66">
        <f>'Population 2016'!J236*'Prevalence Rates'!J236</f>
        <v>50.908460070720722</v>
      </c>
      <c r="K236" s="66">
        <f>'Population 2016'!K236*'Prevalence Rates'!K236</f>
        <v>8.2690295312611344</v>
      </c>
      <c r="L236" s="66">
        <f>'Population 2016'!L236*'Prevalence Rates'!L236</f>
        <v>18.767101805731794</v>
      </c>
      <c r="M236" s="66">
        <f>'Population 2016'!M236*'Prevalence Rates'!M236</f>
        <v>18.767101805731794</v>
      </c>
      <c r="N236" s="66">
        <f>'Population 2016'!N236*'Prevalence Rates'!N236</f>
        <v>53.928453464746532</v>
      </c>
      <c r="O236" s="66">
        <f>'Population 2016'!O236*'Prevalence Rates'!O236</f>
        <v>22.002809013616584</v>
      </c>
      <c r="P236" s="66">
        <f>'Population 2016'!P236*'Prevalence Rates'!P236</f>
        <v>100.73835107214651</v>
      </c>
      <c r="Q236" s="66">
        <f>'Population 2016'!Q236*'Prevalence Rates'!Q236</f>
        <v>24.663279384544079</v>
      </c>
      <c r="R236" s="66">
        <f>'Population 2016'!R236*'Prevalence Rates'!R236</f>
        <v>82.69029531261134</v>
      </c>
      <c r="S236" s="66">
        <f>'Population 2016'!S236*'Prevalence Rates'!S236</f>
        <v>902.69040639523723</v>
      </c>
      <c r="T236" s="66">
        <f>'Population 2016'!T236*'Prevalence Rates'!T236</f>
        <v>636.64336930248771</v>
      </c>
      <c r="U236" s="66">
        <f>'Population 2016'!U236*'Prevalence Rates'!U236</f>
        <v>0</v>
      </c>
      <c r="V236" s="66">
        <f>'Population 2016'!V236*'Prevalence Rates'!V236</f>
        <v>58.746061974263888</v>
      </c>
      <c r="W236" s="66">
        <f>'Population 2016'!W236*'Prevalence Rates'!W236</f>
        <v>143.23397240236679</v>
      </c>
      <c r="X236" s="66">
        <f>'Population 2016'!X236*'Prevalence Rates'!X236</f>
        <v>143.23397240236679</v>
      </c>
      <c r="Y236" s="66">
        <f>'Population 2016'!Y236*'Prevalence Rates'!Y236</f>
        <v>109.65452204498462</v>
      </c>
      <c r="Z236" s="66">
        <f>'Population 2016'!Z236*'Prevalence Rates'!Z236</f>
        <v>239.65804719733359</v>
      </c>
      <c r="AA236" s="66">
        <f>'Population 2016'!AA236*'Prevalence Rates'!AA236</f>
        <v>623.48482665708957</v>
      </c>
      <c r="AB236" s="66">
        <f>'Population 2016'!AB236*'Prevalence Rates'!AB236</f>
        <v>536.48025506729846</v>
      </c>
      <c r="AC236" s="66">
        <f>'Population 2016'!AC236*'Prevalence Rates'!AC236</f>
        <v>498.15510080501861</v>
      </c>
      <c r="AD236" s="66">
        <f>'Population 2016'!AD236*'Prevalence Rates'!AD236</f>
        <v>85.350765683538839</v>
      </c>
      <c r="AE236" s="66">
        <f>'Population 2016'!AE236*'Prevalence Rates'!AE236</f>
        <v>35.305160868254063</v>
      </c>
      <c r="AF236" s="66">
        <f>'Population 2016'!AF236*'Prevalence Rates'!AF236</f>
        <v>14.237111714693084</v>
      </c>
      <c r="AG236" s="66">
        <f>'Population 2016'!AG236*'Prevalence Rates'!AG236</f>
        <v>35.305160868254063</v>
      </c>
      <c r="AH236" s="66">
        <f>'Population 2016'!AH236*'Prevalence Rates'!AH236</f>
        <v>125.32972585207094</v>
      </c>
      <c r="AI236" s="66">
        <f>'Population 2016'!AI236*'Prevalence Rates'!AI236</f>
        <v>747.52026962600655</v>
      </c>
      <c r="AJ236" s="66">
        <f>'Population 2016'!AJ236*'Prevalence Rates'!AJ236</f>
        <v>27.036131336992927</v>
      </c>
      <c r="AK236" s="66">
        <f>'Population 2016'!AK236*'Prevalence Rates'!AK236</f>
        <v>51.339887698438694</v>
      </c>
      <c r="AL236" s="66">
        <f>'Population 2016'!AL236*'Prevalence Rates'!AL236</f>
        <v>15.243776179368353</v>
      </c>
      <c r="AM236" s="66">
        <f>'Population 2016'!AM236*'Prevalence Rates'!AM236</f>
        <v>56.013686998716729</v>
      </c>
      <c r="AN236" s="66">
        <f>'Population 2016'!AN236*'Prevalence Rates'!AN236</f>
        <v>3.2357072078847917</v>
      </c>
      <c r="AO236" s="66">
        <f>'Population 2016'!AO236*'Prevalence Rates'!AO236</f>
        <v>3.2357072078847917</v>
      </c>
      <c r="AP236" s="66">
        <f>'Population 2016'!AP236*'Prevalence Rates'!AP236</f>
        <v>38.397058866899528</v>
      </c>
      <c r="AQ236" s="66">
        <f>'Population 2016'!AQ236*'Prevalence Rates'!AQ236</f>
        <v>54.216071883225176</v>
      </c>
      <c r="AR236" s="66">
        <f>'Population 2016'!AR236*'Prevalence Rates'!AR236</f>
        <v>2464.8898463620149</v>
      </c>
      <c r="AS236" s="66">
        <f>'Population 2016'!AS236*'Prevalence Rates'!AS236</f>
        <v>11.936164366863899</v>
      </c>
      <c r="AT236" s="66">
        <f>'Population 2016'!AT236*'Prevalence Rates'!AT236</f>
        <v>0</v>
      </c>
      <c r="AU236" s="66">
        <f>'Population 2016'!AU236*'Prevalence Rates'!AU236</f>
        <v>0</v>
      </c>
      <c r="AV236" s="66">
        <f>'Population 2016'!AV236*'Prevalence Rates'!AV236</f>
        <v>26.10137147693732</v>
      </c>
      <c r="AW236" s="66">
        <f>'Population 2016'!AW236*'Prevalence Rates'!AW236</f>
        <v>69.3160388533542</v>
      </c>
      <c r="AX236" s="66">
        <f>'Population 2016'!AX236*'Prevalence Rates'!AX236</f>
        <v>42.639430539459589</v>
      </c>
      <c r="AY236" s="66">
        <f>'Population 2016'!AY236*'Prevalence Rates'!AY236</f>
        <v>265.11227723269394</v>
      </c>
      <c r="AZ236" s="66">
        <f>'Population 2016'!AZ236*'Prevalence Rates'!AZ236</f>
        <v>121.87830483032715</v>
      </c>
      <c r="BA236" s="66">
        <f>'Population 2016'!BA236*'Prevalence Rates'!BA236</f>
        <v>6.615223625008908</v>
      </c>
      <c r="BB236" s="66">
        <f>'Population 2016'!BB236*'Prevalence Rates'!BB236</f>
        <v>59.177489601981861</v>
      </c>
      <c r="BC236" s="75">
        <f>'Population 2016'!BC236*'Prevalence Rates'!BC236</f>
        <v>0</v>
      </c>
      <c r="BD236" s="109">
        <v>234</v>
      </c>
    </row>
    <row r="237" spans="2:56" s="66" customFormat="1" x14ac:dyDescent="0.35">
      <c r="B237" s="66" t="s">
        <v>50</v>
      </c>
      <c r="C237" s="74">
        <f>'Population 2016'!C237*'Prevalence Rates'!C237</f>
        <v>277.4798692272758</v>
      </c>
      <c r="D237" s="66">
        <f>'Population 2016'!D237*'Prevalence Rates'!D237</f>
        <v>469.68087737563246</v>
      </c>
      <c r="E237" s="66">
        <f>'Population 2016'!E237*'Prevalence Rates'!E237</f>
        <v>192.20100814835664</v>
      </c>
      <c r="F237" s="66">
        <f>'Population 2016'!F237*'Prevalence Rates'!F237</f>
        <v>33.291831938903528</v>
      </c>
      <c r="G237" s="66">
        <f>'Population 2016'!G237*'Prevalence Rates'!G237</f>
        <v>23.584710315249151</v>
      </c>
      <c r="H237" s="66">
        <f>'Population 2016'!H237*'Prevalence Rates'!H237</f>
        <v>57.236065277250987</v>
      </c>
      <c r="I237" s="66">
        <f>'Population 2016'!I237*'Prevalence Rates'!I237</f>
        <v>13.302351854637477</v>
      </c>
      <c r="J237" s="66">
        <f>'Population 2016'!J237*'Prevalence Rates'!J237</f>
        <v>42.064193702502294</v>
      </c>
      <c r="K237" s="66">
        <f>'Population 2016'!K237*'Prevalence Rates'!K237</f>
        <v>8.4847433451201208</v>
      </c>
      <c r="L237" s="66">
        <f>'Population 2016'!L237*'Prevalence Rates'!L237</f>
        <v>21.715190595137937</v>
      </c>
      <c r="M237" s="66">
        <f>'Population 2016'!M237*'Prevalence Rates'!M237</f>
        <v>21.715190595137937</v>
      </c>
      <c r="N237" s="66">
        <f>'Population 2016'!N237*'Prevalence Rates'!N237</f>
        <v>37.174680588365277</v>
      </c>
      <c r="O237" s="66">
        <f>'Population 2016'!O237*'Prevalence Rates'!O237</f>
        <v>23.584710315249151</v>
      </c>
      <c r="P237" s="66">
        <f>'Population 2016'!P237*'Prevalence Rates'!P237</f>
        <v>85.063147265060195</v>
      </c>
      <c r="Q237" s="66">
        <f>'Population 2016'!Q237*'Prevalence Rates'!Q237</f>
        <v>26.820417523133941</v>
      </c>
      <c r="R237" s="66">
        <f>'Population 2016'!R237*'Prevalence Rates'!R237</f>
        <v>67.374614528623326</v>
      </c>
      <c r="S237" s="66">
        <f>'Population 2016'!S237*'Prevalence Rates'!S237</f>
        <v>767.36594050103326</v>
      </c>
      <c r="T237" s="66">
        <f>'Population 2016'!T237*'Prevalence Rates'!T237</f>
        <v>505.77698889470281</v>
      </c>
      <c r="U237" s="66">
        <f>'Population 2016'!U237*'Prevalence Rates'!U237</f>
        <v>0</v>
      </c>
      <c r="V237" s="66">
        <f>'Population 2016'!V237*'Prevalence Rates'!V237</f>
        <v>69.891275690311502</v>
      </c>
      <c r="W237" s="66">
        <f>'Population 2016'!W237*'Prevalence Rates'!W237</f>
        <v>139.85445598524268</v>
      </c>
      <c r="X237" s="66">
        <f>'Population 2016'!X237*'Prevalence Rates'!X237</f>
        <v>139.85445598524268</v>
      </c>
      <c r="Y237" s="66">
        <f>'Population 2016'!Y237*'Prevalence Rates'!Y237</f>
        <v>111.9554693928138</v>
      </c>
      <c r="Z237" s="66">
        <f>'Population 2016'!Z237*'Prevalence Rates'!Z237</f>
        <v>187.09578122036064</v>
      </c>
      <c r="AA237" s="66">
        <f>'Population 2016'!AA237*'Prevalence Rates'!AA237</f>
        <v>524.68789990967389</v>
      </c>
      <c r="AB237" s="66">
        <f>'Population 2016'!AB237*'Prevalence Rates'!AB237</f>
        <v>509.73174214878424</v>
      </c>
      <c r="AC237" s="66">
        <f>'Population 2016'!AC237*'Prevalence Rates'!AC237</f>
        <v>407.48339437962477</v>
      </c>
      <c r="AD237" s="66">
        <f>'Population 2016'!AD237*'Prevalence Rates'!AD237</f>
        <v>61.981769182148682</v>
      </c>
      <c r="AE237" s="66">
        <f>'Population 2016'!AE237*'Prevalence Rates'!AE237</f>
        <v>38.397058866899528</v>
      </c>
      <c r="AF237" s="66">
        <f>'Population 2016'!AF237*'Prevalence Rates'!AF237</f>
        <v>13.589970273116126</v>
      </c>
      <c r="AG237" s="66">
        <f>'Population 2016'!AG237*'Prevalence Rates'!AG237</f>
        <v>38.397058866899528</v>
      </c>
      <c r="AH237" s="66">
        <f>'Population 2016'!AH237*'Prevalence Rates'!AH237</f>
        <v>117.20450553004913</v>
      </c>
      <c r="AI237" s="66">
        <f>'Population 2016'!AI237*'Prevalence Rates'!AI237</f>
        <v>614.20913266115315</v>
      </c>
      <c r="AJ237" s="66">
        <f>'Population 2016'!AJ237*'Prevalence Rates'!AJ237</f>
        <v>27.4675589647109</v>
      </c>
      <c r="AK237" s="66">
        <f>'Population 2016'!AK237*'Prevalence Rates'!AK237</f>
        <v>40.050864773151758</v>
      </c>
      <c r="AL237" s="66">
        <f>'Population 2016'!AL237*'Prevalence Rates'!AL237</f>
        <v>14.165207110073423</v>
      </c>
      <c r="AM237" s="66">
        <f>'Population 2016'!AM237*'Prevalence Rates'!AM237</f>
        <v>49.61417718756681</v>
      </c>
      <c r="AN237" s="66">
        <f>'Population 2016'!AN237*'Prevalence Rates'!AN237</f>
        <v>2.9480887894061438</v>
      </c>
      <c r="AO237" s="66">
        <f>'Population 2016'!AO237*'Prevalence Rates'!AO237</f>
        <v>2.9480887894061438</v>
      </c>
      <c r="AP237" s="66">
        <f>'Population 2016'!AP237*'Prevalence Rates'!AP237</f>
        <v>40.841815423968036</v>
      </c>
      <c r="AQ237" s="66">
        <f>'Population 2016'!AQ237*'Prevalence Rates'!AQ237</f>
        <v>48.319894304412891</v>
      </c>
      <c r="AR237" s="66">
        <f>'Population 2016'!AR237*'Prevalence Rates'!AR237</f>
        <v>2168.9304937474858</v>
      </c>
      <c r="AS237" s="66">
        <f>'Population 2016'!AS237*'Prevalence Rates'!AS237</f>
        <v>13.302351854637477</v>
      </c>
      <c r="AT237" s="66">
        <f>'Population 2016'!AT237*'Prevalence Rates'!AT237</f>
        <v>0</v>
      </c>
      <c r="AU237" s="66">
        <f>'Population 2016'!AU237*'Prevalence Rates'!AU237</f>
        <v>0</v>
      </c>
      <c r="AV237" s="66">
        <f>'Population 2016'!AV237*'Prevalence Rates'!AV237</f>
        <v>19.486147851928415</v>
      </c>
      <c r="AW237" s="66">
        <f>'Population 2016'!AW237*'Prevalence Rates'!AW237</f>
        <v>67.590328342482323</v>
      </c>
      <c r="AX237" s="66">
        <f>'Population 2016'!AX237*'Prevalence Rates'!AX237</f>
        <v>33.579450357382171</v>
      </c>
      <c r="AY237" s="66">
        <f>'Population 2016'!AY237*'Prevalence Rates'!AY237</f>
        <v>251.16278393647951</v>
      </c>
      <c r="AZ237" s="66">
        <f>'Population 2016'!AZ237*'Prevalence Rates'!AZ237</f>
        <v>111.30832795123683</v>
      </c>
      <c r="BA237" s="66">
        <f>'Population 2016'!BA237*'Prevalence Rates'!BA237</f>
        <v>6.0399867880516114</v>
      </c>
      <c r="BB237" s="66">
        <f>'Population 2016'!BB237*'Prevalence Rates'!BB237</f>
        <v>54.144167278605515</v>
      </c>
      <c r="BC237" s="75">
        <f>'Population 2016'!BC237*'Prevalence Rates'!BC237</f>
        <v>0</v>
      </c>
      <c r="BD237" s="109">
        <v>235</v>
      </c>
    </row>
    <row r="238" spans="2:56" s="66" customFormat="1" x14ac:dyDescent="0.35">
      <c r="B238" s="66" t="s">
        <v>51</v>
      </c>
      <c r="C238" s="74">
        <f>'Population 2016'!C238*'Prevalence Rates'!C238</f>
        <v>234.55282026933759</v>
      </c>
      <c r="D238" s="66">
        <f>'Population 2016'!D238*'Prevalence Rates'!D238</f>
        <v>456.88185775333261</v>
      </c>
      <c r="E238" s="66">
        <f>'Population 2016'!E238*'Prevalence Rates'!E238</f>
        <v>222.32903748399502</v>
      </c>
      <c r="F238" s="66">
        <f>'Population 2016'!F238*'Prevalence Rates'!F238</f>
        <v>36.168016123690009</v>
      </c>
      <c r="G238" s="66">
        <f>'Population 2016'!G238*'Prevalence Rates'!G238</f>
        <v>21.283762967419964</v>
      </c>
      <c r="H238" s="66">
        <f>'Population 2016'!H238*'Prevalence Rates'!H238</f>
        <v>78.232209826192303</v>
      </c>
      <c r="I238" s="66">
        <f>'Population 2016'!I238*'Prevalence Rates'!I238</f>
        <v>19.41424324730875</v>
      </c>
      <c r="J238" s="66">
        <f>'Population 2016'!J238*'Prevalence Rates'!J238</f>
        <v>51.987029140015657</v>
      </c>
      <c r="K238" s="66">
        <f>'Population 2016'!K238*'Prevalence Rates'!K238</f>
        <v>10.785690692949306</v>
      </c>
      <c r="L238" s="66">
        <f>'Population 2016'!L238*'Prevalence Rates'!L238</f>
        <v>23.225187292150839</v>
      </c>
      <c r="M238" s="66">
        <f>'Population 2016'!M238*'Prevalence Rates'!M238</f>
        <v>23.225187292150839</v>
      </c>
      <c r="N238" s="66">
        <f>'Population 2016'!N238*'Prevalence Rates'!N238</f>
        <v>40.482292400869731</v>
      </c>
      <c r="O238" s="66">
        <f>'Population 2016'!O238*'Prevalence Rates'!O238</f>
        <v>27.611368173950225</v>
      </c>
      <c r="P238" s="66">
        <f>'Population 2016'!P238*'Prevalence Rates'!P238</f>
        <v>101.09787409524483</v>
      </c>
      <c r="Q238" s="66">
        <f>'Population 2016'!Q238*'Prevalence Rates'!Q238</f>
        <v>32.357072078847921</v>
      </c>
      <c r="R238" s="66">
        <f>'Population 2016'!R238*'Prevalence Rates'!R238</f>
        <v>101.67311093220212</v>
      </c>
      <c r="S238" s="66">
        <f>'Population 2016'!S238*'Prevalence Rates'!S238</f>
        <v>779.58972328637583</v>
      </c>
      <c r="T238" s="66">
        <f>'Population 2016'!T238*'Prevalence Rates'!T238</f>
        <v>476.65562402373968</v>
      </c>
      <c r="U238" s="66">
        <f>'Population 2016'!U238*'Prevalence Rates'!U238</f>
        <v>0</v>
      </c>
      <c r="V238" s="66">
        <f>'Population 2016'!V238*'Prevalence Rates'!V238</f>
        <v>76.578403919940072</v>
      </c>
      <c r="W238" s="66">
        <f>'Population 2016'!W238*'Prevalence Rates'!W238</f>
        <v>152.15014337520489</v>
      </c>
      <c r="X238" s="66">
        <f>'Population 2016'!X238*'Prevalence Rates'!X238</f>
        <v>152.15014337520489</v>
      </c>
      <c r="Y238" s="66">
        <f>'Population 2016'!Y238*'Prevalence Rates'!Y238</f>
        <v>128.56543305995572</v>
      </c>
      <c r="Z238" s="66">
        <f>'Population 2016'!Z238*'Prevalence Rates'!Z238</f>
        <v>158.69346239559411</v>
      </c>
      <c r="AA238" s="66">
        <f>'Population 2016'!AA238*'Prevalence Rates'!AA238</f>
        <v>594.00393876302815</v>
      </c>
      <c r="AB238" s="66">
        <f>'Population 2016'!AB238*'Prevalence Rates'!AB238</f>
        <v>490.74892652919345</v>
      </c>
      <c r="AC238" s="66">
        <f>'Population 2016'!AC238*'Prevalence Rates'!AC238</f>
        <v>438.83380199379741</v>
      </c>
      <c r="AD238" s="66">
        <f>'Population 2016'!AD238*'Prevalence Rates'!AD238</f>
        <v>72.120318433521021</v>
      </c>
      <c r="AE238" s="66">
        <f>'Population 2016'!AE238*'Prevalence Rates'!AE238</f>
        <v>50.836555466101061</v>
      </c>
      <c r="AF238" s="66">
        <f>'Population 2016'!AF238*'Prevalence Rates'!AF238</f>
        <v>13.446161063876801</v>
      </c>
      <c r="AG238" s="66">
        <f>'Population 2016'!AG238*'Prevalence Rates'!AG238</f>
        <v>50.836555466101061</v>
      </c>
      <c r="AH238" s="66">
        <f>'Population 2016'!AH238*'Prevalence Rates'!AH238</f>
        <v>155.17013676923068</v>
      </c>
      <c r="AI238" s="66">
        <f>'Population 2016'!AI238*'Prevalence Rates'!AI238</f>
        <v>608.02533666386216</v>
      </c>
      <c r="AJ238" s="66">
        <f>'Population 2016'!AJ238*'Prevalence Rates'!AJ238</f>
        <v>30.990884591074341</v>
      </c>
      <c r="AK238" s="66">
        <f>'Population 2016'!AK238*'Prevalence Rates'!AK238</f>
        <v>33.867068775860822</v>
      </c>
      <c r="AL238" s="66">
        <f>'Population 2016'!AL238*'Prevalence Rates'!AL238</f>
        <v>20.205193898125035</v>
      </c>
      <c r="AM238" s="66">
        <f>'Population 2016'!AM238*'Prevalence Rates'!AM238</f>
        <v>65.864617831610431</v>
      </c>
      <c r="AN238" s="66">
        <f>'Population 2016'!AN238*'Prevalence Rates'!AN238</f>
        <v>4.3861808817993841</v>
      </c>
      <c r="AO238" s="66">
        <f>'Population 2016'!AO238*'Prevalence Rates'!AO238</f>
        <v>4.3861808817993841</v>
      </c>
      <c r="AP238" s="66">
        <f>'Population 2016'!AP238*'Prevalence Rates'!AP238</f>
        <v>47.313229839737623</v>
      </c>
      <c r="AQ238" s="66">
        <f>'Population 2016'!AQ238*'Prevalence Rates'!AQ238</f>
        <v>57.66749290496896</v>
      </c>
      <c r="AR238" s="66">
        <f>'Population 2016'!AR238*'Prevalence Rates'!AR238</f>
        <v>2294.8354564365141</v>
      </c>
      <c r="AS238" s="66">
        <f>'Population 2016'!AS238*'Prevalence Rates'!AS238</f>
        <v>19.41424324730875</v>
      </c>
      <c r="AT238" s="66">
        <f>'Population 2016'!AT238*'Prevalence Rates'!AT238</f>
        <v>0</v>
      </c>
      <c r="AU238" s="66">
        <f>'Population 2016'!AU238*'Prevalence Rates'!AU238</f>
        <v>0</v>
      </c>
      <c r="AV238" s="66">
        <f>'Population 2016'!AV238*'Prevalence Rates'!AV238</f>
        <v>30.415647754117042</v>
      </c>
      <c r="AW238" s="66">
        <f>'Population 2016'!AW238*'Prevalence Rates'!AW238</f>
        <v>89.305518937620249</v>
      </c>
      <c r="AX238" s="66">
        <f>'Population 2016'!AX238*'Prevalence Rates'!AX238</f>
        <v>41.201338447066348</v>
      </c>
      <c r="AY238" s="66">
        <f>'Population 2016'!AY238*'Prevalence Rates'!AY238</f>
        <v>276.11368173950223</v>
      </c>
      <c r="AZ238" s="66">
        <f>'Population 2016'!AZ238*'Prevalence Rates'!AZ238</f>
        <v>123.96353836429736</v>
      </c>
      <c r="BA238" s="66">
        <f>'Population 2016'!BA238*'Prevalence Rates'!BA238</f>
        <v>6.2557006019105978</v>
      </c>
      <c r="BB238" s="66">
        <f>'Population 2016'!BB238*'Prevalence Rates'!BB238</f>
        <v>68.021755970200289</v>
      </c>
      <c r="BC238" s="75">
        <f>'Population 2016'!BC238*'Prevalence Rates'!BC238</f>
        <v>0</v>
      </c>
      <c r="BD238" s="109">
        <v>236</v>
      </c>
    </row>
    <row r="239" spans="2:56" s="66" customFormat="1" x14ac:dyDescent="0.35">
      <c r="B239" s="66" t="s">
        <v>52</v>
      </c>
      <c r="C239" s="74">
        <f>'Population 2016'!C239*'Prevalence Rates'!C239</f>
        <v>212.76572506957999</v>
      </c>
      <c r="D239" s="66">
        <f>'Population 2016'!D239*'Prevalence Rates'!D239</f>
        <v>459.9737557519781</v>
      </c>
      <c r="E239" s="66">
        <f>'Population 2016'!E239*'Prevalence Rates'!E239</f>
        <v>247.20803068239809</v>
      </c>
      <c r="F239" s="66">
        <f>'Population 2016'!F239*'Prevalence Rates'!F239</f>
        <v>47.025611421258972</v>
      </c>
      <c r="G239" s="66">
        <f>'Population 2016'!G239*'Prevalence Rates'!G239</f>
        <v>24.663279384544079</v>
      </c>
      <c r="H239" s="66">
        <f>'Population 2016'!H239*'Prevalence Rates'!H239</f>
        <v>102.1045385599201</v>
      </c>
      <c r="I239" s="66">
        <f>'Population 2016'!I239*'Prevalence Rates'!I239</f>
        <v>26.964226732373266</v>
      </c>
      <c r="J239" s="66">
        <f>'Population 2016'!J239*'Prevalence Rates'!J239</f>
        <v>72.767459875097984</v>
      </c>
      <c r="K239" s="66">
        <f>'Population 2016'!K239*'Prevalence Rates'!K239</f>
        <v>15.243776179368353</v>
      </c>
      <c r="L239" s="66">
        <f>'Population 2016'!L239*'Prevalence Rates'!L239</f>
        <v>25.238516221501378</v>
      </c>
      <c r="M239" s="66">
        <f>'Population 2016'!M239*'Prevalence Rates'!M239</f>
        <v>25.238516221501378</v>
      </c>
      <c r="N239" s="66">
        <f>'Population 2016'!N239*'Prevalence Rates'!N239</f>
        <v>40.698006214728714</v>
      </c>
      <c r="O239" s="66">
        <f>'Population 2016'!O239*'Prevalence Rates'!O239</f>
        <v>34.6580194266771</v>
      </c>
      <c r="P239" s="66">
        <f>'Population 2016'!P239*'Prevalence Rates'!P239</f>
        <v>124.75448901511363</v>
      </c>
      <c r="Q239" s="66">
        <f>'Population 2016'!Q239*'Prevalence Rates'!Q239</f>
        <v>43.933713422613508</v>
      </c>
      <c r="R239" s="66">
        <f>'Population 2016'!R239*'Prevalence Rates'!R239</f>
        <v>124.10734757353669</v>
      </c>
      <c r="S239" s="66">
        <f>'Population 2016'!S239*'Prevalence Rates'!S239</f>
        <v>849.98433120902496</v>
      </c>
      <c r="T239" s="66">
        <f>'Population 2016'!T239*'Prevalence Rates'!T239</f>
        <v>471.19087407264533</v>
      </c>
      <c r="U239" s="66">
        <f>'Population 2016'!U239*'Prevalence Rates'!U239</f>
        <v>0</v>
      </c>
      <c r="V239" s="66">
        <f>'Population 2016'!V239*'Prevalence Rates'!V239</f>
        <v>87.364094612889375</v>
      </c>
      <c r="W239" s="66">
        <f>'Population 2016'!W239*'Prevalence Rates'!W239</f>
        <v>185.51387991872807</v>
      </c>
      <c r="X239" s="66">
        <f>'Population 2016'!X239*'Prevalence Rates'!X239</f>
        <v>185.51387991872807</v>
      </c>
      <c r="Y239" s="66">
        <f>'Population 2016'!Y239*'Prevalence Rates'!Y239</f>
        <v>160.13155448798736</v>
      </c>
      <c r="Z239" s="66">
        <f>'Population 2016'!Z239*'Prevalence Rates'!Z239</f>
        <v>143.37778161160611</v>
      </c>
      <c r="AA239" s="66">
        <f>'Population 2016'!AA239*'Prevalence Rates'!AA239</f>
        <v>668.78472756747669</v>
      </c>
      <c r="AB239" s="66">
        <f>'Population 2016'!AB239*'Prevalence Rates'!AB239</f>
        <v>501.4627126175231</v>
      </c>
      <c r="AC239" s="66">
        <f>'Population 2016'!AC239*'Prevalence Rates'!AC239</f>
        <v>484.20560750880418</v>
      </c>
      <c r="AD239" s="66">
        <f>'Population 2016'!AD239*'Prevalence Rates'!AD239</f>
        <v>74.565074990589537</v>
      </c>
      <c r="AE239" s="66">
        <f>'Population 2016'!AE239*'Prevalence Rates'!AE239</f>
        <v>49.901795606045454</v>
      </c>
      <c r="AF239" s="66">
        <f>'Population 2016'!AF239*'Prevalence Rates'!AF239</f>
        <v>17.616628131817201</v>
      </c>
      <c r="AG239" s="66">
        <f>'Population 2016'!AG239*'Prevalence Rates'!AG239</f>
        <v>49.901795606045454</v>
      </c>
      <c r="AH239" s="66">
        <f>'Population 2016'!AH239*'Prevalence Rates'!AH239</f>
        <v>184.57912005867246</v>
      </c>
      <c r="AI239" s="66">
        <f>'Population 2016'!AI239*'Prevalence Rates'!AI239</f>
        <v>637.5062245579237</v>
      </c>
      <c r="AJ239" s="66">
        <f>'Population 2016'!AJ239*'Prevalence Rates'!AJ239</f>
        <v>34.082782589719805</v>
      </c>
      <c r="AK239" s="66">
        <f>'Population 2016'!AK239*'Prevalence Rates'!AK239</f>
        <v>41.488956865544999</v>
      </c>
      <c r="AL239" s="66">
        <f>'Population 2016'!AL239*'Prevalence Rates'!AL239</f>
        <v>25.310420826121039</v>
      </c>
      <c r="AM239" s="66">
        <f>'Population 2016'!AM239*'Prevalence Rates'!AM239</f>
        <v>77.297449966136696</v>
      </c>
      <c r="AN239" s="66">
        <f>'Population 2016'!AN239*'Prevalence Rates'!AN239</f>
        <v>3.307611812504454</v>
      </c>
      <c r="AO239" s="66">
        <f>'Population 2016'!AO239*'Prevalence Rates'!AO239</f>
        <v>3.307611812504454</v>
      </c>
      <c r="AP239" s="66">
        <f>'Population 2016'!AP239*'Prevalence Rates'!AP239</f>
        <v>51.483696907678024</v>
      </c>
      <c r="AQ239" s="66">
        <f>'Population 2016'!AQ239*'Prevalence Rates'!AQ239</f>
        <v>67.590328342482323</v>
      </c>
      <c r="AR239" s="66">
        <f>'Population 2016'!AR239*'Prevalence Rates'!AR239</f>
        <v>2524.7863820101934</v>
      </c>
      <c r="AS239" s="66">
        <f>'Population 2016'!AS239*'Prevalence Rates'!AS239</f>
        <v>26.964226732373266</v>
      </c>
      <c r="AT239" s="66">
        <f>'Population 2016'!AT239*'Prevalence Rates'!AT239</f>
        <v>0</v>
      </c>
      <c r="AU239" s="66">
        <f>'Population 2016'!AU239*'Prevalence Rates'!AU239</f>
        <v>0</v>
      </c>
      <c r="AV239" s="66">
        <f>'Population 2016'!AV239*'Prevalence Rates'!AV239</f>
        <v>42.136098307121955</v>
      </c>
      <c r="AW239" s="66">
        <f>'Population 2016'!AW239*'Prevalence Rates'!AW239</f>
        <v>107.28167009253576</v>
      </c>
      <c r="AX239" s="66">
        <f>'Population 2016'!AX239*'Prevalence Rates'!AX239</f>
        <v>57.52368369572963</v>
      </c>
      <c r="AY239" s="66">
        <f>'Population 2016'!AY239*'Prevalence Rates'!AY239</f>
        <v>324.72119446239378</v>
      </c>
      <c r="AZ239" s="66">
        <f>'Population 2016'!AZ239*'Prevalence Rates'!AZ239</f>
        <v>139.20731454366572</v>
      </c>
      <c r="BA239" s="66">
        <f>'Population 2016'!BA239*'Prevalence Rates'!BA239</f>
        <v>6.7590328342482318</v>
      </c>
      <c r="BB239" s="66">
        <f>'Population 2016'!BB239*'Prevalence Rates'!BB239</f>
        <v>88.298854472944981</v>
      </c>
      <c r="BC239" s="75">
        <f>'Population 2016'!BC239*'Prevalence Rates'!BC239</f>
        <v>0</v>
      </c>
      <c r="BD239" s="109">
        <v>237</v>
      </c>
    </row>
    <row r="240" spans="2:56" s="66" customFormat="1" x14ac:dyDescent="0.35">
      <c r="B240" s="66" t="s">
        <v>53</v>
      </c>
      <c r="C240" s="74">
        <f>'Population 2016'!C240*'Prevalence Rates'!C240</f>
        <v>214.6352447896912</v>
      </c>
      <c r="D240" s="66">
        <f>'Population 2016'!D240*'Prevalence Rates'!D240</f>
        <v>472.34134774655996</v>
      </c>
      <c r="E240" s="66">
        <f>'Population 2016'!E240*'Prevalence Rates'!E240</f>
        <v>257.70610295686873</v>
      </c>
      <c r="F240" s="66">
        <f>'Population 2016'!F240*'Prevalence Rates'!F240</f>
        <v>51.915124535395996</v>
      </c>
      <c r="G240" s="66">
        <f>'Population 2016'!G240*'Prevalence Rates'!G240</f>
        <v>20.852335339701991</v>
      </c>
      <c r="H240" s="66">
        <f>'Population 2016'!H240*'Prevalence Rates'!H240</f>
        <v>126.04877189826756</v>
      </c>
      <c r="I240" s="66">
        <f>'Population 2016'!I240*'Prevalence Rates'!I240</f>
        <v>36.02420691445068</v>
      </c>
      <c r="J240" s="66">
        <f>'Population 2016'!J240*'Prevalence Rates'!J240</f>
        <v>93.260272191701674</v>
      </c>
      <c r="K240" s="66">
        <f>'Population 2016'!K240*'Prevalence Rates'!K240</f>
        <v>21.643285990518276</v>
      </c>
      <c r="L240" s="66">
        <f>'Population 2016'!L240*'Prevalence Rates'!L240</f>
        <v>34.082782589719805</v>
      </c>
      <c r="M240" s="66">
        <f>'Population 2016'!M240*'Prevalence Rates'!M240</f>
        <v>34.082782589719805</v>
      </c>
      <c r="N240" s="66">
        <f>'Population 2016'!N240*'Prevalence Rates'!N240</f>
        <v>56.30130541719538</v>
      </c>
      <c r="O240" s="66">
        <f>'Population 2016'!O240*'Prevalence Rates'!O240</f>
        <v>41.776575284023643</v>
      </c>
      <c r="P240" s="66">
        <f>'Population 2016'!P240*'Prevalence Rates'!P240</f>
        <v>147.33253486568753</v>
      </c>
      <c r="Q240" s="66">
        <f>'Population 2016'!Q240*'Prevalence Rates'!Q240</f>
        <v>48.679417327511203</v>
      </c>
      <c r="R240" s="66">
        <f>'Population 2016'!R240*'Prevalence Rates'!R240</f>
        <v>143.01825858850779</v>
      </c>
      <c r="S240" s="66">
        <f>'Population 2016'!S240*'Prevalence Rates'!S240</f>
        <v>929.87034694146951</v>
      </c>
      <c r="T240" s="66">
        <f>'Population 2016'!T240*'Prevalence Rates'!T240</f>
        <v>493.62511071397989</v>
      </c>
      <c r="U240" s="66">
        <f>'Population 2016'!U240*'Prevalence Rates'!U240</f>
        <v>0</v>
      </c>
      <c r="V240" s="66">
        <f>'Population 2016'!V240*'Prevalence Rates'!V240</f>
        <v>94.770268888714568</v>
      </c>
      <c r="W240" s="66">
        <f>'Population 2016'!W240*'Prevalence Rates'!W240</f>
        <v>203.84955409674188</v>
      </c>
      <c r="X240" s="66">
        <f>'Population 2016'!X240*'Prevalence Rates'!X240</f>
        <v>203.84955409674188</v>
      </c>
      <c r="Y240" s="66">
        <f>'Population 2016'!Y240*'Prevalence Rates'!Y240</f>
        <v>188.03054108041624</v>
      </c>
      <c r="Z240" s="66">
        <f>'Population 2016'!Z240*'Prevalence Rates'!Z240</f>
        <v>148.48300853960211</v>
      </c>
      <c r="AA240" s="66">
        <f>'Population 2016'!AA240*'Prevalence Rates'!AA240</f>
        <v>773.69354570756354</v>
      </c>
      <c r="AB240" s="66">
        <f>'Population 2016'!AB240*'Prevalence Rates'!AB240</f>
        <v>520.30171902787458</v>
      </c>
      <c r="AC240" s="66">
        <f>'Population 2016'!AC240*'Prevalence Rates'!AC240</f>
        <v>558.26735026705603</v>
      </c>
      <c r="AD240" s="66">
        <f>'Population 2016'!AD240*'Prevalence Rates'!AD240</f>
        <v>82.330772289513035</v>
      </c>
      <c r="AE240" s="66">
        <f>'Population 2016'!AE240*'Prevalence Rates'!AE240</f>
        <v>61.478436949811048</v>
      </c>
      <c r="AF240" s="66">
        <f>'Population 2016'!AF240*'Prevalence Rates'!AF240</f>
        <v>20.78043073508233</v>
      </c>
      <c r="AG240" s="66">
        <f>'Population 2016'!AG240*'Prevalence Rates'!AG240</f>
        <v>61.478436949811048</v>
      </c>
      <c r="AH240" s="66">
        <f>'Population 2016'!AH240*'Prevalence Rates'!AH240</f>
        <v>215.42619544050748</v>
      </c>
      <c r="AI240" s="66">
        <f>'Population 2016'!AI240*'Prevalence Rates'!AI240</f>
        <v>689.99658593027698</v>
      </c>
      <c r="AJ240" s="66">
        <f>'Population 2016'!AJ240*'Prevalence Rates'!AJ240</f>
        <v>41.704670679403982</v>
      </c>
      <c r="AK240" s="66">
        <f>'Population 2016'!AK240*'Prevalence Rates'!AK240</f>
        <v>47.960371281314579</v>
      </c>
      <c r="AL240" s="66">
        <f>'Population 2016'!AL240*'Prevalence Rates'!AL240</f>
        <v>34.010877985100144</v>
      </c>
      <c r="AM240" s="66">
        <f>'Population 2016'!AM240*'Prevalence Rates'!AM240</f>
        <v>89.521232751479246</v>
      </c>
      <c r="AN240" s="66">
        <f>'Population 2016'!AN240*'Prevalence Rates'!AN240</f>
        <v>4.8895131141370189</v>
      </c>
      <c r="AO240" s="66">
        <f>'Population 2016'!AO240*'Prevalence Rates'!AO240</f>
        <v>4.8895131141370189</v>
      </c>
      <c r="AP240" s="66">
        <f>'Population 2016'!AP240*'Prevalence Rates'!AP240</f>
        <v>62.628910623725638</v>
      </c>
      <c r="AQ240" s="66">
        <f>'Population 2016'!AQ240*'Prevalence Rates'!AQ240</f>
        <v>86.788857775932087</v>
      </c>
      <c r="AR240" s="66">
        <f>'Population 2016'!AR240*'Prevalence Rates'!AR240</f>
        <v>2830.0933332252785</v>
      </c>
      <c r="AS240" s="66">
        <f>'Population 2016'!AS240*'Prevalence Rates'!AS240</f>
        <v>36.02420691445068</v>
      </c>
      <c r="AT240" s="66">
        <f>'Population 2016'!AT240*'Prevalence Rates'!AT240</f>
        <v>0</v>
      </c>
      <c r="AU240" s="66">
        <f>'Population 2016'!AU240*'Prevalence Rates'!AU240</f>
        <v>0</v>
      </c>
      <c r="AV240" s="66">
        <f>'Population 2016'!AV240*'Prevalence Rates'!AV240</f>
        <v>50.261318629143766</v>
      </c>
      <c r="AW240" s="66">
        <f>'Population 2016'!AW240*'Prevalence Rates'!AW240</f>
        <v>125.90496268902824</v>
      </c>
      <c r="AX240" s="66">
        <f>'Population 2016'!AX240*'Prevalence Rates'!AX240</f>
        <v>71.616986201183394</v>
      </c>
      <c r="AY240" s="66">
        <f>'Population 2016'!AY240*'Prevalence Rates'!AY240</f>
        <v>374.69489467305891</v>
      </c>
      <c r="AZ240" s="66">
        <f>'Population 2016'!AZ240*'Prevalence Rates'!AZ240</f>
        <v>170.845340576317</v>
      </c>
      <c r="BA240" s="66">
        <f>'Population 2016'!BA240*'Prevalence Rates'!BA240</f>
        <v>11.864259762244236</v>
      </c>
      <c r="BB240" s="66">
        <f>'Population 2016'!BB240*'Prevalence Rates'!BB240</f>
        <v>105.98738720938185</v>
      </c>
      <c r="BC240" s="75">
        <f>'Population 2016'!BC240*'Prevalence Rates'!BC240</f>
        <v>0</v>
      </c>
      <c r="BD240" s="109">
        <v>238</v>
      </c>
    </row>
    <row r="241" spans="1:56" s="66" customFormat="1" x14ac:dyDescent="0.35">
      <c r="B241" s="66" t="s">
        <v>54</v>
      </c>
      <c r="C241" s="74">
        <f>'Population 2016'!C241*'Prevalence Rates'!C241</f>
        <v>219.23713948534956</v>
      </c>
      <c r="D241" s="66">
        <f>'Population 2016'!D241*'Prevalence Rates'!D241</f>
        <v>470.04040039873075</v>
      </c>
      <c r="E241" s="66">
        <f>'Population 2016'!E241*'Prevalence Rates'!E241</f>
        <v>250.80326091338119</v>
      </c>
      <c r="F241" s="66">
        <f>'Population 2016'!F241*'Prevalence Rates'!F241</f>
        <v>61.190818531332397</v>
      </c>
      <c r="G241" s="66">
        <f>'Population 2016'!G241*'Prevalence Rates'!G241</f>
        <v>22.86566426905253</v>
      </c>
      <c r="H241" s="66">
        <f>'Population 2016'!H241*'Prevalence Rates'!H241</f>
        <v>137.3377948235545</v>
      </c>
      <c r="I241" s="66">
        <f>'Population 2016'!I241*'Prevalence Rates'!I241</f>
        <v>29.768506312540087</v>
      </c>
      <c r="J241" s="66">
        <f>'Population 2016'!J241*'Prevalence Rates'!J241</f>
        <v>89.880755774577551</v>
      </c>
      <c r="K241" s="66">
        <f>'Population 2016'!K241*'Prevalence Rates'!K241</f>
        <v>20.78043073508233</v>
      </c>
      <c r="L241" s="66">
        <f>'Population 2016'!L241*'Prevalence Rates'!L241</f>
        <v>39.691341750053446</v>
      </c>
      <c r="M241" s="66">
        <f>'Population 2016'!M241*'Prevalence Rates'!M241</f>
        <v>39.691341750053446</v>
      </c>
      <c r="N241" s="66">
        <f>'Population 2016'!N241*'Prevalence Rates'!N241</f>
        <v>55.582259370998756</v>
      </c>
      <c r="O241" s="66">
        <f>'Population 2016'!O241*'Prevalence Rates'!O241</f>
        <v>38.181345053040545</v>
      </c>
      <c r="P241" s="66">
        <f>'Population 2016'!P241*'Prevalence Rates'!P241</f>
        <v>164.44583076516707</v>
      </c>
      <c r="Q241" s="66">
        <f>'Population 2016'!Q241*'Prevalence Rates'!Q241</f>
        <v>56.157496207956051</v>
      </c>
      <c r="R241" s="66">
        <f>'Population 2016'!R241*'Prevalence Rates'!R241</f>
        <v>139.71064677600336</v>
      </c>
      <c r="S241" s="66">
        <f>'Population 2016'!S241*'Prevalence Rates'!S241</f>
        <v>906.57325504469907</v>
      </c>
      <c r="T241" s="66">
        <f>'Population 2016'!T241*'Prevalence Rates'!T241</f>
        <v>489.23892983218053</v>
      </c>
      <c r="U241" s="66">
        <f>'Population 2016'!U241*'Prevalence Rates'!U241</f>
        <v>0</v>
      </c>
      <c r="V241" s="66">
        <f>'Population 2016'!V241*'Prevalence Rates'!V241</f>
        <v>92.037893913167409</v>
      </c>
      <c r="W241" s="66">
        <f>'Population 2016'!W241*'Prevalence Rates'!W241</f>
        <v>190.97862986982238</v>
      </c>
      <c r="X241" s="66">
        <f>'Population 2016'!X241*'Prevalence Rates'!X241</f>
        <v>190.97862986982238</v>
      </c>
      <c r="Y241" s="66">
        <f>'Population 2016'!Y241*'Prevalence Rates'!Y241</f>
        <v>181.91864968774496</v>
      </c>
      <c r="Z241" s="66">
        <f>'Population 2016'!Z241*'Prevalence Rates'!Z241</f>
        <v>146.03825198253361</v>
      </c>
      <c r="AA241" s="66">
        <f>'Population 2016'!AA241*'Prevalence Rates'!AA241</f>
        <v>817.4115453163181</v>
      </c>
      <c r="AB241" s="66">
        <f>'Population 2016'!AB241*'Prevalence Rates'!AB241</f>
        <v>512.60792633357073</v>
      </c>
      <c r="AC241" s="66">
        <f>'Population 2016'!AC241*'Prevalence Rates'!AC241</f>
        <v>592.20632364753658</v>
      </c>
      <c r="AD241" s="66">
        <f>'Population 2016'!AD241*'Prevalence Rates'!AD241</f>
        <v>84.128387405004588</v>
      </c>
      <c r="AE241" s="66">
        <f>'Population 2016'!AE241*'Prevalence Rates'!AE241</f>
        <v>61.262723135952058</v>
      </c>
      <c r="AF241" s="66">
        <f>'Population 2016'!AF241*'Prevalence Rates'!AF241</f>
        <v>30.775170777215354</v>
      </c>
      <c r="AG241" s="66">
        <f>'Population 2016'!AG241*'Prevalence Rates'!AG241</f>
        <v>61.262723135952058</v>
      </c>
      <c r="AH241" s="66">
        <f>'Population 2016'!AH241*'Prevalence Rates'!AH241</f>
        <v>225.20522166878152</v>
      </c>
      <c r="AI241" s="66">
        <f>'Population 2016'!AI241*'Prevalence Rates'!AI241</f>
        <v>685.82611886233656</v>
      </c>
      <c r="AJ241" s="66">
        <f>'Population 2016'!AJ241*'Prevalence Rates'!AJ241</f>
        <v>38.468963471519189</v>
      </c>
      <c r="AK241" s="66">
        <f>'Population 2016'!AK241*'Prevalence Rates'!AK241</f>
        <v>42.567525934839928</v>
      </c>
      <c r="AL241" s="66">
        <f>'Population 2016'!AL241*'Prevalence Rates'!AL241</f>
        <v>37.749917425322572</v>
      </c>
      <c r="AM241" s="66">
        <f>'Population 2016'!AM241*'Prevalence Rates'!AM241</f>
        <v>96.711693213445443</v>
      </c>
      <c r="AN241" s="66">
        <f>'Population 2016'!AN241*'Prevalence Rates'!AN241</f>
        <v>4.5299900910387088</v>
      </c>
      <c r="AO241" s="66">
        <f>'Population 2016'!AO241*'Prevalence Rates'!AO241</f>
        <v>4.5299900910387088</v>
      </c>
      <c r="AP241" s="66">
        <f>'Population 2016'!AP241*'Prevalence Rates'!AP241</f>
        <v>78.376019035431625</v>
      </c>
      <c r="AQ241" s="66">
        <f>'Population 2016'!AQ241*'Prevalence Rates'!AQ241</f>
        <v>98.581212933556657</v>
      </c>
      <c r="AR241" s="66">
        <f>'Population 2016'!AR241*'Prevalence Rates'!AR241</f>
        <v>2879.3479873897468</v>
      </c>
      <c r="AS241" s="66">
        <f>'Population 2016'!AS241*'Prevalence Rates'!AS241</f>
        <v>29.768506312540087</v>
      </c>
      <c r="AT241" s="66">
        <f>'Population 2016'!AT241*'Prevalence Rates'!AT241</f>
        <v>0</v>
      </c>
      <c r="AU241" s="66">
        <f>'Population 2016'!AU241*'Prevalence Rates'!AU241</f>
        <v>0</v>
      </c>
      <c r="AV241" s="66">
        <f>'Population 2016'!AV241*'Prevalence Rates'!AV241</f>
        <v>61.40653234519138</v>
      </c>
      <c r="AW241" s="66">
        <f>'Population 2016'!AW241*'Prevalence Rates'!AW241</f>
        <v>128.49352845533608</v>
      </c>
      <c r="AX241" s="66">
        <f>'Population 2016'!AX241*'Prevalence Rates'!AX241</f>
        <v>69.100325039495218</v>
      </c>
      <c r="AY241" s="66">
        <f>'Population 2016'!AY241*'Prevalence Rates'!AY241</f>
        <v>386.12772680758513</v>
      </c>
      <c r="AZ241" s="66">
        <f>'Population 2016'!AZ241*'Prevalence Rates'!AZ241</f>
        <v>195.14909693776278</v>
      </c>
      <c r="BA241" s="66">
        <f>'Population 2016'!BA241*'Prevalence Rates'!BA241</f>
        <v>12.655210413060519</v>
      </c>
      <c r="BB241" s="66">
        <f>'Population 2016'!BB241*'Prevalence Rates'!BB241</f>
        <v>101.96072935068078</v>
      </c>
      <c r="BC241" s="75">
        <f>'Population 2016'!BC241*'Prevalence Rates'!BC241</f>
        <v>0</v>
      </c>
      <c r="BD241" s="109">
        <v>239</v>
      </c>
    </row>
    <row r="242" spans="1:56" s="66" customFormat="1" x14ac:dyDescent="0.35">
      <c r="B242" s="66" t="s">
        <v>55</v>
      </c>
      <c r="C242" s="74">
        <f>'Population 2016'!C242*'Prevalence Rates'!C242</f>
        <v>172.5680201856224</v>
      </c>
      <c r="D242" s="66">
        <f>'Population 2016'!D242*'Prevalence Rates'!D242</f>
        <v>353.26751776219038</v>
      </c>
      <c r="E242" s="66">
        <f>'Population 2016'!E242*'Prevalence Rates'!E242</f>
        <v>180.69949757656798</v>
      </c>
      <c r="F242" s="66">
        <f>'Population 2016'!F242*'Prevalence Rates'!F242</f>
        <v>44.331610072118011</v>
      </c>
      <c r="G242" s="66">
        <f>'Population 2016'!G242*'Prevalence Rates'!G242</f>
        <v>16.564120611185398</v>
      </c>
      <c r="H242" s="66">
        <f>'Population 2016'!H242*'Prevalence Rates'!H242</f>
        <v>116.85234176618063</v>
      </c>
      <c r="I242" s="66">
        <f>'Population 2016'!I242*'Prevalence Rates'!I242</f>
        <v>21.021374884740741</v>
      </c>
      <c r="J242" s="66">
        <f>'Population 2016'!J242*'Prevalence Rates'!J242</f>
        <v>64.148321639681626</v>
      </c>
      <c r="K242" s="66">
        <f>'Population 2016'!K242*'Prevalence Rates'!K242</f>
        <v>14.516192971984294</v>
      </c>
      <c r="L242" s="66">
        <f>'Population 2016'!L242*'Prevalence Rates'!L242</f>
        <v>29.815417100133715</v>
      </c>
      <c r="M242" s="66">
        <f>'Population 2016'!M242*'Prevalence Rates'!M242</f>
        <v>29.815417100133715</v>
      </c>
      <c r="N242" s="66">
        <f>'Population 2016'!N242*'Prevalence Rates'!N242</f>
        <v>49.09003017496763</v>
      </c>
      <c r="O242" s="66">
        <f>'Population 2016'!O242*'Prevalence Rates'!O242</f>
        <v>32.586142729641089</v>
      </c>
      <c r="P242" s="66">
        <f>'Population 2016'!P242*'Prevalence Rates'!P242</f>
        <v>125.58615081571475</v>
      </c>
      <c r="Q242" s="66">
        <f>'Population 2016'!Q242*'Prevalence Rates'!Q242</f>
        <v>35.778500520160456</v>
      </c>
      <c r="R242" s="66">
        <f>'Population 2016'!R242*'Prevalence Rates'!R242</f>
        <v>117.93653875164003</v>
      </c>
      <c r="S242" s="66">
        <f>'Population 2016'!S242*'Prevalence Rates'!S242</f>
        <v>689.42881642046564</v>
      </c>
      <c r="T242" s="66">
        <f>'Population 2016'!T242*'Prevalence Rates'!T242</f>
        <v>377.96311576432134</v>
      </c>
      <c r="U242" s="66">
        <f>'Population 2016'!U242*'Prevalence Rates'!U242</f>
        <v>0</v>
      </c>
      <c r="V242" s="66">
        <f>'Population 2016'!V242*'Prevalence Rates'!V242</f>
        <v>63.847155810387349</v>
      </c>
      <c r="W242" s="66">
        <f>'Population 2016'!W242*'Prevalence Rates'!W242</f>
        <v>153.53433977422392</v>
      </c>
      <c r="X242" s="66">
        <f>'Population 2016'!X242*'Prevalence Rates'!X242</f>
        <v>153.53433977422392</v>
      </c>
      <c r="Y242" s="66">
        <f>'Population 2016'!Y242*'Prevalence Rates'!Y242</f>
        <v>127.99547745006898</v>
      </c>
      <c r="Z242" s="66">
        <f>'Population 2016'!Z242*'Prevalence Rates'!Z242</f>
        <v>107.33550156048138</v>
      </c>
      <c r="AA242" s="66">
        <f>'Population 2016'!AA242*'Prevalence Rates'!AA242</f>
        <v>632.02660935697588</v>
      </c>
      <c r="AB242" s="66">
        <f>'Population 2016'!AB242*'Prevalence Rates'!AB242</f>
        <v>382.96246853060637</v>
      </c>
      <c r="AC242" s="66">
        <f>'Population 2016'!AC242*'Prevalence Rates'!AC242</f>
        <v>460.60301932267174</v>
      </c>
      <c r="AD242" s="66">
        <f>'Population 2016'!AD242*'Prevalence Rates'!AD242</f>
        <v>63.064124654222226</v>
      </c>
      <c r="AE242" s="66">
        <f>'Population 2016'!AE242*'Prevalence Rates'!AE242</f>
        <v>46.500004043036824</v>
      </c>
      <c r="AF242" s="66">
        <f>'Population 2016'!AF242*'Prevalence Rates'!AF242</f>
        <v>23.009069358082989</v>
      </c>
      <c r="AG242" s="66">
        <f>'Population 2016'!AG242*'Prevalence Rates'!AG242</f>
        <v>46.500004043036824</v>
      </c>
      <c r="AH242" s="66">
        <f>'Population 2016'!AH242*'Prevalence Rates'!AH242</f>
        <v>171.42359003430414</v>
      </c>
      <c r="AI242" s="66">
        <f>'Population 2016'!AI242*'Prevalence Rates'!AI242</f>
        <v>514.87310176150106</v>
      </c>
      <c r="AJ242" s="66">
        <f>'Population 2016'!AJ242*'Prevalence Rates'!AJ242</f>
        <v>28.189121621944604</v>
      </c>
      <c r="AK242" s="66">
        <f>'Population 2016'!AK242*'Prevalence Rates'!AK242</f>
        <v>29.694950768416003</v>
      </c>
      <c r="AL242" s="66">
        <f>'Population 2016'!AL242*'Prevalence Rates'!AL242</f>
        <v>27.948188958509181</v>
      </c>
      <c r="AM242" s="66">
        <f>'Population 2016'!AM242*'Prevalence Rates'!AM242</f>
        <v>70.231871391426083</v>
      </c>
      <c r="AN242" s="66">
        <f>'Population 2016'!AN242*'Prevalence Rates'!AN242</f>
        <v>4.3970211076964878</v>
      </c>
      <c r="AO242" s="66">
        <f>'Population 2016'!AO242*'Prevalence Rates'!AO242</f>
        <v>4.3970211076964878</v>
      </c>
      <c r="AP242" s="66">
        <f>'Population 2016'!AP242*'Prevalence Rates'!AP242</f>
        <v>53.848450277817257</v>
      </c>
      <c r="AQ242" s="66">
        <f>'Population 2016'!AQ242*'Prevalence Rates'!AQ242</f>
        <v>78.242882450653937</v>
      </c>
      <c r="AR242" s="66">
        <f>'Population 2016'!AR242*'Prevalence Rates'!AR242</f>
        <v>2193.8123669112529</v>
      </c>
      <c r="AS242" s="66">
        <f>'Population 2016'!AS242*'Prevalence Rates'!AS242</f>
        <v>21.021374884740741</v>
      </c>
      <c r="AT242" s="66">
        <f>'Population 2016'!AT242*'Prevalence Rates'!AT242</f>
        <v>0</v>
      </c>
      <c r="AU242" s="66">
        <f>'Population 2016'!AU242*'Prevalence Rates'!AU242</f>
        <v>0</v>
      </c>
      <c r="AV242" s="66">
        <f>'Population 2016'!AV242*'Prevalence Rates'!AV242</f>
        <v>56.318010078030355</v>
      </c>
      <c r="AW242" s="66">
        <f>'Population 2016'!AW242*'Prevalence Rates'!AW242</f>
        <v>101.19171864287807</v>
      </c>
      <c r="AX242" s="66">
        <f>'Population 2016'!AX242*'Prevalence Rates'!AX242</f>
        <v>49.632128667697337</v>
      </c>
      <c r="AY242" s="66">
        <f>'Population 2016'!AY242*'Prevalence Rates'!AY242</f>
        <v>300.80443029912681</v>
      </c>
      <c r="AZ242" s="66">
        <f>'Population 2016'!AZ242*'Prevalence Rates'!AZ242</f>
        <v>147.27009052490291</v>
      </c>
      <c r="BA242" s="66">
        <f>'Population 2016'!BA242*'Prevalence Rates'!BA242</f>
        <v>8.4928763860986951</v>
      </c>
      <c r="BB242" s="66">
        <f>'Population 2016'!BB242*'Prevalence Rates'!BB242</f>
        <v>72.942363855074603</v>
      </c>
      <c r="BC242" s="75">
        <f>'Population 2016'!BC242*'Prevalence Rates'!BC242</f>
        <v>0</v>
      </c>
      <c r="BD242" s="109">
        <v>240</v>
      </c>
    </row>
    <row r="243" spans="1:56" s="66" customFormat="1" x14ac:dyDescent="0.35">
      <c r="B243" s="66" t="s">
        <v>56</v>
      </c>
      <c r="C243" s="74">
        <f>'Population 2016'!C243*'Prevalence Rates'!C243</f>
        <v>152.93200811563537</v>
      </c>
      <c r="D243" s="66">
        <f>'Population 2016'!D243*'Prevalence Rates'!D243</f>
        <v>318.39251472991276</v>
      </c>
      <c r="E243" s="66">
        <f>'Population 2016'!E243*'Prevalence Rates'!E243</f>
        <v>165.46050661427742</v>
      </c>
      <c r="F243" s="66">
        <f>'Population 2016'!F243*'Prevalence Rates'!F243</f>
        <v>41.139252281598644</v>
      </c>
      <c r="G243" s="66">
        <f>'Population 2016'!G243*'Prevalence Rates'!G243</f>
        <v>13.67292864996031</v>
      </c>
      <c r="H243" s="66">
        <f>'Population 2016'!H243*'Prevalence Rates'!H243</f>
        <v>109.68459502897676</v>
      </c>
      <c r="I243" s="66">
        <f>'Population 2016'!I243*'Prevalence Rates'!I243</f>
        <v>22.165805036059005</v>
      </c>
      <c r="J243" s="66">
        <f>'Population 2016'!J243*'Prevalence Rates'!J243</f>
        <v>60.955963849162266</v>
      </c>
      <c r="K243" s="66">
        <f>'Population 2016'!K243*'Prevalence Rates'!K243</f>
        <v>16.20272161603226</v>
      </c>
      <c r="L243" s="66">
        <f>'Population 2016'!L243*'Prevalence Rates'!L243</f>
        <v>28.369821119521173</v>
      </c>
      <c r="M243" s="66">
        <f>'Population 2016'!M243*'Prevalence Rates'!M243</f>
        <v>28.369821119521173</v>
      </c>
      <c r="N243" s="66">
        <f>'Population 2016'!N243*'Prevalence Rates'!N243</f>
        <v>39.934588964421522</v>
      </c>
      <c r="O243" s="66">
        <f>'Population 2016'!O243*'Prevalence Rates'!O243</f>
        <v>28.249354787803458</v>
      </c>
      <c r="P243" s="66">
        <f>'Population 2016'!P243*'Prevalence Rates'!P243</f>
        <v>111.00972467787159</v>
      </c>
      <c r="Q243" s="66">
        <f>'Population 2016'!Q243*'Prevalence Rates'!Q243</f>
        <v>30.237049261145707</v>
      </c>
      <c r="R243" s="66">
        <f>'Population 2016'!R243*'Prevalence Rates'!R243</f>
        <v>99.806355828124381</v>
      </c>
      <c r="S243" s="66">
        <f>'Population 2016'!S243*'Prevalence Rates'!S243</f>
        <v>587.57453295314019</v>
      </c>
      <c r="T243" s="66">
        <f>'Population 2016'!T243*'Prevalence Rates'!T243</f>
        <v>325.13862930610463</v>
      </c>
      <c r="U243" s="66">
        <f>'Population 2016'!U243*'Prevalence Rates'!U243</f>
        <v>0</v>
      </c>
      <c r="V243" s="66">
        <f>'Population 2016'!V243*'Prevalence Rates'!V243</f>
        <v>51.98122213619272</v>
      </c>
      <c r="W243" s="66">
        <f>'Population 2016'!W243*'Prevalence Rates'!W243</f>
        <v>132.15156589433005</v>
      </c>
      <c r="X243" s="66">
        <f>'Population 2016'!X243*'Prevalence Rates'!X243</f>
        <v>132.15156589433005</v>
      </c>
      <c r="Y243" s="66">
        <f>'Population 2016'!Y243*'Prevalence Rates'!Y243</f>
        <v>112.93718598535499</v>
      </c>
      <c r="Z243" s="66">
        <f>'Population 2016'!Z243*'Prevalence Rates'!Z243</f>
        <v>95.529801052145601</v>
      </c>
      <c r="AA243" s="66">
        <f>'Population 2016'!AA243*'Prevalence Rates'!AA243</f>
        <v>547.39901132528325</v>
      </c>
      <c r="AB243" s="66">
        <f>'Population 2016'!AB243*'Prevalence Rates'!AB243</f>
        <v>346.58163635185736</v>
      </c>
      <c r="AC243" s="66">
        <f>'Population 2016'!AC243*'Prevalence Rates'!AC243</f>
        <v>397.65936100016728</v>
      </c>
      <c r="AD243" s="66">
        <f>'Population 2016'!AD243*'Prevalence Rates'!AD243</f>
        <v>56.619175907324632</v>
      </c>
      <c r="AE243" s="66">
        <f>'Population 2016'!AE243*'Prevalence Rates'!AE243</f>
        <v>42.94624725736432</v>
      </c>
      <c r="AF243" s="66">
        <f>'Population 2016'!AF243*'Prevalence Rates'!AF243</f>
        <v>19.09391357725735</v>
      </c>
      <c r="AG243" s="66">
        <f>'Population 2016'!AG243*'Prevalence Rates'!AG243</f>
        <v>42.94624725736432</v>
      </c>
      <c r="AH243" s="66">
        <f>'Population 2016'!AH243*'Prevalence Rates'!AH243</f>
        <v>149.739650325116</v>
      </c>
      <c r="AI243" s="66">
        <f>'Population 2016'!AI243*'Prevalence Rates'!AI243</f>
        <v>433.25716202275117</v>
      </c>
      <c r="AJ243" s="66">
        <f>'Population 2016'!AJ243*'Prevalence Rates'!AJ243</f>
        <v>23.731867348389262</v>
      </c>
      <c r="AK243" s="66">
        <f>'Population 2016'!AK243*'Prevalence Rates'!AK243</f>
        <v>28.189121621944604</v>
      </c>
      <c r="AL243" s="66">
        <f>'Population 2016'!AL243*'Prevalence Rates'!AL243</f>
        <v>28.550520617097739</v>
      </c>
      <c r="AM243" s="66">
        <f>'Population 2016'!AM243*'Prevalence Rates'!AM243</f>
        <v>58.245471385513746</v>
      </c>
      <c r="AN243" s="66">
        <f>'Population 2016'!AN243*'Prevalence Rates'!AN243</f>
        <v>3.2525909563782234</v>
      </c>
      <c r="AO243" s="66">
        <f>'Population 2016'!AO243*'Prevalence Rates'!AO243</f>
        <v>3.2525909563782234</v>
      </c>
      <c r="AP243" s="66">
        <f>'Population 2016'!AP243*'Prevalence Rates'!AP243</f>
        <v>54.029149775393826</v>
      </c>
      <c r="AQ243" s="66">
        <f>'Population 2016'!AQ243*'Prevalence Rates'!AQ243</f>
        <v>63.847155810387349</v>
      </c>
      <c r="AR243" s="66">
        <f>'Population 2016'!AR243*'Prevalence Rates'!AR243</f>
        <v>1927.5215406492505</v>
      </c>
      <c r="AS243" s="66">
        <f>'Population 2016'!AS243*'Prevalence Rates'!AS243</f>
        <v>22.165805036059005</v>
      </c>
      <c r="AT243" s="66">
        <f>'Population 2016'!AT243*'Prevalence Rates'!AT243</f>
        <v>0</v>
      </c>
      <c r="AU243" s="66">
        <f>'Population 2016'!AU243*'Prevalence Rates'!AU243</f>
        <v>0</v>
      </c>
      <c r="AV243" s="66">
        <f>'Population 2016'!AV243*'Prevalence Rates'!AV243</f>
        <v>52.884719624075558</v>
      </c>
      <c r="AW243" s="66">
        <f>'Population 2016'!AW243*'Prevalence Rates'!AW243</f>
        <v>91.49417893960225</v>
      </c>
      <c r="AX243" s="66">
        <f>'Population 2016'!AX243*'Prevalence Rates'!AX243</f>
        <v>44.753242233130003</v>
      </c>
      <c r="AY243" s="66">
        <f>'Population 2016'!AY243*'Prevalence Rates'!AY243</f>
        <v>267.25455691574405</v>
      </c>
      <c r="AZ243" s="66">
        <f>'Population 2016'!AZ243*'Prevalence Rates'!AZ243</f>
        <v>135.102991021414</v>
      </c>
      <c r="BA243" s="66">
        <f>'Population 2016'!BA243*'Prevalence Rates'!BA243</f>
        <v>8.3724100543809836</v>
      </c>
      <c r="BB243" s="66">
        <f>'Population 2016'!BB243*'Prevalence Rates'!BB243</f>
        <v>54.149616107111534</v>
      </c>
      <c r="BC243" s="75">
        <f>'Population 2016'!BC243*'Prevalence Rates'!BC243</f>
        <v>0</v>
      </c>
      <c r="BD243" s="109">
        <v>241</v>
      </c>
    </row>
    <row r="244" spans="1:56" s="66" customFormat="1" x14ac:dyDescent="0.35">
      <c r="B244" s="66" t="s">
        <v>57</v>
      </c>
      <c r="C244" s="74">
        <f>'Population 2016'!C244*'Prevalence Rates'!C244</f>
        <v>135.22345735313169</v>
      </c>
      <c r="D244" s="66">
        <f>'Population 2016'!D244*'Prevalence Rates'!D244</f>
        <v>289.3601287859442</v>
      </c>
      <c r="E244" s="66">
        <f>'Population 2016'!E244*'Prevalence Rates'!E244</f>
        <v>154.13667143281248</v>
      </c>
      <c r="F244" s="66">
        <f>'Population 2016'!F244*'Prevalence Rates'!F244</f>
        <v>49.09003017496763</v>
      </c>
      <c r="G244" s="66">
        <f>'Population 2016'!G244*'Prevalence Rates'!G244</f>
        <v>14.57642613784315</v>
      </c>
      <c r="H244" s="66">
        <f>'Population 2016'!H244*'Prevalence Rates'!H244</f>
        <v>121.91192769832453</v>
      </c>
      <c r="I244" s="66">
        <f>'Population 2016'!I244*'Prevalence Rates'!I244</f>
        <v>24.273965841118965</v>
      </c>
      <c r="J244" s="66">
        <f>'Population 2016'!J244*'Prevalence Rates'!J244</f>
        <v>67.461145761918715</v>
      </c>
      <c r="K244" s="66">
        <f>'Population 2016'!K244*'Prevalence Rates'!K244</f>
        <v>18.371115586951078</v>
      </c>
      <c r="L244" s="66">
        <f>'Population 2016'!L244*'Prevalence Rates'!L244</f>
        <v>30.839380919734268</v>
      </c>
      <c r="M244" s="66">
        <f>'Population 2016'!M244*'Prevalence Rates'!M244</f>
        <v>30.839380919734268</v>
      </c>
      <c r="N244" s="66">
        <f>'Population 2016'!N244*'Prevalence Rates'!N244</f>
        <v>39.573189969268384</v>
      </c>
      <c r="O244" s="66">
        <f>'Population 2016'!O244*'Prevalence Rates'!O244</f>
        <v>29.634717602557149</v>
      </c>
      <c r="P244" s="66">
        <f>'Population 2016'!P244*'Prevalence Rates'!P244</f>
        <v>110.94949151201274</v>
      </c>
      <c r="Q244" s="66">
        <f>'Population 2016'!Q244*'Prevalence Rates'!Q244</f>
        <v>30.598448256298845</v>
      </c>
      <c r="R244" s="66">
        <f>'Population 2016'!R244*'Prevalence Rates'!R244</f>
        <v>89.807650295554282</v>
      </c>
      <c r="S244" s="66">
        <f>'Population 2016'!S244*'Prevalence Rates'!S244</f>
        <v>600.04279828592337</v>
      </c>
      <c r="T244" s="66">
        <f>'Population 2016'!T244*'Prevalence Rates'!T244</f>
        <v>324.11466548650407</v>
      </c>
      <c r="U244" s="66">
        <f>'Population 2016'!U244*'Prevalence Rates'!U244</f>
        <v>0</v>
      </c>
      <c r="V244" s="66">
        <f>'Population 2016'!V244*'Prevalence Rates'!V244</f>
        <v>50.475392989721321</v>
      </c>
      <c r="W244" s="66">
        <f>'Population 2016'!W244*'Prevalence Rates'!W244</f>
        <v>145.82449454429036</v>
      </c>
      <c r="X244" s="66">
        <f>'Population 2016'!X244*'Prevalence Rates'!X244</f>
        <v>145.82449454429036</v>
      </c>
      <c r="Y244" s="66">
        <f>'Population 2016'!Y244*'Prevalence Rates'!Y244</f>
        <v>117.93653875164003</v>
      </c>
      <c r="Z244" s="66">
        <f>'Population 2016'!Z244*'Prevalence Rates'!Z244</f>
        <v>84.80829752926924</v>
      </c>
      <c r="AA244" s="66">
        <f>'Population 2016'!AA244*'Prevalence Rates'!AA244</f>
        <v>504.87439622893095</v>
      </c>
      <c r="AB244" s="66">
        <f>'Population 2016'!AB244*'Prevalence Rates'!AB244</f>
        <v>317.60948357374764</v>
      </c>
      <c r="AC244" s="66">
        <f>'Population 2016'!AC244*'Prevalence Rates'!AC244</f>
        <v>375.01169063723739</v>
      </c>
      <c r="AD244" s="66">
        <f>'Population 2016'!AD244*'Prevalence Rates'!AD244</f>
        <v>59.570601034408575</v>
      </c>
      <c r="AE244" s="66">
        <f>'Population 2016'!AE244*'Prevalence Rates'!AE244</f>
        <v>44.994174896565426</v>
      </c>
      <c r="AF244" s="66">
        <f>'Population 2016'!AF244*'Prevalence Rates'!AF244</f>
        <v>21.141841216458452</v>
      </c>
      <c r="AG244" s="66">
        <f>'Population 2016'!AG244*'Prevalence Rates'!AG244</f>
        <v>44.994174896565426</v>
      </c>
      <c r="AH244" s="66">
        <f>'Population 2016'!AH244*'Prevalence Rates'!AH244</f>
        <v>129.86270559169353</v>
      </c>
      <c r="AI244" s="66">
        <f>'Population 2016'!AI244*'Prevalence Rates'!AI244</f>
        <v>429.94433790051409</v>
      </c>
      <c r="AJ244" s="66">
        <f>'Population 2016'!AJ244*'Prevalence Rates'!AJ244</f>
        <v>25.659328655872653</v>
      </c>
      <c r="AK244" s="66">
        <f>'Population 2016'!AK244*'Prevalence Rates'!AK244</f>
        <v>28.249354787803458</v>
      </c>
      <c r="AL244" s="66">
        <f>'Population 2016'!AL244*'Prevalence Rates'!AL244</f>
        <v>30.417748758722276</v>
      </c>
      <c r="AM244" s="66">
        <f>'Population 2016'!AM244*'Prevalence Rates'!AM244</f>
        <v>50.716325653156744</v>
      </c>
      <c r="AN244" s="66">
        <f>'Population 2016'!AN244*'Prevalence Rates'!AN244</f>
        <v>3.7946894491079273</v>
      </c>
      <c r="AO244" s="66">
        <f>'Population 2016'!AO244*'Prevalence Rates'!AO244</f>
        <v>3.7946894491079273</v>
      </c>
      <c r="AP244" s="66">
        <f>'Population 2016'!AP244*'Prevalence Rates'!AP244</f>
        <v>63.425523649375357</v>
      </c>
      <c r="AQ244" s="66">
        <f>'Population 2016'!AQ244*'Prevalence Rates'!AQ244</f>
        <v>62.461792995633665</v>
      </c>
      <c r="AR244" s="66">
        <f>'Population 2016'!AR244*'Prevalence Rates'!AR244</f>
        <v>1908.6685597354287</v>
      </c>
      <c r="AS244" s="66">
        <f>'Population 2016'!AS244*'Prevalence Rates'!AS244</f>
        <v>24.273965841118965</v>
      </c>
      <c r="AT244" s="66">
        <f>'Population 2016'!AT244*'Prevalence Rates'!AT244</f>
        <v>0</v>
      </c>
      <c r="AU244" s="66">
        <f>'Population 2016'!AU244*'Prevalence Rates'!AU244</f>
        <v>0</v>
      </c>
      <c r="AV244" s="66">
        <f>'Population 2016'!AV244*'Prevalence Rates'!AV244</f>
        <v>61.859461337045104</v>
      </c>
      <c r="AW244" s="66">
        <f>'Population 2016'!AW244*'Prevalence Rates'!AW244</f>
        <v>79.146379938536768</v>
      </c>
      <c r="AX244" s="66">
        <f>'Population 2016'!AX244*'Prevalence Rates'!AX244</f>
        <v>49.09003017496763</v>
      </c>
      <c r="AY244" s="66">
        <f>'Population 2016'!AY244*'Prevalence Rates'!AY244</f>
        <v>297.91323833790176</v>
      </c>
      <c r="AZ244" s="66">
        <f>'Population 2016'!AZ244*'Prevalence Rates'!AZ244</f>
        <v>152.08874379361137</v>
      </c>
      <c r="BA244" s="66">
        <f>'Population 2016'!BA244*'Prevalence Rates'!BA244</f>
        <v>5.8426170883090309</v>
      </c>
      <c r="BB244" s="66">
        <f>'Population 2016'!BB244*'Prevalence Rates'!BB244</f>
        <v>49.571895501838483</v>
      </c>
      <c r="BC244" s="75">
        <f>'Population 2016'!BC244*'Prevalence Rates'!BC244</f>
        <v>0</v>
      </c>
      <c r="BD244" s="109">
        <v>242</v>
      </c>
    </row>
    <row r="245" spans="1:56" s="66" customFormat="1" x14ac:dyDescent="0.35">
      <c r="B245" s="66" t="s">
        <v>58</v>
      </c>
      <c r="C245" s="74">
        <f>'Population 2016'!C245*'Prevalence Rates'!C245</f>
        <v>88.362054314941744</v>
      </c>
      <c r="D245" s="66">
        <f>'Population 2016'!D245*'Prevalence Rates'!D245</f>
        <v>191.11983527015005</v>
      </c>
      <c r="E245" s="66">
        <f>'Population 2016'!E245*'Prevalence Rates'!E245</f>
        <v>102.75778095520832</v>
      </c>
      <c r="F245" s="66">
        <f>'Population 2016'!F245*'Prevalence Rates'!F245</f>
        <v>36.380832178749017</v>
      </c>
      <c r="G245" s="66">
        <f>'Population 2016'!G245*'Prevalence Rates'!G245</f>
        <v>12.16709950348891</v>
      </c>
      <c r="H245" s="66">
        <f>'Population 2016'!H245*'Prevalence Rates'!H245</f>
        <v>92.216976929908526</v>
      </c>
      <c r="I245" s="66">
        <f>'Population 2016'!I245*'Prevalence Rates'!I245</f>
        <v>15.660623123302559</v>
      </c>
      <c r="J245" s="66">
        <f>'Population 2016'!J245*'Prevalence Rates'!J245</f>
        <v>45.897672384448263</v>
      </c>
      <c r="K245" s="66">
        <f>'Population 2016'!K245*'Prevalence Rates'!K245</f>
        <v>11.865933674194631</v>
      </c>
      <c r="L245" s="66">
        <f>'Population 2016'!L245*'Prevalence Rates'!L245</f>
        <v>21.985105538482436</v>
      </c>
      <c r="M245" s="66">
        <f>'Population 2016'!M245*'Prevalence Rates'!M245</f>
        <v>21.985105538482436</v>
      </c>
      <c r="N245" s="66">
        <f>'Population 2016'!N245*'Prevalence Rates'!N245</f>
        <v>30.899614085593125</v>
      </c>
      <c r="O245" s="66">
        <f>'Population 2016'!O245*'Prevalence Rates'!O245</f>
        <v>19.274613074833916</v>
      </c>
      <c r="P245" s="66">
        <f>'Population 2016'!P245*'Prevalence Rates'!P245</f>
        <v>88.121121651506314</v>
      </c>
      <c r="Q245" s="66">
        <f>'Population 2016'!Q245*'Prevalence Rates'!Q245</f>
        <v>25.599095490013795</v>
      </c>
      <c r="R245" s="66">
        <f>'Population 2016'!R245*'Prevalence Rates'!R245</f>
        <v>68.786275410813545</v>
      </c>
      <c r="S245" s="66">
        <f>'Population 2016'!S245*'Prevalence Rates'!S245</f>
        <v>430.48643639324376</v>
      </c>
      <c r="T245" s="66">
        <f>'Population 2016'!T245*'Prevalence Rates'!T245</f>
        <v>226.05507146828654</v>
      </c>
      <c r="U245" s="66">
        <f>'Population 2016'!U245*'Prevalence Rates'!U245</f>
        <v>0</v>
      </c>
      <c r="V245" s="66">
        <f>'Population 2016'!V245*'Prevalence Rates'!V245</f>
        <v>33.128241222370796</v>
      </c>
      <c r="W245" s="66">
        <f>'Population 2016'!W245*'Prevalence Rates'!W245</f>
        <v>114.38278196596752</v>
      </c>
      <c r="X245" s="66">
        <f>'Population 2016'!X245*'Prevalence Rates'!X245</f>
        <v>114.38278196596752</v>
      </c>
      <c r="Y245" s="66">
        <f>'Population 2016'!Y245*'Prevalence Rates'!Y245</f>
        <v>79.02591360681906</v>
      </c>
      <c r="Z245" s="66">
        <f>'Population 2016'!Z245*'Prevalence Rates'!Z245</f>
        <v>50.716325653156744</v>
      </c>
      <c r="AA245" s="66">
        <f>'Population 2016'!AA245*'Prevalence Rates'!AA245</f>
        <v>365.37438409982042</v>
      </c>
      <c r="AB245" s="66">
        <f>'Population 2016'!AB245*'Prevalence Rates'!AB245</f>
        <v>213.64703930136221</v>
      </c>
      <c r="AC245" s="66">
        <f>'Population 2016'!AC245*'Prevalence Rates'!AC245</f>
        <v>274.18137098951246</v>
      </c>
      <c r="AD245" s="66">
        <f>'Population 2016'!AD245*'Prevalence Rates'!AD245</f>
        <v>44.030444242823727</v>
      </c>
      <c r="AE245" s="66">
        <f>'Population 2016'!AE245*'Prevalence Rates'!AE245</f>
        <v>31.863344739334821</v>
      </c>
      <c r="AF245" s="66">
        <f>'Population 2016'!AF245*'Prevalence Rates'!AF245</f>
        <v>17.889250260080228</v>
      </c>
      <c r="AG245" s="66">
        <f>'Population 2016'!AG245*'Prevalence Rates'!AG245</f>
        <v>31.863344739334821</v>
      </c>
      <c r="AH245" s="66">
        <f>'Population 2016'!AH245*'Prevalence Rates'!AH245</f>
        <v>91.193013110307973</v>
      </c>
      <c r="AI245" s="66">
        <f>'Population 2016'!AI245*'Prevalence Rates'!AI245</f>
        <v>300.44303130397367</v>
      </c>
      <c r="AJ245" s="66">
        <f>'Population 2016'!AJ245*'Prevalence Rates'!AJ245</f>
        <v>17.106219103915102</v>
      </c>
      <c r="AK245" s="66">
        <f>'Population 2016'!AK245*'Prevalence Rates'!AK245</f>
        <v>22.52720403121214</v>
      </c>
      <c r="AL245" s="66">
        <f>'Population 2016'!AL245*'Prevalence Rates'!AL245</f>
        <v>23.250002021518412</v>
      </c>
      <c r="AM245" s="66">
        <f>'Population 2016'!AM245*'Prevalence Rates'!AM245</f>
        <v>30.417748758722276</v>
      </c>
      <c r="AN245" s="66">
        <f>'Population 2016'!AN245*'Prevalence Rates'!AN245</f>
        <v>2.4695598002130956</v>
      </c>
      <c r="AO245" s="66">
        <f>'Population 2016'!AO245*'Prevalence Rates'!AO245</f>
        <v>2.4695598002130956</v>
      </c>
      <c r="AP245" s="66">
        <f>'Population 2016'!AP245*'Prevalence Rates'!AP245</f>
        <v>48.54793168223793</v>
      </c>
      <c r="AQ245" s="66">
        <f>'Population 2016'!AQ245*'Prevalence Rates'!AQ245</f>
        <v>45.716972886871694</v>
      </c>
      <c r="AR245" s="66">
        <f>'Population 2016'!AR245*'Prevalence Rates'!AR245</f>
        <v>1365.0642378592534</v>
      </c>
      <c r="AS245" s="66">
        <f>'Population 2016'!AS245*'Prevalence Rates'!AS245</f>
        <v>15.660623123302559</v>
      </c>
      <c r="AT245" s="66">
        <f>'Population 2016'!AT245*'Prevalence Rates'!AT245</f>
        <v>0</v>
      </c>
      <c r="AU245" s="66">
        <f>'Population 2016'!AU245*'Prevalence Rates'!AU245</f>
        <v>0</v>
      </c>
      <c r="AV245" s="66">
        <f>'Population 2016'!AV245*'Prevalence Rates'!AV245</f>
        <v>49.692361833556191</v>
      </c>
      <c r="AW245" s="66">
        <f>'Population 2016'!AW245*'Prevalence Rates'!AW245</f>
        <v>60.775264351585697</v>
      </c>
      <c r="AX245" s="66">
        <f>'Population 2016'!AX245*'Prevalence Rates'!AX245</f>
        <v>34.031738710253634</v>
      </c>
      <c r="AY245" s="66">
        <f>'Population 2016'!AY245*'Prevalence Rates'!AY245</f>
        <v>230.2111599125476</v>
      </c>
      <c r="AZ245" s="66">
        <f>'Population 2016'!AZ245*'Prevalence Rates'!AZ245</f>
        <v>115.82837794658008</v>
      </c>
      <c r="BA245" s="66">
        <f>'Population 2016'!BA245*'Prevalence Rates'!BA245</f>
        <v>2.9514251270839438</v>
      </c>
      <c r="BB245" s="66">
        <f>'Population 2016'!BB245*'Prevalence Rates'!BB245</f>
        <v>31.682645241758252</v>
      </c>
      <c r="BC245" s="75">
        <f>'Population 2016'!BC245*'Prevalence Rates'!BC245</f>
        <v>0</v>
      </c>
      <c r="BD245" s="109">
        <v>243</v>
      </c>
    </row>
    <row r="246" spans="1:56" s="66" customFormat="1" x14ac:dyDescent="0.35">
      <c r="B246" s="66" t="s">
        <v>59</v>
      </c>
      <c r="C246" s="74">
        <f>'Population 2016'!C246*'Prevalence Rates'!C246</f>
        <v>66.979280435047869</v>
      </c>
      <c r="D246" s="66">
        <f>'Population 2016'!D246*'Prevalence Rates'!D246</f>
        <v>140.22281011941675</v>
      </c>
      <c r="E246" s="66">
        <f>'Population 2016'!E246*'Prevalence Rates'!E246</f>
        <v>73.24352968436888</v>
      </c>
      <c r="F246" s="66">
        <f>'Population 2016'!F246*'Prevalence Rates'!F246</f>
        <v>23.912566845965827</v>
      </c>
      <c r="G246" s="66">
        <f>'Population 2016'!G246*'Prevalence Rates'!G246</f>
        <v>7.5893788982158545</v>
      </c>
      <c r="H246" s="66">
        <f>'Population 2016'!H246*'Prevalence Rates'!H246</f>
        <v>64.148321639681626</v>
      </c>
      <c r="I246" s="66">
        <f>'Population 2016'!I246*'Prevalence Rates'!I246</f>
        <v>10.661270357017511</v>
      </c>
      <c r="J246" s="66">
        <f>'Population 2016'!J246*'Prevalence Rates'!J246</f>
        <v>36.86269750561987</v>
      </c>
      <c r="K246" s="66">
        <f>'Population 2016'!K246*'Prevalence Rates'!K246</f>
        <v>7.2882130689215749</v>
      </c>
      <c r="L246" s="66">
        <f>'Population 2016'!L246*'Prevalence Rates'!L246</f>
        <v>18.732514582104212</v>
      </c>
      <c r="M246" s="66">
        <f>'Population 2016'!M246*'Prevalence Rates'!M246</f>
        <v>18.732514582104212</v>
      </c>
      <c r="N246" s="66">
        <f>'Population 2016'!N246*'Prevalence Rates'!N246</f>
        <v>25.41839599243723</v>
      </c>
      <c r="O246" s="66">
        <f>'Population 2016'!O246*'Prevalence Rates'!O246</f>
        <v>13.010363825512893</v>
      </c>
      <c r="P246" s="66">
        <f>'Population 2016'!P246*'Prevalence Rates'!P246</f>
        <v>73.665161845380879</v>
      </c>
      <c r="Q246" s="66">
        <f>'Population 2016'!Q246*'Prevalence Rates'!Q246</f>
        <v>19.636012069987054</v>
      </c>
      <c r="R246" s="66">
        <f>'Population 2016'!R246*'Prevalence Rates'!R246</f>
        <v>56.679409073183486</v>
      </c>
      <c r="S246" s="66">
        <f>'Population 2016'!S246*'Prevalence Rates'!S246</f>
        <v>304.71958607995248</v>
      </c>
      <c r="T246" s="66">
        <f>'Population 2016'!T246*'Prevalence Rates'!T246</f>
        <v>168.77333073651448</v>
      </c>
      <c r="U246" s="66">
        <f>'Population 2016'!U246*'Prevalence Rates'!U246</f>
        <v>0</v>
      </c>
      <c r="V246" s="66">
        <f>'Population 2016'!V246*'Prevalence Rates'!V246</f>
        <v>22.286271367776717</v>
      </c>
      <c r="W246" s="66">
        <f>'Population 2016'!W246*'Prevalence Rates'!W246</f>
        <v>72.520731694062619</v>
      </c>
      <c r="X246" s="66">
        <f>'Population 2016'!X246*'Prevalence Rates'!X246</f>
        <v>72.520731694062619</v>
      </c>
      <c r="Y246" s="66">
        <f>'Population 2016'!Y246*'Prevalence Rates'!Y246</f>
        <v>59.148968873396583</v>
      </c>
      <c r="Z246" s="66">
        <f>'Population 2016'!Z246*'Prevalence Rates'!Z246</f>
        <v>35.176168861571902</v>
      </c>
      <c r="AA246" s="66">
        <f>'Population 2016'!AA246*'Prevalence Rates'!AA246</f>
        <v>270.86854686727537</v>
      </c>
      <c r="AB246" s="66">
        <f>'Population 2016'!AB246*'Prevalence Rates'!AB246</f>
        <v>157.63019505262614</v>
      </c>
      <c r="AC246" s="66">
        <f>'Population 2016'!AC246*'Prevalence Rates'!AC246</f>
        <v>208.64768653507716</v>
      </c>
      <c r="AD246" s="66">
        <f>'Population 2016'!AD246*'Prevalence Rates'!AD246</f>
        <v>29.333551773262869</v>
      </c>
      <c r="AE246" s="66">
        <f>'Population 2016'!AE246*'Prevalence Rates'!AE246</f>
        <v>21.744172875047013</v>
      </c>
      <c r="AF246" s="66">
        <f>'Population 2016'!AF246*'Prevalence Rates'!AF246</f>
        <v>12.046633171771198</v>
      </c>
      <c r="AG246" s="66">
        <f>'Population 2016'!AG246*'Prevalence Rates'!AG246</f>
        <v>21.744172875047013</v>
      </c>
      <c r="AH246" s="66">
        <f>'Population 2016'!AH246*'Prevalence Rates'!AH246</f>
        <v>62.220860332198242</v>
      </c>
      <c r="AI246" s="66">
        <f>'Population 2016'!AI246*'Prevalence Rates'!AI246</f>
        <v>221.53758402887235</v>
      </c>
      <c r="AJ246" s="66">
        <f>'Population 2016'!AJ246*'Prevalence Rates'!AJ246</f>
        <v>10.962436186311791</v>
      </c>
      <c r="AK246" s="66">
        <f>'Population 2016'!AK246*'Prevalence Rates'!AK246</f>
        <v>17.407384933209382</v>
      </c>
      <c r="AL246" s="66">
        <f>'Population 2016'!AL246*'Prevalence Rates'!AL246</f>
        <v>15.118524630572853</v>
      </c>
      <c r="AM246" s="66">
        <f>'Population 2016'!AM246*'Prevalence Rates'!AM246</f>
        <v>21.683939709188156</v>
      </c>
      <c r="AN246" s="66">
        <f>'Population 2016'!AN246*'Prevalence Rates'!AN246</f>
        <v>1.3251296488948319</v>
      </c>
      <c r="AO246" s="66">
        <f>'Population 2016'!AO246*'Prevalence Rates'!AO246</f>
        <v>1.3251296488948319</v>
      </c>
      <c r="AP246" s="66">
        <f>'Population 2016'!AP246*'Prevalence Rates'!AP246</f>
        <v>37.103630169055293</v>
      </c>
      <c r="AQ246" s="66">
        <f>'Population 2016'!AQ246*'Prevalence Rates'!AQ246</f>
        <v>29.1528522756863</v>
      </c>
      <c r="AR246" s="66">
        <f>'Population 2016'!AR246*'Prevalence Rates'!AR246</f>
        <v>992.34140752465248</v>
      </c>
      <c r="AS246" s="66">
        <f>'Population 2016'!AS246*'Prevalence Rates'!AS246</f>
        <v>10.661270357017511</v>
      </c>
      <c r="AT246" s="66">
        <f>'Population 2016'!AT246*'Prevalence Rates'!AT246</f>
        <v>0</v>
      </c>
      <c r="AU246" s="66">
        <f>'Population 2016'!AU246*'Prevalence Rates'!AU246</f>
        <v>0</v>
      </c>
      <c r="AV246" s="66">
        <f>'Population 2016'!AV246*'Prevalence Rates'!AV246</f>
        <v>36.019433183595886</v>
      </c>
      <c r="AW246" s="66">
        <f>'Population 2016'!AW246*'Prevalence Rates'!AW246</f>
        <v>40.536920623010083</v>
      </c>
      <c r="AX246" s="66">
        <f>'Population 2016'!AX246*'Prevalence Rates'!AX246</f>
        <v>29.574484436698292</v>
      </c>
      <c r="AY246" s="66">
        <f>'Population 2016'!AY246*'Prevalence Rates'!AY246</f>
        <v>158.95532470152096</v>
      </c>
      <c r="AZ246" s="66">
        <f>'Population 2016'!AZ246*'Prevalence Rates'!AZ246</f>
        <v>86.434593007458346</v>
      </c>
      <c r="BA246" s="66">
        <f>'Population 2016'!BA246*'Prevalence Rates'!BA246</f>
        <v>1.9274613074833917</v>
      </c>
      <c r="BB246" s="66">
        <f>'Population 2016'!BB246*'Prevalence Rates'!BB246</f>
        <v>22.165805036059005</v>
      </c>
      <c r="BC246" s="75">
        <f>'Population 2016'!BC246*'Prevalence Rates'!BC246</f>
        <v>0</v>
      </c>
      <c r="BD246" s="109">
        <v>244</v>
      </c>
    </row>
    <row r="247" spans="1:56" s="66" customFormat="1" x14ac:dyDescent="0.35">
      <c r="B247" s="66" t="s">
        <v>60</v>
      </c>
      <c r="C247" s="74">
        <f>'Population 2016'!C247*'Prevalence Rates'!C247</f>
        <v>49.571895501838483</v>
      </c>
      <c r="D247" s="66">
        <f>'Population 2016'!D247*'Prevalence Rates'!D247</f>
        <v>97.095863364475861</v>
      </c>
      <c r="E247" s="66">
        <f>'Population 2016'!E247*'Prevalence Rates'!E247</f>
        <v>47.523967862637377</v>
      </c>
      <c r="F247" s="66">
        <f>'Population 2016'!F247*'Prevalence Rates'!F247</f>
        <v>19.876944733422476</v>
      </c>
      <c r="G247" s="66">
        <f>'Population 2016'!G247*'Prevalence Rates'!G247</f>
        <v>4.577720605273055</v>
      </c>
      <c r="H247" s="66">
        <f>'Population 2016'!H247*'Prevalence Rates'!H247</f>
        <v>46.018138716165979</v>
      </c>
      <c r="I247" s="66">
        <f>'Population 2016'!I247*'Prevalence Rates'!I247</f>
        <v>7.8303115616512793</v>
      </c>
      <c r="J247" s="66">
        <f>'Population 2016'!J247*'Prevalence Rates'!J247</f>
        <v>25.659328655872653</v>
      </c>
      <c r="K247" s="66">
        <f>'Population 2016'!K247*'Prevalence Rates'!K247</f>
        <v>4.8788864345673355</v>
      </c>
      <c r="L247" s="66">
        <f>'Population 2016'!L247*'Prevalence Rates'!L247</f>
        <v>12.227332669347767</v>
      </c>
      <c r="M247" s="66">
        <f>'Population 2016'!M247*'Prevalence Rates'!M247</f>
        <v>12.227332669347767</v>
      </c>
      <c r="N247" s="66">
        <f>'Population 2016'!N247*'Prevalence Rates'!N247</f>
        <v>19.696245235845907</v>
      </c>
      <c r="O247" s="66">
        <f>'Population 2016'!O247*'Prevalence Rates'!O247</f>
        <v>8.1314773909455589</v>
      </c>
      <c r="P247" s="66">
        <f>'Population 2016'!P247*'Prevalence Rates'!P247</f>
        <v>54.87241409741781</v>
      </c>
      <c r="Q247" s="66">
        <f>'Population 2016'!Q247*'Prevalence Rates'!Q247</f>
        <v>13.492229152383743</v>
      </c>
      <c r="R247" s="66">
        <f>'Population 2016'!R247*'Prevalence Rates'!R247</f>
        <v>41.319951779175213</v>
      </c>
      <c r="S247" s="66">
        <f>'Population 2016'!S247*'Prevalence Rates'!S247</f>
        <v>224.91064131696828</v>
      </c>
      <c r="T247" s="66">
        <f>'Population 2016'!T247*'Prevalence Rates'!T247</f>
        <v>132.93459705049517</v>
      </c>
      <c r="U247" s="66">
        <f>'Population 2016'!U247*'Prevalence Rates'!U247</f>
        <v>0</v>
      </c>
      <c r="V247" s="66">
        <f>'Population 2016'!V247*'Prevalence Rates'!V247</f>
        <v>16.323187947749975</v>
      </c>
      <c r="W247" s="66">
        <f>'Population 2016'!W247*'Prevalence Rates'!W247</f>
        <v>52.523320628922427</v>
      </c>
      <c r="X247" s="66">
        <f>'Population 2016'!X247*'Prevalence Rates'!X247</f>
        <v>52.523320628922427</v>
      </c>
      <c r="Y247" s="66">
        <f>'Population 2016'!Y247*'Prevalence Rates'!Y247</f>
        <v>41.982516603622628</v>
      </c>
      <c r="Z247" s="66">
        <f>'Population 2016'!Z247*'Prevalence Rates'!Z247</f>
        <v>23.370468353236124</v>
      </c>
      <c r="AA247" s="66">
        <f>'Population 2016'!AA247*'Prevalence Rates'!AA247</f>
        <v>188.0479438113484</v>
      </c>
      <c r="AB247" s="66">
        <f>'Population 2016'!AB247*'Prevalence Rates'!AB247</f>
        <v>108.78109754109391</v>
      </c>
      <c r="AC247" s="66">
        <f>'Population 2016'!AC247*'Prevalence Rates'!AC247</f>
        <v>146.8484583638909</v>
      </c>
      <c r="AD247" s="66">
        <f>'Population 2016'!AD247*'Prevalence Rates'!AD247</f>
        <v>20.780442221305318</v>
      </c>
      <c r="AE247" s="66">
        <f>'Population 2016'!AE247*'Prevalence Rates'!AE247</f>
        <v>16.20272161603226</v>
      </c>
      <c r="AF247" s="66">
        <f>'Population 2016'!AF247*'Prevalence Rates'!AF247</f>
        <v>8.4928763860986951</v>
      </c>
      <c r="AG247" s="66">
        <f>'Population 2016'!AG247*'Prevalence Rates'!AG247</f>
        <v>16.20272161603226</v>
      </c>
      <c r="AH247" s="66">
        <f>'Population 2016'!AH247*'Prevalence Rates'!AH247</f>
        <v>41.199485447457498</v>
      </c>
      <c r="AI247" s="66">
        <f>'Population 2016'!AI247*'Prevalence Rates'!AI247</f>
        <v>164.55700912639458</v>
      </c>
      <c r="AJ247" s="66">
        <f>'Population 2016'!AJ247*'Prevalence Rates'!AJ247</f>
        <v>6.8063477420507272</v>
      </c>
      <c r="AK247" s="66">
        <f>'Population 2016'!AK247*'Prevalence Rates'!AK247</f>
        <v>11.685234176618062</v>
      </c>
      <c r="AL247" s="66">
        <f>'Population 2016'!AL247*'Prevalence Rates'!AL247</f>
        <v>11.444301513182639</v>
      </c>
      <c r="AM247" s="66">
        <f>'Population 2016'!AM247*'Prevalence Rates'!AM247</f>
        <v>11.805700508335775</v>
      </c>
      <c r="AN247" s="66">
        <f>'Population 2016'!AN247*'Prevalence Rates'!AN247</f>
        <v>0.96373065374169586</v>
      </c>
      <c r="AO247" s="66">
        <f>'Population 2016'!AO247*'Prevalence Rates'!AO247</f>
        <v>0.96373065374169586</v>
      </c>
      <c r="AP247" s="66">
        <f>'Population 2016'!AP247*'Prevalence Rates'!AP247</f>
        <v>28.851686446392019</v>
      </c>
      <c r="AQ247" s="66">
        <f>'Population 2016'!AQ247*'Prevalence Rates'!AQ247</f>
        <v>17.527851264927094</v>
      </c>
      <c r="AR247" s="66">
        <f>'Population 2016'!AR247*'Prevalence Rates'!AR247</f>
        <v>712.13671994925437</v>
      </c>
      <c r="AS247" s="66">
        <f>'Population 2016'!AS247*'Prevalence Rates'!AS247</f>
        <v>7.8303115616512793</v>
      </c>
      <c r="AT247" s="66">
        <f>'Population 2016'!AT247*'Prevalence Rates'!AT247</f>
        <v>0</v>
      </c>
      <c r="AU247" s="66">
        <f>'Population 2016'!AU247*'Prevalence Rates'!AU247</f>
        <v>0</v>
      </c>
      <c r="AV247" s="66">
        <f>'Population 2016'!AV247*'Prevalence Rates'!AV247</f>
        <v>26.442359812037779</v>
      </c>
      <c r="AW247" s="66">
        <f>'Population 2016'!AW247*'Prevalence Rates'!AW247</f>
        <v>29.393784939121723</v>
      </c>
      <c r="AX247" s="66">
        <f>'Population 2016'!AX247*'Prevalence Rates'!AX247</f>
        <v>20.780442221305318</v>
      </c>
      <c r="AY247" s="66">
        <f>'Population 2016'!AY247*'Prevalence Rates'!AY247</f>
        <v>120.94819704458283</v>
      </c>
      <c r="AZ247" s="66">
        <f>'Population 2016'!AZ247*'Prevalence Rates'!AZ247</f>
        <v>68.424876415660407</v>
      </c>
      <c r="BA247" s="66">
        <f>'Population 2016'!BA247*'Prevalence Rates'!BA247</f>
        <v>1.2648964830359759</v>
      </c>
      <c r="BB247" s="66">
        <f>'Population 2016'!BB247*'Prevalence Rates'!BB247</f>
        <v>11.323835181464926</v>
      </c>
      <c r="BC247" s="75">
        <f>'Population 2016'!BC247*'Prevalence Rates'!BC247</f>
        <v>0</v>
      </c>
      <c r="BD247" s="109">
        <v>245</v>
      </c>
    </row>
    <row r="248" spans="1:56" s="66" customFormat="1" x14ac:dyDescent="0.35">
      <c r="B248" s="66" t="s">
        <v>80</v>
      </c>
      <c r="C248" s="74">
        <f>'Population 2016'!C248*'Prevalence Rates'!C248</f>
        <v>27.34585729992062</v>
      </c>
      <c r="D248" s="66">
        <f>'Population 2016'!D248*'Prevalence Rates'!D248</f>
        <v>52.76425329235785</v>
      </c>
      <c r="E248" s="66">
        <f>'Population 2016'!E248*'Prevalence Rates'!E248</f>
        <v>25.41839599243723</v>
      </c>
      <c r="F248" s="66">
        <f>'Population 2016'!F248*'Prevalence Rates'!F248</f>
        <v>8.6735758836752623</v>
      </c>
      <c r="G248" s="66">
        <f>'Population 2016'!G248*'Prevalence Rates'!G248</f>
        <v>3.1321246246605114</v>
      </c>
      <c r="H248" s="66">
        <f>'Population 2016'!H248*'Prevalence Rates'!H248</f>
        <v>23.671634182530404</v>
      </c>
      <c r="I248" s="66">
        <f>'Population 2016'!I248*'Prevalence Rates'!I248</f>
        <v>4.8186532687084789</v>
      </c>
      <c r="J248" s="66">
        <f>'Population 2016'!J248*'Prevalence Rates'!J248</f>
        <v>10.661270357017511</v>
      </c>
      <c r="K248" s="66">
        <f>'Population 2016'!K248*'Prevalence Rates'!K248</f>
        <v>2.0479276392011037</v>
      </c>
      <c r="L248" s="66">
        <f>'Population 2016'!L248*'Prevalence Rates'!L248</f>
        <v>6.3244824151798795</v>
      </c>
      <c r="M248" s="66">
        <f>'Population 2016'!M248*'Prevalence Rates'!M248</f>
        <v>6.3244824151798795</v>
      </c>
      <c r="N248" s="66">
        <f>'Population 2016'!N248*'Prevalence Rates'!N248</f>
        <v>11.26360201560607</v>
      </c>
      <c r="O248" s="66">
        <f>'Population 2016'!O248*'Prevalence Rates'!O248</f>
        <v>4.5174874394141993</v>
      </c>
      <c r="P248" s="66">
        <f>'Population 2016'!P248*'Prevalence Rates'!P248</f>
        <v>26.924225138908628</v>
      </c>
      <c r="Q248" s="66">
        <f>'Population 2016'!Q248*'Prevalence Rates'!Q248</f>
        <v>6.0835497517444548</v>
      </c>
      <c r="R248" s="66">
        <f>'Population 2016'!R248*'Prevalence Rates'!R248</f>
        <v>21.563473377470444</v>
      </c>
      <c r="S248" s="66">
        <f>'Population 2016'!S248*'Prevalence Rates'!S248</f>
        <v>119.02073573709944</v>
      </c>
      <c r="T248" s="66">
        <f>'Population 2016'!T248*'Prevalence Rates'!T248</f>
        <v>73.966327674675156</v>
      </c>
      <c r="U248" s="66">
        <f>'Population 2016'!U248*'Prevalence Rates'!U248</f>
        <v>0</v>
      </c>
      <c r="V248" s="66">
        <f>'Population 2016'!V248*'Prevalence Rates'!V248</f>
        <v>6.6256482444741591</v>
      </c>
      <c r="W248" s="66">
        <f>'Population 2016'!W248*'Prevalence Rates'!W248</f>
        <v>25.659328655872653</v>
      </c>
      <c r="X248" s="66">
        <f>'Population 2016'!X248*'Prevalence Rates'!X248</f>
        <v>25.659328655872653</v>
      </c>
      <c r="Y248" s="66">
        <f>'Population 2016'!Y248*'Prevalence Rates'!Y248</f>
        <v>17.286918601491671</v>
      </c>
      <c r="Z248" s="66">
        <f>'Population 2016'!Z248*'Prevalence Rates'!Z248</f>
        <v>11.444301513182639</v>
      </c>
      <c r="AA248" s="66">
        <f>'Population 2016'!AA248*'Prevalence Rates'!AA248</f>
        <v>91.072546778590265</v>
      </c>
      <c r="AB248" s="66">
        <f>'Population 2016'!AB248*'Prevalence Rates'!AB248</f>
        <v>59.932000029561713</v>
      </c>
      <c r="AC248" s="66">
        <f>'Population 2016'!AC248*'Prevalence Rates'!AC248</f>
        <v>72.882130689215757</v>
      </c>
      <c r="AD248" s="66">
        <f>'Population 2016'!AD248*'Prevalence Rates'!AD248</f>
        <v>11.625001010759206</v>
      </c>
      <c r="AE248" s="66">
        <f>'Population 2016'!AE248*'Prevalence Rates'!AE248</f>
        <v>8.4928763860986951</v>
      </c>
      <c r="AF248" s="66">
        <f>'Population 2016'!AF248*'Prevalence Rates'!AF248</f>
        <v>4.0356221125433516</v>
      </c>
      <c r="AG248" s="66">
        <f>'Population 2016'!AG248*'Prevalence Rates'!AG248</f>
        <v>8.4928763860986951</v>
      </c>
      <c r="AH248" s="66">
        <f>'Population 2016'!AH248*'Prevalence Rates'!AH248</f>
        <v>18.190416089374509</v>
      </c>
      <c r="AI248" s="66">
        <f>'Population 2016'!AI248*'Prevalence Rates'!AI248</f>
        <v>88.542753812518313</v>
      </c>
      <c r="AJ248" s="66">
        <f>'Population 2016'!AJ248*'Prevalence Rates'!AJ248</f>
        <v>3.3730572880959357</v>
      </c>
      <c r="AK248" s="66">
        <f>'Population 2016'!AK248*'Prevalence Rates'!AK248</f>
        <v>7.1677467372038626</v>
      </c>
      <c r="AL248" s="66">
        <f>'Population 2016'!AL248*'Prevalence Rates'!AL248</f>
        <v>5.4812180931558956</v>
      </c>
      <c r="AM248" s="66">
        <f>'Population 2016'!AM248*'Prevalence Rates'!AM248</f>
        <v>5.2402854297204708</v>
      </c>
      <c r="AN248" s="66">
        <f>'Population 2016'!AN248*'Prevalence Rates'!AN248</f>
        <v>0.60233165858855986</v>
      </c>
      <c r="AO248" s="66">
        <f>'Population 2016'!AO248*'Prevalence Rates'!AO248</f>
        <v>0.60233165858855986</v>
      </c>
      <c r="AP248" s="66">
        <f>'Population 2016'!AP248*'Prevalence Rates'!AP248</f>
        <v>15.961788952596837</v>
      </c>
      <c r="AQ248" s="66">
        <f>'Population 2016'!AQ248*'Prevalence Rates'!AQ248</f>
        <v>8.5531095519575508</v>
      </c>
      <c r="AR248" s="66">
        <f>'Population 2016'!AR248*'Prevalence Rates'!AR248</f>
        <v>365.43461726567932</v>
      </c>
      <c r="AS248" s="66">
        <f>'Population 2016'!AS248*'Prevalence Rates'!AS248</f>
        <v>4.8186532687084789</v>
      </c>
      <c r="AT248" s="66">
        <f>'Population 2016'!AT248*'Prevalence Rates'!AT248</f>
        <v>0</v>
      </c>
      <c r="AU248" s="66">
        <f>'Population 2016'!AU248*'Prevalence Rates'!AU248</f>
        <v>0</v>
      </c>
      <c r="AV248" s="66">
        <f>'Population 2016'!AV248*'Prevalence Rates'!AV248</f>
        <v>13.67292864996031</v>
      </c>
      <c r="AW248" s="66">
        <f>'Population 2016'!AW248*'Prevalence Rates'!AW248</f>
        <v>12.950130659654038</v>
      </c>
      <c r="AX248" s="66">
        <f>'Population 2016'!AX248*'Prevalence Rates'!AX248</f>
        <v>8.6133427178164066</v>
      </c>
      <c r="AY248" s="66">
        <f>'Population 2016'!AY248*'Prevalence Rates'!AY248</f>
        <v>61.55829550775082</v>
      </c>
      <c r="AZ248" s="66">
        <f>'Population 2016'!AZ248*'Prevalence Rates'!AZ248</f>
        <v>35.898966851878171</v>
      </c>
      <c r="BA248" s="66">
        <f>'Population 2016'!BA248*'Prevalence Rates'!BA248</f>
        <v>0.36139899515313595</v>
      </c>
      <c r="BB248" s="66">
        <f>'Population 2016'!BB248*'Prevalence Rates'!BB248</f>
        <v>5.1198190980027594</v>
      </c>
      <c r="BC248" s="75">
        <f>'Population 2016'!BC248*'Prevalence Rates'!BC248</f>
        <v>0</v>
      </c>
      <c r="BD248" s="109">
        <v>246</v>
      </c>
    </row>
    <row r="249" spans="1:56" s="71" customFormat="1" x14ac:dyDescent="0.35">
      <c r="B249" s="71" t="s">
        <v>79</v>
      </c>
      <c r="C249" s="78">
        <f>'Population 2016'!C249*'Prevalence Rates'!C249</f>
        <v>13.37176282066603</v>
      </c>
      <c r="D249" s="71">
        <f>'Population 2016'!D249*'Prevalence Rates'!D249</f>
        <v>24.876297499707526</v>
      </c>
      <c r="E249" s="71">
        <f>'Population 2016'!E249*'Prevalence Rates'!E249</f>
        <v>11.504534679041495</v>
      </c>
      <c r="F249" s="71">
        <f>'Population 2016'!F249*'Prevalence Rates'!F249</f>
        <v>3.1321246246605114</v>
      </c>
      <c r="G249" s="71">
        <f>'Population 2016'!G249*'Prevalence Rates'!G249</f>
        <v>0.84326432202398394</v>
      </c>
      <c r="H249" s="71">
        <f>'Population 2016'!H249*'Prevalence Rates'!H249</f>
        <v>11.504534679041495</v>
      </c>
      <c r="I249" s="71">
        <f>'Population 2016'!I249*'Prevalence Rates'!I249</f>
        <v>1.3853628147536878</v>
      </c>
      <c r="J249" s="71">
        <f>'Population 2016'!J249*'Prevalence Rates'!J249</f>
        <v>4.3367879418376312</v>
      </c>
      <c r="K249" s="71">
        <f>'Population 2016'!K249*'Prevalence Rates'!K249</f>
        <v>0.5420984927297039</v>
      </c>
      <c r="L249" s="71">
        <f>'Population 2016'!L249*'Prevalence Rates'!L249</f>
        <v>2.6502592977896637</v>
      </c>
      <c r="M249" s="71">
        <f>'Population 2016'!M249*'Prevalence Rates'!M249</f>
        <v>2.6502592977896637</v>
      </c>
      <c r="N249" s="71">
        <f>'Population 2016'!N249*'Prevalence Rates'!N249</f>
        <v>3.6742231173902153</v>
      </c>
      <c r="O249" s="71">
        <f>'Population 2016'!O249*'Prevalence Rates'!O249</f>
        <v>1.8069949757656798</v>
      </c>
      <c r="P249" s="71">
        <f>'Population 2016'!P249*'Prevalence Rates'!P249</f>
        <v>11.444301513182639</v>
      </c>
      <c r="Q249" s="71">
        <f>'Population 2016'!Q249*'Prevalence Rates'!Q249</f>
        <v>3.7946894491079273</v>
      </c>
      <c r="R249" s="71">
        <f>'Population 2016'!R249*'Prevalence Rates'!R249</f>
        <v>8.9747417129695428</v>
      </c>
      <c r="S249" s="71">
        <f>'Population 2016'!S249*'Prevalence Rates'!S249</f>
        <v>56.137310580453786</v>
      </c>
      <c r="T249" s="71">
        <f>'Population 2016'!T249*'Prevalence Rates'!T249</f>
        <v>35.778500520160456</v>
      </c>
      <c r="U249" s="71">
        <f>'Population 2016'!U249*'Prevalence Rates'!U249</f>
        <v>0</v>
      </c>
      <c r="V249" s="71">
        <f>'Population 2016'!V249*'Prevalence Rates'!V249</f>
        <v>3.0116582929427995</v>
      </c>
      <c r="W249" s="71">
        <f>'Population 2016'!W249*'Prevalence Rates'!W249</f>
        <v>10.962436186311791</v>
      </c>
      <c r="X249" s="71">
        <f>'Population 2016'!X249*'Prevalence Rates'!X249</f>
        <v>10.962436186311791</v>
      </c>
      <c r="Y249" s="71">
        <f>'Population 2016'!Y249*'Prevalence Rates'!Y249</f>
        <v>7.3484462347804307</v>
      </c>
      <c r="Z249" s="71">
        <f>'Population 2016'!Z249*'Prevalence Rates'!Z249</f>
        <v>6.023316585885599</v>
      </c>
      <c r="AA249" s="71">
        <f>'Population 2016'!AA249*'Prevalence Rates'!AA249</f>
        <v>38.1878271545147</v>
      </c>
      <c r="AB249" s="71">
        <f>'Population 2016'!AB249*'Prevalence Rates'!AB249</f>
        <v>27.707256295073755</v>
      </c>
      <c r="AC249" s="71">
        <f>'Population 2016'!AC249*'Prevalence Rates'!AC249</f>
        <v>31.381479412463971</v>
      </c>
      <c r="AD249" s="71">
        <f>'Population 2016'!AD249*'Prevalence Rates'!AD249</f>
        <v>4.2163216101199197</v>
      </c>
      <c r="AE249" s="71">
        <f>'Population 2016'!AE249*'Prevalence Rates'!AE249</f>
        <v>3.3730572880959357</v>
      </c>
      <c r="AF249" s="71">
        <f>'Population 2016'!AF249*'Prevalence Rates'!AF249</f>
        <v>2.5297929660719518</v>
      </c>
      <c r="AG249" s="71">
        <f>'Population 2016'!AG249*'Prevalence Rates'!AG249</f>
        <v>3.3730572880959357</v>
      </c>
      <c r="AH249" s="71">
        <f>'Population 2016'!AH249*'Prevalence Rates'!AH249</f>
        <v>6.8063477420507272</v>
      </c>
      <c r="AI249" s="71">
        <f>'Population 2016'!AI249*'Prevalence Rates'!AI249</f>
        <v>43.789511579388304</v>
      </c>
      <c r="AJ249" s="71">
        <f>'Population 2016'!AJ249*'Prevalence Rates'!AJ249</f>
        <v>1.4455959806125438</v>
      </c>
      <c r="AK249" s="71">
        <f>'Population 2016'!AK249*'Prevalence Rates'!AK249</f>
        <v>2.8309587953662314</v>
      </c>
      <c r="AL249" s="71">
        <f>'Population 2016'!AL249*'Prevalence Rates'!AL249</f>
        <v>2.5297929660719518</v>
      </c>
      <c r="AM249" s="71">
        <f>'Population 2016'!AM249*'Prevalence Rates'!AM249</f>
        <v>2.4093266343542394</v>
      </c>
      <c r="AN249" s="71">
        <f>'Population 2016'!AN249*'Prevalence Rates'!AN249</f>
        <v>0.24093266343542397</v>
      </c>
      <c r="AO249" s="71">
        <f>'Population 2016'!AO249*'Prevalence Rates'!AO249</f>
        <v>0.24093266343542397</v>
      </c>
      <c r="AP249" s="71">
        <f>'Population 2016'!AP249*'Prevalence Rates'!AP249</f>
        <v>6.5051819127564467</v>
      </c>
      <c r="AQ249" s="71">
        <f>'Population 2016'!AQ249*'Prevalence Rates'!AQ249</f>
        <v>2.2888603026365275</v>
      </c>
      <c r="AR249" s="71">
        <f>'Population 2016'!AR249*'Prevalence Rates'!AR249</f>
        <v>161.30441817001633</v>
      </c>
      <c r="AS249" s="71">
        <f>'Population 2016'!AS249*'Prevalence Rates'!AS249</f>
        <v>1.3853628147536878</v>
      </c>
      <c r="AT249" s="71">
        <f>'Population 2016'!AT249*'Prevalence Rates'!AT249</f>
        <v>0</v>
      </c>
      <c r="AU249" s="71">
        <f>'Population 2016'!AU249*'Prevalence Rates'!AU249</f>
        <v>0</v>
      </c>
      <c r="AV249" s="71">
        <f>'Population 2016'!AV249*'Prevalence Rates'!AV249</f>
        <v>7.1677467372038626</v>
      </c>
      <c r="AW249" s="71">
        <f>'Population 2016'!AW249*'Prevalence Rates'!AW249</f>
        <v>4.3970211076964878</v>
      </c>
      <c r="AX249" s="71">
        <f>'Population 2016'!AX249*'Prevalence Rates'!AX249</f>
        <v>3.7946894491079273</v>
      </c>
      <c r="AY249" s="71">
        <f>'Population 2016'!AY249*'Prevalence Rates'!AY249</f>
        <v>24.273965841118965</v>
      </c>
      <c r="AZ249" s="71">
        <f>'Population 2016'!AZ249*'Prevalence Rates'!AZ249</f>
        <v>13.311529654807174</v>
      </c>
      <c r="BA249" s="71">
        <f>'Population 2016'!BA249*'Prevalence Rates'!BA249</f>
        <v>0.12046633171771198</v>
      </c>
      <c r="BB249" s="71">
        <f>'Population 2016'!BB249*'Prevalence Rates'!BB249</f>
        <v>2.7707256295073757</v>
      </c>
      <c r="BC249" s="79">
        <f>'Population 2016'!BC249*'Prevalence Rates'!BC249</f>
        <v>0</v>
      </c>
      <c r="BD249" s="109">
        <v>247</v>
      </c>
    </row>
    <row r="250" spans="1:56" s="18" customFormat="1" x14ac:dyDescent="0.35">
      <c r="A250" s="18" t="s">
        <v>597</v>
      </c>
      <c r="B250" s="19"/>
      <c r="BD250" s="105">
        <v>248</v>
      </c>
    </row>
    <row r="251" spans="1:56" s="106" customFormat="1" x14ac:dyDescent="0.35">
      <c r="B251" s="107" t="s">
        <v>152</v>
      </c>
      <c r="C251" s="106">
        <f t="shared" ref="C251:AH251" si="110">C5</f>
        <v>20167.641958358927</v>
      </c>
      <c r="D251" s="106">
        <f t="shared" si="110"/>
        <v>40258.425795576142</v>
      </c>
      <c r="E251" s="106">
        <f t="shared" si="110"/>
        <v>20090.783837217219</v>
      </c>
      <c r="F251" s="106">
        <f t="shared" si="110"/>
        <v>10238.216090036549</v>
      </c>
      <c r="G251" s="106">
        <f t="shared" si="110"/>
        <v>8003.498314961942</v>
      </c>
      <c r="H251" s="106">
        <f t="shared" si="110"/>
        <v>37698.872699421743</v>
      </c>
      <c r="I251" s="106">
        <f t="shared" si="110"/>
        <v>10009.878289102064</v>
      </c>
      <c r="J251" s="106">
        <f t="shared" si="110"/>
        <v>13259.265087959342</v>
      </c>
      <c r="K251" s="106">
        <f t="shared" si="110"/>
        <v>5040.857711658593</v>
      </c>
      <c r="L251" s="106">
        <f t="shared" si="110"/>
        <v>14206.187098062041</v>
      </c>
      <c r="M251" s="106">
        <f t="shared" si="110"/>
        <v>14206.187098062041</v>
      </c>
      <c r="N251" s="106">
        <f t="shared" si="110"/>
        <v>15485.923415941703</v>
      </c>
      <c r="O251" s="106">
        <f t="shared" si="110"/>
        <v>12580.151279293332</v>
      </c>
      <c r="P251" s="106">
        <f t="shared" si="110"/>
        <v>8151.1761494550337</v>
      </c>
      <c r="Q251" s="106">
        <f t="shared" si="110"/>
        <v>8965.5391480649268</v>
      </c>
      <c r="R251" s="106">
        <f t="shared" si="110"/>
        <v>6902.3834207356958</v>
      </c>
      <c r="S251" s="106">
        <f t="shared" si="110"/>
        <v>123626.98580630691</v>
      </c>
      <c r="T251" s="106">
        <f t="shared" si="110"/>
        <v>44983.155817770865</v>
      </c>
      <c r="U251" s="106">
        <f t="shared" si="110"/>
        <v>2632.8303131864436</v>
      </c>
      <c r="V251" s="106">
        <f t="shared" si="110"/>
        <v>14819.001250027464</v>
      </c>
      <c r="W251" s="106">
        <f t="shared" si="110"/>
        <v>34733.838086202071</v>
      </c>
      <c r="X251" s="106">
        <f t="shared" si="110"/>
        <v>34733.838086202071</v>
      </c>
      <c r="Y251" s="106">
        <f t="shared" si="110"/>
        <v>28078.26633798681</v>
      </c>
      <c r="Z251" s="106">
        <f t="shared" si="110"/>
        <v>69403.95650738744</v>
      </c>
      <c r="AA251" s="106">
        <f t="shared" si="110"/>
        <v>185953.45441425816</v>
      </c>
      <c r="AB251" s="106">
        <f t="shared" si="110"/>
        <v>48178.354434253677</v>
      </c>
      <c r="AC251" s="106">
        <f t="shared" si="110"/>
        <v>120001.73108945668</v>
      </c>
      <c r="AD251" s="106">
        <f t="shared" si="110"/>
        <v>28955.152333003942</v>
      </c>
      <c r="AE251" s="106">
        <f t="shared" si="110"/>
        <v>20951.654018042005</v>
      </c>
      <c r="AF251" s="106">
        <f t="shared" si="110"/>
        <v>8356.8106414528029</v>
      </c>
      <c r="AG251" s="106">
        <f t="shared" si="110"/>
        <v>20951.654018042005</v>
      </c>
      <c r="AH251" s="106">
        <f t="shared" si="110"/>
        <v>65951.723324801438</v>
      </c>
      <c r="AI251" s="106">
        <f t="shared" ref="AI251:BC251" si="111">AI5</f>
        <v>78883.269431002787</v>
      </c>
      <c r="AJ251" s="106">
        <f t="shared" si="111"/>
        <v>8204.613768359075</v>
      </c>
      <c r="AK251" s="106">
        <f t="shared" si="111"/>
        <v>7919.9286386775248</v>
      </c>
      <c r="AL251" s="106">
        <f t="shared" si="111"/>
        <v>14323.027946552891</v>
      </c>
      <c r="AM251" s="106">
        <f t="shared" si="111"/>
        <v>35146.909223781608</v>
      </c>
      <c r="AN251" s="106">
        <f t="shared" si="111"/>
        <v>1838.7113562141033</v>
      </c>
      <c r="AO251" s="106">
        <f t="shared" si="111"/>
        <v>1838.7113562141033</v>
      </c>
      <c r="AP251" s="106">
        <f t="shared" si="111"/>
        <v>12539.606554021648</v>
      </c>
      <c r="AQ251" s="106">
        <f t="shared" si="111"/>
        <v>17424.621329905269</v>
      </c>
      <c r="AR251" s="106">
        <f t="shared" si="111"/>
        <v>511311.09606680617</v>
      </c>
      <c r="AS251" s="106">
        <f t="shared" si="111"/>
        <v>10009.878289102064</v>
      </c>
      <c r="AT251" s="106">
        <f t="shared" si="111"/>
        <v>1878.535214112524</v>
      </c>
      <c r="AU251" s="106">
        <f t="shared" si="111"/>
        <v>1878.535214112524</v>
      </c>
      <c r="AV251" s="106">
        <f t="shared" si="111"/>
        <v>10795.69347357552</v>
      </c>
      <c r="AW251" s="106">
        <f t="shared" si="111"/>
        <v>30804.814101019834</v>
      </c>
      <c r="AX251" s="106">
        <f t="shared" si="111"/>
        <v>8218.4073763007491</v>
      </c>
      <c r="AY251" s="106">
        <f t="shared" si="111"/>
        <v>72997.58414620196</v>
      </c>
      <c r="AZ251" s="106">
        <f t="shared" si="111"/>
        <v>38263.746059999903</v>
      </c>
      <c r="BA251" s="106">
        <f t="shared" si="111"/>
        <v>9762.783040520435</v>
      </c>
      <c r="BB251" s="106">
        <f t="shared" si="111"/>
        <v>16729.960696807913</v>
      </c>
      <c r="BC251" s="106">
        <f t="shared" si="111"/>
        <v>2632.8303131864436</v>
      </c>
      <c r="BD251" s="108">
        <v>249</v>
      </c>
    </row>
    <row r="252" spans="1:56" s="106" customFormat="1" x14ac:dyDescent="0.35">
      <c r="B252" s="107" t="s">
        <v>153</v>
      </c>
      <c r="C252" s="106">
        <f t="shared" ref="C252:AH252" si="112">C7</f>
        <v>2608.9404930489427</v>
      </c>
      <c r="D252" s="106">
        <f t="shared" si="112"/>
        <v>3332.539224132267</v>
      </c>
      <c r="E252" s="106">
        <f t="shared" si="112"/>
        <v>723.59873108332442</v>
      </c>
      <c r="F252" s="106">
        <f t="shared" si="112"/>
        <v>1102.4491497486583</v>
      </c>
      <c r="G252" s="106">
        <f t="shared" si="112"/>
        <v>859.20708430481602</v>
      </c>
      <c r="H252" s="106">
        <f t="shared" si="112"/>
        <v>14910.682403887353</v>
      </c>
      <c r="I252" s="106">
        <f t="shared" si="112"/>
        <v>831.35643238066552</v>
      </c>
      <c r="J252" s="106">
        <f t="shared" si="112"/>
        <v>3246.2196286052013</v>
      </c>
      <c r="K252" s="106">
        <f t="shared" si="112"/>
        <v>1616.6367915023163</v>
      </c>
      <c r="L252" s="106">
        <f t="shared" si="112"/>
        <v>1623.3713601451341</v>
      </c>
      <c r="M252" s="106">
        <f t="shared" si="112"/>
        <v>1623.3713601451341</v>
      </c>
      <c r="N252" s="106">
        <f t="shared" si="112"/>
        <v>7086.0374919400356</v>
      </c>
      <c r="O252" s="106">
        <f t="shared" si="112"/>
        <v>5069.2401794472116</v>
      </c>
      <c r="P252" s="106">
        <f t="shared" si="112"/>
        <v>671.7122054622198</v>
      </c>
      <c r="Q252" s="106">
        <f t="shared" si="112"/>
        <v>474.30991469874141</v>
      </c>
      <c r="R252" s="106">
        <f t="shared" si="112"/>
        <v>807.64310407752896</v>
      </c>
      <c r="S252" s="106">
        <f t="shared" si="112"/>
        <v>25074.378693717434</v>
      </c>
      <c r="T252" s="106">
        <f t="shared" si="112"/>
        <v>9316.3590552070473</v>
      </c>
      <c r="U252" s="106">
        <f t="shared" si="112"/>
        <v>0</v>
      </c>
      <c r="V252" s="106">
        <f t="shared" si="112"/>
        <v>3079.0011385234375</v>
      </c>
      <c r="W252" s="106">
        <f t="shared" si="112"/>
        <v>9548.1108482410655</v>
      </c>
      <c r="X252" s="106">
        <f t="shared" si="112"/>
        <v>9548.1108482410655</v>
      </c>
      <c r="Y252" s="106">
        <f t="shared" si="112"/>
        <v>6325.2207671286396</v>
      </c>
      <c r="Z252" s="106">
        <f t="shared" si="112"/>
        <v>39124.920077024093</v>
      </c>
      <c r="AA252" s="106">
        <f t="shared" si="112"/>
        <v>78786.052862965968</v>
      </c>
      <c r="AB252" s="106">
        <f t="shared" si="112"/>
        <v>3435.6817674936756</v>
      </c>
      <c r="AC252" s="106">
        <f t="shared" si="112"/>
        <v>56326.923324399148</v>
      </c>
      <c r="AD252" s="106">
        <f t="shared" si="112"/>
        <v>3011.039364263358</v>
      </c>
      <c r="AE252" s="106">
        <f t="shared" si="112"/>
        <v>2151.8322799585421</v>
      </c>
      <c r="AF252" s="106">
        <f t="shared" si="112"/>
        <v>4439.4133904512855</v>
      </c>
      <c r="AG252" s="106">
        <f t="shared" si="112"/>
        <v>2151.8322799585421</v>
      </c>
      <c r="AH252" s="106">
        <f t="shared" si="112"/>
        <v>22459.129538566809</v>
      </c>
      <c r="AI252" s="106">
        <f t="shared" ref="AI252:BC252" si="113">AI7</f>
        <v>14694.911413095706</v>
      </c>
      <c r="AJ252" s="106">
        <f t="shared" si="113"/>
        <v>1148.2578535909306</v>
      </c>
      <c r="AK252" s="106">
        <f t="shared" si="113"/>
        <v>103.14254336140857</v>
      </c>
      <c r="AL252" s="106">
        <f t="shared" si="113"/>
        <v>7242.3723766975672</v>
      </c>
      <c r="AM252" s="106">
        <f t="shared" si="113"/>
        <v>13979.589201972129</v>
      </c>
      <c r="AN252" s="106">
        <f t="shared" si="113"/>
        <v>0</v>
      </c>
      <c r="AO252" s="106">
        <f t="shared" si="113"/>
        <v>0</v>
      </c>
      <c r="AP252" s="106">
        <f t="shared" si="113"/>
        <v>1094.4520615837132</v>
      </c>
      <c r="AQ252" s="106">
        <f t="shared" si="113"/>
        <v>6690.6389298520407</v>
      </c>
      <c r="AR252" s="106">
        <f t="shared" si="113"/>
        <v>142449.36592287396</v>
      </c>
      <c r="AS252" s="106">
        <f t="shared" si="113"/>
        <v>831.35643238066552</v>
      </c>
      <c r="AT252" s="106">
        <f t="shared" si="113"/>
        <v>0</v>
      </c>
      <c r="AU252" s="106">
        <f t="shared" si="113"/>
        <v>0</v>
      </c>
      <c r="AV252" s="106">
        <f t="shared" si="113"/>
        <v>2599.0698477425731</v>
      </c>
      <c r="AW252" s="106">
        <f t="shared" si="113"/>
        <v>8479.5403365946877</v>
      </c>
      <c r="AX252" s="106">
        <f t="shared" si="113"/>
        <v>1629.5828371028845</v>
      </c>
      <c r="AY252" s="106">
        <f t="shared" si="113"/>
        <v>18831.049551513475</v>
      </c>
      <c r="AZ252" s="106">
        <f t="shared" si="113"/>
        <v>9282.938703272408</v>
      </c>
      <c r="BA252" s="106">
        <f t="shared" si="113"/>
        <v>4592.5956175319716</v>
      </c>
      <c r="BB252" s="106">
        <f t="shared" si="113"/>
        <v>3755.984589598982</v>
      </c>
      <c r="BC252" s="106">
        <f t="shared" si="113"/>
        <v>0</v>
      </c>
      <c r="BD252" s="108">
        <v>250</v>
      </c>
    </row>
    <row r="253" spans="1:56" s="106" customFormat="1" x14ac:dyDescent="0.35">
      <c r="B253" s="107" t="s">
        <v>154</v>
      </c>
      <c r="C253" s="106">
        <f t="shared" ref="C253:AH253" si="114">SUM(C7:C8)</f>
        <v>7557.9826093807051</v>
      </c>
      <c r="D253" s="106">
        <f t="shared" si="114"/>
        <v>10351.530147561447</v>
      </c>
      <c r="E253" s="106">
        <f t="shared" si="114"/>
        <v>2793.5475381807423</v>
      </c>
      <c r="F253" s="106">
        <f t="shared" si="114"/>
        <v>3175.5126329740765</v>
      </c>
      <c r="G253" s="106">
        <f t="shared" si="114"/>
        <v>2476.2410874385218</v>
      </c>
      <c r="H253" s="106">
        <f t="shared" si="114"/>
        <v>24528.642650540845</v>
      </c>
      <c r="I253" s="106">
        <f t="shared" si="114"/>
        <v>2816.8417377045398</v>
      </c>
      <c r="J253" s="106">
        <f t="shared" si="114"/>
        <v>6103.9850976953403</v>
      </c>
      <c r="K253" s="106">
        <f t="shared" si="114"/>
        <v>3013.6684074163686</v>
      </c>
      <c r="L253" s="106">
        <f t="shared" si="114"/>
        <v>6106.982391303538</v>
      </c>
      <c r="M253" s="106">
        <f t="shared" si="114"/>
        <v>6106.982391303538</v>
      </c>
      <c r="N253" s="106">
        <f t="shared" si="114"/>
        <v>10190.170075875885</v>
      </c>
      <c r="O253" s="106">
        <f t="shared" si="114"/>
        <v>8473.6937238730497</v>
      </c>
      <c r="P253" s="106">
        <f t="shared" si="114"/>
        <v>2549.5885232150754</v>
      </c>
      <c r="Q253" s="106">
        <f t="shared" si="114"/>
        <v>3402.4545749054878</v>
      </c>
      <c r="R253" s="106">
        <f t="shared" si="114"/>
        <v>1661.075871239244</v>
      </c>
      <c r="S253" s="106">
        <f t="shared" si="114"/>
        <v>53589.566619269419</v>
      </c>
      <c r="T253" s="106">
        <f t="shared" si="114"/>
        <v>16962.968593371123</v>
      </c>
      <c r="U253" s="106">
        <f t="shared" si="114"/>
        <v>700.54438235345185</v>
      </c>
      <c r="V253" s="106">
        <f t="shared" si="114"/>
        <v>7829.8226559184677</v>
      </c>
      <c r="W253" s="106">
        <f t="shared" si="114"/>
        <v>17386.632265105989</v>
      </c>
      <c r="X253" s="106">
        <f t="shared" si="114"/>
        <v>17386.632265105989</v>
      </c>
      <c r="Y253" s="106">
        <f t="shared" si="114"/>
        <v>13933.807753613808</v>
      </c>
      <c r="Z253" s="106">
        <f t="shared" si="114"/>
        <v>50391.431712956561</v>
      </c>
      <c r="AA253" s="106">
        <f t="shared" si="114"/>
        <v>118809.03690526925</v>
      </c>
      <c r="AB253" s="106">
        <f t="shared" si="114"/>
        <v>11977.095934540697</v>
      </c>
      <c r="AC253" s="106">
        <f t="shared" si="114"/>
        <v>77637.467973006933</v>
      </c>
      <c r="AD253" s="106">
        <f t="shared" si="114"/>
        <v>9301.7492403977376</v>
      </c>
      <c r="AE253" s="106">
        <f t="shared" si="114"/>
        <v>6825.5081529592162</v>
      </c>
      <c r="AF253" s="106">
        <f t="shared" si="114"/>
        <v>5517.525863109493</v>
      </c>
      <c r="AG253" s="106">
        <f t="shared" si="114"/>
        <v>6825.5081529592162</v>
      </c>
      <c r="AH253" s="106">
        <f t="shared" si="114"/>
        <v>41171.568932262307</v>
      </c>
      <c r="AI253" s="106">
        <f t="shared" ref="AI253:BC253" si="115">SUM(AI7:AI8)</f>
        <v>33386.092616458889</v>
      </c>
      <c r="AJ253" s="106">
        <f t="shared" si="115"/>
        <v>4388.444204116302</v>
      </c>
      <c r="AK253" s="106">
        <f t="shared" si="115"/>
        <v>1625.5657869792526</v>
      </c>
      <c r="AL253" s="106">
        <f t="shared" si="115"/>
        <v>10124.343551614433</v>
      </c>
      <c r="AM253" s="106">
        <f t="shared" si="115"/>
        <v>23838.037378093773</v>
      </c>
      <c r="AN253" s="106">
        <f t="shared" si="115"/>
        <v>333.21057724024217</v>
      </c>
      <c r="AO253" s="106">
        <f t="shared" si="115"/>
        <v>333.21057724024217</v>
      </c>
      <c r="AP253" s="106">
        <f t="shared" si="115"/>
        <v>2862.4217554022503</v>
      </c>
      <c r="AQ253" s="106">
        <f t="shared" si="115"/>
        <v>10129.683804479764</v>
      </c>
      <c r="AR253" s="106">
        <f t="shared" si="115"/>
        <v>255586.85550085048</v>
      </c>
      <c r="AS253" s="106">
        <f t="shared" si="115"/>
        <v>2816.8417377045398</v>
      </c>
      <c r="AT253" s="106">
        <f t="shared" si="115"/>
        <v>78.114582069268238</v>
      </c>
      <c r="AU253" s="106">
        <f t="shared" si="115"/>
        <v>78.114582069268238</v>
      </c>
      <c r="AV253" s="106">
        <f t="shared" si="115"/>
        <v>5930.6053750533629</v>
      </c>
      <c r="AW253" s="106">
        <f t="shared" si="115"/>
        <v>17333.531554168538</v>
      </c>
      <c r="AX253" s="106">
        <f t="shared" si="115"/>
        <v>3090.3166902789708</v>
      </c>
      <c r="AY253" s="106">
        <f t="shared" si="115"/>
        <v>33614.736729358207</v>
      </c>
      <c r="AZ253" s="106">
        <f t="shared" si="115"/>
        <v>16228.104464252212</v>
      </c>
      <c r="BA253" s="106">
        <f t="shared" si="115"/>
        <v>7388.1621980067894</v>
      </c>
      <c r="BB253" s="106">
        <f t="shared" si="115"/>
        <v>8632.225244065974</v>
      </c>
      <c r="BC253" s="106">
        <f t="shared" si="115"/>
        <v>700.54438235345185</v>
      </c>
      <c r="BD253" s="108">
        <v>251</v>
      </c>
    </row>
    <row r="254" spans="1:56" s="106" customFormat="1" x14ac:dyDescent="0.35">
      <c r="A254" s="106" t="s">
        <v>598</v>
      </c>
      <c r="B254" s="107"/>
      <c r="BD254" s="108">
        <v>252</v>
      </c>
    </row>
    <row r="255" spans="1:56" s="106" customFormat="1" x14ac:dyDescent="0.35">
      <c r="B255" s="107" t="s">
        <v>155</v>
      </c>
      <c r="C255" s="106">
        <f t="shared" ref="C255:AH255" si="116">0.26*C251</f>
        <v>5243.5869091733211</v>
      </c>
      <c r="D255" s="106">
        <f t="shared" si="116"/>
        <v>10467.190706849797</v>
      </c>
      <c r="E255" s="106">
        <f t="shared" si="116"/>
        <v>5223.6037976764774</v>
      </c>
      <c r="F255" s="106">
        <f t="shared" si="116"/>
        <v>2661.936183409503</v>
      </c>
      <c r="G255" s="106">
        <f t="shared" si="116"/>
        <v>2080.9095618901051</v>
      </c>
      <c r="H255" s="106">
        <f t="shared" si="116"/>
        <v>9801.7069018496531</v>
      </c>
      <c r="I255" s="106">
        <f t="shared" si="116"/>
        <v>2602.5683551665365</v>
      </c>
      <c r="J255" s="106">
        <f t="shared" si="116"/>
        <v>3447.4089228694293</v>
      </c>
      <c r="K255" s="106">
        <f t="shared" si="116"/>
        <v>1310.6230050312342</v>
      </c>
      <c r="L255" s="106">
        <f t="shared" si="116"/>
        <v>3693.6086454961305</v>
      </c>
      <c r="M255" s="106">
        <f t="shared" si="116"/>
        <v>3693.6086454961305</v>
      </c>
      <c r="N255" s="106">
        <f t="shared" si="116"/>
        <v>4026.3400881448429</v>
      </c>
      <c r="O255" s="106">
        <f t="shared" si="116"/>
        <v>3270.8393326162663</v>
      </c>
      <c r="P255" s="106">
        <f t="shared" si="116"/>
        <v>2119.3057988583087</v>
      </c>
      <c r="Q255" s="106">
        <f t="shared" si="116"/>
        <v>2331.0401784968813</v>
      </c>
      <c r="R255" s="106">
        <f t="shared" si="116"/>
        <v>1794.6196893912809</v>
      </c>
      <c r="S255" s="106">
        <f t="shared" si="116"/>
        <v>32143.016309639799</v>
      </c>
      <c r="T255" s="106">
        <f t="shared" si="116"/>
        <v>11695.620512620426</v>
      </c>
      <c r="U255" s="106">
        <f t="shared" si="116"/>
        <v>684.53588142847536</v>
      </c>
      <c r="V255" s="106">
        <f t="shared" si="116"/>
        <v>3852.9403250071409</v>
      </c>
      <c r="W255" s="106">
        <f t="shared" si="116"/>
        <v>9030.797902412538</v>
      </c>
      <c r="X255" s="106">
        <f t="shared" si="116"/>
        <v>9030.797902412538</v>
      </c>
      <c r="Y255" s="106">
        <f t="shared" si="116"/>
        <v>7300.3492478765711</v>
      </c>
      <c r="Z255" s="106">
        <f t="shared" si="116"/>
        <v>18045.028691920736</v>
      </c>
      <c r="AA255" s="106">
        <f t="shared" si="116"/>
        <v>48347.898147707121</v>
      </c>
      <c r="AB255" s="106">
        <f t="shared" si="116"/>
        <v>12526.372152905957</v>
      </c>
      <c r="AC255" s="106">
        <f t="shared" si="116"/>
        <v>31200.450083258736</v>
      </c>
      <c r="AD255" s="106">
        <f t="shared" si="116"/>
        <v>7528.3396065810248</v>
      </c>
      <c r="AE255" s="106">
        <f t="shared" si="116"/>
        <v>5447.4300446909219</v>
      </c>
      <c r="AF255" s="106">
        <f t="shared" si="116"/>
        <v>2172.770766777729</v>
      </c>
      <c r="AG255" s="106">
        <f t="shared" si="116"/>
        <v>5447.4300446909219</v>
      </c>
      <c r="AH255" s="106">
        <f t="shared" si="116"/>
        <v>17147.448064448374</v>
      </c>
      <c r="AI255" s="106">
        <f t="shared" ref="AI255:BC255" si="117">0.26*AI251</f>
        <v>20509.650052060726</v>
      </c>
      <c r="AJ255" s="106">
        <f t="shared" si="117"/>
        <v>2133.1995797733598</v>
      </c>
      <c r="AK255" s="106">
        <f t="shared" si="117"/>
        <v>2059.1814460561563</v>
      </c>
      <c r="AL255" s="106">
        <f t="shared" si="117"/>
        <v>3723.9872661037516</v>
      </c>
      <c r="AM255" s="106">
        <f t="shared" si="117"/>
        <v>9138.1963981832178</v>
      </c>
      <c r="AN255" s="106">
        <f t="shared" si="117"/>
        <v>478.06495261566687</v>
      </c>
      <c r="AO255" s="106">
        <f t="shared" si="117"/>
        <v>478.06495261566687</v>
      </c>
      <c r="AP255" s="106">
        <f t="shared" si="117"/>
        <v>3260.2977040456285</v>
      </c>
      <c r="AQ255" s="106">
        <f t="shared" si="117"/>
        <v>4530.4015457753703</v>
      </c>
      <c r="AR255" s="106">
        <f t="shared" si="117"/>
        <v>132940.8849773696</v>
      </c>
      <c r="AS255" s="106">
        <f t="shared" si="117"/>
        <v>2602.5683551665365</v>
      </c>
      <c r="AT255" s="106">
        <f t="shared" si="117"/>
        <v>488.41915566925627</v>
      </c>
      <c r="AU255" s="106">
        <f t="shared" si="117"/>
        <v>488.41915566925627</v>
      </c>
      <c r="AV255" s="106">
        <f t="shared" si="117"/>
        <v>2806.8803031296352</v>
      </c>
      <c r="AW255" s="106">
        <f t="shared" si="117"/>
        <v>8009.2516662651569</v>
      </c>
      <c r="AX255" s="106">
        <f t="shared" si="117"/>
        <v>2136.785917838195</v>
      </c>
      <c r="AY255" s="106">
        <f t="shared" si="117"/>
        <v>18979.371878012509</v>
      </c>
      <c r="AZ255" s="106">
        <f t="shared" si="117"/>
        <v>9948.5739755999748</v>
      </c>
      <c r="BA255" s="106">
        <f t="shared" si="117"/>
        <v>2538.3235905353131</v>
      </c>
      <c r="BB255" s="106">
        <f t="shared" si="117"/>
        <v>4349.7897811700577</v>
      </c>
      <c r="BC255" s="106">
        <f t="shared" si="117"/>
        <v>684.53588142847536</v>
      </c>
      <c r="BD255" s="108">
        <v>253</v>
      </c>
    </row>
    <row r="256" spans="1:56" s="106" customFormat="1" x14ac:dyDescent="0.35">
      <c r="B256" s="107" t="s">
        <v>148</v>
      </c>
      <c r="C256" s="106">
        <f t="shared" ref="C256:AH256" si="118">0.26*C252</f>
        <v>678.3245281927251</v>
      </c>
      <c r="D256" s="106">
        <f t="shared" si="118"/>
        <v>866.46019827438943</v>
      </c>
      <c r="E256" s="106">
        <f t="shared" si="118"/>
        <v>188.13567008166436</v>
      </c>
      <c r="F256" s="106">
        <f t="shared" si="118"/>
        <v>286.63677893465115</v>
      </c>
      <c r="G256" s="106">
        <f t="shared" si="118"/>
        <v>223.39384191925217</v>
      </c>
      <c r="H256" s="106">
        <f t="shared" si="118"/>
        <v>3876.7774250107118</v>
      </c>
      <c r="I256" s="106">
        <f t="shared" si="118"/>
        <v>216.15267241897305</v>
      </c>
      <c r="J256" s="106">
        <f t="shared" si="118"/>
        <v>844.01710343735238</v>
      </c>
      <c r="K256" s="106">
        <f t="shared" si="118"/>
        <v>420.32556579060224</v>
      </c>
      <c r="L256" s="106">
        <f t="shared" si="118"/>
        <v>422.07655363773489</v>
      </c>
      <c r="M256" s="106">
        <f t="shared" si="118"/>
        <v>422.07655363773489</v>
      </c>
      <c r="N256" s="106">
        <f t="shared" si="118"/>
        <v>1842.3697479044092</v>
      </c>
      <c r="O256" s="106">
        <f t="shared" si="118"/>
        <v>1318.002446656275</v>
      </c>
      <c r="P256" s="106">
        <f t="shared" si="118"/>
        <v>174.64517342017714</v>
      </c>
      <c r="Q256" s="106">
        <f t="shared" si="118"/>
        <v>123.32057782167277</v>
      </c>
      <c r="R256" s="106">
        <f t="shared" si="118"/>
        <v>209.98720706015754</v>
      </c>
      <c r="S256" s="106">
        <f t="shared" si="118"/>
        <v>6519.3384603665327</v>
      </c>
      <c r="T256" s="106">
        <f t="shared" si="118"/>
        <v>2422.2533543538325</v>
      </c>
      <c r="U256" s="106">
        <f t="shared" si="118"/>
        <v>0</v>
      </c>
      <c r="V256" s="106">
        <f t="shared" si="118"/>
        <v>800.54029601609375</v>
      </c>
      <c r="W256" s="106">
        <f t="shared" si="118"/>
        <v>2482.5088205426773</v>
      </c>
      <c r="X256" s="106">
        <f t="shared" si="118"/>
        <v>2482.5088205426773</v>
      </c>
      <c r="Y256" s="106">
        <f t="shared" si="118"/>
        <v>1644.5573994534464</v>
      </c>
      <c r="Z256" s="106">
        <f t="shared" si="118"/>
        <v>10172.479220026265</v>
      </c>
      <c r="AA256" s="106">
        <f t="shared" si="118"/>
        <v>20484.373744371151</v>
      </c>
      <c r="AB256" s="106">
        <f t="shared" si="118"/>
        <v>893.27725954835569</v>
      </c>
      <c r="AC256" s="106">
        <f t="shared" si="118"/>
        <v>14645.00006434378</v>
      </c>
      <c r="AD256" s="106">
        <f t="shared" si="118"/>
        <v>782.87023470847316</v>
      </c>
      <c r="AE256" s="106">
        <f t="shared" si="118"/>
        <v>559.47639278922099</v>
      </c>
      <c r="AF256" s="106">
        <f t="shared" si="118"/>
        <v>1154.2474815173343</v>
      </c>
      <c r="AG256" s="106">
        <f t="shared" si="118"/>
        <v>559.47639278922099</v>
      </c>
      <c r="AH256" s="106">
        <f t="shared" si="118"/>
        <v>5839.3736800273709</v>
      </c>
      <c r="AI256" s="106">
        <f t="shared" ref="AI256:BC256" si="119">0.26*AI252</f>
        <v>3820.6769674048837</v>
      </c>
      <c r="AJ256" s="106">
        <f t="shared" si="119"/>
        <v>298.54704193364199</v>
      </c>
      <c r="AK256" s="106">
        <f t="shared" si="119"/>
        <v>26.817061273966228</v>
      </c>
      <c r="AL256" s="106">
        <f t="shared" si="119"/>
        <v>1883.0168179413674</v>
      </c>
      <c r="AM256" s="106">
        <f t="shared" si="119"/>
        <v>3634.6931925127537</v>
      </c>
      <c r="AN256" s="106">
        <f t="shared" si="119"/>
        <v>0</v>
      </c>
      <c r="AO256" s="106">
        <f t="shared" si="119"/>
        <v>0</v>
      </c>
      <c r="AP256" s="106">
        <f t="shared" si="119"/>
        <v>284.55753601176542</v>
      </c>
      <c r="AQ256" s="106">
        <f t="shared" si="119"/>
        <v>1739.5661217615307</v>
      </c>
      <c r="AR256" s="106">
        <f t="shared" si="119"/>
        <v>37036.83513994723</v>
      </c>
      <c r="AS256" s="106">
        <f t="shared" si="119"/>
        <v>216.15267241897305</v>
      </c>
      <c r="AT256" s="106">
        <f t="shared" si="119"/>
        <v>0</v>
      </c>
      <c r="AU256" s="106">
        <f t="shared" si="119"/>
        <v>0</v>
      </c>
      <c r="AV256" s="106">
        <f t="shared" si="119"/>
        <v>675.75816041306905</v>
      </c>
      <c r="AW256" s="106">
        <f t="shared" si="119"/>
        <v>2204.680487514619</v>
      </c>
      <c r="AX256" s="106">
        <f t="shared" si="119"/>
        <v>423.69153764674996</v>
      </c>
      <c r="AY256" s="106">
        <f t="shared" si="119"/>
        <v>4896.0728833935036</v>
      </c>
      <c r="AZ256" s="106">
        <f t="shared" si="119"/>
        <v>2413.5640628508263</v>
      </c>
      <c r="BA256" s="106">
        <f t="shared" si="119"/>
        <v>1194.0748605583126</v>
      </c>
      <c r="BB256" s="106">
        <f t="shared" si="119"/>
        <v>976.55599329573533</v>
      </c>
      <c r="BC256" s="106">
        <f t="shared" si="119"/>
        <v>0</v>
      </c>
      <c r="BD256" s="108">
        <v>254</v>
      </c>
    </row>
    <row r="257" spans="2:56" s="106" customFormat="1" x14ac:dyDescent="0.35">
      <c r="B257" s="107" t="s">
        <v>154</v>
      </c>
      <c r="C257" s="106">
        <f t="shared" ref="C257:AH257" si="120">0.26*C253</f>
        <v>1965.0754784389833</v>
      </c>
      <c r="D257" s="106">
        <f t="shared" si="120"/>
        <v>2691.3978383659764</v>
      </c>
      <c r="E257" s="106">
        <f t="shared" si="120"/>
        <v>726.32235992699304</v>
      </c>
      <c r="F257" s="106">
        <f t="shared" si="120"/>
        <v>825.63328457325997</v>
      </c>
      <c r="G257" s="106">
        <f t="shared" si="120"/>
        <v>643.82268273401576</v>
      </c>
      <c r="H257" s="106">
        <f t="shared" si="120"/>
        <v>6377.4470891406199</v>
      </c>
      <c r="I257" s="106">
        <f t="shared" si="120"/>
        <v>732.3788518031804</v>
      </c>
      <c r="J257" s="106">
        <f t="shared" si="120"/>
        <v>1587.0361254007885</v>
      </c>
      <c r="K257" s="106">
        <f t="shared" si="120"/>
        <v>783.55378592825582</v>
      </c>
      <c r="L257" s="106">
        <f t="shared" si="120"/>
        <v>1587.8154217389199</v>
      </c>
      <c r="M257" s="106">
        <f t="shared" si="120"/>
        <v>1587.8154217389199</v>
      </c>
      <c r="N257" s="106">
        <f t="shared" si="120"/>
        <v>2649.4442197277303</v>
      </c>
      <c r="O257" s="106">
        <f t="shared" si="120"/>
        <v>2203.1603682069931</v>
      </c>
      <c r="P257" s="106">
        <f t="shared" si="120"/>
        <v>662.89301603591957</v>
      </c>
      <c r="Q257" s="106">
        <f t="shared" si="120"/>
        <v>884.63818947542688</v>
      </c>
      <c r="R257" s="106">
        <f t="shared" si="120"/>
        <v>431.87972652220344</v>
      </c>
      <c r="S257" s="106">
        <f t="shared" si="120"/>
        <v>13933.28732101005</v>
      </c>
      <c r="T257" s="106">
        <f t="shared" si="120"/>
        <v>4410.3718342764923</v>
      </c>
      <c r="U257" s="106">
        <f t="shared" si="120"/>
        <v>182.1415394118975</v>
      </c>
      <c r="V257" s="106">
        <f t="shared" si="120"/>
        <v>2035.7538905388017</v>
      </c>
      <c r="W257" s="106">
        <f t="shared" si="120"/>
        <v>4520.5243889275571</v>
      </c>
      <c r="X257" s="106">
        <f t="shared" si="120"/>
        <v>4520.5243889275571</v>
      </c>
      <c r="Y257" s="106">
        <f t="shared" si="120"/>
        <v>3622.7900159395904</v>
      </c>
      <c r="Z257" s="106">
        <f t="shared" si="120"/>
        <v>13101.772245368706</v>
      </c>
      <c r="AA257" s="106">
        <f t="shared" si="120"/>
        <v>30890.349595370008</v>
      </c>
      <c r="AB257" s="106">
        <f t="shared" si="120"/>
        <v>3114.0449429805813</v>
      </c>
      <c r="AC257" s="106">
        <f t="shared" si="120"/>
        <v>20185.741672981803</v>
      </c>
      <c r="AD257" s="106">
        <f t="shared" si="120"/>
        <v>2418.4548025034119</v>
      </c>
      <c r="AE257" s="106">
        <f t="shared" si="120"/>
        <v>1774.6321197693962</v>
      </c>
      <c r="AF257" s="106">
        <f t="shared" si="120"/>
        <v>1434.5567244084682</v>
      </c>
      <c r="AG257" s="106">
        <f t="shared" si="120"/>
        <v>1774.6321197693962</v>
      </c>
      <c r="AH257" s="106">
        <f t="shared" si="120"/>
        <v>10704.607922388201</v>
      </c>
      <c r="AI257" s="106">
        <f t="shared" ref="AI257:BC257" si="121">0.26*AI253</f>
        <v>8680.3840802793111</v>
      </c>
      <c r="AJ257" s="106">
        <f t="shared" si="121"/>
        <v>1140.9954930702386</v>
      </c>
      <c r="AK257" s="106">
        <f t="shared" si="121"/>
        <v>422.64710461460567</v>
      </c>
      <c r="AL257" s="106">
        <f t="shared" si="121"/>
        <v>2632.3293234197527</v>
      </c>
      <c r="AM257" s="106">
        <f t="shared" si="121"/>
        <v>6197.8897183043809</v>
      </c>
      <c r="AN257" s="106">
        <f t="shared" si="121"/>
        <v>86.634750082462972</v>
      </c>
      <c r="AO257" s="106">
        <f t="shared" si="121"/>
        <v>86.634750082462972</v>
      </c>
      <c r="AP257" s="106">
        <f t="shared" si="121"/>
        <v>744.22965640458506</v>
      </c>
      <c r="AQ257" s="106">
        <f t="shared" si="121"/>
        <v>2633.7177891647389</v>
      </c>
      <c r="AR257" s="106">
        <f t="shared" si="121"/>
        <v>66452.582430221126</v>
      </c>
      <c r="AS257" s="106">
        <f t="shared" si="121"/>
        <v>732.3788518031804</v>
      </c>
      <c r="AT257" s="106">
        <f t="shared" si="121"/>
        <v>20.309791338009742</v>
      </c>
      <c r="AU257" s="106">
        <f t="shared" si="121"/>
        <v>20.309791338009742</v>
      </c>
      <c r="AV257" s="106">
        <f t="shared" si="121"/>
        <v>1541.9573975138744</v>
      </c>
      <c r="AW257" s="106">
        <f t="shared" si="121"/>
        <v>4506.7182040838197</v>
      </c>
      <c r="AX257" s="106">
        <f t="shared" si="121"/>
        <v>803.48233947253243</v>
      </c>
      <c r="AY257" s="106">
        <f t="shared" si="121"/>
        <v>8739.8315496331343</v>
      </c>
      <c r="AZ257" s="106">
        <f t="shared" si="121"/>
        <v>4219.3071607055754</v>
      </c>
      <c r="BA257" s="106">
        <f t="shared" si="121"/>
        <v>1920.9221714817652</v>
      </c>
      <c r="BB257" s="106">
        <f t="shared" si="121"/>
        <v>2244.3785634571532</v>
      </c>
      <c r="BC257" s="106">
        <f t="shared" si="121"/>
        <v>182.1415394118975</v>
      </c>
      <c r="BD257" s="108">
        <v>255</v>
      </c>
    </row>
  </sheetData>
  <sortState columnSort="1" ref="C1:BC257">
    <sortCondition ref="C3:BC3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C251"/>
  <sheetViews>
    <sheetView topLeftCell="AS1" zoomScale="80" zoomScaleNormal="80" workbookViewId="0">
      <selection activeCell="C5" sqref="C5:BC249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303</v>
      </c>
      <c r="B1" s="46"/>
      <c r="H1" s="47"/>
      <c r="AR1" s="47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526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553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560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528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529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531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205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207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203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204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206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208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x14ac:dyDescent="0.35">
      <c r="A5" s="1" t="s">
        <v>140</v>
      </c>
      <c r="B5" s="6" t="s">
        <v>336</v>
      </c>
      <c r="C5">
        <f>'Population 2016'!C5/'Population 2016'!C$5</f>
        <v>1</v>
      </c>
      <c r="D5">
        <f>'Population 2016'!D5/'Population 2016'!D$5</f>
        <v>1</v>
      </c>
      <c r="E5">
        <f>'Population 2016'!E5/'Population 2016'!E$5</f>
        <v>1</v>
      </c>
      <c r="F5">
        <f>'Population 2016'!F5/'Population 2016'!F$5</f>
        <v>1</v>
      </c>
      <c r="G5">
        <f>'Population 2016'!G5/'Population 2016'!G$5</f>
        <v>1</v>
      </c>
      <c r="H5">
        <f>'Population 2016'!H5/'Population 2016'!H$5</f>
        <v>1</v>
      </c>
      <c r="I5">
        <f>'Population 2016'!I5/'Population 2016'!I$5</f>
        <v>1</v>
      </c>
      <c r="J5">
        <f>'Population 2016'!J5/'Population 2016'!J$5</f>
        <v>1</v>
      </c>
      <c r="K5">
        <f>'Population 2016'!K5/'Population 2016'!K$5</f>
        <v>1</v>
      </c>
      <c r="L5">
        <f>'Population 2016'!L5/'Population 2016'!L$5</f>
        <v>1</v>
      </c>
      <c r="M5">
        <f>'Population 2016'!M5/'Population 2016'!M$5</f>
        <v>1</v>
      </c>
      <c r="N5">
        <f>'Population 2016'!N5/'Population 2016'!N$5</f>
        <v>1</v>
      </c>
      <c r="O5">
        <f>'Population 2016'!O5/'Population 2016'!O$5</f>
        <v>1</v>
      </c>
      <c r="P5">
        <f>'Population 2016'!P5/'Population 2016'!P$5</f>
        <v>1</v>
      </c>
      <c r="Q5">
        <f>'Population 2016'!Q5/'Population 2016'!Q$5</f>
        <v>1</v>
      </c>
      <c r="R5">
        <f>'Population 2016'!R5/'Population 2016'!R$5</f>
        <v>1</v>
      </c>
      <c r="S5">
        <f>'Population 2016'!S5/'Population 2016'!S$5</f>
        <v>1</v>
      </c>
      <c r="T5">
        <f>'Population 2016'!T5/'Population 2016'!T$5</f>
        <v>1</v>
      </c>
      <c r="U5">
        <f>'Population 2016'!U5/'Population 2016'!U$5</f>
        <v>1</v>
      </c>
      <c r="V5">
        <f>'Population 2016'!V5/'Population 2016'!V$5</f>
        <v>1</v>
      </c>
      <c r="W5">
        <f>'Population 2016'!W5/'Population 2016'!W$5</f>
        <v>1</v>
      </c>
      <c r="X5">
        <f>'Population 2016'!X5/'Population 2016'!X$5</f>
        <v>1</v>
      </c>
      <c r="Y5">
        <f>'Population 2016'!Y5/'Population 2016'!Y$5</f>
        <v>1</v>
      </c>
      <c r="Z5">
        <f>'Population 2016'!Z5/'Population 2016'!Z$5</f>
        <v>1</v>
      </c>
      <c r="AA5">
        <f>'Population 2016'!AA5/'Population 2016'!AA$5</f>
        <v>1</v>
      </c>
      <c r="AB5">
        <f>'Population 2016'!AB5/'Population 2016'!AB$5</f>
        <v>1</v>
      </c>
      <c r="AC5">
        <f>'Population 2016'!AC5/'Population 2016'!AC$5</f>
        <v>1</v>
      </c>
      <c r="AD5">
        <f>'Population 2016'!AD5/'Population 2016'!AD$5</f>
        <v>1</v>
      </c>
      <c r="AE5">
        <f>'Population 2016'!AE5/'Population 2016'!AE$5</f>
        <v>1</v>
      </c>
      <c r="AF5">
        <f>'Population 2016'!AF5/'Population 2016'!AF$5</f>
        <v>1</v>
      </c>
      <c r="AG5">
        <f>'Population 2016'!AG5/'Population 2016'!AG$5</f>
        <v>1</v>
      </c>
      <c r="AH5">
        <f>'Population 2016'!AH5/'Population 2016'!AH$5</f>
        <v>1</v>
      </c>
      <c r="AI5">
        <f>'Population 2016'!AI5/'Population 2016'!AI$5</f>
        <v>1</v>
      </c>
      <c r="AJ5">
        <f>'Population 2016'!AJ5/'Population 2016'!AJ$5</f>
        <v>1</v>
      </c>
      <c r="AK5">
        <f>'Population 2016'!AK5/'Population 2016'!AK$5</f>
        <v>1</v>
      </c>
      <c r="AL5">
        <f>'Population 2016'!AL5/'Population 2016'!AL$5</f>
        <v>1</v>
      </c>
      <c r="AM5">
        <f>'Population 2016'!AM5/'Population 2016'!AM$5</f>
        <v>1</v>
      </c>
      <c r="AN5">
        <f>'Population 2016'!AN5/'Population 2016'!AN$5</f>
        <v>1</v>
      </c>
      <c r="AO5">
        <f>'Population 2016'!AO5/'Population 2016'!AO$5</f>
        <v>1</v>
      </c>
      <c r="AP5">
        <f>'Population 2016'!AP5/'Population 2016'!AP$5</f>
        <v>1</v>
      </c>
      <c r="AQ5">
        <f>'Population 2016'!AQ5/'Population 2016'!AQ$5</f>
        <v>1</v>
      </c>
      <c r="AR5">
        <f>'Population 2016'!AR5/'Population 2016'!AR$5</f>
        <v>1</v>
      </c>
      <c r="AS5">
        <f>'Population 2016'!AS5/'Population 2016'!AS$5</f>
        <v>1</v>
      </c>
      <c r="AT5">
        <f>'Population 2016'!AT5/'Population 2016'!AT$5</f>
        <v>1</v>
      </c>
      <c r="AU5">
        <f>'Population 2016'!AU5/'Population 2016'!AU$5</f>
        <v>1</v>
      </c>
      <c r="AV5">
        <f>'Population 2016'!AV5/'Population 2016'!AV$5</f>
        <v>1</v>
      </c>
      <c r="AW5">
        <f>'Population 2016'!AW5/'Population 2016'!AW$5</f>
        <v>1</v>
      </c>
      <c r="AX5">
        <f>'Population 2016'!AX5/'Population 2016'!AX$5</f>
        <v>1</v>
      </c>
      <c r="AY5">
        <f>'Population 2016'!AY5/'Population 2016'!AY$5</f>
        <v>1</v>
      </c>
      <c r="AZ5">
        <f>'Population 2016'!AZ5/'Population 2016'!AZ$5</f>
        <v>1</v>
      </c>
      <c r="BA5">
        <f>'Population 2016'!BA5/'Population 2016'!BA$5</f>
        <v>1</v>
      </c>
      <c r="BB5">
        <f>'Population 2016'!BB5/'Population 2016'!BB$5</f>
        <v>1</v>
      </c>
      <c r="BC5">
        <f>'Population 2016'!BC5/'Population 2016'!BC$5</f>
        <v>1</v>
      </c>
      <c r="BD5" s="9">
        <v>3</v>
      </c>
    </row>
    <row r="6" spans="1:107" x14ac:dyDescent="0.35">
      <c r="A6" s="21" t="s">
        <v>159</v>
      </c>
      <c r="B6" s="6" t="s">
        <v>336</v>
      </c>
      <c r="C6">
        <f>'Population 2016'!C6/'Population 2016'!C$5</f>
        <v>0.28505568532043973</v>
      </c>
      <c r="D6">
        <f>'Population 2016'!D6/'Population 2016'!D$5</f>
        <v>0.18697123519458544</v>
      </c>
      <c r="E6">
        <f>'Population 2016'!E6/'Population 2016'!E$5</f>
        <v>9.7009642835377996E-2</v>
      </c>
      <c r="F6">
        <f>'Population 2016'!F6/'Population 2016'!F$5</f>
        <v>0.23802214782384754</v>
      </c>
      <c r="G6">
        <f>'Population 2016'!G6/'Population 2016'!G$5</f>
        <v>0.24178530828777134</v>
      </c>
      <c r="H6">
        <f>'Population 2016'!H6/'Population 2016'!H$5</f>
        <v>0.54380651918044964</v>
      </c>
      <c r="I6">
        <f>'Population 2016'!I6/'Population 2016'!I$5</f>
        <v>0.21558077212963739</v>
      </c>
      <c r="J6">
        <f>'Population 2016'!J6/'Population 2016'!J$5</f>
        <v>0.35335826774918522</v>
      </c>
      <c r="K6">
        <f>'Population 2016'!K6/'Population 2016'!K$5</f>
        <v>0.49690497566507585</v>
      </c>
      <c r="L6">
        <f>'Population 2016'!L6/'Population 2016'!L$5</f>
        <v>0.35540800279573648</v>
      </c>
      <c r="M6">
        <f>'Population 2016'!M6/'Population 2016'!M$5</f>
        <v>0.35540800279573648</v>
      </c>
      <c r="N6">
        <f>'Population 2016'!N6/'Population 2016'!N$5</f>
        <v>0.54660386912177206</v>
      </c>
      <c r="O6">
        <f>'Population 2016'!O6/'Population 2016'!O$5</f>
        <v>0.57661406167959506</v>
      </c>
      <c r="P6">
        <f>'Population 2016'!P6/'Population 2016'!P$5</f>
        <v>0.21319734024568918</v>
      </c>
      <c r="Q6">
        <f>'Population 2016'!Q6/'Population 2016'!Q$5</f>
        <v>0.30533131220549697</v>
      </c>
      <c r="R6">
        <f>'Population 2016'!R6/'Population 2016'!R$5</f>
        <v>0.15587906531111939</v>
      </c>
      <c r="S6">
        <f>'Population 2016'!S6/'Population 2016'!S$5</f>
        <v>0.33554762732778909</v>
      </c>
      <c r="T6">
        <f>'Population 2016'!T6/'Population 2016'!T$5</f>
        <v>0.27603849178466566</v>
      </c>
      <c r="U6">
        <f>'Population 2016'!U6/'Population 2016'!U$5</f>
        <v>0.24042845129022264</v>
      </c>
      <c r="V6">
        <f>'Population 2016'!V6/'Population 2016'!V$5</f>
        <v>0.43180864136283498</v>
      </c>
      <c r="W6">
        <f>'Population 2016'!W6/'Population 2016'!W$5</f>
        <v>0.39425345962517733</v>
      </c>
      <c r="X6">
        <f>'Population 2016'!X6/'Population 2016'!X$5</f>
        <v>0.39425345962517733</v>
      </c>
      <c r="Y6">
        <f>'Population 2016'!Y6/'Population 2016'!Y$5</f>
        <v>0.39421074386734711</v>
      </c>
      <c r="Z6">
        <f>'Population 2016'!Z6/'Population 2016'!Z$5</f>
        <v>0.63716963198556664</v>
      </c>
      <c r="AA6">
        <f>'Population 2016'!AA6/'Population 2016'!AA$5</f>
        <v>0.53156248816568641</v>
      </c>
      <c r="AB6">
        <f>'Population 2016'!AB6/'Population 2016'!AB$5</f>
        <v>0.1825286838684585</v>
      </c>
      <c r="AC6">
        <f>'Population 2016'!AC6/'Population 2016'!AC$5</f>
        <v>0.53169597514381872</v>
      </c>
      <c r="AD6">
        <f>'Population 2016'!AD6/'Population 2016'!AD$5</f>
        <v>0.2515650005582642</v>
      </c>
      <c r="AE6">
        <f>'Population 2016'!AE6/'Population 2016'!AE$5</f>
        <v>0.25527469481206172</v>
      </c>
      <c r="AF6">
        <f>'Population 2016'!AF6/'Population 2016'!AF$5</f>
        <v>0.54526534859521336</v>
      </c>
      <c r="AG6">
        <f>'Population 2016'!AG6/'Population 2016'!AG$5</f>
        <v>0.25527469481206172</v>
      </c>
      <c r="AH6">
        <f>'Population 2016'!AH6/'Population 2016'!AH$5</f>
        <v>0.53132273854527556</v>
      </c>
      <c r="AI6">
        <f>'Population 2016'!AI6/'Population 2016'!AI$5</f>
        <v>0.32665942995887653</v>
      </c>
      <c r="AJ6">
        <f>'Population 2016'!AJ6/'Population 2016'!AJ$5</f>
        <v>0.45442377938265066</v>
      </c>
      <c r="AK6">
        <f>'Population 2016'!AK6/'Population 2016'!AK$5</f>
        <v>0.15968721320543605</v>
      </c>
      <c r="AL6">
        <f>'Population 2016'!AL6/'Population 2016'!AL$5</f>
        <v>0.59903158865575279</v>
      </c>
      <c r="AM6">
        <f>'Population 2016'!AM6/'Population 2016'!AM$5</f>
        <v>0.59371728886490327</v>
      </c>
      <c r="AN6">
        <f>'Population 2016'!AN6/'Population 2016'!AN$5</f>
        <v>0.14186756845205628</v>
      </c>
      <c r="AO6">
        <f>'Population 2016'!AO6/'Population 2016'!AO$5</f>
        <v>0.14186756845205628</v>
      </c>
      <c r="AP6">
        <f>'Population 2016'!AP6/'Population 2016'!AP$5</f>
        <v>0.16515543014758335</v>
      </c>
      <c r="AQ6">
        <f>'Population 2016'!AQ6/'Population 2016'!AQ$5</f>
        <v>0.465384720776018</v>
      </c>
      <c r="AR6">
        <f>'Population 2016'!AR6/'Population 2016'!AR$5</f>
        <v>0.39415271355287168</v>
      </c>
      <c r="AS6">
        <f>'Population 2016'!AS6/'Population 2016'!AS$5</f>
        <v>0.21558077212963739</v>
      </c>
      <c r="AT6">
        <f>'Population 2016'!AT6/'Population 2016'!AT$5</f>
        <v>3.3162861812621923E-2</v>
      </c>
      <c r="AU6">
        <f>'Population 2016'!AU6/'Population 2016'!AU$5</f>
        <v>3.3162861812621923E-2</v>
      </c>
      <c r="AV6">
        <f>'Population 2016'!AV6/'Population 2016'!AV$5</f>
        <v>0.44308943089430897</v>
      </c>
      <c r="AW6">
        <f>'Population 2016'!AW6/'Population 2016'!AW$5</f>
        <v>0.46562862285679418</v>
      </c>
      <c r="AX6">
        <f>'Population 2016'!AX6/'Population 2016'!AX$5</f>
        <v>0.27571974392067161</v>
      </c>
      <c r="AY6">
        <f>'Population 2016'!AY6/'Population 2016'!AY$5</f>
        <v>0.35582907499770511</v>
      </c>
      <c r="AZ6">
        <f>'Population 2016'!AZ6/'Population 2016'!AZ$5</f>
        <v>0.32201391006207181</v>
      </c>
      <c r="BA6">
        <f>'Population 2016'!BA6/'Population 2016'!BA$5</f>
        <v>0.67740498812351546</v>
      </c>
      <c r="BB6">
        <f>'Population 2016'!BB6/'Population 2016'!BB$5</f>
        <v>0.4261477803939982</v>
      </c>
      <c r="BC6">
        <f>'Population 2016'!BC6/'Population 2016'!BC$5</f>
        <v>0.24042845129022264</v>
      </c>
      <c r="BD6" s="9">
        <v>4</v>
      </c>
    </row>
    <row r="7" spans="1:107" x14ac:dyDescent="0.35">
      <c r="A7" t="s">
        <v>133</v>
      </c>
      <c r="B7" s="5" t="s">
        <v>336</v>
      </c>
      <c r="C7">
        <f>'Population 2016'!C7/'Population 2016'!C$5</f>
        <v>8.0274772173184156E-2</v>
      </c>
      <c r="D7">
        <f>'Population 2016'!D7/'Population 2016'!D$5</f>
        <v>4.9091380338996314E-2</v>
      </c>
      <c r="E7">
        <f>'Population 2016'!E7/'Population 2016'!E$5</f>
        <v>2.0490439201383843E-2</v>
      </c>
      <c r="F7">
        <f>'Population 2016'!F7/'Population 2016'!F$5</f>
        <v>6.9245428792171007E-2</v>
      </c>
      <c r="G7">
        <f>'Population 2016'!G7/'Population 2016'!G$5</f>
        <v>7.3052563200346449E-2</v>
      </c>
      <c r="H7">
        <f>'Population 2016'!H7/'Population 2016'!H$5</f>
        <v>0.30013974767600587</v>
      </c>
      <c r="I7">
        <f>'Population 2016'!I7/'Population 2016'!I$5</f>
        <v>5.3816682019931332E-2</v>
      </c>
      <c r="J7">
        <f>'Population 2016'!J7/'Population 2016'!J$5</f>
        <v>0.16491545242695901</v>
      </c>
      <c r="K7">
        <f>'Population 2016'!K7/'Population 2016'!K$5</f>
        <v>0.23571799839342247</v>
      </c>
      <c r="L7">
        <f>'Population 2016'!L7/'Population 2016'!L$5</f>
        <v>7.9297253506584273E-2</v>
      </c>
      <c r="M7">
        <f>'Population 2016'!M7/'Population 2016'!M$5</f>
        <v>7.9297253506584273E-2</v>
      </c>
      <c r="N7">
        <f>'Population 2016'!N7/'Population 2016'!N$5</f>
        <v>0.34639650862796473</v>
      </c>
      <c r="O7">
        <f>'Population 2016'!O7/'Population 2016'!O$5</f>
        <v>0.31131056755926728</v>
      </c>
      <c r="P7">
        <f>'Population 2016'!P7/'Population 2016'!P$5</f>
        <v>4.6647131747999553E-2</v>
      </c>
      <c r="Q7">
        <f>'Population 2016'!Q7/'Population 2016'!Q$5</f>
        <v>3.4300419501533473E-2</v>
      </c>
      <c r="R7">
        <f>'Population 2016'!R7/'Population 2016'!R$5</f>
        <v>6.5577260871879497E-2</v>
      </c>
      <c r="S7">
        <f>'Population 2016'!S7/'Population 2016'!S$5</f>
        <v>0.13517902946487992</v>
      </c>
      <c r="T7">
        <f>'Population 2016'!T7/'Population 2016'!T$5</f>
        <v>0.13021223528754833</v>
      </c>
      <c r="U7">
        <f>'Population 2016'!U7/'Population 2016'!U$5</f>
        <v>0</v>
      </c>
      <c r="V7">
        <f>'Population 2016'!V7/'Population 2016'!V$5</f>
        <v>0.14533548057181672</v>
      </c>
      <c r="W7">
        <f>'Population 2016'!W7/'Population 2016'!W$5</f>
        <v>0.19312781492884645</v>
      </c>
      <c r="X7">
        <f>'Population 2016'!X7/'Population 2016'!X$5</f>
        <v>0.19312781492884645</v>
      </c>
      <c r="Y7">
        <f>'Population 2016'!Y7/'Population 2016'!Y$5</f>
        <v>0.15471932083750656</v>
      </c>
      <c r="Z7">
        <f>'Population 2016'!Z7/'Population 2016'!Z$5</f>
        <v>0.45964152904760708</v>
      </c>
      <c r="AA7">
        <f>'Population 2016'!AA7/'Population 2016'!AA$5</f>
        <v>0.32015729920533209</v>
      </c>
      <c r="AB7">
        <f>'Population 2016'!AB7/'Population 2016'!AB$5</f>
        <v>4.2397879287227616E-2</v>
      </c>
      <c r="AC7">
        <f>'Population 2016'!AC7/'Population 2016'!AC$5</f>
        <v>0.35500319597204094</v>
      </c>
      <c r="AD7">
        <f>'Population 2016'!AD7/'Population 2016'!AD$5</f>
        <v>6.9094495515277826E-2</v>
      </c>
      <c r="AE7">
        <f>'Population 2016'!AE7/'Population 2016'!AE$5</f>
        <v>6.7593096438361797E-2</v>
      </c>
      <c r="AF7">
        <f>'Population 2016'!AF7/'Population 2016'!AF$5</f>
        <v>0.41722843052979236</v>
      </c>
      <c r="AG7">
        <f>'Population 2016'!AG7/'Population 2016'!AG$5</f>
        <v>6.7593096438361797E-2</v>
      </c>
      <c r="AH7">
        <f>'Population 2016'!AH7/'Population 2016'!AH$5</f>
        <v>0.25757223930226725</v>
      </c>
      <c r="AI7">
        <f>'Population 2016'!AI7/'Population 2016'!AI$5</f>
        <v>0.12156575378423309</v>
      </c>
      <c r="AJ7">
        <f>'Population 2016'!AJ7/'Population 2016'!AJ$5</f>
        <v>9.858349831302457E-2</v>
      </c>
      <c r="AK7">
        <f>'Population 2016'!AK7/'Population 2016'!AK$5</f>
        <v>7.9831034786216268E-3</v>
      </c>
      <c r="AL7">
        <f>'Population 2016'!AL7/'Population 2016'!AL$5</f>
        <v>0.39894645359252229</v>
      </c>
      <c r="AM7">
        <f>'Population 2016'!AM7/'Population 2016'!AM$5</f>
        <v>0.31183196844518657</v>
      </c>
      <c r="AN7">
        <f>'Population 2016'!AN7/'Population 2016'!AN$5</f>
        <v>0</v>
      </c>
      <c r="AO7">
        <f>'Population 2016'!AO7/'Population 2016'!AO$5</f>
        <v>0</v>
      </c>
      <c r="AP7">
        <f>'Population 2016'!AP7/'Population 2016'!AP$5</f>
        <v>5.2470554666074851E-2</v>
      </c>
      <c r="AQ7">
        <f>'Population 2016'!AQ7/'Population 2016'!AQ$5</f>
        <v>0.28025154819970405</v>
      </c>
      <c r="AR7">
        <f>'Population 2016'!AR7/'Population 2016'!AR$5</f>
        <v>0.19431413815281337</v>
      </c>
      <c r="AS7">
        <f>'Population 2016'!AS7/'Population 2016'!AS$5</f>
        <v>5.3816682019931332E-2</v>
      </c>
      <c r="AT7">
        <f>'Population 2016'!AT7/'Population 2016'!AT$5</f>
        <v>0</v>
      </c>
      <c r="AU7">
        <f>'Population 2016'!AU7/'Population 2016'!AU$5</f>
        <v>0</v>
      </c>
      <c r="AV7">
        <f>'Population 2016'!AV7/'Population 2016'!AV$5</f>
        <v>0.1705944462042023</v>
      </c>
      <c r="AW7">
        <f>'Population 2016'!AW7/'Population 2016'!AW$5</f>
        <v>0.20044313258893159</v>
      </c>
      <c r="AX7">
        <f>'Population 2016'!AX7/'Population 2016'!AX$5</f>
        <v>0.12662126071789104</v>
      </c>
      <c r="AY7">
        <f>'Population 2016'!AY7/'Population 2016'!AY$5</f>
        <v>0.1767540772926165</v>
      </c>
      <c r="AZ7">
        <f>'Population 2016'!AZ7/'Population 2016'!AZ$5</f>
        <v>0.1623444609994765</v>
      </c>
      <c r="BA7">
        <f>'Population 2016'!BA7/'Population 2016'!BA$5</f>
        <v>0.37985856186568778</v>
      </c>
      <c r="BB7">
        <f>'Population 2016'!BB7/'Population 2016'!BB$5</f>
        <v>0.15856597363678421</v>
      </c>
      <c r="BC7">
        <f>'Population 2016'!BC7/'Population 2016'!BC$5</f>
        <v>0</v>
      </c>
      <c r="BD7" s="9">
        <v>5</v>
      </c>
    </row>
    <row r="8" spans="1:107" x14ac:dyDescent="0.35">
      <c r="A8" t="s">
        <v>134</v>
      </c>
      <c r="C8">
        <f>'Population 2016'!C8/'Population 2016'!C$5</f>
        <v>0.20478091314725561</v>
      </c>
      <c r="D8">
        <f>'Population 2016'!D8/'Population 2016'!D$5</f>
        <v>0.13787985485558912</v>
      </c>
      <c r="E8">
        <f>'Population 2016'!E8/'Population 2016'!E$5</f>
        <v>7.6519203633994157E-2</v>
      </c>
      <c r="F8">
        <f>'Population 2016'!F8/'Population 2016'!F$5</f>
        <v>0.16877671903167654</v>
      </c>
      <c r="G8">
        <f>'Population 2016'!G8/'Population 2016'!G$5</f>
        <v>0.16873274508742489</v>
      </c>
      <c r="H8">
        <f>'Population 2016'!H8/'Population 2016'!H$5</f>
        <v>0.24366677150444371</v>
      </c>
      <c r="I8">
        <f>'Population 2016'!I8/'Population 2016'!I$5</f>
        <v>0.16176409010970605</v>
      </c>
      <c r="J8">
        <f>'Population 2016'!J8/'Population 2016'!J$5</f>
        <v>0.18844281532222618</v>
      </c>
      <c r="K8">
        <f>'Population 2016'!K8/'Population 2016'!K$5</f>
        <v>0.26118697727165335</v>
      </c>
      <c r="L8">
        <f>'Population 2016'!L8/'Population 2016'!L$5</f>
        <v>0.27611074928915225</v>
      </c>
      <c r="M8">
        <f>'Population 2016'!M8/'Population 2016'!M$5</f>
        <v>0.27611074928915225</v>
      </c>
      <c r="N8">
        <f>'Population 2016'!N8/'Population 2016'!N$5</f>
        <v>0.20020736049380733</v>
      </c>
      <c r="O8">
        <f>'Population 2016'!O8/'Population 2016'!O$5</f>
        <v>0.26530349412032772</v>
      </c>
      <c r="P8">
        <f>'Population 2016'!P8/'Population 2016'!P$5</f>
        <v>0.16655020849768962</v>
      </c>
      <c r="Q8">
        <f>'Population 2016'!Q8/'Population 2016'!Q$5</f>
        <v>0.27103089270396352</v>
      </c>
      <c r="R8">
        <f>'Population 2016'!R8/'Population 2016'!R$5</f>
        <v>9.0301804439239894E-2</v>
      </c>
      <c r="S8">
        <f>'Population 2016'!S8/'Population 2016'!S$5</f>
        <v>0.20036859786290914</v>
      </c>
      <c r="T8">
        <f>'Population 2016'!T8/'Population 2016'!T$5</f>
        <v>0.14582625649711731</v>
      </c>
      <c r="U8">
        <f>'Population 2016'!U8/'Population 2016'!U$5</f>
        <v>0.24042845129022264</v>
      </c>
      <c r="V8">
        <f>'Population 2016'!V8/'Population 2016'!V$5</f>
        <v>0.28647316079101826</v>
      </c>
      <c r="W8">
        <f>'Population 2016'!W8/'Population 2016'!W$5</f>
        <v>0.20112564469633087</v>
      </c>
      <c r="X8">
        <f>'Population 2016'!X8/'Population 2016'!X$5</f>
        <v>0.20112564469633087</v>
      </c>
      <c r="Y8">
        <f>'Population 2016'!Y8/'Population 2016'!Y$5</f>
        <v>0.23949142302984056</v>
      </c>
      <c r="Z8">
        <f>'Population 2016'!Z8/'Population 2016'!Z$5</f>
        <v>0.17752810293795962</v>
      </c>
      <c r="AA8">
        <f>'Population 2016'!AA8/'Population 2016'!AA$5</f>
        <v>0.21140518896035429</v>
      </c>
      <c r="AB8">
        <f>'Population 2016'!AB8/'Population 2016'!AB$5</f>
        <v>0.14013080458123087</v>
      </c>
      <c r="AC8">
        <f>'Population 2016'!AC8/'Population 2016'!AC$5</f>
        <v>0.17669277917177781</v>
      </c>
      <c r="AD8">
        <f>'Population 2016'!AD8/'Population 2016'!AD$5</f>
        <v>0.18247050504298634</v>
      </c>
      <c r="AE8">
        <f>'Population 2016'!AE8/'Population 2016'!AE$5</f>
        <v>0.18768159837369994</v>
      </c>
      <c r="AF8">
        <f>'Population 2016'!AF8/'Population 2016'!AF$5</f>
        <v>0.12803691806542097</v>
      </c>
      <c r="AG8">
        <f>'Population 2016'!AG8/'Population 2016'!AG$5</f>
        <v>0.18768159837369994</v>
      </c>
      <c r="AH8">
        <f>'Population 2016'!AH8/'Population 2016'!AH$5</f>
        <v>0.27375049924300826</v>
      </c>
      <c r="AI8">
        <f>'Population 2016'!AI8/'Population 2016'!AI$5</f>
        <v>0.20509367617464344</v>
      </c>
      <c r="AJ8">
        <f>'Population 2016'!AJ8/'Population 2016'!AJ$5</f>
        <v>0.35584028106962606</v>
      </c>
      <c r="AK8">
        <f>'Population 2016'!AK8/'Population 2016'!AK$5</f>
        <v>0.15170410972681442</v>
      </c>
      <c r="AL8">
        <f>'Population 2016'!AL8/'Population 2016'!AL$5</f>
        <v>0.20008513506323053</v>
      </c>
      <c r="AM8">
        <f>'Population 2016'!AM8/'Population 2016'!AM$5</f>
        <v>0.2818853204197167</v>
      </c>
      <c r="AN8">
        <f>'Population 2016'!AN8/'Population 2016'!AN$5</f>
        <v>0.14186756845205628</v>
      </c>
      <c r="AO8">
        <f>'Population 2016'!AO8/'Population 2016'!AO$5</f>
        <v>0.14186756845205628</v>
      </c>
      <c r="AP8">
        <f>'Population 2016'!AP8/'Population 2016'!AP$5</f>
        <v>0.11268487548150849</v>
      </c>
      <c r="AQ8">
        <f>'Population 2016'!AQ8/'Population 2016'!AQ$5</f>
        <v>0.18513317257631393</v>
      </c>
      <c r="AR8">
        <f>'Population 2016'!AR8/'Population 2016'!AR$5</f>
        <v>0.19983857540005831</v>
      </c>
      <c r="AS8">
        <f>'Population 2016'!AS8/'Population 2016'!AS$5</f>
        <v>0.16176409010970605</v>
      </c>
      <c r="AT8">
        <f>'Population 2016'!AT8/'Population 2016'!AT$5</f>
        <v>3.3162861812621923E-2</v>
      </c>
      <c r="AU8">
        <f>'Population 2016'!AU8/'Population 2016'!AU$5</f>
        <v>3.3162861812621923E-2</v>
      </c>
      <c r="AV8">
        <f>'Population 2016'!AV8/'Population 2016'!AV$5</f>
        <v>0.27249498469010663</v>
      </c>
      <c r="AW8">
        <f>'Population 2016'!AW8/'Population 2016'!AW$5</f>
        <v>0.26518549026786259</v>
      </c>
      <c r="AX8">
        <f>'Population 2016'!AX8/'Population 2016'!AX$5</f>
        <v>0.14909848320278057</v>
      </c>
      <c r="AY8">
        <f>'Population 2016'!AY8/'Population 2016'!AY$5</f>
        <v>0.17907499770508858</v>
      </c>
      <c r="AZ8">
        <f>'Population 2016'!AZ8/'Population 2016'!AZ$5</f>
        <v>0.15966944906259528</v>
      </c>
      <c r="BA8">
        <f>'Population 2016'!BA8/'Population 2016'!BA$5</f>
        <v>0.29754642625782768</v>
      </c>
      <c r="BB8">
        <f>'Population 2016'!BB8/'Population 2016'!BB$5</f>
        <v>0.26758180675721399</v>
      </c>
      <c r="BC8">
        <f>'Population 2016'!BC8/'Population 2016'!BC$5</f>
        <v>0.24042845129022264</v>
      </c>
      <c r="BD8" s="9">
        <v>6</v>
      </c>
    </row>
    <row r="9" spans="1:107" x14ac:dyDescent="0.35">
      <c r="A9" t="s">
        <v>135</v>
      </c>
      <c r="C9">
        <f>'Population 2016'!C9/'Population 2016'!C$5</f>
        <v>0.15567356493383694</v>
      </c>
      <c r="D9">
        <f>'Population 2016'!D9/'Population 2016'!D$5</f>
        <v>0.17959909235840107</v>
      </c>
      <c r="E9">
        <f>'Population 2016'!E9/'Population 2016'!E$5</f>
        <v>0.20154322868567731</v>
      </c>
      <c r="F9">
        <f>'Population 2016'!F9/'Population 2016'!F$5</f>
        <v>0.32874581509142414</v>
      </c>
      <c r="G9">
        <f>'Population 2016'!G9/'Population 2016'!G$5</f>
        <v>0.41176311373355706</v>
      </c>
      <c r="H9">
        <f>'Population 2016'!H9/'Population 2016'!H$5</f>
        <v>0.17415284050931706</v>
      </c>
      <c r="I9">
        <f>'Population 2016'!I9/'Population 2016'!I$5</f>
        <v>0.33486517042123776</v>
      </c>
      <c r="J9">
        <f>'Population 2016'!J9/'Population 2016'!J$5</f>
        <v>0.17295970410422695</v>
      </c>
      <c r="K9">
        <f>'Population 2016'!K9/'Population 2016'!K$5</f>
        <v>0.18900911969002504</v>
      </c>
      <c r="L9">
        <f>'Population 2016'!L9/'Population 2016'!L$5</f>
        <v>0.37253983130271789</v>
      </c>
      <c r="M9">
        <f>'Population 2016'!M9/'Population 2016'!M$5</f>
        <v>0.37253983130271789</v>
      </c>
      <c r="N9">
        <f>'Population 2016'!N9/'Population 2016'!N$5</f>
        <v>0.12765529934657333</v>
      </c>
      <c r="O9">
        <f>'Population 2016'!O9/'Population 2016'!O$5</f>
        <v>0.17299214392565954</v>
      </c>
      <c r="P9">
        <f>'Population 2016'!P9/'Population 2016'!P$5</f>
        <v>6.1444832638341038E-2</v>
      </c>
      <c r="Q9">
        <f>'Population 2016'!Q9/'Population 2016'!Q$5</f>
        <v>0.21600216213675516</v>
      </c>
      <c r="R9">
        <f>'Population 2016'!R9/'Population 2016'!R$5</f>
        <v>0.1108745409059456</v>
      </c>
      <c r="S9">
        <f>'Population 2016'!S9/'Population 2016'!S$5</f>
        <v>0.2041278370825691</v>
      </c>
      <c r="T9">
        <f>'Population 2016'!T9/'Population 2016'!T$5</f>
        <v>0.15277125028501232</v>
      </c>
      <c r="U9">
        <f>'Population 2016'!U9/'Population 2016'!U$5</f>
        <v>0.70207586420572743</v>
      </c>
      <c r="V9">
        <f>'Population 2016'!V9/'Population 2016'!V$5</f>
        <v>0.18445134749391318</v>
      </c>
      <c r="W9">
        <f>'Population 2016'!W9/'Population 2016'!W$5</f>
        <v>0.2169774936429183</v>
      </c>
      <c r="X9">
        <f>'Population 2016'!X9/'Population 2016'!X$5</f>
        <v>0.2169774936429183</v>
      </c>
      <c r="Y9">
        <f>'Population 2016'!Y9/'Population 2016'!Y$5</f>
        <v>0.17894389596349819</v>
      </c>
      <c r="Z9">
        <f>'Population 2016'!Z9/'Population 2016'!Z$5</f>
        <v>0.14271859507571871</v>
      </c>
      <c r="AA9">
        <f>'Population 2016'!AA9/'Population 2016'!AA$5</f>
        <v>0.15730917106986181</v>
      </c>
      <c r="AB9">
        <f>'Population 2016'!AB9/'Population 2016'!AB$5</f>
        <v>0.19575038637503453</v>
      </c>
      <c r="AC9">
        <f>'Population 2016'!AC9/'Population 2016'!AC$5</f>
        <v>0.13991014043659666</v>
      </c>
      <c r="AD9">
        <f>'Population 2016'!AD9/'Population 2016'!AD$5</f>
        <v>0.34543898172615284</v>
      </c>
      <c r="AE9">
        <f>'Population 2016'!AE9/'Population 2016'!AE$5</f>
        <v>0.32028049569297429</v>
      </c>
      <c r="AF9">
        <f>'Population 2016'!AF9/'Population 2016'!AF$5</f>
        <v>0.15791219894735253</v>
      </c>
      <c r="AG9">
        <f>'Population 2016'!AG9/'Population 2016'!AG$5</f>
        <v>0.32028049569297429</v>
      </c>
      <c r="AH9">
        <f>'Population 2016'!AH9/'Population 2016'!AH$5</f>
        <v>0.1885587434866203</v>
      </c>
      <c r="AI9">
        <f>'Population 2016'!AI9/'Population 2016'!AI$5</f>
        <v>0.18167873392247791</v>
      </c>
      <c r="AJ9">
        <f>'Population 2016'!AJ9/'Population 2016'!AJ$5</f>
        <v>0.23635780609541868</v>
      </c>
      <c r="AK9">
        <f>'Population 2016'!AK9/'Population 2016'!AK$5</f>
        <v>0.27879260274317036</v>
      </c>
      <c r="AL9">
        <f>'Population 2016'!AL9/'Population 2016'!AL$5</f>
        <v>0.14443695571203066</v>
      </c>
      <c r="AM9">
        <f>'Population 2016'!AM9/'Population 2016'!AM$5</f>
        <v>0.18133513950110652</v>
      </c>
      <c r="AN9">
        <f>'Population 2016'!AN9/'Population 2016'!AN$5</f>
        <v>0.31329769826551762</v>
      </c>
      <c r="AO9">
        <f>'Population 2016'!AO9/'Population 2016'!AO$5</f>
        <v>0.31329769826551762</v>
      </c>
      <c r="AP9">
        <f>'Population 2016'!AP9/'Population 2016'!AP$5</f>
        <v>0.23947022177131716</v>
      </c>
      <c r="AQ9">
        <f>'Population 2016'!AQ9/'Population 2016'!AQ$5</f>
        <v>0.17783745273195595</v>
      </c>
      <c r="AR9">
        <f>'Population 2016'!AR9/'Population 2016'!AR$5</f>
        <v>0.2022770982691745</v>
      </c>
      <c r="AS9">
        <f>'Population 2016'!AS9/'Population 2016'!AS$5</f>
        <v>0.33486517042123776</v>
      </c>
      <c r="AT9">
        <f>'Population 2016'!AT9/'Population 2016'!AT$5</f>
        <v>0.32904518374018032</v>
      </c>
      <c r="AU9">
        <f>'Population 2016'!AU9/'Population 2016'!AU$5</f>
        <v>0.32904518374018032</v>
      </c>
      <c r="AV9">
        <f>'Population 2016'!AV9/'Population 2016'!AV$5</f>
        <v>0.21076971808679126</v>
      </c>
      <c r="AW9">
        <f>'Population 2016'!AW9/'Population 2016'!AW$5</f>
        <v>0.19616434803831839</v>
      </c>
      <c r="AX9">
        <f>'Population 2016'!AX9/'Population 2016'!AX$5</f>
        <v>0.16427923380656043</v>
      </c>
      <c r="AY9">
        <f>'Population 2016'!AY9/'Population 2016'!AY$5</f>
        <v>0.22091582264924575</v>
      </c>
      <c r="AZ9">
        <f>'Population 2016'!AZ9/'Population 2016'!AZ$5</f>
        <v>0.22438172707974988</v>
      </c>
      <c r="BA9">
        <f>'Population 2016'!BA9/'Population 2016'!BA$5</f>
        <v>0.15290973871733968</v>
      </c>
      <c r="BB9">
        <f>'Population 2016'!BB9/'Population 2016'!BB$5</f>
        <v>0.22022054507916561</v>
      </c>
      <c r="BC9">
        <f>'Population 2016'!BC9/'Population 2016'!BC$5</f>
        <v>0.70207586420572743</v>
      </c>
      <c r="BD9" s="9">
        <v>7</v>
      </c>
    </row>
    <row r="10" spans="1:107" x14ac:dyDescent="0.35">
      <c r="A10" t="s">
        <v>136</v>
      </c>
      <c r="C10">
        <f>'Population 2016'!C10/'Population 2016'!C$5</f>
        <v>0.17209038450726541</v>
      </c>
      <c r="D10">
        <f>'Population 2016'!D10/'Population 2016'!D$5</f>
        <v>0.27172520368142561</v>
      </c>
      <c r="E10">
        <f>'Population 2016'!E10/'Population 2016'!E$5</f>
        <v>0.36310877137057646</v>
      </c>
      <c r="F10">
        <f>'Population 2016'!F10/'Population 2016'!F$5</f>
        <v>0.25391707442698946</v>
      </c>
      <c r="G10">
        <f>'Population 2016'!G10/'Population 2016'!G$5</f>
        <v>0.24428896226925784</v>
      </c>
      <c r="H10">
        <f>'Population 2016'!H10/'Population 2016'!H$5</f>
        <v>0.14626166860670595</v>
      </c>
      <c r="I10">
        <f>'Population 2016'!I10/'Population 2016'!I$5</f>
        <v>0.35694246713005612</v>
      </c>
      <c r="J10">
        <f>'Population 2016'!J10/'Population 2016'!J$5</f>
        <v>0.2411036381579493</v>
      </c>
      <c r="K10">
        <f>'Population 2016'!K10/'Population 2016'!K$5</f>
        <v>0.17731418040920474</v>
      </c>
      <c r="L10">
        <f>'Population 2016'!L10/'Population 2016'!L$5</f>
        <v>0.18171493018601179</v>
      </c>
      <c r="M10">
        <f>'Population 2016'!M10/'Population 2016'!M$5</f>
        <v>0.18171493018601179</v>
      </c>
      <c r="N10">
        <f>'Population 2016'!N10/'Population 2016'!N$5</f>
        <v>0.17335498026860419</v>
      </c>
      <c r="O10">
        <f>'Population 2016'!O10/'Population 2016'!O$5</f>
        <v>0.13525722947068089</v>
      </c>
      <c r="P10">
        <f>'Population 2016'!P10/'Population 2016'!P$5</f>
        <v>0.1839738532627071</v>
      </c>
      <c r="Q10">
        <f>'Population 2016'!Q10/'Population 2016'!Q$5</f>
        <v>0.31186472544388433</v>
      </c>
      <c r="R10">
        <f>'Population 2016'!R10/'Population 2016'!R$5</f>
        <v>0.14973119710438068</v>
      </c>
      <c r="S10">
        <f>'Population 2016'!S10/'Population 2016'!S$5</f>
        <v>0.19364098073864328</v>
      </c>
      <c r="T10">
        <f>'Population 2016'!T10/'Population 2016'!T$5</f>
        <v>0.16057477094316971</v>
      </c>
      <c r="U10">
        <f>'Population 2016'!U10/'Population 2016'!U$5</f>
        <v>5.7495684504049925E-2</v>
      </c>
      <c r="V10">
        <f>'Population 2016'!V10/'Population 2016'!V$5</f>
        <v>0.19151128445058427</v>
      </c>
      <c r="W10">
        <f>'Population 2016'!W10/'Population 2016'!W$5</f>
        <v>0.17321985370541054</v>
      </c>
      <c r="X10">
        <f>'Population 2016'!X10/'Population 2016'!X$5</f>
        <v>0.17321985370541054</v>
      </c>
      <c r="Y10">
        <f>'Population 2016'!Y10/'Population 2016'!Y$5</f>
        <v>0.2152787714026804</v>
      </c>
      <c r="Z10">
        <f>'Population 2016'!Z10/'Population 2016'!Z$5</f>
        <v>0.11734029187952372</v>
      </c>
      <c r="AA10">
        <f>'Population 2016'!AA10/'Population 2016'!AA$5</f>
        <v>0.1494574984536497</v>
      </c>
      <c r="AB10">
        <f>'Population 2016'!AB10/'Population 2016'!AB$5</f>
        <v>0.28981505173843175</v>
      </c>
      <c r="AC10">
        <f>'Population 2016'!AC10/'Population 2016'!AC$5</f>
        <v>0.13997943821224151</v>
      </c>
      <c r="AD10">
        <f>'Population 2016'!AD10/'Population 2016'!AD$5</f>
        <v>0.30640142915627677</v>
      </c>
      <c r="AE10">
        <f>'Population 2016'!AE10/'Population 2016'!AE$5</f>
        <v>0.32996231994168318</v>
      </c>
      <c r="AF10">
        <f>'Population 2016'!AF10/'Population 2016'!AF$5</f>
        <v>0.17646171711230754</v>
      </c>
      <c r="AG10">
        <f>'Population 2016'!AG10/'Population 2016'!AG$5</f>
        <v>0.32996231994168318</v>
      </c>
      <c r="AH10">
        <f>'Population 2016'!AH10/'Population 2016'!AH$5</f>
        <v>0.16648059221831085</v>
      </c>
      <c r="AI10">
        <f>'Population 2016'!AI10/'Population 2016'!AI$5</f>
        <v>0.18085571791057836</v>
      </c>
      <c r="AJ10">
        <f>'Population 2016'!AJ10/'Population 2016'!AJ$5</f>
        <v>0.15486713325711737</v>
      </c>
      <c r="AK10">
        <f>'Population 2016'!AK10/'Population 2016'!AK$5</f>
        <v>0.38282438429528681</v>
      </c>
      <c r="AL10">
        <f>'Population 2016'!AL10/'Population 2016'!AL$5</f>
        <v>0.16345045316684698</v>
      </c>
      <c r="AM10">
        <f>'Population 2016'!AM10/'Population 2016'!AM$5</f>
        <v>0.13531770322103945</v>
      </c>
      <c r="AN10">
        <f>'Population 2016'!AN10/'Population 2016'!AN$5</f>
        <v>0.47027380822515547</v>
      </c>
      <c r="AO10">
        <f>'Population 2016'!AO10/'Population 2016'!AO$5</f>
        <v>0.47027380822515547</v>
      </c>
      <c r="AP10">
        <f>'Population 2016'!AP10/'Population 2016'!AP$5</f>
        <v>0.41339188053833836</v>
      </c>
      <c r="AQ10">
        <f>'Population 2016'!AQ10/'Population 2016'!AQ$5</f>
        <v>0.17690579273305201</v>
      </c>
      <c r="AR10">
        <f>'Population 2016'!AR10/'Population 2016'!AR$5</f>
        <v>0.20290399424521077</v>
      </c>
      <c r="AS10">
        <f>'Population 2016'!AS10/'Population 2016'!AS$5</f>
        <v>0.35694246713005612</v>
      </c>
      <c r="AT10">
        <f>'Population 2016'!AT10/'Population 2016'!AT$5</f>
        <v>0.63779195444719772</v>
      </c>
      <c r="AU10">
        <f>'Population 2016'!AU10/'Population 2016'!AU$5</f>
        <v>0.63779195444719772</v>
      </c>
      <c r="AV10">
        <f>'Population 2016'!AV10/'Population 2016'!AV$5</f>
        <v>0.1375250765494668</v>
      </c>
      <c r="AW10">
        <f>'Population 2016'!AW10/'Population 2016'!AW$5</f>
        <v>0.19929144548172556</v>
      </c>
      <c r="AX10">
        <f>'Population 2016'!AX10/'Population 2016'!AX$5</f>
        <v>0.27560473823427933</v>
      </c>
      <c r="AY10">
        <f>'Population 2016'!AY10/'Population 2016'!AY$5</f>
        <v>0.23159022061748416</v>
      </c>
      <c r="AZ10">
        <f>'Population 2016'!AZ10/'Population 2016'!AZ$5</f>
        <v>0.28295873578360592</v>
      </c>
      <c r="BA10">
        <f>'Population 2016'!BA10/'Population 2016'!BA$5</f>
        <v>0.12984506586050529</v>
      </c>
      <c r="BB10">
        <f>'Population 2016'!BB10/'Population 2016'!BB$5</f>
        <v>0.17693322193298025</v>
      </c>
      <c r="BC10">
        <f>'Population 2016'!BC10/'Population 2016'!BC$5</f>
        <v>5.7495684504049925E-2</v>
      </c>
      <c r="BD10" s="9">
        <v>8</v>
      </c>
    </row>
    <row r="11" spans="1:107" x14ac:dyDescent="0.35">
      <c r="A11" t="s">
        <v>137</v>
      </c>
      <c r="B11" s="8"/>
      <c r="C11">
        <f>'Population 2016'!C11/'Population 2016'!C$5</f>
        <v>0.38718036523845789</v>
      </c>
      <c r="D11">
        <f>'Population 2016'!D11/'Population 2016'!D$5</f>
        <v>0.36170446876558787</v>
      </c>
      <c r="E11">
        <f>'Population 2016'!E11/'Population 2016'!E$5</f>
        <v>0.33833835710836824</v>
      </c>
      <c r="F11">
        <f>'Population 2016'!F11/'Population 2016'!F$5</f>
        <v>0.17931496265773886</v>
      </c>
      <c r="G11">
        <f>'Population 2016'!G11/'Population 2016'!G$5</f>
        <v>0.10216261570941373</v>
      </c>
      <c r="H11">
        <f>'Population 2016'!H11/'Population 2016'!H$5</f>
        <v>0.1357789717035274</v>
      </c>
      <c r="I11">
        <f>'Population 2016'!I11/'Population 2016'!I$5</f>
        <v>9.2611590319068751E-2</v>
      </c>
      <c r="J11">
        <f>'Population 2016'!J11/'Population 2016'!J$5</f>
        <v>0.23257838998863853</v>
      </c>
      <c r="K11">
        <f>'Population 2016'!K11/'Population 2016'!K$5</f>
        <v>0.13677172423569436</v>
      </c>
      <c r="L11">
        <f>'Population 2016'!L11/'Population 2016'!L$5</f>
        <v>9.0337235715533815E-2</v>
      </c>
      <c r="M11">
        <f>'Population 2016'!M11/'Population 2016'!M$5</f>
        <v>9.0337235715533815E-2</v>
      </c>
      <c r="N11">
        <f>'Population 2016'!N11/'Population 2016'!N$5</f>
        <v>0.15238585126305046</v>
      </c>
      <c r="O11">
        <f>'Population 2016'!O11/'Population 2016'!O$5</f>
        <v>0.11513656492406456</v>
      </c>
      <c r="P11">
        <f>'Population 2016'!P11/'Population 2016'!P$5</f>
        <v>0.54138397385326276</v>
      </c>
      <c r="Q11">
        <f>'Population 2016'!Q11/'Population 2016'!Q$5</f>
        <v>0.16680180021386354</v>
      </c>
      <c r="R11">
        <f>'Population 2016'!R11/'Population 2016'!R$5</f>
        <v>0.58351519667855434</v>
      </c>
      <c r="S11">
        <f>'Population 2016'!S11/'Population 2016'!S$5</f>
        <v>0.26668355485099854</v>
      </c>
      <c r="T11">
        <f>'Population 2016'!T11/'Population 2016'!T$5</f>
        <v>0.41061548698715233</v>
      </c>
      <c r="U11">
        <f>'Population 2016'!U11/'Population 2016'!U$5</f>
        <v>0</v>
      </c>
      <c r="V11">
        <f>'Population 2016'!V11/'Population 2016'!V$5</f>
        <v>0.19222872669266758</v>
      </c>
      <c r="W11">
        <f>'Population 2016'!W11/'Population 2016'!W$5</f>
        <v>0.21554919302649383</v>
      </c>
      <c r="X11">
        <f>'Population 2016'!X11/'Population 2016'!X$5</f>
        <v>0.21554919302649383</v>
      </c>
      <c r="Y11">
        <f>'Population 2016'!Y11/'Population 2016'!Y$5</f>
        <v>0.2115665887664743</v>
      </c>
      <c r="Z11">
        <f>'Population 2016'!Z11/'Population 2016'!Z$5</f>
        <v>0.10277148105919087</v>
      </c>
      <c r="AA11">
        <f>'Population 2016'!AA11/'Population 2016'!AA$5</f>
        <v>0.16167084231080212</v>
      </c>
      <c r="AB11">
        <f>'Population 2016'!AB11/'Population 2016'!AB$5</f>
        <v>0.3319058780180752</v>
      </c>
      <c r="AC11">
        <f>'Population 2016'!AC11/'Population 2016'!AC$5</f>
        <v>0.18841444620734307</v>
      </c>
      <c r="AD11">
        <f>'Population 2016'!AD11/'Population 2016'!AD$5</f>
        <v>9.6594588559306263E-2</v>
      </c>
      <c r="AE11">
        <f>'Population 2016'!AE11/'Population 2016'!AE$5</f>
        <v>9.4482489553280841E-2</v>
      </c>
      <c r="AF11">
        <f>'Population 2016'!AF11/'Population 2016'!AF$5</f>
        <v>0.1203607353451266</v>
      </c>
      <c r="AG11">
        <f>'Population 2016'!AG11/'Population 2016'!AG$5</f>
        <v>9.4482489553280841E-2</v>
      </c>
      <c r="AH11">
        <f>'Population 2016'!AH11/'Population 2016'!AH$5</f>
        <v>0.11363792574979334</v>
      </c>
      <c r="AI11">
        <f>'Population 2016'!AI11/'Population 2016'!AI$5</f>
        <v>0.31080611820806719</v>
      </c>
      <c r="AJ11">
        <f>'Population 2016'!AJ11/'Population 2016'!AJ$5</f>
        <v>0.15435128126481332</v>
      </c>
      <c r="AK11">
        <f>'Population 2016'!AK11/'Population 2016'!AK$5</f>
        <v>0.17869579975610675</v>
      </c>
      <c r="AL11">
        <f>'Population 2016'!AL11/'Population 2016'!AL$5</f>
        <v>9.3081002465369544E-2</v>
      </c>
      <c r="AM11">
        <f>'Population 2016'!AM11/'Population 2016'!AM$5</f>
        <v>8.96298684129508E-2</v>
      </c>
      <c r="AN11">
        <f>'Population 2016'!AN11/'Population 2016'!AN$5</f>
        <v>7.4560925057270647E-2</v>
      </c>
      <c r="AO11">
        <f>'Population 2016'!AO11/'Population 2016'!AO$5</f>
        <v>7.4560925057270647E-2</v>
      </c>
      <c r="AP11">
        <f>'Population 2016'!AP11/'Population 2016'!AP$5</f>
        <v>0.18198246754276112</v>
      </c>
      <c r="AQ11">
        <f>'Population 2016'!AQ11/'Population 2016'!AQ$5</f>
        <v>0.17987203375897406</v>
      </c>
      <c r="AR11">
        <f>'Population 2016'!AR11/'Population 2016'!AR$5</f>
        <v>0.20066619393274301</v>
      </c>
      <c r="AS11">
        <f>'Population 2016'!AS11/'Population 2016'!AS$5</f>
        <v>9.2611590319068751E-2</v>
      </c>
      <c r="AT11">
        <f>'Population 2016'!AT11/'Population 2016'!AT$5</f>
        <v>0</v>
      </c>
      <c r="AU11">
        <f>'Population 2016'!AU11/'Population 2016'!AU$5</f>
        <v>0</v>
      </c>
      <c r="AV11">
        <f>'Population 2016'!AV11/'Population 2016'!AV$5</f>
        <v>0.208615774469433</v>
      </c>
      <c r="AW11">
        <f>'Population 2016'!AW11/'Population 2016'!AW$5</f>
        <v>0.13891558362316186</v>
      </c>
      <c r="AX11">
        <f>'Population 2016'!AX11/'Population 2016'!AX$5</f>
        <v>0.28439628403848854</v>
      </c>
      <c r="AY11">
        <f>'Population 2016'!AY11/'Population 2016'!AY$5</f>
        <v>0.19166488173556501</v>
      </c>
      <c r="AZ11">
        <f>'Population 2016'!AZ11/'Population 2016'!AZ$5</f>
        <v>0.17064562707457243</v>
      </c>
      <c r="BA11">
        <f>'Population 2016'!BA11/'Population 2016'!BA$5</f>
        <v>3.9840207298639602E-2</v>
      </c>
      <c r="BB11">
        <f>'Population 2016'!BB11/'Population 2016'!BB$5</f>
        <v>0.17669845259385594</v>
      </c>
      <c r="BC11">
        <f>'Population 2016'!BC11/'Population 2016'!BC$5</f>
        <v>0</v>
      </c>
      <c r="BD11" s="9">
        <v>9</v>
      </c>
    </row>
    <row r="12" spans="1:107" x14ac:dyDescent="0.35">
      <c r="A12" s="2" t="s">
        <v>133</v>
      </c>
      <c r="B12" s="5" t="s">
        <v>337</v>
      </c>
      <c r="C12">
        <f>'Population 2016'!C12/'Population 2016'!C$5</f>
        <v>4.0582050875785189E-2</v>
      </c>
      <c r="D12">
        <f>'Population 2016'!D12/'Population 2016'!D$5</f>
        <v>2.4656944729712547E-2</v>
      </c>
      <c r="E12">
        <f>'Population 2016'!E12/'Population 2016'!E$5</f>
        <v>1.0050675279745357E-2</v>
      </c>
      <c r="F12">
        <f>'Population 2016'!F12/'Population 2016'!F$5</f>
        <v>3.5910378573268092E-2</v>
      </c>
      <c r="G12">
        <f>'Population 2016'!G12/'Population 2016'!G$5</f>
        <v>3.7893141341417205E-2</v>
      </c>
      <c r="H12">
        <f>'Population 2016'!H12/'Population 2016'!H$5</f>
        <v>0.1596884696818876</v>
      </c>
      <c r="I12">
        <f>'Population 2016'!I12/'Population 2016'!I$5</f>
        <v>2.7855707227200401E-2</v>
      </c>
      <c r="J12">
        <f>'Population 2016'!J12/'Population 2016'!J$5</f>
        <v>8.7582826766625474E-2</v>
      </c>
      <c r="K12">
        <f>'Population 2016'!K12/'Population 2016'!K$5</f>
        <v>0.12323394603789632</v>
      </c>
      <c r="L12">
        <f>'Population 2016'!L12/'Population 2016'!L$5</f>
        <v>4.1515098565596556E-2</v>
      </c>
      <c r="M12">
        <f>'Population 2016'!M12/'Population 2016'!M$5</f>
        <v>4.1515098565596556E-2</v>
      </c>
      <c r="N12">
        <f>'Population 2016'!N12/'Population 2016'!N$5</f>
        <v>0.18184229350350825</v>
      </c>
      <c r="O12">
        <f>'Population 2016'!O12/'Population 2016'!O$5</f>
        <v>0.16437324773877809</v>
      </c>
      <c r="P12">
        <f>'Population 2016'!P12/'Population 2016'!P$5</f>
        <v>2.48055899921109E-2</v>
      </c>
      <c r="Q12">
        <f>'Population 2016'!Q12/'Population 2016'!Q$5</f>
        <v>1.8331159445834948E-2</v>
      </c>
      <c r="R12">
        <f>'Population 2016'!R12/'Population 2016'!R$5</f>
        <v>3.5756107946984618E-2</v>
      </c>
      <c r="S12">
        <f>'Population 2016'!S12/'Population 2016'!S$5</f>
        <v>7.060379083836596E-2</v>
      </c>
      <c r="T12">
        <f>'Population 2016'!T12/'Population 2016'!T$5</f>
        <v>6.7702637934323864E-2</v>
      </c>
      <c r="U12">
        <f>'Population 2016'!U12/'Population 2016'!U$5</f>
        <v>0</v>
      </c>
      <c r="V12">
        <f>'Population 2016'!V12/'Population 2016'!V$5</f>
        <v>7.526274414025233E-2</v>
      </c>
      <c r="W12">
        <f>'Population 2016'!W12/'Population 2016'!W$5</f>
        <v>0.1009321540865086</v>
      </c>
      <c r="X12">
        <f>'Population 2016'!X12/'Population 2016'!X$5</f>
        <v>0.1009321540865086</v>
      </c>
      <c r="Y12">
        <f>'Population 2016'!Y12/'Population 2016'!Y$5</f>
        <v>8.1167231045611354E-2</v>
      </c>
      <c r="Z12">
        <f>'Population 2016'!Z12/'Population 2016'!Z$5</f>
        <v>0.24039505752221813</v>
      </c>
      <c r="AA12">
        <f>'Population 2016'!AA12/'Population 2016'!AA$5</f>
        <v>0.16821102383339412</v>
      </c>
      <c r="AB12">
        <f>'Population 2016'!AB12/'Population 2016'!AB$5</f>
        <v>2.1358607207557598E-2</v>
      </c>
      <c r="AC12">
        <f>'Population 2016'!AC12/'Population 2016'!AC$5</f>
        <v>0.18656616075842797</v>
      </c>
      <c r="AD12">
        <f>'Population 2016'!AD12/'Population 2016'!AD$5</f>
        <v>3.5903829692210357E-2</v>
      </c>
      <c r="AE12">
        <f>'Population 2016'!AE12/'Population 2016'!AE$5</f>
        <v>3.5149231511617161E-2</v>
      </c>
      <c r="AF12">
        <f>'Population 2016'!AF12/'Population 2016'!AF$5</f>
        <v>0.2227299461611546</v>
      </c>
      <c r="AG12">
        <f>'Population 2016'!AG12/'Population 2016'!AG$5</f>
        <v>3.5149231511617161E-2</v>
      </c>
      <c r="AH12">
        <f>'Population 2016'!AH12/'Population 2016'!AH$5</f>
        <v>0.13524423432376953</v>
      </c>
      <c r="AI12">
        <f>'Population 2016'!AI12/'Population 2016'!AI$5</f>
        <v>6.3500743722110425E-2</v>
      </c>
      <c r="AJ12">
        <f>'Population 2016'!AJ12/'Population 2016'!AJ$5</f>
        <v>5.2059225385494796E-2</v>
      </c>
      <c r="AK12">
        <f>'Population 2016'!AK12/'Population 2016'!AK$5</f>
        <v>4.4001357756182193E-3</v>
      </c>
      <c r="AL12">
        <f>'Population 2016'!AL12/'Population 2016'!AL$5</f>
        <v>0.21438959933310867</v>
      </c>
      <c r="AM12">
        <f>'Population 2016'!AM12/'Population 2016'!AM$5</f>
        <v>0.16305131279179691</v>
      </c>
      <c r="AN12">
        <f>'Population 2016'!AN12/'Population 2016'!AN$5</f>
        <v>0</v>
      </c>
      <c r="AO12">
        <f>'Population 2016'!AO12/'Population 2016'!AO$5</f>
        <v>0</v>
      </c>
      <c r="AP12">
        <f>'Population 2016'!AP12/'Population 2016'!AP$5</f>
        <v>2.6694989141290048E-2</v>
      </c>
      <c r="AQ12">
        <f>'Population 2016'!AQ12/'Population 2016'!AQ$5</f>
        <v>0.14605140571052777</v>
      </c>
      <c r="AR12">
        <f>'Population 2016'!AR12/'Population 2016'!AR$5</f>
        <v>0.10195035046247501</v>
      </c>
      <c r="AS12">
        <f>'Population 2016'!AS12/'Population 2016'!AS$5</f>
        <v>2.7855707227200401E-2</v>
      </c>
      <c r="AT12">
        <f>'Population 2016'!AT12/'Population 2016'!AT$5</f>
        <v>0</v>
      </c>
      <c r="AU12">
        <f>'Population 2016'!AU12/'Population 2016'!AU$5</f>
        <v>0</v>
      </c>
      <c r="AV12">
        <f>'Population 2016'!AV12/'Population 2016'!AV$5</f>
        <v>8.9568155421813955E-2</v>
      </c>
      <c r="AW12">
        <f>'Population 2016'!AW12/'Population 2016'!AW$5</f>
        <v>0.10596665446335957</v>
      </c>
      <c r="AX12">
        <f>'Population 2016'!AX12/'Population 2016'!AX$5</f>
        <v>6.8300599307410198E-2</v>
      </c>
      <c r="AY12">
        <f>'Population 2016'!AY12/'Population 2016'!AY$5</f>
        <v>9.2347235396713689E-2</v>
      </c>
      <c r="AZ12">
        <f>'Population 2016'!AZ12/'Population 2016'!AZ$5</f>
        <v>8.4792125685292041E-2</v>
      </c>
      <c r="BA12">
        <f>'Population 2016'!BA12/'Population 2016'!BA$5</f>
        <v>0.20539570287194991</v>
      </c>
      <c r="BB12">
        <f>'Population 2016'!BB12/'Population 2016'!BB$5</f>
        <v>8.3239540680692989E-2</v>
      </c>
      <c r="BC12">
        <f>'Population 2016'!BC12/'Population 2016'!BC$5</f>
        <v>0</v>
      </c>
      <c r="BD12" s="9">
        <v>10</v>
      </c>
    </row>
    <row r="13" spans="1:107" x14ac:dyDescent="0.35">
      <c r="A13" s="3" t="s">
        <v>134</v>
      </c>
      <c r="C13">
        <f>'Population 2016'!C13/'Population 2016'!C$5</f>
        <v>0.10523222235283895</v>
      </c>
      <c r="D13">
        <f>'Population 2016'!D13/'Population 2016'!D$5</f>
        <v>7.0951067554747019E-2</v>
      </c>
      <c r="E13">
        <f>'Population 2016'!E13/'Population 2016'!E$5</f>
        <v>3.9508904504521394E-2</v>
      </c>
      <c r="F13">
        <f>'Population 2016'!F13/'Population 2016'!F$5</f>
        <v>8.8405871748647946E-2</v>
      </c>
      <c r="G13">
        <f>'Population 2016'!G13/'Population 2016'!G$5</f>
        <v>8.8913549504682513E-2</v>
      </c>
      <c r="H13">
        <f>'Population 2016'!H13/'Population 2016'!H$5</f>
        <v>0.12879158790323364</v>
      </c>
      <c r="I13">
        <f>'Population 2016'!I13/'Population 2016'!I$5</f>
        <v>8.3535717276609994E-2</v>
      </c>
      <c r="J13">
        <f>'Population 2016'!J13/'Population 2016'!J$5</f>
        <v>9.8521350439116626E-2</v>
      </c>
      <c r="K13">
        <f>'Population 2016'!K13/'Population 2016'!K$5</f>
        <v>0.13662996739592687</v>
      </c>
      <c r="L13">
        <f>'Population 2016'!L13/'Population 2016'!L$5</f>
        <v>0.1440201420107064</v>
      </c>
      <c r="M13">
        <f>'Population 2016'!M13/'Population 2016'!M$5</f>
        <v>0.1440201420107064</v>
      </c>
      <c r="N13">
        <f>'Population 2016'!N13/'Population 2016'!N$5</f>
        <v>0.10406603386888065</v>
      </c>
      <c r="O13">
        <f>'Population 2016'!O13/'Population 2016'!O$5</f>
        <v>0.13875432183156497</v>
      </c>
      <c r="P13">
        <f>'Population 2016'!P13/'Population 2016'!P$5</f>
        <v>8.887636650512791E-2</v>
      </c>
      <c r="Q13">
        <f>'Population 2016'!Q13/'Population 2016'!Q$5</f>
        <v>0.14501592225708276</v>
      </c>
      <c r="R13">
        <f>'Population 2016'!R13/'Population 2016'!R$5</f>
        <v>4.8091765582583698E-2</v>
      </c>
      <c r="S13">
        <f>'Population 2016'!S13/'Population 2016'!S$5</f>
        <v>0.10494535466069754</v>
      </c>
      <c r="T13">
        <f>'Population 2016'!T13/'Population 2016'!T$5</f>
        <v>7.509434489048547E-2</v>
      </c>
      <c r="U13">
        <f>'Population 2016'!U13/'Population 2016'!U$5</f>
        <v>0.12180763953436906</v>
      </c>
      <c r="V13">
        <f>'Population 2016'!V13/'Population 2016'!V$5</f>
        <v>0.14931957472466245</v>
      </c>
      <c r="W13">
        <f>'Population 2016'!W13/'Population 2016'!W$5</f>
        <v>0.10578249302191804</v>
      </c>
      <c r="X13">
        <f>'Population 2016'!X13/'Population 2016'!X$5</f>
        <v>0.10578249302191804</v>
      </c>
      <c r="Y13">
        <f>'Population 2016'!Y13/'Population 2016'!Y$5</f>
        <v>0.12497416575253176</v>
      </c>
      <c r="Z13">
        <f>'Population 2016'!Z13/'Population 2016'!Z$5</f>
        <v>9.0876006372644855E-2</v>
      </c>
      <c r="AA13">
        <f>'Population 2016'!AA13/'Population 2016'!AA$5</f>
        <v>0.11083229191373392</v>
      </c>
      <c r="AB13">
        <f>'Population 2016'!AB13/'Population 2016'!AB$5</f>
        <v>7.2358064747244197E-2</v>
      </c>
      <c r="AC13">
        <f>'Population 2016'!AC13/'Population 2016'!AC$5</f>
        <v>9.2128806981906036E-2</v>
      </c>
      <c r="AD13">
        <f>'Population 2016'!AD13/'Population 2016'!AD$5</f>
        <v>9.5995385016189663E-2</v>
      </c>
      <c r="AE13">
        <f>'Population 2016'!AE13/'Population 2016'!AE$5</f>
        <v>9.8681711311204429E-2</v>
      </c>
      <c r="AF13">
        <f>'Population 2016'!AF13/'Population 2016'!AF$5</f>
        <v>6.8301437210635058E-2</v>
      </c>
      <c r="AG13">
        <f>'Population 2016'!AG13/'Population 2016'!AG$5</f>
        <v>9.8681711311204429E-2</v>
      </c>
      <c r="AH13">
        <f>'Population 2016'!AH13/'Population 2016'!AH$5</f>
        <v>0.14442473273083603</v>
      </c>
      <c r="AI13">
        <f>'Population 2016'!AI13/'Population 2016'!AI$5</f>
        <v>0.10739128532680024</v>
      </c>
      <c r="AJ13">
        <f>'Population 2016'!AJ13/'Population 2016'!AJ$5</f>
        <v>0.19047486267183447</v>
      </c>
      <c r="AK13">
        <f>'Population 2016'!AK13/'Population 2016'!AK$5</f>
        <v>7.95921702726827E-2</v>
      </c>
      <c r="AL13">
        <f>'Population 2016'!AL13/'Population 2016'!AL$5</f>
        <v>0.10674695376101878</v>
      </c>
      <c r="AM13">
        <f>'Population 2016'!AM13/'Population 2016'!AM$5</f>
        <v>0.1493167107946293</v>
      </c>
      <c r="AN13">
        <f>'Population 2016'!AN13/'Population 2016'!AN$5</f>
        <v>7.0415621250136354E-2</v>
      </c>
      <c r="AO13">
        <f>'Population 2016'!AO13/'Population 2016'!AO$5</f>
        <v>7.0415621250136354E-2</v>
      </c>
      <c r="AP13">
        <f>'Population 2016'!AP13/'Population 2016'!AP$5</f>
        <v>5.5965949621926671E-2</v>
      </c>
      <c r="AQ13">
        <f>'Population 2016'!AQ13/'Population 2016'!AQ$5</f>
        <v>9.9180687236258017E-2</v>
      </c>
      <c r="AR13">
        <f>'Population 2016'!AR13/'Population 2016'!AR$5</f>
        <v>0.10450026209776681</v>
      </c>
      <c r="AS13">
        <f>'Population 2016'!AS13/'Population 2016'!AS$5</f>
        <v>8.3535717276609994E-2</v>
      </c>
      <c r="AT13">
        <f>'Population 2016'!AT13/'Population 2016'!AT$5</f>
        <v>1.5236990562556018E-2</v>
      </c>
      <c r="AU13">
        <f>'Population 2016'!AU13/'Population 2016'!AU$5</f>
        <v>1.5236990562556018E-2</v>
      </c>
      <c r="AV13">
        <f>'Population 2016'!AV13/'Population 2016'!AV$5</f>
        <v>0.14441980783444197</v>
      </c>
      <c r="AW13">
        <f>'Population 2016'!AW13/'Population 2016'!AW$5</f>
        <v>0.13927405576911342</v>
      </c>
      <c r="AX13">
        <f>'Population 2016'!AX13/'Population 2016'!AX$5</f>
        <v>7.7909963325964449E-2</v>
      </c>
      <c r="AY13">
        <f>'Population 2016'!AY13/'Population 2016'!AY$5</f>
        <v>9.3259080199504296E-2</v>
      </c>
      <c r="AZ13">
        <f>'Population 2016'!AZ13/'Population 2016'!AZ$5</f>
        <v>8.2237920739108669E-2</v>
      </c>
      <c r="BA13">
        <f>'Population 2016'!BA13/'Population 2016'!BA$5</f>
        <v>0.15685057223061974</v>
      </c>
      <c r="BB13">
        <f>'Population 2016'!BB13/'Population 2016'!BB$5</f>
        <v>0.13998467094315128</v>
      </c>
      <c r="BC13">
        <f>'Population 2016'!BC13/'Population 2016'!BC$5</f>
        <v>0.12180763953436906</v>
      </c>
      <c r="BD13" s="9">
        <v>11</v>
      </c>
    </row>
    <row r="14" spans="1:107" x14ac:dyDescent="0.35">
      <c r="A14" s="3" t="s">
        <v>135</v>
      </c>
      <c r="C14">
        <f>'Population 2016'!C14/'Population 2016'!C$5</f>
        <v>7.5516347819864757E-2</v>
      </c>
      <c r="D14">
        <f>'Population 2016'!D14/'Population 2016'!D$5</f>
        <v>8.9693181929325239E-2</v>
      </c>
      <c r="E14">
        <f>'Population 2016'!E14/'Population 2016'!E$5</f>
        <v>0.10269596238497274</v>
      </c>
      <c r="F14">
        <f>'Population 2016'!F14/'Population 2016'!F$5</f>
        <v>0.16861189801699716</v>
      </c>
      <c r="G14">
        <f>'Population 2016'!G14/'Population 2016'!G$5</f>
        <v>0.21348725166459157</v>
      </c>
      <c r="H14">
        <f>'Population 2016'!H14/'Population 2016'!H$5</f>
        <v>9.0813292565488479E-2</v>
      </c>
      <c r="I14">
        <f>'Population 2016'!I14/'Population 2016'!I$5</f>
        <v>0.17332091114647014</v>
      </c>
      <c r="J14">
        <f>'Population 2016'!J14/'Population 2016'!J$5</f>
        <v>9.0319530945489834E-2</v>
      </c>
      <c r="K14">
        <f>'Population 2016'!K14/'Population 2016'!K$5</f>
        <v>9.8426499078580545E-2</v>
      </c>
      <c r="L14">
        <f>'Population 2016'!L14/'Population 2016'!L$5</f>
        <v>0.19272314266198592</v>
      </c>
      <c r="M14">
        <f>'Population 2016'!M14/'Population 2016'!M$5</f>
        <v>0.19272314266198592</v>
      </c>
      <c r="N14">
        <f>'Population 2016'!N14/'Population 2016'!N$5</f>
        <v>6.6564325957836706E-2</v>
      </c>
      <c r="O14">
        <f>'Population 2016'!O14/'Population 2016'!O$5</f>
        <v>8.7615537789401732E-2</v>
      </c>
      <c r="P14">
        <f>'Population 2016'!P14/'Population 2016'!P$5</f>
        <v>3.2807393215372481E-2</v>
      </c>
      <c r="Q14">
        <f>'Population 2016'!Q14/'Population 2016'!Q$5</f>
        <v>0.11315965734832728</v>
      </c>
      <c r="R14">
        <f>'Population 2016'!R14/'Population 2016'!R$5</f>
        <v>5.9509235109384148E-2</v>
      </c>
      <c r="S14">
        <f>'Population 2016'!S14/'Population 2016'!S$5</f>
        <v>0.10545464816380715</v>
      </c>
      <c r="T14">
        <f>'Population 2016'!T14/'Population 2016'!T$5</f>
        <v>7.817015118448789E-2</v>
      </c>
      <c r="U14">
        <f>'Population 2016'!U14/'Population 2016'!U$5</f>
        <v>0.3586951710706856</v>
      </c>
      <c r="V14">
        <f>'Population 2016'!V14/'Population 2016'!V$5</f>
        <v>9.5221376725868376E-2</v>
      </c>
      <c r="W14">
        <f>'Population 2016'!W14/'Population 2016'!W$5</f>
        <v>0.11313317514168611</v>
      </c>
      <c r="X14">
        <f>'Population 2016'!X14/'Population 2016'!X$5</f>
        <v>0.11313317514168611</v>
      </c>
      <c r="Y14">
        <f>'Population 2016'!Y14/'Population 2016'!Y$5</f>
        <v>9.2872132398531024E-2</v>
      </c>
      <c r="Z14">
        <f>'Population 2016'!Z14/'Population 2016'!Z$5</f>
        <v>7.3318324451249847E-2</v>
      </c>
      <c r="AA14">
        <f>'Population 2016'!AA14/'Population 2016'!AA$5</f>
        <v>8.2239925801760219E-2</v>
      </c>
      <c r="AB14">
        <f>'Population 2016'!AB14/'Population 2016'!AB$5</f>
        <v>9.8649990276654762E-2</v>
      </c>
      <c r="AC14">
        <f>'Population 2016'!AC14/'Population 2016'!AC$5</f>
        <v>7.2824722136605569E-2</v>
      </c>
      <c r="AD14">
        <f>'Population 2016'!AD14/'Population 2016'!AD$5</f>
        <v>0.17748706688004764</v>
      </c>
      <c r="AE14">
        <f>'Population 2016'!AE14/'Population 2016'!AE$5</f>
        <v>0.16383125083419747</v>
      </c>
      <c r="AF14">
        <f>'Population 2016'!AF14/'Population 2016'!AF$5</f>
        <v>8.3337103560602629E-2</v>
      </c>
      <c r="AG14">
        <f>'Population 2016'!AG14/'Population 2016'!AG$5</f>
        <v>0.16383125083419747</v>
      </c>
      <c r="AH14">
        <f>'Population 2016'!AH14/'Population 2016'!AH$5</f>
        <v>9.9150125855679297E-2</v>
      </c>
      <c r="AI14">
        <f>'Population 2016'!AI14/'Population 2016'!AI$5</f>
        <v>9.3379506081021968E-2</v>
      </c>
      <c r="AJ14">
        <f>'Population 2016'!AJ14/'Population 2016'!AJ$5</f>
        <v>0.12381842009870897</v>
      </c>
      <c r="AK14">
        <f>'Population 2016'!AK14/'Population 2016'!AK$5</f>
        <v>0.14470160793533057</v>
      </c>
      <c r="AL14">
        <f>'Population 2016'!AL14/'Population 2016'!AL$5</f>
        <v>7.6435323956652063E-2</v>
      </c>
      <c r="AM14">
        <f>'Population 2016'!AM14/'Population 2016'!AM$5</f>
        <v>9.529828933214049E-2</v>
      </c>
      <c r="AN14">
        <f>'Population 2016'!AN14/'Population 2016'!AN$5</f>
        <v>0.15899421839205846</v>
      </c>
      <c r="AO14">
        <f>'Population 2016'!AO14/'Population 2016'!AO$5</f>
        <v>0.15899421839205846</v>
      </c>
      <c r="AP14">
        <f>'Population 2016'!AP14/'Population 2016'!AP$5</f>
        <v>0.123472250844126</v>
      </c>
      <c r="AQ14">
        <f>'Population 2016'!AQ14/'Population 2016'!AQ$5</f>
        <v>9.367293253685538E-2</v>
      </c>
      <c r="AR14">
        <f>'Population 2016'!AR14/'Population 2016'!AR$5</f>
        <v>0.10450338098321973</v>
      </c>
      <c r="AS14">
        <f>'Population 2016'!AS14/'Population 2016'!AS$5</f>
        <v>0.17332091114647014</v>
      </c>
      <c r="AT14">
        <f>'Population 2016'!AT14/'Population 2016'!AT$5</f>
        <v>0.16170190330574155</v>
      </c>
      <c r="AU14">
        <f>'Population 2016'!AU14/'Population 2016'!AU$5</f>
        <v>0.16170190330574155</v>
      </c>
      <c r="AV14">
        <f>'Population 2016'!AV14/'Population 2016'!AV$5</f>
        <v>0.11133987963256256</v>
      </c>
      <c r="AW14">
        <f>'Population 2016'!AW14/'Population 2016'!AW$5</f>
        <v>0.1032056562328391</v>
      </c>
      <c r="AX14">
        <f>'Population 2016'!AX14/'Population 2016'!AX$5</f>
        <v>8.5934804554225183E-2</v>
      </c>
      <c r="AY14">
        <f>'Population 2016'!AY14/'Population 2016'!AY$5</f>
        <v>0.11450384015177015</v>
      </c>
      <c r="AZ14">
        <f>'Population 2016'!AZ14/'Population 2016'!AZ$5</f>
        <v>0.11571008623318051</v>
      </c>
      <c r="BA14">
        <f>'Population 2016'!BA14/'Population 2016'!BA$5</f>
        <v>8.0328222846037578E-2</v>
      </c>
      <c r="BB14">
        <f>'Population 2016'!BB14/'Population 2016'!BB$5</f>
        <v>0.11181925522879653</v>
      </c>
      <c r="BC14">
        <f>'Population 2016'!BC14/'Population 2016'!BC$5</f>
        <v>0.3586951710706856</v>
      </c>
      <c r="BD14" s="9">
        <v>12</v>
      </c>
    </row>
    <row r="15" spans="1:107" x14ac:dyDescent="0.35">
      <c r="A15" s="3" t="s">
        <v>136</v>
      </c>
      <c r="C15">
        <f>'Population 2016'!C15/'Population 2016'!C$5</f>
        <v>8.7133854323726195E-2</v>
      </c>
      <c r="D15">
        <f>'Population 2016'!D15/'Population 2016'!D$5</f>
        <v>0.13744950754574886</v>
      </c>
      <c r="E15">
        <f>'Population 2016'!E15/'Population 2016'!E$5</f>
        <v>0.18359827300896778</v>
      </c>
      <c r="F15">
        <f>'Population 2016'!F15/'Population 2016'!F$5</f>
        <v>0.13129023950553695</v>
      </c>
      <c r="G15">
        <f>'Population 2016'!G15/'Population 2016'!G$5</f>
        <v>0.12589996210685866</v>
      </c>
      <c r="H15">
        <f>'Population 2016'!H15/'Population 2016'!H$5</f>
        <v>7.6780161666337027E-2</v>
      </c>
      <c r="I15">
        <f>'Population 2016'!I15/'Population 2016'!I$5</f>
        <v>0.18659450632275354</v>
      </c>
      <c r="J15">
        <f>'Population 2016'!J15/'Population 2016'!J$5</f>
        <v>0.12317656717779454</v>
      </c>
      <c r="K15">
        <f>'Population 2016'!K15/'Population 2016'!K$5</f>
        <v>8.4794216320937491E-2</v>
      </c>
      <c r="L15">
        <f>'Population 2016'!L15/'Population 2016'!L$5</f>
        <v>9.3712769844169458E-2</v>
      </c>
      <c r="M15">
        <f>'Population 2016'!M15/'Population 2016'!M$5</f>
        <v>9.3712769844169458E-2</v>
      </c>
      <c r="N15">
        <f>'Population 2016'!N15/'Population 2016'!N$5</f>
        <v>9.2146824089181081E-2</v>
      </c>
      <c r="O15">
        <f>'Population 2016'!O15/'Population 2016'!O$5</f>
        <v>6.9991381103813116E-2</v>
      </c>
      <c r="P15">
        <f>'Population 2016'!P15/'Population 2016'!P$5</f>
        <v>9.6900710019159245E-2</v>
      </c>
      <c r="Q15">
        <f>'Population 2016'!Q15/'Population 2016'!Q$5</f>
        <v>0.16494518278281101</v>
      </c>
      <c r="R15">
        <f>'Population 2016'!R15/'Population 2016'!R$5</f>
        <v>8.0707404055996163E-2</v>
      </c>
      <c r="S15">
        <f>'Population 2016'!S15/'Population 2016'!S$5</f>
        <v>0.10040937664946661</v>
      </c>
      <c r="T15">
        <f>'Population 2016'!T15/'Population 2016'!T$5</f>
        <v>8.2849006295863711E-2</v>
      </c>
      <c r="U15">
        <f>'Population 2016'!U15/'Population 2016'!U$5</f>
        <v>3.0451909883592265E-2</v>
      </c>
      <c r="V15">
        <f>'Population 2016'!V15/'Population 2016'!V$5</f>
        <v>9.7701895116050097E-2</v>
      </c>
      <c r="W15">
        <f>'Population 2016'!W15/'Population 2016'!W$5</f>
        <v>8.914295426169605E-2</v>
      </c>
      <c r="X15">
        <f>'Population 2016'!X15/'Population 2016'!X$5</f>
        <v>8.914295426169605E-2</v>
      </c>
      <c r="Y15">
        <f>'Population 2016'!Y15/'Population 2016'!Y$5</f>
        <v>0.1099108122287404</v>
      </c>
      <c r="Z15">
        <f>'Population 2016'!Z15/'Population 2016'!Z$5</f>
        <v>6.05130250124375E-2</v>
      </c>
      <c r="AA15">
        <f>'Population 2016'!AA15/'Population 2016'!AA$5</f>
        <v>7.7215200806294626E-2</v>
      </c>
      <c r="AB15">
        <f>'Population 2016'!AB15/'Population 2016'!AB$5</f>
        <v>0.1466403283420161</v>
      </c>
      <c r="AC15">
        <f>'Population 2016'!AC15/'Population 2016'!AC$5</f>
        <v>7.2800933347951374E-2</v>
      </c>
      <c r="AD15">
        <f>'Population 2016'!AD15/'Population 2016'!AD$5</f>
        <v>0.15654843872120286</v>
      </c>
      <c r="AE15">
        <f>'Population 2016'!AE15/'Population 2016'!AE$5</f>
        <v>0.16817421123420159</v>
      </c>
      <c r="AF15">
        <f>'Population 2016'!AF15/'Population 2016'!AF$5</f>
        <v>9.1133933553514609E-2</v>
      </c>
      <c r="AG15">
        <f>'Population 2016'!AG15/'Population 2016'!AG$5</f>
        <v>0.16817421123420159</v>
      </c>
      <c r="AH15">
        <f>'Population 2016'!AH15/'Population 2016'!AH$5</f>
        <v>8.5143456897912931E-2</v>
      </c>
      <c r="AI15">
        <f>'Population 2016'!AI15/'Population 2016'!AI$5</f>
        <v>9.3866206579753253E-2</v>
      </c>
      <c r="AJ15">
        <f>'Population 2016'!AJ15/'Population 2016'!AJ$5</f>
        <v>8.1490672838301317E-2</v>
      </c>
      <c r="AK15">
        <f>'Population 2016'!AK15/'Population 2016'!AK$5</f>
        <v>0.19389512590674227</v>
      </c>
      <c r="AL15">
        <f>'Population 2016'!AL15/'Population 2016'!AL$5</f>
        <v>8.5826785619268903E-2</v>
      </c>
      <c r="AM15">
        <f>'Population 2016'!AM15/'Population 2016'!AM$5</f>
        <v>6.8386872444230348E-2</v>
      </c>
      <c r="AN15">
        <f>'Population 2016'!AN15/'Population 2016'!AN$5</f>
        <v>0.23900949056397949</v>
      </c>
      <c r="AO15">
        <f>'Population 2016'!AO15/'Population 2016'!AO$5</f>
        <v>0.23900949056397949</v>
      </c>
      <c r="AP15">
        <f>'Population 2016'!AP15/'Population 2016'!AP$5</f>
        <v>0.21140402327092878</v>
      </c>
      <c r="AQ15">
        <f>'Population 2016'!AQ15/'Population 2016'!AQ$5</f>
        <v>9.1652052392174055E-2</v>
      </c>
      <c r="AR15">
        <f>'Population 2016'!AR15/'Population 2016'!AR$5</f>
        <v>0.10443632494598201</v>
      </c>
      <c r="AS15">
        <f>'Population 2016'!AS15/'Population 2016'!AS$5</f>
        <v>0.18659450632275354</v>
      </c>
      <c r="AT15">
        <f>'Population 2016'!AT15/'Population 2016'!AT$5</f>
        <v>0.31786787578425685</v>
      </c>
      <c r="AU15">
        <f>'Population 2016'!AU15/'Population 2016'!AU$5</f>
        <v>0.31786787578425685</v>
      </c>
      <c r="AV15">
        <f>'Population 2016'!AV15/'Population 2016'!AV$5</f>
        <v>7.3244641537324462E-2</v>
      </c>
      <c r="AW15">
        <f>'Population 2016'!AW15/'Population 2016'!AW$5</f>
        <v>0.10278616755140643</v>
      </c>
      <c r="AX15">
        <f>'Population 2016'!AX15/'Population 2016'!AX$5</f>
        <v>0.14393600572472751</v>
      </c>
      <c r="AY15">
        <f>'Population 2016'!AY15/'Population 2016'!AY$5</f>
        <v>0.11957406444111257</v>
      </c>
      <c r="AZ15">
        <f>'Population 2016'!AZ15/'Population 2016'!AZ$5</f>
        <v>0.14635479287353809</v>
      </c>
      <c r="BA15">
        <f>'Population 2016'!BA15/'Population 2016'!BA$5</f>
        <v>6.8046858129993518E-2</v>
      </c>
      <c r="BB15">
        <f>'Population 2016'!BB15/'Population 2016'!BB$5</f>
        <v>9.0924784046732904E-2</v>
      </c>
      <c r="BC15">
        <f>'Population 2016'!BC15/'Population 2016'!BC$5</f>
        <v>3.0451909883592265E-2</v>
      </c>
      <c r="BD15" s="9">
        <v>13</v>
      </c>
    </row>
    <row r="16" spans="1:107" x14ac:dyDescent="0.35">
      <c r="A16" s="4" t="s">
        <v>137</v>
      </c>
      <c r="B16" s="8"/>
      <c r="C16">
        <f>'Population 2016'!C16/'Population 2016'!C$5</f>
        <v>0.19712961211941549</v>
      </c>
      <c r="D16">
        <f>'Population 2016'!D16/'Population 2016'!D$5</f>
        <v>0.18329861212992576</v>
      </c>
      <c r="E16">
        <f>'Population 2016'!E16/'Population 2016'!E$5</f>
        <v>0.17061302556265498</v>
      </c>
      <c r="F16">
        <f>'Population 2016'!F16/'Population 2016'!F$5</f>
        <v>9.2856039144990993E-2</v>
      </c>
      <c r="G16">
        <f>'Population 2016'!G16/'Population 2016'!G$5</f>
        <v>3.8407405402479292E-2</v>
      </c>
      <c r="H16">
        <f>'Population 2016'!H16/'Population 2016'!H$5</f>
        <v>7.095031662089471E-2</v>
      </c>
      <c r="I16">
        <f>'Population 2016'!I16/'Population 2016'!I$5</f>
        <v>4.8299974876476005E-2</v>
      </c>
      <c r="J16">
        <f>'Population 2016'!J16/'Population 2016'!J$5</f>
        <v>0.12168381944386854</v>
      </c>
      <c r="K16">
        <f>'Population 2016'!K16/'Population 2016'!K$5</f>
        <v>7.1492699522751973E-2</v>
      </c>
      <c r="L16">
        <f>'Population 2016'!L16/'Population 2016'!L$5</f>
        <v>4.7710196495798454E-2</v>
      </c>
      <c r="M16">
        <f>'Population 2016'!M16/'Population 2016'!M$5</f>
        <v>4.7710196495798454E-2</v>
      </c>
      <c r="N16">
        <f>'Population 2016'!N16/'Population 2016'!N$5</f>
        <v>7.9729306146068588E-2</v>
      </c>
      <c r="O16">
        <f>'Population 2016'!O16/'Population 2016'!O$5</f>
        <v>5.958926501619758E-2</v>
      </c>
      <c r="P16">
        <f>'Population 2016'!P16/'Population 2016'!P$5</f>
        <v>0.27929674292798379</v>
      </c>
      <c r="Q16">
        <f>'Population 2016'!Q16/'Population 2016'!Q$5</f>
        <v>8.7061256624481498E-2</v>
      </c>
      <c r="R16">
        <f>'Population 2016'!R16/'Population 2016'!R$5</f>
        <v>0.30833821259381489</v>
      </c>
      <c r="S16">
        <f>'Population 2016'!S16/'Population 2016'!S$5</f>
        <v>0.13863904771824154</v>
      </c>
      <c r="T16">
        <f>'Population 2016'!T16/'Population 2016'!T$5</f>
        <v>0.21434321531109385</v>
      </c>
      <c r="U16">
        <f>'Population 2016'!U16/'Population 2016'!U$5</f>
        <v>0</v>
      </c>
      <c r="V16">
        <f>'Population 2016'!V16/'Population 2016'!V$5</f>
        <v>9.8205631158363921E-2</v>
      </c>
      <c r="W16">
        <f>'Population 2016'!W16/'Population 2016'!W$5</f>
        <v>0.11217879578242765</v>
      </c>
      <c r="X16">
        <f>'Population 2016'!X16/'Population 2016'!X$5</f>
        <v>0.11217879578242765</v>
      </c>
      <c r="Y16">
        <f>'Population 2016'!Y16/'Population 2016'!Y$5</f>
        <v>0.10945771927314352</v>
      </c>
      <c r="Z16">
        <f>'Population 2016'!Z16/'Population 2016'!Z$5</f>
        <v>5.3273142941211771E-2</v>
      </c>
      <c r="AA16">
        <f>'Population 2016'!AA16/'Population 2016'!AA$5</f>
        <v>8.4045053107416695E-2</v>
      </c>
      <c r="AB16">
        <f>'Population 2016'!AB16/'Population 2016'!AB$5</f>
        <v>0.16735617125369742</v>
      </c>
      <c r="AC16">
        <f>'Population 2016'!AC16/'Population 2016'!AC$5</f>
        <v>9.8111170180856855E-2</v>
      </c>
      <c r="AD16">
        <f>'Population 2016'!AD16/'Population 2016'!AD$5</f>
        <v>4.6678328184897096E-2</v>
      </c>
      <c r="AE16">
        <f>'Population 2016'!AE16/'Population 2016'!AE$5</f>
        <v>4.9815706526761053E-2</v>
      </c>
      <c r="AF16">
        <f>'Population 2016'!AF16/'Population 2016'!AF$5</f>
        <v>6.4184349032559679E-2</v>
      </c>
      <c r="AG16">
        <f>'Population 2016'!AG16/'Population 2016'!AG$5</f>
        <v>4.9815706526761053E-2</v>
      </c>
      <c r="AH16">
        <f>'Population 2016'!AH16/'Population 2016'!AH$5</f>
        <v>5.8781568412546559E-2</v>
      </c>
      <c r="AI16">
        <f>'Population 2016'!AI16/'Population 2016'!AI$5</f>
        <v>0.1615052716773121</v>
      </c>
      <c r="AJ16">
        <f>'Population 2016'!AJ16/'Population 2016'!AJ$5</f>
        <v>7.8116721969718098E-2</v>
      </c>
      <c r="AK16">
        <f>'Population 2016'!AK16/'Population 2016'!AK$5</f>
        <v>8.5387777679996987E-2</v>
      </c>
      <c r="AL16">
        <f>'Population 2016'!AL16/'Population 2016'!AL$5</f>
        <v>4.7977155424699811E-2</v>
      </c>
      <c r="AM16">
        <f>'Population 2016'!AM16/'Population 2016'!AM$5</f>
        <v>4.6307195815872303E-2</v>
      </c>
      <c r="AN16">
        <f>'Population 2016'!AN16/'Population 2016'!AN$5</f>
        <v>3.7253190793062073E-2</v>
      </c>
      <c r="AO16">
        <f>'Population 2016'!AO16/'Population 2016'!AO$5</f>
        <v>3.7253190793062073E-2</v>
      </c>
      <c r="AP16">
        <f>'Population 2016'!AP16/'Population 2016'!AP$5</f>
        <v>9.6412662682497666E-2</v>
      </c>
      <c r="AQ16">
        <f>'Population 2016'!AQ16/'Population 2016'!AQ$5</f>
        <v>9.3213952978571823E-2</v>
      </c>
      <c r="AR16">
        <f>'Population 2016'!AR16/'Population 2016'!AR$5</f>
        <v>0.10360915196836203</v>
      </c>
      <c r="AS16">
        <f>'Population 2016'!AS16/'Population 2016'!AS$5</f>
        <v>4.8299974876476005E-2</v>
      </c>
      <c r="AT16">
        <f>'Population 2016'!AT16/'Population 2016'!AT$5</f>
        <v>0</v>
      </c>
      <c r="AU16">
        <f>'Population 2016'!AU16/'Population 2016'!AU$5</f>
        <v>0</v>
      </c>
      <c r="AV16">
        <f>'Population 2016'!AV16/'Population 2016'!AV$5</f>
        <v>0.11041072748389821</v>
      </c>
      <c r="AW16">
        <f>'Population 2016'!AW16/'Population 2016'!AW$5</f>
        <v>7.191561413142962E-2</v>
      </c>
      <c r="AX16">
        <f>'Population 2016'!AX16/'Population 2016'!AX$5</f>
        <v>0.14883013660119862</v>
      </c>
      <c r="AY16">
        <f>'Population 2016'!AY16/'Population 2016'!AY$5</f>
        <v>0.10008873657476822</v>
      </c>
      <c r="AZ16">
        <f>'Population 2016'!AZ16/'Population 2016'!AZ$5</f>
        <v>8.9448947541002466E-2</v>
      </c>
      <c r="BA16">
        <f>'Population 2016'!BA16/'Population 2016'!BA$5</f>
        <v>2.0540919887713237E-2</v>
      </c>
      <c r="BB16">
        <f>'Population 2016'!BB16/'Population 2016'!BB$5</f>
        <v>8.973712738998639E-2</v>
      </c>
      <c r="BC16">
        <f>'Population 2016'!BC16/'Population 2016'!BC$5</f>
        <v>0</v>
      </c>
      <c r="BD16" s="9">
        <v>14</v>
      </c>
    </row>
    <row r="17" spans="1:56" x14ac:dyDescent="0.35">
      <c r="A17" t="s">
        <v>133</v>
      </c>
      <c r="B17" s="5" t="s">
        <v>338</v>
      </c>
      <c r="C17">
        <f>'Population 2016'!C17/'Population 2016'!C$5</f>
        <v>3.9692721297398967E-2</v>
      </c>
      <c r="D17">
        <f>'Population 2016'!D17/'Population 2016'!D$5</f>
        <v>2.4434435609283767E-2</v>
      </c>
      <c r="E17">
        <f>'Population 2016'!E17/'Population 2016'!E$5</f>
        <v>1.0439763921638485E-2</v>
      </c>
      <c r="F17">
        <f>'Population 2016'!F17/'Population 2016'!F$5</f>
        <v>3.3335050218902908E-2</v>
      </c>
      <c r="G17">
        <f>'Population 2016'!G17/'Population 2016'!G$5</f>
        <v>3.515942185892925E-2</v>
      </c>
      <c r="H17">
        <f>'Population 2016'!H17/'Population 2016'!H$5</f>
        <v>0.14045127799411827</v>
      </c>
      <c r="I17">
        <f>'Population 2016'!I17/'Population 2016'!I$5</f>
        <v>2.5960974792730927E-2</v>
      </c>
      <c r="J17">
        <f>'Population 2016'!J17/'Population 2016'!J$5</f>
        <v>7.733262566033354E-2</v>
      </c>
      <c r="K17">
        <f>'Population 2016'!K17/'Population 2016'!K$5</f>
        <v>0.11248405235552615</v>
      </c>
      <c r="L17">
        <f>'Population 2016'!L17/'Population 2016'!L$5</f>
        <v>3.7782154940987724E-2</v>
      </c>
      <c r="M17">
        <f>'Population 2016'!M17/'Population 2016'!M$5</f>
        <v>3.7782154940987724E-2</v>
      </c>
      <c r="N17">
        <f>'Population 2016'!N17/'Population 2016'!N$5</f>
        <v>0.16455421512445648</v>
      </c>
      <c r="O17">
        <f>'Population 2016'!O17/'Population 2016'!O$5</f>
        <v>0.14693731982048919</v>
      </c>
      <c r="P17">
        <f>'Population 2016'!P17/'Population 2016'!P$5</f>
        <v>2.1841541755888649E-2</v>
      </c>
      <c r="Q17">
        <f>'Population 2016'!Q17/'Population 2016'!Q$5</f>
        <v>1.5969260055698525E-2</v>
      </c>
      <c r="R17">
        <f>'Population 2016'!R17/'Population 2016'!R$5</f>
        <v>2.9821152924894873E-2</v>
      </c>
      <c r="S17">
        <f>'Population 2016'!S17/'Population 2016'!S$5</f>
        <v>6.4575238626513973E-2</v>
      </c>
      <c r="T17">
        <f>'Population 2016'!T17/'Population 2016'!T$5</f>
        <v>6.2509597353224478E-2</v>
      </c>
      <c r="U17">
        <f>'Population 2016'!U17/'Population 2016'!U$5</f>
        <v>0</v>
      </c>
      <c r="V17">
        <f>'Population 2016'!V17/'Population 2016'!V$5</f>
        <v>7.0072736431564406E-2</v>
      </c>
      <c r="W17">
        <f>'Population 2016'!W17/'Population 2016'!W$5</f>
        <v>9.2195660842337837E-2</v>
      </c>
      <c r="X17">
        <f>'Population 2016'!X17/'Population 2016'!X$5</f>
        <v>9.2195660842337837E-2</v>
      </c>
      <c r="Y17">
        <f>'Population 2016'!Y17/'Population 2016'!Y$5</f>
        <v>7.3552089791895203E-2</v>
      </c>
      <c r="Z17">
        <f>'Population 2016'!Z17/'Population 2016'!Z$5</f>
        <v>0.21924647152538895</v>
      </c>
      <c r="AA17">
        <f>'Population 2016'!AA17/'Population 2016'!AA$5</f>
        <v>0.15194627537193794</v>
      </c>
      <c r="AB17">
        <f>'Population 2016'!AB17/'Population 2016'!AB$5</f>
        <v>2.1039272079670022E-2</v>
      </c>
      <c r="AC17">
        <f>'Population 2016'!AC17/'Population 2016'!AC$5</f>
        <v>0.16843703521361297</v>
      </c>
      <c r="AD17">
        <f>'Population 2016'!AD17/'Population 2016'!AD$5</f>
        <v>3.3190665823067476E-2</v>
      </c>
      <c r="AE17">
        <f>'Population 2016'!AE17/'Population 2016'!AE$5</f>
        <v>3.2443864926744628E-2</v>
      </c>
      <c r="AF17">
        <f>'Population 2016'!AF17/'Population 2016'!AF$5</f>
        <v>0.19449848436863773</v>
      </c>
      <c r="AG17">
        <f>'Population 2016'!AG17/'Population 2016'!AG$5</f>
        <v>3.2443864926744628E-2</v>
      </c>
      <c r="AH17">
        <f>'Population 2016'!AH17/'Population 2016'!AH$5</f>
        <v>0.12232800497849772</v>
      </c>
      <c r="AI17">
        <f>'Population 2016'!AI17/'Population 2016'!AI$5</f>
        <v>5.8065010062122668E-2</v>
      </c>
      <c r="AJ17">
        <f>'Population 2016'!AJ17/'Population 2016'!AJ$5</f>
        <v>4.6524272927529767E-2</v>
      </c>
      <c r="AK17">
        <f>'Population 2016'!AK17/'Population 2016'!AK$5</f>
        <v>3.5829677030034071E-3</v>
      </c>
      <c r="AL17">
        <f>'Population 2016'!AL17/'Population 2016'!AL$5</f>
        <v>0.18455685425941362</v>
      </c>
      <c r="AM17">
        <f>'Population 2016'!AM17/'Population 2016'!AM$5</f>
        <v>0.14878065565338963</v>
      </c>
      <c r="AN17">
        <f>'Population 2016'!AN17/'Population 2016'!AN$5</f>
        <v>0</v>
      </c>
      <c r="AO17">
        <f>'Population 2016'!AO17/'Population 2016'!AO$5</f>
        <v>0</v>
      </c>
      <c r="AP17">
        <f>'Population 2016'!AP17/'Population 2016'!AP$5</f>
        <v>2.5775565524784806E-2</v>
      </c>
      <c r="AQ17">
        <f>'Population 2016'!AQ17/'Population 2016'!AQ$5</f>
        <v>0.13420014248917631</v>
      </c>
      <c r="AR17">
        <f>'Population 2016'!AR17/'Population 2016'!AR$5</f>
        <v>9.2363787690338345E-2</v>
      </c>
      <c r="AS17">
        <f>'Population 2016'!AS17/'Population 2016'!AS$5</f>
        <v>2.5960974792730927E-2</v>
      </c>
      <c r="AT17">
        <f>'Population 2016'!AT17/'Population 2016'!AT$5</f>
        <v>0</v>
      </c>
      <c r="AU17">
        <f>'Population 2016'!AU17/'Population 2016'!AU$5</f>
        <v>0</v>
      </c>
      <c r="AV17">
        <f>'Population 2016'!AV17/'Population 2016'!AV$5</f>
        <v>8.1026290782388349E-2</v>
      </c>
      <c r="AW17">
        <f>'Population 2016'!AW17/'Population 2016'!AW$5</f>
        <v>9.4476478125572028E-2</v>
      </c>
      <c r="AX17">
        <f>'Population 2016'!AX17/'Population 2016'!AX$5</f>
        <v>5.8320661410480854E-2</v>
      </c>
      <c r="AY17">
        <f>'Population 2016'!AY17/'Population 2016'!AY$5</f>
        <v>8.440684189590282E-2</v>
      </c>
      <c r="AZ17">
        <f>'Population 2016'!AZ17/'Population 2016'!AZ$5</f>
        <v>7.755233531418447E-2</v>
      </c>
      <c r="BA17">
        <f>'Population 2016'!BA17/'Population 2016'!BA$5</f>
        <v>0.17446285899373784</v>
      </c>
      <c r="BB17">
        <f>'Population 2016'!BB17/'Population 2016'!BB$5</f>
        <v>7.5326432956091233E-2</v>
      </c>
      <c r="BC17">
        <f>'Population 2016'!BC17/'Population 2016'!BC$5</f>
        <v>0</v>
      </c>
      <c r="BD17" s="9">
        <v>15</v>
      </c>
    </row>
    <row r="18" spans="1:56" x14ac:dyDescent="0.35">
      <c r="A18" t="s">
        <v>134</v>
      </c>
      <c r="C18">
        <f>'Population 2016'!C18/'Population 2016'!C$5</f>
        <v>9.9548690794416653E-2</v>
      </c>
      <c r="D18">
        <f>'Population 2016'!D18/'Population 2016'!D$5</f>
        <v>6.6928787300842105E-2</v>
      </c>
      <c r="E18">
        <f>'Population 2016'!E18/'Population 2016'!E$5</f>
        <v>3.7010299129472762E-2</v>
      </c>
      <c r="F18">
        <f>'Population 2016'!F18/'Population 2016'!F$5</f>
        <v>8.0370847283028582E-2</v>
      </c>
      <c r="G18">
        <f>'Population 2016'!G18/'Population 2016'!G$5</f>
        <v>7.9819195582742378E-2</v>
      </c>
      <c r="H18">
        <f>'Population 2016'!H18/'Population 2016'!H$5</f>
        <v>0.11487518360121006</v>
      </c>
      <c r="I18">
        <f>'Population 2016'!I18/'Population 2016'!I$5</f>
        <v>7.8228372833096055E-2</v>
      </c>
      <c r="J18">
        <f>'Population 2016'!J18/'Population 2016'!J$5</f>
        <v>8.9921464883109564E-2</v>
      </c>
      <c r="K18">
        <f>'Population 2016'!K18/'Population 2016'!K$5</f>
        <v>0.1245570098757265</v>
      </c>
      <c r="L18">
        <f>'Population 2016'!L18/'Population 2016'!L$5</f>
        <v>0.13209060727844582</v>
      </c>
      <c r="M18">
        <f>'Population 2016'!M18/'Population 2016'!M$5</f>
        <v>0.13209060727844582</v>
      </c>
      <c r="N18">
        <f>'Population 2016'!N18/'Population 2016'!N$5</f>
        <v>9.6141326624926665E-2</v>
      </c>
      <c r="O18">
        <f>'Population 2016'!O18/'Population 2016'!O$5</f>
        <v>0.12654917228876275</v>
      </c>
      <c r="P18">
        <f>'Population 2016'!P18/'Population 2016'!P$5</f>
        <v>7.7673841992561707E-2</v>
      </c>
      <c r="Q18">
        <f>'Population 2016'!Q18/'Population 2016'!Q$5</f>
        <v>0.12601497044688076</v>
      </c>
      <c r="R18">
        <f>'Population 2016'!R18/'Population 2016'!R$5</f>
        <v>4.2210038856656196E-2</v>
      </c>
      <c r="S18">
        <f>'Population 2016'!S18/'Population 2016'!S$5</f>
        <v>9.5423243202211586E-2</v>
      </c>
      <c r="T18">
        <f>'Population 2016'!T18/'Population 2016'!T$5</f>
        <v>7.0731911606631823E-2</v>
      </c>
      <c r="U18">
        <f>'Population 2016'!U18/'Population 2016'!U$5</f>
        <v>0.11862081175585358</v>
      </c>
      <c r="V18">
        <f>'Population 2016'!V18/'Population 2016'!V$5</f>
        <v>0.13715358606635578</v>
      </c>
      <c r="W18">
        <f>'Population 2016'!W18/'Population 2016'!W$5</f>
        <v>9.5343151674412832E-2</v>
      </c>
      <c r="X18">
        <f>'Population 2016'!X18/'Population 2016'!X$5</f>
        <v>9.5343151674412832E-2</v>
      </c>
      <c r="Y18">
        <f>'Population 2016'!Y18/'Population 2016'!Y$5</f>
        <v>0.11451725727730878</v>
      </c>
      <c r="Z18">
        <f>'Population 2016'!Z18/'Population 2016'!Z$5</f>
        <v>8.6652096565314765E-2</v>
      </c>
      <c r="AA18">
        <f>'Population 2016'!AA18/'Population 2016'!AA$5</f>
        <v>0.10057289704662038</v>
      </c>
      <c r="AB18">
        <f>'Population 2016'!AB18/'Population 2016'!AB$5</f>
        <v>6.777273983398667E-2</v>
      </c>
      <c r="AC18">
        <f>'Population 2016'!AC18/'Population 2016'!AC$5</f>
        <v>8.4563972189871772E-2</v>
      </c>
      <c r="AD18">
        <f>'Population 2016'!AD18/'Population 2016'!AD$5</f>
        <v>8.6475120026796679E-2</v>
      </c>
      <c r="AE18">
        <f>'Population 2016'!AE18/'Population 2016'!AE$5</f>
        <v>8.8999887062495509E-2</v>
      </c>
      <c r="AF18">
        <f>'Population 2016'!AF18/'Population 2016'!AF$5</f>
        <v>5.9735480854785923E-2</v>
      </c>
      <c r="AG18">
        <f>'Population 2016'!AG18/'Population 2016'!AG$5</f>
        <v>8.8999887062495509E-2</v>
      </c>
      <c r="AH18">
        <f>'Population 2016'!AH18/'Population 2016'!AH$5</f>
        <v>0.12932576651217223</v>
      </c>
      <c r="AI18">
        <f>'Population 2016'!AI18/'Population 2016'!AI$5</f>
        <v>9.7702390847843212E-2</v>
      </c>
      <c r="AJ18">
        <f>'Population 2016'!AJ18/'Population 2016'!AJ$5</f>
        <v>0.16536541839779159</v>
      </c>
      <c r="AK18">
        <f>'Population 2016'!AK18/'Population 2016'!AK$5</f>
        <v>7.2111939454131732E-2</v>
      </c>
      <c r="AL18">
        <f>'Population 2016'!AL18/'Population 2016'!AL$5</f>
        <v>9.3338181302211734E-2</v>
      </c>
      <c r="AM18">
        <f>'Population 2016'!AM18/'Population 2016'!AM$5</f>
        <v>0.13256860962508737</v>
      </c>
      <c r="AN18">
        <f>'Population 2016'!AN18/'Population 2016'!AN$5</f>
        <v>7.1451947201919927E-2</v>
      </c>
      <c r="AO18">
        <f>'Population 2016'!AO18/'Population 2016'!AO$5</f>
        <v>7.1451947201919927E-2</v>
      </c>
      <c r="AP18">
        <f>'Population 2016'!AP18/'Population 2016'!AP$5</f>
        <v>5.6718925859581819E-2</v>
      </c>
      <c r="AQ18">
        <f>'Population 2016'!AQ18/'Population 2016'!AQ$5</f>
        <v>8.5952485340055895E-2</v>
      </c>
      <c r="AR18">
        <f>'Population 2016'!AR18/'Population 2016'!AR$5</f>
        <v>9.5338313302291505E-2</v>
      </c>
      <c r="AS18">
        <f>'Population 2016'!AS18/'Population 2016'!AS$5</f>
        <v>7.8228372833096055E-2</v>
      </c>
      <c r="AT18">
        <f>'Population 2016'!AT18/'Population 2016'!AT$5</f>
        <v>1.7925871250065905E-2</v>
      </c>
      <c r="AU18">
        <f>'Population 2016'!AU18/'Population 2016'!AU$5</f>
        <v>1.7925871250065905E-2</v>
      </c>
      <c r="AV18">
        <f>'Population 2016'!AV18/'Population 2016'!AV$5</f>
        <v>0.12807517685566466</v>
      </c>
      <c r="AW18">
        <f>'Population 2016'!AW18/'Population 2016'!AW$5</f>
        <v>0.12591143449874917</v>
      </c>
      <c r="AX18">
        <f>'Population 2016'!AX18/'Population 2016'!AX$5</f>
        <v>7.1188519876816125E-2</v>
      </c>
      <c r="AY18">
        <f>'Population 2016'!AY18/'Population 2016'!AY$5</f>
        <v>8.5815917505584288E-2</v>
      </c>
      <c r="AZ18">
        <f>'Population 2016'!AZ18/'Population 2016'!AZ$5</f>
        <v>7.7431528323486598E-2</v>
      </c>
      <c r="BA18">
        <f>'Population 2016'!BA18/'Population 2016'!BA$5</f>
        <v>0.14069585402720794</v>
      </c>
      <c r="BB18">
        <f>'Population 2016'!BB18/'Population 2016'!BB$5</f>
        <v>0.12759713581406268</v>
      </c>
      <c r="BC18">
        <f>'Population 2016'!BC18/'Population 2016'!BC$5</f>
        <v>0.11862081175585358</v>
      </c>
      <c r="BD18" s="9">
        <v>16</v>
      </c>
    </row>
    <row r="19" spans="1:56" x14ac:dyDescent="0.35">
      <c r="A19" t="s">
        <v>135</v>
      </c>
      <c r="C19">
        <f>'Population 2016'!C19/'Population 2016'!C$5</f>
        <v>8.0157217113972182E-2</v>
      </c>
      <c r="D19">
        <f>'Population 2016'!D19/'Population 2016'!D$5</f>
        <v>8.9905910429075836E-2</v>
      </c>
      <c r="E19">
        <f>'Population 2016'!E19/'Population 2016'!E$5</f>
        <v>9.8847266300704575E-2</v>
      </c>
      <c r="F19">
        <f>'Population 2016'!F19/'Population 2016'!F$5</f>
        <v>0.16013391707442698</v>
      </c>
      <c r="G19">
        <f>'Population 2016'!G19/'Population 2016'!G$5</f>
        <v>0.19827586206896552</v>
      </c>
      <c r="H19">
        <f>'Population 2016'!H19/'Population 2016'!H$5</f>
        <v>8.3339547943828571E-2</v>
      </c>
      <c r="I19">
        <f>'Population 2016'!I19/'Population 2016'!I$5</f>
        <v>0.16154425927476762</v>
      </c>
      <c r="J19">
        <f>'Population 2016'!J19/'Population 2016'!J$5</f>
        <v>8.2640173158737132E-2</v>
      </c>
      <c r="K19">
        <f>'Population 2016'!K19/'Population 2016'!K$5</f>
        <v>9.0582620611444509E-2</v>
      </c>
      <c r="L19">
        <f>'Population 2016'!L19/'Population 2016'!L$5</f>
        <v>0.17981668864073197</v>
      </c>
      <c r="M19">
        <f>'Population 2016'!M19/'Population 2016'!M$5</f>
        <v>0.17981668864073197</v>
      </c>
      <c r="N19">
        <f>'Population 2016'!N19/'Population 2016'!N$5</f>
        <v>6.1090973388736626E-2</v>
      </c>
      <c r="O19">
        <f>'Population 2016'!O19/'Population 2016'!O$5</f>
        <v>8.5376606136257818E-2</v>
      </c>
      <c r="P19">
        <f>'Population 2016'!P19/'Population 2016'!P$5</f>
        <v>2.8637439422968557E-2</v>
      </c>
      <c r="Q19">
        <f>'Population 2016'!Q19/'Population 2016'!Q$5</f>
        <v>0.10284250478842787</v>
      </c>
      <c r="R19">
        <f>'Population 2016'!R19/'Population 2016'!R$5</f>
        <v>5.1365305796561449E-2</v>
      </c>
      <c r="S19">
        <f>'Population 2016'!S19/'Population 2016'!S$5</f>
        <v>9.867318891876195E-2</v>
      </c>
      <c r="T19">
        <f>'Population 2016'!T19/'Population 2016'!T$5</f>
        <v>7.4601099100524426E-2</v>
      </c>
      <c r="U19">
        <f>'Population 2016'!U19/'Population 2016'!U$5</f>
        <v>0.34338069313504183</v>
      </c>
      <c r="V19">
        <f>'Population 2016'!V19/'Population 2016'!V$5</f>
        <v>8.9229970768044814E-2</v>
      </c>
      <c r="W19">
        <f>'Population 2016'!W19/'Population 2016'!W$5</f>
        <v>0.1038443185012322</v>
      </c>
      <c r="X19">
        <f>'Population 2016'!X19/'Population 2016'!X$5</f>
        <v>0.1038443185012322</v>
      </c>
      <c r="Y19">
        <f>'Population 2016'!Y19/'Population 2016'!Y$5</f>
        <v>8.6071763564967166E-2</v>
      </c>
      <c r="Z19">
        <f>'Population 2016'!Z19/'Population 2016'!Z$5</f>
        <v>6.9400270624468866E-2</v>
      </c>
      <c r="AA19">
        <f>'Population 2016'!AA19/'Population 2016'!AA$5</f>
        <v>7.5069245268101603E-2</v>
      </c>
      <c r="AB19">
        <f>'Population 2016'!AB19/'Population 2016'!AB$5</f>
        <v>9.7100396098379782E-2</v>
      </c>
      <c r="AC19">
        <f>'Population 2016'!AC19/'Population 2016'!AC$5</f>
        <v>6.7085418299991109E-2</v>
      </c>
      <c r="AD19">
        <f>'Population 2016'!AD19/'Population 2016'!AD$5</f>
        <v>0.16795191484610517</v>
      </c>
      <c r="AE19">
        <f>'Population 2016'!AE19/'Population 2016'!AE$5</f>
        <v>0.15644924485877679</v>
      </c>
      <c r="AF19">
        <f>'Population 2016'!AF19/'Population 2016'!AF$5</f>
        <v>7.4575095386749918E-2</v>
      </c>
      <c r="AG19">
        <f>'Population 2016'!AG19/'Population 2016'!AG$5</f>
        <v>0.15644924485877679</v>
      </c>
      <c r="AH19">
        <f>'Population 2016'!AH19/'Population 2016'!AH$5</f>
        <v>8.940861763094099E-2</v>
      </c>
      <c r="AI19">
        <f>'Population 2016'!AI19/'Population 2016'!AI$5</f>
        <v>8.8299227841455941E-2</v>
      </c>
      <c r="AJ19">
        <f>'Population 2016'!AJ19/'Population 2016'!AJ$5</f>
        <v>0.11253938599670971</v>
      </c>
      <c r="AK19">
        <f>'Population 2016'!AK19/'Population 2016'!AK$5</f>
        <v>0.13409099480783979</v>
      </c>
      <c r="AL19">
        <f>'Population 2016'!AL19/'Population 2016'!AL$5</f>
        <v>6.8001631755378586E-2</v>
      </c>
      <c r="AM19">
        <f>'Population 2016'!AM19/'Population 2016'!AM$5</f>
        <v>8.6036850168966034E-2</v>
      </c>
      <c r="AN19">
        <f>'Population 2016'!AN19/'Population 2016'!AN$5</f>
        <v>0.15430347987345916</v>
      </c>
      <c r="AO19">
        <f>'Population 2016'!AO19/'Population 2016'!AO$5</f>
        <v>0.15430347987345916</v>
      </c>
      <c r="AP19">
        <f>'Population 2016'!AP19/'Population 2016'!AP$5</f>
        <v>0.11599797092719116</v>
      </c>
      <c r="AQ19">
        <f>'Population 2016'!AQ19/'Population 2016'!AQ$5</f>
        <v>8.4164520195100567E-2</v>
      </c>
      <c r="AR19">
        <f>'Population 2016'!AR19/'Population 2016'!AR$5</f>
        <v>9.7773717285954784E-2</v>
      </c>
      <c r="AS19">
        <f>'Population 2016'!AS19/'Population 2016'!AS$5</f>
        <v>0.16154425927476762</v>
      </c>
      <c r="AT19">
        <f>'Population 2016'!AT19/'Population 2016'!AT$5</f>
        <v>0.16734328043443877</v>
      </c>
      <c r="AU19">
        <f>'Population 2016'!AU19/'Population 2016'!AU$5</f>
        <v>0.16734328043443877</v>
      </c>
      <c r="AV19">
        <f>'Population 2016'!AV19/'Population 2016'!AV$5</f>
        <v>9.9429838454228703E-2</v>
      </c>
      <c r="AW19">
        <f>'Population 2016'!AW19/'Population 2016'!AW$5</f>
        <v>9.295869180547929E-2</v>
      </c>
      <c r="AX19">
        <f>'Population 2016'!AX19/'Population 2016'!AX$5</f>
        <v>7.8344429252335257E-2</v>
      </c>
      <c r="AY19">
        <f>'Population 2016'!AY19/'Population 2016'!AY$5</f>
        <v>0.10641198249747559</v>
      </c>
      <c r="AZ19">
        <f>'Population 2016'!AZ19/'Population 2016'!AZ$5</f>
        <v>0.10867164084656937</v>
      </c>
      <c r="BA19">
        <f>'Population 2016'!BA19/'Population 2016'!BA$5</f>
        <v>7.2581515871302099E-2</v>
      </c>
      <c r="BB19">
        <f>'Population 2016'!BB19/'Population 2016'!BB$5</f>
        <v>0.10840128985036906</v>
      </c>
      <c r="BC19">
        <f>'Population 2016'!BC19/'Population 2016'!BC$5</f>
        <v>0.34338069313504183</v>
      </c>
      <c r="BD19" s="9">
        <v>17</v>
      </c>
    </row>
    <row r="20" spans="1:56" x14ac:dyDescent="0.35">
      <c r="A20" t="s">
        <v>136</v>
      </c>
      <c r="C20">
        <f>'Population 2016'!C20/'Population 2016'!C$5</f>
        <v>8.4956530183539228E-2</v>
      </c>
      <c r="D20">
        <f>'Population 2016'!D20/'Population 2016'!D$5</f>
        <v>0.13427569613567678</v>
      </c>
      <c r="E20">
        <f>'Population 2016'!E20/'Population 2016'!E$5</f>
        <v>0.17951049836160868</v>
      </c>
      <c r="F20">
        <f>'Population 2016'!F20/'Population 2016'!F$5</f>
        <v>0.12262683492145249</v>
      </c>
      <c r="G20">
        <f>'Population 2016'!G20/'Population 2016'!G$5</f>
        <v>0.11838900016239917</v>
      </c>
      <c r="H20">
        <f>'Population 2016'!H20/'Population 2016'!H$5</f>
        <v>6.948150694036892E-2</v>
      </c>
      <c r="I20">
        <f>'Population 2016'!I20/'Population 2016'!I$5</f>
        <v>0.17034796080730258</v>
      </c>
      <c r="J20">
        <f>'Population 2016'!J20/'Population 2016'!J$5</f>
        <v>0.11792707098015474</v>
      </c>
      <c r="K20">
        <f>'Population 2016'!K20/'Population 2016'!K$5</f>
        <v>9.2519964088267265E-2</v>
      </c>
      <c r="L20">
        <f>'Population 2016'!L20/'Population 2016'!L$5</f>
        <v>8.8002160341842328E-2</v>
      </c>
      <c r="M20">
        <f>'Population 2016'!M20/'Population 2016'!M$5</f>
        <v>8.8002160341842328E-2</v>
      </c>
      <c r="N20">
        <f>'Population 2016'!N20/'Population 2016'!N$5</f>
        <v>8.1208156179423091E-2</v>
      </c>
      <c r="O20">
        <f>'Population 2016'!O20/'Population 2016'!O$5</f>
        <v>6.5265848366867774E-2</v>
      </c>
      <c r="P20">
        <f>'Population 2016'!P20/'Population 2016'!P$5</f>
        <v>8.707314324354784E-2</v>
      </c>
      <c r="Q20">
        <f>'Population 2016'!Q20/'Population 2016'!Q$5</f>
        <v>0.14691954266107332</v>
      </c>
      <c r="R20">
        <f>'Population 2016'!R20/'Population 2016'!R$5</f>
        <v>6.9023793048384519E-2</v>
      </c>
      <c r="S20">
        <f>'Population 2016'!S20/'Population 2016'!S$5</f>
        <v>9.3231604089176676E-2</v>
      </c>
      <c r="T20">
        <f>'Population 2016'!T20/'Population 2016'!T$5</f>
        <v>7.7725764647305989E-2</v>
      </c>
      <c r="U20">
        <f>'Population 2016'!U20/'Population 2016'!U$5</f>
        <v>2.7043774620457664E-2</v>
      </c>
      <c r="V20">
        <f>'Population 2016'!V20/'Population 2016'!V$5</f>
        <v>9.3809389334534157E-2</v>
      </c>
      <c r="W20">
        <f>'Population 2016'!W20/'Population 2016'!W$5</f>
        <v>8.4076899443714492E-2</v>
      </c>
      <c r="X20">
        <f>'Population 2016'!X20/'Population 2016'!X$5</f>
        <v>8.4076899443714492E-2</v>
      </c>
      <c r="Y20">
        <f>'Population 2016'!Y20/'Population 2016'!Y$5</f>
        <v>0.10536795917394</v>
      </c>
      <c r="Z20">
        <f>'Population 2016'!Z20/'Population 2016'!Z$5</f>
        <v>5.6827266867086217E-2</v>
      </c>
      <c r="AA20">
        <f>'Population 2016'!AA20/'Population 2016'!AA$5</f>
        <v>7.2242297647355055E-2</v>
      </c>
      <c r="AB20">
        <f>'Population 2016'!AB20/'Population 2016'!AB$5</f>
        <v>0.14317472339641565</v>
      </c>
      <c r="AC20">
        <f>'Population 2016'!AC20/'Population 2016'!AC$5</f>
        <v>6.7178504864290126E-2</v>
      </c>
      <c r="AD20">
        <f>'Population 2016'!AD20/'Population 2016'!AD$5</f>
        <v>0.14985299043507389</v>
      </c>
      <c r="AE20">
        <f>'Population 2016'!AE20/'Population 2016'!AE$5</f>
        <v>0.16178810870748159</v>
      </c>
      <c r="AF20">
        <f>'Population 2016'!AF20/'Population 2016'!AF$5</f>
        <v>8.5327783558792919E-2</v>
      </c>
      <c r="AG20">
        <f>'Population 2016'!AG20/'Population 2016'!AG$5</f>
        <v>0.16178810870748159</v>
      </c>
      <c r="AH20">
        <f>'Population 2016'!AH20/'Population 2016'!AH$5</f>
        <v>8.1337135320397908E-2</v>
      </c>
      <c r="AI20">
        <f>'Population 2016'!AI20/'Population 2016'!AI$5</f>
        <v>8.6989511330825095E-2</v>
      </c>
      <c r="AJ20">
        <f>'Population 2016'!AJ20/'Population 2016'!AJ$5</f>
        <v>7.3376460418816056E-2</v>
      </c>
      <c r="AK20">
        <f>'Population 2016'!AK20/'Population 2016'!AK$5</f>
        <v>0.18892925838854457</v>
      </c>
      <c r="AL20">
        <f>'Population 2016'!AL20/'Population 2016'!AL$5</f>
        <v>7.7623667547578087E-2</v>
      </c>
      <c r="AM20">
        <f>'Population 2016'!AM20/'Population 2016'!AM$5</f>
        <v>6.69308307768091E-2</v>
      </c>
      <c r="AN20">
        <f>'Population 2016'!AN20/'Population 2016'!AN$5</f>
        <v>0.23126431766117594</v>
      </c>
      <c r="AO20">
        <f>'Population 2016'!AO20/'Population 2016'!AO$5</f>
        <v>0.23126431766117594</v>
      </c>
      <c r="AP20">
        <f>'Population 2016'!AP20/'Population 2016'!AP$5</f>
        <v>0.20198785726740962</v>
      </c>
      <c r="AQ20">
        <f>'Population 2016'!AQ20/'Population 2016'!AQ$5</f>
        <v>8.5253740340877959E-2</v>
      </c>
      <c r="AR20">
        <f>'Population 2016'!AR20/'Population 2016'!AR$5</f>
        <v>9.8467669299228761E-2</v>
      </c>
      <c r="AS20">
        <f>'Population 2016'!AS20/'Population 2016'!AS$5</f>
        <v>0.17034796080730258</v>
      </c>
      <c r="AT20">
        <f>'Population 2016'!AT20/'Population 2016'!AT$5</f>
        <v>0.31992407866294092</v>
      </c>
      <c r="AU20">
        <f>'Population 2016'!AU20/'Population 2016'!AU$5</f>
        <v>0.31992407866294092</v>
      </c>
      <c r="AV20">
        <f>'Population 2016'!AV20/'Population 2016'!AV$5</f>
        <v>6.4280435012142326E-2</v>
      </c>
      <c r="AW20">
        <f>'Population 2016'!AW20/'Population 2016'!AW$5</f>
        <v>9.6505277930319114E-2</v>
      </c>
      <c r="AX20">
        <f>'Population 2016'!AX20/'Population 2016'!AX$5</f>
        <v>0.13166873250955186</v>
      </c>
      <c r="AY20">
        <f>'Population 2016'!AY20/'Population 2016'!AY$5</f>
        <v>0.11201615617637159</v>
      </c>
      <c r="AZ20">
        <f>'Population 2016'!AZ20/'Population 2016'!AZ$5</f>
        <v>0.13660394291006783</v>
      </c>
      <c r="BA20">
        <f>'Population 2016'!BA20/'Population 2016'!BA$5</f>
        <v>6.179820773051177E-2</v>
      </c>
      <c r="BB20">
        <f>'Population 2016'!BB20/'Population 2016'!BB$5</f>
        <v>8.6008437886247346E-2</v>
      </c>
      <c r="BC20">
        <f>'Population 2016'!BC20/'Population 2016'!BC$5</f>
        <v>2.7043774620457664E-2</v>
      </c>
      <c r="BD20" s="9">
        <v>18</v>
      </c>
    </row>
    <row r="21" spans="1:56" x14ac:dyDescent="0.35">
      <c r="A21" t="s">
        <v>137</v>
      </c>
      <c r="C21">
        <f>'Population 2016'!C21/'Population 2016'!C$5</f>
        <v>0.19005075311904238</v>
      </c>
      <c r="D21">
        <f>'Population 2016'!D21/'Population 2016'!D$5</f>
        <v>0.17840585663566211</v>
      </c>
      <c r="E21">
        <f>'Population 2016'!E21/'Population 2016'!E$5</f>
        <v>0.16772533154571323</v>
      </c>
      <c r="F21">
        <f>'Population 2016'!F21/'Population 2016'!F$5</f>
        <v>8.6458923512747879E-2</v>
      </c>
      <c r="G21">
        <f>'Population 2016'!G21/'Population 2016'!G$5</f>
        <v>6.3755210306934443E-2</v>
      </c>
      <c r="H21">
        <f>'Population 2016'!H21/'Population 2016'!H$5</f>
        <v>6.4828655082632705E-2</v>
      </c>
      <c r="I21">
        <f>'Population 2016'!I21/'Population 2016'!I$5</f>
        <v>4.4311615442592746E-2</v>
      </c>
      <c r="J21">
        <f>'Population 2016'!J21/'Population 2016'!J$5</f>
        <v>0.11089457054476999</v>
      </c>
      <c r="K21">
        <f>'Population 2016'!K21/'Population 2016'!K$5</f>
        <v>6.5279024712942404E-2</v>
      </c>
      <c r="L21">
        <f>'Population 2016'!L21/'Population 2016'!L$5</f>
        <v>4.262703921973536E-2</v>
      </c>
      <c r="M21">
        <f>'Population 2016'!M21/'Population 2016'!M$5</f>
        <v>4.262703921973536E-2</v>
      </c>
      <c r="N21">
        <f>'Population 2016'!N21/'Population 2016'!N$5</f>
        <v>7.2656545116981858E-2</v>
      </c>
      <c r="O21">
        <f>'Population 2016'!O21/'Population 2016'!O$5</f>
        <v>5.554729990786697E-2</v>
      </c>
      <c r="P21">
        <f>'Population 2016'!P21/'Population 2016'!P$5</f>
        <v>0.26208723092527891</v>
      </c>
      <c r="Q21">
        <f>'Population 2016'!Q21/'Population 2016'!Q$5</f>
        <v>7.9740543589382026E-2</v>
      </c>
      <c r="R21">
        <f>'Population 2016'!R21/'Population 2016'!R$5</f>
        <v>0.27517698408473945</v>
      </c>
      <c r="S21">
        <f>'Population 2016'!S21/'Population 2016'!S$5</f>
        <v>0.12804450713275703</v>
      </c>
      <c r="T21">
        <f>'Population 2016'!T21/'Population 2016'!T$5</f>
        <v>0.19627227167605851</v>
      </c>
      <c r="U21">
        <f>'Population 2016'!U21/'Population 2016'!U$5</f>
        <v>0</v>
      </c>
      <c r="V21">
        <f>'Population 2016'!V21/'Population 2016'!V$5</f>
        <v>9.4023095534303658E-2</v>
      </c>
      <c r="W21">
        <f>'Population 2016'!W21/'Population 2016'!W$5</f>
        <v>0.10337039724406617</v>
      </c>
      <c r="X21">
        <f>'Population 2016'!X21/'Population 2016'!X$5</f>
        <v>0.10337039724406617</v>
      </c>
      <c r="Y21">
        <f>'Population 2016'!Y21/'Population 2016'!Y$5</f>
        <v>0.10210886949333078</v>
      </c>
      <c r="Z21">
        <f>'Population 2016'!Z21/'Population 2016'!Z$5</f>
        <v>4.9498338117979102E-2</v>
      </c>
      <c r="AA21">
        <f>'Population 2016'!AA21/'Population 2016'!AA$5</f>
        <v>7.7625789203385434E-2</v>
      </c>
      <c r="AB21">
        <f>'Population 2016'!AB21/'Population 2016'!AB$5</f>
        <v>0.16454970676437775</v>
      </c>
      <c r="AC21">
        <f>'Population 2016'!AC21/'Population 2016'!AC$5</f>
        <v>9.0303276026486232E-2</v>
      </c>
      <c r="AD21">
        <f>'Population 2016'!AD21/'Population 2016'!AD$5</f>
        <v>4.9916260374409167E-2</v>
      </c>
      <c r="AE21">
        <f>'Population 2016'!AE21/'Population 2016'!AE$5</f>
        <v>4.4666783026519781E-2</v>
      </c>
      <c r="AF21">
        <f>'Population 2016'!AF21/'Population 2016'!AF$5</f>
        <v>5.6176386312566919E-2</v>
      </c>
      <c r="AG21">
        <f>'Population 2016'!AG21/'Population 2016'!AG$5</f>
        <v>4.4666783026519781E-2</v>
      </c>
      <c r="AH21">
        <f>'Population 2016'!AH21/'Population 2016'!AH$5</f>
        <v>5.4856357337246781E-2</v>
      </c>
      <c r="AI21">
        <f>'Population 2016'!AI21/'Population 2016'!AI$5</f>
        <v>0.14930084653075509</v>
      </c>
      <c r="AJ21">
        <f>'Population 2016'!AJ21/'Population 2016'!AJ$5</f>
        <v>7.6234559295095219E-2</v>
      </c>
      <c r="AK21">
        <f>'Population 2016'!AK21/'Population 2016'!AK$5</f>
        <v>9.3308022076109776E-2</v>
      </c>
      <c r="AL21">
        <f>'Population 2016'!AL21/'Population 2016'!AL$5</f>
        <v>4.5103847040669727E-2</v>
      </c>
      <c r="AM21">
        <f>'Population 2016'!AM21/'Population 2016'!AM$5</f>
        <v>4.3322672597078497E-2</v>
      </c>
      <c r="AN21">
        <f>'Population 2016'!AN21/'Population 2016'!AN$5</f>
        <v>3.7307734264208574E-2</v>
      </c>
      <c r="AO21">
        <f>'Population 2016'!AO21/'Population 2016'!AO$5</f>
        <v>3.7307734264208574E-2</v>
      </c>
      <c r="AP21">
        <f>'Population 2016'!AP21/'Population 2016'!AP$5</f>
        <v>8.5569804860263457E-2</v>
      </c>
      <c r="AQ21">
        <f>'Population 2016'!AQ21/'Population 2016'!AQ$5</f>
        <v>8.6658080780402255E-2</v>
      </c>
      <c r="AR21">
        <f>'Population 2016'!AR21/'Population 2016'!AR$5</f>
        <v>9.7057041964380988E-2</v>
      </c>
      <c r="AS21">
        <f>'Population 2016'!AS21/'Population 2016'!AS$5</f>
        <v>4.4311615442592746E-2</v>
      </c>
      <c r="AT21">
        <f>'Population 2016'!AT21/'Population 2016'!AT$5</f>
        <v>0</v>
      </c>
      <c r="AU21">
        <f>'Population 2016'!AU21/'Population 2016'!AU$5</f>
        <v>0</v>
      </c>
      <c r="AV21">
        <f>'Population 2016'!AV21/'Population 2016'!AV$5</f>
        <v>9.8205046985534797E-2</v>
      </c>
      <c r="AW21">
        <f>'Population 2016'!AW21/'Population 2016'!AW$5</f>
        <v>6.6999969491732259E-2</v>
      </c>
      <c r="AX21">
        <f>'Population 2016'!AX21/'Population 2016'!AX$5</f>
        <v>0.13556614743728995</v>
      </c>
      <c r="AY21">
        <f>'Population 2016'!AY21/'Population 2016'!AY$5</f>
        <v>9.157614516079679E-2</v>
      </c>
      <c r="AZ21">
        <f>'Population 2016'!AZ21/'Population 2016'!AZ$5</f>
        <v>8.119667953356996E-2</v>
      </c>
      <c r="BA21">
        <f>'Population 2016'!BA21/'Population 2016'!BA$5</f>
        <v>1.9299287410926364E-2</v>
      </c>
      <c r="BB21">
        <f>'Population 2016'!BB21/'Population 2016'!BB$5</f>
        <v>8.6961325203869552E-2</v>
      </c>
      <c r="BC21">
        <f>'Population 2016'!BC21/'Population 2016'!BC$5</f>
        <v>0</v>
      </c>
      <c r="BD21" s="9">
        <v>19</v>
      </c>
    </row>
    <row r="22" spans="1:56" x14ac:dyDescent="0.35">
      <c r="A22" s="2" t="s">
        <v>140</v>
      </c>
      <c r="B22" s="7" t="s">
        <v>83</v>
      </c>
      <c r="C22">
        <f>'Population 2016'!C22/'Population 2016'!C$5</f>
        <v>0</v>
      </c>
      <c r="D22">
        <f>'Population 2016'!D22/'Population 2016'!D$5</f>
        <v>0</v>
      </c>
      <c r="E22">
        <f>'Population 2016'!E22/'Population 2016'!E$5</f>
        <v>0</v>
      </c>
      <c r="F22">
        <f>'Population 2016'!F22/'Population 2016'!F$5</f>
        <v>0</v>
      </c>
      <c r="G22">
        <f>'Population 2016'!G22/'Population 2016'!G$5</f>
        <v>0</v>
      </c>
      <c r="H22">
        <f>'Population 2016'!H22/'Population 2016'!H$5</f>
        <v>0</v>
      </c>
      <c r="I22">
        <f>'Population 2016'!I22/'Population 2016'!I$5</f>
        <v>0</v>
      </c>
      <c r="J22">
        <f>'Population 2016'!J22/'Population 2016'!J$5</f>
        <v>0</v>
      </c>
      <c r="K22">
        <f>'Population 2016'!K22/'Population 2016'!K$5</f>
        <v>0</v>
      </c>
      <c r="L22">
        <f>'Population 2016'!L22/'Population 2016'!L$5</f>
        <v>0</v>
      </c>
      <c r="M22">
        <f>'Population 2016'!M22/'Population 2016'!M$5</f>
        <v>0</v>
      </c>
      <c r="N22">
        <f>'Population 2016'!N22/'Population 2016'!N$5</f>
        <v>0</v>
      </c>
      <c r="O22">
        <f>'Population 2016'!O22/'Population 2016'!O$5</f>
        <v>0</v>
      </c>
      <c r="P22">
        <f>'Population 2016'!P22/'Population 2016'!P$5</f>
        <v>0</v>
      </c>
      <c r="Q22">
        <f>'Population 2016'!Q22/'Population 2016'!Q$5</f>
        <v>0</v>
      </c>
      <c r="R22">
        <f>'Population 2016'!R22/'Population 2016'!R$5</f>
        <v>0</v>
      </c>
      <c r="S22">
        <f>'Population 2016'!S22/'Population 2016'!S$5</f>
        <v>0</v>
      </c>
      <c r="T22">
        <f>'Population 2016'!T22/'Population 2016'!T$5</f>
        <v>0</v>
      </c>
      <c r="U22">
        <f>'Population 2016'!U22/'Population 2016'!U$5</f>
        <v>0</v>
      </c>
      <c r="V22">
        <f>'Population 2016'!V22/'Population 2016'!V$5</f>
        <v>0</v>
      </c>
      <c r="W22">
        <f>'Population 2016'!W22/'Population 2016'!W$5</f>
        <v>0</v>
      </c>
      <c r="X22">
        <f>'Population 2016'!X22/'Population 2016'!X$5</f>
        <v>0</v>
      </c>
      <c r="Y22">
        <f>'Population 2016'!Y22/'Population 2016'!Y$5</f>
        <v>0</v>
      </c>
      <c r="Z22">
        <f>'Population 2016'!Z22/'Population 2016'!Z$5</f>
        <v>0</v>
      </c>
      <c r="AA22">
        <f>'Population 2016'!AA22/'Population 2016'!AA$5</f>
        <v>0</v>
      </c>
      <c r="AB22">
        <f>'Population 2016'!AB22/'Population 2016'!AB$5</f>
        <v>0</v>
      </c>
      <c r="AC22">
        <f>'Population 2016'!AC22/'Population 2016'!AC$5</f>
        <v>0</v>
      </c>
      <c r="AD22">
        <f>'Population 2016'!AD22/'Population 2016'!AD$5</f>
        <v>0</v>
      </c>
      <c r="AE22">
        <f>'Population 2016'!AE22/'Population 2016'!AE$5</f>
        <v>0</v>
      </c>
      <c r="AF22">
        <f>'Population 2016'!AF22/'Population 2016'!AF$5</f>
        <v>0</v>
      </c>
      <c r="AG22">
        <f>'Population 2016'!AG22/'Population 2016'!AG$5</f>
        <v>0</v>
      </c>
      <c r="AH22">
        <f>'Population 2016'!AH22/'Population 2016'!AH$5</f>
        <v>0</v>
      </c>
      <c r="AI22">
        <f>'Population 2016'!AI22/'Population 2016'!AI$5</f>
        <v>0</v>
      </c>
      <c r="AJ22">
        <f>'Population 2016'!AJ22/'Population 2016'!AJ$5</f>
        <v>0</v>
      </c>
      <c r="AK22">
        <f>'Population 2016'!AK22/'Population 2016'!AK$5</f>
        <v>0</v>
      </c>
      <c r="AL22">
        <f>'Population 2016'!AL22/'Population 2016'!AL$5</f>
        <v>0</v>
      </c>
      <c r="AM22">
        <f>'Population 2016'!AM22/'Population 2016'!AM$5</f>
        <v>0</v>
      </c>
      <c r="AN22">
        <f>'Population 2016'!AN22/'Population 2016'!AN$5</f>
        <v>0</v>
      </c>
      <c r="AO22">
        <f>'Population 2016'!AO22/'Population 2016'!AO$5</f>
        <v>0</v>
      </c>
      <c r="AP22">
        <f>'Population 2016'!AP22/'Population 2016'!AP$5</f>
        <v>0</v>
      </c>
      <c r="AQ22">
        <f>'Population 2016'!AQ22/'Population 2016'!AQ$5</f>
        <v>0</v>
      </c>
      <c r="AR22">
        <f>'Population 2016'!AR22/'Population 2016'!AR$5</f>
        <v>0</v>
      </c>
      <c r="AS22">
        <f>'Population 2016'!AS22/'Population 2016'!AS$5</f>
        <v>0</v>
      </c>
      <c r="AT22">
        <f>'Population 2016'!AT22/'Population 2016'!AT$5</f>
        <v>0</v>
      </c>
      <c r="AU22">
        <f>'Population 2016'!AU22/'Population 2016'!AU$5</f>
        <v>0</v>
      </c>
      <c r="AV22">
        <f>'Population 2016'!AV22/'Population 2016'!AV$5</f>
        <v>0</v>
      </c>
      <c r="AW22">
        <f>'Population 2016'!AW22/'Population 2016'!AW$5</f>
        <v>0</v>
      </c>
      <c r="AX22">
        <f>'Population 2016'!AX22/'Population 2016'!AX$5</f>
        <v>0</v>
      </c>
      <c r="AY22">
        <f>'Population 2016'!AY22/'Population 2016'!AY$5</f>
        <v>0</v>
      </c>
      <c r="AZ22">
        <f>'Population 2016'!AZ22/'Population 2016'!AZ$5</f>
        <v>0</v>
      </c>
      <c r="BA22">
        <f>'Population 2016'!BA22/'Population 2016'!BA$5</f>
        <v>0</v>
      </c>
      <c r="BB22">
        <f>'Population 2016'!BB22/'Population 2016'!BB$5</f>
        <v>0</v>
      </c>
      <c r="BC22">
        <f>'Population 2016'!BC22/'Population 2016'!BC$5</f>
        <v>0</v>
      </c>
      <c r="BD22" s="9">
        <v>20</v>
      </c>
    </row>
    <row r="23" spans="1:56" x14ac:dyDescent="0.35">
      <c r="A23" s="3"/>
      <c r="B23" s="5" t="s">
        <v>61</v>
      </c>
      <c r="C23">
        <f>'Population 2016'!C23/'Population 2016'!C$5</f>
        <v>0</v>
      </c>
      <c r="D23">
        <f>'Population 2016'!D23/'Population 2016'!D$5</f>
        <v>0</v>
      </c>
      <c r="E23">
        <f>'Population 2016'!E23/'Population 2016'!E$5</f>
        <v>0</v>
      </c>
      <c r="F23">
        <f>'Population 2016'!F23/'Population 2016'!F$5</f>
        <v>0</v>
      </c>
      <c r="G23">
        <f>'Population 2016'!G23/'Population 2016'!G$5</f>
        <v>0</v>
      </c>
      <c r="H23">
        <f>'Population 2016'!H23/'Population 2016'!H$5</f>
        <v>0</v>
      </c>
      <c r="I23">
        <f>'Population 2016'!I23/'Population 2016'!I$5</f>
        <v>0</v>
      </c>
      <c r="J23">
        <f>'Population 2016'!J23/'Population 2016'!J$5</f>
        <v>0</v>
      </c>
      <c r="K23">
        <f>'Population 2016'!K23/'Population 2016'!K$5</f>
        <v>0</v>
      </c>
      <c r="L23">
        <f>'Population 2016'!L23/'Population 2016'!L$5</f>
        <v>0</v>
      </c>
      <c r="M23">
        <f>'Population 2016'!M23/'Population 2016'!M$5</f>
        <v>0</v>
      </c>
      <c r="N23">
        <f>'Population 2016'!N23/'Population 2016'!N$5</f>
        <v>0</v>
      </c>
      <c r="O23">
        <f>'Population 2016'!O23/'Population 2016'!O$5</f>
        <v>0</v>
      </c>
      <c r="P23">
        <f>'Population 2016'!P23/'Population 2016'!P$5</f>
        <v>0</v>
      </c>
      <c r="Q23">
        <f>'Population 2016'!Q23/'Population 2016'!Q$5</f>
        <v>0</v>
      </c>
      <c r="R23">
        <f>'Population 2016'!R23/'Population 2016'!R$5</f>
        <v>0</v>
      </c>
      <c r="S23">
        <f>'Population 2016'!S23/'Population 2016'!S$5</f>
        <v>0</v>
      </c>
      <c r="T23">
        <f>'Population 2016'!T23/'Population 2016'!T$5</f>
        <v>0</v>
      </c>
      <c r="U23">
        <f>'Population 2016'!U23/'Population 2016'!U$5</f>
        <v>0</v>
      </c>
      <c r="V23">
        <f>'Population 2016'!V23/'Population 2016'!V$5</f>
        <v>0</v>
      </c>
      <c r="W23">
        <f>'Population 2016'!W23/'Population 2016'!W$5</f>
        <v>0</v>
      </c>
      <c r="X23">
        <f>'Population 2016'!X23/'Population 2016'!X$5</f>
        <v>0</v>
      </c>
      <c r="Y23">
        <f>'Population 2016'!Y23/'Population 2016'!Y$5</f>
        <v>0</v>
      </c>
      <c r="Z23">
        <f>'Population 2016'!Z23/'Population 2016'!Z$5</f>
        <v>0</v>
      </c>
      <c r="AA23">
        <f>'Population 2016'!AA23/'Population 2016'!AA$5</f>
        <v>0</v>
      </c>
      <c r="AB23">
        <f>'Population 2016'!AB23/'Population 2016'!AB$5</f>
        <v>0</v>
      </c>
      <c r="AC23">
        <f>'Population 2016'!AC23/'Population 2016'!AC$5</f>
        <v>0</v>
      </c>
      <c r="AD23">
        <f>'Population 2016'!AD23/'Population 2016'!AD$5</f>
        <v>0</v>
      </c>
      <c r="AE23">
        <f>'Population 2016'!AE23/'Population 2016'!AE$5</f>
        <v>0</v>
      </c>
      <c r="AF23">
        <f>'Population 2016'!AF23/'Population 2016'!AF$5</f>
        <v>0</v>
      </c>
      <c r="AG23">
        <f>'Population 2016'!AG23/'Population 2016'!AG$5</f>
        <v>0</v>
      </c>
      <c r="AH23">
        <f>'Population 2016'!AH23/'Population 2016'!AH$5</f>
        <v>0</v>
      </c>
      <c r="AI23">
        <f>'Population 2016'!AI23/'Population 2016'!AI$5</f>
        <v>0</v>
      </c>
      <c r="AJ23">
        <f>'Population 2016'!AJ23/'Population 2016'!AJ$5</f>
        <v>0</v>
      </c>
      <c r="AK23">
        <f>'Population 2016'!AK23/'Population 2016'!AK$5</f>
        <v>0</v>
      </c>
      <c r="AL23">
        <f>'Population 2016'!AL23/'Population 2016'!AL$5</f>
        <v>0</v>
      </c>
      <c r="AM23">
        <f>'Population 2016'!AM23/'Population 2016'!AM$5</f>
        <v>0</v>
      </c>
      <c r="AN23">
        <f>'Population 2016'!AN23/'Population 2016'!AN$5</f>
        <v>0</v>
      </c>
      <c r="AO23">
        <f>'Population 2016'!AO23/'Population 2016'!AO$5</f>
        <v>0</v>
      </c>
      <c r="AP23">
        <f>'Population 2016'!AP23/'Population 2016'!AP$5</f>
        <v>0</v>
      </c>
      <c r="AQ23">
        <f>'Population 2016'!AQ23/'Population 2016'!AQ$5</f>
        <v>0</v>
      </c>
      <c r="AR23">
        <f>'Population 2016'!AR23/'Population 2016'!AR$5</f>
        <v>0</v>
      </c>
      <c r="AS23">
        <f>'Population 2016'!AS23/'Population 2016'!AS$5</f>
        <v>0</v>
      </c>
      <c r="AT23">
        <f>'Population 2016'!AT23/'Population 2016'!AT$5</f>
        <v>0</v>
      </c>
      <c r="AU23">
        <f>'Population 2016'!AU23/'Population 2016'!AU$5</f>
        <v>0</v>
      </c>
      <c r="AV23">
        <f>'Population 2016'!AV23/'Population 2016'!AV$5</f>
        <v>0</v>
      </c>
      <c r="AW23">
        <f>'Population 2016'!AW23/'Population 2016'!AW$5</f>
        <v>0</v>
      </c>
      <c r="AX23">
        <f>'Population 2016'!AX23/'Population 2016'!AX$5</f>
        <v>0</v>
      </c>
      <c r="AY23">
        <f>'Population 2016'!AY23/'Population 2016'!AY$5</f>
        <v>0</v>
      </c>
      <c r="AZ23">
        <f>'Population 2016'!AZ23/'Population 2016'!AZ$5</f>
        <v>0</v>
      </c>
      <c r="BA23">
        <f>'Population 2016'!BA23/'Population 2016'!BA$5</f>
        <v>0</v>
      </c>
      <c r="BB23">
        <f>'Population 2016'!BB23/'Population 2016'!BB$5</f>
        <v>0</v>
      </c>
      <c r="BC23">
        <f>'Population 2016'!BC23/'Population 2016'!BC$5</f>
        <v>0</v>
      </c>
      <c r="BD23" s="9">
        <v>21</v>
      </c>
    </row>
    <row r="24" spans="1:56" x14ac:dyDescent="0.35">
      <c r="A24" s="3"/>
      <c r="B24" s="5" t="s">
        <v>78</v>
      </c>
      <c r="C24">
        <f>'Population 2016'!C24/'Population 2016'!C$5</f>
        <v>0</v>
      </c>
      <c r="D24">
        <f>'Population 2016'!D24/'Population 2016'!D$5</f>
        <v>0</v>
      </c>
      <c r="E24">
        <f>'Population 2016'!E24/'Population 2016'!E$5</f>
        <v>0</v>
      </c>
      <c r="F24">
        <f>'Population 2016'!F24/'Population 2016'!F$5</f>
        <v>0</v>
      </c>
      <c r="G24">
        <f>'Population 2016'!G24/'Population 2016'!G$5</f>
        <v>0</v>
      </c>
      <c r="H24">
        <f>'Population 2016'!H24/'Population 2016'!H$5</f>
        <v>0</v>
      </c>
      <c r="I24">
        <f>'Population 2016'!I24/'Population 2016'!I$5</f>
        <v>0</v>
      </c>
      <c r="J24">
        <f>'Population 2016'!J24/'Population 2016'!J$5</f>
        <v>0</v>
      </c>
      <c r="K24">
        <f>'Population 2016'!K24/'Population 2016'!K$5</f>
        <v>0</v>
      </c>
      <c r="L24">
        <f>'Population 2016'!L24/'Population 2016'!L$5</f>
        <v>0</v>
      </c>
      <c r="M24">
        <f>'Population 2016'!M24/'Population 2016'!M$5</f>
        <v>0</v>
      </c>
      <c r="N24">
        <f>'Population 2016'!N24/'Population 2016'!N$5</f>
        <v>0</v>
      </c>
      <c r="O24">
        <f>'Population 2016'!O24/'Population 2016'!O$5</f>
        <v>0</v>
      </c>
      <c r="P24">
        <f>'Population 2016'!P24/'Population 2016'!P$5</f>
        <v>0</v>
      </c>
      <c r="Q24">
        <f>'Population 2016'!Q24/'Population 2016'!Q$5</f>
        <v>0</v>
      </c>
      <c r="R24">
        <f>'Population 2016'!R24/'Population 2016'!R$5</f>
        <v>0</v>
      </c>
      <c r="S24">
        <f>'Population 2016'!S24/'Population 2016'!S$5</f>
        <v>0</v>
      </c>
      <c r="T24">
        <f>'Population 2016'!T24/'Population 2016'!T$5</f>
        <v>0</v>
      </c>
      <c r="U24">
        <f>'Population 2016'!U24/'Population 2016'!U$5</f>
        <v>0</v>
      </c>
      <c r="V24">
        <f>'Population 2016'!V24/'Population 2016'!V$5</f>
        <v>0</v>
      </c>
      <c r="W24">
        <f>'Population 2016'!W24/'Population 2016'!W$5</f>
        <v>0</v>
      </c>
      <c r="X24">
        <f>'Population 2016'!X24/'Population 2016'!X$5</f>
        <v>0</v>
      </c>
      <c r="Y24">
        <f>'Population 2016'!Y24/'Population 2016'!Y$5</f>
        <v>0</v>
      </c>
      <c r="Z24">
        <f>'Population 2016'!Z24/'Population 2016'!Z$5</f>
        <v>0</v>
      </c>
      <c r="AA24">
        <f>'Population 2016'!AA24/'Population 2016'!AA$5</f>
        <v>0</v>
      </c>
      <c r="AB24">
        <f>'Population 2016'!AB24/'Population 2016'!AB$5</f>
        <v>0</v>
      </c>
      <c r="AC24">
        <f>'Population 2016'!AC24/'Population 2016'!AC$5</f>
        <v>0</v>
      </c>
      <c r="AD24">
        <f>'Population 2016'!AD24/'Population 2016'!AD$5</f>
        <v>0</v>
      </c>
      <c r="AE24">
        <f>'Population 2016'!AE24/'Population 2016'!AE$5</f>
        <v>0</v>
      </c>
      <c r="AF24">
        <f>'Population 2016'!AF24/'Population 2016'!AF$5</f>
        <v>0</v>
      </c>
      <c r="AG24">
        <f>'Population 2016'!AG24/'Population 2016'!AG$5</f>
        <v>0</v>
      </c>
      <c r="AH24">
        <f>'Population 2016'!AH24/'Population 2016'!AH$5</f>
        <v>0</v>
      </c>
      <c r="AI24">
        <f>'Population 2016'!AI24/'Population 2016'!AI$5</f>
        <v>0</v>
      </c>
      <c r="AJ24">
        <f>'Population 2016'!AJ24/'Population 2016'!AJ$5</f>
        <v>0</v>
      </c>
      <c r="AK24">
        <f>'Population 2016'!AK24/'Population 2016'!AK$5</f>
        <v>0</v>
      </c>
      <c r="AL24">
        <f>'Population 2016'!AL24/'Population 2016'!AL$5</f>
        <v>0</v>
      </c>
      <c r="AM24">
        <f>'Population 2016'!AM24/'Population 2016'!AM$5</f>
        <v>0</v>
      </c>
      <c r="AN24">
        <f>'Population 2016'!AN24/'Population 2016'!AN$5</f>
        <v>0</v>
      </c>
      <c r="AO24">
        <f>'Population 2016'!AO24/'Population 2016'!AO$5</f>
        <v>0</v>
      </c>
      <c r="AP24">
        <f>'Population 2016'!AP24/'Population 2016'!AP$5</f>
        <v>0</v>
      </c>
      <c r="AQ24">
        <f>'Population 2016'!AQ24/'Population 2016'!AQ$5</f>
        <v>0</v>
      </c>
      <c r="AR24">
        <f>'Population 2016'!AR24/'Population 2016'!AR$5</f>
        <v>0</v>
      </c>
      <c r="AS24">
        <f>'Population 2016'!AS24/'Population 2016'!AS$5</f>
        <v>0</v>
      </c>
      <c r="AT24">
        <f>'Population 2016'!AT24/'Population 2016'!AT$5</f>
        <v>0</v>
      </c>
      <c r="AU24">
        <f>'Population 2016'!AU24/'Population 2016'!AU$5</f>
        <v>0</v>
      </c>
      <c r="AV24">
        <f>'Population 2016'!AV24/'Population 2016'!AV$5</f>
        <v>0</v>
      </c>
      <c r="AW24">
        <f>'Population 2016'!AW24/'Population 2016'!AW$5</f>
        <v>0</v>
      </c>
      <c r="AX24">
        <f>'Population 2016'!AX24/'Population 2016'!AX$5</f>
        <v>0</v>
      </c>
      <c r="AY24">
        <f>'Population 2016'!AY24/'Population 2016'!AY$5</f>
        <v>0</v>
      </c>
      <c r="AZ24">
        <f>'Population 2016'!AZ24/'Population 2016'!AZ$5</f>
        <v>0</v>
      </c>
      <c r="BA24">
        <f>'Population 2016'!BA24/'Population 2016'!BA$5</f>
        <v>0</v>
      </c>
      <c r="BB24">
        <f>'Population 2016'!BB24/'Population 2016'!BB$5</f>
        <v>0</v>
      </c>
      <c r="BC24">
        <f>'Population 2016'!BC24/'Population 2016'!BC$5</f>
        <v>0</v>
      </c>
      <c r="BD24" s="9">
        <v>22</v>
      </c>
    </row>
    <row r="25" spans="1:56" x14ac:dyDescent="0.35">
      <c r="A25" s="3"/>
      <c r="B25" s="5" t="s">
        <v>62</v>
      </c>
      <c r="C25">
        <f>'Population 2016'!C25/'Population 2016'!C$5</f>
        <v>2.623011147286267E-2</v>
      </c>
      <c r="D25">
        <f>'Population 2016'!D25/'Population 2016'!D$5</f>
        <v>2.5549426366597225E-2</v>
      </c>
      <c r="E25">
        <f>'Population 2016'!E25/'Population 2016'!E$5</f>
        <v>2.492511215597298E-2</v>
      </c>
      <c r="F25">
        <f>'Population 2016'!F25/'Population 2016'!F$5</f>
        <v>2.4929178470254956E-2</v>
      </c>
      <c r="G25">
        <f>'Population 2016'!G25/'Population 2016'!G$5</f>
        <v>2.3750879662209713E-2</v>
      </c>
      <c r="H25">
        <f>'Population 2016'!H25/'Population 2016'!H$5</f>
        <v>2.6117576107362529E-2</v>
      </c>
      <c r="I25">
        <f>'Population 2016'!I25/'Population 2016'!I$5</f>
        <v>2.5060715182983001E-2</v>
      </c>
      <c r="J25">
        <f>'Population 2016'!J25/'Population 2016'!J$5</f>
        <v>3.2160420623139251E-2</v>
      </c>
      <c r="K25">
        <f>'Population 2016'!K25/'Population 2016'!K$5</f>
        <v>2.6461276756603504E-2</v>
      </c>
      <c r="L25">
        <f>'Population 2016'!L25/'Population 2016'!L$5</f>
        <v>2.3882896764252697E-2</v>
      </c>
      <c r="M25">
        <f>'Population 2016'!M25/'Population 2016'!M$5</f>
        <v>2.3882896764252697E-2</v>
      </c>
      <c r="N25">
        <f>'Population 2016'!N25/'Population 2016'!N$5</f>
        <v>3.1714903432700267E-2</v>
      </c>
      <c r="O25">
        <f>'Population 2016'!O25/'Population 2016'!O$5</f>
        <v>2.6074637659622948E-2</v>
      </c>
      <c r="P25">
        <f>'Population 2016'!P25/'Population 2016'!P$5</f>
        <v>2.6135467147526202E-2</v>
      </c>
      <c r="Q25">
        <f>'Population 2016'!Q25/'Population 2016'!Q$5</f>
        <v>2.7261724304062231E-2</v>
      </c>
      <c r="R25">
        <f>'Population 2016'!R25/'Population 2016'!R$5</f>
        <v>3.0193750998030552E-2</v>
      </c>
      <c r="S25">
        <f>'Population 2016'!S25/'Population 2016'!S$5</f>
        <v>2.6372929946987578E-2</v>
      </c>
      <c r="T25">
        <f>'Population 2016'!T25/'Population 2016'!T$5</f>
        <v>2.4385420398970698E-2</v>
      </c>
      <c r="U25">
        <f>'Population 2016'!U25/'Population 2016'!U$5</f>
        <v>2.2396317443455938E-2</v>
      </c>
      <c r="V25">
        <f>'Population 2016'!V25/'Population 2016'!V$5</f>
        <v>2.505705192297418E-2</v>
      </c>
      <c r="W25">
        <f>'Population 2016'!W25/'Population 2016'!W$5</f>
        <v>2.7889448878604253E-2</v>
      </c>
      <c r="X25">
        <f>'Population 2016'!X25/'Population 2016'!X$5</f>
        <v>2.7889448878604253E-2</v>
      </c>
      <c r="Y25">
        <f>'Population 2016'!Y25/'Population 2016'!Y$5</f>
        <v>2.8461391710783612E-2</v>
      </c>
      <c r="Z25">
        <f>'Population 2016'!Z25/'Population 2016'!Z$5</f>
        <v>2.644686333077163E-2</v>
      </c>
      <c r="AA25">
        <f>'Population 2016'!AA25/'Population 2016'!AA$5</f>
        <v>2.7062957551936443E-2</v>
      </c>
      <c r="AB25">
        <f>'Population 2016'!AB25/'Population 2016'!AB$5</f>
        <v>2.5587750632017441E-2</v>
      </c>
      <c r="AC25">
        <f>'Population 2016'!AC25/'Population 2016'!AC$5</f>
        <v>2.6653786244288106E-2</v>
      </c>
      <c r="AD25">
        <f>'Population 2016'!AD25/'Population 2016'!AD$5</f>
        <v>2.4236108526554764E-2</v>
      </c>
      <c r="AE25">
        <f>'Population 2016'!AE25/'Population 2016'!AE$5</f>
        <v>2.4420168584893067E-2</v>
      </c>
      <c r="AF25">
        <f>'Population 2016'!AF25/'Population 2016'!AF$5</f>
        <v>2.5863759067396581E-2</v>
      </c>
      <c r="AG25">
        <f>'Population 2016'!AG25/'Population 2016'!AG$5</f>
        <v>2.4420168584893067E-2</v>
      </c>
      <c r="AH25">
        <f>'Population 2016'!AH25/'Population 2016'!AH$5</f>
        <v>2.779785070079786E-2</v>
      </c>
      <c r="AI25">
        <f>'Population 2016'!AI25/'Population 2016'!AI$5</f>
        <v>2.5909965876279639E-2</v>
      </c>
      <c r="AJ25">
        <f>'Population 2016'!AJ25/'Population 2016'!AJ$5</f>
        <v>2.8065136770487688E-2</v>
      </c>
      <c r="AK25">
        <f>'Population 2016'!AK25/'Population 2016'!AK$5</f>
        <v>2.5784795645122763E-2</v>
      </c>
      <c r="AL25">
        <f>'Population 2016'!AL25/'Population 2016'!AL$5</f>
        <v>2.6923963746652242E-2</v>
      </c>
      <c r="AM25">
        <f>'Population 2016'!AM25/'Population 2016'!AM$5</f>
        <v>2.9175163261388457E-2</v>
      </c>
      <c r="AN25">
        <f>'Population 2016'!AN25/'Population 2016'!AN$5</f>
        <v>2.1544671102868986E-2</v>
      </c>
      <c r="AO25">
        <f>'Population 2016'!AO25/'Population 2016'!AO$5</f>
        <v>2.1544671102868986E-2</v>
      </c>
      <c r="AP25">
        <f>'Population 2016'!AP25/'Population 2016'!AP$5</f>
        <v>2.5062219615427293E-2</v>
      </c>
      <c r="AQ25">
        <f>'Population 2016'!AQ25/'Population 2016'!AQ$5</f>
        <v>2.6429002027730585E-2</v>
      </c>
      <c r="AR25">
        <f>'Population 2016'!AR25/'Population 2016'!AR$5</f>
        <v>2.6466639175919175E-2</v>
      </c>
      <c r="AS25">
        <f>'Population 2016'!AS25/'Population 2016'!AS$5</f>
        <v>2.5060715182983001E-2</v>
      </c>
      <c r="AT25">
        <f>'Population 2016'!AT25/'Population 2016'!AT$5</f>
        <v>2.7732377286866665E-2</v>
      </c>
      <c r="AU25">
        <f>'Population 2016'!AU25/'Population 2016'!AU$5</f>
        <v>2.7732377286866665E-2</v>
      </c>
      <c r="AV25">
        <f>'Population 2016'!AV25/'Population 2016'!AV$5</f>
        <v>2.5203252032520326E-2</v>
      </c>
      <c r="AW25">
        <f>'Population 2016'!AW25/'Population 2016'!AW$5</f>
        <v>2.6347702727439137E-2</v>
      </c>
      <c r="AX25">
        <f>'Population 2016'!AX25/'Population 2016'!AX$5</f>
        <v>3.5242853674431682E-2</v>
      </c>
      <c r="AY25">
        <f>'Population 2016'!AY25/'Population 2016'!AY$5</f>
        <v>2.7632263394632966E-2</v>
      </c>
      <c r="AZ25">
        <f>'Population 2016'!AZ25/'Population 2016'!AZ$5</f>
        <v>2.7405928746886344E-2</v>
      </c>
      <c r="BA25">
        <f>'Population 2016'!BA25/'Population 2016'!BA$5</f>
        <v>2.6276722090261283E-2</v>
      </c>
      <c r="BB25">
        <f>'Population 2016'!BB25/'Population 2016'!BB$5</f>
        <v>2.8572809567541067E-2</v>
      </c>
      <c r="BC25">
        <f>'Population 2016'!BC25/'Population 2016'!BC$5</f>
        <v>2.2396317443455938E-2</v>
      </c>
      <c r="BD25" s="9">
        <v>23</v>
      </c>
    </row>
    <row r="26" spans="1:56" x14ac:dyDescent="0.35">
      <c r="A26" s="3"/>
      <c r="B26" s="5" t="s">
        <v>63</v>
      </c>
      <c r="C26">
        <f>'Population 2016'!C26/'Population 2016'!C$5</f>
        <v>5.7172647493266136E-2</v>
      </c>
      <c r="D26">
        <f>'Population 2016'!D26/'Population 2016'!D$5</f>
        <v>4.2885576518685874E-2</v>
      </c>
      <c r="E26">
        <f>'Population 2016'!E26/'Population 2016'!E$5</f>
        <v>2.9781688457193218E-2</v>
      </c>
      <c r="F26">
        <f>'Population 2016'!F26/'Population 2016'!F$5</f>
        <v>3.1140870460983777E-2</v>
      </c>
      <c r="G26">
        <f>'Population 2016'!G26/'Population 2016'!G$5</f>
        <v>2.5672603258810156E-2</v>
      </c>
      <c r="H26">
        <f>'Population 2016'!H26/'Population 2016'!H$5</f>
        <v>3.3879894816366364E-2</v>
      </c>
      <c r="I26">
        <f>'Population 2016'!I26/'Population 2016'!I$5</f>
        <v>2.8860648186919018E-2</v>
      </c>
      <c r="J26">
        <f>'Population 2016'!J26/'Population 2016'!J$5</f>
        <v>4.5114153736430511E-2</v>
      </c>
      <c r="K26">
        <f>'Population 2016'!K26/'Population 2016'!K$5</f>
        <v>3.3336483485328167E-2</v>
      </c>
      <c r="L26">
        <f>'Population 2016'!L26/'Population 2016'!L$5</f>
        <v>3.0157419026893079E-2</v>
      </c>
      <c r="M26">
        <f>'Population 2016'!M26/'Population 2016'!M$5</f>
        <v>3.0157419026893079E-2</v>
      </c>
      <c r="N26">
        <f>'Population 2016'!N26/'Population 2016'!N$5</f>
        <v>5.937100650211781E-2</v>
      </c>
      <c r="O26">
        <f>'Population 2016'!O26/'Population 2016'!O$5</f>
        <v>3.4832228727672603E-2</v>
      </c>
      <c r="P26">
        <f>'Population 2016'!P26/'Population 2016'!P$5</f>
        <v>3.2086103910740446E-2</v>
      </c>
      <c r="Q26">
        <f>'Population 2016'!Q26/'Population 2016'!Q$5</f>
        <v>3.694433672929813E-2</v>
      </c>
      <c r="R26">
        <f>'Population 2016'!R26/'Population 2016'!R$5</f>
        <v>3.3147921435034866E-2</v>
      </c>
      <c r="S26">
        <f>'Population 2016'!S26/'Population 2016'!S$5</f>
        <v>4.4659832542177799E-2</v>
      </c>
      <c r="T26">
        <f>'Population 2016'!T26/'Population 2016'!T$5</f>
        <v>5.7679511221341719E-2</v>
      </c>
      <c r="U26">
        <f>'Population 2016'!U26/'Population 2016'!U$5</f>
        <v>2.4742176780418713E-2</v>
      </c>
      <c r="V26">
        <f>'Population 2016'!V26/'Population 2016'!V$5</f>
        <v>3.4078506498958182E-2</v>
      </c>
      <c r="W26">
        <f>'Population 2016'!W26/'Population 2016'!W$5</f>
        <v>4.042384902502958E-2</v>
      </c>
      <c r="X26">
        <f>'Population 2016'!X26/'Population 2016'!X$5</f>
        <v>4.042384902502958E-2</v>
      </c>
      <c r="Y26">
        <f>'Population 2016'!Y26/'Population 2016'!Y$5</f>
        <v>3.9367418641992974E-2</v>
      </c>
      <c r="Z26">
        <f>'Population 2016'!Z26/'Population 2016'!Z$5</f>
        <v>5.5940671682962857E-2</v>
      </c>
      <c r="AA26">
        <f>'Population 2016'!AA26/'Population 2016'!AA$5</f>
        <v>4.2530446989915337E-2</v>
      </c>
      <c r="AB26">
        <f>'Population 2016'!AB26/'Population 2016'!AB$5</f>
        <v>4.1061175194211028E-2</v>
      </c>
      <c r="AC26">
        <f>'Population 2016'!AC26/'Population 2016'!AC$5</f>
        <v>4.643985263362576E-2</v>
      </c>
      <c r="AD26">
        <f>'Population 2016'!AD26/'Population 2016'!AD$5</f>
        <v>2.8054635453496596E-2</v>
      </c>
      <c r="AE26">
        <f>'Population 2016'!AE26/'Population 2016'!AE$5</f>
        <v>2.8958202856292158E-2</v>
      </c>
      <c r="AF26">
        <f>'Population 2016'!AF26/'Population 2016'!AF$5</f>
        <v>3.5937806330965633E-2</v>
      </c>
      <c r="AG26">
        <f>'Population 2016'!AG26/'Population 2016'!AG$5</f>
        <v>2.8958202856292158E-2</v>
      </c>
      <c r="AH26">
        <f>'Population 2016'!AH26/'Population 2016'!AH$5</f>
        <v>3.5508949221180905E-2</v>
      </c>
      <c r="AI26">
        <f>'Population 2016'!AI26/'Population 2016'!AI$5</f>
        <v>4.8495056435383675E-2</v>
      </c>
      <c r="AJ26">
        <f>'Population 2016'!AJ26/'Population 2016'!AJ$5</f>
        <v>3.4520257647157236E-2</v>
      </c>
      <c r="AK26">
        <f>'Population 2016'!AK26/'Population 2016'!AK$5</f>
        <v>3.1680977584451174E-2</v>
      </c>
      <c r="AL26">
        <f>'Population 2016'!AL26/'Population 2016'!AL$5</f>
        <v>3.5180291232862135E-2</v>
      </c>
      <c r="AM26">
        <f>'Population 2016'!AM26/'Population 2016'!AM$5</f>
        <v>3.6462615586889832E-2</v>
      </c>
      <c r="AN26">
        <f>'Population 2016'!AN26/'Population 2016'!AN$5</f>
        <v>2.9126213592233011E-2</v>
      </c>
      <c r="AO26">
        <f>'Population 2016'!AO26/'Population 2016'!AO$5</f>
        <v>2.9126213592233011E-2</v>
      </c>
      <c r="AP26">
        <f>'Population 2016'!AP26/'Population 2016'!AP$5</f>
        <v>3.0547057051820616E-2</v>
      </c>
      <c r="AQ26">
        <f>'Population 2016'!AQ26/'Population 2016'!AQ$5</f>
        <v>3.7362306132514934E-2</v>
      </c>
      <c r="AR26">
        <f>'Population 2016'!AR26/'Population 2016'!AR$5</f>
        <v>4.0607665819443708E-2</v>
      </c>
      <c r="AS26">
        <f>'Population 2016'!AS26/'Population 2016'!AS$5</f>
        <v>2.8860648186919018E-2</v>
      </c>
      <c r="AT26">
        <f>'Population 2016'!AT26/'Population 2016'!AT$5</f>
        <v>2.963041071334423E-2</v>
      </c>
      <c r="AU26">
        <f>'Population 2016'!AU26/'Population 2016'!AU$5</f>
        <v>2.963041071334423E-2</v>
      </c>
      <c r="AV26">
        <f>'Population 2016'!AV26/'Population 2016'!AV$5</f>
        <v>3.1316650828845952E-2</v>
      </c>
      <c r="AW26">
        <f>'Population 2016'!AW26/'Population 2016'!AW$5</f>
        <v>3.4504850814570748E-2</v>
      </c>
      <c r="AX26">
        <f>'Population 2016'!AX26/'Population 2016'!AX$5</f>
        <v>5.1484212274940259E-2</v>
      </c>
      <c r="AY26">
        <f>'Population 2016'!AY26/'Population 2016'!AY$5</f>
        <v>4.0745387228052994E-2</v>
      </c>
      <c r="AZ26">
        <f>'Population 2016'!AZ26/'Population 2016'!AZ$5</f>
        <v>4.1028355126530941E-2</v>
      </c>
      <c r="BA26">
        <f>'Population 2016'!BA26/'Population 2016'!BA$5</f>
        <v>3.8153206650831356E-2</v>
      </c>
      <c r="BB26">
        <f>'Population 2016'!BB26/'Population 2016'!BB$5</f>
        <v>3.4946106626709848E-2</v>
      </c>
      <c r="BC26">
        <f>'Population 2016'!BC26/'Population 2016'!BC$5</f>
        <v>2.4742176780418713E-2</v>
      </c>
      <c r="BD26" s="9">
        <v>24</v>
      </c>
    </row>
    <row r="27" spans="1:56" x14ac:dyDescent="0.35">
      <c r="A27" s="3"/>
      <c r="B27" s="5" t="s">
        <v>64</v>
      </c>
      <c r="C27">
        <f>'Population 2016'!C27/'Population 2016'!C$5</f>
        <v>5.9523748677505581E-2</v>
      </c>
      <c r="D27">
        <f>'Population 2016'!D27/'Population 2016'!D$5</f>
        <v>4.5020196981700455E-2</v>
      </c>
      <c r="E27">
        <f>'Population 2016'!E27/'Population 2016'!E$5</f>
        <v>3.171775603673372E-2</v>
      </c>
      <c r="F27">
        <f>'Population 2016'!F27/'Population 2016'!F$5</f>
        <v>3.0069533865567859E-2</v>
      </c>
      <c r="G27">
        <f>'Population 2016'!G27/'Population 2016'!G$5</f>
        <v>2.5442537757808695E-2</v>
      </c>
      <c r="H27">
        <f>'Population 2016'!H27/'Population 2016'!H$5</f>
        <v>3.3698320109722998E-2</v>
      </c>
      <c r="I27">
        <f>'Population 2016'!I27/'Population 2016'!I$5</f>
        <v>2.5992379197722133E-2</v>
      </c>
      <c r="J27">
        <f>'Population 2016'!J27/'Population 2016'!J$5</f>
        <v>3.8645580222751136E-2</v>
      </c>
      <c r="K27">
        <f>'Population 2016'!K27/'Population 2016'!K$5</f>
        <v>3.326560506544441E-2</v>
      </c>
      <c r="L27">
        <f>'Population 2016'!L27/'Population 2016'!L$5</f>
        <v>3.0546598255841658E-2</v>
      </c>
      <c r="M27">
        <f>'Population 2016'!M27/'Population 2016'!M$5</f>
        <v>3.0546598255841658E-2</v>
      </c>
      <c r="N27">
        <f>'Population 2016'!N27/'Population 2016'!N$5</f>
        <v>5.532828059571937E-2</v>
      </c>
      <c r="O27">
        <f>'Population 2016'!O27/'Population 2016'!O$5</f>
        <v>3.6714516400669701E-2</v>
      </c>
      <c r="P27">
        <f>'Population 2016'!P27/'Population 2016'!P$5</f>
        <v>2.7825988955257522E-2</v>
      </c>
      <c r="Q27">
        <f>'Population 2016'!Q27/'Population 2016'!Q$5</f>
        <v>3.2855078083688795E-2</v>
      </c>
      <c r="R27">
        <f>'Population 2016'!R27/'Population 2016'!R$5</f>
        <v>2.9914302443178793E-2</v>
      </c>
      <c r="S27">
        <f>'Population 2016'!S27/'Population 2016'!S$5</f>
        <v>4.5971461910671509E-2</v>
      </c>
      <c r="T27">
        <f>'Population 2016'!T27/'Population 2016'!T$5</f>
        <v>6.394978199466736E-2</v>
      </c>
      <c r="U27">
        <f>'Population 2016'!U27/'Population 2016'!U$5</f>
        <v>2.7043774620457664E-2</v>
      </c>
      <c r="V27">
        <f>'Population 2016'!V27/'Population 2016'!V$5</f>
        <v>3.5421802611795054E-2</v>
      </c>
      <c r="W27">
        <f>'Population 2016'!W27/'Population 2016'!W$5</f>
        <v>3.642983677498219E-2</v>
      </c>
      <c r="X27">
        <f>'Population 2016'!X27/'Population 2016'!X$5</f>
        <v>3.642983677498219E-2</v>
      </c>
      <c r="Y27">
        <f>'Population 2016'!Y27/'Population 2016'!Y$5</f>
        <v>3.6966820877251554E-2</v>
      </c>
      <c r="Z27">
        <f>'Population 2016'!Z27/'Population 2016'!Z$5</f>
        <v>6.3112800847104925E-2</v>
      </c>
      <c r="AA27">
        <f>'Population 2016'!AA27/'Population 2016'!AA$5</f>
        <v>4.4985340399705809E-2</v>
      </c>
      <c r="AB27">
        <f>'Population 2016'!AB27/'Population 2016'!AB$5</f>
        <v>4.3026314442749965E-2</v>
      </c>
      <c r="AC27">
        <f>'Population 2016'!AC27/'Population 2016'!AC$5</f>
        <v>4.9786831767755231E-2</v>
      </c>
      <c r="AD27">
        <f>'Population 2016'!AD27/'Population 2016'!AD$5</f>
        <v>2.9885741933082736E-2</v>
      </c>
      <c r="AE27">
        <f>'Population 2016'!AE27/'Population 2016'!AE$5</f>
        <v>3.1571166028398649E-2</v>
      </c>
      <c r="AF27">
        <f>'Population 2016'!AF27/'Population 2016'!AF$5</f>
        <v>3.4640848150326503E-2</v>
      </c>
      <c r="AG27">
        <f>'Population 2016'!AG27/'Population 2016'!AG$5</f>
        <v>3.1571166028398649E-2</v>
      </c>
      <c r="AH27">
        <f>'Population 2016'!AH27/'Population 2016'!AH$5</f>
        <v>3.6361609838105942E-2</v>
      </c>
      <c r="AI27">
        <f>'Population 2016'!AI27/'Population 2016'!AI$5</f>
        <v>5.2571856680374486E-2</v>
      </c>
      <c r="AJ27">
        <f>'Population 2016'!AJ27/'Population 2016'!AJ$5</f>
        <v>3.6987982042773891E-2</v>
      </c>
      <c r="AK27">
        <f>'Population 2016'!AK27/'Population 2016'!AK$5</f>
        <v>3.2774725620104847E-2</v>
      </c>
      <c r="AL27">
        <f>'Population 2016'!AL27/'Population 2016'!AL$5</f>
        <v>3.3903265284404321E-2</v>
      </c>
      <c r="AM27">
        <f>'Population 2016'!AM27/'Population 2016'!AM$5</f>
        <v>3.8418492453575093E-2</v>
      </c>
      <c r="AN27">
        <f>'Population 2016'!AN27/'Population 2016'!AN$5</f>
        <v>3.2453365332169741E-2</v>
      </c>
      <c r="AO27">
        <f>'Population 2016'!AO27/'Population 2016'!AO$5</f>
        <v>3.2453365332169741E-2</v>
      </c>
      <c r="AP27">
        <f>'Population 2016'!AP27/'Population 2016'!AP$5</f>
        <v>3.0832395415563624E-2</v>
      </c>
      <c r="AQ27">
        <f>'Population 2016'!AQ27/'Population 2016'!AQ$5</f>
        <v>3.8526881131144844E-2</v>
      </c>
      <c r="AR27">
        <f>'Population 2016'!AR27/'Population 2016'!AR$5</f>
        <v>4.1876606643716126E-2</v>
      </c>
      <c r="AS27">
        <f>'Population 2016'!AS27/'Population 2016'!AS$5</f>
        <v>2.5992379197722133E-2</v>
      </c>
      <c r="AT27">
        <f>'Population 2016'!AT27/'Population 2016'!AT$5</f>
        <v>3.6589866610428637E-2</v>
      </c>
      <c r="AU27">
        <f>'Population 2016'!AU27/'Population 2016'!AU$5</f>
        <v>3.6589866610428637E-2</v>
      </c>
      <c r="AV27">
        <f>'Population 2016'!AV27/'Population 2016'!AV$5</f>
        <v>3.0239679020166825E-2</v>
      </c>
      <c r="AW27">
        <f>'Population 2016'!AW27/'Population 2016'!AW$5</f>
        <v>3.4195954603697599E-2</v>
      </c>
      <c r="AX27">
        <f>'Population 2016'!AX27/'Population 2016'!AX$5</f>
        <v>4.1555388016407478E-2</v>
      </c>
      <c r="AY27">
        <f>'Population 2016'!AY27/'Population 2016'!AY$5</f>
        <v>3.8002203114959762E-2</v>
      </c>
      <c r="AZ27">
        <f>'Population 2016'!AZ27/'Population 2016'!AZ$5</f>
        <v>3.93859553244243E-2</v>
      </c>
      <c r="BA27">
        <f>'Population 2016'!BA27/'Population 2016'!BA$5</f>
        <v>3.9070935003239042E-2</v>
      </c>
      <c r="BB27">
        <f>'Population 2016'!BB27/'Population 2016'!BB$5</f>
        <v>3.8108587724325557E-2</v>
      </c>
      <c r="BC27">
        <f>'Population 2016'!BC27/'Population 2016'!BC$5</f>
        <v>2.7043774620457664E-2</v>
      </c>
      <c r="BD27" s="9">
        <v>25</v>
      </c>
    </row>
    <row r="28" spans="1:56" x14ac:dyDescent="0.35">
      <c r="A28" s="3"/>
      <c r="B28" s="5" t="s">
        <v>65</v>
      </c>
      <c r="C28">
        <f>'Population 2016'!C28/'Population 2016'!C$5</f>
        <v>4.9638901524638006E-2</v>
      </c>
      <c r="D28">
        <f>'Population 2016'!D28/'Population 2016'!D$5</f>
        <v>4.3873419207182886E-2</v>
      </c>
      <c r="E28">
        <f>'Population 2016'!E28/'Population 2016'!E$5</f>
        <v>3.8585404956895539E-2</v>
      </c>
      <c r="F28">
        <f>'Population 2016'!F28/'Population 2016'!F$5</f>
        <v>3.3355652845737833E-2</v>
      </c>
      <c r="G28">
        <f>'Population 2016'!G28/'Population 2016'!G$5</f>
        <v>2.5983868348400368E-2</v>
      </c>
      <c r="H28">
        <f>'Population 2016'!H28/'Population 2016'!H$5</f>
        <v>3.2988233310528414E-2</v>
      </c>
      <c r="I28">
        <f>'Population 2016'!I28/'Population 2016'!I$5</f>
        <v>2.960388577171091E-2</v>
      </c>
      <c r="J28">
        <f>'Population 2016'!J28/'Population 2016'!J$5</f>
        <v>3.3138999693157409E-2</v>
      </c>
      <c r="K28">
        <f>'Population 2016'!K28/'Population 2016'!K$5</f>
        <v>3.4541416623352077E-2</v>
      </c>
      <c r="L28">
        <f>'Population 2016'!L28/'Population 2016'!L$5</f>
        <v>2.9807951964163741E-2</v>
      </c>
      <c r="M28">
        <f>'Population 2016'!M28/'Population 2016'!M$5</f>
        <v>2.9807951964163741E-2</v>
      </c>
      <c r="N28">
        <f>'Population 2016'!N28/'Population 2016'!N$5</f>
        <v>4.3087581678334042E-2</v>
      </c>
      <c r="O28">
        <f>'Population 2016'!O28/'Population 2016'!O$5</f>
        <v>3.5882347113660458E-2</v>
      </c>
      <c r="P28">
        <f>'Population 2016'!P28/'Population 2016'!P$5</f>
        <v>2.7465344302941508E-2</v>
      </c>
      <c r="Q28">
        <f>'Population 2016'!Q28/'Population 2016'!Q$5</f>
        <v>3.4887956663258952E-2</v>
      </c>
      <c r="R28">
        <f>'Population 2016'!R28/'Population 2016'!R$5</f>
        <v>2.9222334593069676E-2</v>
      </c>
      <c r="S28">
        <f>'Population 2016'!S28/'Population 2016'!S$5</f>
        <v>4.2950124543003967E-2</v>
      </c>
      <c r="T28">
        <f>'Population 2016'!T28/'Population 2016'!T$5</f>
        <v>5.3503208424265834E-2</v>
      </c>
      <c r="U28">
        <f>'Population 2016'!U28/'Population 2016'!U$5</f>
        <v>2.938963395742044E-2</v>
      </c>
      <c r="V28">
        <f>'Population 2016'!V28/'Population 2016'!V$5</f>
        <v>3.9795147342792374E-2</v>
      </c>
      <c r="W28">
        <f>'Population 2016'!W28/'Population 2016'!W$5</f>
        <v>3.556043639976729E-2</v>
      </c>
      <c r="X28">
        <f>'Population 2016'!X28/'Population 2016'!X$5</f>
        <v>3.556043639976729E-2</v>
      </c>
      <c r="Y28">
        <f>'Population 2016'!Y28/'Population 2016'!Y$5</f>
        <v>3.6605141412696142E-2</v>
      </c>
      <c r="Z28">
        <f>'Population 2016'!Z28/'Population 2016'!Z$5</f>
        <v>5.1701275496870785E-2</v>
      </c>
      <c r="AA28">
        <f>'Population 2016'!AA28/'Population 2016'!AA$5</f>
        <v>4.205275595834853E-2</v>
      </c>
      <c r="AB28">
        <f>'Population 2016'!AB28/'Population 2016'!AB$5</f>
        <v>4.2735637595570246E-2</v>
      </c>
      <c r="AC28">
        <f>'Population 2016'!AC28/'Population 2016'!AC$5</f>
        <v>4.3462116871215775E-2</v>
      </c>
      <c r="AD28">
        <f>'Population 2016'!AD28/'Population 2016'!AD$5</f>
        <v>3.2584018757676129E-2</v>
      </c>
      <c r="AE28">
        <f>'Population 2016'!AE28/'Population 2016'!AE$5</f>
        <v>3.50876292364398E-2</v>
      </c>
      <c r="AF28">
        <f>'Population 2016'!AF28/'Population 2016'!AF$5</f>
        <v>3.3630427242154155E-2</v>
      </c>
      <c r="AG28">
        <f>'Population 2016'!AG28/'Population 2016'!AG$5</f>
        <v>3.50876292364398E-2</v>
      </c>
      <c r="AH28">
        <f>'Population 2016'!AH28/'Population 2016'!AH$5</f>
        <v>3.9521469771416365E-2</v>
      </c>
      <c r="AI28">
        <f>'Population 2016'!AI28/'Population 2016'!AI$5</f>
        <v>4.7784145594540202E-2</v>
      </c>
      <c r="AJ28">
        <f>'Population 2016'!AJ28/'Population 2016'!AJ$5</f>
        <v>4.0124919833812007E-2</v>
      </c>
      <c r="AK28">
        <f>'Population 2016'!AK28/'Population 2016'!AK$5</f>
        <v>3.6885709616182441E-2</v>
      </c>
      <c r="AL28">
        <f>'Population 2016'!AL28/'Population 2016'!AL$5</f>
        <v>3.2599634628686966E-2</v>
      </c>
      <c r="AM28">
        <f>'Population 2016'!AM28/'Population 2016'!AM$5</f>
        <v>4.108790217718071E-2</v>
      </c>
      <c r="AN28">
        <f>'Population 2016'!AN28/'Population 2016'!AN$5</f>
        <v>3.2398821861023233E-2</v>
      </c>
      <c r="AO28">
        <f>'Population 2016'!AO28/'Population 2016'!AO$5</f>
        <v>3.2398821861023233E-2</v>
      </c>
      <c r="AP28">
        <f>'Population 2016'!AP28/'Population 2016'!AP$5</f>
        <v>3.4755797917029943E-2</v>
      </c>
      <c r="AQ28">
        <f>'Population 2016'!AQ28/'Population 2016'!AQ$5</f>
        <v>3.7519866279388393E-2</v>
      </c>
      <c r="AR28">
        <f>'Population 2016'!AR28/'Population 2016'!AR$5</f>
        <v>4.0012627030533668E-2</v>
      </c>
      <c r="AS28">
        <f>'Population 2016'!AS28/'Population 2016'!AS$5</f>
        <v>2.960388577171091E-2</v>
      </c>
      <c r="AT28">
        <f>'Population 2016'!AT28/'Population 2016'!AT$5</f>
        <v>3.3795539621447775E-2</v>
      </c>
      <c r="AU28">
        <f>'Population 2016'!AU28/'Population 2016'!AU$5</f>
        <v>3.3795539621447775E-2</v>
      </c>
      <c r="AV28">
        <f>'Population 2016'!AV28/'Population 2016'!AV$5</f>
        <v>3.0366381585893783E-2</v>
      </c>
      <c r="AW28">
        <f>'Population 2016'!AW28/'Population 2016'!AW$5</f>
        <v>3.7872200866434801E-2</v>
      </c>
      <c r="AX28">
        <f>'Population 2016'!AX28/'Population 2016'!AX$5</f>
        <v>3.2380489924224029E-2</v>
      </c>
      <c r="AY28">
        <f>'Population 2016'!AY28/'Population 2016'!AY$5</f>
        <v>3.65105106942872E-2</v>
      </c>
      <c r="AZ28">
        <f>'Population 2016'!AZ28/'Population 2016'!AZ$5</f>
        <v>3.7346618267167536E-2</v>
      </c>
      <c r="BA28">
        <f>'Population 2016'!BA28/'Population 2016'!BA$5</f>
        <v>4.0123623407471387E-2</v>
      </c>
      <c r="BB28">
        <f>'Population 2016'!BB28/'Population 2016'!BB$5</f>
        <v>4.2182526256188589E-2</v>
      </c>
      <c r="BC28">
        <f>'Population 2016'!BC28/'Population 2016'!BC$5</f>
        <v>2.938963395742044E-2</v>
      </c>
      <c r="BD28" s="9">
        <v>26</v>
      </c>
    </row>
    <row r="29" spans="1:56" x14ac:dyDescent="0.35">
      <c r="A29" s="3"/>
      <c r="B29" s="5" t="s">
        <v>66</v>
      </c>
      <c r="C29">
        <f>'Population 2016'!C29/'Population 2016'!C$5</f>
        <v>3.8757391913234143E-2</v>
      </c>
      <c r="D29">
        <f>'Population 2016'!D29/'Population 2016'!D$5</f>
        <v>3.9330320902164449E-2</v>
      </c>
      <c r="E29">
        <f>'Population 2016'!E29/'Population 2016'!E$5</f>
        <v>3.9855802811751412E-2</v>
      </c>
      <c r="F29">
        <f>'Population 2016'!F29/'Population 2016'!F$5</f>
        <v>3.3747102755601339E-2</v>
      </c>
      <c r="G29">
        <f>'Population 2016'!G29/'Population 2016'!G$5</f>
        <v>2.818979050506144E-2</v>
      </c>
      <c r="H29">
        <f>'Population 2016'!H29/'Population 2016'!H$5</f>
        <v>3.3049839014568129E-2</v>
      </c>
      <c r="I29">
        <f>'Population 2016'!I29/'Population 2016'!I$5</f>
        <v>2.9363118666778328E-2</v>
      </c>
      <c r="J29">
        <f>'Population 2016'!J29/'Population 2016'!J$5</f>
        <v>3.4250267450635662E-2</v>
      </c>
      <c r="K29">
        <f>'Population 2016'!K29/'Population 2016'!K$5</f>
        <v>3.5533714501724711E-2</v>
      </c>
      <c r="L29">
        <f>'Population 2016'!L29/'Population 2016'!L$5</f>
        <v>2.8688068876781089E-2</v>
      </c>
      <c r="M29">
        <f>'Population 2016'!M29/'Population 2016'!M$5</f>
        <v>2.8688068876781089E-2</v>
      </c>
      <c r="N29">
        <f>'Population 2016'!N29/'Population 2016'!N$5</f>
        <v>3.4785124697599278E-2</v>
      </c>
      <c r="O29">
        <f>'Population 2016'!O29/'Population 2016'!O$5</f>
        <v>3.5139338821687918E-2</v>
      </c>
      <c r="P29">
        <f>'Population 2016'!P29/'Population 2016'!P$5</f>
        <v>3.4306322551560915E-2</v>
      </c>
      <c r="Q29">
        <f>'Population 2016'!Q29/'Population 2016'!Q$5</f>
        <v>3.726160679662989E-2</v>
      </c>
      <c r="R29">
        <f>'Population 2016'!R29/'Population 2016'!R$5</f>
        <v>3.8617128865705008E-2</v>
      </c>
      <c r="S29">
        <f>'Population 2016'!S29/'Population 2016'!S$5</f>
        <v>3.89128481422703E-2</v>
      </c>
      <c r="T29">
        <f>'Population 2016'!T29/'Population 2016'!T$5</f>
        <v>4.2807685327799057E-2</v>
      </c>
      <c r="U29">
        <f>'Population 2016'!U29/'Population 2016'!U$5</f>
        <v>3.301907670517417E-2</v>
      </c>
      <c r="V29">
        <f>'Population 2016'!V29/'Population 2016'!V$5</f>
        <v>3.9009013822211704E-2</v>
      </c>
      <c r="W29">
        <f>'Population 2016'!W29/'Population 2016'!W$5</f>
        <v>3.586439968884618E-2</v>
      </c>
      <c r="X29">
        <f>'Population 2016'!X29/'Population 2016'!X$5</f>
        <v>3.586439968884618E-2</v>
      </c>
      <c r="Y29">
        <f>'Population 2016'!Y29/'Population 2016'!Y$5</f>
        <v>3.6728350900621612E-2</v>
      </c>
      <c r="Z29">
        <f>'Population 2016'!Z29/'Population 2016'!Z$5</f>
        <v>4.073498353604358E-2</v>
      </c>
      <c r="AA29">
        <f>'Population 2016'!AA29/'Population 2016'!AA$5</f>
        <v>3.8732836508085206E-2</v>
      </c>
      <c r="AB29">
        <f>'Population 2016'!AB29/'Population 2016'!AB$5</f>
        <v>3.8181017983071143E-2</v>
      </c>
      <c r="AC29">
        <f>'Population 2016'!AC29/'Population 2016'!AC$5</f>
        <v>3.8513014535984165E-2</v>
      </c>
      <c r="AD29">
        <f>'Population 2016'!AD29/'Population 2016'!AD$5</f>
        <v>3.259890580222561E-2</v>
      </c>
      <c r="AE29">
        <f>'Population 2016'!AE29/'Population 2016'!AE$5</f>
        <v>3.4271399090339737E-2</v>
      </c>
      <c r="AF29">
        <f>'Population 2016'!AF29/'Population 2016'!AF$5</f>
        <v>3.3916964514620944E-2</v>
      </c>
      <c r="AG29">
        <f>'Population 2016'!AG29/'Population 2016'!AG$5</f>
        <v>3.4271399090339737E-2</v>
      </c>
      <c r="AH29">
        <f>'Population 2016'!AH29/'Population 2016'!AH$5</f>
        <v>3.9127648310004363E-2</v>
      </c>
      <c r="AI29">
        <f>'Population 2016'!AI29/'Population 2016'!AI$5</f>
        <v>4.1435164931315077E-2</v>
      </c>
      <c r="AJ29">
        <f>'Population 2016'!AJ29/'Population 2016'!AJ$5</f>
        <v>4.0334049019881212E-2</v>
      </c>
      <c r="AK29">
        <f>'Population 2016'!AK29/'Population 2016'!AK$5</f>
        <v>3.2271852960034195E-2</v>
      </c>
      <c r="AL29">
        <f>'Population 2016'!AL29/'Population 2016'!AL$5</f>
        <v>3.2626239335946508E-2</v>
      </c>
      <c r="AM29">
        <f>'Population 2016'!AM29/'Population 2016'!AM$5</f>
        <v>4.0160671662603994E-2</v>
      </c>
      <c r="AN29">
        <f>'Population 2016'!AN29/'Population 2016'!AN$5</f>
        <v>3.2017017562997706E-2</v>
      </c>
      <c r="AO29">
        <f>'Population 2016'!AO29/'Population 2016'!AO$5</f>
        <v>3.2017017562997706E-2</v>
      </c>
      <c r="AP29">
        <f>'Population 2016'!AP29/'Population 2016'!AP$5</f>
        <v>3.1751819032068862E-2</v>
      </c>
      <c r="AQ29">
        <f>'Population 2016'!AQ29/'Population 2016'!AQ$5</f>
        <v>3.6430646133611001E-2</v>
      </c>
      <c r="AR29">
        <f>'Population 2016'!AR29/'Population 2016'!AR$5</f>
        <v>3.708911747348892E-2</v>
      </c>
      <c r="AS29">
        <f>'Population 2016'!AS29/'Population 2016'!AS$5</f>
        <v>2.9363118666778328E-2</v>
      </c>
      <c r="AT29">
        <f>'Population 2016'!AT29/'Population 2016'!AT$5</f>
        <v>3.690620551484157E-2</v>
      </c>
      <c r="AU29">
        <f>'Population 2016'!AU29/'Population 2016'!AU$5</f>
        <v>3.690620551484157E-2</v>
      </c>
      <c r="AV29">
        <f>'Population 2016'!AV29/'Population 2016'!AV$5</f>
        <v>3.1327209375989866E-2</v>
      </c>
      <c r="AW29">
        <f>'Population 2016'!AW29/'Population 2016'!AW$5</f>
        <v>3.803999633900787E-2</v>
      </c>
      <c r="AX29">
        <f>'Population 2016'!AX29/'Population 2016'!AX$5</f>
        <v>3.3556103607345032E-2</v>
      </c>
      <c r="AY29">
        <f>'Population 2016'!AY29/'Population 2016'!AY$5</f>
        <v>3.4550656344665094E-2</v>
      </c>
      <c r="AZ29">
        <f>'Population 2016'!AZ29/'Population 2016'!AZ$5</f>
        <v>3.3394503857194634E-2</v>
      </c>
      <c r="BA29">
        <f>'Population 2016'!BA29/'Population 2016'!BA$5</f>
        <v>3.6169293889008851E-2</v>
      </c>
      <c r="BB29">
        <f>'Population 2016'!BB29/'Population 2016'!BB$5</f>
        <v>4.0359611387693943E-2</v>
      </c>
      <c r="BC29">
        <f>'Population 2016'!BC29/'Population 2016'!BC$5</f>
        <v>3.301907670517417E-2</v>
      </c>
      <c r="BD29" s="9">
        <v>27</v>
      </c>
    </row>
    <row r="30" spans="1:56" x14ac:dyDescent="0.35">
      <c r="A30" s="3"/>
      <c r="B30" s="5" t="s">
        <v>67</v>
      </c>
      <c r="C30">
        <f>'Population 2016'!C30/'Population 2016'!C$5</f>
        <v>3.4878074959239058E-2</v>
      </c>
      <c r="D30">
        <f>'Population 2016'!D30/'Population 2016'!D$5</f>
        <v>3.887307688545915E-2</v>
      </c>
      <c r="E30">
        <f>'Population 2016'!E30/'Population 2016'!E$5</f>
        <v>4.2537232970340191E-2</v>
      </c>
      <c r="F30">
        <f>'Population 2016'!F30/'Population 2016'!F$5</f>
        <v>3.7723409734741177E-2</v>
      </c>
      <c r="G30">
        <f>'Population 2016'!G30/'Population 2016'!G$5</f>
        <v>3.4252693119688191E-2</v>
      </c>
      <c r="H30">
        <f>'Population 2016'!H30/'Population 2016'!H$5</f>
        <v>3.8328475129128799E-2</v>
      </c>
      <c r="I30">
        <f>'Population 2016'!I30/'Population 2016'!I$5</f>
        <v>3.8281969684281048E-2</v>
      </c>
      <c r="J30">
        <f>'Population 2016'!J30/'Population 2016'!J$5</f>
        <v>3.8977301941401359E-2</v>
      </c>
      <c r="K30">
        <f>'Population 2016'!K30/'Population 2016'!K$5</f>
        <v>4.1014978972735434E-2</v>
      </c>
      <c r="L30">
        <f>'Population 2016'!L30/'Population 2016'!L$5</f>
        <v>3.3795053452575732E-2</v>
      </c>
      <c r="M30">
        <f>'Population 2016'!M30/'Population 2016'!M$5</f>
        <v>3.3795053452575732E-2</v>
      </c>
      <c r="N30">
        <f>'Population 2016'!N30/'Population 2016'!N$5</f>
        <v>3.180331294556385E-2</v>
      </c>
      <c r="O30">
        <f>'Population 2016'!O30/'Population 2016'!O$5</f>
        <v>3.9646922459654649E-2</v>
      </c>
      <c r="P30">
        <f>'Population 2016'!P30/'Population 2016'!P$5</f>
        <v>3.8487546489349711E-2</v>
      </c>
      <c r="Q30">
        <f>'Population 2016'!Q30/'Population 2016'!Q$5</f>
        <v>4.0622319361699626E-2</v>
      </c>
      <c r="R30">
        <f>'Population 2016'!R30/'Population 2016'!R$5</f>
        <v>4.23431095970618E-2</v>
      </c>
      <c r="S30">
        <f>'Population 2016'!S30/'Population 2016'!S$5</f>
        <v>3.9161757618660087E-2</v>
      </c>
      <c r="T30">
        <f>'Population 2016'!T30/'Population 2016'!T$5</f>
        <v>3.7405247949074696E-2</v>
      </c>
      <c r="U30">
        <f>'Population 2016'!U30/'Population 2016'!U$5</f>
        <v>3.6559996459080243E-2</v>
      </c>
      <c r="V30">
        <f>'Population 2016'!V30/'Population 2016'!V$5</f>
        <v>4.4252448080842E-2</v>
      </c>
      <c r="W30">
        <f>'Population 2016'!W30/'Population 2016'!W$5</f>
        <v>3.8551042953608013E-2</v>
      </c>
      <c r="X30">
        <f>'Population 2016'!X30/'Population 2016'!X$5</f>
        <v>3.8551042953608013E-2</v>
      </c>
      <c r="Y30">
        <f>'Population 2016'!Y30/'Population 2016'!Y$5</f>
        <v>4.17242969110189E-2</v>
      </c>
      <c r="Z30">
        <f>'Population 2016'!Z30/'Population 2016'!Z$5</f>
        <v>3.5899361767615275E-2</v>
      </c>
      <c r="AA30">
        <f>'Population 2016'!AA30/'Population 2016'!AA$5</f>
        <v>3.8743466628398233E-2</v>
      </c>
      <c r="AB30">
        <f>'Population 2016'!AB30/'Population 2016'!AB$5</f>
        <v>3.8946603481981104E-2</v>
      </c>
      <c r="AC30">
        <f>'Population 2016'!AC30/'Population 2016'!AC$5</f>
        <v>3.7361844024152858E-2</v>
      </c>
      <c r="AD30">
        <f>'Population 2016'!AD30/'Population 2016'!AD$5</f>
        <v>3.7154341434366744E-2</v>
      </c>
      <c r="AE30">
        <f>'Population 2016'!AE30/'Population 2016'!AE$5</f>
        <v>3.8255012885142561E-2</v>
      </c>
      <c r="AF30">
        <f>'Population 2016'!AF30/'Population 2016'!AF$5</f>
        <v>3.7310169056990757E-2</v>
      </c>
      <c r="AG30">
        <f>'Population 2016'!AG30/'Population 2016'!AG$5</f>
        <v>3.8255012885142561E-2</v>
      </c>
      <c r="AH30">
        <f>'Population 2016'!AH30/'Population 2016'!AH$5</f>
        <v>4.1224933356863544E-2</v>
      </c>
      <c r="AI30">
        <f>'Population 2016'!AI30/'Population 2016'!AI$5</f>
        <v>3.9532111295826407E-2</v>
      </c>
      <c r="AJ30">
        <f>'Population 2016'!AJ30/'Population 2016'!AJ$5</f>
        <v>4.01528037252879E-2</v>
      </c>
      <c r="AK30">
        <f>'Population 2016'!AK30/'Population 2016'!AK$5</f>
        <v>3.9324642017525113E-2</v>
      </c>
      <c r="AL30">
        <f>'Population 2016'!AL30/'Population 2016'!AL$5</f>
        <v>3.9064578492754652E-2</v>
      </c>
      <c r="AM30">
        <f>'Population 2016'!AM30/'Population 2016'!AM$5</f>
        <v>4.2214342372623517E-2</v>
      </c>
      <c r="AN30">
        <f>'Population 2016'!AN30/'Population 2016'!AN$5</f>
        <v>3.7035016908476055E-2</v>
      </c>
      <c r="AO30">
        <f>'Population 2016'!AO30/'Population 2016'!AO$5</f>
        <v>3.7035016908476055E-2</v>
      </c>
      <c r="AP30">
        <f>'Population 2016'!AP30/'Population 2016'!AP$5</f>
        <v>3.6444049902509393E-2</v>
      </c>
      <c r="AQ30">
        <f>'Population 2016'!AQ30/'Population 2016'!AQ$5</f>
        <v>3.9095467748122982E-2</v>
      </c>
      <c r="AR30">
        <f>'Population 2016'!AR30/'Population 2016'!AR$5</f>
        <v>3.847568483484276E-2</v>
      </c>
      <c r="AS30">
        <f>'Population 2016'!AS30/'Population 2016'!AS$5</f>
        <v>3.8281969684281048E-2</v>
      </c>
      <c r="AT30">
        <f>'Population 2016'!AT30/'Population 2016'!AT$5</f>
        <v>3.8013391680286814E-2</v>
      </c>
      <c r="AU30">
        <f>'Population 2016'!AU30/'Population 2016'!AU$5</f>
        <v>3.8013391680286814E-2</v>
      </c>
      <c r="AV30">
        <f>'Population 2016'!AV30/'Population 2016'!AV$5</f>
        <v>3.6046879949318975E-2</v>
      </c>
      <c r="AW30">
        <f>'Population 2016'!AW30/'Population 2016'!AW$5</f>
        <v>4.0183202147782052E-2</v>
      </c>
      <c r="AX30">
        <f>'Population 2016'!AX30/'Population 2016'!AX$5</f>
        <v>3.7875206051854786E-2</v>
      </c>
      <c r="AY30">
        <f>'Population 2016'!AY30/'Population 2016'!AY$5</f>
        <v>3.6736941954040571E-2</v>
      </c>
      <c r="AZ30">
        <f>'Population 2016'!AZ30/'Population 2016'!AZ$5</f>
        <v>3.5140452508470872E-2</v>
      </c>
      <c r="BA30">
        <f>'Population 2016'!BA30/'Population 2016'!BA$5</f>
        <v>3.7788814510904774E-2</v>
      </c>
      <c r="BB30">
        <f>'Population 2016'!BB30/'Population 2016'!BB$5</f>
        <v>4.4896183617243117E-2</v>
      </c>
      <c r="BC30">
        <f>'Population 2016'!BC30/'Population 2016'!BC$5</f>
        <v>3.6559996459080243E-2</v>
      </c>
      <c r="BD30" s="9">
        <v>28</v>
      </c>
    </row>
    <row r="31" spans="1:56" x14ac:dyDescent="0.35">
      <c r="A31" s="3"/>
      <c r="B31" s="5" t="s">
        <v>68</v>
      </c>
      <c r="C31">
        <f>'Population 2016'!C31/'Population 2016'!C$5</f>
        <v>3.6079180999013562E-2</v>
      </c>
      <c r="D31">
        <f>'Population 2016'!D31/'Population 2016'!D$5</f>
        <v>4.2936924777246366E-2</v>
      </c>
      <c r="E31">
        <f>'Population 2016'!E31/'Population 2016'!E$5</f>
        <v>4.9226744921924442E-2</v>
      </c>
      <c r="F31">
        <f>'Population 2016'!F31/'Population 2016'!F$5</f>
        <v>4.4172031934071591E-2</v>
      </c>
      <c r="G31">
        <f>'Population 2016'!G31/'Population 2016'!G$5</f>
        <v>4.2873382774860608E-2</v>
      </c>
      <c r="H31">
        <f>'Population 2016'!H31/'Population 2016'!H$5</f>
        <v>4.745908894890942E-2</v>
      </c>
      <c r="I31">
        <f>'Population 2016'!I31/'Population 2016'!I$5</f>
        <v>4.8059207771543419E-2</v>
      </c>
      <c r="J31">
        <f>'Population 2016'!J31/'Population 2016'!J$5</f>
        <v>4.7568894454442172E-2</v>
      </c>
      <c r="K31">
        <f>'Population 2016'!K31/'Population 2016'!K$5</f>
        <v>4.9756650758399093E-2</v>
      </c>
      <c r="L31">
        <f>'Population 2016'!L31/'Population 2016'!L$5</f>
        <v>4.5375121122106968E-2</v>
      </c>
      <c r="M31">
        <f>'Population 2016'!M31/'Population 2016'!M$5</f>
        <v>4.5375121122106968E-2</v>
      </c>
      <c r="N31">
        <f>'Population 2016'!N31/'Population 2016'!N$5</f>
        <v>3.6850692407230289E-2</v>
      </c>
      <c r="O31">
        <f>'Population 2016'!O31/'Population 2016'!O$5</f>
        <v>4.9523979354276264E-2</v>
      </c>
      <c r="P31">
        <f>'Population 2016'!P31/'Population 2016'!P$5</f>
        <v>4.8461625154964501E-2</v>
      </c>
      <c r="Q31">
        <f>'Population 2016'!Q31/'Population 2016'!Q$5</f>
        <v>5.1244991245696293E-2</v>
      </c>
      <c r="R31">
        <f>'Population 2016'!R31/'Population 2016'!R$5</f>
        <v>5.0939479427263533E-2</v>
      </c>
      <c r="S31">
        <f>'Population 2016'!S31/'Population 2016'!S$5</f>
        <v>4.4161130931680524E-2</v>
      </c>
      <c r="T31">
        <f>'Population 2016'!T31/'Population 2016'!T$5</f>
        <v>3.7493659930294132E-2</v>
      </c>
      <c r="U31">
        <f>'Population 2016'!U31/'Population 2016'!U$5</f>
        <v>4.3995927942283006E-2</v>
      </c>
      <c r="V31">
        <f>'Population 2016'!V31/'Population 2016'!V$5</f>
        <v>4.8808969554498899E-2</v>
      </c>
      <c r="W31">
        <f>'Population 2016'!W31/'Population 2016'!W$5</f>
        <v>4.5666398656024683E-2</v>
      </c>
      <c r="X31">
        <f>'Population 2016'!X31/'Population 2016'!X$5</f>
        <v>4.5666398656024683E-2</v>
      </c>
      <c r="Y31">
        <f>'Population 2016'!Y31/'Population 2016'!Y$5</f>
        <v>4.8214654774963832E-2</v>
      </c>
      <c r="Z31">
        <f>'Population 2016'!Z31/'Population 2016'!Z$5</f>
        <v>4.1046646908628429E-2</v>
      </c>
      <c r="AA31">
        <f>'Population 2016'!AA31/'Population 2016'!AA$5</f>
        <v>4.6316098586393316E-2</v>
      </c>
      <c r="AB31">
        <f>'Population 2016'!AB31/'Population 2016'!AB$5</f>
        <v>4.3331320430283614E-2</v>
      </c>
      <c r="AC31">
        <f>'Population 2016'!AC31/'Population 2016'!AC$5</f>
        <v>4.492771311134601E-2</v>
      </c>
      <c r="AD31">
        <f>'Population 2016'!AD31/'Population 2016'!AD$5</f>
        <v>4.5148684357437942E-2</v>
      </c>
      <c r="AE31">
        <f>'Population 2016'!AE31/'Population 2016'!AE$5</f>
        <v>4.6011766034558879E-2</v>
      </c>
      <c r="AF31">
        <f>'Population 2016'!AF31/'Population 2016'!AF$5</f>
        <v>4.893754995551132E-2</v>
      </c>
      <c r="AG31">
        <f>'Population 2016'!AG31/'Population 2016'!AG$5</f>
        <v>4.6011766034558879E-2</v>
      </c>
      <c r="AH31">
        <f>'Population 2016'!AH31/'Population 2016'!AH$5</f>
        <v>4.8809711785850293E-2</v>
      </c>
      <c r="AI31">
        <f>'Population 2016'!AI31/'Population 2016'!AI$5</f>
        <v>4.3022410097121357E-2</v>
      </c>
      <c r="AJ31">
        <f>'Population 2016'!AJ31/'Population 2016'!AJ$5</f>
        <v>4.895017148593258E-2</v>
      </c>
      <c r="AK31">
        <f>'Population 2016'!AK31/'Population 2016'!AK$5</f>
        <v>4.5359113938372955E-2</v>
      </c>
      <c r="AL31">
        <f>'Population 2016'!AL31/'Population 2016'!AL$5</f>
        <v>4.7808658945389403E-2</v>
      </c>
      <c r="AM31">
        <f>'Population 2016'!AM31/'Population 2016'!AM$5</f>
        <v>4.9277231057875848E-2</v>
      </c>
      <c r="AN31">
        <f>'Population 2016'!AN31/'Population 2016'!AN$5</f>
        <v>4.4998363695865608E-2</v>
      </c>
      <c r="AO31">
        <f>'Population 2016'!AO31/'Population 2016'!AO$5</f>
        <v>4.4998363695865608E-2</v>
      </c>
      <c r="AP31">
        <f>'Population 2016'!AP31/'Population 2016'!AP$5</f>
        <v>4.5677916395859421E-2</v>
      </c>
      <c r="AQ31">
        <f>'Population 2016'!AQ31/'Population 2016'!AQ$5</f>
        <v>4.9398531265413492E-2</v>
      </c>
      <c r="AR31">
        <f>'Population 2016'!AR31/'Population 2016'!AR$5</f>
        <v>4.5185744109260795E-2</v>
      </c>
      <c r="AS31">
        <f>'Population 2016'!AS31/'Population 2016'!AS$5</f>
        <v>4.8059207771543419E-2</v>
      </c>
      <c r="AT31">
        <f>'Population 2016'!AT31/'Population 2016'!AT$5</f>
        <v>4.4761954974429273E-2</v>
      </c>
      <c r="AU31">
        <f>'Population 2016'!AU31/'Population 2016'!AU$5</f>
        <v>4.4761954974429273E-2</v>
      </c>
      <c r="AV31">
        <f>'Population 2016'!AV31/'Population 2016'!AV$5</f>
        <v>4.4842149720198503E-2</v>
      </c>
      <c r="AW31">
        <f>'Population 2016'!AW31/'Population 2016'!AW$5</f>
        <v>4.8317469034108246E-2</v>
      </c>
      <c r="AX31">
        <f>'Population 2016'!AX31/'Population 2016'!AX$5</f>
        <v>4.6385626844882885E-2</v>
      </c>
      <c r="AY31">
        <f>'Population 2016'!AY31/'Population 2016'!AY$5</f>
        <v>4.3768550533949388E-2</v>
      </c>
      <c r="AZ31">
        <f>'Population 2016'!AZ31/'Population 2016'!AZ$5</f>
        <v>4.2098359901283432E-2</v>
      </c>
      <c r="BA31">
        <f>'Population 2016'!BA31/'Population 2016'!BA$5</f>
        <v>4.9260418916000866E-2</v>
      </c>
      <c r="BB31">
        <f>'Population 2016'!BB31/'Population 2016'!BB$5</f>
        <v>5.1663064568473242E-2</v>
      </c>
      <c r="BC31">
        <f>'Population 2016'!BC31/'Population 2016'!BC$5</f>
        <v>4.3995927942283006E-2</v>
      </c>
      <c r="BD31" s="9">
        <v>29</v>
      </c>
    </row>
    <row r="32" spans="1:56" x14ac:dyDescent="0.35">
      <c r="A32" s="3"/>
      <c r="B32" s="5" t="s">
        <v>69</v>
      </c>
      <c r="C32">
        <f>'Population 2016'!C32/'Population 2016'!C$5</f>
        <v>3.8404726735598228E-2</v>
      </c>
      <c r="D32">
        <f>'Population 2016'!D32/'Population 2016'!D$5</f>
        <v>4.4017683362186165E-2</v>
      </c>
      <c r="E32">
        <f>'Population 2016'!E32/'Population 2016'!E$5</f>
        <v>4.9165803327411058E-2</v>
      </c>
      <c r="F32">
        <f>'Population 2016'!F32/'Population 2016'!F$5</f>
        <v>4.6984290497038374E-2</v>
      </c>
      <c r="G32">
        <f>'Population 2016'!G32/'Population 2016'!G$5</f>
        <v>4.8800952741839439E-2</v>
      </c>
      <c r="H32">
        <f>'Population 2016'!H32/'Population 2016'!H$5</f>
        <v>4.9748227214806123E-2</v>
      </c>
      <c r="I32">
        <f>'Population 2016'!I32/'Population 2016'!I$5</f>
        <v>4.9964408341009965E-2</v>
      </c>
      <c r="J32">
        <f>'Population 2016'!J32/'Population 2016'!J$5</f>
        <v>4.8232337891742617E-2</v>
      </c>
      <c r="K32">
        <f>'Population 2016'!K32/'Population 2016'!K$5</f>
        <v>4.9591267778670324E-2</v>
      </c>
      <c r="L32">
        <f>'Population 2016'!L32/'Population 2016'!L$5</f>
        <v>4.9616380474322111E-2</v>
      </c>
      <c r="M32">
        <f>'Population 2016'!M32/'Population 2016'!M$5</f>
        <v>4.9616380474322111E-2</v>
      </c>
      <c r="N32">
        <f>'Population 2016'!N32/'Population 2016'!N$5</f>
        <v>4.1970406924876025E-2</v>
      </c>
      <c r="O32">
        <f>'Population 2016'!O32/'Population 2016'!O$5</f>
        <v>4.969239456712337E-2</v>
      </c>
      <c r="P32">
        <f>'Population 2016'!P32/'Population 2016'!P$5</f>
        <v>5.1177730192719484E-2</v>
      </c>
      <c r="Q32">
        <f>'Population 2016'!Q32/'Population 2016'!Q$5</f>
        <v>4.9071103747312016E-2</v>
      </c>
      <c r="R32">
        <f>'Population 2016'!R32/'Population 2016'!R$5</f>
        <v>5.1498376536967053E-2</v>
      </c>
      <c r="S32">
        <f>'Population 2016'!S32/'Population 2016'!S$5</f>
        <v>4.4275876434980786E-2</v>
      </c>
      <c r="T32">
        <f>'Population 2016'!T32/'Population 2016'!T$5</f>
        <v>3.7426187628837197E-2</v>
      </c>
      <c r="U32">
        <f>'Population 2016'!U32/'Population 2016'!U$5</f>
        <v>4.6695879254636391E-2</v>
      </c>
      <c r="V32">
        <f>'Population 2016'!V32/'Population 2016'!V$5</f>
        <v>4.8144953862357939E-2</v>
      </c>
      <c r="W32">
        <f>'Population 2016'!W32/'Population 2016'!W$5</f>
        <v>4.726465724053628E-2</v>
      </c>
      <c r="X32">
        <f>'Population 2016'!X32/'Population 2016'!X$5</f>
        <v>4.726465724053628E-2</v>
      </c>
      <c r="Y32">
        <f>'Population 2016'!Y32/'Population 2016'!Y$5</f>
        <v>4.8186833277690341E-2</v>
      </c>
      <c r="Z32">
        <f>'Population 2016'!Z32/'Population 2016'!Z$5</f>
        <v>4.2765634951208227E-2</v>
      </c>
      <c r="AA32">
        <f>'Population 2016'!AA32/'Population 2016'!AA$5</f>
        <v>4.7740534708339395E-2</v>
      </c>
      <c r="AB32">
        <f>'Population 2016'!AB32/'Population 2016'!AB$5</f>
        <v>4.4430570197435085E-2</v>
      </c>
      <c r="AC32">
        <f>'Population 2016'!AC32/'Population 2016'!AC$5</f>
        <v>4.664671166540138E-2</v>
      </c>
      <c r="AD32">
        <f>'Population 2016'!AD32/'Population 2016'!AD$5</f>
        <v>4.912724701328669E-2</v>
      </c>
      <c r="AE32">
        <f>'Population 2016'!AE32/'Population 2016'!AE$5</f>
        <v>4.9251019004301892E-2</v>
      </c>
      <c r="AF32">
        <f>'Population 2016'!AF32/'Population 2016'!AF$5</f>
        <v>5.184816540741076E-2</v>
      </c>
      <c r="AG32">
        <f>'Population 2016'!AG32/'Population 2016'!AG$5</f>
        <v>4.9251019004301892E-2</v>
      </c>
      <c r="AH32">
        <f>'Population 2016'!AH32/'Population 2016'!AH$5</f>
        <v>4.9705098316041724E-2</v>
      </c>
      <c r="AI32">
        <f>'Population 2016'!AI32/'Population 2016'!AI$5</f>
        <v>4.2282789395397674E-2</v>
      </c>
      <c r="AJ32">
        <f>'Population 2016'!AJ32/'Population 2016'!AJ$5</f>
        <v>4.8350667819200846E-2</v>
      </c>
      <c r="AK32">
        <f>'Population 2016'!AK32/'Population 2016'!AK$5</f>
        <v>4.6553436506040755E-2</v>
      </c>
      <c r="AL32">
        <f>'Population 2016'!AL32/'Population 2016'!AL$5</f>
        <v>5.0495734378602719E-2</v>
      </c>
      <c r="AM32">
        <f>'Population 2016'!AM32/'Population 2016'!AM$5</f>
        <v>4.950541669232246E-2</v>
      </c>
      <c r="AN32">
        <f>'Population 2016'!AN32/'Population 2016'!AN$5</f>
        <v>4.8216428493509329E-2</v>
      </c>
      <c r="AO32">
        <f>'Population 2016'!AO32/'Population 2016'!AO$5</f>
        <v>4.8216428493509329E-2</v>
      </c>
      <c r="AP32">
        <f>'Population 2016'!AP32/'Population 2016'!AP$5</f>
        <v>4.7810028058272433E-2</v>
      </c>
      <c r="AQ32">
        <f>'Population 2016'!AQ32/'Population 2016'!AQ$5</f>
        <v>5.0227434646791254E-2</v>
      </c>
      <c r="AR32">
        <f>'Population 2016'!AR32/'Population 2016'!AR$5</f>
        <v>4.661887197487604E-2</v>
      </c>
      <c r="AS32">
        <f>'Population 2016'!AS32/'Population 2016'!AS$5</f>
        <v>4.9964408341009965E-2</v>
      </c>
      <c r="AT32">
        <f>'Population 2016'!AT32/'Population 2016'!AT$5</f>
        <v>4.5869141139874517E-2</v>
      </c>
      <c r="AU32">
        <f>'Population 2016'!AU32/'Population 2016'!AU$5</f>
        <v>4.5869141139874517E-2</v>
      </c>
      <c r="AV32">
        <f>'Population 2016'!AV32/'Population 2016'!AV$5</f>
        <v>4.8917748917748916E-2</v>
      </c>
      <c r="AW32">
        <f>'Population 2016'!AW32/'Population 2016'!AW$5</f>
        <v>4.9915339557019954E-2</v>
      </c>
      <c r="AX32">
        <f>'Population 2016'!AX32/'Population 2016'!AX$5</f>
        <v>4.7497348480008181E-2</v>
      </c>
      <c r="AY32">
        <f>'Population 2016'!AY32/'Population 2016'!AY$5</f>
        <v>4.6320492029007683E-2</v>
      </c>
      <c r="AZ32">
        <f>'Population 2016'!AZ32/'Population 2016'!AZ$5</f>
        <v>4.5489584711587691E-2</v>
      </c>
      <c r="BA32">
        <f>'Population 2016'!BA32/'Population 2016'!BA$5</f>
        <v>5.1649211833297341E-2</v>
      </c>
      <c r="BB32">
        <f>'Population 2016'!BB32/'Population 2016'!BB$5</f>
        <v>4.9702050088729001E-2</v>
      </c>
      <c r="BC32">
        <f>'Population 2016'!BC32/'Population 2016'!BC$5</f>
        <v>4.6695879254636391E-2</v>
      </c>
      <c r="BD32" s="9">
        <v>30</v>
      </c>
    </row>
    <row r="33" spans="1:56" x14ac:dyDescent="0.35">
      <c r="A33" s="3"/>
      <c r="B33" s="5" t="s">
        <v>70</v>
      </c>
      <c r="C33">
        <f>'Population 2016'!C33/'Population 2016'!C$5</f>
        <v>3.4959852391734346E-2</v>
      </c>
      <c r="D33">
        <f>'Population 2016'!D33/'Population 2016'!D$5</f>
        <v>3.887307688545915E-2</v>
      </c>
      <c r="E33">
        <f>'Population 2016'!E33/'Population 2016'!E$5</f>
        <v>4.2462227930939109E-2</v>
      </c>
      <c r="F33">
        <f>'Population 2016'!F33/'Population 2016'!F$5</f>
        <v>4.4790110739119239E-2</v>
      </c>
      <c r="G33">
        <f>'Population 2016'!G33/'Population 2016'!G$5</f>
        <v>4.6595030585178367E-2</v>
      </c>
      <c r="H33">
        <f>'Population 2016'!H33/'Population 2016'!H$5</f>
        <v>4.6132945109317702E-2</v>
      </c>
      <c r="I33">
        <f>'Population 2016'!I33/'Population 2016'!I$5</f>
        <v>4.7535801021689979E-2</v>
      </c>
      <c r="J33">
        <f>'Population 2016'!J33/'Population 2016'!J$5</f>
        <v>4.2029141752983425E-2</v>
      </c>
      <c r="K33">
        <f>'Population 2016'!K33/'Population 2016'!K$5</f>
        <v>4.4039124887775838E-2</v>
      </c>
      <c r="L33">
        <f>'Population 2016'!L33/'Population 2016'!L$5</f>
        <v>4.6169364446491827E-2</v>
      </c>
      <c r="M33">
        <f>'Population 2016'!M33/'Population 2016'!M$5</f>
        <v>4.6169364446491827E-2</v>
      </c>
      <c r="N33">
        <f>'Population 2016'!N33/'Population 2016'!N$5</f>
        <v>3.9776243560170711E-2</v>
      </c>
      <c r="O33">
        <f>'Population 2016'!O33/'Population 2016'!O$5</f>
        <v>4.4421989082731497E-2</v>
      </c>
      <c r="P33">
        <f>'Population 2016'!P33/'Population 2016'!P$5</f>
        <v>4.8822269807280515E-2</v>
      </c>
      <c r="Q33">
        <f>'Population 2016'!Q33/'Population 2016'!Q$5</f>
        <v>4.6004159763105019E-2</v>
      </c>
      <c r="R33">
        <f>'Population 2016'!R33/'Population 2016'!R$5</f>
        <v>4.5723106403364029E-2</v>
      </c>
      <c r="S33">
        <f>'Population 2016'!S33/'Population 2016'!S$5</f>
        <v>4.0423075497245227E-2</v>
      </c>
      <c r="T33">
        <f>'Population 2016'!T33/'Population 2016'!T$5</f>
        <v>3.4608637385238922E-2</v>
      </c>
      <c r="U33">
        <f>'Population 2016'!U33/'Population 2016'!U$5</f>
        <v>4.3022175009958835E-2</v>
      </c>
      <c r="V33">
        <f>'Population 2016'!V33/'Population 2016'!V$5</f>
        <v>4.2000900618984746E-2</v>
      </c>
      <c r="W33">
        <f>'Population 2016'!W33/'Population 2016'!W$5</f>
        <v>4.2996097503578926E-2</v>
      </c>
      <c r="X33">
        <f>'Population 2016'!X33/'Population 2016'!X$5</f>
        <v>4.2996097503578926E-2</v>
      </c>
      <c r="Y33">
        <f>'Population 2016'!Y33/'Population 2016'!Y$5</f>
        <v>4.2014435382585334E-2</v>
      </c>
      <c r="Z33">
        <f>'Population 2016'!Z33/'Population 2016'!Z$5</f>
        <v>3.7595120242052103E-2</v>
      </c>
      <c r="AA33">
        <f>'Population 2016'!AA33/'Population 2016'!AA$5</f>
        <v>4.3007473638962582E-2</v>
      </c>
      <c r="AB33">
        <f>'Population 2016'!AB33/'Population 2016'!AB$5</f>
        <v>3.9380571732700119E-2</v>
      </c>
      <c r="AC33">
        <f>'Population 2016'!AC33/'Population 2016'!AC$5</f>
        <v>4.1938600102188361E-2</v>
      </c>
      <c r="AD33">
        <f>'Population 2016'!AD33/'Population 2016'!AD$5</f>
        <v>4.6049350552681528E-2</v>
      </c>
      <c r="AE33">
        <f>'Population 2016'!AE33/'Population 2016'!AE$5</f>
        <v>4.5842359777821126E-2</v>
      </c>
      <c r="AF33">
        <f>'Population 2016'!AF33/'Population 2016'!AF$5</f>
        <v>4.8424799046886548E-2</v>
      </c>
      <c r="AG33">
        <f>'Population 2016'!AG33/'Population 2016'!AG$5</f>
        <v>4.5842359777821126E-2</v>
      </c>
      <c r="AH33">
        <f>'Population 2016'!AH33/'Population 2016'!AH$5</f>
        <v>4.4927226623816909E-2</v>
      </c>
      <c r="AI33">
        <f>'Population 2016'!AI33/'Population 2016'!AI$5</f>
        <v>3.8417895266427506E-2</v>
      </c>
      <c r="AJ33">
        <f>'Population 2016'!AJ33/'Population 2016'!AJ$5</f>
        <v>4.4851239438976107E-2</v>
      </c>
      <c r="AK33">
        <f>'Population 2016'!AK33/'Population 2016'!AK$5</f>
        <v>4.1989867115899575E-2</v>
      </c>
      <c r="AL33">
        <f>'Population 2016'!AL33/'Population 2016'!AL$5</f>
        <v>4.6185771802557597E-2</v>
      </c>
      <c r="AM33">
        <f>'Population 2016'!AM33/'Population 2016'!AM$5</f>
        <v>4.3503772306956762E-2</v>
      </c>
      <c r="AN33">
        <f>'Population 2016'!AN33/'Population 2016'!AN$5</f>
        <v>4.3907494272935527E-2</v>
      </c>
      <c r="AO33">
        <f>'Population 2016'!AO33/'Population 2016'!AO$5</f>
        <v>4.3907494272935527E-2</v>
      </c>
      <c r="AP33">
        <f>'Population 2016'!AP33/'Population 2016'!AP$5</f>
        <v>4.3442765879872551E-2</v>
      </c>
      <c r="AQ33">
        <f>'Population 2016'!AQ33/'Population 2016'!AQ$5</f>
        <v>4.541842494656656E-2</v>
      </c>
      <c r="AR33">
        <f>'Population 2016'!AR33/'Population 2016'!AR$5</f>
        <v>4.2346444459444799E-2</v>
      </c>
      <c r="AS33">
        <f>'Population 2016'!AS33/'Population 2016'!AS$5</f>
        <v>4.7535801021689979E-2</v>
      </c>
      <c r="AT33">
        <f>'Population 2016'!AT33/'Population 2016'!AT$5</f>
        <v>4.0913164970738651E-2</v>
      </c>
      <c r="AU33">
        <f>'Population 2016'!AU33/'Population 2016'!AU$5</f>
        <v>4.0913164970738651E-2</v>
      </c>
      <c r="AV33">
        <f>'Population 2016'!AV33/'Population 2016'!AV$5</f>
        <v>4.789356984478936E-2</v>
      </c>
      <c r="AW33">
        <f>'Population 2016'!AW33/'Population 2016'!AW$5</f>
        <v>4.6425956434193665E-2</v>
      </c>
      <c r="AX33">
        <f>'Population 2016'!AX33/'Population 2016'!AX$5</f>
        <v>4.0942024355648698E-2</v>
      </c>
      <c r="AY33">
        <f>'Population 2016'!AY33/'Population 2016'!AY$5</f>
        <v>4.2735840396560691E-2</v>
      </c>
      <c r="AZ33">
        <f>'Population 2016'!AZ33/'Population 2016'!AZ$5</f>
        <v>4.2506802584119055E-2</v>
      </c>
      <c r="BA33">
        <f>'Population 2016'!BA33/'Population 2016'!BA$5</f>
        <v>4.7478946231915356E-2</v>
      </c>
      <c r="BB33">
        <f>'Population 2016'!BB33/'Population 2016'!BB$5</f>
        <v>4.2078951547751396E-2</v>
      </c>
      <c r="BC33">
        <f>'Population 2016'!BC33/'Population 2016'!BC$5</f>
        <v>4.3022175009958835E-2</v>
      </c>
      <c r="BD33" s="9">
        <v>31</v>
      </c>
    </row>
    <row r="34" spans="1:56" x14ac:dyDescent="0.35">
      <c r="A34" s="3"/>
      <c r="B34" s="5" t="s">
        <v>71</v>
      </c>
      <c r="C34">
        <f>'Population 2016'!C34/'Population 2016'!C$5</f>
        <v>2.9746541070159924E-2</v>
      </c>
      <c r="D34">
        <f>'Population 2016'!D34/'Population 2016'!D$5</f>
        <v>3.463317782146455E-2</v>
      </c>
      <c r="E34">
        <f>'Population 2016'!E34/'Population 2016'!E$5</f>
        <v>3.9115128047665704E-2</v>
      </c>
      <c r="F34">
        <f>'Population 2016'!F34/'Population 2016'!F$5</f>
        <v>4.0855009013649239E-2</v>
      </c>
      <c r="G34">
        <f>'Population 2016'!G34/'Population 2016'!G$5</f>
        <v>4.3590645807394579E-2</v>
      </c>
      <c r="H34">
        <f>'Population 2016'!H34/'Population 2016'!H$5</f>
        <v>4.1959969261996091E-2</v>
      </c>
      <c r="I34">
        <f>'Population 2016'!I34/'Population 2016'!I$5</f>
        <v>4.3097311782932753E-2</v>
      </c>
      <c r="J34">
        <f>'Population 2016'!J34/'Population 2016'!J$5</f>
        <v>3.6464509922625912E-2</v>
      </c>
      <c r="K34">
        <f>'Population 2016'!K34/'Population 2016'!K$5</f>
        <v>3.9101261635873928E-2</v>
      </c>
      <c r="L34">
        <f>'Population 2016'!L34/'Population 2016'!L$5</f>
        <v>4.4827093228281413E-2</v>
      </c>
      <c r="M34">
        <f>'Population 2016'!M34/'Population 2016'!M$5</f>
        <v>4.4827093228281413E-2</v>
      </c>
      <c r="N34">
        <f>'Population 2016'!N34/'Population 2016'!N$5</f>
        <v>3.1377339838130222E-2</v>
      </c>
      <c r="O34">
        <f>'Population 2016'!O34/'Population 2016'!O$5</f>
        <v>3.911195648943442E-2</v>
      </c>
      <c r="P34">
        <f>'Population 2016'!P34/'Population 2016'!P$5</f>
        <v>4.1203651527104701E-2</v>
      </c>
      <c r="Q34">
        <f>'Population 2016'!Q34/'Population 2016'!Q$5</f>
        <v>3.8894960106226721E-2</v>
      </c>
      <c r="R34">
        <f>'Population 2016'!R34/'Population 2016'!R$5</f>
        <v>3.9907915047639325E-2</v>
      </c>
      <c r="S34">
        <f>'Population 2016'!S34/'Population 2016'!S$5</f>
        <v>3.4682269701361589E-2</v>
      </c>
      <c r="T34">
        <f>'Population 2016'!T34/'Population 2016'!T$5</f>
        <v>2.8615235710995193E-2</v>
      </c>
      <c r="U34">
        <f>'Population 2016'!U34/'Population 2016'!U$5</f>
        <v>4.3332005488425619E-2</v>
      </c>
      <c r="V34">
        <f>'Population 2016'!V34/'Population 2016'!V$5</f>
        <v>3.6826157638851789E-2</v>
      </c>
      <c r="W34">
        <f>'Population 2016'!W34/'Population 2016'!W$5</f>
        <v>3.839089025291053E-2</v>
      </c>
      <c r="X34">
        <f>'Population 2016'!X34/'Population 2016'!X$5</f>
        <v>3.839089025291053E-2</v>
      </c>
      <c r="Y34">
        <f>'Population 2016'!Y34/'Population 2016'!Y$5</f>
        <v>3.6652835408022132E-2</v>
      </c>
      <c r="Z34">
        <f>'Population 2016'!Z34/'Population 2016'!Z$5</f>
        <v>2.9338944564571423E-2</v>
      </c>
      <c r="AA34">
        <f>'Population 2016'!AA34/'Population 2016'!AA$5</f>
        <v>3.5731156284693227E-2</v>
      </c>
      <c r="AB34">
        <f>'Population 2016'!AB34/'Population 2016'!AB$5</f>
        <v>3.5335660112790802E-2</v>
      </c>
      <c r="AC34">
        <f>'Population 2016'!AC34/'Population 2016'!AC$5</f>
        <v>3.39910761013692E-2</v>
      </c>
      <c r="AD34">
        <f>'Population 2016'!AD34/'Population 2016'!AD$5</f>
        <v>4.2949123525252146E-2</v>
      </c>
      <c r="AE34">
        <f>'Population 2016'!AE34/'Population 2016'!AE$5</f>
        <v>4.2705777266707053E-2</v>
      </c>
      <c r="AF34">
        <f>'Population 2016'!AF34/'Population 2016'!AF$5</f>
        <v>3.9527062691339036E-2</v>
      </c>
      <c r="AG34">
        <f>'Population 2016'!AG34/'Population 2016'!AG$5</f>
        <v>4.2705777266707053E-2</v>
      </c>
      <c r="AH34">
        <f>'Population 2016'!AH34/'Population 2016'!AH$5</f>
        <v>3.8856431643182893E-2</v>
      </c>
      <c r="AI34">
        <f>'Population 2016'!AI34/'Population 2016'!AI$5</f>
        <v>3.2032001924927812E-2</v>
      </c>
      <c r="AJ34">
        <f>'Population 2016'!AJ34/'Population 2016'!AJ$5</f>
        <v>3.7671137383933302E-2</v>
      </c>
      <c r="AK34">
        <f>'Population 2016'!AK34/'Population 2016'!AK$5</f>
        <v>3.8947487522472124E-2</v>
      </c>
      <c r="AL34">
        <f>'Population 2016'!AL34/'Population 2016'!AL$5</f>
        <v>4.2656213972792255E-2</v>
      </c>
      <c r="AM34">
        <f>'Population 2016'!AM34/'Population 2016'!AM$5</f>
        <v>3.7480395956405677E-2</v>
      </c>
      <c r="AN34">
        <f>'Population 2016'!AN34/'Population 2016'!AN$5</f>
        <v>4.0907603359877823E-2</v>
      </c>
      <c r="AO34">
        <f>'Population 2016'!AO34/'Population 2016'!AO$5</f>
        <v>4.0907603359877823E-2</v>
      </c>
      <c r="AP34">
        <f>'Population 2016'!AP34/'Population 2016'!AP$5</f>
        <v>4.0597308308102022E-2</v>
      </c>
      <c r="AQ34">
        <f>'Population 2016'!AQ34/'Population 2016'!AQ$5</f>
        <v>3.7471913191209516E-2</v>
      </c>
      <c r="AR34">
        <f>'Population 2016'!AR34/'Population 2016'!AR$5</f>
        <v>3.6790818357670667E-2</v>
      </c>
      <c r="AS34">
        <f>'Population 2016'!AS34/'Population 2016'!AS$5</f>
        <v>4.3097311782932753E-2</v>
      </c>
      <c r="AT34">
        <f>'Population 2016'!AT34/'Population 2016'!AT$5</f>
        <v>3.9120577845732064E-2</v>
      </c>
      <c r="AU34">
        <f>'Population 2016'!AU34/'Population 2016'!AU$5</f>
        <v>3.9120577845732064E-2</v>
      </c>
      <c r="AV34">
        <f>'Population 2016'!AV34/'Population 2016'!AV$5</f>
        <v>4.4166402702988071E-2</v>
      </c>
      <c r="AW34">
        <f>'Population 2016'!AW34/'Population 2016'!AW$5</f>
        <v>4.0305235218744281E-2</v>
      </c>
      <c r="AX34">
        <f>'Population 2016'!AX34/'Population 2016'!AX$5</f>
        <v>3.5038399120845422E-2</v>
      </c>
      <c r="AY34">
        <f>'Population 2016'!AY34/'Population 2016'!AY$5</f>
        <v>3.7847679079587526E-2</v>
      </c>
      <c r="AZ34">
        <f>'Population 2016'!AZ34/'Population 2016'!AZ$5</f>
        <v>3.7369629122538557E-2</v>
      </c>
      <c r="BA34">
        <f>'Population 2016'!BA34/'Population 2016'!BA$5</f>
        <v>3.9975167350464261E-2</v>
      </c>
      <c r="BB34">
        <f>'Population 2016'!BB34/'Population 2016'!BB$5</f>
        <v>3.5346595499333666E-2</v>
      </c>
      <c r="BC34">
        <f>'Population 2016'!BC34/'Population 2016'!BC$5</f>
        <v>4.3332005488425619E-2</v>
      </c>
      <c r="BD34" s="9">
        <v>32</v>
      </c>
    </row>
    <row r="35" spans="1:56" x14ac:dyDescent="0.35">
      <c r="A35" s="3"/>
      <c r="B35" s="5" t="s">
        <v>72</v>
      </c>
      <c r="C35">
        <f>'Population 2016'!C35/'Population 2016'!C$5</f>
        <v>2.8734545343030774E-2</v>
      </c>
      <c r="D35">
        <f>'Population 2016'!D35/'Population 2016'!D$5</f>
        <v>3.3535303150337918E-2</v>
      </c>
      <c r="E35">
        <f>'Population 2016'!E35/'Population 2016'!E$5</f>
        <v>3.7938486492061184E-2</v>
      </c>
      <c r="F35">
        <f>'Population 2016'!F35/'Population 2016'!F$5</f>
        <v>4.4357455575585888E-2</v>
      </c>
      <c r="G35">
        <f>'Population 2016'!G35/'Population 2016'!G$5</f>
        <v>4.7799491149244845E-2</v>
      </c>
      <c r="H35">
        <f>'Population 2016'!H35/'Population 2016'!H$5</f>
        <v>4.2981326986865014E-2</v>
      </c>
      <c r="I35">
        <f>'Population 2016'!I35/'Population 2016'!I$5</f>
        <v>4.6551796331965496E-2</v>
      </c>
      <c r="J35">
        <f>'Population 2016'!J35/'Population 2016'!J$5</f>
        <v>3.7924085484686898E-2</v>
      </c>
      <c r="K35">
        <f>'Population 2016'!K35/'Population 2016'!K$5</f>
        <v>4.2219912110759344E-2</v>
      </c>
      <c r="L35">
        <f>'Population 2016'!L35/'Population 2016'!L$5</f>
        <v>4.4993884326402236E-2</v>
      </c>
      <c r="M35">
        <f>'Population 2016'!M35/'Population 2016'!M$5</f>
        <v>4.4993884326402236E-2</v>
      </c>
      <c r="N35">
        <f>'Population 2016'!N35/'Population 2016'!N$5</f>
        <v>3.3008897211885456E-2</v>
      </c>
      <c r="O35">
        <f>'Population 2016'!O35/'Population 2016'!O$5</f>
        <v>3.9934218999217362E-2</v>
      </c>
      <c r="P35">
        <f>'Population 2016'!P35/'Population 2016'!P$5</f>
        <v>4.0820466584018937E-2</v>
      </c>
      <c r="Q35">
        <f>'Population 2016'!Q35/'Population 2016'!Q$5</f>
        <v>3.93649898356071E-2</v>
      </c>
      <c r="R35">
        <f>'Population 2016'!R35/'Population 2016'!R$5</f>
        <v>3.8271144940650446E-2</v>
      </c>
      <c r="S35">
        <f>'Population 2016'!S35/'Population 2016'!S$5</f>
        <v>3.5695560761274628E-2</v>
      </c>
      <c r="T35">
        <f>'Population 2016'!T35/'Population 2016'!T$5</f>
        <v>2.8564049827131309E-2</v>
      </c>
      <c r="U35">
        <f>'Population 2016'!U35/'Population 2016'!U$5</f>
        <v>4.4350019917673615E-2</v>
      </c>
      <c r="V35">
        <f>'Population 2016'!V35/'Population 2016'!V$5</f>
        <v>3.7726776623594693E-2</v>
      </c>
      <c r="W35">
        <f>'Population 2016'!W35/'Population 2016'!W$5</f>
        <v>4.0587270148190274E-2</v>
      </c>
      <c r="X35">
        <f>'Population 2016'!X35/'Population 2016'!X$5</f>
        <v>4.0587270148190274E-2</v>
      </c>
      <c r="Y35">
        <f>'Population 2016'!Y35/'Population 2016'!Y$5</f>
        <v>3.7821338293508845E-2</v>
      </c>
      <c r="Z35">
        <f>'Population 2016'!Z35/'Population 2016'!Z$5</f>
        <v>2.5722875123649055E-2</v>
      </c>
      <c r="AA35">
        <f>'Population 2016'!AA35/'Population 2016'!AA$5</f>
        <v>3.341046814385476E-2</v>
      </c>
      <c r="AB35">
        <f>'Population 2016'!AB35/'Population 2016'!AB$5</f>
        <v>3.4670378596358353E-2</v>
      </c>
      <c r="AC35">
        <f>'Population 2016'!AC35/'Population 2016'!AC$5</f>
        <v>3.1776650166211229E-2</v>
      </c>
      <c r="AD35">
        <f>'Population 2016'!AD35/'Population 2016'!AD$5</f>
        <v>4.3756745692061484E-2</v>
      </c>
      <c r="AE35">
        <f>'Population 2016'!AE35/'Population 2016'!AE$5</f>
        <v>4.2223226111151035E-2</v>
      </c>
      <c r="AF35">
        <f>'Population 2016'!AF35/'Population 2016'!AF$5</f>
        <v>3.9798519054728622E-2</v>
      </c>
      <c r="AG35">
        <f>'Population 2016'!AG35/'Population 2016'!AG$5</f>
        <v>4.2223226111151035E-2</v>
      </c>
      <c r="AH35">
        <f>'Population 2016'!AH35/'Population 2016'!AH$5</f>
        <v>3.6344891002479958E-2</v>
      </c>
      <c r="AI35">
        <f>'Population 2016'!AI35/'Population 2016'!AI$5</f>
        <v>3.2231603814856943E-2</v>
      </c>
      <c r="AJ35">
        <f>'Population 2016'!AJ35/'Population 2016'!AJ$5</f>
        <v>4.0375874857095054E-2</v>
      </c>
      <c r="AK35">
        <f>'Population 2016'!AK35/'Population 2016'!AK$5</f>
        <v>4.0506392768691148E-2</v>
      </c>
      <c r="AL35">
        <f>'Population 2016'!AL35/'Population 2016'!AL$5</f>
        <v>4.3702665791667407E-2</v>
      </c>
      <c r="AM35">
        <f>'Population 2016'!AM35/'Population 2016'!AM$5</f>
        <v>3.5155075681568761E-2</v>
      </c>
      <c r="AN35">
        <f>'Population 2016'!AN35/'Population 2016'!AN$5</f>
        <v>4.2489364023126433E-2</v>
      </c>
      <c r="AO35">
        <f>'Population 2016'!AO35/'Population 2016'!AO$5</f>
        <v>4.2489364023126433E-2</v>
      </c>
      <c r="AP35">
        <f>'Population 2016'!AP35/'Population 2016'!AP$5</f>
        <v>4.2166669308688551E-2</v>
      </c>
      <c r="AQ35">
        <f>'Population 2016'!AQ35/'Population 2016'!AQ$5</f>
        <v>3.7499314955883156E-2</v>
      </c>
      <c r="AR35">
        <f>'Population 2016'!AR35/'Population 2016'!AR$5</f>
        <v>3.6548213624940214E-2</v>
      </c>
      <c r="AS35">
        <f>'Population 2016'!AS35/'Population 2016'!AS$5</f>
        <v>4.6551796331965496E-2</v>
      </c>
      <c r="AT35">
        <f>'Population 2016'!AT35/'Population 2016'!AT$5</f>
        <v>3.6009911952338269E-2</v>
      </c>
      <c r="AU35">
        <f>'Population 2016'!AU35/'Population 2016'!AU$5</f>
        <v>3.6009911952338269E-2</v>
      </c>
      <c r="AV35">
        <f>'Population 2016'!AV35/'Population 2016'!AV$5</f>
        <v>4.5370077077394148E-2</v>
      </c>
      <c r="AW35">
        <f>'Population 2016'!AW35/'Population 2016'!AW$5</f>
        <v>3.7597626456769784E-2</v>
      </c>
      <c r="AX35">
        <f>'Population 2016'!AX35/'Population 2016'!AX$5</f>
        <v>3.5600649143207638E-2</v>
      </c>
      <c r="AY35">
        <f>'Population 2016'!AY35/'Population 2016'!AY$5</f>
        <v>4.0009485633854536E-2</v>
      </c>
      <c r="AZ35">
        <f>'Population 2016'!AZ35/'Population 2016'!AZ$5</f>
        <v>3.9501009601279405E-2</v>
      </c>
      <c r="BA35">
        <f>'Population 2016'!BA35/'Population 2016'!BA$5</f>
        <v>3.8112718635283954E-2</v>
      </c>
      <c r="BB35">
        <f>'Population 2016'!BB35/'Population 2016'!BB$5</f>
        <v>3.4890866782210005E-2</v>
      </c>
      <c r="BC35">
        <f>'Population 2016'!BC35/'Population 2016'!BC$5</f>
        <v>4.4350019917673615E-2</v>
      </c>
      <c r="BD35" s="9">
        <v>33</v>
      </c>
    </row>
    <row r="36" spans="1:56" x14ac:dyDescent="0.35">
      <c r="A36" s="3"/>
      <c r="B36" s="5" t="s">
        <v>73</v>
      </c>
      <c r="C36">
        <f>'Population 2016'!C36/'Population 2016'!C$5</f>
        <v>2.110368867331449E-2</v>
      </c>
      <c r="D36">
        <f>'Population 2016'!D36/'Population 2016'!D$5</f>
        <v>2.4590925540134777E-2</v>
      </c>
      <c r="E36">
        <f>'Population 2016'!E36/'Population 2016'!E$5</f>
        <v>2.7789367098101904E-2</v>
      </c>
      <c r="F36">
        <f>'Population 2016'!F36/'Population 2016'!F$5</f>
        <v>3.4128251352047383E-2</v>
      </c>
      <c r="G36">
        <f>'Population 2016'!G36/'Population 2016'!G$5</f>
        <v>3.7067612190764897E-2</v>
      </c>
      <c r="H36">
        <f>'Population 2016'!H36/'Population 2016'!H$5</f>
        <v>3.4382467665111389E-2</v>
      </c>
      <c r="I36">
        <f>'Population 2016'!I36/'Population 2016'!I$5</f>
        <v>3.6282555899840883E-2</v>
      </c>
      <c r="J36">
        <f>'Population 2016'!J36/'Population 2016'!J$5</f>
        <v>2.9937885108182745E-2</v>
      </c>
      <c r="K36">
        <f>'Population 2016'!K36/'Population 2016'!K$5</f>
        <v>3.1800784387846712E-2</v>
      </c>
      <c r="L36">
        <f>'Population 2016'!L36/'Population 2016'!L$5</f>
        <v>3.8131622003717058E-2</v>
      </c>
      <c r="M36">
        <f>'Population 2016'!M36/'Population 2016'!M$5</f>
        <v>3.8131622003717058E-2</v>
      </c>
      <c r="N36">
        <f>'Population 2016'!N36/'Population 2016'!N$5</f>
        <v>2.4907370942204292E-2</v>
      </c>
      <c r="O36">
        <f>'Population 2016'!O36/'Population 2016'!O$5</f>
        <v>3.0810077173794592E-2</v>
      </c>
      <c r="P36">
        <f>'Population 2016'!P36/'Population 2016'!P$5</f>
        <v>3.3077876704609488E-2</v>
      </c>
      <c r="Q36">
        <f>'Population 2016'!Q36/'Population 2016'!Q$5</f>
        <v>3.0869202477056674E-2</v>
      </c>
      <c r="R36">
        <f>'Population 2016'!R36/'Population 2016'!R$5</f>
        <v>3.1005482514504711E-2</v>
      </c>
      <c r="S36">
        <f>'Population 2016'!S36/'Population 2016'!S$5</f>
        <v>2.7222929329127177E-2</v>
      </c>
      <c r="T36">
        <f>'Population 2016'!T36/'Population 2016'!T$5</f>
        <v>2.1293327687375234E-2</v>
      </c>
      <c r="U36">
        <f>'Population 2016'!U36/'Population 2016'!U$5</f>
        <v>3.5143628557517813E-2</v>
      </c>
      <c r="V36">
        <f>'Population 2016'!V36/'Population 2016'!V$5</f>
        <v>2.8338968562291542E-2</v>
      </c>
      <c r="W36">
        <f>'Population 2016'!W36/'Population 2016'!W$5</f>
        <v>3.1203629256303152E-2</v>
      </c>
      <c r="X36">
        <f>'Population 2016'!X36/'Population 2016'!X$5</f>
        <v>3.1203629256303152E-2</v>
      </c>
      <c r="Y36">
        <f>'Population 2016'!Y36/'Population 2016'!Y$5</f>
        <v>2.9105260647684456E-2</v>
      </c>
      <c r="Z36">
        <f>'Population 2016'!Z36/'Population 2016'!Z$5</f>
        <v>1.9861280762239562E-2</v>
      </c>
      <c r="AA36">
        <f>'Population 2016'!AA36/'Population 2016'!AA$5</f>
        <v>2.6001938668192087E-2</v>
      </c>
      <c r="AB36">
        <f>'Population 2016'!AB36/'Population 2016'!AB$5</f>
        <v>2.585181621853986E-2</v>
      </c>
      <c r="AC36">
        <f>'Population 2016'!AC36/'Population 2016'!AC$5</f>
        <v>2.4674145310195461E-2</v>
      </c>
      <c r="AD36">
        <f>'Population 2016'!AD36/'Population 2016'!AD$5</f>
        <v>3.3841974022107264E-2</v>
      </c>
      <c r="AE36">
        <f>'Population 2016'!AE36/'Population 2016'!AE$5</f>
        <v>3.2618404706413827E-2</v>
      </c>
      <c r="AF36">
        <f>'Population 2016'!AF36/'Population 2016'!AF$5</f>
        <v>3.1307967244265482E-2</v>
      </c>
      <c r="AG36">
        <f>'Population 2016'!AG36/'Population 2016'!AG$5</f>
        <v>3.2618404706413827E-2</v>
      </c>
      <c r="AH36">
        <f>'Population 2016'!AH36/'Population 2016'!AH$5</f>
        <v>2.838672524451297E-2</v>
      </c>
      <c r="AI36">
        <f>'Population 2016'!AI36/'Population 2016'!AI$5</f>
        <v>2.4374671887304227E-2</v>
      </c>
      <c r="AJ36">
        <f>'Population 2016'!AJ36/'Population 2016'!AJ$5</f>
        <v>2.9989125282324402E-2</v>
      </c>
      <c r="AK36">
        <f>'Population 2016'!AK36/'Population 2016'!AK$5</f>
        <v>3.2334712042543026E-2</v>
      </c>
      <c r="AL36">
        <f>'Population 2016'!AL36/'Population 2016'!AL$5</f>
        <v>3.4594987673152305E-2</v>
      </c>
      <c r="AM36">
        <f>'Population 2016'!AM36/'Population 2016'!AM$5</f>
        <v>2.7664791681003727E-2</v>
      </c>
      <c r="AN36">
        <f>'Population 2016'!AN36/'Population 2016'!AN$5</f>
        <v>3.6325951783571508E-2</v>
      </c>
      <c r="AO36">
        <f>'Population 2016'!AO36/'Population 2016'!AO$5</f>
        <v>3.6325951783571508E-2</v>
      </c>
      <c r="AP36">
        <f>'Population 2016'!AP36/'Population 2016'!AP$5</f>
        <v>3.3860152497503286E-2</v>
      </c>
      <c r="AQ36">
        <f>'Population 2016'!AQ36/'Population 2016'!AQ$5</f>
        <v>2.8778703348495645E-2</v>
      </c>
      <c r="AR36">
        <f>'Population 2016'!AR36/'Population 2016'!AR$5</f>
        <v>2.8326163238454612E-2</v>
      </c>
      <c r="AS36">
        <f>'Population 2016'!AS36/'Population 2016'!AS$5</f>
        <v>3.6282555899840883E-2</v>
      </c>
      <c r="AT36">
        <f>'Population 2016'!AT36/'Population 2016'!AT$5</f>
        <v>3.0421257974376548E-2</v>
      </c>
      <c r="AU36">
        <f>'Population 2016'!AU36/'Population 2016'!AU$5</f>
        <v>3.0421257974376548E-2</v>
      </c>
      <c r="AV36">
        <f>'Population 2016'!AV36/'Population 2016'!AV$5</f>
        <v>3.7936859888079398E-2</v>
      </c>
      <c r="AW36">
        <f>'Population 2016'!AW36/'Population 2016'!AW$5</f>
        <v>2.9146836292635304E-2</v>
      </c>
      <c r="AX36">
        <f>'Population 2016'!AX36/'Population 2016'!AX$5</f>
        <v>2.8930319332455882E-2</v>
      </c>
      <c r="AY36">
        <f>'Population 2016'!AY36/'Population 2016'!AY$5</f>
        <v>3.0952235243719591E-2</v>
      </c>
      <c r="AZ36">
        <f>'Population 2016'!AZ36/'Population 2016'!AZ$5</f>
        <v>3.0730997347998917E-2</v>
      </c>
      <c r="BA36">
        <f>'Population 2016'!BA36/'Population 2016'!BA$5</f>
        <v>2.7720794644785142E-2</v>
      </c>
      <c r="BB36">
        <f>'Population 2016'!BB36/'Population 2016'!BB$5</f>
        <v>2.6922519213108415E-2</v>
      </c>
      <c r="BC36">
        <f>'Population 2016'!BC36/'Population 2016'!BC$5</f>
        <v>3.5143628557517813E-2</v>
      </c>
      <c r="BD36" s="9">
        <v>34</v>
      </c>
    </row>
    <row r="37" spans="1:56" x14ac:dyDescent="0.35">
      <c r="A37" s="3"/>
      <c r="B37" s="5" t="s">
        <v>74</v>
      </c>
      <c r="C37">
        <f>'Population 2016'!C37/'Population 2016'!C$5</f>
        <v>1.8885475816879885E-2</v>
      </c>
      <c r="D37">
        <f>'Population 2016'!D37/'Population 2016'!D$5</f>
        <v>2.02483299590192E-2</v>
      </c>
      <c r="E37">
        <f>'Population 2016'!E37/'Population 2016'!E$5</f>
        <v>2.149831941833592E-2</v>
      </c>
      <c r="F37">
        <f>'Population 2016'!F37/'Population 2016'!F$5</f>
        <v>2.7216070048931239E-2</v>
      </c>
      <c r="G37">
        <f>'Population 2016'!G37/'Population 2016'!G$5</f>
        <v>3.0382179396957722E-2</v>
      </c>
      <c r="H37">
        <f>'Population 2016'!H37/'Population 2016'!H$5</f>
        <v>2.6963843936539639E-2</v>
      </c>
      <c r="I37">
        <f>'Population 2016'!I37/'Population 2016'!I$5</f>
        <v>2.9310777991792981E-2</v>
      </c>
      <c r="J37">
        <f>'Population 2016'!J37/'Population 2016'!J$5</f>
        <v>2.3635172453828485E-2</v>
      </c>
      <c r="K37">
        <f>'Population 2016'!K37/'Population 2016'!K$5</f>
        <v>2.3224495581911826E-2</v>
      </c>
      <c r="L37">
        <f>'Population 2016'!L37/'Population 2016'!L$5</f>
        <v>2.9069305672485824E-2</v>
      </c>
      <c r="M37">
        <f>'Population 2016'!M37/'Population 2016'!M$5</f>
        <v>2.9069305672485824E-2</v>
      </c>
      <c r="N37">
        <f>'Population 2016'!N37/'Population 2016'!N$5</f>
        <v>2.2230973870970335E-2</v>
      </c>
      <c r="O37">
        <f>'Population 2016'!O37/'Population 2016'!O$5</f>
        <v>2.4261697427209954E-2</v>
      </c>
      <c r="P37">
        <f>'Population 2016'!P37/'Population 2016'!P$5</f>
        <v>2.9268567564521581E-2</v>
      </c>
      <c r="Q37">
        <f>'Population 2016'!Q37/'Population 2016'!Q$5</f>
        <v>2.5240596467726584E-2</v>
      </c>
      <c r="R37">
        <f>'Population 2016'!R37/'Population 2016'!R$5</f>
        <v>2.5922180231010804E-2</v>
      </c>
      <c r="S37">
        <f>'Population 2016'!S37/'Population 2016'!S$5</f>
        <v>2.1867844955875942E-2</v>
      </c>
      <c r="T37">
        <f>'Population 2016'!T37/'Population 2016'!T$5</f>
        <v>1.8303606743507537E-2</v>
      </c>
      <c r="U37">
        <f>'Population 2016'!U37/'Population 2016'!U$5</f>
        <v>3.1558447306687915E-2</v>
      </c>
      <c r="V37">
        <f>'Population 2016'!V37/'Population 2016'!V$5</f>
        <v>2.3729020538692271E-2</v>
      </c>
      <c r="W37">
        <f>'Population 2016'!W37/'Population 2016'!W$5</f>
        <v>2.4088273553886482E-2</v>
      </c>
      <c r="X37">
        <f>'Population 2016'!X37/'Population 2016'!X$5</f>
        <v>2.4088273553886482E-2</v>
      </c>
      <c r="Y37">
        <f>'Population 2016'!Y37/'Population 2016'!Y$5</f>
        <v>2.3684043178963769E-2</v>
      </c>
      <c r="Z37">
        <f>'Population 2016'!Z37/'Population 2016'!Z$5</f>
        <v>1.8448148700208871E-2</v>
      </c>
      <c r="AA37">
        <f>'Population 2016'!AA37/'Population 2016'!AA$5</f>
        <v>2.2388362144281294E-2</v>
      </c>
      <c r="AB37">
        <f>'Population 2016'!AB37/'Population 2016'!AB$5</f>
        <v>2.0990143598456548E-2</v>
      </c>
      <c r="AC37">
        <f>'Population 2016'!AC37/'Population 2016'!AC$5</f>
        <v>2.1844313755505038E-2</v>
      </c>
      <c r="AD37">
        <f>'Population 2016'!AD37/'Population 2016'!AD$5</f>
        <v>2.6919498306598684E-2</v>
      </c>
      <c r="AE37">
        <f>'Population 2016'!AE37/'Population 2016'!AE$5</f>
        <v>2.560601238205731E-2</v>
      </c>
      <c r="AF37">
        <f>'Population 2016'!AF37/'Population 2016'!AF$5</f>
        <v>2.6331267248789758E-2</v>
      </c>
      <c r="AG37">
        <f>'Population 2016'!AG37/'Population 2016'!AG$5</f>
        <v>2.560601238205731E-2</v>
      </c>
      <c r="AH37">
        <f>'Population 2016'!AH37/'Population 2016'!AH$5</f>
        <v>2.3365501611509989E-2</v>
      </c>
      <c r="AI37">
        <f>'Population 2016'!AI37/'Population 2016'!AI$5</f>
        <v>1.9967024674074723E-2</v>
      </c>
      <c r="AJ37">
        <f>'Population 2016'!AJ37/'Population 2016'!AJ$5</f>
        <v>2.3046036304826701E-2</v>
      </c>
      <c r="AK37">
        <f>'Population 2016'!AK37/'Population 2016'!AK$5</f>
        <v>2.4804193957984989E-2</v>
      </c>
      <c r="AL37">
        <f>'Population 2016'!AL37/'Population 2016'!AL$5</f>
        <v>2.7154537876234904E-2</v>
      </c>
      <c r="AM37">
        <f>'Population 2016'!AM37/'Population 2016'!AM$5</f>
        <v>2.2575889833424487E-2</v>
      </c>
      <c r="AN37">
        <f>'Population 2016'!AN37/'Population 2016'!AN$5</f>
        <v>2.7162648630958873E-2</v>
      </c>
      <c r="AO37">
        <f>'Population 2016'!AO37/'Population 2016'!AO$5</f>
        <v>2.7162648630958873E-2</v>
      </c>
      <c r="AP37">
        <f>'Population 2016'!AP37/'Population 2016'!AP$5</f>
        <v>2.6932771111075886E-2</v>
      </c>
      <c r="AQ37">
        <f>'Population 2016'!AQ37/'Population 2016'!AQ$5</f>
        <v>2.4038198059955062E-2</v>
      </c>
      <c r="AR37">
        <f>'Population 2016'!AR37/'Population 2016'!AR$5</f>
        <v>2.324260272773266E-2</v>
      </c>
      <c r="AS37">
        <f>'Population 2016'!AS37/'Population 2016'!AS$5</f>
        <v>2.9310777991792981E-2</v>
      </c>
      <c r="AT37">
        <f>'Population 2016'!AT37/'Population 2016'!AT$5</f>
        <v>2.2091000158169453E-2</v>
      </c>
      <c r="AU37">
        <f>'Population 2016'!AU37/'Population 2016'!AU$5</f>
        <v>2.2091000158169453E-2</v>
      </c>
      <c r="AV37">
        <f>'Population 2016'!AV37/'Population 2016'!AV$5</f>
        <v>2.9616724738675958E-2</v>
      </c>
      <c r="AW37">
        <f>'Population 2016'!AW37/'Population 2016'!AW$5</f>
        <v>2.4196869851729818E-2</v>
      </c>
      <c r="AX37">
        <f>'Population 2016'!AX37/'Population 2016'!AX$5</f>
        <v>2.3857290721596789E-2</v>
      </c>
      <c r="AY37">
        <f>'Population 2016'!AY37/'Population 2016'!AY$5</f>
        <v>2.4748324714666012E-2</v>
      </c>
      <c r="AZ37">
        <f>'Population 2016'!AZ37/'Population 2016'!AZ$5</f>
        <v>2.5329199049651672E-2</v>
      </c>
      <c r="BA37">
        <f>'Population 2016'!BA37/'Population 2016'!BA$5</f>
        <v>2.4157849276614123E-2</v>
      </c>
      <c r="BB37">
        <f>'Population 2016'!BB37/'Population 2016'!BB$5</f>
        <v>2.0279927912002928E-2</v>
      </c>
      <c r="BC37">
        <f>'Population 2016'!BC37/'Population 2016'!BC$5</f>
        <v>3.1558447306687915E-2</v>
      </c>
      <c r="BD37" s="9">
        <v>35</v>
      </c>
    </row>
    <row r="38" spans="1:56" x14ac:dyDescent="0.35">
      <c r="A38" s="3"/>
      <c r="B38" s="5" t="s">
        <v>75</v>
      </c>
      <c r="C38">
        <f>'Population 2016'!C38/'Population 2016'!C$5</f>
        <v>1.5501934547387467E-2</v>
      </c>
      <c r="D38">
        <f>'Population 2016'!D38/'Population 2016'!D$5</f>
        <v>1.5619651223066616E-2</v>
      </c>
      <c r="E38">
        <f>'Population 2016'!E38/'Population 2016'!E$5</f>
        <v>1.5727619199414962E-2</v>
      </c>
      <c r="F38">
        <f>'Population 2016'!F38/'Population 2016'!F$5</f>
        <v>2.0952871491115119E-2</v>
      </c>
      <c r="G38">
        <f>'Population 2016'!G38/'Population 2016'!G$5</f>
        <v>2.2086288096140314E-2</v>
      </c>
      <c r="H38">
        <f>'Population 2016'!H38/'Population 2016'!H$5</f>
        <v>2.0252064601686701E-2</v>
      </c>
      <c r="I38">
        <f>'Population 2016'!I38/'Population 2016'!I$5</f>
        <v>2.0936269994137845E-2</v>
      </c>
      <c r="J38">
        <f>'Population 2016'!J38/'Population 2016'!J$5</f>
        <v>1.7033910252689018E-2</v>
      </c>
      <c r="K38">
        <f>'Population 2016'!K38/'Population 2016'!K$5</f>
        <v>1.5640504654349574E-2</v>
      </c>
      <c r="L38">
        <f>'Population 2016'!L38/'Population 2016'!L$5</f>
        <v>2.2794783409845441E-2</v>
      </c>
      <c r="M38">
        <f>'Population 2016'!M38/'Population 2016'!M$5</f>
        <v>2.2794783409845441E-2</v>
      </c>
      <c r="N38">
        <f>'Population 2016'!N38/'Population 2016'!N$5</f>
        <v>1.9120566463860601E-2</v>
      </c>
      <c r="O38">
        <f>'Population 2016'!O38/'Population 2016'!O$5</f>
        <v>1.7871826116246124E-2</v>
      </c>
      <c r="P38">
        <f>'Population 2016'!P38/'Population 2016'!P$5</f>
        <v>2.1988053645892031E-2</v>
      </c>
      <c r="Q38">
        <f>'Population 2016'!Q38/'Population 2016'!Q$5</f>
        <v>1.9212465188423167E-2</v>
      </c>
      <c r="R38">
        <f>'Population 2016'!R38/'Population 2016'!R$5</f>
        <v>2.2422419758343536E-2</v>
      </c>
      <c r="S38">
        <f>'Population 2016'!S38/'Population 2016'!S$5</f>
        <v>1.6628388743642659E-2</v>
      </c>
      <c r="T38">
        <f>'Population 2016'!T38/'Population 2016'!T$5</f>
        <v>1.5016077020795429E-2</v>
      </c>
      <c r="U38">
        <f>'Population 2016'!U38/'Population 2016'!U$5</f>
        <v>2.4476607798875758E-2</v>
      </c>
      <c r="V38">
        <f>'Population 2016'!V38/'Population 2016'!V$5</f>
        <v>1.676067195335099E-2</v>
      </c>
      <c r="W38">
        <f>'Population 2016'!W38/'Population 2016'!W$5</f>
        <v>1.7959981435360407E-2</v>
      </c>
      <c r="X38">
        <f>'Population 2016'!X38/'Population 2016'!X$5</f>
        <v>1.7959981435360407E-2</v>
      </c>
      <c r="Y38">
        <f>'Population 2016'!Y38/'Population 2016'!Y$5</f>
        <v>1.6891623344620913E-2</v>
      </c>
      <c r="Z38">
        <f>'Population 2016'!Z38/'Population 2016'!Z$5</f>
        <v>1.520181655222878E-2</v>
      </c>
      <c r="AA38">
        <f>'Population 2016'!AA38/'Population 2016'!AA$5</f>
        <v>1.751843827587421E-2</v>
      </c>
      <c r="AB38">
        <f>'Population 2016'!AB38/'Population 2016'!AB$5</f>
        <v>1.6337267023530496E-2</v>
      </c>
      <c r="AC38">
        <f>'Population 2016'!AC38/'Population 2016'!AC$5</f>
        <v>1.7505445564011492E-2</v>
      </c>
      <c r="AD38">
        <f>'Population 2016'!AD38/'Population 2016'!AD$5</f>
        <v>2.0194275931370725E-2</v>
      </c>
      <c r="AE38">
        <f>'Population 2016'!AE38/'Population 2016'!AE$5</f>
        <v>1.9476586001909671E-2</v>
      </c>
      <c r="AF38">
        <f>'Population 2016'!AF38/'Population 2016'!AF$5</f>
        <v>2.0841816344689259E-2</v>
      </c>
      <c r="AG38">
        <f>'Population 2016'!AG38/'Population 2016'!AG$5</f>
        <v>1.9476586001909671E-2</v>
      </c>
      <c r="AH38">
        <f>'Population 2016'!AH38/'Population 2016'!AH$5</f>
        <v>1.7541773868459915E-2</v>
      </c>
      <c r="AI38">
        <f>'Population 2016'!AI38/'Population 2016'!AI$5</f>
        <v>1.550879342024674E-2</v>
      </c>
      <c r="AJ38">
        <f>'Population 2016'!AJ38/'Population 2016'!AJ$5</f>
        <v>1.7260128823578618E-2</v>
      </c>
      <c r="AK38">
        <f>'Population 2016'!AK38/'Population 2016'!AK$5</f>
        <v>2.0026903687313781E-2</v>
      </c>
      <c r="AL38">
        <f>'Population 2016'!AL38/'Population 2016'!AL$5</f>
        <v>2.0157499866976465E-2</v>
      </c>
      <c r="AM38">
        <f>'Population 2016'!AM38/'Population 2016'!AM$5</f>
        <v>1.6472829610526964E-2</v>
      </c>
      <c r="AN38">
        <f>'Population 2016'!AN38/'Population 2016'!AN$5</f>
        <v>1.7835715064906731E-2</v>
      </c>
      <c r="AO38">
        <f>'Population 2016'!AO38/'Population 2016'!AO$5</f>
        <v>1.7835715064906731E-2</v>
      </c>
      <c r="AP38">
        <f>'Population 2016'!AP38/'Population 2016'!AP$5</f>
        <v>2.0869330881537022E-2</v>
      </c>
      <c r="AQ38">
        <f>'Population 2016'!AQ38/'Population 2016'!AQ$5</f>
        <v>1.8715405272099524E-2</v>
      </c>
      <c r="AR38">
        <f>'Population 2016'!AR38/'Population 2016'!AR$5</f>
        <v>1.7870545312615914E-2</v>
      </c>
      <c r="AS38">
        <f>'Population 2016'!AS38/'Population 2016'!AS$5</f>
        <v>2.0936269994137845E-2</v>
      </c>
      <c r="AT38">
        <f>'Population 2016'!AT38/'Population 2016'!AT$5</f>
        <v>1.6396899878736753E-2</v>
      </c>
      <c r="AU38">
        <f>'Population 2016'!AU38/'Population 2016'!AU$5</f>
        <v>1.6396899878736753E-2</v>
      </c>
      <c r="AV38">
        <f>'Population 2016'!AV38/'Population 2016'!AV$5</f>
        <v>2.2901488755147293E-2</v>
      </c>
      <c r="AW38">
        <f>'Population 2016'!AW38/'Population 2016'!AW$5</f>
        <v>1.8667246323753738E-2</v>
      </c>
      <c r="AX38">
        <f>'Population 2016'!AX38/'Population 2016'!AX$5</f>
        <v>1.7787546162004678E-2</v>
      </c>
      <c r="AY38">
        <f>'Population 2016'!AY38/'Population 2016'!AY$5</f>
        <v>1.9186989382209845E-2</v>
      </c>
      <c r="AZ38">
        <f>'Population 2016'!AZ38/'Population 2016'!AZ$5</f>
        <v>2.026681086802699E-2</v>
      </c>
      <c r="BA38">
        <f>'Population 2016'!BA38/'Population 2016'!BA$5</f>
        <v>1.7841718851220038E-2</v>
      </c>
      <c r="BB38">
        <f>'Population 2016'!BB38/'Population 2016'!BB$5</f>
        <v>1.3927345794521588E-2</v>
      </c>
      <c r="BC38">
        <f>'Population 2016'!BC38/'Population 2016'!BC$5</f>
        <v>2.4476607798875758E-2</v>
      </c>
      <c r="BD38" s="9">
        <v>36</v>
      </c>
    </row>
    <row r="39" spans="1:56" x14ac:dyDescent="0.35">
      <c r="A39" s="3"/>
      <c r="B39" s="5" t="s">
        <v>81</v>
      </c>
      <c r="C39">
        <f>'Population 2016'!C39/'Population 2016'!C$5</f>
        <v>1.0309067583936867E-2</v>
      </c>
      <c r="D39">
        <f>'Population 2016'!D39/'Population 2016'!D$5</f>
        <v>1.0220748608706708E-2</v>
      </c>
      <c r="E39">
        <f>'Population 2016'!E39/'Population 2016'!E$5</f>
        <v>1.0139743764034146E-2</v>
      </c>
      <c r="F39">
        <f>'Population 2016'!F39/'Population 2016'!F$5</f>
        <v>1.3546227143960855E-2</v>
      </c>
      <c r="G39">
        <f>'Population 2016'!G39/'Population 2016'!G$5</f>
        <v>1.3533264764791858E-2</v>
      </c>
      <c r="H39">
        <f>'Population 2016'!H39/'Population 2016'!H$5</f>
        <v>1.1776416688012502E-2</v>
      </c>
      <c r="I39">
        <f>'Population 2016'!I39/'Population 2016'!I$5</f>
        <v>1.2844401641403567E-2</v>
      </c>
      <c r="J39">
        <f>'Population 2016'!J39/'Population 2016'!J$5</f>
        <v>9.9765306884054966E-3</v>
      </c>
      <c r="K39">
        <f>'Population 2016'!K39/'Population 2016'!K$5</f>
        <v>9.7339696640362898E-3</v>
      </c>
      <c r="L39">
        <f>'Population 2016'!L39/'Population 2016'!L$5</f>
        <v>1.3954855209441964E-2</v>
      </c>
      <c r="M39">
        <f>'Population 2016'!M39/'Population 2016'!M$5</f>
        <v>1.3954855209441964E-2</v>
      </c>
      <c r="N39">
        <f>'Population 2016'!N39/'Population 2016'!N$5</f>
        <v>1.2264810602711762E-2</v>
      </c>
      <c r="O39">
        <f>'Population 2016'!O39/'Population 2016'!O$5</f>
        <v>1.0382302533162937E-2</v>
      </c>
      <c r="P39">
        <f>'Population 2016'!P39/'Population 2016'!P$5</f>
        <v>1.3557984898005184E-2</v>
      </c>
      <c r="Q39">
        <f>'Population 2016'!Q39/'Population 2016'!Q$5</f>
        <v>1.2103265531544871E-2</v>
      </c>
      <c r="R39">
        <f>'Population 2016'!R39/'Population 2016'!R$5</f>
        <v>1.4398254111885878E-2</v>
      </c>
      <c r="S39">
        <f>'Population 2016'!S39/'Population 2016'!S$5</f>
        <v>1.0682806357253946E-2</v>
      </c>
      <c r="T39">
        <f>'Population 2016'!T39/'Population 2016'!T$5</f>
        <v>1.0690869834297335E-2</v>
      </c>
      <c r="U39">
        <f>'Population 2016'!U39/'Population 2016'!U$5</f>
        <v>1.4606293984862568E-2</v>
      </c>
      <c r="V39">
        <f>'Population 2016'!V39/'Population 2016'!V$5</f>
        <v>9.8075880965646737E-3</v>
      </c>
      <c r="W39">
        <f>'Population 2016'!W39/'Population 2016'!W$5</f>
        <v>1.1351231214741892E-2</v>
      </c>
      <c r="X39">
        <f>'Population 2016'!X39/'Population 2016'!X$5</f>
        <v>1.1351231214741892E-2</v>
      </c>
      <c r="Y39">
        <f>'Population 2016'!Y39/'Population 2016'!Y$5</f>
        <v>9.8885550309216075E-3</v>
      </c>
      <c r="Z39">
        <f>'Population 2016'!Z39/'Population 2016'!Z$5</f>
        <v>9.2008447819614658E-3</v>
      </c>
      <c r="AA39">
        <f>'Population 2016'!AA39/'Population 2016'!AA$5</f>
        <v>1.0487278071324121E-2</v>
      </c>
      <c r="AB39">
        <f>'Population 2016'!AB39/'Population 2016'!AB$5</f>
        <v>1.0509400939582204E-2</v>
      </c>
      <c r="AC39">
        <f>'Population 2016'!AC39/'Population 2016'!AC$5</f>
        <v>1.0701852008911487E-2</v>
      </c>
      <c r="AD39">
        <f>'Population 2016'!AD39/'Population 2016'!AD$5</f>
        <v>1.2709814284119245E-2</v>
      </c>
      <c r="AE39">
        <f>'Population 2016'!AE39/'Population 2016'!AE$5</f>
        <v>1.2397457879444348E-2</v>
      </c>
      <c r="AF39">
        <f>'Population 2016'!AF39/'Population 2016'!AF$5</f>
        <v>1.3452170896861662E-2</v>
      </c>
      <c r="AG39">
        <f>'Population 2016'!AG39/'Population 2016'!AG$5</f>
        <v>1.2397457879444348E-2</v>
      </c>
      <c r="AH39">
        <f>'Population 2016'!AH39/'Population 2016'!AH$5</f>
        <v>1.0101892014898341E-2</v>
      </c>
      <c r="AI39">
        <f>'Population 2016'!AI39/'Population 2016'!AI$5</f>
        <v>1.0120909528392685E-2</v>
      </c>
      <c r="AJ39">
        <f>'Population 2016'!AJ39/'Population 2016'!AJ$5</f>
        <v>9.6617683963974004E-3</v>
      </c>
      <c r="AK39">
        <f>'Population 2016'!AK39/'Population 2016'!AK$5</f>
        <v>1.1993512942685089E-2</v>
      </c>
      <c r="AL39">
        <f>'Population 2016'!AL39/'Population 2016'!AL$5</f>
        <v>1.1377946471328993E-2</v>
      </c>
      <c r="AM39">
        <f>'Population 2016'!AM39/'Population 2016'!AM$5</f>
        <v>8.975301621566803E-3</v>
      </c>
      <c r="AN39">
        <f>'Population 2016'!AN39/'Population 2016'!AN$5</f>
        <v>1.1945020181084324E-2</v>
      </c>
      <c r="AO39">
        <f>'Population 2016'!AO39/'Population 2016'!AO$5</f>
        <v>1.1945020181084324E-2</v>
      </c>
      <c r="AP39">
        <f>'Population 2016'!AP39/'Population 2016'!AP$5</f>
        <v>1.4251066055831206E-2</v>
      </c>
      <c r="AQ39">
        <f>'Population 2016'!AQ39/'Population 2016'!AQ$5</f>
        <v>1.0816846604921358E-2</v>
      </c>
      <c r="AR39">
        <f>'Population 2016'!AR39/'Population 2016'!AR$5</f>
        <v>1.1070038360063296E-2</v>
      </c>
      <c r="AS39">
        <f>'Population 2016'!AS39/'Population 2016'!AS$5</f>
        <v>1.2844401641403567E-2</v>
      </c>
      <c r="AT39">
        <f>'Population 2016'!AT39/'Population 2016'!AT$5</f>
        <v>9.9646754890072228E-3</v>
      </c>
      <c r="AU39">
        <f>'Population 2016'!AU39/'Population 2016'!AU$5</f>
        <v>9.9646754890072228E-3</v>
      </c>
      <c r="AV39">
        <f>'Population 2016'!AV39/'Population 2016'!AV$5</f>
        <v>1.3736669834230809E-2</v>
      </c>
      <c r="AW39">
        <f>'Population 2016'!AW39/'Population 2016'!AW$5</f>
        <v>1.1288059064006345E-2</v>
      </c>
      <c r="AX39">
        <f>'Population 2016'!AX39/'Population 2016'!AX$5</f>
        <v>1.0107721992920761E-2</v>
      </c>
      <c r="AY39">
        <f>'Population 2016'!AY39/'Population 2016'!AY$5</f>
        <v>1.2410880939995716E-2</v>
      </c>
      <c r="AZ39">
        <f>'Population 2016'!AZ39/'Population 2016'!AZ$5</f>
        <v>1.3343419758270964E-2</v>
      </c>
      <c r="BA39">
        <f>'Population 2016'!BA39/'Population 2016'!BA$5</f>
        <v>1.13096523429065E-2</v>
      </c>
      <c r="BB39">
        <f>'Population 2016'!BB39/'Population 2016'!BB$5</f>
        <v>7.4919039102904926E-3</v>
      </c>
      <c r="BC39">
        <f>'Population 2016'!BC39/'Population 2016'!BC$5</f>
        <v>1.4606293984862568E-2</v>
      </c>
      <c r="BD39" s="9">
        <v>37</v>
      </c>
    </row>
    <row r="40" spans="1:56" x14ac:dyDescent="0.35">
      <c r="A40" s="3"/>
      <c r="B40" s="5" t="s">
        <v>82</v>
      </c>
      <c r="C40">
        <f>'Population 2016'!C40/'Population 2016'!C$5</f>
        <v>5.6681982898294427E-3</v>
      </c>
      <c r="D40">
        <f>'Population 2016'!D40/'Population 2016'!D$5</f>
        <v>5.8414757000479246E-3</v>
      </c>
      <c r="E40">
        <f>'Population 2016'!E40/'Population 2016'!E$5</f>
        <v>6.0004031520867812E-3</v>
      </c>
      <c r="F40">
        <f>'Population 2016'!F40/'Population 2016'!F$5</f>
        <v>9.1063610610352813E-3</v>
      </c>
      <c r="G40">
        <f>'Population 2016'!G40/'Population 2016'!G$5</f>
        <v>8.5800898608780381E-3</v>
      </c>
      <c r="H40">
        <f>'Population 2016'!H40/'Population 2016'!H$5</f>
        <v>7.3051395369196498E-3</v>
      </c>
      <c r="I40">
        <f>'Population 2016'!I40/'Population 2016'!I$5</f>
        <v>7.8615693827987602E-3</v>
      </c>
      <c r="J40">
        <f>'Population 2016'!J40/'Population 2016'!J$5</f>
        <v>6.1949030957929394E-3</v>
      </c>
      <c r="K40">
        <f>'Population 2016'!K40/'Population 2016'!K$5</f>
        <v>5.3158814912819541E-3</v>
      </c>
      <c r="L40">
        <f>'Population 2016'!L40/'Population 2016'!L$5</f>
        <v>7.8709513446539488E-3</v>
      </c>
      <c r="M40">
        <f>'Population 2016'!M40/'Population 2016'!M$5</f>
        <v>7.8709513446539488E-3</v>
      </c>
      <c r="N40">
        <f>'Population 2016'!N40/'Population 2016'!N$5</f>
        <v>6.7512718914009692E-3</v>
      </c>
      <c r="O40">
        <f>'Population 2016'!O40/'Population 2016'!O$5</f>
        <v>6.023320553590711E-3</v>
      </c>
      <c r="P40">
        <f>'Population 2016'!P40/'Population 2016'!P$5</f>
        <v>8.0018032232615794E-3</v>
      </c>
      <c r="Q40">
        <f>'Population 2016'!Q40/'Population 2016'!Q$5</f>
        <v>6.674422157201443E-3</v>
      </c>
      <c r="R40">
        <f>'Population 2016'!R40/'Population 2016'!R$5</f>
        <v>8.8758183850534949E-3</v>
      </c>
      <c r="S40">
        <f>'Population 2016'!S40/'Population 2016'!S$5</f>
        <v>6.383380614365078E-3</v>
      </c>
      <c r="T40">
        <f>'Population 2016'!T40/'Population 2016'!T$5</f>
        <v>6.4168485316631226E-3</v>
      </c>
      <c r="U40">
        <f>'Population 2016'!U40/'Population 2016'!U$5</f>
        <v>1.0622759261718231E-2</v>
      </c>
      <c r="V40">
        <f>'Population 2016'!V40/'Population 2016'!V$5</f>
        <v>5.9532441364361435E-3</v>
      </c>
      <c r="W40">
        <f>'Population 2016'!W40/'Population 2016'!W$5</f>
        <v>6.9421293118663348E-3</v>
      </c>
      <c r="X40">
        <f>'Population 2016'!X40/'Population 2016'!X$5</f>
        <v>6.9421293118663348E-3</v>
      </c>
      <c r="Y40">
        <f>'Population 2016'!Y40/'Population 2016'!Y$5</f>
        <v>6.0690609052320311E-3</v>
      </c>
      <c r="Z40">
        <f>'Population 2016'!Z40/'Population 2016'!Z$5</f>
        <v>5.3582870516451376E-3</v>
      </c>
      <c r="AA40">
        <f>'Population 2016'!AA40/'Population 2016'!AA$5</f>
        <v>5.8339429042950338E-3</v>
      </c>
      <c r="AB40">
        <f>'Population 2016'!AB40/'Population 2016'!AB$5</f>
        <v>5.9875336478920809E-3</v>
      </c>
      <c r="AC40">
        <f>'Population 2016'!AC40/'Population 2016'!AC$5</f>
        <v>6.2078395435862322E-3</v>
      </c>
      <c r="AD40">
        <f>'Population 2016'!AD40/'Population 2016'!AD$5</f>
        <v>7.4025829022293351E-3</v>
      </c>
      <c r="AE40">
        <f>'Population 2016'!AE40/'Population 2016'!AE$5</f>
        <v>6.9559235721105969E-3</v>
      </c>
      <c r="AF40">
        <f>'Population 2016'!AF40/'Population 2016'!AF$5</f>
        <v>7.9174772655295662E-3</v>
      </c>
      <c r="AG40">
        <f>'Population 2016'!AG40/'Population 2016'!AG$5</f>
        <v>6.9559235721105969E-3</v>
      </c>
      <c r="AH40">
        <f>'Population 2016'!AH40/'Population 2016'!AH$5</f>
        <v>5.1624049116223772E-3</v>
      </c>
      <c r="AI40">
        <f>'Population 2016'!AI40/'Population 2016'!AI$5</f>
        <v>5.95661256452883E-3</v>
      </c>
      <c r="AJ40">
        <f>'Population 2016'!AJ40/'Population 2016'!AJ$5</f>
        <v>5.6186041323927167E-3</v>
      </c>
      <c r="AK40">
        <f>'Population 2016'!AK40/'Population 2016'!AK$5</f>
        <v>6.7384936449467582E-3</v>
      </c>
      <c r="AL40">
        <f>'Population 2016'!AL40/'Population 2016'!AL$5</f>
        <v>6.9438285947393628E-3</v>
      </c>
      <c r="AM40">
        <f>'Population 2016'!AM40/'Population 2016'!AM$5</f>
        <v>4.2304892227562653E-3</v>
      </c>
      <c r="AN40">
        <f>'Population 2016'!AN40/'Population 2016'!AN$5</f>
        <v>7.308825133631504E-3</v>
      </c>
      <c r="AO40">
        <f>'Population 2016'!AO40/'Population 2016'!AO$5</f>
        <v>7.308825133631504E-3</v>
      </c>
      <c r="AP40">
        <f>'Population 2016'!AP40/'Population 2016'!AP$5</f>
        <v>8.9485281296070255E-3</v>
      </c>
      <c r="AQ40">
        <f>'Population 2016'!AQ40/'Population 2016'!AQ$5</f>
        <v>6.0420891105387184E-3</v>
      </c>
      <c r="AR40">
        <f>'Population 2016'!AR40/'Population 2016'!AR$5</f>
        <v>6.4716873148022522E-3</v>
      </c>
      <c r="AS40">
        <f>'Population 2016'!AS40/'Population 2016'!AS$5</f>
        <v>7.8615693827987602E-3</v>
      </c>
      <c r="AT40">
        <f>'Population 2016'!AT40/'Population 2016'!AT$5</f>
        <v>6.590393841935994E-3</v>
      </c>
      <c r="AU40">
        <f>'Population 2016'!AU40/'Population 2016'!AU$5</f>
        <v>6.590393841935994E-3</v>
      </c>
      <c r="AV40">
        <f>'Population 2016'!AV40/'Population 2016'!AV$5</f>
        <v>9.1014676380530048E-3</v>
      </c>
      <c r="AW40">
        <f>'Population 2016'!AW40/'Population 2016'!AW$5</f>
        <v>6.1436024162548047E-3</v>
      </c>
      <c r="AX40">
        <f>'Population 2016'!AX40/'Population 2016'!AX$5</f>
        <v>6.6703298107517539E-3</v>
      </c>
      <c r="AY40">
        <f>'Population 2016'!AY40/'Population 2016'!AY$5</f>
        <v>7.6145160796793248E-3</v>
      </c>
      <c r="AZ40">
        <f>'Population 2016'!AZ40/'Population 2016'!AZ$5</f>
        <v>8.2062462966904642E-3</v>
      </c>
      <c r="BA40">
        <f>'Population 2016'!BA40/'Population 2016'!BA$5</f>
        <v>6.0732023321096954E-3</v>
      </c>
      <c r="BB40">
        <f>'Population 2016'!BB40/'Population 2016'!BB$5</f>
        <v>4.3363277932372624E-3</v>
      </c>
      <c r="BC40">
        <f>'Population 2016'!BC40/'Population 2016'!BC$5</f>
        <v>1.0622759261718231E-2</v>
      </c>
      <c r="BD40" s="9">
        <v>38</v>
      </c>
    </row>
    <row r="41" spans="1:56" x14ac:dyDescent="0.35">
      <c r="A41" s="3"/>
      <c r="B41" s="5" t="s">
        <v>76</v>
      </c>
      <c r="C41">
        <f>'Population 2016'!C41/'Population 2016'!C$5</f>
        <v>0</v>
      </c>
      <c r="D41">
        <f>'Population 2016'!D41/'Population 2016'!D$5</f>
        <v>0</v>
      </c>
      <c r="E41">
        <f>'Population 2016'!E41/'Population 2016'!E$5</f>
        <v>0</v>
      </c>
      <c r="F41">
        <f>'Population 2016'!F41/'Population 2016'!F$5</f>
        <v>0</v>
      </c>
      <c r="G41">
        <f>'Population 2016'!G41/'Population 2016'!G$5</f>
        <v>0</v>
      </c>
      <c r="H41">
        <f>'Population 2016'!H41/'Population 2016'!H$5</f>
        <v>0</v>
      </c>
      <c r="I41">
        <f>'Population 2016'!I41/'Population 2016'!I$5</f>
        <v>0</v>
      </c>
      <c r="J41">
        <f>'Population 2016'!J41/'Population 2016'!J$5</f>
        <v>0</v>
      </c>
      <c r="K41">
        <f>'Population 2016'!K41/'Population 2016'!K$5</f>
        <v>0</v>
      </c>
      <c r="L41">
        <f>'Population 2016'!L41/'Population 2016'!L$5</f>
        <v>0</v>
      </c>
      <c r="M41">
        <f>'Population 2016'!M41/'Population 2016'!M$5</f>
        <v>0</v>
      </c>
      <c r="N41">
        <f>'Population 2016'!N41/'Population 2016'!N$5</f>
        <v>0</v>
      </c>
      <c r="O41">
        <f>'Population 2016'!O41/'Population 2016'!O$5</f>
        <v>0</v>
      </c>
      <c r="P41">
        <f>'Population 2016'!P41/'Population 2016'!P$5</f>
        <v>0</v>
      </c>
      <c r="Q41">
        <f>'Population 2016'!Q41/'Population 2016'!Q$5</f>
        <v>0</v>
      </c>
      <c r="R41">
        <f>'Population 2016'!R41/'Population 2016'!R$5</f>
        <v>0</v>
      </c>
      <c r="S41">
        <f>'Population 2016'!S41/'Population 2016'!S$5</f>
        <v>0</v>
      </c>
      <c r="T41">
        <f>'Population 2016'!T41/'Population 2016'!T$5</f>
        <v>0</v>
      </c>
      <c r="U41">
        <f>'Population 2016'!U41/'Population 2016'!U$5</f>
        <v>0</v>
      </c>
      <c r="V41">
        <f>'Population 2016'!V41/'Population 2016'!V$5</f>
        <v>0</v>
      </c>
      <c r="W41">
        <f>'Population 2016'!W41/'Population 2016'!W$5</f>
        <v>0</v>
      </c>
      <c r="X41">
        <f>'Population 2016'!X41/'Population 2016'!X$5</f>
        <v>0</v>
      </c>
      <c r="Y41">
        <f>'Population 2016'!Y41/'Population 2016'!Y$5</f>
        <v>0</v>
      </c>
      <c r="Z41">
        <f>'Population 2016'!Z41/'Population 2016'!Z$5</f>
        <v>0</v>
      </c>
      <c r="AA41">
        <f>'Population 2016'!AA41/'Population 2016'!AA$5</f>
        <v>0</v>
      </c>
      <c r="AB41">
        <f>'Population 2016'!AB41/'Population 2016'!AB$5</f>
        <v>0</v>
      </c>
      <c r="AC41">
        <f>'Population 2016'!AC41/'Population 2016'!AC$5</f>
        <v>0</v>
      </c>
      <c r="AD41">
        <f>'Population 2016'!AD41/'Population 2016'!AD$5</f>
        <v>0</v>
      </c>
      <c r="AE41">
        <f>'Population 2016'!AE41/'Population 2016'!AE$5</f>
        <v>0</v>
      </c>
      <c r="AF41">
        <f>'Population 2016'!AF41/'Population 2016'!AF$5</f>
        <v>0</v>
      </c>
      <c r="AG41">
        <f>'Population 2016'!AG41/'Population 2016'!AG$5</f>
        <v>0</v>
      </c>
      <c r="AH41">
        <f>'Population 2016'!AH41/'Population 2016'!AH$5</f>
        <v>0</v>
      </c>
      <c r="AI41">
        <f>'Population 2016'!AI41/'Population 2016'!AI$5</f>
        <v>0</v>
      </c>
      <c r="AJ41">
        <f>'Population 2016'!AJ41/'Population 2016'!AJ$5</f>
        <v>0</v>
      </c>
      <c r="AK41">
        <f>'Population 2016'!AK41/'Population 2016'!AK$5</f>
        <v>0</v>
      </c>
      <c r="AL41">
        <f>'Population 2016'!AL41/'Population 2016'!AL$5</f>
        <v>0</v>
      </c>
      <c r="AM41">
        <f>'Population 2016'!AM41/'Population 2016'!AM$5</f>
        <v>0</v>
      </c>
      <c r="AN41">
        <f>'Population 2016'!AN41/'Population 2016'!AN$5</f>
        <v>0</v>
      </c>
      <c r="AO41">
        <f>'Population 2016'!AO41/'Population 2016'!AO$5</f>
        <v>0</v>
      </c>
      <c r="AP41">
        <f>'Population 2016'!AP41/'Population 2016'!AP$5</f>
        <v>0</v>
      </c>
      <c r="AQ41">
        <f>'Population 2016'!AQ41/'Population 2016'!AQ$5</f>
        <v>0</v>
      </c>
      <c r="AR41">
        <f>'Population 2016'!AR41/'Population 2016'!AR$5</f>
        <v>0</v>
      </c>
      <c r="AS41">
        <f>'Population 2016'!AS41/'Population 2016'!AS$5</f>
        <v>0</v>
      </c>
      <c r="AT41">
        <f>'Population 2016'!AT41/'Population 2016'!AT$5</f>
        <v>0</v>
      </c>
      <c r="AU41">
        <f>'Population 2016'!AU41/'Population 2016'!AU$5</f>
        <v>0</v>
      </c>
      <c r="AV41">
        <f>'Population 2016'!AV41/'Population 2016'!AV$5</f>
        <v>0</v>
      </c>
      <c r="AW41">
        <f>'Population 2016'!AW41/'Population 2016'!AW$5</f>
        <v>0</v>
      </c>
      <c r="AX41">
        <f>'Population 2016'!AX41/'Population 2016'!AX$5</f>
        <v>0</v>
      </c>
      <c r="AY41">
        <f>'Population 2016'!AY41/'Population 2016'!AY$5</f>
        <v>0</v>
      </c>
      <c r="AZ41">
        <f>'Population 2016'!AZ41/'Population 2016'!AZ$5</f>
        <v>0</v>
      </c>
      <c r="BA41">
        <f>'Population 2016'!BA41/'Population 2016'!BA$5</f>
        <v>0</v>
      </c>
      <c r="BB41">
        <f>'Population 2016'!BB41/'Population 2016'!BB$5</f>
        <v>0</v>
      </c>
      <c r="BC41">
        <f>'Population 2016'!BC41/'Population 2016'!BC$5</f>
        <v>0</v>
      </c>
      <c r="BD41" s="9">
        <v>39</v>
      </c>
    </row>
    <row r="42" spans="1:56" x14ac:dyDescent="0.35">
      <c r="A42" s="3"/>
      <c r="B42" s="5" t="s">
        <v>46</v>
      </c>
      <c r="C42">
        <f>'Population 2016'!C42/'Population 2016'!C$5</f>
        <v>0</v>
      </c>
      <c r="D42">
        <f>'Population 2016'!D42/'Population 2016'!D$5</f>
        <v>0</v>
      </c>
      <c r="E42">
        <f>'Population 2016'!E42/'Population 2016'!E$5</f>
        <v>0</v>
      </c>
      <c r="F42">
        <f>'Population 2016'!F42/'Population 2016'!F$5</f>
        <v>0</v>
      </c>
      <c r="G42">
        <f>'Population 2016'!G42/'Population 2016'!G$5</f>
        <v>0</v>
      </c>
      <c r="H42">
        <f>'Population 2016'!H42/'Population 2016'!H$5</f>
        <v>0</v>
      </c>
      <c r="I42">
        <f>'Population 2016'!I42/'Population 2016'!I$5</f>
        <v>0</v>
      </c>
      <c r="J42">
        <f>'Population 2016'!J42/'Population 2016'!J$5</f>
        <v>0</v>
      </c>
      <c r="K42">
        <f>'Population 2016'!K42/'Population 2016'!K$5</f>
        <v>0</v>
      </c>
      <c r="L42">
        <f>'Population 2016'!L42/'Population 2016'!L$5</f>
        <v>0</v>
      </c>
      <c r="M42">
        <f>'Population 2016'!M42/'Population 2016'!M$5</f>
        <v>0</v>
      </c>
      <c r="N42">
        <f>'Population 2016'!N42/'Population 2016'!N$5</f>
        <v>0</v>
      </c>
      <c r="O42">
        <f>'Population 2016'!O42/'Population 2016'!O$5</f>
        <v>0</v>
      </c>
      <c r="P42">
        <f>'Population 2016'!P42/'Population 2016'!P$5</f>
        <v>0</v>
      </c>
      <c r="Q42">
        <f>'Population 2016'!Q42/'Population 2016'!Q$5</f>
        <v>0</v>
      </c>
      <c r="R42">
        <f>'Population 2016'!R42/'Population 2016'!R$5</f>
        <v>0</v>
      </c>
      <c r="S42">
        <f>'Population 2016'!S42/'Population 2016'!S$5</f>
        <v>0</v>
      </c>
      <c r="T42">
        <f>'Population 2016'!T42/'Population 2016'!T$5</f>
        <v>0</v>
      </c>
      <c r="U42">
        <f>'Population 2016'!U42/'Population 2016'!U$5</f>
        <v>0</v>
      </c>
      <c r="V42">
        <f>'Population 2016'!V42/'Population 2016'!V$5</f>
        <v>0</v>
      </c>
      <c r="W42">
        <f>'Population 2016'!W42/'Population 2016'!W$5</f>
        <v>0</v>
      </c>
      <c r="X42">
        <f>'Population 2016'!X42/'Population 2016'!X$5</f>
        <v>0</v>
      </c>
      <c r="Y42">
        <f>'Population 2016'!Y42/'Population 2016'!Y$5</f>
        <v>0</v>
      </c>
      <c r="Z42">
        <f>'Population 2016'!Z42/'Population 2016'!Z$5</f>
        <v>0</v>
      </c>
      <c r="AA42">
        <f>'Population 2016'!AA42/'Population 2016'!AA$5</f>
        <v>0</v>
      </c>
      <c r="AB42">
        <f>'Population 2016'!AB42/'Population 2016'!AB$5</f>
        <v>0</v>
      </c>
      <c r="AC42">
        <f>'Population 2016'!AC42/'Population 2016'!AC$5</f>
        <v>0</v>
      </c>
      <c r="AD42">
        <f>'Population 2016'!AD42/'Population 2016'!AD$5</f>
        <v>0</v>
      </c>
      <c r="AE42">
        <f>'Population 2016'!AE42/'Population 2016'!AE$5</f>
        <v>0</v>
      </c>
      <c r="AF42">
        <f>'Population 2016'!AF42/'Population 2016'!AF$5</f>
        <v>0</v>
      </c>
      <c r="AG42">
        <f>'Population 2016'!AG42/'Population 2016'!AG$5</f>
        <v>0</v>
      </c>
      <c r="AH42">
        <f>'Population 2016'!AH42/'Population 2016'!AH$5</f>
        <v>0</v>
      </c>
      <c r="AI42">
        <f>'Population 2016'!AI42/'Population 2016'!AI$5</f>
        <v>0</v>
      </c>
      <c r="AJ42">
        <f>'Population 2016'!AJ42/'Population 2016'!AJ$5</f>
        <v>0</v>
      </c>
      <c r="AK42">
        <f>'Population 2016'!AK42/'Population 2016'!AK$5</f>
        <v>0</v>
      </c>
      <c r="AL42">
        <f>'Population 2016'!AL42/'Population 2016'!AL$5</f>
        <v>0</v>
      </c>
      <c r="AM42">
        <f>'Population 2016'!AM42/'Population 2016'!AM$5</f>
        <v>0</v>
      </c>
      <c r="AN42">
        <f>'Population 2016'!AN42/'Population 2016'!AN$5</f>
        <v>0</v>
      </c>
      <c r="AO42">
        <f>'Population 2016'!AO42/'Population 2016'!AO$5</f>
        <v>0</v>
      </c>
      <c r="AP42">
        <f>'Population 2016'!AP42/'Population 2016'!AP$5</f>
        <v>0</v>
      </c>
      <c r="AQ42">
        <f>'Population 2016'!AQ42/'Population 2016'!AQ$5</f>
        <v>0</v>
      </c>
      <c r="AR42">
        <f>'Population 2016'!AR42/'Population 2016'!AR$5</f>
        <v>0</v>
      </c>
      <c r="AS42">
        <f>'Population 2016'!AS42/'Population 2016'!AS$5</f>
        <v>0</v>
      </c>
      <c r="AT42">
        <f>'Population 2016'!AT42/'Population 2016'!AT$5</f>
        <v>0</v>
      </c>
      <c r="AU42">
        <f>'Population 2016'!AU42/'Population 2016'!AU$5</f>
        <v>0</v>
      </c>
      <c r="AV42">
        <f>'Population 2016'!AV42/'Population 2016'!AV$5</f>
        <v>0</v>
      </c>
      <c r="AW42">
        <f>'Population 2016'!AW42/'Population 2016'!AW$5</f>
        <v>0</v>
      </c>
      <c r="AX42">
        <f>'Population 2016'!AX42/'Population 2016'!AX$5</f>
        <v>0</v>
      </c>
      <c r="AY42">
        <f>'Population 2016'!AY42/'Population 2016'!AY$5</f>
        <v>0</v>
      </c>
      <c r="AZ42">
        <f>'Population 2016'!AZ42/'Population 2016'!AZ$5</f>
        <v>0</v>
      </c>
      <c r="BA42">
        <f>'Population 2016'!BA42/'Population 2016'!BA$5</f>
        <v>0</v>
      </c>
      <c r="BB42">
        <f>'Population 2016'!BB42/'Population 2016'!BB$5</f>
        <v>0</v>
      </c>
      <c r="BC42">
        <f>'Population 2016'!BC42/'Population 2016'!BC$5</f>
        <v>0</v>
      </c>
      <c r="BD42" s="9">
        <v>40</v>
      </c>
    </row>
    <row r="43" spans="1:56" x14ac:dyDescent="0.35">
      <c r="A43" s="3"/>
      <c r="B43" s="5" t="s">
        <v>77</v>
      </c>
      <c r="C43">
        <f>'Population 2016'!C43/'Population 2016'!C$5</f>
        <v>0</v>
      </c>
      <c r="D43">
        <f>'Population 2016'!D43/'Population 2016'!D$5</f>
        <v>0</v>
      </c>
      <c r="E43">
        <f>'Population 2016'!E43/'Population 2016'!E$5</f>
        <v>0</v>
      </c>
      <c r="F43">
        <f>'Population 2016'!F43/'Population 2016'!F$5</f>
        <v>0</v>
      </c>
      <c r="G43">
        <f>'Population 2016'!G43/'Population 2016'!G$5</f>
        <v>0</v>
      </c>
      <c r="H43">
        <f>'Population 2016'!H43/'Population 2016'!H$5</f>
        <v>0</v>
      </c>
      <c r="I43">
        <f>'Population 2016'!I43/'Population 2016'!I$5</f>
        <v>0</v>
      </c>
      <c r="J43">
        <f>'Population 2016'!J43/'Population 2016'!J$5</f>
        <v>0</v>
      </c>
      <c r="K43">
        <f>'Population 2016'!K43/'Population 2016'!K$5</f>
        <v>0</v>
      </c>
      <c r="L43">
        <f>'Population 2016'!L43/'Population 2016'!L$5</f>
        <v>0</v>
      </c>
      <c r="M43">
        <f>'Population 2016'!M43/'Population 2016'!M$5</f>
        <v>0</v>
      </c>
      <c r="N43">
        <f>'Population 2016'!N43/'Population 2016'!N$5</f>
        <v>0</v>
      </c>
      <c r="O43">
        <f>'Population 2016'!O43/'Population 2016'!O$5</f>
        <v>0</v>
      </c>
      <c r="P43">
        <f>'Population 2016'!P43/'Population 2016'!P$5</f>
        <v>0</v>
      </c>
      <c r="Q43">
        <f>'Population 2016'!Q43/'Population 2016'!Q$5</f>
        <v>0</v>
      </c>
      <c r="R43">
        <f>'Population 2016'!R43/'Population 2016'!R$5</f>
        <v>0</v>
      </c>
      <c r="S43">
        <f>'Population 2016'!S43/'Population 2016'!S$5</f>
        <v>0</v>
      </c>
      <c r="T43">
        <f>'Population 2016'!T43/'Population 2016'!T$5</f>
        <v>0</v>
      </c>
      <c r="U43">
        <f>'Population 2016'!U43/'Population 2016'!U$5</f>
        <v>0</v>
      </c>
      <c r="V43">
        <f>'Population 2016'!V43/'Population 2016'!V$5</f>
        <v>0</v>
      </c>
      <c r="W43">
        <f>'Population 2016'!W43/'Population 2016'!W$5</f>
        <v>0</v>
      </c>
      <c r="X43">
        <f>'Population 2016'!X43/'Population 2016'!X$5</f>
        <v>0</v>
      </c>
      <c r="Y43">
        <f>'Population 2016'!Y43/'Population 2016'!Y$5</f>
        <v>0</v>
      </c>
      <c r="Z43">
        <f>'Population 2016'!Z43/'Population 2016'!Z$5</f>
        <v>0</v>
      </c>
      <c r="AA43">
        <f>'Population 2016'!AA43/'Population 2016'!AA$5</f>
        <v>0</v>
      </c>
      <c r="AB43">
        <f>'Population 2016'!AB43/'Population 2016'!AB$5</f>
        <v>0</v>
      </c>
      <c r="AC43">
        <f>'Population 2016'!AC43/'Population 2016'!AC$5</f>
        <v>0</v>
      </c>
      <c r="AD43">
        <f>'Population 2016'!AD43/'Population 2016'!AD$5</f>
        <v>0</v>
      </c>
      <c r="AE43">
        <f>'Population 2016'!AE43/'Population 2016'!AE$5</f>
        <v>0</v>
      </c>
      <c r="AF43">
        <f>'Population 2016'!AF43/'Population 2016'!AF$5</f>
        <v>0</v>
      </c>
      <c r="AG43">
        <f>'Population 2016'!AG43/'Population 2016'!AG$5</f>
        <v>0</v>
      </c>
      <c r="AH43">
        <f>'Population 2016'!AH43/'Population 2016'!AH$5</f>
        <v>0</v>
      </c>
      <c r="AI43">
        <f>'Population 2016'!AI43/'Population 2016'!AI$5</f>
        <v>0</v>
      </c>
      <c r="AJ43">
        <f>'Population 2016'!AJ43/'Population 2016'!AJ$5</f>
        <v>0</v>
      </c>
      <c r="AK43">
        <f>'Population 2016'!AK43/'Population 2016'!AK$5</f>
        <v>0</v>
      </c>
      <c r="AL43">
        <f>'Population 2016'!AL43/'Population 2016'!AL$5</f>
        <v>0</v>
      </c>
      <c r="AM43">
        <f>'Population 2016'!AM43/'Population 2016'!AM$5</f>
        <v>0</v>
      </c>
      <c r="AN43">
        <f>'Population 2016'!AN43/'Population 2016'!AN$5</f>
        <v>0</v>
      </c>
      <c r="AO43">
        <f>'Population 2016'!AO43/'Population 2016'!AO$5</f>
        <v>0</v>
      </c>
      <c r="AP43">
        <f>'Population 2016'!AP43/'Population 2016'!AP$5</f>
        <v>0</v>
      </c>
      <c r="AQ43">
        <f>'Population 2016'!AQ43/'Population 2016'!AQ$5</f>
        <v>0</v>
      </c>
      <c r="AR43">
        <f>'Population 2016'!AR43/'Population 2016'!AR$5</f>
        <v>0</v>
      </c>
      <c r="AS43">
        <f>'Population 2016'!AS43/'Population 2016'!AS$5</f>
        <v>0</v>
      </c>
      <c r="AT43">
        <f>'Population 2016'!AT43/'Population 2016'!AT$5</f>
        <v>0</v>
      </c>
      <c r="AU43">
        <f>'Population 2016'!AU43/'Population 2016'!AU$5</f>
        <v>0</v>
      </c>
      <c r="AV43">
        <f>'Population 2016'!AV43/'Population 2016'!AV$5</f>
        <v>0</v>
      </c>
      <c r="AW43">
        <f>'Population 2016'!AW43/'Population 2016'!AW$5</f>
        <v>0</v>
      </c>
      <c r="AX43">
        <f>'Population 2016'!AX43/'Population 2016'!AX$5</f>
        <v>0</v>
      </c>
      <c r="AY43">
        <f>'Population 2016'!AY43/'Population 2016'!AY$5</f>
        <v>0</v>
      </c>
      <c r="AZ43">
        <f>'Population 2016'!AZ43/'Population 2016'!AZ$5</f>
        <v>0</v>
      </c>
      <c r="BA43">
        <f>'Population 2016'!BA43/'Population 2016'!BA$5</f>
        <v>0</v>
      </c>
      <c r="BB43">
        <f>'Population 2016'!BB43/'Population 2016'!BB$5</f>
        <v>0</v>
      </c>
      <c r="BC43">
        <f>'Population 2016'!BC43/'Population 2016'!BC$5</f>
        <v>0</v>
      </c>
      <c r="BD43" s="9">
        <v>41</v>
      </c>
    </row>
    <row r="44" spans="1:56" x14ac:dyDescent="0.35">
      <c r="A44" s="3"/>
      <c r="B44" s="5" t="s">
        <v>47</v>
      </c>
      <c r="C44">
        <f>'Population 2016'!C44/'Population 2016'!C$5</f>
        <v>2.360301145395164E-2</v>
      </c>
      <c r="D44">
        <f>'Population 2016'!D44/'Population 2016'!D$5</f>
        <v>2.6263411676104964E-2</v>
      </c>
      <c r="E44">
        <f>'Population 2016'!E44/'Population 2016'!E$5</f>
        <v>2.8703491015802624E-2</v>
      </c>
      <c r="F44">
        <f>'Population 2016'!F44/'Population 2016'!F$5</f>
        <v>2.8452227659026524E-2</v>
      </c>
      <c r="G44">
        <f>'Population 2016'!G44/'Population 2016'!G$5</f>
        <v>2.8947653331889787E-2</v>
      </c>
      <c r="H44">
        <f>'Population 2016'!H44/'Population 2016'!H$5</f>
        <v>2.7871717469756464E-2</v>
      </c>
      <c r="I44">
        <f>'Population 2016'!I44/'Population 2016'!I$5</f>
        <v>2.594003852273679E-2</v>
      </c>
      <c r="J44">
        <f>'Population 2016'!J44/'Population 2016'!J$5</f>
        <v>3.2425797998059426E-2</v>
      </c>
      <c r="K44">
        <f>'Population 2016'!K44/'Population 2016'!K$5</f>
        <v>2.9579927231488921E-2</v>
      </c>
      <c r="L44">
        <f>'Population 2016'!L44/'Population 2016'!L$5</f>
        <v>2.5582577478436293E-2</v>
      </c>
      <c r="M44">
        <f>'Population 2016'!M44/'Population 2016'!M$5</f>
        <v>2.5582577478436293E-2</v>
      </c>
      <c r="N44">
        <f>'Population 2016'!N44/'Population 2016'!N$5</f>
        <v>2.8323193030115493E-2</v>
      </c>
      <c r="O44">
        <f>'Population 2016'!O44/'Population 2016'!O$5</f>
        <v>2.8016365995977847E-2</v>
      </c>
      <c r="P44">
        <f>'Population 2016'!P44/'Population 2016'!P$5</f>
        <v>2.9561591344528345E-2</v>
      </c>
      <c r="Q44">
        <f>'Population 2016'!Q44/'Population 2016'!Q$5</f>
        <v>2.7132466128482628E-2</v>
      </c>
      <c r="R44">
        <f>'Population 2016'!R44/'Population 2016'!R$5</f>
        <v>3.2935008250385908E-2</v>
      </c>
      <c r="S44">
        <f>'Population 2016'!S44/'Population 2016'!S$5</f>
        <v>2.6619191450224282E-2</v>
      </c>
      <c r="T44">
        <f>'Population 2016'!T44/'Population 2016'!T$5</f>
        <v>2.4504078584291517E-2</v>
      </c>
      <c r="U44">
        <f>'Population 2016'!U44/'Population 2016'!U$5</f>
        <v>2.4609392289647238E-2</v>
      </c>
      <c r="V44">
        <f>'Population 2016'!V44/'Population 2016'!V$5</f>
        <v>2.8598468947725938E-2</v>
      </c>
      <c r="W44">
        <f>'Population 2016'!W44/'Population 2016'!W$5</f>
        <v>2.8265317461873853E-2</v>
      </c>
      <c r="X44">
        <f>'Population 2016'!X44/'Population 2016'!X$5</f>
        <v>2.8265317461873853E-2</v>
      </c>
      <c r="Y44">
        <f>'Population 2016'!Y44/'Population 2016'!Y$5</f>
        <v>3.0432743517591135E-2</v>
      </c>
      <c r="Z44">
        <f>'Population 2016'!Z44/'Population 2016'!Z$5</f>
        <v>2.6696581188308557E-2</v>
      </c>
      <c r="AA44">
        <f>'Population 2016'!AA44/'Population 2016'!AA$5</f>
        <v>2.8328606251706634E-2</v>
      </c>
      <c r="AB44">
        <f>'Population 2016'!AB44/'Population 2016'!AB$5</f>
        <v>2.6824150742556525E-2</v>
      </c>
      <c r="AC44">
        <f>'Population 2016'!AC44/'Population 2016'!AC$5</f>
        <v>2.7792545214212871E-2</v>
      </c>
      <c r="AD44">
        <f>'Population 2016'!AD44/'Population 2016'!AD$5</f>
        <v>2.8270497599464067E-2</v>
      </c>
      <c r="AE44">
        <f>'Population 2016'!AE44/'Population 2016'!AE$5</f>
        <v>2.8013634636905923E-2</v>
      </c>
      <c r="AF44">
        <f>'Population 2016'!AF44/'Population 2016'!AF$5</f>
        <v>2.7869519974664074E-2</v>
      </c>
      <c r="AG44">
        <f>'Population 2016'!AG44/'Population 2016'!AG$5</f>
        <v>2.8013634636905923E-2</v>
      </c>
      <c r="AH44">
        <f>'Population 2016'!AH44/'Population 2016'!AH$5</f>
        <v>2.9291400016718837E-2</v>
      </c>
      <c r="AI44">
        <f>'Population 2016'!AI44/'Population 2016'!AI$5</f>
        <v>2.6019336774870942E-2</v>
      </c>
      <c r="AJ44">
        <f>'Population 2016'!AJ44/'Population 2016'!AJ$5</f>
        <v>2.7340155592114435E-2</v>
      </c>
      <c r="AK44">
        <f>'Population 2016'!AK44/'Population 2016'!AK$5</f>
        <v>2.9707202393673863E-2</v>
      </c>
      <c r="AL44">
        <f>'Population 2016'!AL44/'Population 2016'!AL$5</f>
        <v>2.8777425019066705E-2</v>
      </c>
      <c r="AM44">
        <f>'Population 2016'!AM44/'Population 2016'!AM$5</f>
        <v>3.0428373253746047E-2</v>
      </c>
      <c r="AN44">
        <f>'Population 2016'!AN44/'Population 2016'!AN$5</f>
        <v>2.6944474746372859E-2</v>
      </c>
      <c r="AO44">
        <f>'Population 2016'!AO44/'Population 2016'!AO$5</f>
        <v>2.6944474746372859E-2</v>
      </c>
      <c r="AP44">
        <f>'Population 2016'!AP44/'Population 2016'!AP$5</f>
        <v>2.8232645879238464E-2</v>
      </c>
      <c r="AQ44">
        <f>'Population 2016'!AQ44/'Population 2016'!AQ$5</f>
        <v>2.821011673151751E-2</v>
      </c>
      <c r="AR44">
        <f>'Population 2016'!AR44/'Population 2016'!AR$5</f>
        <v>2.7717535020071141E-2</v>
      </c>
      <c r="AS44">
        <f>'Population 2016'!AS44/'Population 2016'!AS$5</f>
        <v>2.594003852273679E-2</v>
      </c>
      <c r="AT44">
        <f>'Population 2016'!AT44/'Population 2016'!AT$5</f>
        <v>2.8945009753782888E-2</v>
      </c>
      <c r="AU44">
        <f>'Population 2016'!AU44/'Population 2016'!AU$5</f>
        <v>2.8945009753782888E-2</v>
      </c>
      <c r="AV44">
        <f>'Population 2016'!AV44/'Population 2016'!AV$5</f>
        <v>2.6639214444092493E-2</v>
      </c>
      <c r="AW44">
        <f>'Population 2016'!AW44/'Population 2016'!AW$5</f>
        <v>2.8094301055586062E-2</v>
      </c>
      <c r="AX44">
        <f>'Population 2016'!AX44/'Population 2016'!AX$5</f>
        <v>3.3965012714517552E-2</v>
      </c>
      <c r="AY44">
        <f>'Population 2016'!AY44/'Population 2016'!AY$5</f>
        <v>2.829778770539457E-2</v>
      </c>
      <c r="AZ44">
        <f>'Population 2016'!AZ44/'Population 2016'!AZ$5</f>
        <v>2.8326362961727195E-2</v>
      </c>
      <c r="BA44">
        <f>'Population 2016'!BA44/'Population 2016'!BA$5</f>
        <v>2.7207946447851437E-2</v>
      </c>
      <c r="BB44">
        <f>'Population 2016'!BB44/'Population 2016'!BB$5</f>
        <v>2.92080677792892E-2</v>
      </c>
      <c r="BC44">
        <f>'Population 2016'!BC44/'Population 2016'!BC$5</f>
        <v>2.4609392289647238E-2</v>
      </c>
      <c r="BD44" s="9">
        <v>42</v>
      </c>
    </row>
    <row r="45" spans="1:56" x14ac:dyDescent="0.35">
      <c r="A45" s="3"/>
      <c r="B45" s="5" t="s">
        <v>48</v>
      </c>
      <c r="C45">
        <f>'Population 2016'!C45/'Population 2016'!C$5</f>
        <v>5.1392005233755679E-2</v>
      </c>
      <c r="D45">
        <f>'Population 2016'!D45/'Population 2016'!D$5</f>
        <v>4.2156920278160849E-2</v>
      </c>
      <c r="E45">
        <f>'Population 2016'!E45/'Population 2016'!E$5</f>
        <v>3.3686638321012194E-2</v>
      </c>
      <c r="F45">
        <f>'Population 2016'!F45/'Population 2016'!F$5</f>
        <v>3.3963430337368011E-2</v>
      </c>
      <c r="G45">
        <f>'Population 2016'!G45/'Population 2016'!G$5</f>
        <v>3.999079737995994E-2</v>
      </c>
      <c r="H45">
        <f>'Population 2016'!H45/'Population 2016'!H$5</f>
        <v>3.5170372195724567E-2</v>
      </c>
      <c r="I45">
        <f>'Population 2016'!I45/'Population 2016'!I$5</f>
        <v>2.9404991206766602E-2</v>
      </c>
      <c r="J45">
        <f>'Population 2016'!J45/'Population 2016'!J$5</f>
        <v>4.5561978056608311E-2</v>
      </c>
      <c r="K45">
        <f>'Population 2016'!K45/'Population 2016'!K$5</f>
        <v>3.758918867835373E-2</v>
      </c>
      <c r="L45">
        <f>'Population 2016'!L45/'Population 2016'!L$5</f>
        <v>3.1737963242418947E-2</v>
      </c>
      <c r="M45">
        <f>'Population 2016'!M45/'Population 2016'!M$5</f>
        <v>3.1737963242418947E-2</v>
      </c>
      <c r="N45">
        <f>'Population 2016'!N45/'Population 2016'!N$5</f>
        <v>5.5055014828686473E-2</v>
      </c>
      <c r="O45">
        <f>'Population 2016'!O45/'Population 2016'!O$5</f>
        <v>3.6546101187822588E-2</v>
      </c>
      <c r="P45">
        <f>'Population 2016'!P45/'Population 2016'!P$5</f>
        <v>3.7585934858559676E-2</v>
      </c>
      <c r="Q45">
        <f>'Population 2016'!Q45/'Population 2016'!Q$5</f>
        <v>3.5134722271183652E-2</v>
      </c>
      <c r="R45">
        <f>'Population 2016'!R45/'Population 2016'!R$5</f>
        <v>3.7459413424176295E-2</v>
      </c>
      <c r="S45">
        <f>'Population 2016'!S45/'Population 2016'!S$5</f>
        <v>4.1147737483472231E-2</v>
      </c>
      <c r="T45">
        <f>'Population 2016'!T45/'Population 2016'!T$5</f>
        <v>4.8391599931131721E-2</v>
      </c>
      <c r="U45">
        <f>'Population 2016'!U45/'Population 2016'!U$5</f>
        <v>2.8769973000486875E-2</v>
      </c>
      <c r="V45">
        <f>'Population 2016'!V45/'Population 2016'!V$5</f>
        <v>3.5643141175842039E-2</v>
      </c>
      <c r="W45">
        <f>'Population 2016'!W45/'Population 2016'!W$5</f>
        <v>3.9286438007831138E-2</v>
      </c>
      <c r="X45">
        <f>'Population 2016'!X45/'Population 2016'!X$5</f>
        <v>3.9286438007831138E-2</v>
      </c>
      <c r="Y45">
        <f>'Population 2016'!Y45/'Population 2016'!Y$5</f>
        <v>4.0396814041112221E-2</v>
      </c>
      <c r="Z45">
        <f>'Population 2016'!Z45/'Population 2016'!Z$5</f>
        <v>5.2463979650898308E-2</v>
      </c>
      <c r="AA45">
        <f>'Population 2016'!AA45/'Population 2016'!AA$5</f>
        <v>4.2618145482497836E-2</v>
      </c>
      <c r="AB45">
        <f>'Population 2016'!AB45/'Population 2016'!AB$5</f>
        <v>4.1470579204323309E-2</v>
      </c>
      <c r="AC45">
        <f>'Population 2016'!AC45/'Population 2016'!AC$5</f>
        <v>4.5513124171271006E-2</v>
      </c>
      <c r="AD45">
        <f>'Population 2016'!AD45/'Population 2016'!AD$5</f>
        <v>3.3990844467602067E-2</v>
      </c>
      <c r="AE45">
        <f>'Population 2016'!AE45/'Population 2016'!AE$5</f>
        <v>3.171490467047916E-2</v>
      </c>
      <c r="AF45">
        <f>'Population 2016'!AF45/'Population 2016'!AF$5</f>
        <v>3.637515269420441E-2</v>
      </c>
      <c r="AG45">
        <f>'Population 2016'!AG45/'Population 2016'!AG$5</f>
        <v>3.171490467047916E-2</v>
      </c>
      <c r="AH45">
        <f>'Population 2016'!AH45/'Population 2016'!AH$5</f>
        <v>3.7418611779348521E-2</v>
      </c>
      <c r="AI45">
        <f>'Population 2016'!AI45/'Population 2016'!AI$5</f>
        <v>4.3459893691486569E-2</v>
      </c>
      <c r="AJ45">
        <f>'Population 2016'!AJ45/'Population 2016'!AJ$5</f>
        <v>3.4966399910771551E-2</v>
      </c>
      <c r="AK45">
        <f>'Population 2016'!AK45/'Population 2016'!AK$5</f>
        <v>3.7941742202330812E-2</v>
      </c>
      <c r="AL45">
        <f>'Population 2016'!AL45/'Population 2016'!AL$5</f>
        <v>3.6785441904187581E-2</v>
      </c>
      <c r="AM45">
        <f>'Population 2016'!AM45/'Population 2016'!AM$5</f>
        <v>3.8976279560000146E-2</v>
      </c>
      <c r="AN45">
        <f>'Population 2016'!AN45/'Population 2016'!AN$5</f>
        <v>3.1471582851532669E-2</v>
      </c>
      <c r="AO45">
        <f>'Population 2016'!AO45/'Population 2016'!AO$5</f>
        <v>3.1471582851532669E-2</v>
      </c>
      <c r="AP45">
        <f>'Population 2016'!AP45/'Population 2016'!AP$5</f>
        <v>3.5112470871708698E-2</v>
      </c>
      <c r="AQ45">
        <f>'Population 2016'!AQ45/'Population 2016'!AQ$5</f>
        <v>3.7430810544199049E-2</v>
      </c>
      <c r="AR45">
        <f>'Population 2016'!AR45/'Population 2016'!AR$5</f>
        <v>4.0476004297824157E-2</v>
      </c>
      <c r="AS45">
        <f>'Population 2016'!AS45/'Population 2016'!AS$5</f>
        <v>2.9404991206766602E-2</v>
      </c>
      <c r="AT45">
        <f>'Population 2016'!AT45/'Population 2016'!AT$5</f>
        <v>3.7960668529551329E-2</v>
      </c>
      <c r="AU45">
        <f>'Population 2016'!AU45/'Population 2016'!AU$5</f>
        <v>3.7960668529551329E-2</v>
      </c>
      <c r="AV45">
        <f>'Population 2016'!AV45/'Population 2016'!AV$5</f>
        <v>3.1781226903178125E-2</v>
      </c>
      <c r="AW45">
        <f>'Population 2016'!AW45/'Population 2016'!AW$5</f>
        <v>3.5778570992739032E-2</v>
      </c>
      <c r="AX45">
        <f>'Population 2016'!AX45/'Population 2016'!AX$5</f>
        <v>4.9874132665448455E-2</v>
      </c>
      <c r="AY45">
        <f>'Population 2016'!AY45/'Population 2016'!AY$5</f>
        <v>4.069183929500321E-2</v>
      </c>
      <c r="AZ45">
        <f>'Population 2016'!AZ45/'Population 2016'!AZ$5</f>
        <v>4.1928654842922151E-2</v>
      </c>
      <c r="BA45">
        <f>'Population 2016'!BA45/'Population 2016'!BA$5</f>
        <v>3.8814510904772184E-2</v>
      </c>
      <c r="BB45">
        <f>'Population 2016'!BB45/'Population 2016'!BB$5</f>
        <v>3.7922153249138606E-2</v>
      </c>
      <c r="BC45">
        <f>'Population 2016'!BC45/'Population 2016'!BC$5</f>
        <v>2.8769973000486875E-2</v>
      </c>
      <c r="BD45" s="9">
        <v>43</v>
      </c>
    </row>
    <row r="46" spans="1:56" x14ac:dyDescent="0.35">
      <c r="A46" s="3"/>
      <c r="B46" s="5" t="s">
        <v>49</v>
      </c>
      <c r="C46">
        <f>'Population 2016'!C46/'Population 2016'!C$5</f>
        <v>6.6873495423019319E-2</v>
      </c>
      <c r="D46">
        <f>'Population 2016'!D46/'Population 2016'!D$5</f>
        <v>4.9277212131881888E-2</v>
      </c>
      <c r="E46">
        <f>'Population 2016'!E46/'Population 2016'!E$5</f>
        <v>3.3138163970391758E-2</v>
      </c>
      <c r="F46">
        <f>'Population 2016'!F46/'Population 2016'!F$5</f>
        <v>3.0986350759721865E-2</v>
      </c>
      <c r="G46">
        <f>'Population 2016'!G46/'Population 2016'!G$5</f>
        <v>3.3643696205272557E-2</v>
      </c>
      <c r="H46">
        <f>'Population 2016'!H46/'Population 2016'!H$5</f>
        <v>3.2148450292302851E-2</v>
      </c>
      <c r="I46">
        <f>'Population 2016'!I46/'Population 2016'!I$5</f>
        <v>2.5803952767774894E-2</v>
      </c>
      <c r="J46">
        <f>'Population 2016'!J46/'Population 2016'!J$5</f>
        <v>3.5825945614224225E-2</v>
      </c>
      <c r="K46">
        <f>'Population 2016'!K46/'Population 2016'!K$5</f>
        <v>3.1328261588621648E-2</v>
      </c>
      <c r="L46">
        <f>'Population 2016'!L46/'Population 2016'!L$5</f>
        <v>2.9164614871412007E-2</v>
      </c>
      <c r="M46">
        <f>'Population 2016'!M46/'Population 2016'!M$5</f>
        <v>2.9164614871412007E-2</v>
      </c>
      <c r="N46">
        <f>'Population 2016'!N46/'Population 2016'!N$5</f>
        <v>5.6381157521640239E-2</v>
      </c>
      <c r="O46">
        <f>'Population 2016'!O46/'Population 2016'!O$5</f>
        <v>3.5188872707819417E-2</v>
      </c>
      <c r="P46">
        <f>'Population 2016'!P46/'Population 2016'!P$5</f>
        <v>3.1815620421503439E-2</v>
      </c>
      <c r="Q46">
        <f>'Population 2016'!Q46/'Population 2016'!Q$5</f>
        <v>2.9976145991233945E-2</v>
      </c>
      <c r="R46">
        <f>'Population 2016'!R46/'Population 2016'!R$5</f>
        <v>2.9741310480651515E-2</v>
      </c>
      <c r="S46">
        <f>'Population 2016'!S46/'Population 2016'!S$5</f>
        <v>4.3514142824610615E-2</v>
      </c>
      <c r="T46">
        <f>'Population 2016'!T46/'Population 2016'!T$5</f>
        <v>6.0383056541788618E-2</v>
      </c>
      <c r="U46">
        <f>'Population 2016'!U46/'Population 2016'!U$5</f>
        <v>2.7132297614305315E-2</v>
      </c>
      <c r="V46">
        <f>'Population 2016'!V46/'Population 2016'!V$5</f>
        <v>3.4635669091214384E-2</v>
      </c>
      <c r="W46">
        <f>'Population 2016'!W46/'Population 2016'!W$5</f>
        <v>3.420730949999673E-2</v>
      </c>
      <c r="X46">
        <f>'Population 2016'!X46/'Population 2016'!X$5</f>
        <v>3.420730949999673E-2</v>
      </c>
      <c r="Y46">
        <f>'Population 2016'!Y46/'Population 2016'!Y$5</f>
        <v>3.5206117549800478E-2</v>
      </c>
      <c r="Z46">
        <f>'Population 2016'!Z46/'Population 2016'!Z$5</f>
        <v>6.1612557904538089E-2</v>
      </c>
      <c r="AA46">
        <f>'Population 2016'!AA46/'Population 2016'!AA$5</f>
        <v>4.4322286645180536E-2</v>
      </c>
      <c r="AB46">
        <f>'Population 2016'!AB46/'Population 2016'!AB$5</f>
        <v>4.7167436005035666E-2</v>
      </c>
      <c r="AC46">
        <f>'Population 2016'!AC46/'Population 2016'!AC$5</f>
        <v>4.9434137118577803E-2</v>
      </c>
      <c r="AD46">
        <f>'Population 2016'!AD46/'Population 2016'!AD$5</f>
        <v>3.2237894971900702E-2</v>
      </c>
      <c r="AE46">
        <f>'Population 2016'!AE46/'Population 2016'!AE$5</f>
        <v>3.1704637624616269E-2</v>
      </c>
      <c r="AF46">
        <f>'Population 2016'!AF46/'Population 2016'!AF$5</f>
        <v>3.5017870877256482E-2</v>
      </c>
      <c r="AG46">
        <f>'Population 2016'!AG46/'Population 2016'!AG$5</f>
        <v>3.1704637624616269E-2</v>
      </c>
      <c r="AH46">
        <f>'Population 2016'!AH46/'Population 2016'!AH$5</f>
        <v>3.5141134837409327E-2</v>
      </c>
      <c r="AI46">
        <f>'Population 2016'!AI46/'Population 2016'!AI$5</f>
        <v>4.9720010499606268E-2</v>
      </c>
      <c r="AJ46">
        <f>'Population 2016'!AJ46/'Population 2016'!AJ$5</f>
        <v>3.4297186515350082E-2</v>
      </c>
      <c r="AK46">
        <f>'Population 2016'!AK46/'Population 2016'!AK$5</f>
        <v>3.6319977873602957E-2</v>
      </c>
      <c r="AL46">
        <f>'Population 2016'!AL46/'Population 2016'!AL$5</f>
        <v>3.1606392224330891E-2</v>
      </c>
      <c r="AM46">
        <f>'Population 2016'!AM46/'Population 2016'!AM$5</f>
        <v>3.6933474832573317E-2</v>
      </c>
      <c r="AN46">
        <f>'Population 2016'!AN46/'Population 2016'!AN$5</f>
        <v>3.2998800043634778E-2</v>
      </c>
      <c r="AO46">
        <f>'Population 2016'!AO46/'Population 2016'!AO$5</f>
        <v>3.2998800043634778E-2</v>
      </c>
      <c r="AP46">
        <f>'Population 2016'!AP46/'Population 2016'!AP$5</f>
        <v>3.2029231330152341E-2</v>
      </c>
      <c r="AQ46">
        <f>'Population 2016'!AQ46/'Population 2016'!AQ$5</f>
        <v>3.9177673042143916E-2</v>
      </c>
      <c r="AR46">
        <f>'Population 2016'!AR46/'Population 2016'!AR$5</f>
        <v>4.1469814869642838E-2</v>
      </c>
      <c r="AS46">
        <f>'Population 2016'!AS46/'Population 2016'!AS$5</f>
        <v>2.5803952767774894E-2</v>
      </c>
      <c r="AT46">
        <f>'Population 2016'!AT46/'Population 2016'!AT$5</f>
        <v>3.727526756998998E-2</v>
      </c>
      <c r="AU46">
        <f>'Population 2016'!AU46/'Population 2016'!AU$5</f>
        <v>3.727526756998998E-2</v>
      </c>
      <c r="AV46">
        <f>'Population 2016'!AV46/'Population 2016'!AV$5</f>
        <v>2.9553373455812479E-2</v>
      </c>
      <c r="AW46">
        <f>'Population 2016'!AW46/'Population 2016'!AW$5</f>
        <v>3.3254011837207886E-2</v>
      </c>
      <c r="AX46">
        <f>'Population 2016'!AX46/'Population 2016'!AX$5</f>
        <v>3.8258558339829024E-2</v>
      </c>
      <c r="AY46">
        <f>'Population 2016'!AY46/'Population 2016'!AY$5</f>
        <v>3.7529451363177382E-2</v>
      </c>
      <c r="AZ46">
        <f>'Population 2016'!AZ46/'Population 2016'!AZ$5</f>
        <v>4.0453083742255411E-2</v>
      </c>
      <c r="BA46">
        <f>'Population 2016'!BA46/'Population 2016'!BA$5</f>
        <v>3.870654286331246E-2</v>
      </c>
      <c r="BB46">
        <f>'Population 2016'!BB46/'Population 2016'!BB$5</f>
        <v>3.7314514959640388E-2</v>
      </c>
      <c r="BC46">
        <f>'Population 2016'!BC46/'Population 2016'!BC$5</f>
        <v>2.7132297614305315E-2</v>
      </c>
      <c r="BD46" s="9">
        <v>44</v>
      </c>
    </row>
    <row r="47" spans="1:56" x14ac:dyDescent="0.35">
      <c r="A47" s="3"/>
      <c r="B47" s="5" t="s">
        <v>50</v>
      </c>
      <c r="C47">
        <f>'Population 2016'!C47/'Population 2016'!C$5</f>
        <v>5.383510602955232E-2</v>
      </c>
      <c r="D47">
        <f>'Population 2016'!D47/'Population 2016'!D$5</f>
        <v>4.4492043465078297E-2</v>
      </c>
      <c r="E47">
        <f>'Population 2016'!E47/'Population 2016'!E$5</f>
        <v>3.592272605815703E-2</v>
      </c>
      <c r="F47">
        <f>'Population 2016'!F47/'Population 2016'!F$5</f>
        <v>3.1913468967293329E-2</v>
      </c>
      <c r="G47">
        <f>'Population 2016'!G47/'Population 2016'!G$5</f>
        <v>2.6971796676230175E-2</v>
      </c>
      <c r="H47">
        <f>'Population 2016'!H47/'Population 2016'!H$5</f>
        <v>2.9496162613119423E-2</v>
      </c>
      <c r="I47">
        <f>'Population 2016'!I47/'Population 2016'!I$5</f>
        <v>2.5521313122854033E-2</v>
      </c>
      <c r="J47">
        <f>'Population 2016'!J47/'Population 2016'!J$5</f>
        <v>3.056815637361817E-2</v>
      </c>
      <c r="K47">
        <f>'Population 2016'!K47/'Population 2016'!K$5</f>
        <v>3.2580447006568064E-2</v>
      </c>
      <c r="L47">
        <f>'Population 2016'!L47/'Population 2016'!L$5</f>
        <v>2.7949422585103172E-2</v>
      </c>
      <c r="M47">
        <f>'Population 2016'!M47/'Population 2016'!M$5</f>
        <v>2.7949422585103172E-2</v>
      </c>
      <c r="N47">
        <f>'Population 2016'!N47/'Population 2016'!N$5</f>
        <v>4.2396380032309659E-2</v>
      </c>
      <c r="O47">
        <f>'Population 2016'!O47/'Population 2016'!O$5</f>
        <v>3.3266957925917121E-2</v>
      </c>
      <c r="P47">
        <f>'Population 2016'!P47/'Population 2016'!P$5</f>
        <v>2.7386453285247379E-2</v>
      </c>
      <c r="Q47">
        <f>'Population 2016'!Q47/'Population 2016'!Q$5</f>
        <v>2.9729380383309245E-2</v>
      </c>
      <c r="R47">
        <f>'Population 2016'!R47/'Population 2016'!R$5</f>
        <v>2.5176984084739448E-2</v>
      </c>
      <c r="S47">
        <f>'Population 2016'!S47/'Population 2016'!S$5</f>
        <v>4.0374529322772038E-2</v>
      </c>
      <c r="T47">
        <f>'Population 2016'!T47/'Population 2016'!T$5</f>
        <v>5.2230541220922931E-2</v>
      </c>
      <c r="U47">
        <f>'Population 2016'!U47/'Population 2016'!U$5</f>
        <v>2.7353605098924445E-2</v>
      </c>
      <c r="V47">
        <f>'Population 2016'!V47/'Population 2016'!V$5</f>
        <v>3.5543920440234772E-2</v>
      </c>
      <c r="W47">
        <f>'Population 2016'!W47/'Population 2016'!W$5</f>
        <v>3.332810385739219E-2</v>
      </c>
      <c r="X47">
        <f>'Population 2016'!X47/'Population 2016'!X$5</f>
        <v>3.332810385739219E-2</v>
      </c>
      <c r="Y47">
        <f>'Population 2016'!Y47/'Population 2016'!Y$5</f>
        <v>3.3159250250393478E-2</v>
      </c>
      <c r="Z47">
        <f>'Population 2016'!Z47/'Population 2016'!Z$5</f>
        <v>5.4016489121786818E-2</v>
      </c>
      <c r="AA47">
        <f>'Population 2016'!AA47/'Population 2016'!AA$5</f>
        <v>4.1035586320895427E-2</v>
      </c>
      <c r="AB47">
        <f>'Population 2016'!AB47/'Population 2016'!AB$5</f>
        <v>4.3007891262294914E-2</v>
      </c>
      <c r="AC47">
        <f>'Population 2016'!AC47/'Population 2016'!AC$5</f>
        <v>4.4010293305421153E-2</v>
      </c>
      <c r="AD47">
        <f>'Population 2016'!AD47/'Population 2016'!AD$5</f>
        <v>3.1474933938739812E-2</v>
      </c>
      <c r="AE47">
        <f>'Population 2016'!AE47/'Population 2016'!AE$5</f>
        <v>3.3183092228872987E-2</v>
      </c>
      <c r="AF47">
        <f>'Population 2016'!AF47/'Population 2016'!AF$5</f>
        <v>3.358518451492256E-2</v>
      </c>
      <c r="AG47">
        <f>'Population 2016'!AG47/'Population 2016'!AG$5</f>
        <v>3.3183092228872987E-2</v>
      </c>
      <c r="AH47">
        <f>'Population 2016'!AH47/'Population 2016'!AH$5</f>
        <v>3.5692856413066701E-2</v>
      </c>
      <c r="AI47">
        <f>'Population 2016'!AI47/'Population 2016'!AI$5</f>
        <v>4.5261779245778282E-2</v>
      </c>
      <c r="AJ47">
        <f>'Population 2016'!AJ47/'Population 2016'!AJ$5</f>
        <v>3.510581936815102E-2</v>
      </c>
      <c r="AK47">
        <f>'Population 2016'!AK47/'Population 2016'!AK$5</f>
        <v>3.5377091635970484E-2</v>
      </c>
      <c r="AL47">
        <f>'Population 2016'!AL47/'Population 2016'!AL$5</f>
        <v>2.8591192068249942E-2</v>
      </c>
      <c r="AM47">
        <f>'Population 2016'!AM47/'Population 2016'!AM$5</f>
        <v>3.7512993904183764E-2</v>
      </c>
      <c r="AN47">
        <f>'Population 2016'!AN47/'Population 2016'!AN$5</f>
        <v>2.9453474419112034E-2</v>
      </c>
      <c r="AO47">
        <f>'Population 2016'!AO47/'Population 2016'!AO$5</f>
        <v>2.9453474419112034E-2</v>
      </c>
      <c r="AP47">
        <f>'Population 2016'!AP47/'Population 2016'!AP$5</f>
        <v>3.3178510850783889E-2</v>
      </c>
      <c r="AQ47">
        <f>'Population 2016'!AQ47/'Population 2016'!AQ$5</f>
        <v>3.7115690250452131E-2</v>
      </c>
      <c r="AR47">
        <f>'Population 2016'!AR47/'Population 2016'!AR$5</f>
        <v>3.8385682711772881E-2</v>
      </c>
      <c r="AS47">
        <f>'Population 2016'!AS47/'Population 2016'!AS$5</f>
        <v>2.5521313122854033E-2</v>
      </c>
      <c r="AT47">
        <f>'Population 2016'!AT47/'Population 2016'!AT$5</f>
        <v>3.4533663731744609E-2</v>
      </c>
      <c r="AU47">
        <f>'Population 2016'!AU47/'Population 2016'!AU$5</f>
        <v>3.4533663731744609E-2</v>
      </c>
      <c r="AV47">
        <f>'Population 2016'!AV47/'Population 2016'!AV$5</f>
        <v>2.6554746066941189E-2</v>
      </c>
      <c r="AW47">
        <f>'Population 2016'!AW47/'Population 2016'!AW$5</f>
        <v>3.3776465922264937E-2</v>
      </c>
      <c r="AX47">
        <f>'Population 2016'!AX47/'Population 2016'!AX$5</f>
        <v>2.9479790945218957E-2</v>
      </c>
      <c r="AY47">
        <f>'Population 2016'!AY47/'Population 2016'!AY$5</f>
        <v>3.4815336128025461E-2</v>
      </c>
      <c r="AZ47">
        <f>'Population 2016'!AZ47/'Population 2016'!AZ$5</f>
        <v>3.6124166575582033E-2</v>
      </c>
      <c r="BA47">
        <f>'Population 2016'!BA47/'Population 2016'!BA$5</f>
        <v>3.6169293889008851E-2</v>
      </c>
      <c r="BB47">
        <f>'Population 2016'!BB47/'Population 2016'!BB$5</f>
        <v>3.8736940955511209E-2</v>
      </c>
      <c r="BC47">
        <f>'Population 2016'!BC47/'Population 2016'!BC$5</f>
        <v>2.7353605098924445E-2</v>
      </c>
      <c r="BD47" s="9">
        <v>45</v>
      </c>
    </row>
    <row r="48" spans="1:56" x14ac:dyDescent="0.35">
      <c r="A48" s="3"/>
      <c r="B48" s="5" t="s">
        <v>51</v>
      </c>
      <c r="C48">
        <f>'Population 2016'!C48/'Population 2016'!C$5</f>
        <v>4.3536260624677366E-2</v>
      </c>
      <c r="D48">
        <f>'Population 2016'!D48/'Population 2016'!D$5</f>
        <v>4.1254658020597988E-2</v>
      </c>
      <c r="E48">
        <f>'Population 2016'!E48/'Population 2016'!E$5</f>
        <v>3.9162006197291384E-2</v>
      </c>
      <c r="F48">
        <f>'Population 2016'!F48/'Population 2016'!F$5</f>
        <v>3.0800927118207571E-2</v>
      </c>
      <c r="G48">
        <f>'Population 2016'!G48/'Population 2016'!G$5</f>
        <v>2.8568721918475613E-2</v>
      </c>
      <c r="H48">
        <f>'Population 2016'!H48/'Population 2016'!H$5</f>
        <v>2.9376193610515768E-2</v>
      </c>
      <c r="I48">
        <f>'Population 2016'!I48/'Population 2016'!I$5</f>
        <v>2.7290427937358679E-2</v>
      </c>
      <c r="J48">
        <f>'Population 2016'!J48/'Population 2016'!J$5</f>
        <v>3.1239892853884874E-2</v>
      </c>
      <c r="K48">
        <f>'Population 2016'!K48/'Population 2016'!K$5</f>
        <v>3.3856258564475737E-2</v>
      </c>
      <c r="L48">
        <f>'Population 2016'!L48/'Population 2016'!L$5</f>
        <v>2.5828792908995601E-2</v>
      </c>
      <c r="M48">
        <f>'Population 2016'!M48/'Population 2016'!M$5</f>
        <v>2.5828792908995601E-2</v>
      </c>
      <c r="N48">
        <f>'Population 2016'!N48/'Population 2016'!N$5</f>
        <v>3.2213211596113199E-2</v>
      </c>
      <c r="O48">
        <f>'Population 2016'!O48/'Population 2016'!O$5</f>
        <v>3.2157398876571465E-2</v>
      </c>
      <c r="P48">
        <f>'Population 2016'!P48/'Population 2016'!P$5</f>
        <v>2.8919193057590442E-2</v>
      </c>
      <c r="Q48">
        <f>'Population 2016'!Q48/'Population 2016'!Q$5</f>
        <v>3.1879766395224496E-2</v>
      </c>
      <c r="R48">
        <f>'Population 2016'!R48/'Population 2016'!R$5</f>
        <v>3.1883749401181667E-2</v>
      </c>
      <c r="S48">
        <f>'Population 2016'!S48/'Population 2016'!S$5</f>
        <v>3.7737148062301509E-2</v>
      </c>
      <c r="T48">
        <f>'Population 2016'!T48/'Population 2016'!T$5</f>
        <v>4.4031493278362796E-2</v>
      </c>
      <c r="U48">
        <f>'Population 2016'!U48/'Population 2016'!U$5</f>
        <v>3.0407648386668436E-2</v>
      </c>
      <c r="V48">
        <f>'Population 2016'!V48/'Population 2016'!V$5</f>
        <v>3.8116027201746283E-2</v>
      </c>
      <c r="W48">
        <f>'Population 2016'!W48/'Population 2016'!W$5</f>
        <v>3.3599382921838943E-2</v>
      </c>
      <c r="X48">
        <f>'Population 2016'!X48/'Population 2016'!X$5</f>
        <v>3.3599382921838943E-2</v>
      </c>
      <c r="Y48">
        <f>'Population 2016'!Y48/'Population 2016'!Y$5</f>
        <v>3.4820591087582071E-2</v>
      </c>
      <c r="Z48">
        <f>'Population 2016'!Z48/'Population 2016'!Z$5</f>
        <v>4.2939856712280504E-2</v>
      </c>
      <c r="AA48">
        <f>'Population 2016'!AA48/'Population 2016'!AA$5</f>
        <v>3.7348927719832552E-2</v>
      </c>
      <c r="AB48">
        <f>'Population 2016'!AB48/'Population 2016'!AB$5</f>
        <v>3.9947596286705626E-2</v>
      </c>
      <c r="AC48">
        <f>'Population 2016'!AC48/'Population 2016'!AC$5</f>
        <v>3.7750739003891018E-2</v>
      </c>
      <c r="AD48">
        <f>'Population 2016'!AD48/'Population 2016'!AD$5</f>
        <v>3.1977371692284789E-2</v>
      </c>
      <c r="AE48">
        <f>'Population 2016'!AE48/'Population 2016'!AE$5</f>
        <v>3.3270362118707583E-2</v>
      </c>
      <c r="AF48">
        <f>'Population 2016'!AF48/'Population 2016'!AF$5</f>
        <v>3.0312627245170341E-2</v>
      </c>
      <c r="AG48">
        <f>'Population 2016'!AG48/'Population 2016'!AG$5</f>
        <v>3.3270362118707583E-2</v>
      </c>
      <c r="AH48">
        <f>'Population 2016'!AH48/'Population 2016'!AH$5</f>
        <v>3.6627253559718749E-2</v>
      </c>
      <c r="AI48">
        <f>'Population 2016'!AI48/'Population 2016'!AI$5</f>
        <v>4.0832257852830518E-2</v>
      </c>
      <c r="AJ48">
        <f>'Population 2016'!AJ48/'Population 2016'!AJ$5</f>
        <v>3.644424615899395E-2</v>
      </c>
      <c r="AK48">
        <f>'Population 2016'!AK48/'Population 2016'!AK$5</f>
        <v>3.322731101416844E-2</v>
      </c>
      <c r="AL48">
        <f>'Population 2016'!AL48/'Population 2016'!AL$5</f>
        <v>2.7997020272786933E-2</v>
      </c>
      <c r="AM48">
        <f>'Population 2016'!AM48/'Population 2016'!AM$5</f>
        <v>3.7596299770727766E-2</v>
      </c>
      <c r="AN48">
        <f>'Population 2016'!AN48/'Population 2016'!AN$5</f>
        <v>2.9235300534526016E-2</v>
      </c>
      <c r="AO48">
        <f>'Population 2016'!AO48/'Population 2016'!AO$5</f>
        <v>2.9235300534526016E-2</v>
      </c>
      <c r="AP48">
        <f>'Population 2016'!AP48/'Population 2016'!AP$5</f>
        <v>3.3170584785124357E-2</v>
      </c>
      <c r="AQ48">
        <f>'Population 2016'!AQ48/'Population 2016'!AQ$5</f>
        <v>3.3854880254288379E-2</v>
      </c>
      <c r="AR48">
        <f>'Population 2016'!AR48/'Population 2016'!AR$5</f>
        <v>3.5926887087212728E-2</v>
      </c>
      <c r="AS48">
        <f>'Population 2016'!AS48/'Population 2016'!AS$5</f>
        <v>2.7290427937358679E-2</v>
      </c>
      <c r="AT48">
        <f>'Population 2016'!AT48/'Population 2016'!AT$5</f>
        <v>3.7538883323667421E-2</v>
      </c>
      <c r="AU48">
        <f>'Population 2016'!AU48/'Population 2016'!AU$5</f>
        <v>3.7538883323667421E-2</v>
      </c>
      <c r="AV48">
        <f>'Population 2016'!AV48/'Population 2016'!AV$5</f>
        <v>2.8054059761376836E-2</v>
      </c>
      <c r="AW48">
        <f>'Population 2016'!AW48/'Population 2016'!AW$5</f>
        <v>3.5606961986698396E-2</v>
      </c>
      <c r="AX48">
        <f>'Population 2016'!AX48/'Population 2016'!AX$5</f>
        <v>2.9824808004395773E-2</v>
      </c>
      <c r="AY48">
        <f>'Population 2016'!AY48/'Population 2016'!AY$5</f>
        <v>3.2837122487071997E-2</v>
      </c>
      <c r="AZ48">
        <f>'Population 2016'!AZ48/'Population 2016'!AZ$5</f>
        <v>3.216629945176637E-2</v>
      </c>
      <c r="BA48">
        <f>'Population 2016'!BA48/'Population 2016'!BA$5</f>
        <v>3.2430900453465777E-2</v>
      </c>
      <c r="BB48">
        <f>'Population 2016'!BB48/'Population 2016'!BB$5</f>
        <v>3.8771465858323612E-2</v>
      </c>
      <c r="BC48">
        <f>'Population 2016'!BC48/'Population 2016'!BC$5</f>
        <v>3.0407648386668436E-2</v>
      </c>
      <c r="BD48" s="9">
        <v>46</v>
      </c>
    </row>
    <row r="49" spans="1:56" x14ac:dyDescent="0.35">
      <c r="A49" s="3"/>
      <c r="B49" s="5" t="s">
        <v>52</v>
      </c>
      <c r="C49">
        <f>'Population 2016'!C49/'Population 2016'!C$5</f>
        <v>3.7351842292221431E-2</v>
      </c>
      <c r="D49">
        <f>'Population 2016'!D49/'Population 2016'!D$5</f>
        <v>4.0176344590827737E-2</v>
      </c>
      <c r="E49">
        <f>'Population 2016'!E49/'Population 2016'!E$5</f>
        <v>4.2766935903506019E-2</v>
      </c>
      <c r="F49">
        <f>'Population 2016'!F49/'Population 2016'!F$5</f>
        <v>3.4911151171774402E-2</v>
      </c>
      <c r="G49">
        <f>'Population 2016'!G49/'Population 2016'!G$5</f>
        <v>3.3007632761327343E-2</v>
      </c>
      <c r="H49">
        <f>'Population 2016'!H49/'Population 2016'!H$5</f>
        <v>3.3909076465648336E-2</v>
      </c>
      <c r="I49">
        <f>'Population 2016'!I49/'Population 2016'!I$5</f>
        <v>3.4262205845406582E-2</v>
      </c>
      <c r="J49">
        <f>'Population 2016'!J49/'Population 2016'!J$5</f>
        <v>3.5461051723708982E-2</v>
      </c>
      <c r="K49">
        <f>'Population 2016'!K49/'Population 2016'!K$5</f>
        <v>3.81089637575013E-2</v>
      </c>
      <c r="L49">
        <f>'Population 2016'!L49/'Population 2016'!L$5</f>
        <v>3.0927835051546393E-2</v>
      </c>
      <c r="M49">
        <f>'Population 2016'!M49/'Population 2016'!M$5</f>
        <v>3.0927835051546393E-2</v>
      </c>
      <c r="N49">
        <f>'Population 2016'!N49/'Population 2016'!N$5</f>
        <v>2.9617186809300682E-2</v>
      </c>
      <c r="O49">
        <f>'Population 2016'!O49/'Population 2016'!O$5</f>
        <v>3.6793770618480104E-2</v>
      </c>
      <c r="P49">
        <f>'Population 2016'!P49/'Population 2016'!P$5</f>
        <v>3.4497915023103801E-2</v>
      </c>
      <c r="Q49">
        <f>'Population 2016'!Q49/'Population 2016'!Q$5</f>
        <v>3.9741013619111407E-2</v>
      </c>
      <c r="R49">
        <f>'Population 2016'!R49/'Population 2016'!R$5</f>
        <v>3.8005003459839252E-2</v>
      </c>
      <c r="S49">
        <f>'Population 2016'!S49/'Population 2016'!S$5</f>
        <v>3.8435330316997696E-2</v>
      </c>
      <c r="T49">
        <f>'Population 2016'!T49/'Population 2016'!T$5</f>
        <v>3.9008296766448118E-2</v>
      </c>
      <c r="U49">
        <f>'Population 2016'!U49/'Population 2016'!U$5</f>
        <v>3.6117381489841983E-2</v>
      </c>
      <c r="V49">
        <f>'Population 2016'!V49/'Population 2016'!V$5</f>
        <v>4.1199502369849109E-2</v>
      </c>
      <c r="W49">
        <f>'Population 2016'!W49/'Population 2016'!W$5</f>
        <v>3.6573647363363597E-2</v>
      </c>
      <c r="X49">
        <f>'Population 2016'!X49/'Population 2016'!X$5</f>
        <v>3.6573647363363597E-2</v>
      </c>
      <c r="Y49">
        <f>'Population 2016'!Y49/'Population 2016'!Y$5</f>
        <v>3.8449309231967696E-2</v>
      </c>
      <c r="Z49">
        <f>'Population 2016'!Z49/'Population 2016'!Z$5</f>
        <v>3.6232318910997846E-2</v>
      </c>
      <c r="AA49">
        <f>'Population 2016'!AA49/'Population 2016'!AA$5</f>
        <v>3.6737031419313733E-2</v>
      </c>
      <c r="AB49">
        <f>'Population 2016'!AB49/'Population 2016'!AB$5</f>
        <v>3.9734706201447242E-2</v>
      </c>
      <c r="AC49">
        <f>'Population 2016'!AC49/'Population 2016'!AC$5</f>
        <v>3.5389443156172366E-2</v>
      </c>
      <c r="AD49">
        <f>'Population 2016'!AD49/'Population 2016'!AD$5</f>
        <v>3.4065279690349476E-2</v>
      </c>
      <c r="AE49">
        <f>'Population 2016'!AE49/'Population 2016'!AE$5</f>
        <v>3.4466472961734718E-2</v>
      </c>
      <c r="AF49">
        <f>'Population 2016'!AF49/'Population 2016'!AF$5</f>
        <v>3.1941365425507851E-2</v>
      </c>
      <c r="AG49">
        <f>'Population 2016'!AG49/'Population 2016'!AG$5</f>
        <v>3.4466472961734718E-2</v>
      </c>
      <c r="AH49">
        <f>'Population 2016'!AH49/'Population 2016'!AH$5</f>
        <v>3.9157370684450556E-2</v>
      </c>
      <c r="AI49">
        <f>'Population 2016'!AI49/'Population 2016'!AI$5</f>
        <v>3.9759055910403358E-2</v>
      </c>
      <c r="AJ49">
        <f>'Population 2016'!AJ49/'Population 2016'!AJ$5</f>
        <v>3.7880266570002506E-2</v>
      </c>
      <c r="AK49">
        <f>'Population 2016'!AK49/'Population 2016'!AK$5</f>
        <v>3.7464013175263697E-2</v>
      </c>
      <c r="AL49">
        <f>'Population 2016'!AL49/'Population 2016'!AL$5</f>
        <v>3.2812472286763268E-2</v>
      </c>
      <c r="AM49">
        <f>'Population 2016'!AM49/'Population 2016'!AM$5</f>
        <v>3.9921620045564689E-2</v>
      </c>
      <c r="AN49">
        <f>'Population 2016'!AN49/'Population 2016'!AN$5</f>
        <v>3.3926039053125343E-2</v>
      </c>
      <c r="AO49">
        <f>'Population 2016'!AO49/'Population 2016'!AO$5</f>
        <v>3.3926039053125343E-2</v>
      </c>
      <c r="AP49">
        <f>'Population 2016'!AP49/'Population 2016'!AP$5</f>
        <v>3.3186436916443414E-2</v>
      </c>
      <c r="AQ49">
        <f>'Population 2016'!AQ49/'Population 2016'!AQ$5</f>
        <v>3.4457719077108567E-2</v>
      </c>
      <c r="AR49">
        <f>'Population 2016'!AR49/'Population 2016'!AR$5</f>
        <v>3.6742475633150452E-2</v>
      </c>
      <c r="AS49">
        <f>'Population 2016'!AS49/'Population 2016'!AS$5</f>
        <v>3.4262205845406582E-2</v>
      </c>
      <c r="AT49">
        <f>'Population 2016'!AT49/'Population 2016'!AT$5</f>
        <v>4.2178520588390361E-2</v>
      </c>
      <c r="AU49">
        <f>'Population 2016'!AU49/'Population 2016'!AU$5</f>
        <v>4.2178520588390361E-2</v>
      </c>
      <c r="AV49">
        <f>'Population 2016'!AV49/'Population 2016'!AV$5</f>
        <v>3.2140217506071163E-2</v>
      </c>
      <c r="AW49">
        <f>'Population 2016'!AW49/'Population 2016'!AW$5</f>
        <v>3.8352706083348585E-2</v>
      </c>
      <c r="AX49">
        <f>'Population 2016'!AX49/'Population 2016'!AX$5</f>
        <v>3.402890476251326E-2</v>
      </c>
      <c r="AY49">
        <f>'Population 2016'!AY49/'Population 2016'!AY$5</f>
        <v>3.4348704140020198E-2</v>
      </c>
      <c r="AZ49">
        <f>'Population 2016'!AZ49/'Population 2016'!AZ$5</f>
        <v>3.2390655291633826E-2</v>
      </c>
      <c r="BA49">
        <f>'Population 2016'!BA49/'Population 2016'!BA$5</f>
        <v>3.2849276614122222E-2</v>
      </c>
      <c r="BB49">
        <f>'Population 2016'!BB49/'Population 2016'!BB$5</f>
        <v>4.2928264156936395E-2</v>
      </c>
      <c r="BC49">
        <f>'Population 2016'!BC49/'Population 2016'!BC$5</f>
        <v>3.6117381489841983E-2</v>
      </c>
      <c r="BD49" s="9">
        <v>47</v>
      </c>
    </row>
    <row r="50" spans="1:56" x14ac:dyDescent="0.35">
      <c r="A50" s="3"/>
      <c r="B50" s="5" t="s">
        <v>53</v>
      </c>
      <c r="C50">
        <f>'Population 2016'!C50/'Population 2016'!C$5</f>
        <v>3.721384287488564E-2</v>
      </c>
      <c r="D50">
        <f>'Population 2016'!D50/'Population 2016'!D$5</f>
        <v>4.2125133260956737E-2</v>
      </c>
      <c r="E50">
        <f>'Population 2016'!E50/'Population 2016'!E$5</f>
        <v>4.6629695432661884E-2</v>
      </c>
      <c r="F50">
        <f>'Population 2016'!F50/'Population 2016'!F$5</f>
        <v>4.1390677311357198E-2</v>
      </c>
      <c r="G50">
        <f>'Population 2016'!G50/'Population 2016'!G$5</f>
        <v>4.0721593677258701E-2</v>
      </c>
      <c r="H50">
        <f>'Population 2016'!H50/'Population 2016'!H$5</f>
        <v>4.1716788851313011E-2</v>
      </c>
      <c r="I50">
        <f>'Population 2016'!I50/'Population 2016'!I$5</f>
        <v>4.4290679172598608E-2</v>
      </c>
      <c r="J50">
        <f>'Population 2016'!J50/'Population 2016'!J$5</f>
        <v>4.4259970310906178E-2</v>
      </c>
      <c r="K50">
        <f>'Population 2016'!K50/'Population 2016'!K$5</f>
        <v>4.857534376033644E-2</v>
      </c>
      <c r="L50">
        <f>'Population 2016'!L50/'Population 2016'!L$5</f>
        <v>4.0196654647117691E-2</v>
      </c>
      <c r="M50">
        <f>'Population 2016'!M50/'Population 2016'!M$5</f>
        <v>4.0196654647117691E-2</v>
      </c>
      <c r="N50">
        <f>'Population 2016'!N50/'Population 2016'!N$5</f>
        <v>3.6280049187838066E-2</v>
      </c>
      <c r="O50">
        <f>'Population 2016'!O50/'Population 2016'!O$5</f>
        <v>4.424366709265809E-2</v>
      </c>
      <c r="P50">
        <f>'Population 2016'!P50/'Population 2016'!P$5</f>
        <v>4.1744618505578722E-2</v>
      </c>
      <c r="Q50">
        <f>'Population 2016'!Q50/'Population 2016'!Q$5</f>
        <v>4.3959530440300348E-2</v>
      </c>
      <c r="R50">
        <f>'Population 2016'!R50/'Population 2016'!R$5</f>
        <v>4.2689093522116354E-2</v>
      </c>
      <c r="S50">
        <f>'Population 2016'!S50/'Population 2016'!S$5</f>
        <v>4.219015624806919E-2</v>
      </c>
      <c r="T50">
        <f>'Population 2016'!T50/'Population 2016'!T$5</f>
        <v>3.7931066574221857E-2</v>
      </c>
      <c r="U50">
        <f>'Population 2016'!U50/'Population 2016'!U$5</f>
        <v>4.7005709733103175E-2</v>
      </c>
      <c r="V50">
        <f>'Population 2016'!V50/'Population 2016'!V$5</f>
        <v>4.7923615298310955E-2</v>
      </c>
      <c r="W50">
        <f>'Population 2016'!W50/'Population 2016'!W$5</f>
        <v>4.3823008386772042E-2</v>
      </c>
      <c r="X50">
        <f>'Population 2016'!X50/'Population 2016'!X$5</f>
        <v>4.3823008386772042E-2</v>
      </c>
      <c r="Y50">
        <f>'Population 2016'!Y50/'Population 2016'!Y$5</f>
        <v>4.6167787475556825E-2</v>
      </c>
      <c r="Z50">
        <f>'Population 2016'!Z50/'Population 2016'!Z$5</f>
        <v>3.8615285442997541E-2</v>
      </c>
      <c r="AA50">
        <f>'Population 2016'!AA50/'Population 2016'!AA$5</f>
        <v>4.2248084419100468E-2</v>
      </c>
      <c r="AB50">
        <f>'Population 2016'!AB50/'Population 2016'!AB$5</f>
        <v>4.2803189257238777E-2</v>
      </c>
      <c r="AC50">
        <f>'Population 2016'!AC50/'Population 2016'!AC$5</f>
        <v>4.0271316306076894E-2</v>
      </c>
      <c r="AD50">
        <f>'Population 2016'!AD50/'Population 2016'!AD$5</f>
        <v>4.1657672410584691E-2</v>
      </c>
      <c r="AE50">
        <f>'Population 2016'!AE50/'Population 2016'!AE$5</f>
        <v>4.2012751670961711E-2</v>
      </c>
      <c r="AF50">
        <f>'Population 2016'!AF50/'Population 2016'!AF$5</f>
        <v>4.0627969053974575E-2</v>
      </c>
      <c r="AG50">
        <f>'Population 2016'!AG50/'Population 2016'!AG$5</f>
        <v>4.2012751670961711E-2</v>
      </c>
      <c r="AH50">
        <f>'Population 2016'!AH50/'Population 2016'!AH$5</f>
        <v>4.579846372477081E-2</v>
      </c>
      <c r="AI50">
        <f>'Population 2016'!AI50/'Population 2016'!AI$5</f>
        <v>4.1232828768921162E-2</v>
      </c>
      <c r="AJ50">
        <f>'Population 2016'!AJ50/'Population 2016'!AJ$5</f>
        <v>4.3610406268298804E-2</v>
      </c>
      <c r="AK50">
        <f>'Population 2016'!AK50/'Population 2016'!AK$5</f>
        <v>4.6289428359503663E-2</v>
      </c>
      <c r="AL50">
        <f>'Population 2016'!AL50/'Population 2016'!AL$5</f>
        <v>4.1192955073517674E-2</v>
      </c>
      <c r="AM50">
        <f>'Population 2016'!AM50/'Population 2016'!AM$5</f>
        <v>4.5963106367103601E-2</v>
      </c>
      <c r="AN50">
        <f>'Population 2016'!AN50/'Population 2016'!AN$5</f>
        <v>4.336205956147049E-2</v>
      </c>
      <c r="AO50">
        <f>'Population 2016'!AO50/'Population 2016'!AO$5</f>
        <v>4.336205956147049E-2</v>
      </c>
      <c r="AP50">
        <f>'Population 2016'!AP50/'Population 2016'!AP$5</f>
        <v>4.1088724378992754E-2</v>
      </c>
      <c r="AQ50">
        <f>'Population 2016'!AQ50/'Population 2016'!AQ$5</f>
        <v>4.3239984655011783E-2</v>
      </c>
      <c r="AR50">
        <f>'Population 2016'!AR50/'Population 2016'!AR$5</f>
        <v>4.219896573302831E-2</v>
      </c>
      <c r="AS50">
        <f>'Population 2016'!AS50/'Population 2016'!AS$5</f>
        <v>4.4290679172598608E-2</v>
      </c>
      <c r="AT50">
        <f>'Population 2016'!AT50/'Population 2016'!AT$5</f>
        <v>4.2916644698687195E-2</v>
      </c>
      <c r="AU50">
        <f>'Population 2016'!AU50/'Population 2016'!AU$5</f>
        <v>4.2916644698687195E-2</v>
      </c>
      <c r="AV50">
        <f>'Population 2016'!AV50/'Population 2016'!AV$5</f>
        <v>3.9647344525393306E-2</v>
      </c>
      <c r="AW50">
        <f>'Population 2016'!AW50/'Population 2016'!AW$5</f>
        <v>4.562511440600403E-2</v>
      </c>
      <c r="AX50">
        <f>'Population 2016'!AX50/'Population 2016'!AX$5</f>
        <v>4.1925961894782572E-2</v>
      </c>
      <c r="AY50">
        <f>'Population 2016'!AY50/'Population 2016'!AY$5</f>
        <v>4.1498118172638536E-2</v>
      </c>
      <c r="AZ50">
        <f>'Population 2016'!AZ50/'Population 2016'!AZ$5</f>
        <v>3.9452111533615983E-2</v>
      </c>
      <c r="BA50">
        <f>'Population 2016'!BA50/'Population 2016'!BA$5</f>
        <v>4.143273591017059E-2</v>
      </c>
      <c r="BB50">
        <f>'Population 2016'!BB50/'Population 2016'!BB$5</f>
        <v>4.8252004170608258E-2</v>
      </c>
      <c r="BC50">
        <f>'Population 2016'!BC50/'Population 2016'!BC$5</f>
        <v>4.7005709733103175E-2</v>
      </c>
      <c r="BD50" s="9">
        <v>48</v>
      </c>
    </row>
    <row r="51" spans="1:56" x14ac:dyDescent="0.35">
      <c r="A51" s="3"/>
      <c r="B51" s="5" t="s">
        <v>54</v>
      </c>
      <c r="C51">
        <f>'Population 2016'!C51/'Population 2016'!C$5</f>
        <v>3.7229176143478503E-2</v>
      </c>
      <c r="D51">
        <f>'Population 2016'!D51/'Population 2016'!D$5</f>
        <v>4.2570151501814306E-2</v>
      </c>
      <c r="E51">
        <f>'Population 2016'!E51/'Population 2016'!E$5</f>
        <v>4.7468814310961518E-2</v>
      </c>
      <c r="F51">
        <f>'Population 2016'!F51/'Population 2016'!F$5</f>
        <v>4.7077002317795519E-2</v>
      </c>
      <c r="G51">
        <f>'Population 2016'!G51/'Population 2016'!G$5</f>
        <v>4.5431169815406271E-2</v>
      </c>
      <c r="H51">
        <f>'Population 2016'!H51/'Population 2016'!H$5</f>
        <v>4.509861776254568E-2</v>
      </c>
      <c r="I51">
        <f>'Population 2016'!I51/'Population 2016'!I$5</f>
        <v>4.8750104681349972E-2</v>
      </c>
      <c r="J51">
        <f>'Population 2016'!J51/'Population 2016'!J$5</f>
        <v>4.5537098927709546E-2</v>
      </c>
      <c r="K51">
        <f>'Population 2016'!K51/'Population 2016'!K$5</f>
        <v>4.7748428861692574E-2</v>
      </c>
      <c r="L51">
        <f>'Population 2016'!L51/'Population 2016'!L$5</f>
        <v>4.6733277206805077E-2</v>
      </c>
      <c r="M51">
        <f>'Population 2016'!M51/'Population 2016'!M$5</f>
        <v>4.6733277206805077E-2</v>
      </c>
      <c r="N51">
        <f>'Population 2016'!N51/'Population 2016'!N$5</f>
        <v>3.7718713078981843E-2</v>
      </c>
      <c r="O51">
        <f>'Population 2016'!O51/'Population 2016'!O$5</f>
        <v>4.6413251305217902E-2</v>
      </c>
      <c r="P51">
        <f>'Population 2016'!P51/'Population 2016'!P$5</f>
        <v>4.6883804801081931E-2</v>
      </c>
      <c r="Q51">
        <f>'Population 2016'!Q51/'Population 2016'!Q$5</f>
        <v>4.806053982914419E-2</v>
      </c>
      <c r="R51">
        <f>'Population 2016'!R51/'Population 2016'!R$5</f>
        <v>4.6215468142864743E-2</v>
      </c>
      <c r="S51">
        <f>'Population 2016'!S51/'Population 2016'!S$5</f>
        <v>4.2654434207576378E-2</v>
      </c>
      <c r="T51">
        <f>'Population 2016'!T51/'Population 2016'!T$5</f>
        <v>3.7637911057546894E-2</v>
      </c>
      <c r="U51">
        <f>'Population 2016'!U51/'Population 2016'!U$5</f>
        <v>4.5810649316159871E-2</v>
      </c>
      <c r="V51">
        <f>'Population 2016'!V51/'Population 2016'!V$5</f>
        <v>4.7213805420505107E-2</v>
      </c>
      <c r="W51">
        <f>'Population 2016'!W51/'Population 2016'!W$5</f>
        <v>4.3558266167251718E-2</v>
      </c>
      <c r="X51">
        <f>'Population 2016'!X51/'Population 2016'!X$5</f>
        <v>4.3558266167251718E-2</v>
      </c>
      <c r="Y51">
        <f>'Population 2016'!Y51/'Population 2016'!Y$5</f>
        <v>4.6410231951797269E-2</v>
      </c>
      <c r="Z51">
        <f>'Population 2016'!Z51/'Population 2016'!Z$5</f>
        <v>3.8669487768664475E-2</v>
      </c>
      <c r="AA51">
        <f>'Population 2016'!AA51/'Population 2016'!AA$5</f>
        <v>4.3929636576117974E-2</v>
      </c>
      <c r="AB51">
        <f>'Population 2016'!AB51/'Population 2016'!AB$5</f>
        <v>4.3042690603154458E-2</v>
      </c>
      <c r="AC51">
        <f>'Population 2016'!AC51/'Population 2016'!AC$5</f>
        <v>4.2603651889346963E-2</v>
      </c>
      <c r="AD51">
        <f>'Population 2016'!AD51/'Population 2016'!AD$5</f>
        <v>4.6194499237038965E-2</v>
      </c>
      <c r="AE51">
        <f>'Population 2016'!AE51/'Population 2016'!AE$5</f>
        <v>4.6484050144251991E-2</v>
      </c>
      <c r="AF51">
        <f>'Population 2016'!AF51/'Population 2016'!AF$5</f>
        <v>4.9103439955360512E-2</v>
      </c>
      <c r="AG51">
        <f>'Population 2016'!AG51/'Population 2016'!AG$5</f>
        <v>4.6484050144251991E-2</v>
      </c>
      <c r="AH51">
        <f>'Population 2016'!AH51/'Population 2016'!AH$5</f>
        <v>4.6311174683967567E-2</v>
      </c>
      <c r="AI51">
        <f>'Population 2016'!AI51/'Population 2016'!AI$5</f>
        <v>4.1480280426983991E-2</v>
      </c>
      <c r="AJ51">
        <f>'Population 2016'!AJ51/'Population 2016'!AJ$5</f>
        <v>4.4419039121099742E-2</v>
      </c>
      <c r="AK51">
        <f>'Population 2016'!AK51/'Population 2016'!AK$5</f>
        <v>4.5472260286888853E-2</v>
      </c>
      <c r="AL51">
        <f>'Population 2016'!AL51/'Population 2016'!AL$5</f>
        <v>4.4953087032865685E-2</v>
      </c>
      <c r="AM51">
        <f>'Population 2016'!AM51/'Population 2016'!AM$5</f>
        <v>4.6571601392294569E-2</v>
      </c>
      <c r="AN51">
        <f>'Population 2016'!AN51/'Population 2016'!AN$5</f>
        <v>4.9525471801025414E-2</v>
      </c>
      <c r="AO51">
        <f>'Population 2016'!AO51/'Population 2016'!AO$5</f>
        <v>4.9525471801025414E-2</v>
      </c>
      <c r="AP51">
        <f>'Population 2016'!AP51/'Population 2016'!AP$5</f>
        <v>4.7080830017595866E-2</v>
      </c>
      <c r="AQ51">
        <f>'Population 2016'!AQ51/'Population 2016'!AQ$5</f>
        <v>4.6678906121554231E-2</v>
      </c>
      <c r="AR51">
        <f>'Population 2016'!AR51/'Population 2016'!AR$5</f>
        <v>4.3982745434564333E-2</v>
      </c>
      <c r="AS51">
        <f>'Population 2016'!AS51/'Population 2016'!AS$5</f>
        <v>4.8750104681349972E-2</v>
      </c>
      <c r="AT51">
        <f>'Population 2016'!AT51/'Population 2016'!AT$5</f>
        <v>4.8927083882532821E-2</v>
      </c>
      <c r="AU51">
        <f>'Population 2016'!AU51/'Population 2016'!AU$5</f>
        <v>4.8927083882532821E-2</v>
      </c>
      <c r="AV51">
        <f>'Population 2016'!AV51/'Population 2016'!AV$5</f>
        <v>4.3870763382958505E-2</v>
      </c>
      <c r="AW51">
        <f>'Population 2016'!AW51/'Population 2016'!AW$5</f>
        <v>4.6036976020501559E-2</v>
      </c>
      <c r="AX51">
        <f>'Population 2016'!AX51/'Population 2016'!AX$5</f>
        <v>4.4341081309020279E-2</v>
      </c>
      <c r="AY51">
        <f>'Population 2016'!AY51/'Population 2016'!AY$5</f>
        <v>4.3649215140295586E-2</v>
      </c>
      <c r="AZ51">
        <f>'Population 2016'!AZ51/'Population 2016'!AZ$5</f>
        <v>4.3729254275704565E-2</v>
      </c>
      <c r="BA51">
        <f>'Population 2016'!BA51/'Population 2016'!BA$5</f>
        <v>4.7397970200820559E-2</v>
      </c>
      <c r="BB51">
        <f>'Population 2016'!BB51/'Population 2016'!BB$5</f>
        <v>4.7561506114360289E-2</v>
      </c>
      <c r="BC51">
        <f>'Population 2016'!BC51/'Population 2016'!BC$5</f>
        <v>4.5810649316159871E-2</v>
      </c>
      <c r="BD51" s="9">
        <v>49</v>
      </c>
    </row>
    <row r="52" spans="1:56" x14ac:dyDescent="0.35">
      <c r="A52" s="3"/>
      <c r="B52" s="5" t="s">
        <v>55</v>
      </c>
      <c r="C52">
        <f>'Population 2016'!C52/'Population 2016'!C$5</f>
        <v>3.4740075541903268E-2</v>
      </c>
      <c r="D52">
        <f>'Population 2016'!D52/'Population 2016'!D$5</f>
        <v>3.8965992781901937E-2</v>
      </c>
      <c r="E52">
        <f>'Population 2016'!E52/'Population 2016'!E$5</f>
        <v>4.2841940942907102E-2</v>
      </c>
      <c r="F52">
        <f>'Population 2016'!F52/'Population 2016'!F$5</f>
        <v>4.153489569920165E-2</v>
      </c>
      <c r="G52">
        <f>'Population 2016'!G52/'Population 2016'!G$5</f>
        <v>4.3928977426514373E-2</v>
      </c>
      <c r="H52">
        <f>'Population 2016'!H52/'Population 2016'!H$5</f>
        <v>4.271220733237574E-2</v>
      </c>
      <c r="I52">
        <f>'Population 2016'!I52/'Population 2016'!I$5</f>
        <v>4.544217402227619E-2</v>
      </c>
      <c r="J52">
        <f>'Population 2016'!J52/'Population 2016'!J$5</f>
        <v>4.1166665284492837E-2</v>
      </c>
      <c r="K52">
        <f>'Population 2016'!K52/'Population 2016'!K$5</f>
        <v>4.3188583849170722E-2</v>
      </c>
      <c r="L52">
        <f>'Population 2016'!L52/'Population 2016'!L$5</f>
        <v>4.4096389369847347E-2</v>
      </c>
      <c r="M52">
        <f>'Population 2016'!M52/'Population 2016'!M$5</f>
        <v>4.4096389369847347E-2</v>
      </c>
      <c r="N52">
        <f>'Population 2016'!N52/'Population 2016'!N$5</f>
        <v>3.722844214401106E-2</v>
      </c>
      <c r="O52">
        <f>'Population 2016'!O52/'Population 2016'!O$5</f>
        <v>4.2430726860245092E-2</v>
      </c>
      <c r="P52">
        <f>'Population 2016'!P52/'Population 2016'!P$5</f>
        <v>4.3683083511777299E-2</v>
      </c>
      <c r="Q52">
        <f>'Population 2016'!Q52/'Population 2016'!Q$5</f>
        <v>4.3994782670003875E-2</v>
      </c>
      <c r="R52">
        <f>'Population 2016'!R52/'Population 2016'!R$5</f>
        <v>4.3021770373130354E-2</v>
      </c>
      <c r="S52">
        <f>'Population 2016'!S52/'Population 2016'!S$5</f>
        <v>3.889607764563411E-2</v>
      </c>
      <c r="T52">
        <f>'Population 2016'!T52/'Population 2016'!T$5</f>
        <v>3.3214985365490474E-2</v>
      </c>
      <c r="U52">
        <f>'Population 2016'!U52/'Population 2016'!U$5</f>
        <v>4.5058203868454834E-2</v>
      </c>
      <c r="V52">
        <f>'Population 2016'!V52/'Population 2016'!V$5</f>
        <v>4.1375046748231198E-2</v>
      </c>
      <c r="W52">
        <f>'Population 2016'!W52/'Population 2016'!W$5</f>
        <v>4.1767170657410493E-2</v>
      </c>
      <c r="X52">
        <f>'Population 2016'!X52/'Population 2016'!X$5</f>
        <v>4.1767170657410493E-2</v>
      </c>
      <c r="Y52">
        <f>'Population 2016'!Y52/'Population 2016'!Y$5</f>
        <v>4.1275178455032514E-2</v>
      </c>
      <c r="Z52">
        <f>'Population 2016'!Z52/'Population 2016'!Z$5</f>
        <v>3.4031317329451416E-2</v>
      </c>
      <c r="AA52">
        <f>'Population 2016'!AA52/'Population 2016'!AA$5</f>
        <v>3.9682903511062302E-2</v>
      </c>
      <c r="AB52">
        <f>'Population 2016'!AB52/'Population 2016'!AB$5</f>
        <v>3.9296643910627108E-2</v>
      </c>
      <c r="AC52">
        <f>'Population 2016'!AC52/'Population 2016'!AC$5</f>
        <v>3.848819145217109E-2</v>
      </c>
      <c r="AD52">
        <f>'Population 2016'!AD52/'Population 2016'!AD$5</f>
        <v>4.4519706725222374E-2</v>
      </c>
      <c r="AE52">
        <f>'Population 2016'!AE52/'Population 2016'!AE$5</f>
        <v>4.4743785870491486E-2</v>
      </c>
      <c r="AF52">
        <f>'Population 2016'!AF52/'Population 2016'!AF$5</f>
        <v>4.4714895413895547E-2</v>
      </c>
      <c r="AG52">
        <f>'Population 2016'!AG52/'Population 2016'!AG$5</f>
        <v>4.4743785870491486E-2</v>
      </c>
      <c r="AH52">
        <f>'Population 2016'!AH52/'Population 2016'!AH$5</f>
        <v>4.1828669087801751E-2</v>
      </c>
      <c r="AI52">
        <f>'Population 2016'!AI52/'Population 2016'!AI$5</f>
        <v>3.6840220054247967E-2</v>
      </c>
      <c r="AJ52">
        <f>'Population 2016'!AJ52/'Population 2016'!AJ$5</f>
        <v>4.101720436104063E-2</v>
      </c>
      <c r="AK52">
        <f>'Population 2016'!AK52/'Population 2016'!AK$5</f>
        <v>4.0996693612260035E-2</v>
      </c>
      <c r="AL52">
        <f>'Population 2016'!AL52/'Population 2016'!AL$5</f>
        <v>4.2478849257728671E-2</v>
      </c>
      <c r="AM52">
        <f>'Population 2016'!AM52/'Population 2016'!AM$5</f>
        <v>4.0215001575567476E-2</v>
      </c>
      <c r="AN52">
        <f>'Population 2016'!AN52/'Population 2016'!AN$5</f>
        <v>4.7780080724337294E-2</v>
      </c>
      <c r="AO52">
        <f>'Population 2016'!AO52/'Population 2016'!AO$5</f>
        <v>4.7780080724337294E-2</v>
      </c>
      <c r="AP52">
        <f>'Population 2016'!AP52/'Population 2016'!AP$5</f>
        <v>4.191303520758366E-2</v>
      </c>
      <c r="AQ52">
        <f>'Population 2016'!AQ52/'Population 2016'!AQ$5</f>
        <v>4.3500301419411413E-2</v>
      </c>
      <c r="AR52">
        <f>'Population 2016'!AR52/'Population 2016'!AR$5</f>
        <v>4.0264142864558164E-2</v>
      </c>
      <c r="AS52">
        <f>'Population 2016'!AS52/'Population 2016'!AS$5</f>
        <v>4.544217402227619E-2</v>
      </c>
      <c r="AT52">
        <f>'Population 2016'!AT52/'Population 2016'!AT$5</f>
        <v>4.3549322507513047E-2</v>
      </c>
      <c r="AU52">
        <f>'Population 2016'!AU52/'Population 2016'!AU$5</f>
        <v>4.3549322507513047E-2</v>
      </c>
      <c r="AV52">
        <f>'Population 2016'!AV52/'Population 2016'!AV$5</f>
        <v>4.3290043290043288E-2</v>
      </c>
      <c r="AW52">
        <f>'Population 2016'!AW52/'Population 2016'!AW$5</f>
        <v>4.3527670998840688E-2</v>
      </c>
      <c r="AX52">
        <f>'Population 2016'!AX52/'Population 2016'!AX$5</f>
        <v>4.0073092502907089E-2</v>
      </c>
      <c r="AY52">
        <f>'Population 2016'!AY52/'Population 2016'!AY$5</f>
        <v>4.0896851381536675E-2</v>
      </c>
      <c r="AZ52">
        <f>'Population 2016'!AZ52/'Population 2016'!AZ$5</f>
        <v>4.0130931767061111E-2</v>
      </c>
      <c r="BA52">
        <f>'Population 2016'!BA52/'Population 2016'!BA$5</f>
        <v>4.3295184625350897E-2</v>
      </c>
      <c r="BB52">
        <f>'Population 2016'!BB52/'Population 2016'!BB$5</f>
        <v>4.1326308666441103E-2</v>
      </c>
      <c r="BC52">
        <f>'Population 2016'!BC52/'Population 2016'!BC$5</f>
        <v>4.5058203868454834E-2</v>
      </c>
      <c r="BD52" s="9">
        <v>50</v>
      </c>
    </row>
    <row r="53" spans="1:56" x14ac:dyDescent="0.35">
      <c r="A53" s="3"/>
      <c r="B53" s="5" t="s">
        <v>56</v>
      </c>
      <c r="C53">
        <f>'Population 2016'!C53/'Population 2016'!C$5</f>
        <v>3.0804536603067676E-2</v>
      </c>
      <c r="D53">
        <f>'Population 2016'!D53/'Population 2016'!D$5</f>
        <v>3.4748100114433259E-2</v>
      </c>
      <c r="E53">
        <f>'Population 2016'!E53/'Population 2016'!E$5</f>
        <v>3.8365077653654857E-2</v>
      </c>
      <c r="F53">
        <f>'Population 2016'!F53/'Population 2016'!F$5</f>
        <v>3.8351789853206281E-2</v>
      </c>
      <c r="G53">
        <f>'Population 2016'!G53/'Population 2016'!G$5</f>
        <v>4.1912520976560383E-2</v>
      </c>
      <c r="H53">
        <f>'Population 2016'!H53/'Population 2016'!H$5</f>
        <v>3.8445201726256678E-2</v>
      </c>
      <c r="I53">
        <f>'Population 2016'!I53/'Population 2016'!I$5</f>
        <v>4.2291265388158444E-2</v>
      </c>
      <c r="J53">
        <f>'Population 2016'!J53/'Population 2016'!J$5</f>
        <v>3.4905417844969852E-2</v>
      </c>
      <c r="K53">
        <f>'Population 2016'!K53/'Population 2016'!K$5</f>
        <v>3.7305674998818691E-2</v>
      </c>
      <c r="L53">
        <f>'Population 2016'!L53/'Population 2016'!L$5</f>
        <v>4.178514129588741E-2</v>
      </c>
      <c r="M53">
        <f>'Population 2016'!M53/'Population 2016'!M$5</f>
        <v>4.178514129588741E-2</v>
      </c>
      <c r="N53">
        <f>'Population 2016'!N53/'Population 2016'!N$5</f>
        <v>3.0019048231407882E-2</v>
      </c>
      <c r="O53">
        <f>'Population 2016'!O53/'Population 2016'!O$5</f>
        <v>3.696218583132721E-2</v>
      </c>
      <c r="P53">
        <f>'Population 2016'!P53/'Population 2016'!P$5</f>
        <v>3.8171982418573197E-2</v>
      </c>
      <c r="Q53">
        <f>'Population 2016'!Q53/'Population 2016'!Q$5</f>
        <v>3.5651754973502071E-2</v>
      </c>
      <c r="R53">
        <f>'Population 2016'!R53/'Population 2016'!R$5</f>
        <v>3.7140043647202851E-2</v>
      </c>
      <c r="S53">
        <f>'Population 2016'!S53/'Population 2016'!S$5</f>
        <v>3.3021990534378633E-2</v>
      </c>
      <c r="T53">
        <f>'Population 2016'!T53/'Population 2016'!T$5</f>
        <v>2.8124316552118864E-2</v>
      </c>
      <c r="U53">
        <f>'Population 2016'!U53/'Population 2016'!U$5</f>
        <v>4.3686097463816229E-2</v>
      </c>
      <c r="V53">
        <f>'Population 2016'!V53/'Population 2016'!V$5</f>
        <v>3.3819006113523786E-2</v>
      </c>
      <c r="W53">
        <f>'Population 2016'!W53/'Population 2016'!W$5</f>
        <v>3.5808836506971545E-2</v>
      </c>
      <c r="X53">
        <f>'Population 2016'!X53/'Population 2016'!X$5</f>
        <v>3.5808836506971545E-2</v>
      </c>
      <c r="Y53">
        <f>'Population 2016'!Y53/'Population 2016'!Y$5</f>
        <v>3.4339676634711692E-2</v>
      </c>
      <c r="Z53">
        <f>'Population 2016'!Z53/'Population 2016'!Z$5</f>
        <v>2.7939363083957468E-2</v>
      </c>
      <c r="AA53">
        <f>'Population 2016'!AA53/'Population 2016'!AA$5</f>
        <v>3.3249023191600613E-2</v>
      </c>
      <c r="AB53">
        <f>'Population 2016'!AB53/'Population 2016'!AB$5</f>
        <v>3.5161663408493089E-2</v>
      </c>
      <c r="AC53">
        <f>'Population 2016'!AC53/'Population 2016'!AC$5</f>
        <v>3.1916280012659774E-2</v>
      </c>
      <c r="AD53">
        <f>'Population 2016'!AD53/'Population 2016'!AD$5</f>
        <v>4.1225948118649748E-2</v>
      </c>
      <c r="AE53">
        <f>'Population 2016'!AE53/'Population 2016'!AE$5</f>
        <v>4.096551299294654E-2</v>
      </c>
      <c r="AF53">
        <f>'Population 2016'!AF53/'Population 2016'!AF$5</f>
        <v>3.6571204512207994E-2</v>
      </c>
      <c r="AG53">
        <f>'Population 2016'!AG53/'Population 2016'!AG$5</f>
        <v>4.096551299294654E-2</v>
      </c>
      <c r="AH53">
        <f>'Population 2016'!AH53/'Population 2016'!AH$5</f>
        <v>3.5642699906188756E-2</v>
      </c>
      <c r="AI53">
        <f>'Population 2016'!AI53/'Population 2016'!AI$5</f>
        <v>3.0645725785283053E-2</v>
      </c>
      <c r="AJ53">
        <f>'Population 2016'!AJ53/'Population 2016'!AJ$5</f>
        <v>3.6374536430304215E-2</v>
      </c>
      <c r="AK53">
        <f>'Population 2016'!AK53/'Population 2016'!AK$5</f>
        <v>3.7288007744238967E-2</v>
      </c>
      <c r="AL53">
        <f>'Population 2016'!AL53/'Population 2016'!AL$5</f>
        <v>3.8168886681683549E-2</v>
      </c>
      <c r="AM53">
        <f>'Population 2016'!AM53/'Population 2016'!AM$5</f>
        <v>3.3963439590569779E-2</v>
      </c>
      <c r="AN53">
        <f>'Population 2016'!AN53/'Population 2016'!AN$5</f>
        <v>4.1780298898221886E-2</v>
      </c>
      <c r="AO53">
        <f>'Population 2016'!AO53/'Population 2016'!AO$5</f>
        <v>4.1780298898221886E-2</v>
      </c>
      <c r="AP53">
        <f>'Population 2016'!AP53/'Population 2016'!AP$5</f>
        <v>3.9265729277301334E-2</v>
      </c>
      <c r="AQ53">
        <f>'Population 2016'!AQ53/'Population 2016'!AQ$5</f>
        <v>3.4683783635666134E-2</v>
      </c>
      <c r="AR53">
        <f>'Population 2016'!AR53/'Population 2016'!AR$5</f>
        <v>3.484374272492121E-2</v>
      </c>
      <c r="AS53">
        <f>'Population 2016'!AS53/'Population 2016'!AS$5</f>
        <v>4.2291265388158444E-2</v>
      </c>
      <c r="AT53">
        <f>'Population 2016'!AT53/'Population 2016'!AT$5</f>
        <v>4.07022723677967E-2</v>
      </c>
      <c r="AU53">
        <f>'Population 2016'!AU53/'Population 2016'!AU$5</f>
        <v>4.07022723677967E-2</v>
      </c>
      <c r="AV53">
        <f>'Population 2016'!AV53/'Population 2016'!AV$5</f>
        <v>4.0354767184035474E-2</v>
      </c>
      <c r="AW53">
        <f>'Population 2016'!AW53/'Population 2016'!AW$5</f>
        <v>3.7410763316858872E-2</v>
      </c>
      <c r="AX53">
        <f>'Population 2016'!AX53/'Population 2016'!AX$5</f>
        <v>3.3607217245741595E-2</v>
      </c>
      <c r="AY53">
        <f>'Population 2016'!AY53/'Population 2016'!AY$5</f>
        <v>3.5751659985924542E-2</v>
      </c>
      <c r="AZ53">
        <f>'Population 2016'!AZ53/'Population 2016'!AZ$5</f>
        <v>3.5701342108139515E-2</v>
      </c>
      <c r="BA53">
        <f>'Population 2016'!BA53/'Population 2016'!BA$5</f>
        <v>3.7235478298423663E-2</v>
      </c>
      <c r="BB53">
        <f>'Population 2016'!BB53/'Population 2016'!BB$5</f>
        <v>3.2349833935217474E-2</v>
      </c>
      <c r="BC53">
        <f>'Population 2016'!BC53/'Population 2016'!BC$5</f>
        <v>4.3686097463816229E-2</v>
      </c>
      <c r="BD53" s="9">
        <v>51</v>
      </c>
    </row>
    <row r="54" spans="1:56" x14ac:dyDescent="0.35">
      <c r="A54" s="3"/>
      <c r="B54" s="5" t="s">
        <v>57</v>
      </c>
      <c r="C54">
        <f>'Population 2016'!C54/'Population 2016'!C$5</f>
        <v>2.7783882690273085E-2</v>
      </c>
      <c r="D54">
        <f>'Population 2016'!D54/'Population 2016'!D$5</f>
        <v>3.3417935702199662E-2</v>
      </c>
      <c r="E54">
        <f>'Population 2016'!E54/'Population 2016'!E$5</f>
        <v>3.8585404956895539E-2</v>
      </c>
      <c r="F54">
        <f>'Population 2016'!F54/'Population 2016'!F$5</f>
        <v>4.2637136234869949E-2</v>
      </c>
      <c r="G54">
        <f>'Population 2016'!G54/'Population 2016'!G$5</f>
        <v>4.5349970226817519E-2</v>
      </c>
      <c r="H54">
        <f>'Population 2016'!H54/'Population 2016'!H$5</f>
        <v>3.9816739242509232E-2</v>
      </c>
      <c r="I54">
        <f>'Population 2016'!I54/'Population 2016'!I$5</f>
        <v>4.5473578427267396E-2</v>
      </c>
      <c r="J54">
        <f>'Population 2016'!J54/'Population 2016'!J$5</f>
        <v>3.575130822752793E-2</v>
      </c>
      <c r="K54">
        <f>'Population 2016'!K54/'Population 2016'!K$5</f>
        <v>3.8675991116571377E-2</v>
      </c>
      <c r="L54">
        <f>'Population 2016'!L54/'Population 2016'!L$5</f>
        <v>4.4977999459914542E-2</v>
      </c>
      <c r="M54">
        <f>'Population 2016'!M54/'Population 2016'!M$5</f>
        <v>4.4977999459914542E-2</v>
      </c>
      <c r="N54">
        <f>'Population 2016'!N54/'Population 2016'!N$5</f>
        <v>2.9761856921259273E-2</v>
      </c>
      <c r="O54">
        <f>'Population 2016'!O54/'Population 2016'!O$5</f>
        <v>3.7516965356000041E-2</v>
      </c>
      <c r="P54">
        <f>'Population 2016'!P54/'Population 2016'!P$5</f>
        <v>3.7428152823171419E-2</v>
      </c>
      <c r="Q54">
        <f>'Population 2016'!Q54/'Population 2016'!Q$5</f>
        <v>3.5263980446763259E-2</v>
      </c>
      <c r="R54">
        <f>'Population 2016'!R54/'Population 2016'!R$5</f>
        <v>3.2974929472507582E-2</v>
      </c>
      <c r="S54">
        <f>'Population 2016'!S54/'Population 2016'!S$5</f>
        <v>3.2942551339786151E-2</v>
      </c>
      <c r="T54">
        <f>'Population 2016'!T54/'Population 2016'!T$5</f>
        <v>2.603732846912328E-2</v>
      </c>
      <c r="U54">
        <f>'Population 2016'!U54/'Population 2016'!U$5</f>
        <v>4.6474571770017264E-2</v>
      </c>
      <c r="V54">
        <f>'Population 2016'!V54/'Population 2016'!V$5</f>
        <v>3.5734729547171828E-2</v>
      </c>
      <c r="W54">
        <f>'Population 2016'!W54/'Population 2016'!W$5</f>
        <v>3.7642421508834546E-2</v>
      </c>
      <c r="X54">
        <f>'Population 2016'!X54/'Population 2016'!X$5</f>
        <v>3.7642421508834546E-2</v>
      </c>
      <c r="Y54">
        <f>'Population 2016'!Y54/'Population 2016'!Y$5</f>
        <v>3.5742674997217852E-2</v>
      </c>
      <c r="Z54">
        <f>'Population 2016'!Z54/'Population 2016'!Z$5</f>
        <v>2.4145200287272326E-2</v>
      </c>
      <c r="AA54">
        <f>'Population 2016'!AA54/'Population 2016'!AA$5</f>
        <v>3.0418753658256248E-2</v>
      </c>
      <c r="AB54">
        <f>'Population 2016'!AB54/'Population 2016'!AB$5</f>
        <v>3.4001003039824777E-2</v>
      </c>
      <c r="AC54">
        <f>'Population 2016'!AC54/'Population 2016'!AC$5</f>
        <v>2.8843389095632999E-2</v>
      </c>
      <c r="AD54">
        <f>'Population 2016'!AD54/'Population 2016'!AD$5</f>
        <v>4.2279206520525511E-2</v>
      </c>
      <c r="AE54">
        <f>'Population 2016'!AE54/'Population 2016'!AE$5</f>
        <v>4.1114385157958504E-2</v>
      </c>
      <c r="AF54">
        <f>'Population 2016'!AF54/'Population 2016'!AF$5</f>
        <v>3.5606026331267249E-2</v>
      </c>
      <c r="AG54">
        <f>'Population 2016'!AG54/'Population 2016'!AG$5</f>
        <v>4.1114385157958504E-2</v>
      </c>
      <c r="AH54">
        <f>'Population 2016'!AH54/'Population 2016'!AH$5</f>
        <v>3.3248191114867688E-2</v>
      </c>
      <c r="AI54">
        <f>'Population 2016'!AI54/'Population 2016'!AI$5</f>
        <v>2.9340110683349373E-2</v>
      </c>
      <c r="AJ54">
        <f>'Population 2016'!AJ54/'Population 2016'!AJ$5</f>
        <v>3.6276942810138581E-2</v>
      </c>
      <c r="AK54">
        <f>'Population 2016'!AK54/'Population 2016'!AK$5</f>
        <v>3.6998855964698339E-2</v>
      </c>
      <c r="AL54">
        <f>'Population 2016'!AL54/'Population 2016'!AL$5</f>
        <v>3.9711959702736735E-2</v>
      </c>
      <c r="AM54">
        <f>'Population 2016'!AM54/'Population 2016'!AM$5</f>
        <v>3.2156064485984695E-2</v>
      </c>
      <c r="AN54">
        <f>'Population 2016'!AN54/'Population 2016'!AN$5</f>
        <v>4.1998472782807897E-2</v>
      </c>
      <c r="AO54">
        <f>'Population 2016'!AO54/'Population 2016'!AO$5</f>
        <v>4.1998472782807897E-2</v>
      </c>
      <c r="AP54">
        <f>'Population 2016'!AP54/'Population 2016'!AP$5</f>
        <v>3.9772997479511123E-2</v>
      </c>
      <c r="AQ54">
        <f>'Population 2016'!AQ54/'Population 2016'!AQ$5</f>
        <v>3.299172466706856E-2</v>
      </c>
      <c r="AR54">
        <f>'Population 2016'!AR54/'Population 2016'!AR$5</f>
        <v>3.4188999557341046E-2</v>
      </c>
      <c r="AS54">
        <f>'Population 2016'!AS54/'Population 2016'!AS$5</f>
        <v>4.5473578427267396E-2</v>
      </c>
      <c r="AT54">
        <f>'Population 2016'!AT54/'Population 2016'!AT$5</f>
        <v>4.0807718669267676E-2</v>
      </c>
      <c r="AU54">
        <f>'Population 2016'!AU54/'Population 2016'!AU$5</f>
        <v>4.0807718669267676E-2</v>
      </c>
      <c r="AV54">
        <f>'Population 2016'!AV54/'Population 2016'!AV$5</f>
        <v>4.2392566782810684E-2</v>
      </c>
      <c r="AW54">
        <f>'Population 2016'!AW54/'Population 2016'!AW$5</f>
        <v>3.4398071877478793E-2</v>
      </c>
      <c r="AX54">
        <f>'Population 2016'!AX54/'Population 2016'!AX$5</f>
        <v>3.4169467268103812E-2</v>
      </c>
      <c r="AY54">
        <f>'Population 2016'!AY54/'Population 2016'!AY$5</f>
        <v>3.7295370398702607E-2</v>
      </c>
      <c r="AZ54">
        <f>'Population 2016'!AZ54/'Population 2016'!AZ$5</f>
        <v>3.6989950008916708E-2</v>
      </c>
      <c r="BA54">
        <f>'Population 2016'!BA54/'Population 2016'!BA$5</f>
        <v>3.2903260634852084E-2</v>
      </c>
      <c r="BB54">
        <f>'Population 2016'!BB54/'Population 2016'!BB$5</f>
        <v>3.222554428509284E-2</v>
      </c>
      <c r="BC54">
        <f>'Population 2016'!BC54/'Population 2016'!BC$5</f>
        <v>4.6474571770017264E-2</v>
      </c>
      <c r="BD54" s="9">
        <v>52</v>
      </c>
    </row>
    <row r="55" spans="1:56" x14ac:dyDescent="0.35">
      <c r="A55" s="3"/>
      <c r="B55" s="5" t="s">
        <v>58</v>
      </c>
      <c r="C55">
        <f>'Population 2016'!C55/'Population 2016'!C$5</f>
        <v>1.814947892442232E-2</v>
      </c>
      <c r="D55">
        <f>'Population 2016'!D55/'Population 2016'!D$5</f>
        <v>2.2202008939487299E-2</v>
      </c>
      <c r="E55">
        <f>'Population 2016'!E55/'Population 2016'!E$5</f>
        <v>2.5918928928037353E-2</v>
      </c>
      <c r="F55">
        <f>'Population 2016'!F55/'Population 2016'!F$5</f>
        <v>3.0574298223023436E-2</v>
      </c>
      <c r="G55">
        <f>'Population 2016'!G55/'Population 2016'!G$5</f>
        <v>3.517295512369404E-2</v>
      </c>
      <c r="H55">
        <f>'Population 2016'!H55/'Population 2016'!H$5</f>
        <v>3.02451582780233E-2</v>
      </c>
      <c r="I55">
        <f>'Population 2016'!I55/'Population 2016'!I$5</f>
        <v>3.3435223180638136E-2</v>
      </c>
      <c r="J55">
        <f>'Population 2016'!J55/'Population 2016'!J$5</f>
        <v>2.5807949710987453E-2</v>
      </c>
      <c r="K55">
        <f>'Population 2016'!K55/'Population 2016'!K$5</f>
        <v>2.7996975854084959E-2</v>
      </c>
      <c r="L55">
        <f>'Population 2016'!L55/'Population 2016'!L$5</f>
        <v>3.4414563245595921E-2</v>
      </c>
      <c r="M55">
        <f>'Population 2016'!M55/'Population 2016'!M$5</f>
        <v>3.4414563245595921E-2</v>
      </c>
      <c r="N55">
        <f>'Population 2016'!N55/'Population 2016'!N$5</f>
        <v>2.129865537168163E-2</v>
      </c>
      <c r="O55">
        <f>'Population 2016'!O55/'Population 2016'!O$5</f>
        <v>2.747149324853132E-2</v>
      </c>
      <c r="P55">
        <f>'Population 2016'!P55/'Population 2016'!P$5</f>
        <v>2.785979939141215E-2</v>
      </c>
      <c r="Q55">
        <f>'Population 2016'!Q55/'Population 2016'!Q$5</f>
        <v>2.7085463155544588E-2</v>
      </c>
      <c r="R55">
        <f>'Population 2016'!R55/'Population 2016'!R$5</f>
        <v>2.453824453079257E-2</v>
      </c>
      <c r="S55">
        <f>'Population 2016'!S55/'Population 2016'!S$5</f>
        <v>2.3998580686389947E-2</v>
      </c>
      <c r="T55">
        <f>'Population 2016'!T55/'Population 2016'!T$5</f>
        <v>1.7896446303681195E-2</v>
      </c>
      <c r="U55">
        <f>'Population 2016'!U55/'Population 2016'!U$5</f>
        <v>3.2797769220555037E-2</v>
      </c>
      <c r="V55">
        <f>'Population 2016'!V55/'Population 2016'!V$5</f>
        <v>2.4927301730256982E-2</v>
      </c>
      <c r="W55">
        <f>'Population 2016'!W55/'Population 2016'!W$5</f>
        <v>2.8216291124925644E-2</v>
      </c>
      <c r="X55">
        <f>'Population 2016'!X55/'Population 2016'!X$5</f>
        <v>2.8216291124925644E-2</v>
      </c>
      <c r="Y55">
        <f>'Population 2016'!Y55/'Population 2016'!Y$5</f>
        <v>2.5349358515762865E-2</v>
      </c>
      <c r="Z55">
        <f>'Population 2016'!Z55/'Population 2016'!Z$5</f>
        <v>1.695758474436828E-2</v>
      </c>
      <c r="AA55">
        <f>'Population 2016'!AA55/'Population 2016'!AA$5</f>
        <v>2.2214293924155422E-2</v>
      </c>
      <c r="AB55">
        <f>'Population 2016'!AB55/'Population 2016'!AB$5</f>
        <v>2.32091133332651E-2</v>
      </c>
      <c r="AC55">
        <f>'Population 2016'!AC55/'Population 2016'!AC$5</f>
        <v>2.1024117694514718E-2</v>
      </c>
      <c r="AD55">
        <f>'Population 2016'!AD55/'Population 2016'!AD$5</f>
        <v>3.1981093453422156E-2</v>
      </c>
      <c r="AE55">
        <f>'Population 2016'!AE55/'Population 2016'!AE$5</f>
        <v>3.0770336451092926E-2</v>
      </c>
      <c r="AF55">
        <f>'Population 2016'!AF55/'Population 2016'!AF$5</f>
        <v>2.7070231793572517E-2</v>
      </c>
      <c r="AG55">
        <f>'Population 2016'!AG55/'Population 2016'!AG$5</f>
        <v>3.0770336451092926E-2</v>
      </c>
      <c r="AH55">
        <f>'Population 2016'!AH55/'Population 2016'!AH$5</f>
        <v>2.4351912913442873E-2</v>
      </c>
      <c r="AI55">
        <f>'Population 2016'!AI55/'Population 2016'!AI$5</f>
        <v>2.1001946801994926E-2</v>
      </c>
      <c r="AJ55">
        <f>'Population 2016'!AJ55/'Population 2016'!AJ$5</f>
        <v>2.7033432785879597E-2</v>
      </c>
      <c r="AK55">
        <f>'Population 2016'!AK55/'Population 2016'!AK$5</f>
        <v>2.8387161660988397E-2</v>
      </c>
      <c r="AL55">
        <f>'Population 2016'!AL55/'Population 2016'!AL$5</f>
        <v>3.0072187439030878E-2</v>
      </c>
      <c r="AM55">
        <f>'Population 2016'!AM55/'Population 2016'!AM$5</f>
        <v>2.2970687200959104E-2</v>
      </c>
      <c r="AN55">
        <f>'Population 2016'!AN55/'Population 2016'!AN$5</f>
        <v>3.3326060870513798E-2</v>
      </c>
      <c r="AO55">
        <f>'Population 2016'!AO55/'Population 2016'!AO$5</f>
        <v>3.3326060870513798E-2</v>
      </c>
      <c r="AP55">
        <f>'Population 2016'!AP55/'Population 2016'!AP$5</f>
        <v>2.9849563273782159E-2</v>
      </c>
      <c r="AQ55">
        <f>'Population 2016'!AQ55/'Population 2016'!AQ$5</f>
        <v>2.4880802323669644E-2</v>
      </c>
      <c r="AR55">
        <f>'Population 2016'!AR55/'Population 2016'!AR$5</f>
        <v>2.4921899766595978E-2</v>
      </c>
      <c r="AS55">
        <f>'Population 2016'!AS55/'Population 2016'!AS$5</f>
        <v>3.3435223180638136E-2</v>
      </c>
      <c r="AT55">
        <f>'Population 2016'!AT55/'Population 2016'!AT$5</f>
        <v>2.836505509569252E-2</v>
      </c>
      <c r="AU55">
        <f>'Population 2016'!AU55/'Population 2016'!AU$5</f>
        <v>2.836505509569252E-2</v>
      </c>
      <c r="AV55">
        <f>'Population 2016'!AV55/'Population 2016'!AV$5</f>
        <v>3.3407243163340726E-2</v>
      </c>
      <c r="AW55">
        <f>'Population 2016'!AW55/'Population 2016'!AW$5</f>
        <v>2.5806180975044238E-2</v>
      </c>
      <c r="AX55">
        <f>'Population 2016'!AX55/'Population 2016'!AX$5</f>
        <v>2.4623995297545269E-2</v>
      </c>
      <c r="AY55">
        <f>'Population 2016'!AY55/'Population 2016'!AY$5</f>
        <v>2.7564945993084667E-2</v>
      </c>
      <c r="AZ55">
        <f>'Population 2016'!AZ55/'Population 2016'!AZ$5</f>
        <v>2.699173335020796E-2</v>
      </c>
      <c r="BA55">
        <f>'Population 2016'!BA55/'Population 2016'!BA$5</f>
        <v>2.4616713452817966E-2</v>
      </c>
      <c r="BB55">
        <f>'Population 2016'!BB55/'Population 2016'!BB$5</f>
        <v>2.365646340705551E-2</v>
      </c>
      <c r="BC55">
        <f>'Population 2016'!BC55/'Population 2016'!BC$5</f>
        <v>3.2797769220555037E-2</v>
      </c>
      <c r="BD55" s="9">
        <v>53</v>
      </c>
    </row>
    <row r="56" spans="1:56" x14ac:dyDescent="0.35">
      <c r="A56" s="3"/>
      <c r="B56" s="5" t="s">
        <v>59</v>
      </c>
      <c r="C56">
        <f>'Population 2016'!C56/'Population 2016'!C$5</f>
        <v>1.3973718777631828E-2</v>
      </c>
      <c r="D56">
        <f>'Population 2016'!D56/'Population 2016'!D$5</f>
        <v>1.6414326653169411E-2</v>
      </c>
      <c r="E56">
        <f>'Population 2016'!E56/'Population 2016'!E$5</f>
        <v>1.8652815736057267E-2</v>
      </c>
      <c r="F56">
        <f>'Population 2016'!F56/'Population 2016'!F$5</f>
        <v>2.2848313159927892E-2</v>
      </c>
      <c r="G56">
        <f>'Population 2016'!G56/'Population 2016'!G$5</f>
        <v>2.4914740431981813E-2</v>
      </c>
      <c r="H56">
        <f>'Population 2016'!H56/'Population 2016'!H$5</f>
        <v>2.2239659158336388E-2</v>
      </c>
      <c r="I56">
        <f>'Population 2016'!I56/'Population 2016'!I$5</f>
        <v>2.4181391843229209E-2</v>
      </c>
      <c r="J56">
        <f>'Population 2016'!J56/'Population 2016'!J$5</f>
        <v>1.92232735957805E-2</v>
      </c>
      <c r="K56">
        <f>'Population 2016'!K56/'Population 2016'!K$5</f>
        <v>1.9137173368615035E-2</v>
      </c>
      <c r="L56">
        <f>'Population 2016'!L56/'Population 2016'!L$5</f>
        <v>2.6519784601210426E-2</v>
      </c>
      <c r="M56">
        <f>'Population 2016'!M56/'Population 2016'!M$5</f>
        <v>2.6519784601210426E-2</v>
      </c>
      <c r="N56">
        <f>'Population 2016'!N56/'Population 2016'!N$5</f>
        <v>1.7336301749704634E-2</v>
      </c>
      <c r="O56">
        <f>'Population 2016'!O56/'Population 2016'!O$5</f>
        <v>2.0665537294062869E-2</v>
      </c>
      <c r="P56">
        <f>'Population 2016'!P56/'Population 2016'!P$5</f>
        <v>2.2686802659754309E-2</v>
      </c>
      <c r="Q56">
        <f>'Population 2016'!Q56/'Population 2016'!Q$5</f>
        <v>1.9858756066321193E-2</v>
      </c>
      <c r="R56">
        <f>'Population 2016'!R56/'Population 2016'!R$5</f>
        <v>2.0213445467610582E-2</v>
      </c>
      <c r="S56">
        <f>'Population 2016'!S56/'Population 2016'!S$5</f>
        <v>1.7412188796955184E-2</v>
      </c>
      <c r="T56">
        <f>'Population 2016'!T56/'Population 2016'!T$5</f>
        <v>1.3682917409249755E-2</v>
      </c>
      <c r="U56">
        <f>'Population 2016'!U56/'Population 2016'!U$5</f>
        <v>2.5671668215819059E-2</v>
      </c>
      <c r="V56">
        <f>'Population 2016'!V56/'Population 2016'!V$5</f>
        <v>1.8378733180177225E-2</v>
      </c>
      <c r="W56">
        <f>'Population 2016'!W56/'Population 2016'!W$5</f>
        <v>1.9806640127076267E-2</v>
      </c>
      <c r="X56">
        <f>'Population 2016'!X56/'Population 2016'!X$5</f>
        <v>1.9806640127076267E-2</v>
      </c>
      <c r="Y56">
        <f>'Population 2016'!Y56/'Population 2016'!Y$5</f>
        <v>1.8783485159218453E-2</v>
      </c>
      <c r="Z56">
        <f>'Population 2016'!Z56/'Population 2016'!Z$5</f>
        <v>1.2588490136144628E-2</v>
      </c>
      <c r="AA56">
        <f>'Population 2016'!AA56/'Population 2016'!AA$5</f>
        <v>1.6474028955118968E-2</v>
      </c>
      <c r="AB56">
        <f>'Population 2016'!AB56/'Population 2016'!AB$5</f>
        <v>1.7311648567597721E-2</v>
      </c>
      <c r="AC56">
        <f>'Population 2016'!AC56/'Population 2016'!AC$5</f>
        <v>1.5814372979245834E-2</v>
      </c>
      <c r="AD56">
        <f>'Population 2016'!AD56/'Population 2016'!AD$5</f>
        <v>2.194722542707209E-2</v>
      </c>
      <c r="AE56">
        <f>'Population 2016'!AE56/'Population 2016'!AE$5</f>
        <v>2.0821569009948769E-2</v>
      </c>
      <c r="AF56">
        <f>'Population 2016'!AF56/'Population 2016'!AF$5</f>
        <v>1.9499615436818531E-2</v>
      </c>
      <c r="AG56">
        <f>'Population 2016'!AG56/'Population 2016'!AG$5</f>
        <v>2.0821569009948769E-2</v>
      </c>
      <c r="AH56">
        <f>'Population 2016'!AH56/'Population 2016'!AH$5</f>
        <v>1.7658805717841786E-2</v>
      </c>
      <c r="AI56">
        <f>'Population 2016'!AI56/'Population 2016'!AI$5</f>
        <v>1.5526566191267828E-2</v>
      </c>
      <c r="AJ56">
        <f>'Population 2016'!AJ56/'Population 2016'!AJ$5</f>
        <v>1.8417310319828236E-2</v>
      </c>
      <c r="AK56">
        <f>'Population 2016'!AK56/'Population 2016'!AK$5</f>
        <v>2.1925247979080496E-2</v>
      </c>
      <c r="AL56">
        <f>'Population 2016'!AL56/'Population 2016'!AL$5</f>
        <v>2.1824728188574165E-2</v>
      </c>
      <c r="AM56">
        <f>'Population 2016'!AM56/'Population 2016'!AM$5</f>
        <v>1.6947310850408018E-2</v>
      </c>
      <c r="AN56">
        <f>'Population 2016'!AN56/'Population 2016'!AN$5</f>
        <v>2.5471801025417257E-2</v>
      </c>
      <c r="AO56">
        <f>'Population 2016'!AO56/'Population 2016'!AO$5</f>
        <v>2.5471801025417257E-2</v>
      </c>
      <c r="AP56">
        <f>'Population 2016'!AP56/'Population 2016'!AP$5</f>
        <v>2.2993516478290506E-2</v>
      </c>
      <c r="AQ56">
        <f>'Population 2016'!AQ56/'Population 2016'!AQ$5</f>
        <v>1.8667452183920644E-2</v>
      </c>
      <c r="AR56">
        <f>'Population 2016'!AR56/'Population 2016'!AR$5</f>
        <v>1.8382488081958963E-2</v>
      </c>
      <c r="AS56">
        <f>'Population 2016'!AS56/'Population 2016'!AS$5</f>
        <v>2.4181391843229209E-2</v>
      </c>
      <c r="AT56">
        <f>'Population 2016'!AT56/'Population 2016'!AT$5</f>
        <v>2.0614751937575788E-2</v>
      </c>
      <c r="AU56">
        <f>'Population 2016'!AU56/'Population 2016'!AU$5</f>
        <v>2.0614751937575788E-2</v>
      </c>
      <c r="AV56">
        <f>'Population 2016'!AV56/'Population 2016'!AV$5</f>
        <v>2.441136099672685E-2</v>
      </c>
      <c r="AW56">
        <f>'Population 2016'!AW56/'Population 2016'!AW$5</f>
        <v>1.8407926047958996E-2</v>
      </c>
      <c r="AX56">
        <f>'Population 2016'!AX56/'Population 2016'!AX$5</f>
        <v>1.9269841675505068E-2</v>
      </c>
      <c r="AY56">
        <f>'Population 2016'!AY56/'Population 2016'!AY$5</f>
        <v>2.0403292432912088E-2</v>
      </c>
      <c r="AZ56">
        <f>'Population 2016'!AZ56/'Population 2016'!AZ$5</f>
        <v>2.0928372959943854E-2</v>
      </c>
      <c r="BA56">
        <f>'Population 2016'!BA56/'Population 2016'!BA$5</f>
        <v>1.6694558410710429E-2</v>
      </c>
      <c r="BB56">
        <f>'Population 2016'!BB56/'Population 2016'!BB$5</f>
        <v>1.7020777086512503E-2</v>
      </c>
      <c r="BC56">
        <f>'Population 2016'!BC56/'Population 2016'!BC$5</f>
        <v>2.5671668215819059E-2</v>
      </c>
      <c r="BD56" s="9">
        <v>54</v>
      </c>
    </row>
    <row r="57" spans="1:56" x14ac:dyDescent="0.35">
      <c r="A57" s="3"/>
      <c r="B57" s="5" t="s">
        <v>60</v>
      </c>
      <c r="C57">
        <f>'Population 2016'!C57/'Population 2016'!C$5</f>
        <v>1.0303956494405913E-2</v>
      </c>
      <c r="D57">
        <f>'Population 2016'!D57/'Population 2016'!D$5</f>
        <v>1.1445771348649785E-2</v>
      </c>
      <c r="E57">
        <f>'Population 2016'!E57/'Population 2016'!E$5</f>
        <v>1.2493026875243181E-2</v>
      </c>
      <c r="F57">
        <f>'Population 2016'!F57/'Population 2016'!F$5</f>
        <v>1.5503476693278393E-2</v>
      </c>
      <c r="G57">
        <f>'Population 2016'!G57/'Population 2016'!G$5</f>
        <v>1.5847453039571267E-2</v>
      </c>
      <c r="H57">
        <f>'Population 2016'!H57/'Population 2016'!H$5</f>
        <v>1.4629733506693946E-2</v>
      </c>
      <c r="I57">
        <f>'Population 2016'!I57/'Population 2016'!I$5</f>
        <v>1.5942969600535969E-2</v>
      </c>
      <c r="J57">
        <f>'Population 2016'!J57/'Population 2016'!J$5</f>
        <v>1.253908096497848E-2</v>
      </c>
      <c r="K57">
        <f>'Population 2016'!K57/'Population 2016'!K$5</f>
        <v>1.1482304021169022E-2</v>
      </c>
      <c r="L57">
        <f>'Population 2016'!L57/'Population 2016'!L$5</f>
        <v>1.7870474798659317E-2</v>
      </c>
      <c r="M57">
        <f>'Population 2016'!M57/'Population 2016'!M$5</f>
        <v>1.7870474798659317E-2</v>
      </c>
      <c r="N57">
        <f>'Population 2016'!N57/'Population 2016'!N$5</f>
        <v>1.2329108430248913E-2</v>
      </c>
      <c r="O57">
        <f>'Population 2016'!O57/'Population 2016'!O$5</f>
        <v>1.3166106933753381E-2</v>
      </c>
      <c r="P57">
        <f>'Population 2016'!P57/'Population 2016'!P$5</f>
        <v>1.6848867350388819E-2</v>
      </c>
      <c r="Q57">
        <f>'Population 2016'!Q57/'Population 2016'!Q$5</f>
        <v>1.3959882962597384E-2</v>
      </c>
      <c r="R57">
        <f>'Population 2016'!R57/'Population 2016'!R$5</f>
        <v>1.4664395592697077E-2</v>
      </c>
      <c r="S57">
        <f>'Population 2016'!S57/'Population 2016'!S$5</f>
        <v>1.2065048343163198E-2</v>
      </c>
      <c r="T57">
        <f>'Population 2016'!T57/'Population 2016'!T$5</f>
        <v>1.044657357040153E-2</v>
      </c>
      <c r="U57">
        <f>'Population 2016'!U57/'Population 2016'!U$5</f>
        <v>1.5712831407958216E-2</v>
      </c>
      <c r="V57">
        <f>'Population 2016'!V57/'Population 2016'!V$5</f>
        <v>1.2845269079002603E-2</v>
      </c>
      <c r="W57">
        <f>'Population 2016'!W57/'Population 2016'!W$5</f>
        <v>1.3416874211493081E-2</v>
      </c>
      <c r="X57">
        <f>'Population 2016'!X57/'Population 2016'!X$5</f>
        <v>1.3416874211493081E-2</v>
      </c>
      <c r="Y57">
        <f>'Population 2016'!Y57/'Population 2016'!Y$5</f>
        <v>1.2698526255544428E-2</v>
      </c>
      <c r="Z57">
        <f>'Population 2016'!Z57/'Population 2016'!Z$5</f>
        <v>8.6878584854708733E-3</v>
      </c>
      <c r="AA57">
        <f>'Population 2016'!AA57/'Population 2016'!AA$5</f>
        <v>1.1169598918916765E-2</v>
      </c>
      <c r="AB57">
        <f>'Population 2016'!AB57/'Population 2016'!AB$5</f>
        <v>1.1850199072699918E-2</v>
      </c>
      <c r="AC57">
        <f>'Population 2016'!AC57/'Population 2016'!AC$5</f>
        <v>1.0936637009976812E-2</v>
      </c>
      <c r="AD57">
        <f>'Population 2016'!AD57/'Population 2016'!AD$5</f>
        <v>1.4846105176969743E-2</v>
      </c>
      <c r="AE57">
        <f>'Population 2016'!AE57/'Population 2016'!AE$5</f>
        <v>1.4466267620817461E-2</v>
      </c>
      <c r="AF57">
        <f>'Population 2016'!AF57/'Population 2016'!AF$5</f>
        <v>1.27735299883877E-2</v>
      </c>
      <c r="AG57">
        <f>'Population 2016'!AG57/'Population 2016'!AG$5</f>
        <v>1.4466267620817461E-2</v>
      </c>
      <c r="AH57">
        <f>'Population 2016'!AH57/'Population 2016'!AH$5</f>
        <v>1.1588010737207768E-2</v>
      </c>
      <c r="AI57">
        <f>'Population 2016'!AI57/'Population 2016'!AI$5</f>
        <v>1.0993142444658325E-2</v>
      </c>
      <c r="AJ57">
        <f>'Population 2016'!AJ57/'Population 2016'!AJ$5</f>
        <v>1.2017957226110477E-2</v>
      </c>
      <c r="AK57">
        <f>'Population 2016'!AK57/'Population 2016'!AK$5</f>
        <v>1.3929572683957106E-2</v>
      </c>
      <c r="AL57">
        <f>'Population 2016'!AL57/'Population 2016'!AL$5</f>
        <v>1.4366541920150406E-2</v>
      </c>
      <c r="AM57">
        <f>'Population 2016'!AM57/'Population 2016'!AM$5</f>
        <v>1.0797164702942145E-2</v>
      </c>
      <c r="AN57">
        <f>'Population 2016'!AN57/'Population 2016'!AN$5</f>
        <v>1.5381258863314061E-2</v>
      </c>
      <c r="AO57">
        <f>'Population 2016'!AO57/'Population 2016'!AO$5</f>
        <v>1.5381258863314061E-2</v>
      </c>
      <c r="AP57">
        <f>'Population 2016'!AP57/'Population 2016'!AP$5</f>
        <v>1.6462438374839496E-2</v>
      </c>
      <c r="AQ57">
        <f>'Population 2016'!AQ57/'Population 2016'!AQ$5</f>
        <v>1.2132131309256316E-2</v>
      </c>
      <c r="AR57">
        <f>'Population 2016'!AR57/'Population 2016'!AR$5</f>
        <v>1.2520320095669583E-2</v>
      </c>
      <c r="AS57">
        <f>'Population 2016'!AS57/'Population 2016'!AS$5</f>
        <v>1.5942969600535969E-2</v>
      </c>
      <c r="AT57">
        <f>'Population 2016'!AT57/'Population 2016'!AT$5</f>
        <v>1.2231770970633205E-2</v>
      </c>
      <c r="AU57">
        <f>'Population 2016'!AU57/'Population 2016'!AU$5</f>
        <v>1.2231770970633205E-2</v>
      </c>
      <c r="AV57">
        <f>'Population 2016'!AV57/'Population 2016'!AV$5</f>
        <v>1.6503009185936016E-2</v>
      </c>
      <c r="AW57">
        <f>'Population 2016'!AW57/'Population 2016'!AW$5</f>
        <v>1.2420678503874551E-2</v>
      </c>
      <c r="AX57">
        <f>'Population 2016'!AX57/'Population 2016'!AX$5</f>
        <v>1.3110648248718965E-2</v>
      </c>
      <c r="AY57">
        <f>'Population 2016'!AY57/'Population 2016'!AY$5</f>
        <v>1.4107585447201738E-2</v>
      </c>
      <c r="AZ57">
        <f>'Population 2016'!AZ57/'Population 2016'!AZ$5</f>
        <v>1.4715442009768109E-2</v>
      </c>
      <c r="BA57">
        <f>'Population 2016'!BA57/'Population 2016'!BA$5</f>
        <v>1.1755020513927877E-2</v>
      </c>
      <c r="BB57">
        <f>'Population 2016'!BB57/'Population 2016'!BB$5</f>
        <v>1.0364375824282054E-2</v>
      </c>
      <c r="BC57">
        <f>'Population 2016'!BC57/'Population 2016'!BC$5</f>
        <v>1.5712831407958216E-2</v>
      </c>
      <c r="BD57" s="9">
        <v>55</v>
      </c>
    </row>
    <row r="58" spans="1:56" x14ac:dyDescent="0.35">
      <c r="A58" s="3"/>
      <c r="B58" s="5" t="s">
        <v>80</v>
      </c>
      <c r="C58">
        <f>'Population 2016'!C58/'Population 2016'!C$5</f>
        <v>5.3461996493792581E-3</v>
      </c>
      <c r="D58">
        <f>'Population 2016'!D58/'Population 2016'!D$5</f>
        <v>5.8537014758956608E-3</v>
      </c>
      <c r="E58">
        <f>'Population 2016'!E58/'Population 2016'!E$5</f>
        <v>6.3191745695413909E-3</v>
      </c>
      <c r="F58">
        <f>'Population 2016'!F58/'Population 2016'!F$5</f>
        <v>8.447077002317796E-3</v>
      </c>
      <c r="G58">
        <f>'Population 2016'!G58/'Population 2016'!G$5</f>
        <v>7.8492935635792772E-3</v>
      </c>
      <c r="H58">
        <f>'Population 2016'!H58/'Population 2016'!H$5</f>
        <v>7.1527464795582548E-3</v>
      </c>
      <c r="I58">
        <f>'Population 2016'!I58/'Population 2016'!I$5</f>
        <v>9.1282137174441003E-3</v>
      </c>
      <c r="J58">
        <f>'Population 2016'!J58/'Population 2016'!J$5</f>
        <v>6.070507451299105E-3</v>
      </c>
      <c r="K58">
        <f>'Population 2016'!K58/'Population 2016'!K$5</f>
        <v>5.8829088503520293E-3</v>
      </c>
      <c r="L58">
        <f>'Population 2016'!L58/'Population 2016'!L$5</f>
        <v>8.7207917017457469E-3</v>
      </c>
      <c r="M58">
        <f>'Population 2016'!M58/'Population 2016'!M$5</f>
        <v>8.7207917017457469E-3</v>
      </c>
      <c r="N58">
        <f>'Population 2016'!N58/'Population 2016'!N$5</f>
        <v>6.8477186327066978E-3</v>
      </c>
      <c r="O58">
        <f>'Population 2016'!O58/'Population 2016'!O$5</f>
        <v>6.3700577565112297E-3</v>
      </c>
      <c r="P58">
        <f>'Population 2016'!P58/'Population 2016'!P$5</f>
        <v>8.4413388932717236E-3</v>
      </c>
      <c r="Q58">
        <f>'Population 2016'!Q58/'Population 2016'!Q$5</f>
        <v>7.0269444542367301E-3</v>
      </c>
      <c r="R58">
        <f>'Population 2016'!R58/'Population 2016'!R$5</f>
        <v>7.4652685367541383E-3</v>
      </c>
      <c r="S58">
        <f>'Population 2016'!S58/'Population 2016'!S$5</f>
        <v>6.2289155137685778E-3</v>
      </c>
      <c r="T58">
        <f>'Population 2016'!T58/'Population 2016'!T$5</f>
        <v>5.6095075452646075E-3</v>
      </c>
      <c r="U58">
        <f>'Population 2016'!U58/'Population 2016'!U$5</f>
        <v>9.2949143540034529E-3</v>
      </c>
      <c r="V58">
        <f>'Population 2016'!V58/'Population 2016'!V$5</f>
        <v>5.8234939437189458E-3</v>
      </c>
      <c r="W58">
        <f>'Population 2016'!W58/'Population 2016'!W$5</f>
        <v>6.6348976003242277E-3</v>
      </c>
      <c r="X58">
        <f>'Population 2016'!X58/'Population 2016'!X$5</f>
        <v>6.6348976003242277E-3</v>
      </c>
      <c r="Y58">
        <f>'Population 2016'!Y58/'Population 2016'!Y$5</f>
        <v>5.941876917696062E-3</v>
      </c>
      <c r="Z58">
        <f>'Population 2016'!Z58/'Population 2016'!Z$5</f>
        <v>4.1851938604251402E-3</v>
      </c>
      <c r="AA58">
        <f>'Population 2016'!AA58/'Population 2016'!AA$5</f>
        <v>5.3947860588629626E-3</v>
      </c>
      <c r="AB58">
        <f>'Population 2016'!AB58/'Population 2016'!AB$5</f>
        <v>6.126731011330256E-3</v>
      </c>
      <c r="AC58">
        <f>'Population 2016'!AC58/'Population 2016'!AC$5</f>
        <v>5.3855748922781591E-3</v>
      </c>
      <c r="AD58">
        <f>'Population 2016'!AD58/'Population 2016'!AD$5</f>
        <v>7.5923927202352151E-3</v>
      </c>
      <c r="AE58">
        <f>'Population 2016'!AE58/'Population 2016'!AE$5</f>
        <v>7.4949434799125251E-3</v>
      </c>
      <c r="AF58">
        <f>'Population 2016'!AF58/'Population 2016'!AF$5</f>
        <v>6.3792245396552504E-3</v>
      </c>
      <c r="AG58">
        <f>'Population 2016'!AG58/'Population 2016'!AG$5</f>
        <v>7.4949434799125251E-3</v>
      </c>
      <c r="AH58">
        <f>'Population 2016'!AH58/'Population 2016'!AH$5</f>
        <v>5.4113297976092064E-3</v>
      </c>
      <c r="AI58">
        <f>'Population 2016'!AI58/'Population 2016'!AI$5</f>
        <v>5.6804510455857908E-3</v>
      </c>
      <c r="AJ58">
        <f>'Population 2016'!AJ58/'Population 2016'!AJ$5</f>
        <v>6.4132950394557063E-3</v>
      </c>
      <c r="AK58">
        <f>'Population 2016'!AK58/'Population 2016'!AK$5</f>
        <v>7.5305180845580376E-3</v>
      </c>
      <c r="AL58">
        <f>'Population 2016'!AL58/'Population 2016'!AL$5</f>
        <v>6.6334403433780881E-3</v>
      </c>
      <c r="AM58">
        <f>'Population 2016'!AM58/'Population 2016'!AM$5</f>
        <v>4.8027643059715816E-3</v>
      </c>
      <c r="AN58">
        <f>'Population 2016'!AN58/'Population 2016'!AN$5</f>
        <v>8.0178902585360534E-3</v>
      </c>
      <c r="AO58">
        <f>'Population 2016'!AO58/'Population 2016'!AO$5</f>
        <v>8.0178902585360534E-3</v>
      </c>
      <c r="AP58">
        <f>'Population 2016'!AP58/'Population 2016'!AP$5</f>
        <v>8.9564541952665538E-3</v>
      </c>
      <c r="AQ58">
        <f>'Population 2016'!AQ58/'Population 2016'!AQ$5</f>
        <v>6.3709102866224589E-3</v>
      </c>
      <c r="AR58">
        <f>'Population 2016'!AR58/'Population 2016'!AR$5</f>
        <v>6.30170805761829E-3</v>
      </c>
      <c r="AS58">
        <f>'Population 2016'!AS58/'Population 2016'!AS$5</f>
        <v>9.1282137174441003E-3</v>
      </c>
      <c r="AT58">
        <f>'Population 2016'!AT58/'Population 2016'!AT$5</f>
        <v>6.2740549375230664E-3</v>
      </c>
      <c r="AU58">
        <f>'Population 2016'!AU58/'Population 2016'!AU$5</f>
        <v>6.2740549375230664E-3</v>
      </c>
      <c r="AV58">
        <f>'Population 2016'!AV58/'Population 2016'!AV$5</f>
        <v>8.6052159222890934E-3</v>
      </c>
      <c r="AW58">
        <f>'Population 2016'!AW58/'Population 2016'!AW$5</f>
        <v>6.0520776130331324E-3</v>
      </c>
      <c r="AX58">
        <f>'Population 2016'!AX58/'Population 2016'!AX$5</f>
        <v>6.1719718363852432E-3</v>
      </c>
      <c r="AY58">
        <f>'Population 2016'!AY58/'Population 2016'!AY$5</f>
        <v>7.3926746427587899E-3</v>
      </c>
      <c r="AZ58">
        <f>'Population 2016'!AZ58/'Population 2016'!AZ$5</f>
        <v>8.0595520937002032E-3</v>
      </c>
      <c r="BA58">
        <f>'Population 2016'!BA58/'Population 2016'!BA$5</f>
        <v>5.1554739797020086E-3</v>
      </c>
      <c r="BB58">
        <f>'Population 2016'!BB58/'Population 2016'!BB$5</f>
        <v>4.7368166658610855E-3</v>
      </c>
      <c r="BC58">
        <f>'Population 2016'!BC58/'Population 2016'!BC$5</f>
        <v>9.2949143540034529E-3</v>
      </c>
      <c r="BD58" s="9">
        <v>56</v>
      </c>
    </row>
    <row r="59" spans="1:56" x14ac:dyDescent="0.35">
      <c r="A59" s="4"/>
      <c r="B59" s="8" t="s">
        <v>79</v>
      </c>
      <c r="C59">
        <f>'Population 2016'!C59/'Population 2016'!C$5</f>
        <v>2.2693237517441593E-3</v>
      </c>
      <c r="D59">
        <f>'Population 2016'!D59/'Population 2016'!D$5</f>
        <v>2.586974169380789E-3</v>
      </c>
      <c r="E59">
        <f>'Population 2016'!E59/'Population 2016'!E$5</f>
        <v>2.8783183870166279E-3</v>
      </c>
      <c r="F59">
        <f>'Population 2016'!F59/'Population 2016'!F$5</f>
        <v>3.5333505021890293E-3</v>
      </c>
      <c r="G59">
        <f>'Population 2016'!G59/'Population 2016'!G$5</f>
        <v>3.1397174254317113E-3</v>
      </c>
      <c r="H59">
        <f>'Population 2016'!H59/'Population 2016'!H$5</f>
        <v>2.9473465774789002E-3</v>
      </c>
      <c r="I59">
        <f>'Population 2016'!I59/'Population 2016'!I$5</f>
        <v>3.2346537140942968E-3</v>
      </c>
      <c r="J59">
        <f>'Population 2016'!J59/'Population 2016'!J$5</f>
        <v>2.3718102883491039E-3</v>
      </c>
      <c r="K59">
        <f>'Population 2016'!K59/'Population 2016'!K$5</f>
        <v>2.386240136086566E-3</v>
      </c>
      <c r="L59">
        <f>'Population 2016'!L59/'Population 2016'!L$5</f>
        <v>3.8123679570473208E-3</v>
      </c>
      <c r="M59">
        <f>'Population 2016'!M59/'Population 2016'!M$5</f>
        <v>3.8123679570473208E-3</v>
      </c>
      <c r="N59">
        <f>'Population 2016'!N59/'Population 2016'!N$5</f>
        <v>2.8451788685189801E-3</v>
      </c>
      <c r="O59">
        <f>'Population 2016'!O59/'Population 2016'!O$5</f>
        <v>2.4667875293488276E-3</v>
      </c>
      <c r="P59">
        <f>'Population 2016'!P59/'Population 2016'!P$5</f>
        <v>3.7980389947030319E-3</v>
      </c>
      <c r="Q59">
        <f>'Population 2016'!Q59/'Population 2016'!Q$5</f>
        <v>3.0316917545034723E-3</v>
      </c>
      <c r="R59">
        <f>'Population 2016'!R59/'Population 2016'!R$5</f>
        <v>3.4731463245861499E-3</v>
      </c>
      <c r="S59">
        <f>'Population 2016'!S59/'Population 2016'!S$5</f>
        <v>2.7097591933214586E-3</v>
      </c>
      <c r="T59">
        <f>'Population 2016'!T59/'Population 2016'!T$5</f>
        <v>2.7105252137010652E-3</v>
      </c>
      <c r="U59">
        <f>'Population 2016'!U59/'Population 2016'!U$5</f>
        <v>3.1425662815916435E-3</v>
      </c>
      <c r="V59">
        <f>'Population 2016'!V59/'Population 2016'!V$5</f>
        <v>2.5110478472916554E-3</v>
      </c>
      <c r="W59">
        <f>'Population 2016'!W59/'Population 2016'!W$5</f>
        <v>2.8958223024075202E-3</v>
      </c>
      <c r="X59">
        <f>'Population 2016'!X59/'Population 2016'!X$5</f>
        <v>2.8958223024075202E-3</v>
      </c>
      <c r="Y59">
        <f>'Population 2016'!Y59/'Population 2016'!Y$5</f>
        <v>2.4443172604569083E-3</v>
      </c>
      <c r="Z59">
        <f>'Population 2016'!Z59/'Population 2016'!Z$5</f>
        <v>1.8428790726756398E-3</v>
      </c>
      <c r="AA59">
        <f>'Population 2016'!AA59/'Population 2016'!AA$5</f>
        <v>2.2848114847819861E-3</v>
      </c>
      <c r="AB59">
        <f>'Population 2016'!AB59/'Population 2016'!AB$5</f>
        <v>2.6815962662354279E-3</v>
      </c>
      <c r="AC59">
        <f>'Population 2016'!AC59/'Population 2016'!AC$5</f>
        <v>2.3943932928027537E-3</v>
      </c>
      <c r="AD59">
        <f>'Population 2016'!AD59/'Population 2016'!AD$5</f>
        <v>3.126279355390971E-3</v>
      </c>
      <c r="AE59">
        <f>'Population 2016'!AE59/'Population 2016'!AE$5</f>
        <v>3.1211819423197363E-3</v>
      </c>
      <c r="AF59">
        <f>'Population 2016'!AF59/'Population 2016'!AF$5</f>
        <v>2.8653727246678428E-3</v>
      </c>
      <c r="AG59">
        <f>'Population 2016'!AG59/'Population 2016'!AG$5</f>
        <v>3.1211819423197363E-3</v>
      </c>
      <c r="AH59">
        <f>'Population 2016'!AH59/'Population 2016'!AH$5</f>
        <v>2.0879968048447472E-3</v>
      </c>
      <c r="AI59">
        <f>'Population 2016'!AI59/'Population 2016'!AI$5</f>
        <v>2.5633804357336602E-3</v>
      </c>
      <c r="AJ59">
        <f>'Population 2016'!AJ59/'Population 2016'!AJ$5</f>
        <v>2.4258985584028107E-3</v>
      </c>
      <c r="AK59">
        <f>'Population 2016'!AK59/'Population 2016'!AK$5</f>
        <v>3.1680977584451178E-3</v>
      </c>
      <c r="AL59">
        <f>'Population 2016'!AL59/'Population 2016'!AL$5</f>
        <v>2.6516024902005996E-3</v>
      </c>
      <c r="AM59">
        <f>'Population 2016'!AM59/'Population 2016'!AM$5</f>
        <v>1.8834369827339537E-3</v>
      </c>
      <c r="AN59">
        <f>'Population 2016'!AN59/'Population 2016'!AN$5</f>
        <v>3.654412566815752E-3</v>
      </c>
      <c r="AO59">
        <f>'Population 2016'!AO59/'Population 2016'!AO$5</f>
        <v>3.654412566815752E-3</v>
      </c>
      <c r="AP59">
        <f>'Population 2016'!AP59/'Population 2016'!AP$5</f>
        <v>3.7569551226162359E-3</v>
      </c>
      <c r="AQ59">
        <f>'Population 2016'!AQ59/'Population 2016'!AQ$5</f>
        <v>2.8360826437222558E-3</v>
      </c>
      <c r="AR59">
        <f>'Population 2016'!AR59/'Population 2016'!AR$5</f>
        <v>2.6771176062643262E-3</v>
      </c>
      <c r="AS59">
        <f>'Population 2016'!AS59/'Population 2016'!AS$5</f>
        <v>3.2346537140942968E-3</v>
      </c>
      <c r="AT59">
        <f>'Population 2016'!AT59/'Population 2016'!AT$5</f>
        <v>2.3725417830969581E-3</v>
      </c>
      <c r="AU59">
        <f>'Population 2016'!AU59/'Population 2016'!AU$5</f>
        <v>2.3725417830969581E-3</v>
      </c>
      <c r="AV59">
        <f>'Population 2016'!AV59/'Population 2016'!AV$5</f>
        <v>3.8116355189525921E-3</v>
      </c>
      <c r="AW59">
        <f>'Population 2016'!AW59/'Population 2016'!AW$5</f>
        <v>2.3033742144121057E-3</v>
      </c>
      <c r="AX59">
        <f>'Population 2016'!AX59/'Population 2016'!AX$5</f>
        <v>2.3640057758411389E-3</v>
      </c>
      <c r="AY59">
        <f>'Population 2016'!AY59/'Population 2016'!AY$5</f>
        <v>3.1470885223830358E-3</v>
      </c>
      <c r="AZ59">
        <f>'Population 2016'!AZ59/'Population 2016'!AZ$5</f>
        <v>3.3682139549332398E-3</v>
      </c>
      <c r="BA59">
        <f>'Population 2016'!BA59/'Population 2016'!BA$5</f>
        <v>2.1728568343770244E-3</v>
      </c>
      <c r="BB59">
        <f>'Population 2016'!BB59/'Population 2016'!BB$5</f>
        <v>1.9195845963693612E-3</v>
      </c>
      <c r="BC59">
        <f>'Population 2016'!BC59/'Population 2016'!BC$5</f>
        <v>3.1425662815916435E-3</v>
      </c>
      <c r="BD59" s="9">
        <v>57</v>
      </c>
    </row>
    <row r="60" spans="1:56" x14ac:dyDescent="0.35">
      <c r="A60" t="s">
        <v>133</v>
      </c>
      <c r="B60" s="5" t="s">
        <v>83</v>
      </c>
      <c r="C60">
        <f>'Population 2016'!C60/'Population 2016'!C$5</f>
        <v>0</v>
      </c>
      <c r="D60">
        <f>'Population 2016'!D60/'Population 2016'!D$5</f>
        <v>0</v>
      </c>
      <c r="E60">
        <f>'Population 2016'!E60/'Population 2016'!E$5</f>
        <v>0</v>
      </c>
      <c r="F60">
        <f>'Population 2016'!F60/'Population 2016'!F$5</f>
        <v>0</v>
      </c>
      <c r="G60">
        <f>'Population 2016'!G60/'Population 2016'!G$5</f>
        <v>0</v>
      </c>
      <c r="H60">
        <f>'Population 2016'!H60/'Population 2016'!H$5</f>
        <v>0</v>
      </c>
      <c r="I60">
        <f>'Population 2016'!I60/'Population 2016'!I$5</f>
        <v>0</v>
      </c>
      <c r="J60">
        <f>'Population 2016'!J60/'Population 2016'!J$5</f>
        <v>0</v>
      </c>
      <c r="K60">
        <f>'Population 2016'!K60/'Population 2016'!K$5</f>
        <v>0</v>
      </c>
      <c r="L60">
        <f>'Population 2016'!L60/'Population 2016'!L$5</f>
        <v>0</v>
      </c>
      <c r="M60">
        <f>'Population 2016'!M60/'Population 2016'!M$5</f>
        <v>0</v>
      </c>
      <c r="N60">
        <f>'Population 2016'!N60/'Population 2016'!N$5</f>
        <v>0</v>
      </c>
      <c r="O60">
        <f>'Population 2016'!O60/'Population 2016'!O$5</f>
        <v>0</v>
      </c>
      <c r="P60">
        <f>'Population 2016'!P60/'Population 2016'!P$5</f>
        <v>0</v>
      </c>
      <c r="Q60">
        <f>'Population 2016'!Q60/'Population 2016'!Q$5</f>
        <v>0</v>
      </c>
      <c r="R60">
        <f>'Population 2016'!R60/'Population 2016'!R$5</f>
        <v>0</v>
      </c>
      <c r="S60">
        <f>'Population 2016'!S60/'Population 2016'!S$5</f>
        <v>0</v>
      </c>
      <c r="T60">
        <f>'Population 2016'!T60/'Population 2016'!T$5</f>
        <v>0</v>
      </c>
      <c r="U60">
        <f>'Population 2016'!U60/'Population 2016'!U$5</f>
        <v>0</v>
      </c>
      <c r="V60">
        <f>'Population 2016'!V60/'Population 2016'!V$5</f>
        <v>0</v>
      </c>
      <c r="W60">
        <f>'Population 2016'!W60/'Population 2016'!W$5</f>
        <v>0</v>
      </c>
      <c r="X60">
        <f>'Population 2016'!X60/'Population 2016'!X$5</f>
        <v>0</v>
      </c>
      <c r="Y60">
        <f>'Population 2016'!Y60/'Population 2016'!Y$5</f>
        <v>0</v>
      </c>
      <c r="Z60">
        <f>'Population 2016'!Z60/'Population 2016'!Z$5</f>
        <v>0</v>
      </c>
      <c r="AA60">
        <f>'Population 2016'!AA60/'Population 2016'!AA$5</f>
        <v>0</v>
      </c>
      <c r="AB60">
        <f>'Population 2016'!AB60/'Population 2016'!AB$5</f>
        <v>0</v>
      </c>
      <c r="AC60">
        <f>'Population 2016'!AC60/'Population 2016'!AC$5</f>
        <v>0</v>
      </c>
      <c r="AD60">
        <f>'Population 2016'!AD60/'Population 2016'!AD$5</f>
        <v>0</v>
      </c>
      <c r="AE60">
        <f>'Population 2016'!AE60/'Population 2016'!AE$5</f>
        <v>0</v>
      </c>
      <c r="AF60">
        <f>'Population 2016'!AF60/'Population 2016'!AF$5</f>
        <v>0</v>
      </c>
      <c r="AG60">
        <f>'Population 2016'!AG60/'Population 2016'!AG$5</f>
        <v>0</v>
      </c>
      <c r="AH60">
        <f>'Population 2016'!AH60/'Population 2016'!AH$5</f>
        <v>0</v>
      </c>
      <c r="AI60">
        <f>'Population 2016'!AI60/'Population 2016'!AI$5</f>
        <v>0</v>
      </c>
      <c r="AJ60">
        <f>'Population 2016'!AJ60/'Population 2016'!AJ$5</f>
        <v>0</v>
      </c>
      <c r="AK60">
        <f>'Population 2016'!AK60/'Population 2016'!AK$5</f>
        <v>0</v>
      </c>
      <c r="AL60">
        <f>'Population 2016'!AL60/'Population 2016'!AL$5</f>
        <v>0</v>
      </c>
      <c r="AM60">
        <f>'Population 2016'!AM60/'Population 2016'!AM$5</f>
        <v>0</v>
      </c>
      <c r="AN60">
        <f>'Population 2016'!AN60/'Population 2016'!AN$5</f>
        <v>0</v>
      </c>
      <c r="AO60">
        <f>'Population 2016'!AO60/'Population 2016'!AO$5</f>
        <v>0</v>
      </c>
      <c r="AP60">
        <f>'Population 2016'!AP60/'Population 2016'!AP$5</f>
        <v>0</v>
      </c>
      <c r="AQ60">
        <f>'Population 2016'!AQ60/'Population 2016'!AQ$5</f>
        <v>0</v>
      </c>
      <c r="AR60">
        <f>'Population 2016'!AR60/'Population 2016'!AR$5</f>
        <v>0</v>
      </c>
      <c r="AS60">
        <f>'Population 2016'!AS60/'Population 2016'!AS$5</f>
        <v>0</v>
      </c>
      <c r="AT60">
        <f>'Population 2016'!AT60/'Population 2016'!AT$5</f>
        <v>0</v>
      </c>
      <c r="AU60">
        <f>'Population 2016'!AU60/'Population 2016'!AU$5</f>
        <v>0</v>
      </c>
      <c r="AV60">
        <f>'Population 2016'!AV60/'Population 2016'!AV$5</f>
        <v>0</v>
      </c>
      <c r="AW60">
        <f>'Population 2016'!AW60/'Population 2016'!AW$5</f>
        <v>0</v>
      </c>
      <c r="AX60">
        <f>'Population 2016'!AX60/'Population 2016'!AX$5</f>
        <v>0</v>
      </c>
      <c r="AY60">
        <f>'Population 2016'!AY60/'Population 2016'!AY$5</f>
        <v>0</v>
      </c>
      <c r="AZ60">
        <f>'Population 2016'!AZ60/'Population 2016'!AZ$5</f>
        <v>0</v>
      </c>
      <c r="BA60">
        <f>'Population 2016'!BA60/'Population 2016'!BA$5</f>
        <v>0</v>
      </c>
      <c r="BB60">
        <f>'Population 2016'!BB60/'Population 2016'!BB$5</f>
        <v>0</v>
      </c>
      <c r="BC60">
        <f>'Population 2016'!BC60/'Population 2016'!BC$5</f>
        <v>0</v>
      </c>
      <c r="BD60" s="9">
        <v>58</v>
      </c>
    </row>
    <row r="61" spans="1:56" x14ac:dyDescent="0.35">
      <c r="B61" s="5" t="s">
        <v>61</v>
      </c>
      <c r="C61">
        <f>'Population 2016'!C61/'Population 2016'!C$5</f>
        <v>0</v>
      </c>
      <c r="D61">
        <f>'Population 2016'!D61/'Population 2016'!D$5</f>
        <v>0</v>
      </c>
      <c r="E61">
        <f>'Population 2016'!E61/'Population 2016'!E$5</f>
        <v>0</v>
      </c>
      <c r="F61">
        <f>'Population 2016'!F61/'Population 2016'!F$5</f>
        <v>0</v>
      </c>
      <c r="G61">
        <f>'Population 2016'!G61/'Population 2016'!G$5</f>
        <v>0</v>
      </c>
      <c r="H61">
        <f>'Population 2016'!H61/'Population 2016'!H$5</f>
        <v>0</v>
      </c>
      <c r="I61">
        <f>'Population 2016'!I61/'Population 2016'!I$5</f>
        <v>0</v>
      </c>
      <c r="J61">
        <f>'Population 2016'!J61/'Population 2016'!J$5</f>
        <v>0</v>
      </c>
      <c r="K61">
        <f>'Population 2016'!K61/'Population 2016'!K$5</f>
        <v>0</v>
      </c>
      <c r="L61">
        <f>'Population 2016'!L61/'Population 2016'!L$5</f>
        <v>0</v>
      </c>
      <c r="M61">
        <f>'Population 2016'!M61/'Population 2016'!M$5</f>
        <v>0</v>
      </c>
      <c r="N61">
        <f>'Population 2016'!N61/'Population 2016'!N$5</f>
        <v>0</v>
      </c>
      <c r="O61">
        <f>'Population 2016'!O61/'Population 2016'!O$5</f>
        <v>0</v>
      </c>
      <c r="P61">
        <f>'Population 2016'!P61/'Population 2016'!P$5</f>
        <v>0</v>
      </c>
      <c r="Q61">
        <f>'Population 2016'!Q61/'Population 2016'!Q$5</f>
        <v>0</v>
      </c>
      <c r="R61">
        <f>'Population 2016'!R61/'Population 2016'!R$5</f>
        <v>0</v>
      </c>
      <c r="S61">
        <f>'Population 2016'!S61/'Population 2016'!S$5</f>
        <v>0</v>
      </c>
      <c r="T61">
        <f>'Population 2016'!T61/'Population 2016'!T$5</f>
        <v>0</v>
      </c>
      <c r="U61">
        <f>'Population 2016'!U61/'Population 2016'!U$5</f>
        <v>0</v>
      </c>
      <c r="V61">
        <f>'Population 2016'!V61/'Population 2016'!V$5</f>
        <v>0</v>
      </c>
      <c r="W61">
        <f>'Population 2016'!W61/'Population 2016'!W$5</f>
        <v>0</v>
      </c>
      <c r="X61">
        <f>'Population 2016'!X61/'Population 2016'!X$5</f>
        <v>0</v>
      </c>
      <c r="Y61">
        <f>'Population 2016'!Y61/'Population 2016'!Y$5</f>
        <v>0</v>
      </c>
      <c r="Z61">
        <f>'Population 2016'!Z61/'Population 2016'!Z$5</f>
        <v>0</v>
      </c>
      <c r="AA61">
        <f>'Population 2016'!AA61/'Population 2016'!AA$5</f>
        <v>0</v>
      </c>
      <c r="AB61">
        <f>'Population 2016'!AB61/'Population 2016'!AB$5</f>
        <v>0</v>
      </c>
      <c r="AC61">
        <f>'Population 2016'!AC61/'Population 2016'!AC$5</f>
        <v>0</v>
      </c>
      <c r="AD61">
        <f>'Population 2016'!AD61/'Population 2016'!AD$5</f>
        <v>0</v>
      </c>
      <c r="AE61">
        <f>'Population 2016'!AE61/'Population 2016'!AE$5</f>
        <v>0</v>
      </c>
      <c r="AF61">
        <f>'Population 2016'!AF61/'Population 2016'!AF$5</f>
        <v>0</v>
      </c>
      <c r="AG61">
        <f>'Population 2016'!AG61/'Population 2016'!AG$5</f>
        <v>0</v>
      </c>
      <c r="AH61">
        <f>'Population 2016'!AH61/'Population 2016'!AH$5</f>
        <v>0</v>
      </c>
      <c r="AI61">
        <f>'Population 2016'!AI61/'Population 2016'!AI$5</f>
        <v>0</v>
      </c>
      <c r="AJ61">
        <f>'Population 2016'!AJ61/'Population 2016'!AJ$5</f>
        <v>0</v>
      </c>
      <c r="AK61">
        <f>'Population 2016'!AK61/'Population 2016'!AK$5</f>
        <v>0</v>
      </c>
      <c r="AL61">
        <f>'Population 2016'!AL61/'Population 2016'!AL$5</f>
        <v>0</v>
      </c>
      <c r="AM61">
        <f>'Population 2016'!AM61/'Population 2016'!AM$5</f>
        <v>0</v>
      </c>
      <c r="AN61">
        <f>'Population 2016'!AN61/'Population 2016'!AN$5</f>
        <v>0</v>
      </c>
      <c r="AO61">
        <f>'Population 2016'!AO61/'Population 2016'!AO$5</f>
        <v>0</v>
      </c>
      <c r="AP61">
        <f>'Population 2016'!AP61/'Population 2016'!AP$5</f>
        <v>0</v>
      </c>
      <c r="AQ61">
        <f>'Population 2016'!AQ61/'Population 2016'!AQ$5</f>
        <v>0</v>
      </c>
      <c r="AR61">
        <f>'Population 2016'!AR61/'Population 2016'!AR$5</f>
        <v>0</v>
      </c>
      <c r="AS61">
        <f>'Population 2016'!AS61/'Population 2016'!AS$5</f>
        <v>0</v>
      </c>
      <c r="AT61">
        <f>'Population 2016'!AT61/'Population 2016'!AT$5</f>
        <v>0</v>
      </c>
      <c r="AU61">
        <f>'Population 2016'!AU61/'Population 2016'!AU$5</f>
        <v>0</v>
      </c>
      <c r="AV61">
        <f>'Population 2016'!AV61/'Population 2016'!AV$5</f>
        <v>0</v>
      </c>
      <c r="AW61">
        <f>'Population 2016'!AW61/'Population 2016'!AW$5</f>
        <v>0</v>
      </c>
      <c r="AX61">
        <f>'Population 2016'!AX61/'Population 2016'!AX$5</f>
        <v>0</v>
      </c>
      <c r="AY61">
        <f>'Population 2016'!AY61/'Population 2016'!AY$5</f>
        <v>0</v>
      </c>
      <c r="AZ61">
        <f>'Population 2016'!AZ61/'Population 2016'!AZ$5</f>
        <v>0</v>
      </c>
      <c r="BA61">
        <f>'Population 2016'!BA61/'Population 2016'!BA$5</f>
        <v>0</v>
      </c>
      <c r="BB61">
        <f>'Population 2016'!BB61/'Population 2016'!BB$5</f>
        <v>0</v>
      </c>
      <c r="BC61">
        <f>'Population 2016'!BC61/'Population 2016'!BC$5</f>
        <v>0</v>
      </c>
      <c r="BD61" s="9">
        <v>59</v>
      </c>
    </row>
    <row r="62" spans="1:56" x14ac:dyDescent="0.35">
      <c r="B62" s="5" t="s">
        <v>78</v>
      </c>
      <c r="C62">
        <f>'Population 2016'!C62/'Population 2016'!C$5</f>
        <v>0</v>
      </c>
      <c r="D62">
        <f>'Population 2016'!D62/'Population 2016'!D$5</f>
        <v>0</v>
      </c>
      <c r="E62">
        <f>'Population 2016'!E62/'Population 2016'!E$5</f>
        <v>0</v>
      </c>
      <c r="F62">
        <f>'Population 2016'!F62/'Population 2016'!F$5</f>
        <v>0</v>
      </c>
      <c r="G62">
        <f>'Population 2016'!G62/'Population 2016'!G$5</f>
        <v>0</v>
      </c>
      <c r="H62">
        <f>'Population 2016'!H62/'Population 2016'!H$5</f>
        <v>0</v>
      </c>
      <c r="I62">
        <f>'Population 2016'!I62/'Population 2016'!I$5</f>
        <v>0</v>
      </c>
      <c r="J62">
        <f>'Population 2016'!J62/'Population 2016'!J$5</f>
        <v>0</v>
      </c>
      <c r="K62">
        <f>'Population 2016'!K62/'Population 2016'!K$5</f>
        <v>0</v>
      </c>
      <c r="L62">
        <f>'Population 2016'!L62/'Population 2016'!L$5</f>
        <v>0</v>
      </c>
      <c r="M62">
        <f>'Population 2016'!M62/'Population 2016'!M$5</f>
        <v>0</v>
      </c>
      <c r="N62">
        <f>'Population 2016'!N62/'Population 2016'!N$5</f>
        <v>0</v>
      </c>
      <c r="O62">
        <f>'Population 2016'!O62/'Population 2016'!O$5</f>
        <v>0</v>
      </c>
      <c r="P62">
        <f>'Population 2016'!P62/'Population 2016'!P$5</f>
        <v>0</v>
      </c>
      <c r="Q62">
        <f>'Population 2016'!Q62/'Population 2016'!Q$5</f>
        <v>0</v>
      </c>
      <c r="R62">
        <f>'Population 2016'!R62/'Population 2016'!R$5</f>
        <v>0</v>
      </c>
      <c r="S62">
        <f>'Population 2016'!S62/'Population 2016'!S$5</f>
        <v>0</v>
      </c>
      <c r="T62">
        <f>'Population 2016'!T62/'Population 2016'!T$5</f>
        <v>0</v>
      </c>
      <c r="U62">
        <f>'Population 2016'!U62/'Population 2016'!U$5</f>
        <v>0</v>
      </c>
      <c r="V62">
        <f>'Population 2016'!V62/'Population 2016'!V$5</f>
        <v>0</v>
      </c>
      <c r="W62">
        <f>'Population 2016'!W62/'Population 2016'!W$5</f>
        <v>0</v>
      </c>
      <c r="X62">
        <f>'Population 2016'!X62/'Population 2016'!X$5</f>
        <v>0</v>
      </c>
      <c r="Y62">
        <f>'Population 2016'!Y62/'Population 2016'!Y$5</f>
        <v>0</v>
      </c>
      <c r="Z62">
        <f>'Population 2016'!Z62/'Population 2016'!Z$5</f>
        <v>0</v>
      </c>
      <c r="AA62">
        <f>'Population 2016'!AA62/'Population 2016'!AA$5</f>
        <v>0</v>
      </c>
      <c r="AB62">
        <f>'Population 2016'!AB62/'Population 2016'!AB$5</f>
        <v>0</v>
      </c>
      <c r="AC62">
        <f>'Population 2016'!AC62/'Population 2016'!AC$5</f>
        <v>0</v>
      </c>
      <c r="AD62">
        <f>'Population 2016'!AD62/'Population 2016'!AD$5</f>
        <v>0</v>
      </c>
      <c r="AE62">
        <f>'Population 2016'!AE62/'Population 2016'!AE$5</f>
        <v>0</v>
      </c>
      <c r="AF62">
        <f>'Population 2016'!AF62/'Population 2016'!AF$5</f>
        <v>0</v>
      </c>
      <c r="AG62">
        <f>'Population 2016'!AG62/'Population 2016'!AG$5</f>
        <v>0</v>
      </c>
      <c r="AH62">
        <f>'Population 2016'!AH62/'Population 2016'!AH$5</f>
        <v>0</v>
      </c>
      <c r="AI62">
        <f>'Population 2016'!AI62/'Population 2016'!AI$5</f>
        <v>0</v>
      </c>
      <c r="AJ62">
        <f>'Population 2016'!AJ62/'Population 2016'!AJ$5</f>
        <v>0</v>
      </c>
      <c r="AK62">
        <f>'Population 2016'!AK62/'Population 2016'!AK$5</f>
        <v>0</v>
      </c>
      <c r="AL62">
        <f>'Population 2016'!AL62/'Population 2016'!AL$5</f>
        <v>0</v>
      </c>
      <c r="AM62">
        <f>'Population 2016'!AM62/'Population 2016'!AM$5</f>
        <v>0</v>
      </c>
      <c r="AN62">
        <f>'Population 2016'!AN62/'Population 2016'!AN$5</f>
        <v>0</v>
      </c>
      <c r="AO62">
        <f>'Population 2016'!AO62/'Population 2016'!AO$5</f>
        <v>0</v>
      </c>
      <c r="AP62">
        <f>'Population 2016'!AP62/'Population 2016'!AP$5</f>
        <v>0</v>
      </c>
      <c r="AQ62">
        <f>'Population 2016'!AQ62/'Population 2016'!AQ$5</f>
        <v>0</v>
      </c>
      <c r="AR62">
        <f>'Population 2016'!AR62/'Population 2016'!AR$5</f>
        <v>0</v>
      </c>
      <c r="AS62">
        <f>'Population 2016'!AS62/'Population 2016'!AS$5</f>
        <v>0</v>
      </c>
      <c r="AT62">
        <f>'Population 2016'!AT62/'Population 2016'!AT$5</f>
        <v>0</v>
      </c>
      <c r="AU62">
        <f>'Population 2016'!AU62/'Population 2016'!AU$5</f>
        <v>0</v>
      </c>
      <c r="AV62">
        <f>'Population 2016'!AV62/'Population 2016'!AV$5</f>
        <v>0</v>
      </c>
      <c r="AW62">
        <f>'Population 2016'!AW62/'Population 2016'!AW$5</f>
        <v>0</v>
      </c>
      <c r="AX62">
        <f>'Population 2016'!AX62/'Population 2016'!AX$5</f>
        <v>0</v>
      </c>
      <c r="AY62">
        <f>'Population 2016'!AY62/'Population 2016'!AY$5</f>
        <v>0</v>
      </c>
      <c r="AZ62">
        <f>'Population 2016'!AZ62/'Population 2016'!AZ$5</f>
        <v>0</v>
      </c>
      <c r="BA62">
        <f>'Population 2016'!BA62/'Population 2016'!BA$5</f>
        <v>0</v>
      </c>
      <c r="BB62">
        <f>'Population 2016'!BB62/'Population 2016'!BB$5</f>
        <v>0</v>
      </c>
      <c r="BC62">
        <f>'Population 2016'!BC62/'Population 2016'!BC$5</f>
        <v>0</v>
      </c>
      <c r="BD62" s="9">
        <v>60</v>
      </c>
    </row>
    <row r="63" spans="1:56" x14ac:dyDescent="0.35">
      <c r="B63" s="5" t="s">
        <v>62</v>
      </c>
      <c r="C63">
        <f>'Population 2016'!C63/'Population 2016'!C$5</f>
        <v>1.8757698578606001E-3</v>
      </c>
      <c r="D63">
        <f>'Population 2016'!D63/'Population 2016'!D$5</f>
        <v>1.1712293262130416E-3</v>
      </c>
      <c r="E63">
        <f>'Population 2016'!E63/'Population 2016'!E$5</f>
        <v>5.2503527580759332E-4</v>
      </c>
      <c r="F63">
        <f>'Population 2016'!F63/'Population 2016'!F$5</f>
        <v>2.286891578676281E-3</v>
      </c>
      <c r="G63">
        <f>'Population 2016'!G63/'Population 2016'!G$5</f>
        <v>1.9758566556596115E-3</v>
      </c>
      <c r="H63">
        <f>'Population 2016'!H63/'Population 2016'!H$5</f>
        <v>8.7869188393485363E-3</v>
      </c>
      <c r="I63">
        <f>'Population 2016'!I63/'Population 2016'!I$5</f>
        <v>1.7691148145046478E-3</v>
      </c>
      <c r="J63">
        <f>'Population 2016'!J63/'Population 2016'!J$5</f>
        <v>4.9260675219558311E-3</v>
      </c>
      <c r="K63">
        <f>'Population 2016'!K63/'Population 2016'!K$5</f>
        <v>6.4735623493833577E-3</v>
      </c>
      <c r="L63">
        <f>'Population 2016'!L63/'Population 2016'!L$5</f>
        <v>2.5018664718123042E-3</v>
      </c>
      <c r="M63">
        <f>'Population 2016'!M63/'Population 2016'!M$5</f>
        <v>2.5018664718123042E-3</v>
      </c>
      <c r="N63">
        <f>'Population 2016'!N63/'Population 2016'!N$5</f>
        <v>1.0118870608659311E-2</v>
      </c>
      <c r="O63">
        <f>'Population 2016'!O63/'Population 2016'!O$5</f>
        <v>8.6188961868814452E-3</v>
      </c>
      <c r="P63">
        <f>'Population 2016'!P63/'Population 2016'!P$5</f>
        <v>1.2735264284909275E-3</v>
      </c>
      <c r="Q63">
        <f>'Population 2016'!Q63/'Population 2016'!Q$5</f>
        <v>9.7531168846429542E-4</v>
      </c>
      <c r="R63">
        <f>'Population 2016'!R63/'Population 2016'!R$5</f>
        <v>2.2222813647735135E-3</v>
      </c>
      <c r="S63">
        <f>'Population 2016'!S63/'Population 2016'!S$5</f>
        <v>3.9799036490835368E-3</v>
      </c>
      <c r="T63">
        <f>'Population 2016'!T63/'Population 2016'!T$5</f>
        <v>3.4992531514218043E-3</v>
      </c>
      <c r="U63">
        <f>'Population 2016'!U63/'Population 2016'!U$5</f>
        <v>0</v>
      </c>
      <c r="V63">
        <f>'Population 2016'!V63/'Population 2016'!V$5</f>
        <v>3.6177406675265795E-3</v>
      </c>
      <c r="W63">
        <f>'Population 2016'!W63/'Population 2016'!W$5</f>
        <v>5.9779446852182326E-3</v>
      </c>
      <c r="X63">
        <f>'Population 2016'!X63/'Population 2016'!X$5</f>
        <v>5.9779446852182326E-3</v>
      </c>
      <c r="Y63">
        <f>'Population 2016'!Y63/'Population 2016'!Y$5</f>
        <v>4.2447655840129727E-3</v>
      </c>
      <c r="Z63">
        <f>'Population 2016'!Z63/'Population 2016'!Z$5</f>
        <v>1.1651564221044828E-2</v>
      </c>
      <c r="AA63">
        <f>'Population 2016'!AA63/'Population 2016'!AA$5</f>
        <v>8.525356491050436E-3</v>
      </c>
      <c r="AB63">
        <f>'Population 2016'!AB63/'Population 2016'!AB$5</f>
        <v>1.0132749250278906E-3</v>
      </c>
      <c r="AC63">
        <f>'Population 2016'!AC63/'Population 2016'!AC$5</f>
        <v>9.141100614164465E-3</v>
      </c>
      <c r="AD63">
        <f>'Population 2016'!AD63/'Population 2016'!AD$5</f>
        <v>2.0432468644162416E-3</v>
      </c>
      <c r="AE63">
        <f>'Population 2016'!AE63/'Population 2016'!AE$5</f>
        <v>2.0688097413731148E-3</v>
      </c>
      <c r="AF63">
        <f>'Population 2016'!AF63/'Population 2016'!AF$5</f>
        <v>1.0375665445113031E-2</v>
      </c>
      <c r="AG63">
        <f>'Population 2016'!AG63/'Population 2016'!AG$5</f>
        <v>2.0688097413731148E-3</v>
      </c>
      <c r="AH63">
        <f>'Population 2016'!AH63/'Population 2016'!AH$5</f>
        <v>7.4194477211298217E-3</v>
      </c>
      <c r="AI63">
        <f>'Population 2016'!AI63/'Population 2016'!AI$5</f>
        <v>3.4328790795345177E-3</v>
      </c>
      <c r="AJ63">
        <f>'Population 2016'!AJ63/'Population 2016'!AJ$5</f>
        <v>2.8580988762791737E-3</v>
      </c>
      <c r="AK63">
        <f>'Population 2016'!AK63/'Population 2016'!AK$5</f>
        <v>2.0114906402826145E-4</v>
      </c>
      <c r="AL63">
        <f>'Population 2016'!AL63/'Population 2016'!AL$5</f>
        <v>1.1980986502545183E-2</v>
      </c>
      <c r="AM63">
        <f>'Population 2016'!AM63/'Population 2016'!AM$5</f>
        <v>9.196243267618285E-3</v>
      </c>
      <c r="AN63">
        <f>'Population 2016'!AN63/'Population 2016'!AN$5</f>
        <v>0</v>
      </c>
      <c r="AO63">
        <f>'Population 2016'!AO63/'Population 2016'!AO$5</f>
        <v>0</v>
      </c>
      <c r="AP63">
        <f>'Population 2016'!AP63/'Population 2016'!AP$5</f>
        <v>1.45047001569361E-3</v>
      </c>
      <c r="AQ63">
        <f>'Population 2016'!AQ63/'Population 2016'!AQ$5</f>
        <v>7.1655614621581633E-3</v>
      </c>
      <c r="AR63">
        <f>'Population 2016'!AR63/'Population 2016'!AR$5</f>
        <v>5.378295186022581E-3</v>
      </c>
      <c r="AS63">
        <f>'Population 2016'!AS63/'Population 2016'!AS$5</f>
        <v>1.7691148145046478E-3</v>
      </c>
      <c r="AT63">
        <f>'Population 2016'!AT63/'Population 2016'!AT$5</f>
        <v>0</v>
      </c>
      <c r="AU63">
        <f>'Population 2016'!AU63/'Population 2016'!AU$5</f>
        <v>0</v>
      </c>
      <c r="AV63">
        <f>'Population 2016'!AV63/'Population 2016'!AV$5</f>
        <v>5.1631295533734562E-3</v>
      </c>
      <c r="AW63">
        <f>'Population 2016'!AW63/'Population 2016'!AW$5</f>
        <v>5.5486911953139297E-3</v>
      </c>
      <c r="AX63">
        <f>'Population 2016'!AX63/'Population 2016'!AX$5</f>
        <v>4.089091071725213E-3</v>
      </c>
      <c r="AY63">
        <f>'Population 2016'!AY63/'Population 2016'!AY$5</f>
        <v>5.344083718368471E-3</v>
      </c>
      <c r="AZ63">
        <f>'Population 2016'!AZ63/'Population 2016'!AZ$5</f>
        <v>4.786257917172426E-3</v>
      </c>
      <c r="BA63">
        <f>'Population 2016'!BA63/'Population 2016'!BA$5</f>
        <v>1.0864284171885123E-2</v>
      </c>
      <c r="BB63">
        <f>'Population 2016'!BB63/'Population 2016'!BB$5</f>
        <v>4.9646810244229162E-3</v>
      </c>
      <c r="BC63">
        <f>'Population 2016'!BC63/'Population 2016'!BC$5</f>
        <v>0</v>
      </c>
      <c r="BD63" s="9">
        <v>61</v>
      </c>
    </row>
    <row r="64" spans="1:56" x14ac:dyDescent="0.35">
      <c r="B64" s="5" t="s">
        <v>63</v>
      </c>
      <c r="C64">
        <f>'Population 2016'!C64/'Population 2016'!C$5</f>
        <v>3.9968720132070555E-3</v>
      </c>
      <c r="D64">
        <f>'Population 2016'!D64/'Population 2016'!D$5</f>
        <v>2.4011423764952124E-3</v>
      </c>
      <c r="E64">
        <f>'Population 2016'!E64/'Population 2016'!E$5</f>
        <v>9.3756299251355948E-4</v>
      </c>
      <c r="F64">
        <f>'Population 2016'!F64/'Population 2016'!F$5</f>
        <v>3.2964202935874326E-3</v>
      </c>
      <c r="G64">
        <f>'Population 2016'!G64/'Population 2016'!G$5</f>
        <v>2.8149190710767065E-3</v>
      </c>
      <c r="H64">
        <f>'Population 2016'!H64/'Population 2016'!H$5</f>
        <v>1.315443901521661E-2</v>
      </c>
      <c r="I64">
        <f>'Population 2016'!I64/'Population 2016'!I$5</f>
        <v>2.271585294363956E-3</v>
      </c>
      <c r="J64">
        <f>'Population 2016'!J64/'Population 2016'!J$5</f>
        <v>7.9364421187066176E-3</v>
      </c>
      <c r="K64">
        <f>'Population 2016'!K64/'Population 2016'!K$5</f>
        <v>1.0442753862873884E-2</v>
      </c>
      <c r="L64">
        <f>'Population 2016'!L64/'Population 2016'!L$5</f>
        <v>3.9871014884119895E-3</v>
      </c>
      <c r="M64">
        <f>'Population 2016'!M64/'Population 2016'!M$5</f>
        <v>3.9871014884119895E-3</v>
      </c>
      <c r="N64">
        <f>'Population 2016'!N64/'Population 2016'!N$5</f>
        <v>1.7231817779956759E-2</v>
      </c>
      <c r="O64">
        <f>'Population 2016'!O64/'Population 2016'!O$5</f>
        <v>1.3502937359447598E-2</v>
      </c>
      <c r="P64">
        <f>'Population 2016'!P64/'Population 2016'!P$5</f>
        <v>1.9948157331229573E-3</v>
      </c>
      <c r="Q64">
        <f>'Population 2016'!Q64/'Population 2016'!Q$5</f>
        <v>1.41008918814115E-3</v>
      </c>
      <c r="R64">
        <f>'Population 2016'!R64/'Population 2016'!R$5</f>
        <v>3.0473199552882311E-3</v>
      </c>
      <c r="S64">
        <f>'Population 2016'!S64/'Population 2016'!S$5</f>
        <v>5.5272026282016202E-3</v>
      </c>
      <c r="T64">
        <f>'Population 2016'!T64/'Population 2016'!T$5</f>
        <v>5.5280754572993394E-3</v>
      </c>
      <c r="U64">
        <f>'Population 2016'!U64/'Population 2016'!U$5</f>
        <v>0</v>
      </c>
      <c r="V64">
        <f>'Population 2016'!V64/'Population 2016'!V$5</f>
        <v>5.922714679326215E-3</v>
      </c>
      <c r="W64">
        <f>'Population 2016'!W64/'Population 2016'!W$5</f>
        <v>7.3474136973048585E-3</v>
      </c>
      <c r="X64">
        <f>'Population 2016'!X64/'Population 2016'!X$5</f>
        <v>7.3474136973048585E-3</v>
      </c>
      <c r="Y64">
        <f>'Population 2016'!Y64/'Population 2016'!Y$5</f>
        <v>6.887807824994833E-3</v>
      </c>
      <c r="Z64">
        <f>'Population 2016'!Z64/'Population 2016'!Z$5</f>
        <v>1.9838051194096592E-2</v>
      </c>
      <c r="AA64">
        <f>'Population 2016'!AA64/'Population 2016'!AA$5</f>
        <v>1.3587951290131196E-2</v>
      </c>
      <c r="AB64">
        <f>'Population 2016'!AB64/'Population 2016'!AB$5</f>
        <v>2.081819391420939E-3</v>
      </c>
      <c r="AC64">
        <f>'Population 2016'!AC64/'Population 2016'!AC$5</f>
        <v>1.548236423324597E-2</v>
      </c>
      <c r="AD64">
        <f>'Population 2016'!AD64/'Population 2016'!AD$5</f>
        <v>3.0183482824072353E-3</v>
      </c>
      <c r="AE64">
        <f>'Population 2016'!AE64/'Population 2016'!AE$5</f>
        <v>3.0955143276625015E-3</v>
      </c>
      <c r="AF64">
        <f>'Population 2016'!AF64/'Population 2016'!AF$5</f>
        <v>1.7086669984466663E-2</v>
      </c>
      <c r="AG64">
        <f>'Population 2016'!AG64/'Population 2016'!AG$5</f>
        <v>3.0955143276625015E-3</v>
      </c>
      <c r="AH64">
        <f>'Population 2016'!AH64/'Population 2016'!AH$5</f>
        <v>1.0185486193028245E-2</v>
      </c>
      <c r="AI64">
        <f>'Population 2016'!AI64/'Population 2016'!AI$5</f>
        <v>5.1910162743897103E-3</v>
      </c>
      <c r="AJ64">
        <f>'Population 2016'!AJ64/'Population 2016'!AJ$5</f>
        <v>4.5450743105707831E-3</v>
      </c>
      <c r="AK64">
        <f>'Population 2016'!AK64/'Population 2016'!AK$5</f>
        <v>4.4001357756182189E-4</v>
      </c>
      <c r="AL64">
        <f>'Population 2016'!AL64/'Population 2016'!AL$5</f>
        <v>1.7257586775686846E-2</v>
      </c>
      <c r="AM64">
        <f>'Population 2016'!AM64/'Population 2016'!AM$5</f>
        <v>1.2401708132463572E-2</v>
      </c>
      <c r="AN64">
        <f>'Population 2016'!AN64/'Population 2016'!AN$5</f>
        <v>0</v>
      </c>
      <c r="AO64">
        <f>'Population 2016'!AO64/'Population 2016'!AO$5</f>
        <v>0</v>
      </c>
      <c r="AP64">
        <f>'Population 2016'!AP64/'Population 2016'!AP$5</f>
        <v>2.5838974050061032E-3</v>
      </c>
      <c r="AQ64">
        <f>'Population 2016'!AQ64/'Population 2016'!AQ$5</f>
        <v>1.3187099249191647E-2</v>
      </c>
      <c r="AR64">
        <f>'Population 2016'!AR64/'Population 2016'!AR$5</f>
        <v>8.3817818771814104E-3</v>
      </c>
      <c r="AS64">
        <f>'Population 2016'!AS64/'Population 2016'!AS$5</f>
        <v>2.271585294363956E-3</v>
      </c>
      <c r="AT64">
        <f>'Population 2016'!AT64/'Population 2016'!AT$5</f>
        <v>0</v>
      </c>
      <c r="AU64">
        <f>'Population 2016'!AU64/'Population 2016'!AU$5</f>
        <v>0</v>
      </c>
      <c r="AV64">
        <f>'Population 2016'!AV64/'Population 2016'!AV$5</f>
        <v>7.8977932636469222E-3</v>
      </c>
      <c r="AW64">
        <f>'Population 2016'!AW64/'Population 2016'!AW$5</f>
        <v>7.8520654097260362E-3</v>
      </c>
      <c r="AX64">
        <f>'Population 2016'!AX64/'Population 2016'!AX$5</f>
        <v>6.5808809435577648E-3</v>
      </c>
      <c r="AY64">
        <f>'Population 2016'!AY64/'Population 2016'!AY$5</f>
        <v>7.707842477280377E-3</v>
      </c>
      <c r="AZ64">
        <f>'Population 2016'!AZ64/'Population 2016'!AZ$5</f>
        <v>8.0250358106436718E-3</v>
      </c>
      <c r="BA64">
        <f>'Population 2016'!BA64/'Population 2016'!BA$5</f>
        <v>1.6964478514359751E-2</v>
      </c>
      <c r="BB64">
        <f>'Population 2016'!BB64/'Population 2016'!BB$5</f>
        <v>6.7323560484177239E-3</v>
      </c>
      <c r="BC64">
        <f>'Population 2016'!BC64/'Population 2016'!BC$5</f>
        <v>0</v>
      </c>
      <c r="BD64" s="9">
        <v>62</v>
      </c>
    </row>
    <row r="65" spans="2:56" x14ac:dyDescent="0.35">
      <c r="B65" s="5" t="s">
        <v>64</v>
      </c>
      <c r="C65">
        <f>'Population 2016'!C65/'Population 2016'!C$5</f>
        <v>5.2695333064149289E-3</v>
      </c>
      <c r="D65">
        <f>'Population 2016'!D65/'Population 2016'!D$5</f>
        <v>3.1029019101552185E-3</v>
      </c>
      <c r="E65">
        <f>'Population 2016'!E65/'Population 2016'!E$5</f>
        <v>1.1156999610911359E-3</v>
      </c>
      <c r="F65">
        <f>'Population 2016'!F65/'Population 2016'!F$5</f>
        <v>3.0800927118207573E-3</v>
      </c>
      <c r="G65">
        <f>'Population 2016'!G65/'Population 2016'!G$5</f>
        <v>2.3277215395441997E-3</v>
      </c>
      <c r="H65">
        <f>'Population 2016'!H65/'Population 2016'!H$5</f>
        <v>1.3173893448071254E-2</v>
      </c>
      <c r="I65">
        <f>'Population 2016'!I65/'Population 2016'!I$5</f>
        <v>2.1354995394020602E-3</v>
      </c>
      <c r="J65">
        <f>'Population 2016'!J65/'Population 2016'!J$5</f>
        <v>8.4091455677831866E-3</v>
      </c>
      <c r="K65">
        <f>'Population 2016'!K65/'Population 2016'!K$5</f>
        <v>1.0111987903416339E-2</v>
      </c>
      <c r="L65">
        <f>'Population 2016'!L65/'Population 2016'!L$5</f>
        <v>4.0029863548996869E-3</v>
      </c>
      <c r="M65">
        <f>'Population 2016'!M65/'Population 2016'!M$5</f>
        <v>4.0029863548996869E-3</v>
      </c>
      <c r="N65">
        <f>'Population 2016'!N65/'Population 2016'!N$5</f>
        <v>2.2447979038908224E-2</v>
      </c>
      <c r="O65">
        <f>'Population 2016'!O65/'Population 2016'!O$5</f>
        <v>1.3889301671273318E-2</v>
      </c>
      <c r="P65">
        <f>'Population 2016'!P65/'Population 2016'!P$5</f>
        <v>2.1638679138960893E-3</v>
      </c>
      <c r="Q65">
        <f>'Population 2016'!Q65/'Population 2016'!Q$5</f>
        <v>1.6098518231278129E-3</v>
      </c>
      <c r="R65">
        <f>'Population 2016'!R65/'Population 2016'!R$5</f>
        <v>2.9275562889231914E-3</v>
      </c>
      <c r="S65">
        <f>'Population 2016'!S65/'Population 2016'!S$5</f>
        <v>7.1009813388505328E-3</v>
      </c>
      <c r="T65">
        <f>'Population 2016'!T65/'Population 2016'!T$5</f>
        <v>8.3246860211351175E-3</v>
      </c>
      <c r="U65">
        <f>'Population 2016'!U65/'Population 2016'!U$5</f>
        <v>0</v>
      </c>
      <c r="V65">
        <f>'Population 2016'!V65/'Population 2016'!V$5</f>
        <v>6.8080689355141544E-3</v>
      </c>
      <c r="W65">
        <f>'Population 2016'!W65/'Population 2016'!W$5</f>
        <v>9.01430915354395E-3</v>
      </c>
      <c r="X65">
        <f>'Population 2016'!X65/'Population 2016'!X$5</f>
        <v>9.01430915354395E-3</v>
      </c>
      <c r="Y65">
        <f>'Population 2016'!Y65/'Population 2016'!Y$5</f>
        <v>7.5753962576111666E-3</v>
      </c>
      <c r="Z65">
        <f>'Population 2016'!Z65/'Population 2016'!Z$5</f>
        <v>2.7408954611359646E-2</v>
      </c>
      <c r="AA65">
        <f>'Population 2016'!AA65/'Population 2016'!AA$5</f>
        <v>1.6648761557764406E-2</v>
      </c>
      <c r="AB65">
        <f>'Population 2016'!AB65/'Population 2016'!AB$5</f>
        <v>2.6447499053253226E-3</v>
      </c>
      <c r="AC65">
        <f>'Population 2016'!AC65/'Population 2016'!AC$5</f>
        <v>1.9863638526253512E-2</v>
      </c>
      <c r="AD65">
        <f>'Population 2016'!AD65/'Population 2016'!AD$5</f>
        <v>2.8545907923629463E-3</v>
      </c>
      <c r="AE65">
        <f>'Population 2016'!AE65/'Population 2016'!AE$5</f>
        <v>3.0544461442109263E-3</v>
      </c>
      <c r="AF65">
        <f>'Population 2016'!AF65/'Population 2016'!AF$5</f>
        <v>1.7237479075238656E-2</v>
      </c>
      <c r="AG65">
        <f>'Population 2016'!AG65/'Population 2016'!AG$5</f>
        <v>3.0544461442109263E-3</v>
      </c>
      <c r="AH65">
        <f>'Population 2016'!AH65/'Population 2016'!AH$5</f>
        <v>1.0874673750499242E-2</v>
      </c>
      <c r="AI65">
        <f>'Population 2016'!AI65/'Population 2016'!AI$5</f>
        <v>6.9491534692449029E-3</v>
      </c>
      <c r="AJ65">
        <f>'Population 2016'!AJ65/'Population 2016'!AJ$5</f>
        <v>4.6984357136882022E-3</v>
      </c>
      <c r="AK65">
        <f>'Population 2016'!AK65/'Population 2016'!AK$5</f>
        <v>2.8915177954062581E-4</v>
      </c>
      <c r="AL65">
        <f>'Population 2016'!AL65/'Population 2016'!AL$5</f>
        <v>1.7293059718699561E-2</v>
      </c>
      <c r="AM65">
        <f>'Population 2016'!AM65/'Population 2016'!AM$5</f>
        <v>1.3470196420745335E-2</v>
      </c>
      <c r="AN65">
        <f>'Population 2016'!AN65/'Population 2016'!AN$5</f>
        <v>0</v>
      </c>
      <c r="AO65">
        <f>'Population 2016'!AO65/'Population 2016'!AO$5</f>
        <v>0</v>
      </c>
      <c r="AP65">
        <f>'Population 2016'!AP65/'Population 2016'!AP$5</f>
        <v>3.1783523294706974E-3</v>
      </c>
      <c r="AQ65">
        <f>'Population 2016'!AQ65/'Population 2016'!AQ$5</f>
        <v>1.4968213952978572E-2</v>
      </c>
      <c r="AR65">
        <f>'Population 2016'!AR65/'Population 2016'!AR$5</f>
        <v>1.0053727257477139E-2</v>
      </c>
      <c r="AS65">
        <f>'Population 2016'!AS65/'Population 2016'!AS$5</f>
        <v>2.1354995394020602E-3</v>
      </c>
      <c r="AT65">
        <f>'Population 2016'!AT65/'Population 2016'!AT$5</f>
        <v>0</v>
      </c>
      <c r="AU65">
        <f>'Population 2016'!AU65/'Population 2016'!AU$5</f>
        <v>0</v>
      </c>
      <c r="AV65">
        <f>'Population 2016'!AV65/'Population 2016'!AV$5</f>
        <v>7.5071270193221417E-3</v>
      </c>
      <c r="AW65">
        <f>'Population 2016'!AW65/'Population 2016'!AW$5</f>
        <v>8.1418939532613335E-3</v>
      </c>
      <c r="AX65">
        <f>'Population 2016'!AX65/'Population 2016'!AX$5</f>
        <v>7.4881480250967962E-3</v>
      </c>
      <c r="AY65">
        <f>'Population 2016'!AY65/'Population 2016'!AY$5</f>
        <v>9.563660842691472E-3</v>
      </c>
      <c r="AZ65">
        <f>'Population 2016'!AZ65/'Population 2016'!AZ$5</f>
        <v>1.0047114726372167E-2</v>
      </c>
      <c r="BA65">
        <f>'Population 2016'!BA65/'Population 2016'!BA$5</f>
        <v>1.7625782768300582E-2</v>
      </c>
      <c r="BB65">
        <f>'Population 2016'!BB65/'Population 2016'!BB$5</f>
        <v>7.1190349599165878E-3</v>
      </c>
      <c r="BC65">
        <f>'Population 2016'!BC65/'Population 2016'!BC$5</f>
        <v>0</v>
      </c>
      <c r="BD65" s="9">
        <v>63</v>
      </c>
    </row>
    <row r="66" spans="2:56" x14ac:dyDescent="0.35">
      <c r="B66" s="5" t="s">
        <v>65</v>
      </c>
      <c r="C66">
        <f>'Population 2016'!C66/'Population 2016'!C$5</f>
        <v>4.6306471150455147E-3</v>
      </c>
      <c r="D66">
        <f>'Population 2016'!D66/'Population 2016'!D$5</f>
        <v>2.7899220484531948E-3</v>
      </c>
      <c r="E66">
        <f>'Population 2016'!E66/'Population 2016'!E$5</f>
        <v>1.1016365162034325E-3</v>
      </c>
      <c r="F66">
        <f>'Population 2016'!F66/'Population 2016'!F$5</f>
        <v>3.4200360545969611E-3</v>
      </c>
      <c r="G66">
        <f>'Population 2016'!G66/'Population 2016'!G$5</f>
        <v>2.7201862177231636E-3</v>
      </c>
      <c r="H66">
        <f>'Population 2016'!H66/'Population 2016'!H$5</f>
        <v>1.169211414564237E-2</v>
      </c>
      <c r="I66">
        <f>'Population 2016'!I66/'Population 2016'!I$5</f>
        <v>2.1669039443932667E-3</v>
      </c>
      <c r="J66">
        <f>'Population 2016'!J66/'Population 2016'!J$5</f>
        <v>7.3559291110687243E-3</v>
      </c>
      <c r="K66">
        <f>'Population 2016'!K66/'Population 2016'!K$5</f>
        <v>9.6630912441525302E-3</v>
      </c>
      <c r="L66">
        <f>'Population 2016'!L66/'Population 2016'!L$5</f>
        <v>3.4152462948548916E-3</v>
      </c>
      <c r="M66">
        <f>'Population 2016'!M66/'Population 2016'!M$5</f>
        <v>3.4152462948548916E-3</v>
      </c>
      <c r="N66">
        <f>'Population 2016'!N66/'Population 2016'!N$5</f>
        <v>1.7995354481960442E-2</v>
      </c>
      <c r="O66">
        <f>'Population 2016'!O66/'Population 2016'!O$5</f>
        <v>1.2343844423970438E-2</v>
      </c>
      <c r="P66">
        <f>'Population 2016'!P66/'Population 2016'!P$5</f>
        <v>1.8595739885044517E-3</v>
      </c>
      <c r="Q66">
        <f>'Population 2016'!Q66/'Population 2016'!Q$5</f>
        <v>1.4570921610791883E-3</v>
      </c>
      <c r="R66">
        <f>'Population 2016'!R66/'Population 2016'!R$5</f>
        <v>2.8477138446798317E-3</v>
      </c>
      <c r="S66">
        <f>'Population 2016'!S66/'Population 2016'!S$5</f>
        <v>6.7858725336336721E-3</v>
      </c>
      <c r="T66">
        <f>'Population 2016'!T66/'Population 2016'!T$5</f>
        <v>8.1967213114754103E-3</v>
      </c>
      <c r="U66">
        <f>'Population 2016'!U66/'Population 2016'!U$5</f>
        <v>0</v>
      </c>
      <c r="V66">
        <f>'Population 2016'!V66/'Population 2016'!V$5</f>
        <v>6.6706863785194739E-3</v>
      </c>
      <c r="W66">
        <f>'Population 2016'!W66/'Population 2016'!W$5</f>
        <v>7.9520718529994313E-3</v>
      </c>
      <c r="X66">
        <f>'Population 2016'!X66/'Population 2016'!X$5</f>
        <v>7.9520718529994313E-3</v>
      </c>
      <c r="Y66">
        <f>'Population 2016'!Y66/'Population 2016'!Y$5</f>
        <v>6.9990938140888064E-3</v>
      </c>
      <c r="Z66">
        <f>'Population 2016'!Z66/'Population 2016'!Z$5</f>
        <v>2.3208274372172526E-2</v>
      </c>
      <c r="AA66">
        <f>'Population 2016'!AA66/'Population 2016'!AA$5</f>
        <v>1.514393515095103E-2</v>
      </c>
      <c r="AB66">
        <f>'Population 2016'!AB66/'Population 2016'!AB$5</f>
        <v>2.403201539359078E-3</v>
      </c>
      <c r="AC66">
        <f>'Population 2016'!AC66/'Population 2016'!AC$5</f>
        <v>1.7261351906516266E-2</v>
      </c>
      <c r="AD66">
        <f>'Population 2016'!AD66/'Population 2016'!AD$5</f>
        <v>3.1858275335888944E-3</v>
      </c>
      <c r="AE66">
        <f>'Population 2016'!AE66/'Population 2016'!AE$5</f>
        <v>3.3624575200977423E-3</v>
      </c>
      <c r="AF66">
        <f>'Population 2016'!AF66/'Population 2016'!AF$5</f>
        <v>1.6860456348308676E-2</v>
      </c>
      <c r="AG66">
        <f>'Population 2016'!AG66/'Population 2016'!AG$5</f>
        <v>3.3624575200977423E-3</v>
      </c>
      <c r="AH66">
        <f>'Population 2016'!AH66/'Population 2016'!AH$5</f>
        <v>1.1340943499623826E-2</v>
      </c>
      <c r="AI66">
        <f>'Population 2016'!AI66/'Population 2016'!AI$5</f>
        <v>6.9013037011112083E-3</v>
      </c>
      <c r="AJ66">
        <f>'Population 2016'!AJ66/'Population 2016'!AJ$5</f>
        <v>4.1268159384323672E-3</v>
      </c>
      <c r="AK66">
        <f>'Population 2016'!AK66/'Population 2016'!AK$5</f>
        <v>4.1486994455828922E-4</v>
      </c>
      <c r="AL66">
        <f>'Population 2016'!AL66/'Population 2016'!AL$5</f>
        <v>1.5013923130132492E-2</v>
      </c>
      <c r="AM66">
        <f>'Population 2016'!AM66/'Population 2016'!AM$5</f>
        <v>1.3618698182845512E-2</v>
      </c>
      <c r="AN66">
        <f>'Population 2016'!AN66/'Population 2016'!AN$5</f>
        <v>0</v>
      </c>
      <c r="AO66">
        <f>'Population 2016'!AO66/'Population 2016'!AO$5</f>
        <v>0</v>
      </c>
      <c r="AP66">
        <f>'Population 2016'!AP66/'Population 2016'!AP$5</f>
        <v>2.8533836374300525E-3</v>
      </c>
      <c r="AQ66">
        <f>'Population 2016'!AQ66/'Population 2016'!AQ$5</f>
        <v>1.2769222337918561E-2</v>
      </c>
      <c r="AR66">
        <f>'Population 2016'!AR66/'Population 2016'!AR$5</f>
        <v>9.187345434163335E-3</v>
      </c>
      <c r="AS66">
        <f>'Population 2016'!AS66/'Population 2016'!AS$5</f>
        <v>2.1669039443932667E-3</v>
      </c>
      <c r="AT66">
        <f>'Population 2016'!AT66/'Population 2016'!AT$5</f>
        <v>0</v>
      </c>
      <c r="AU66">
        <f>'Population 2016'!AU66/'Population 2016'!AU$5</f>
        <v>0</v>
      </c>
      <c r="AV66">
        <f>'Population 2016'!AV66/'Population 2016'!AV$5</f>
        <v>7.0425509449899698E-3</v>
      </c>
      <c r="AW66">
        <f>'Population 2016'!AW66/'Population 2016'!AW$5</f>
        <v>8.9427359814509728E-3</v>
      </c>
      <c r="AX66">
        <f>'Population 2016'!AX66/'Population 2016'!AX$5</f>
        <v>6.1080797883895374E-3</v>
      </c>
      <c r="AY66">
        <f>'Population 2016'!AY66/'Population 2016'!AY$5</f>
        <v>8.2066032251155111E-3</v>
      </c>
      <c r="AZ66">
        <f>'Population 2016'!AZ66/'Population 2016'!AZ$5</f>
        <v>8.4306021365579218E-3</v>
      </c>
      <c r="BA66">
        <f>'Population 2016'!BA66/'Population 2016'!BA$5</f>
        <v>1.8071150939321962E-2</v>
      </c>
      <c r="BB66">
        <f>'Population 2016'!BB66/'Population 2016'!BB$5</f>
        <v>7.6300035215400869E-3</v>
      </c>
      <c r="BC66">
        <f>'Population 2016'!BC66/'Population 2016'!BC$5</f>
        <v>0</v>
      </c>
      <c r="BD66" s="9">
        <v>64</v>
      </c>
    </row>
    <row r="67" spans="2:56" x14ac:dyDescent="0.35">
      <c r="B67" s="5" t="s">
        <v>66</v>
      </c>
      <c r="C67">
        <f>'Population 2016'!C67/'Population 2016'!C$5</f>
        <v>3.3119860160590433E-3</v>
      </c>
      <c r="D67">
        <f>'Population 2016'!D67/'Population 2016'!D$5</f>
        <v>2.005027239028589E-3</v>
      </c>
      <c r="E67">
        <f>'Population 2016'!E67/'Population 2016'!E$5</f>
        <v>8.0630417356166112E-4</v>
      </c>
      <c r="F67">
        <f>'Population 2016'!F67/'Population 2016'!F$5</f>
        <v>3.0697913984032966E-3</v>
      </c>
      <c r="G67">
        <f>'Population 2016'!G67/'Population 2016'!G$5</f>
        <v>2.3953878633681588E-3</v>
      </c>
      <c r="H67">
        <f>'Population 2016'!H67/'Population 2016'!H$5</f>
        <v>1.0502151336033176E-2</v>
      </c>
      <c r="I67">
        <f>'Population 2016'!I67/'Population 2016'!I$5</f>
        <v>2.0098819194372332E-3</v>
      </c>
      <c r="J67">
        <f>'Population 2016'!J67/'Population 2016'!J$5</f>
        <v>6.4188152558818405E-3</v>
      </c>
      <c r="K67">
        <f>'Population 2016'!K67/'Population 2016'!K$5</f>
        <v>9.9702310636488219E-3</v>
      </c>
      <c r="L67">
        <f>'Population 2016'!L67/'Population 2016'!L$5</f>
        <v>2.8672184010293394E-3</v>
      </c>
      <c r="M67">
        <f>'Population 2016'!M67/'Population 2016'!M$5</f>
        <v>2.8672184010293394E-3</v>
      </c>
      <c r="N67">
        <f>'Population 2016'!N67/'Population 2016'!N$5</f>
        <v>1.4089261459078451E-2</v>
      </c>
      <c r="O67">
        <f>'Population 2016'!O67/'Population 2016'!O$5</f>
        <v>1.0847921062799061E-2</v>
      </c>
      <c r="P67">
        <f>'Population 2016'!P67/'Population 2016'!P$5</f>
        <v>1.7017919531161952E-3</v>
      </c>
      <c r="Q67">
        <f>'Population 2016'!Q67/'Population 2016'!Q$5</f>
        <v>1.7038577690038895E-3</v>
      </c>
      <c r="R67">
        <f>'Population 2016'!R67/'Population 2016'!R$5</f>
        <v>2.8610209187203916E-3</v>
      </c>
      <c r="S67">
        <f>'Population 2016'!S67/'Population 2016'!S$5</f>
        <v>5.8228929636292065E-3</v>
      </c>
      <c r="T67">
        <f>'Population 2016'!T67/'Population 2016'!T$5</f>
        <v>6.5657529210853272E-3</v>
      </c>
      <c r="U67">
        <f>'Population 2016'!U67/'Population 2016'!U$5</f>
        <v>0</v>
      </c>
      <c r="V67">
        <f>'Population 2016'!V67/'Population 2016'!V$5</f>
        <v>5.2663313514627426E-3</v>
      </c>
      <c r="W67">
        <f>'Population 2016'!W67/'Population 2016'!W$5</f>
        <v>7.2264820661659445E-3</v>
      </c>
      <c r="X67">
        <f>'Population 2016'!X67/'Population 2016'!X$5</f>
        <v>7.2264820661659445E-3</v>
      </c>
      <c r="Y67">
        <f>'Population 2016'!Y67/'Population 2016'!Y$5</f>
        <v>5.818667429770592E-3</v>
      </c>
      <c r="Z67">
        <f>'Population 2016'!Z67/'Population 2016'!Z$5</f>
        <v>1.9237954017069861E-2</v>
      </c>
      <c r="AA67">
        <f>'Population 2016'!AA67/'Population 2016'!AA$5</f>
        <v>1.2946822158751545E-2</v>
      </c>
      <c r="AB67">
        <f>'Population 2016'!AB67/'Population 2016'!AB$5</f>
        <v>1.7276849226738175E-3</v>
      </c>
      <c r="AC67">
        <f>'Population 2016'!AC67/'Population 2016'!AC$5</f>
        <v>1.4532881277395894E-2</v>
      </c>
      <c r="AD67">
        <f>'Population 2016'!AD67/'Population 2016'!AD$5</f>
        <v>2.6015110350217723E-3</v>
      </c>
      <c r="AE67">
        <f>'Population 2016'!AE67/'Population 2016'!AE$5</f>
        <v>2.6796989702152999E-3</v>
      </c>
      <c r="AF67">
        <f>'Population 2016'!AF67/'Population 2016'!AF$5</f>
        <v>1.4975342713658779E-2</v>
      </c>
      <c r="AG67">
        <f>'Population 2016'!AG67/'Population 2016'!AG$5</f>
        <v>2.6796989702152999E-3</v>
      </c>
      <c r="AH67">
        <f>'Population 2016'!AH67/'Population 2016'!AH$5</f>
        <v>1.0098176718092567E-2</v>
      </c>
      <c r="AI67">
        <f>'Population 2016'!AI67/'Population 2016'!AI$5</f>
        <v>5.7337693586490502E-3</v>
      </c>
      <c r="AJ67">
        <f>'Population 2016'!AJ67/'Population 2016'!AJ$5</f>
        <v>3.9037448066252126E-3</v>
      </c>
      <c r="AK67">
        <f>'Population 2016'!AK67/'Population 2016'!AK$5</f>
        <v>3.0172359604239214E-4</v>
      </c>
      <c r="AL67">
        <f>'Population 2016'!AL67/'Population 2016'!AL$5</f>
        <v>1.4029548961529593E-2</v>
      </c>
      <c r="AM67">
        <f>'Population 2016'!AM67/'Population 2016'!AM$5</f>
        <v>1.2188010474807219E-2</v>
      </c>
      <c r="AN67">
        <f>'Population 2016'!AN67/'Population 2016'!AN$5</f>
        <v>0</v>
      </c>
      <c r="AO67">
        <f>'Population 2016'!AO67/'Population 2016'!AO$5</f>
        <v>0</v>
      </c>
      <c r="AP67">
        <f>'Population 2016'!AP67/'Population 2016'!AP$5</f>
        <v>2.3461154352202654E-3</v>
      </c>
      <c r="AQ67">
        <f>'Population 2016'!AQ67/'Population 2016'!AQ$5</f>
        <v>1.1268975722036499E-2</v>
      </c>
      <c r="AR67">
        <f>'Population 2016'!AR67/'Population 2016'!AR$5</f>
        <v>7.8056791785212163E-3</v>
      </c>
      <c r="AS67">
        <f>'Population 2016'!AS67/'Population 2016'!AS$5</f>
        <v>2.0098819194372332E-3</v>
      </c>
      <c r="AT67">
        <f>'Population 2016'!AT67/'Population 2016'!AT$5</f>
        <v>0</v>
      </c>
      <c r="AU67">
        <f>'Population 2016'!AU67/'Population 2016'!AU$5</f>
        <v>0</v>
      </c>
      <c r="AV67">
        <f>'Population 2016'!AV67/'Population 2016'!AV$5</f>
        <v>5.9339034948791046E-3</v>
      </c>
      <c r="AW67">
        <f>'Population 2016'!AW67/'Population 2016'!AW$5</f>
        <v>7.8978278113368723E-3</v>
      </c>
      <c r="AX67">
        <f>'Population 2016'!AX67/'Population 2016'!AX$5</f>
        <v>4.4980001788977346E-3</v>
      </c>
      <c r="AY67">
        <f>'Population 2016'!AY67/'Population 2016'!AY$5</f>
        <v>6.9734708240261926E-3</v>
      </c>
      <c r="AZ67">
        <f>'Population 2016'!AZ67/'Population 2016'!AZ$5</f>
        <v>6.7508096944733677E-3</v>
      </c>
      <c r="BA67">
        <f>'Population 2016'!BA67/'Population 2016'!BA$5</f>
        <v>1.4967069747354783E-2</v>
      </c>
      <c r="BB67">
        <f>'Population 2016'!BB67/'Population 2016'!BB$5</f>
        <v>6.539016592668292E-3</v>
      </c>
      <c r="BC67">
        <f>'Population 2016'!BC67/'Population 2016'!BC$5</f>
        <v>0</v>
      </c>
      <c r="BD67" s="9">
        <v>65</v>
      </c>
    </row>
    <row r="68" spans="2:56" x14ac:dyDescent="0.35">
      <c r="B68" s="5" t="s">
        <v>67</v>
      </c>
      <c r="C68">
        <f>'Population 2016'!C68/'Population 2016'!C$5</f>
        <v>3.3784301799614624E-3</v>
      </c>
      <c r="D68">
        <f>'Population 2016'!D68/'Population 2016'!D$5</f>
        <v>2.0270336355545124E-3</v>
      </c>
      <c r="E68">
        <f>'Population 2016'!E68/'Population 2016'!E$5</f>
        <v>7.8755291371139003E-4</v>
      </c>
      <c r="F68">
        <f>'Population 2016'!F68/'Population 2016'!F$5</f>
        <v>2.6268349214524853E-3</v>
      </c>
      <c r="G68">
        <f>'Population 2016'!G68/'Population 2016'!G$5</f>
        <v>2.8149190710767065E-3</v>
      </c>
      <c r="H68">
        <f>'Population 2016'!H68/'Population 2016'!H$5</f>
        <v>1.192232493442235E-2</v>
      </c>
      <c r="I68">
        <f>'Population 2016'!I68/'Population 2016'!I$5</f>
        <v>2.439075454317059E-3</v>
      </c>
      <c r="J68">
        <f>'Population 2016'!J68/'Population 2016'!J$5</f>
        <v>6.4188152558818405E-3</v>
      </c>
      <c r="K68">
        <f>'Population 2016'!K68/'Population 2016'!K$5</f>
        <v>9.6158389642300238E-3</v>
      </c>
      <c r="L68">
        <f>'Population 2016'!L68/'Population 2016'!L$5</f>
        <v>2.8989881340047339E-3</v>
      </c>
      <c r="M68">
        <f>'Population 2016'!M68/'Population 2016'!M$5</f>
        <v>2.8989881340047339E-3</v>
      </c>
      <c r="N68">
        <f>'Population 2016'!N68/'Population 2016'!N$5</f>
        <v>1.1645944012666672E-2</v>
      </c>
      <c r="O68">
        <f>'Population 2016'!O68/'Population 2016'!O$5</f>
        <v>1.220514954280223E-2</v>
      </c>
      <c r="P68">
        <f>'Population 2016'!P68/'Population 2016'!P$5</f>
        <v>1.9835455877380819E-3</v>
      </c>
      <c r="Q68">
        <f>'Population 2016'!Q68/'Population 2016'!Q$5</f>
        <v>1.2455787828580158E-3</v>
      </c>
      <c r="R68">
        <f>'Population 2016'!R68/'Population 2016'!R$5</f>
        <v>2.6747218821525521E-3</v>
      </c>
      <c r="S68">
        <f>'Population 2016'!S68/'Population 2016'!S$5</f>
        <v>5.3745028430405087E-3</v>
      </c>
      <c r="T68">
        <f>'Population 2016'!T68/'Population 2016'!T$5</f>
        <v>5.0836889201174486E-3</v>
      </c>
      <c r="U68">
        <f>'Population 2016'!U68/'Population 2016'!U$5</f>
        <v>0</v>
      </c>
      <c r="V68">
        <f>'Population 2016'!V68/'Population 2016'!V$5</f>
        <v>6.0448325077659308E-3</v>
      </c>
      <c r="W68">
        <f>'Population 2016'!W68/'Population 2016'!W$5</f>
        <v>7.4356611038116343E-3</v>
      </c>
      <c r="X68">
        <f>'Population 2016'!X68/'Population 2016'!X$5</f>
        <v>7.4356611038116343E-3</v>
      </c>
      <c r="Y68">
        <f>'Population 2016'!Y68/'Population 2016'!Y$5</f>
        <v>6.2240663900414933E-3</v>
      </c>
      <c r="Z68">
        <f>'Population 2016'!Z68/'Population 2016'!Z$5</f>
        <v>1.7224724778012439E-2</v>
      </c>
      <c r="AA68">
        <f>'Population 2016'!AA68/'Population 2016'!AA$5</f>
        <v>1.2243241070532842E-2</v>
      </c>
      <c r="AB68">
        <f>'Population 2016'!AB68/'Population 2016'!AB$5</f>
        <v>1.7542961833311157E-3</v>
      </c>
      <c r="AC68">
        <f>'Population 2016'!AC68/'Population 2016'!AC$5</f>
        <v>1.3306207218966491E-2</v>
      </c>
      <c r="AD68">
        <f>'Population 2016'!AD68/'Population 2016'!AD$5</f>
        <v>2.7317726748297294E-3</v>
      </c>
      <c r="AE68">
        <f>'Population 2016'!AE68/'Population 2016'!AE$5</f>
        <v>2.7002330619410875E-3</v>
      </c>
      <c r="AF68">
        <f>'Population 2016'!AF68/'Population 2016'!AF$5</f>
        <v>1.5065828168121975E-2</v>
      </c>
      <c r="AG68">
        <f>'Population 2016'!AG68/'Population 2016'!AG$5</f>
        <v>2.7002330619410875E-3</v>
      </c>
      <c r="AH68">
        <f>'Population 2016'!AH68/'Population 2016'!AH$5</f>
        <v>1.0334098065259189E-2</v>
      </c>
      <c r="AI68">
        <f>'Population 2016'!AI68/'Population 2016'!AI$5</f>
        <v>4.8957148481931926E-3</v>
      </c>
      <c r="AJ68">
        <f>'Population 2016'!AJ68/'Population 2016'!AJ$5</f>
        <v>3.959512589577001E-3</v>
      </c>
      <c r="AK68">
        <f>'Population 2016'!AK68/'Population 2016'!AK$5</f>
        <v>3.5201086204945752E-4</v>
      </c>
      <c r="AL68">
        <f>'Population 2016'!AL68/'Population 2016'!AL$5</f>
        <v>1.6290949078590307E-2</v>
      </c>
      <c r="AM68">
        <f>'Population 2016'!AM68/'Population 2016'!AM$5</f>
        <v>1.2550209894563749E-2</v>
      </c>
      <c r="AN68">
        <f>'Population 2016'!AN68/'Population 2016'!AN$5</f>
        <v>0</v>
      </c>
      <c r="AO68">
        <f>'Population 2016'!AO68/'Population 2016'!AO$5</f>
        <v>0</v>
      </c>
      <c r="AP68">
        <f>'Population 2016'!AP68/'Population 2016'!AP$5</f>
        <v>1.9260339552652854E-3</v>
      </c>
      <c r="AQ68">
        <f>'Population 2016'!AQ68/'Population 2016'!AQ$5</f>
        <v>1.017975557625911E-2</v>
      </c>
      <c r="AR68">
        <f>'Population 2016'!AR68/'Population 2016'!AR$5</f>
        <v>7.4993600715383213E-3</v>
      </c>
      <c r="AS68">
        <f>'Population 2016'!AS68/'Population 2016'!AS$5</f>
        <v>2.439075454317059E-3</v>
      </c>
      <c r="AT68">
        <f>'Population 2016'!AT68/'Population 2016'!AT$5</f>
        <v>0</v>
      </c>
      <c r="AU68">
        <f>'Population 2016'!AU68/'Population 2016'!AU$5</f>
        <v>0</v>
      </c>
      <c r="AV68">
        <f>'Population 2016'!AV68/'Population 2016'!AV$5</f>
        <v>6.4195966634991025E-3</v>
      </c>
      <c r="AW68">
        <f>'Population 2016'!AW68/'Population 2016'!AW$5</f>
        <v>8.0007932149612545E-3</v>
      </c>
      <c r="AX68">
        <f>'Population 2016'!AX68/'Population 2016'!AX$5</f>
        <v>4.6896763228848537E-3</v>
      </c>
      <c r="AY68">
        <f>'Population 2016'!AY68/'Population 2016'!AY$5</f>
        <v>6.4594106667482639E-3</v>
      </c>
      <c r="AZ68">
        <f>'Population 2016'!AZ68/'Population 2016'!AZ$5</f>
        <v>5.6002669259223037E-3</v>
      </c>
      <c r="BA68">
        <f>'Population 2016'!BA68/'Population 2016'!BA$5</f>
        <v>1.4913085726624919E-2</v>
      </c>
      <c r="BB68">
        <f>'Population 2016'!BB68/'Population 2016'!BB$5</f>
        <v>6.9464104458545946E-3</v>
      </c>
      <c r="BC68">
        <f>'Population 2016'!BC68/'Population 2016'!BC$5</f>
        <v>0</v>
      </c>
      <c r="BD68" s="9">
        <v>66</v>
      </c>
    </row>
    <row r="69" spans="2:56" x14ac:dyDescent="0.35">
      <c r="B69" s="5" t="s">
        <v>68</v>
      </c>
      <c r="C69">
        <f>'Population 2016'!C69/'Population 2016'!C$5</f>
        <v>3.0359871813874562E-3</v>
      </c>
      <c r="D69">
        <f>'Population 2016'!D69/'Population 2016'!D$5</f>
        <v>1.9316725839421769E-3</v>
      </c>
      <c r="E69">
        <f>'Population 2016'!E69/'Population 2016'!E$5</f>
        <v>9.1881173266328828E-4</v>
      </c>
      <c r="F69">
        <f>'Population 2016'!F69/'Population 2016'!F$5</f>
        <v>3.1315992789080608E-3</v>
      </c>
      <c r="G69">
        <f>'Population 2016'!G69/'Population 2016'!G$5</f>
        <v>3.2344502787852543E-3</v>
      </c>
      <c r="H69">
        <f>'Population 2016'!H69/'Population 2016'!H$5</f>
        <v>1.4211463200319052E-2</v>
      </c>
      <c r="I69">
        <f>'Population 2016'!I69/'Population 2016'!I$5</f>
        <v>2.3762666443346452E-3</v>
      </c>
      <c r="J69">
        <f>'Population 2016'!J69/'Population 2016'!J$5</f>
        <v>8.1437681928630077E-3</v>
      </c>
      <c r="K69">
        <f>'Population 2016'!K69/'Population 2016'!K$5</f>
        <v>1.1151538061711477E-2</v>
      </c>
      <c r="L69">
        <f>'Population 2016'!L69/'Population 2016'!L$5</f>
        <v>3.6376344256826522E-3</v>
      </c>
      <c r="M69">
        <f>'Population 2016'!M69/'Population 2016'!M$5</f>
        <v>3.6376344256826522E-3</v>
      </c>
      <c r="N69">
        <f>'Population 2016'!N69/'Population 2016'!N$5</f>
        <v>1.3237315244211185E-2</v>
      </c>
      <c r="O69">
        <f>'Population 2016'!O69/'Population 2016'!O$5</f>
        <v>1.5127648824560882E-2</v>
      </c>
      <c r="P69">
        <f>'Population 2016'!P69/'Population 2016'!P$5</f>
        <v>2.378000676208723E-3</v>
      </c>
      <c r="Q69">
        <f>'Population 2016'!Q69/'Population 2016'!Q$5</f>
        <v>1.7978637148799662E-3</v>
      </c>
      <c r="R69">
        <f>'Population 2016'!R69/'Population 2016'!R$5</f>
        <v>3.2735402139777506E-3</v>
      </c>
      <c r="S69">
        <f>'Population 2016'!S69/'Population 2016'!S$5</f>
        <v>6.0197256346750322E-3</v>
      </c>
      <c r="T69">
        <f>'Population 2016'!T69/'Population 2016'!T$5</f>
        <v>5.4187237963174081E-3</v>
      </c>
      <c r="U69">
        <f>'Population 2016'!U69/'Population 2016'!U$5</f>
        <v>0</v>
      </c>
      <c r="V69">
        <f>'Population 2016'!V69/'Population 2016'!V$5</f>
        <v>6.0219354149334842E-3</v>
      </c>
      <c r="W69">
        <f>'Population 2016'!W69/'Population 2016'!W$5</f>
        <v>9.0208459984703789E-3</v>
      </c>
      <c r="X69">
        <f>'Population 2016'!X69/'Population 2016'!X$5</f>
        <v>9.0208459984703789E-3</v>
      </c>
      <c r="Y69">
        <f>'Population 2016'!Y69/'Population 2016'!Y$5</f>
        <v>7.038838810193797E-3</v>
      </c>
      <c r="Z69">
        <f>'Population 2016'!Z69/'Population 2016'!Z$5</f>
        <v>2.0217467473765106E-2</v>
      </c>
      <c r="AA69">
        <f>'Population 2016'!AA69/'Population 2016'!AA$5</f>
        <v>1.4555292238616967E-2</v>
      </c>
      <c r="AB69">
        <f>'Population 2016'!AB69/'Population 2016'!AB$5</f>
        <v>1.6744624013592213E-3</v>
      </c>
      <c r="AC69">
        <f>'Population 2016'!AC69/'Population 2016'!AC$5</f>
        <v>1.6027437781974716E-2</v>
      </c>
      <c r="AD69">
        <f>'Population 2016'!AD69/'Population 2016'!AD$5</f>
        <v>3.159775205627303E-3</v>
      </c>
      <c r="AE69">
        <f>'Population 2016'!AE69/'Population 2016'!AE$5</f>
        <v>3.1314489881826301E-3</v>
      </c>
      <c r="AF69">
        <f>'Population 2016'!AF69/'Population 2016'!AF$5</f>
        <v>2.0253660890678489E-2</v>
      </c>
      <c r="AG69">
        <f>'Population 2016'!AG69/'Population 2016'!AG$5</f>
        <v>3.1314489881826301E-3</v>
      </c>
      <c r="AH69">
        <f>'Population 2016'!AH69/'Population 2016'!AH$5</f>
        <v>1.191124155931007E-2</v>
      </c>
      <c r="AI69">
        <f>'Population 2016'!AI69/'Population 2016'!AI$5</f>
        <v>5.240233178755797E-3</v>
      </c>
      <c r="AJ69">
        <f>'Population 2016'!AJ69/'Population 2016'!AJ$5</f>
        <v>4.3498870702395227E-3</v>
      </c>
      <c r="AK69">
        <f>'Population 2016'!AK69/'Population 2016'!AK$5</f>
        <v>3.5201086204945752E-4</v>
      </c>
      <c r="AL69">
        <f>'Population 2016'!AL69/'Population 2016'!AL$5</f>
        <v>1.8818396268246395E-2</v>
      </c>
      <c r="AM69">
        <f>'Population 2016'!AM69/'Population 2016'!AM$5</f>
        <v>1.4430024883100138E-2</v>
      </c>
      <c r="AN69">
        <f>'Population 2016'!AN69/'Population 2016'!AN$5</f>
        <v>0</v>
      </c>
      <c r="AO69">
        <f>'Population 2016'!AO69/'Population 2016'!AO$5</f>
        <v>0</v>
      </c>
      <c r="AP69">
        <f>'Population 2016'!AP69/'Population 2016'!AP$5</f>
        <v>1.8943296926271736E-3</v>
      </c>
      <c r="AQ69">
        <f>'Population 2016'!AQ69/'Population 2016'!AQ$5</f>
        <v>1.2858278073107908E-2</v>
      </c>
      <c r="AR69">
        <f>'Population 2016'!AR69/'Population 2016'!AR$5</f>
        <v>8.732210935569841E-3</v>
      </c>
      <c r="AS69">
        <f>'Population 2016'!AS69/'Population 2016'!AS$5</f>
        <v>2.3762666443346452E-3</v>
      </c>
      <c r="AT69">
        <f>'Population 2016'!AT69/'Population 2016'!AT$5</f>
        <v>0</v>
      </c>
      <c r="AU69">
        <f>'Population 2016'!AU69/'Population 2016'!AU$5</f>
        <v>0</v>
      </c>
      <c r="AV69">
        <f>'Population 2016'!AV69/'Population 2016'!AV$5</f>
        <v>7.7499736036321402E-3</v>
      </c>
      <c r="AW69">
        <f>'Population 2016'!AW69/'Population 2016'!AW$5</f>
        <v>9.2592592592592587E-3</v>
      </c>
      <c r="AX69">
        <f>'Population 2016'!AX69/'Population 2016'!AX$5</f>
        <v>6.5169888955620581E-3</v>
      </c>
      <c r="AY69">
        <f>'Population 2016'!AY69/'Population 2016'!AY$5</f>
        <v>7.5732076741837767E-3</v>
      </c>
      <c r="AZ69">
        <f>'Population 2016'!AZ69/'Population 2016'!AZ$5</f>
        <v>6.2992216578170749E-3</v>
      </c>
      <c r="BA69">
        <f>'Population 2016'!BA69/'Population 2016'!BA$5</f>
        <v>1.8557007125890736E-2</v>
      </c>
      <c r="BB69">
        <f>'Population 2016'!BB69/'Population 2016'!BB$5</f>
        <v>7.1742748044164254E-3</v>
      </c>
      <c r="BC69">
        <f>'Population 2016'!BC69/'Population 2016'!BC$5</f>
        <v>0</v>
      </c>
      <c r="BD69" s="9">
        <v>67</v>
      </c>
    </row>
    <row r="70" spans="2:56" x14ac:dyDescent="0.35">
      <c r="B70" s="5" t="s">
        <v>69</v>
      </c>
      <c r="C70">
        <f>'Population 2016'!C70/'Population 2016'!C$5</f>
        <v>3.2046531359089816E-3</v>
      </c>
      <c r="D70">
        <f>'Population 2016'!D70/'Population 2016'!D$5</f>
        <v>1.9854659976722123E-3</v>
      </c>
      <c r="E70">
        <f>'Population 2016'!E70/'Population 2016'!E$5</f>
        <v>8.6724576807504258E-4</v>
      </c>
      <c r="F70">
        <f>'Population 2016'!F70/'Population 2016'!F$5</f>
        <v>2.8740664434715427E-3</v>
      </c>
      <c r="G70">
        <f>'Population 2016'!G70/'Population 2016'!G$5</f>
        <v>3.1532506901965031E-3</v>
      </c>
      <c r="H70">
        <f>'Population 2016'!H70/'Population 2016'!H$5</f>
        <v>1.4474098043856777E-2</v>
      </c>
      <c r="I70">
        <f>'Population 2016'!I70/'Population 2016'!I$5</f>
        <v>2.3029896993551628E-3</v>
      </c>
      <c r="J70">
        <f>'Population 2016'!J70/'Population 2016'!J$5</f>
        <v>7.5052038844613256E-3</v>
      </c>
      <c r="K70">
        <f>'Population 2016'!K70/'Population 2016'!K$5</f>
        <v>1.0797145962292681E-2</v>
      </c>
      <c r="L70">
        <f>'Population 2016'!L70/'Population 2016'!L$5</f>
        <v>3.7567709243403811E-3</v>
      </c>
      <c r="M70">
        <f>'Population 2016'!M70/'Population 2016'!M$5</f>
        <v>3.7567709243403811E-3</v>
      </c>
      <c r="N70">
        <f>'Population 2016'!N70/'Population 2016'!N$5</f>
        <v>1.4997468273040725E-2</v>
      </c>
      <c r="O70">
        <f>'Population 2016'!O70/'Population 2016'!O$5</f>
        <v>1.5514013136386602E-2</v>
      </c>
      <c r="P70">
        <f>'Population 2016'!P70/'Population 2016'!P$5</f>
        <v>2.3892708215935985E-3</v>
      </c>
      <c r="Q70">
        <f>'Population 2016'!Q70/'Population 2016'!Q$5</f>
        <v>1.4688429043136979E-3</v>
      </c>
      <c r="R70">
        <f>'Population 2016'!R70/'Population 2016'!R$5</f>
        <v>3.4332251024644703E-3</v>
      </c>
      <c r="S70">
        <f>'Population 2016'!S70/'Population 2016'!S$5</f>
        <v>5.7893519703568234E-3</v>
      </c>
      <c r="T70">
        <f>'Population 2016'!T70/'Population 2016'!T$5</f>
        <v>4.8696388603230297E-3</v>
      </c>
      <c r="U70">
        <f>'Population 2016'!U70/'Population 2016'!U$5</f>
        <v>0</v>
      </c>
      <c r="V70">
        <f>'Population 2016'!V70/'Population 2016'!V$5</f>
        <v>6.4111859930850784E-3</v>
      </c>
      <c r="W70">
        <f>'Population 2016'!W70/'Population 2016'!W$5</f>
        <v>9.040456533249662E-3</v>
      </c>
      <c r="X70">
        <f>'Population 2016'!X70/'Population 2016'!X$5</f>
        <v>9.040456533249662E-3</v>
      </c>
      <c r="Y70">
        <f>'Population 2016'!Y70/'Population 2016'!Y$5</f>
        <v>6.9355018203208219E-3</v>
      </c>
      <c r="Z70">
        <f>'Population 2016'!Z70/'Population 2016'!Z$5</f>
        <v>2.1208595714531837E-2</v>
      </c>
      <c r="AA70">
        <f>'Population 2016'!AA70/'Population 2016'!AA$5</f>
        <v>1.4898778001231764E-2</v>
      </c>
      <c r="AB70">
        <f>'Population 2016'!AB70/'Population 2016'!AB$5</f>
        <v>1.7174498224210106E-3</v>
      </c>
      <c r="AC70">
        <f>'Population 2016'!AC70/'Population 2016'!AC$5</f>
        <v>1.6512522211488537E-2</v>
      </c>
      <c r="AD70">
        <f>'Population 2016'!AD70/'Population 2016'!AD$5</f>
        <v>2.9588001042093119E-3</v>
      </c>
      <c r="AE70">
        <f>'Population 2016'!AE70/'Population 2016'!AE$5</f>
        <v>2.8850398874731772E-3</v>
      </c>
      <c r="AF70">
        <f>'Population 2016'!AF70/'Population 2016'!AF$5</f>
        <v>1.9952042709134508E-2</v>
      </c>
      <c r="AG70">
        <f>'Population 2016'!AG70/'Population 2016'!AG$5</f>
        <v>2.8850398874731772E-3</v>
      </c>
      <c r="AH70">
        <f>'Population 2016'!AH70/'Population 2016'!AH$5</f>
        <v>1.2000408682648634E-2</v>
      </c>
      <c r="AI70">
        <f>'Population 2016'!AI70/'Population 2016'!AI$5</f>
        <v>4.8847777583340621E-3</v>
      </c>
      <c r="AJ70">
        <f>'Population 2016'!AJ70/'Population 2016'!AJ$5</f>
        <v>4.4195967989292583E-3</v>
      </c>
      <c r="AK70">
        <f>'Population 2016'!AK70/'Population 2016'!AK$5</f>
        <v>3.3943904554769119E-4</v>
      </c>
      <c r="AL70">
        <f>'Population 2016'!AL70/'Population 2016'!AL$5</f>
        <v>1.9527855128500735E-2</v>
      </c>
      <c r="AM70">
        <f>'Population 2016'!AM70/'Population 2016'!AM$5</f>
        <v>1.4640100546558924E-2</v>
      </c>
      <c r="AN70">
        <f>'Population 2016'!AN70/'Population 2016'!AN$5</f>
        <v>0</v>
      </c>
      <c r="AO70">
        <f>'Population 2016'!AO70/'Population 2016'!AO$5</f>
        <v>0</v>
      </c>
      <c r="AP70">
        <f>'Population 2016'!AP70/'Population 2016'!AP$5</f>
        <v>2.0528510058177322E-3</v>
      </c>
      <c r="AQ70">
        <f>'Population 2016'!AQ70/'Population 2016'!AQ$5</f>
        <v>1.231709322080342E-2</v>
      </c>
      <c r="AR70">
        <f>'Population 2016'!AR70/'Population 2016'!AR$5</f>
        <v>8.845159144471898E-3</v>
      </c>
      <c r="AS70">
        <f>'Population 2016'!AS70/'Population 2016'!AS$5</f>
        <v>2.3029896993551628E-3</v>
      </c>
      <c r="AT70">
        <f>'Population 2016'!AT70/'Population 2016'!AT$5</f>
        <v>0</v>
      </c>
      <c r="AU70">
        <f>'Population 2016'!AU70/'Population 2016'!AU$5</f>
        <v>0</v>
      </c>
      <c r="AV70">
        <f>'Population 2016'!AV70/'Population 2016'!AV$5</f>
        <v>7.3487488121634463E-3</v>
      </c>
      <c r="AW70">
        <f>'Population 2016'!AW70/'Population 2016'!AW$5</f>
        <v>9.221123924583562E-3</v>
      </c>
      <c r="AX70">
        <f>'Population 2016'!AX70/'Population 2016'!AX$5</f>
        <v>5.7247275004152984E-3</v>
      </c>
      <c r="AY70">
        <f>'Population 2016'!AY70/'Population 2016'!AY$5</f>
        <v>7.9097946819252779E-3</v>
      </c>
      <c r="AZ70">
        <f>'Population 2016'!AZ70/'Population 2016'!AZ$5</f>
        <v>6.9147620389918944E-3</v>
      </c>
      <c r="BA70">
        <f>'Population 2016'!BA70/'Population 2016'!BA$5</f>
        <v>1.9137335348736774E-2</v>
      </c>
      <c r="BB70">
        <f>'Population 2016'!BB70/'Population 2016'!BB$5</f>
        <v>7.1673698238539458E-3</v>
      </c>
      <c r="BC70">
        <f>'Population 2016'!BC70/'Population 2016'!BC$5</f>
        <v>0</v>
      </c>
      <c r="BD70" s="9">
        <v>68</v>
      </c>
    </row>
    <row r="71" spans="2:56" x14ac:dyDescent="0.35">
      <c r="B71" s="5" t="s">
        <v>70</v>
      </c>
      <c r="C71">
        <f>'Population 2016'!C71/'Population 2016'!C$5</f>
        <v>2.7650994362468247E-3</v>
      </c>
      <c r="D71">
        <f>'Population 2016'!D71/'Population 2016'!D$5</f>
        <v>1.7116086186829416E-3</v>
      </c>
      <c r="E71">
        <f>'Population 2016'!E71/'Population 2016'!E$5</f>
        <v>7.4536257904827977E-4</v>
      </c>
      <c r="F71">
        <f>'Population 2016'!F71/'Population 2016'!F$5</f>
        <v>2.6783414885397888E-3</v>
      </c>
      <c r="G71">
        <f>'Population 2016'!G71/'Population 2016'!G$5</f>
        <v>3.0179180425485845E-3</v>
      </c>
      <c r="H71">
        <f>'Population 2016'!H71/'Population 2016'!H$5</f>
        <v>1.2687532626705101E-2</v>
      </c>
      <c r="I71">
        <f>'Population 2016'!I71/'Population 2016'!I$5</f>
        <v>2.0412863244284396E-3</v>
      </c>
      <c r="J71">
        <f>'Population 2016'!J71/'Population 2016'!J$5</f>
        <v>6.9246908768234331E-3</v>
      </c>
      <c r="K71">
        <f>'Population 2016'!K71/'Population 2016'!K$5</f>
        <v>9.8993526437650622E-3</v>
      </c>
      <c r="L71">
        <f>'Population 2016'!L71/'Population 2016'!L$5</f>
        <v>3.0498943656378568E-3</v>
      </c>
      <c r="M71">
        <f>'Population 2016'!M71/'Population 2016'!M$5</f>
        <v>3.0498943656378568E-3</v>
      </c>
      <c r="N71">
        <f>'Population 2016'!N71/'Population 2016'!N$5</f>
        <v>1.3414134269938354E-2</v>
      </c>
      <c r="O71">
        <f>'Population 2016'!O71/'Population 2016'!O$5</f>
        <v>1.256179352294905E-2</v>
      </c>
      <c r="P71">
        <f>'Population 2016'!P71/'Population 2016'!P$5</f>
        <v>2.3892708215935985E-3</v>
      </c>
      <c r="Q71">
        <f>'Population 2016'!Q71/'Population 2016'!Q$5</f>
        <v>1.6098518231278129E-3</v>
      </c>
      <c r="R71">
        <f>'Population 2016'!R71/'Population 2016'!R$5</f>
        <v>2.5948794379091924E-3</v>
      </c>
      <c r="S71">
        <f>'Population 2016'!S71/'Population 2016'!S$5</f>
        <v>5.3683242390166483E-3</v>
      </c>
      <c r="T71">
        <f>'Population 2016'!T71/'Population 2016'!T$5</f>
        <v>4.799839927781371E-3</v>
      </c>
      <c r="U71">
        <f>'Population 2016'!U71/'Population 2016'!U$5</f>
        <v>0</v>
      </c>
      <c r="V71">
        <f>'Population 2016'!V71/'Population 2016'!V$5</f>
        <v>5.8463910365513924E-3</v>
      </c>
      <c r="W71">
        <f>'Population 2016'!W71/'Population 2016'!W$5</f>
        <v>7.994561345021212E-3</v>
      </c>
      <c r="X71">
        <f>'Population 2016'!X71/'Population 2016'!X$5</f>
        <v>7.994561345021212E-3</v>
      </c>
      <c r="Y71">
        <f>'Population 2016'!Y71/'Population 2016'!Y$5</f>
        <v>6.3631738764089599E-3</v>
      </c>
      <c r="Z71">
        <f>'Population 2016'!Z71/'Population 2016'!Z$5</f>
        <v>1.836490941436323E-2</v>
      </c>
      <c r="AA71">
        <f>'Population 2016'!AA71/'Population 2016'!AA$5</f>
        <v>1.323715731980119E-2</v>
      </c>
      <c r="AB71">
        <f>'Population 2016'!AB71/'Population 2016'!AB$5</f>
        <v>1.4799954965558889E-3</v>
      </c>
      <c r="AC71">
        <f>'Population 2016'!AC71/'Population 2016'!AC$5</f>
        <v>1.4524606916124868E-2</v>
      </c>
      <c r="AD71">
        <f>'Population 2016'!AD71/'Population 2016'!AD$5</f>
        <v>2.7503814805165806E-3</v>
      </c>
      <c r="AE71">
        <f>'Population 2016'!AE71/'Population 2016'!AE$5</f>
        <v>2.6488978326266181E-3</v>
      </c>
      <c r="AF71">
        <f>'Population 2016'!AF71/'Population 2016'!AF$5</f>
        <v>1.9047188164502557E-2</v>
      </c>
      <c r="AG71">
        <f>'Population 2016'!AG71/'Population 2016'!AG$5</f>
        <v>2.6488978326266181E-3</v>
      </c>
      <c r="AH71">
        <f>'Population 2016'!AH71/'Population 2016'!AH$5</f>
        <v>1.0924830257377185E-2</v>
      </c>
      <c r="AI71">
        <f>'Population 2016'!AI71/'Population 2016'!AI$5</f>
        <v>4.7043157756584131E-3</v>
      </c>
      <c r="AJ71">
        <f>'Population 2016'!AJ71/'Population 2016'!AJ$5</f>
        <v>4.3220031787636285E-3</v>
      </c>
      <c r="AK71">
        <f>'Population 2016'!AK71/'Population 2016'!AK$5</f>
        <v>2.8915177954062581E-4</v>
      </c>
      <c r="AL71">
        <f>'Population 2016'!AL71/'Population 2016'!AL$5</f>
        <v>1.7390610311984533E-2</v>
      </c>
      <c r="AM71">
        <f>'Population 2016'!AM71/'Population 2016'!AM$5</f>
        <v>1.293414127950567E-2</v>
      </c>
      <c r="AN71">
        <f>'Population 2016'!AN71/'Population 2016'!AN$5</f>
        <v>0</v>
      </c>
      <c r="AO71">
        <f>'Population 2016'!AO71/'Population 2016'!AO$5</f>
        <v>0</v>
      </c>
      <c r="AP71">
        <f>'Population 2016'!AP71/'Population 2016'!AP$5</f>
        <v>1.8467732986700062E-3</v>
      </c>
      <c r="AQ71">
        <f>'Population 2016'!AQ71/'Population 2016'!AQ$5</f>
        <v>1.132377925138379E-2</v>
      </c>
      <c r="AR71">
        <f>'Population 2016'!AR71/'Population 2016'!AR$5</f>
        <v>7.914840169373303E-3</v>
      </c>
      <c r="AS71">
        <f>'Population 2016'!AS71/'Population 2016'!AS$5</f>
        <v>2.0412863244284396E-3</v>
      </c>
      <c r="AT71">
        <f>'Population 2016'!AT71/'Population 2016'!AT$5</f>
        <v>0</v>
      </c>
      <c r="AU71">
        <f>'Population 2016'!AU71/'Population 2016'!AU$5</f>
        <v>0</v>
      </c>
      <c r="AV71">
        <f>'Population 2016'!AV71/'Population 2016'!AV$5</f>
        <v>7.2220462464364903E-3</v>
      </c>
      <c r="AW71">
        <f>'Population 2016'!AW71/'Population 2016'!AW$5</f>
        <v>8.8092623100860332E-3</v>
      </c>
      <c r="AX71">
        <f>'Population 2016'!AX71/'Population 2016'!AX$5</f>
        <v>5.3158183932427768E-3</v>
      </c>
      <c r="AY71">
        <f>'Population 2016'!AY71/'Population 2016'!AY$5</f>
        <v>7.0499678712401702E-3</v>
      </c>
      <c r="AZ71">
        <f>'Population 2016'!AZ71/'Population 2016'!AZ$5</f>
        <v>6.2186836640185008E-3</v>
      </c>
      <c r="BA71">
        <f>'Population 2016'!BA71/'Population 2016'!BA$5</f>
        <v>1.6640574389980567E-2</v>
      </c>
      <c r="BB71">
        <f>'Population 2016'!BB71/'Population 2016'!BB$5</f>
        <v>6.428536903668616E-3</v>
      </c>
      <c r="BC71">
        <f>'Population 2016'!BC71/'Population 2016'!BC$5</f>
        <v>0</v>
      </c>
      <c r="BD71" s="9">
        <v>69</v>
      </c>
    </row>
    <row r="72" spans="2:56" x14ac:dyDescent="0.35">
      <c r="B72" s="5" t="s">
        <v>71</v>
      </c>
      <c r="C72">
        <f>'Population 2016'!C72/'Population 2016'!C$5</f>
        <v>2.2488793936203382E-3</v>
      </c>
      <c r="D72">
        <f>'Population 2016'!D72/'Population 2016'!D$5</f>
        <v>1.3815126707940886E-3</v>
      </c>
      <c r="E72">
        <f>'Population 2016'!E72/'Population 2016'!E$5</f>
        <v>5.8597687032097467E-4</v>
      </c>
      <c r="F72">
        <f>'Population 2016'!F72/'Population 2016'!F$5</f>
        <v>2.1529745042492918E-3</v>
      </c>
      <c r="G72">
        <f>'Population 2016'!G72/'Population 2016'!G$5</f>
        <v>2.7066529529583719E-3</v>
      </c>
      <c r="H72">
        <f>'Population 2016'!H72/'Population 2016'!H$5</f>
        <v>1.1487842600668584E-2</v>
      </c>
      <c r="I72">
        <f>'Population 2016'!I72/'Population 2016'!I$5</f>
        <v>1.9470731094548195E-3</v>
      </c>
      <c r="J72">
        <f>'Population 2016'!J72/'Population 2016'!J$5</f>
        <v>5.2992544554373334E-3</v>
      </c>
      <c r="K72">
        <f>'Population 2016'!K72/'Population 2016'!K$5</f>
        <v>7.9856353069035577E-3</v>
      </c>
      <c r="L72">
        <f>'Population 2016'!L72/'Population 2016'!L$5</f>
        <v>2.7401394691277622E-3</v>
      </c>
      <c r="M72">
        <f>'Population 2016'!M72/'Population 2016'!M$5</f>
        <v>2.7401394691277622E-3</v>
      </c>
      <c r="N72">
        <f>'Population 2016'!N72/'Population 2016'!N$5</f>
        <v>1.0689513828051535E-2</v>
      </c>
      <c r="O72">
        <f>'Population 2016'!O72/'Population 2016'!O$5</f>
        <v>1.1402700587471889E-2</v>
      </c>
      <c r="P72">
        <f>'Population 2016'!P72/'Population 2016'!P$5</f>
        <v>1.8370336977347008E-3</v>
      </c>
      <c r="Q72">
        <f>'Population 2016'!Q72/'Population 2016'!Q$5</f>
        <v>1.1398220937474295E-3</v>
      </c>
      <c r="R72">
        <f>'Population 2016'!R72/'Population 2016'!R$5</f>
        <v>2.2888167349763133E-3</v>
      </c>
      <c r="S72">
        <f>'Population 2016'!S72/'Population 2016'!S$5</f>
        <v>4.3470892596443591E-3</v>
      </c>
      <c r="T72">
        <f>'Population 2016'!T72/'Population 2016'!T$5</f>
        <v>3.5899917637259599E-3</v>
      </c>
      <c r="U72">
        <f>'Population 2016'!U72/'Population 2016'!U$5</f>
        <v>0</v>
      </c>
      <c r="V72">
        <f>'Population 2016'!V72/'Population 2016'!V$5</f>
        <v>4.953404416085971E-3</v>
      </c>
      <c r="W72">
        <f>'Population 2016'!W72/'Population 2016'!W$5</f>
        <v>6.8179292582642064E-3</v>
      </c>
      <c r="X72">
        <f>'Population 2016'!X72/'Population 2016'!X$5</f>
        <v>6.8179292582642064E-3</v>
      </c>
      <c r="Y72">
        <f>'Population 2016'!Y72/'Population 2016'!Y$5</f>
        <v>5.1191554983227609E-3</v>
      </c>
      <c r="Z72">
        <f>'Population 2016'!Z72/'Population 2016'!Z$5</f>
        <v>1.4135192214997396E-2</v>
      </c>
      <c r="AA72">
        <f>'Population 2016'!AA72/'Population 2016'!AA$5</f>
        <v>1.0681277767036926E-2</v>
      </c>
      <c r="AB72">
        <f>'Population 2016'!AB72/'Population 2016'!AB$5</f>
        <v>1.23230607043796E-3</v>
      </c>
      <c r="AC72">
        <f>'Population 2016'!AC72/'Population 2016'!AC$5</f>
        <v>1.136793809122897E-2</v>
      </c>
      <c r="AD72">
        <f>'Population 2016'!AD72/'Population 2016'!AD$5</f>
        <v>2.5345193345491087E-3</v>
      </c>
      <c r="AE72">
        <f>'Population 2016'!AE72/'Population 2016'!AE$5</f>
        <v>2.4692245300259757E-3</v>
      </c>
      <c r="AF72">
        <f>'Population 2016'!AF72/'Population 2016'!AF$5</f>
        <v>1.5714307258441539E-2</v>
      </c>
      <c r="AG72">
        <f>'Population 2016'!AG72/'Population 2016'!AG$5</f>
        <v>2.4692245300259757E-3</v>
      </c>
      <c r="AH72">
        <f>'Population 2016'!AH72/'Population 2016'!AH$5</f>
        <v>9.4479997770821923E-3</v>
      </c>
      <c r="AI72">
        <f>'Population 2016'!AI72/'Population 2016'!AI$5</f>
        <v>3.62701242453408E-3</v>
      </c>
      <c r="AJ72">
        <f>'Population 2016'!AJ72/'Population 2016'!AJ$5</f>
        <v>3.2345314112037474E-3</v>
      </c>
      <c r="AK72">
        <f>'Population 2016'!AK72/'Population 2016'!AK$5</f>
        <v>4.651572105653546E-4</v>
      </c>
      <c r="AL72">
        <f>'Population 2016'!AL72/'Population 2016'!AL$5</f>
        <v>1.5625831397101862E-2</v>
      </c>
      <c r="AM72">
        <f>'Population 2016'!AM72/'Population 2016'!AM$5</f>
        <v>1.1086924238747369E-2</v>
      </c>
      <c r="AN72">
        <f>'Population 2016'!AN72/'Population 2016'!AN$5</f>
        <v>0</v>
      </c>
      <c r="AO72">
        <f>'Population 2016'!AO72/'Population 2016'!AO$5</f>
        <v>0</v>
      </c>
      <c r="AP72">
        <f>'Population 2016'!AP72/'Population 2016'!AP$5</f>
        <v>1.6803259198199198E-3</v>
      </c>
      <c r="AQ72">
        <f>'Population 2016'!AQ72/'Population 2016'!AQ$5</f>
        <v>8.6247054310297586E-3</v>
      </c>
      <c r="AR72">
        <f>'Population 2016'!AR72/'Population 2016'!AR$5</f>
        <v>6.5077772750431464E-3</v>
      </c>
      <c r="AS72">
        <f>'Population 2016'!AS72/'Population 2016'!AS$5</f>
        <v>1.9470731094548195E-3</v>
      </c>
      <c r="AT72">
        <f>'Population 2016'!AT72/'Population 2016'!AT$5</f>
        <v>0</v>
      </c>
      <c r="AU72">
        <f>'Population 2016'!AU72/'Population 2016'!AU$5</f>
        <v>0</v>
      </c>
      <c r="AV72">
        <f>'Population 2016'!AV72/'Population 2016'!AV$5</f>
        <v>6.6518847006651885E-3</v>
      </c>
      <c r="AW72">
        <f>'Population 2016'!AW72/'Population 2016'!AW$5</f>
        <v>7.7224052718286654E-3</v>
      </c>
      <c r="AX72">
        <f>'Population 2016'!AX72/'Population 2016'!AX$5</f>
        <v>3.8463012893415285E-3</v>
      </c>
      <c r="AY72">
        <f>'Population 2016'!AY72/'Population 2016'!AY$5</f>
        <v>5.8703834032006368E-3</v>
      </c>
      <c r="AZ72">
        <f>'Population 2016'!AZ72/'Population 2016'!AZ$5</f>
        <v>5.0365009693322822E-3</v>
      </c>
      <c r="BA72">
        <f>'Population 2016'!BA72/'Population 2016'!BA$5</f>
        <v>1.4211293457136688E-2</v>
      </c>
      <c r="BB72">
        <f>'Population 2016'!BB72/'Population 2016'!BB$5</f>
        <v>5.3927898192966586E-3</v>
      </c>
      <c r="BC72">
        <f>'Population 2016'!BC72/'Population 2016'!BC$5</f>
        <v>0</v>
      </c>
      <c r="BD72" s="9">
        <v>70</v>
      </c>
    </row>
    <row r="73" spans="2:56" x14ac:dyDescent="0.35">
      <c r="B73" s="5" t="s">
        <v>72</v>
      </c>
      <c r="C73">
        <f>'Population 2016'!C73/'Population 2016'!C$5</f>
        <v>2.0853245286297679E-3</v>
      </c>
      <c r="D73">
        <f>'Population 2016'!D73/'Population 2016'!D$5</f>
        <v>1.2837064640122062E-3</v>
      </c>
      <c r="E73">
        <f>'Population 2016'!E73/'Population 2016'!E$5</f>
        <v>5.4847435062043229E-4</v>
      </c>
      <c r="F73">
        <f>'Population 2016'!F73/'Population 2016'!F$5</f>
        <v>1.9263456090651558E-3</v>
      </c>
      <c r="G73">
        <f>'Population 2016'!G73/'Population 2016'!G$5</f>
        <v>3.044984572078168E-3</v>
      </c>
      <c r="H73">
        <f>'Population 2016'!H73/'Population 2016'!H$5</f>
        <v>1.0985269751923557E-2</v>
      </c>
      <c r="I73">
        <f>'Population 2016'!I73/'Population 2016'!I$5</f>
        <v>2.0203500544343019E-3</v>
      </c>
      <c r="J73">
        <f>'Population 2016'!J73/'Population 2016'!J$5</f>
        <v>5.6724413889188358E-3</v>
      </c>
      <c r="K73">
        <f>'Population 2016'!K73/'Population 2016'!K$5</f>
        <v>8.788924065586165E-3</v>
      </c>
      <c r="L73">
        <f>'Population 2016'!L73/'Population 2016'!L$5</f>
        <v>2.3668451066668783E-3</v>
      </c>
      <c r="M73">
        <f>'Population 2016'!M73/'Population 2016'!M$5</f>
        <v>2.3668451066668783E-3</v>
      </c>
      <c r="N73">
        <f>'Population 2016'!N73/'Population 2016'!N$5</f>
        <v>1.0665402142725103E-2</v>
      </c>
      <c r="O73">
        <f>'Population 2016'!O73/'Population 2016'!O$5</f>
        <v>1.1115404047909175E-2</v>
      </c>
      <c r="P73">
        <f>'Population 2016'!P73/'Population 2016'!P$5</f>
        <v>1.6567113715766934E-3</v>
      </c>
      <c r="Q73">
        <f>'Population 2016'!Q73/'Population 2016'!Q$5</f>
        <v>1.1985758099199773E-3</v>
      </c>
      <c r="R73">
        <f>'Population 2016'!R73/'Population 2016'!R$5</f>
        <v>2.3021238090168736E-3</v>
      </c>
      <c r="S73">
        <f>'Population 2016'!S73/'Population 2016'!S$5</f>
        <v>4.3347320515966393E-3</v>
      </c>
      <c r="T73">
        <f>'Population 2016'!T73/'Population 2016'!T$5</f>
        <v>3.4736602094898629E-3</v>
      </c>
      <c r="U73">
        <f>'Population 2016'!U73/'Population 2016'!U$5</f>
        <v>0</v>
      </c>
      <c r="V73">
        <f>'Population 2016'!V73/'Population 2016'!V$5</f>
        <v>4.9915662374733823E-3</v>
      </c>
      <c r="W73">
        <f>'Population 2016'!W73/'Population 2016'!W$5</f>
        <v>6.8571503278227735E-3</v>
      </c>
      <c r="X73">
        <f>'Population 2016'!X73/'Population 2016'!X$5</f>
        <v>6.8571503278227735E-3</v>
      </c>
      <c r="Y73">
        <f>'Population 2016'!Y73/'Population 2016'!Y$5</f>
        <v>5.3178804788477129E-3</v>
      </c>
      <c r="Z73">
        <f>'Population 2016'!Z73/'Population 2016'!Z$5</f>
        <v>1.2683344206061755E-2</v>
      </c>
      <c r="AA73">
        <f>'Population 2016'!AA73/'Population 2016'!AA$5</f>
        <v>9.9285323723704577E-3</v>
      </c>
      <c r="AB73">
        <f>'Population 2016'!AB73/'Population 2016'!AB$5</f>
        <v>1.1401901681626972E-3</v>
      </c>
      <c r="AC73">
        <f>'Population 2016'!AC73/'Population 2016'!AC$5</f>
        <v>1.0435003857920943E-2</v>
      </c>
      <c r="AD73">
        <f>'Population 2016'!AD73/'Population 2016'!AD$5</f>
        <v>2.3447095165432283E-3</v>
      </c>
      <c r="AE73">
        <f>'Population 2016'!AE73/'Population 2016'!AE$5</f>
        <v>2.0790767872360086E-3</v>
      </c>
      <c r="AF73">
        <f>'Population 2016'!AF73/'Population 2016'!AF$5</f>
        <v>1.5759549985673138E-2</v>
      </c>
      <c r="AG73">
        <f>'Population 2016'!AG73/'Population 2016'!AG$5</f>
        <v>2.0790767872360086E-3</v>
      </c>
      <c r="AH73">
        <f>'Population 2016'!AH73/'Population 2016'!AH$5</f>
        <v>9.0188829960153438E-3</v>
      </c>
      <c r="AI73">
        <f>'Population 2016'!AI73/'Population 2016'!AI$5</f>
        <v>3.5818969288651677E-3</v>
      </c>
      <c r="AJ73">
        <f>'Population 2016'!AJ73/'Population 2016'!AJ$5</f>
        <v>3.6388478376042162E-3</v>
      </c>
      <c r="AK73">
        <f>'Population 2016'!AK73/'Population 2016'!AK$5</f>
        <v>4.0229812805652289E-4</v>
      </c>
      <c r="AL73">
        <f>'Population 2016'!AL73/'Population 2016'!AL$5</f>
        <v>1.5306574909987406E-2</v>
      </c>
      <c r="AM73">
        <f>'Population 2016'!AM73/'Population 2016'!AM$5</f>
        <v>1.0511027161334488E-2</v>
      </c>
      <c r="AN73">
        <f>'Population 2016'!AN73/'Population 2016'!AN$5</f>
        <v>0</v>
      </c>
      <c r="AO73">
        <f>'Population 2016'!AO73/'Population 2016'!AO$5</f>
        <v>0</v>
      </c>
      <c r="AP73">
        <f>'Population 2016'!AP73/'Population 2016'!AP$5</f>
        <v>1.4425439500340821E-3</v>
      </c>
      <c r="AQ73">
        <f>'Population 2016'!AQ73/'Population 2016'!AQ$5</f>
        <v>8.3095851372828409E-3</v>
      </c>
      <c r="AR73">
        <f>'Population 2016'!AR73/'Population 2016'!AR$5</f>
        <v>6.1847498531339114E-3</v>
      </c>
      <c r="AS73">
        <f>'Population 2016'!AS73/'Population 2016'!AS$5</f>
        <v>2.0203500544343019E-3</v>
      </c>
      <c r="AT73">
        <f>'Population 2016'!AT73/'Population 2016'!AT$5</f>
        <v>0</v>
      </c>
      <c r="AU73">
        <f>'Population 2016'!AU73/'Population 2016'!AU$5</f>
        <v>0</v>
      </c>
      <c r="AV73">
        <f>'Population 2016'!AV73/'Population 2016'!AV$5</f>
        <v>5.7016154577130187E-3</v>
      </c>
      <c r="AW73">
        <f>'Population 2016'!AW73/'Population 2016'!AW$5</f>
        <v>7.4478308621636459E-3</v>
      </c>
      <c r="AX73">
        <f>'Population 2016'!AX73/'Population 2016'!AX$5</f>
        <v>3.986863794932083E-3</v>
      </c>
      <c r="AY73">
        <f>'Population 2016'!AY73/'Population 2016'!AY$5</f>
        <v>5.8045959425966154E-3</v>
      </c>
      <c r="AZ73">
        <f>'Population 2016'!AZ73/'Population 2016'!AZ$5</f>
        <v>4.8783013386565115E-3</v>
      </c>
      <c r="BA73">
        <f>'Population 2016'!BA73/'Population 2016'!BA$5</f>
        <v>1.2942668969984885E-2</v>
      </c>
      <c r="BB73">
        <f>'Population 2016'!BB73/'Population 2016'!BB$5</f>
        <v>5.2754051497345038E-3</v>
      </c>
      <c r="BC73">
        <f>'Population 2016'!BC73/'Population 2016'!BC$5</f>
        <v>0</v>
      </c>
      <c r="BD73" s="9">
        <v>71</v>
      </c>
    </row>
    <row r="74" spans="2:56" x14ac:dyDescent="0.35">
      <c r="B74" s="5" t="s">
        <v>73</v>
      </c>
      <c r="C74">
        <f>'Population 2016'!C74/'Population 2016'!C$5</f>
        <v>1.466882695384175E-3</v>
      </c>
      <c r="D74">
        <f>'Population 2016'!D74/'Population 2016'!D$5</f>
        <v>8.9737194722377077E-4</v>
      </c>
      <c r="E74">
        <f>'Population 2016'!E74/'Population 2016'!E$5</f>
        <v>3.7502519700542382E-4</v>
      </c>
      <c r="F74">
        <f>'Population 2016'!F74/'Population 2016'!F$5</f>
        <v>1.658511460211177E-3</v>
      </c>
      <c r="G74">
        <f>'Population 2016'!G74/'Population 2016'!G$5</f>
        <v>2.2465219509554485E-3</v>
      </c>
      <c r="H74">
        <f>'Population 2016'!H74/'Population 2016'!H$5</f>
        <v>8.5988593217536224E-3</v>
      </c>
      <c r="I74">
        <f>'Population 2016'!I74/'Population 2016'!I$5</f>
        <v>1.5597521145632694E-3</v>
      </c>
      <c r="J74">
        <f>'Population 2016'!J74/'Population 2016'!J$5</f>
        <v>4.3787266861829615E-3</v>
      </c>
      <c r="K74">
        <f>'Population 2016'!K74/'Population 2016'!K$5</f>
        <v>6.5916930491896238E-3</v>
      </c>
      <c r="L74">
        <f>'Population 2016'!L74/'Population 2016'!L$5</f>
        <v>2.4700967388369102E-3</v>
      </c>
      <c r="M74">
        <f>'Population 2016'!M74/'Population 2016'!M$5</f>
        <v>2.4700967388369102E-3</v>
      </c>
      <c r="N74">
        <f>'Population 2016'!N74/'Population 2016'!N$5</f>
        <v>7.6996648475739626E-3</v>
      </c>
      <c r="O74">
        <f>'Population 2016'!O74/'Population 2016'!O$5</f>
        <v>8.5891758552025434E-3</v>
      </c>
      <c r="P74">
        <f>'Population 2016'!P74/'Population 2016'!P$5</f>
        <v>1.1495548292572975E-3</v>
      </c>
      <c r="Q74">
        <f>'Population 2016'!Q74/'Population 2016'!Q$5</f>
        <v>1.0223146614023338E-3</v>
      </c>
      <c r="R74">
        <f>'Population 2016'!R74/'Population 2016'!R$5</f>
        <v>1.6500771810294352E-3</v>
      </c>
      <c r="S74">
        <f>'Population 2016'!S74/'Population 2016'!S$5</f>
        <v>3.3417421191905675E-3</v>
      </c>
      <c r="T74">
        <f>'Population 2016'!T74/'Population 2016'!T$5</f>
        <v>2.5267213580080316E-3</v>
      </c>
      <c r="U74">
        <f>'Population 2016'!U74/'Population 2016'!U$5</f>
        <v>0</v>
      </c>
      <c r="V74">
        <f>'Population 2016'!V74/'Population 2016'!V$5</f>
        <v>3.6101083032490976E-3</v>
      </c>
      <c r="W74">
        <f>'Population 2016'!W74/'Population 2016'!W$5</f>
        <v>5.4353865563247245E-3</v>
      </c>
      <c r="X74">
        <f>'Population 2016'!X74/'Population 2016'!X$5</f>
        <v>5.4353865563247245E-3</v>
      </c>
      <c r="Y74">
        <f>'Population 2016'!Y74/'Population 2016'!Y$5</f>
        <v>3.978474110109537E-3</v>
      </c>
      <c r="Z74">
        <f>'Population 2016'!Z74/'Population 2016'!Z$5</f>
        <v>1.0445562474955622E-2</v>
      </c>
      <c r="AA74">
        <f>'Population 2016'!AA74/'Population 2016'!AA$5</f>
        <v>7.9074807478555394E-3</v>
      </c>
      <c r="AB74">
        <f>'Population 2016'!AB74/'Population 2016'!AB$5</f>
        <v>7.7991463926389154E-4</v>
      </c>
      <c r="AC74">
        <f>'Population 2016'!AC74/'Population 2016'!AC$5</f>
        <v>8.3291789144451737E-3</v>
      </c>
      <c r="AD74">
        <f>'Population 2016'!AD74/'Population 2016'!AD$5</f>
        <v>1.7976106293498084E-3</v>
      </c>
      <c r="AE74">
        <f>'Population 2016'!AE74/'Population 2016'!AE$5</f>
        <v>1.6273267692686784E-3</v>
      </c>
      <c r="AF74">
        <f>'Population 2016'!AF74/'Population 2016'!AF$5</f>
        <v>1.1883756352832949E-2</v>
      </c>
      <c r="AG74">
        <f>'Population 2016'!AG74/'Population 2016'!AG$5</f>
        <v>1.6273267692686784E-3</v>
      </c>
      <c r="AH74">
        <f>'Population 2016'!AH74/'Population 2016'!AH$5</f>
        <v>7.1500887027112379E-3</v>
      </c>
      <c r="AI74">
        <f>'Population 2016'!AI74/'Population 2016'!AI$5</f>
        <v>2.6987269227403974E-3</v>
      </c>
      <c r="AJ74">
        <f>'Population 2016'!AJ74/'Population 2016'!AJ$5</f>
        <v>2.760505256113543E-3</v>
      </c>
      <c r="AK74">
        <f>'Population 2016'!AK74/'Population 2016'!AK$5</f>
        <v>1.7600543102472876E-4</v>
      </c>
      <c r="AL74">
        <f>'Population 2016'!AL74/'Population 2016'!AL$5</f>
        <v>1.1927777088026108E-2</v>
      </c>
      <c r="AM74">
        <f>'Population 2016'!AM74/'Population 2016'!AM$5</f>
        <v>8.6167241960078376E-3</v>
      </c>
      <c r="AN74">
        <f>'Population 2016'!AN74/'Population 2016'!AN$5</f>
        <v>0</v>
      </c>
      <c r="AO74">
        <f>'Population 2016'!AO74/'Population 2016'!AO$5</f>
        <v>0</v>
      </c>
      <c r="AP74">
        <f>'Population 2016'!AP74/'Population 2016'!AP$5</f>
        <v>1.1968359145887164E-3</v>
      </c>
      <c r="AQ74">
        <f>'Population 2016'!AQ74/'Population 2016'!AQ$5</f>
        <v>6.5764235216747959E-3</v>
      </c>
      <c r="AR74">
        <f>'Population 2016'!AR74/'Population 2016'!AR$5</f>
        <v>4.8534313198031623E-3</v>
      </c>
      <c r="AS74">
        <f>'Population 2016'!AS74/'Population 2016'!AS$5</f>
        <v>1.5597521145632694E-3</v>
      </c>
      <c r="AT74">
        <f>'Population 2016'!AT74/'Population 2016'!AT$5</f>
        <v>0</v>
      </c>
      <c r="AU74">
        <f>'Population 2016'!AU74/'Population 2016'!AU$5</f>
        <v>0</v>
      </c>
      <c r="AV74">
        <f>'Population 2016'!AV74/'Population 2016'!AV$5</f>
        <v>4.6457607433217189E-3</v>
      </c>
      <c r="AW74">
        <f>'Population 2016'!AW74/'Population 2016'!AW$5</f>
        <v>5.6058941973274757E-3</v>
      </c>
      <c r="AX74">
        <f>'Population 2016'!AX74/'Population 2016'!AX$5</f>
        <v>3.1818239901861816E-3</v>
      </c>
      <c r="AY74">
        <f>'Population 2016'!AY74/'Population 2016'!AY$5</f>
        <v>4.4873167895719225E-3</v>
      </c>
      <c r="AZ74">
        <f>'Population 2016'!AZ74/'Population 2016'!AZ$5</f>
        <v>3.6529732901496282E-3</v>
      </c>
      <c r="BA74">
        <f>'Population 2016'!BA74/'Population 2016'!BA$5</f>
        <v>9.217771539624272E-3</v>
      </c>
      <c r="BB74">
        <f>'Population 2016'!BB74/'Population 2016'!BB$5</f>
        <v>4.1637032791752692E-3</v>
      </c>
      <c r="BC74">
        <f>'Population 2016'!BC74/'Population 2016'!BC$5</f>
        <v>0</v>
      </c>
      <c r="BD74" s="9">
        <v>72</v>
      </c>
    </row>
    <row r="75" spans="2:56" x14ac:dyDescent="0.35">
      <c r="B75" s="5" t="s">
        <v>74</v>
      </c>
      <c r="C75">
        <f>'Population 2016'!C75/'Population 2016'!C$5</f>
        <v>1.2419947560221413E-3</v>
      </c>
      <c r="D75">
        <f>'Population 2016'!D75/'Population 2016'!D$5</f>
        <v>7.2621108535547664E-4</v>
      </c>
      <c r="E75">
        <f>'Population 2016'!E75/'Population 2016'!E$5</f>
        <v>2.5314200797866106E-4</v>
      </c>
      <c r="F75">
        <f>'Population 2016'!F75/'Population 2016'!F$5</f>
        <v>1.7100180272984805E-3</v>
      </c>
      <c r="G75">
        <f>'Population 2016'!G75/'Population 2016'!G$5</f>
        <v>1.9487901261300276E-3</v>
      </c>
      <c r="H75">
        <f>'Population 2016'!H75/'Population 2016'!H$5</f>
        <v>7.4186237285717525E-3</v>
      </c>
      <c r="I75">
        <f>'Population 2016'!I75/'Population 2016'!I$5</f>
        <v>1.0886860396951679E-3</v>
      </c>
      <c r="J75">
        <f>'Population 2016'!J75/'Population 2016'!J$5</f>
        <v>3.4167337020973108E-3</v>
      </c>
      <c r="K75">
        <f>'Population 2016'!K75/'Population 2016'!K$5</f>
        <v>5.0323678117469165E-3</v>
      </c>
      <c r="L75">
        <f>'Population 2016'!L75/'Population 2016'!L$5</f>
        <v>1.5011198830873827E-3</v>
      </c>
      <c r="M75">
        <f>'Population 2016'!M75/'Population 2016'!M$5</f>
        <v>1.5011198830873827E-3</v>
      </c>
      <c r="N75">
        <f>'Population 2016'!N75/'Population 2016'!N$5</f>
        <v>6.7432346629588249E-3</v>
      </c>
      <c r="O75">
        <f>'Population 2016'!O75/'Population 2016'!O$5</f>
        <v>7.3211083702360786E-3</v>
      </c>
      <c r="P75">
        <f>'Population 2016'!P75/'Population 2016'!P$5</f>
        <v>9.6923250309928998E-4</v>
      </c>
      <c r="Q75">
        <f>'Population 2016'!Q75/'Population 2016'!Q$5</f>
        <v>8.8130574258821865E-4</v>
      </c>
      <c r="R75">
        <f>'Population 2016'!R75/'Population 2016'!R$5</f>
        <v>1.4504710704210358E-3</v>
      </c>
      <c r="S75">
        <f>'Population 2016'!S75/'Population 2016'!S$5</f>
        <v>2.7494787906177016E-3</v>
      </c>
      <c r="T75">
        <f>'Population 2016'!T75/'Population 2016'!T$5</f>
        <v>2.2382191035025104E-3</v>
      </c>
      <c r="U75">
        <f>'Population 2016'!U75/'Population 2016'!U$5</f>
        <v>0</v>
      </c>
      <c r="V75">
        <f>'Population 2016'!V75/'Population 2016'!V$5</f>
        <v>3.8772410529609759E-3</v>
      </c>
      <c r="W75">
        <f>'Population 2016'!W75/'Population 2016'!W$5</f>
        <v>4.4613966622869808E-3</v>
      </c>
      <c r="X75">
        <f>'Population 2016'!X75/'Population 2016'!X$5</f>
        <v>4.4613966622869808E-3</v>
      </c>
      <c r="Y75">
        <f>'Population 2016'!Y75/'Population 2016'!Y$5</f>
        <v>3.656539641659115E-3</v>
      </c>
      <c r="Z75">
        <f>'Population 2016'!Z75/'Population 2016'!Z$5</f>
        <v>9.9016034209410686E-3</v>
      </c>
      <c r="AA75">
        <f>'Population 2016'!AA75/'Population 2016'!AA$5</f>
        <v>7.1819750364912095E-3</v>
      </c>
      <c r="AB75">
        <f>'Population 2016'!AB75/'Population 2016'!AB$5</f>
        <v>6.2843515552234836E-4</v>
      </c>
      <c r="AC75">
        <f>'Population 2016'!AC75/'Population 2016'!AC$5</f>
        <v>7.8699518639033066E-3</v>
      </c>
      <c r="AD75">
        <f>'Population 2016'!AD75/'Population 2016'!AD$5</f>
        <v>1.5222003051844134E-3</v>
      </c>
      <c r="AE75">
        <f>'Population 2016'!AE75/'Population 2016'!AE$5</f>
        <v>1.3603835768334377E-3</v>
      </c>
      <c r="AF75">
        <f>'Population 2016'!AF75/'Population 2016'!AF$5</f>
        <v>1.132576271697658E-2</v>
      </c>
      <c r="AG75">
        <f>'Population 2016'!AG75/'Population 2016'!AG$5</f>
        <v>1.3603835768334377E-3</v>
      </c>
      <c r="AH75">
        <f>'Population 2016'!AH75/'Population 2016'!AH$5</f>
        <v>5.9463325376406008E-3</v>
      </c>
      <c r="AI75">
        <f>'Population 2016'!AI75/'Population 2016'!AI$5</f>
        <v>2.2503062385160555E-3</v>
      </c>
      <c r="AJ75">
        <f>'Population 2016'!AJ75/'Population 2016'!AJ$5</f>
        <v>1.8124529459331343E-3</v>
      </c>
      <c r="AK75">
        <f>'Population 2016'!AK75/'Population 2016'!AK$5</f>
        <v>1.2571816501766341E-4</v>
      </c>
      <c r="AL75">
        <f>'Population 2016'!AL75/'Population 2016'!AL$5</f>
        <v>1.03492311239602E-2</v>
      </c>
      <c r="AM75">
        <f>'Population 2016'!AM75/'Population 2016'!AM$5</f>
        <v>7.1244625866109359E-3</v>
      </c>
      <c r="AN75">
        <f>'Population 2016'!AN75/'Population 2016'!AN$5</f>
        <v>0</v>
      </c>
      <c r="AO75">
        <f>'Population 2016'!AO75/'Population 2016'!AO$5</f>
        <v>0</v>
      </c>
      <c r="AP75">
        <f>'Population 2016'!AP75/'Population 2016'!AP$5</f>
        <v>7.5297623765515275E-4</v>
      </c>
      <c r="AQ75">
        <f>'Population 2016'!AQ75/'Population 2016'!AQ$5</f>
        <v>6.5627226393379732E-3</v>
      </c>
      <c r="AR75">
        <f>'Population 2016'!AR75/'Population 2016'!AR$5</f>
        <v>4.2635164141371952E-3</v>
      </c>
      <c r="AS75">
        <f>'Population 2016'!AS75/'Population 2016'!AS$5</f>
        <v>1.0886860396951679E-3</v>
      </c>
      <c r="AT75">
        <f>'Population 2016'!AT75/'Population 2016'!AT$5</f>
        <v>0</v>
      </c>
      <c r="AU75">
        <f>'Population 2016'!AU75/'Population 2016'!AU$5</f>
        <v>0</v>
      </c>
      <c r="AV75">
        <f>'Population 2016'!AV75/'Population 2016'!AV$5</f>
        <v>4.0333650089747651E-3</v>
      </c>
      <c r="AW75">
        <f>'Population 2016'!AW75/'Population 2016'!AW$5</f>
        <v>4.7059002989810238E-3</v>
      </c>
      <c r="AX75">
        <f>'Population 2016'!AX75/'Population 2016'!AX$5</f>
        <v>2.5429035102291168E-3</v>
      </c>
      <c r="AY75">
        <f>'Population 2016'!AY75/'Population 2016'!AY$5</f>
        <v>3.7713044276490928E-3</v>
      </c>
      <c r="AZ75">
        <f>'Population 2016'!AZ75/'Population 2016'!AZ$5</f>
        <v>3.163992613515426E-3</v>
      </c>
      <c r="BA75">
        <f>'Population 2016'!BA75/'Population 2016'!BA$5</f>
        <v>7.9626430576549348E-3</v>
      </c>
      <c r="BB75">
        <f>'Population 2016'!BB75/'Population 2016'!BB$5</f>
        <v>3.3074856894277842E-3</v>
      </c>
      <c r="BC75">
        <f>'Population 2016'!BC75/'Population 2016'!BC$5</f>
        <v>0</v>
      </c>
      <c r="BD75" s="9">
        <v>73</v>
      </c>
    </row>
    <row r="76" spans="2:56" x14ac:dyDescent="0.35">
      <c r="B76" s="5" t="s">
        <v>75</v>
      </c>
      <c r="C76">
        <f>'Population 2016'!C76/'Population 2016'!C$5</f>
        <v>9.6599592135055432E-4</v>
      </c>
      <c r="D76">
        <f>'Population 2016'!D76/'Population 2016'!D$5</f>
        <v>5.8439208552174722E-4</v>
      </c>
      <c r="E76">
        <f>'Population 2016'!E76/'Population 2016'!E$5</f>
        <v>2.3439074812838987E-4</v>
      </c>
      <c r="F76">
        <f>'Population 2016'!F76/'Population 2016'!F$5</f>
        <v>9.9922740149369039E-4</v>
      </c>
      <c r="G76">
        <f>'Population 2016'!G76/'Population 2016'!G$5</f>
        <v>1.5833919774806474E-3</v>
      </c>
      <c r="H76">
        <f>'Population 2016'!H76/'Population 2016'!H$5</f>
        <v>5.4213019554947423E-3</v>
      </c>
      <c r="I76">
        <f>'Population 2016'!I76/'Population 2016'!I$5</f>
        <v>8.5838706975965157E-4</v>
      </c>
      <c r="J76">
        <f>'Population 2016'!J76/'Population 2016'!J$5</f>
        <v>2.579136362505494E-3</v>
      </c>
      <c r="K76">
        <f>'Population 2016'!K76/'Population 2016'!K$5</f>
        <v>3.307659594575438E-3</v>
      </c>
      <c r="L76">
        <f>'Population 2016'!L76/'Population 2016'!L$5</f>
        <v>1.1993074198211363E-3</v>
      </c>
      <c r="M76">
        <f>'Population 2016'!M76/'Population 2016'!M$5</f>
        <v>1.1993074198211363E-3</v>
      </c>
      <c r="N76">
        <f>'Population 2016'!N76/'Population 2016'!N$5</f>
        <v>5.3929802846786317E-3</v>
      </c>
      <c r="O76">
        <f>'Population 2016'!O76/'Population 2016'!O$5</f>
        <v>5.5477952467282866E-3</v>
      </c>
      <c r="P76">
        <f>'Population 2016'!P76/'Population 2016'!P$5</f>
        <v>6.3112814155302603E-4</v>
      </c>
      <c r="Q76">
        <f>'Population 2016'!Q76/'Population 2016'!Q$5</f>
        <v>4.9353121584940244E-4</v>
      </c>
      <c r="R76">
        <f>'Population 2016'!R76/'Population 2016'!R$5</f>
        <v>1.2508649598126365E-3</v>
      </c>
      <c r="S76">
        <f>'Population 2016'!S76/'Population 2016'!S$5</f>
        <v>2.0866028446292926E-3</v>
      </c>
      <c r="T76">
        <f>'Population 2016'!T76/'Population 2016'!T$5</f>
        <v>1.7728928865581215E-3</v>
      </c>
      <c r="U76">
        <f>'Population 2016'!U76/'Population 2016'!U$5</f>
        <v>0</v>
      </c>
      <c r="V76">
        <f>'Population 2016'!V76/'Population 2016'!V$5</f>
        <v>2.7705482327260514E-3</v>
      </c>
      <c r="W76">
        <f>'Population 2016'!W76/'Population 2016'!W$5</f>
        <v>3.2226645487289105E-3</v>
      </c>
      <c r="X76">
        <f>'Population 2016'!X76/'Population 2016'!X$5</f>
        <v>3.2226645487289105E-3</v>
      </c>
      <c r="Y76">
        <f>'Population 2016'!Y76/'Population 2016'!Y$5</f>
        <v>2.6788127374763517E-3</v>
      </c>
      <c r="Z76">
        <f>'Population 2016'!Z76/'Population 2016'!Z$5</f>
        <v>7.838043450907212E-3</v>
      </c>
      <c r="AA76">
        <f>'Population 2016'!AA76/'Population 2016'!AA$5</f>
        <v>5.629313088269197E-3</v>
      </c>
      <c r="AB76">
        <f>'Population 2016'!AB76/'Population 2016'!AB$5</f>
        <v>5.0970799258978747E-4</v>
      </c>
      <c r="AC76">
        <f>'Population 2016'!AC76/'Population 2016'!AC$5</f>
        <v>6.2388683983525747E-3</v>
      </c>
      <c r="AD76">
        <f>'Population 2016'!AD76/'Population 2016'!AD$5</f>
        <v>1.1760765194089844E-3</v>
      </c>
      <c r="AE76">
        <f>'Population 2016'!AE76/'Population 2016'!AE$5</f>
        <v>1.02157106335794E-3</v>
      </c>
      <c r="AF76">
        <f>'Population 2016'!AF76/'Population 2016'!AF$5</f>
        <v>9.0183836281651063E-3</v>
      </c>
      <c r="AG76">
        <f>'Population 2016'!AG76/'Population 2016'!AG$5</f>
        <v>1.02157106335794E-3</v>
      </c>
      <c r="AH76">
        <f>'Population 2016'!AH76/'Population 2016'!AH$5</f>
        <v>4.5345197514466435E-3</v>
      </c>
      <c r="AI76">
        <f>'Population 2016'!AI76/'Population 2016'!AI$5</f>
        <v>1.7718085571791057E-3</v>
      </c>
      <c r="AJ76">
        <f>'Population 2016'!AJ76/'Population 2016'!AJ$5</f>
        <v>1.8961046203608176E-3</v>
      </c>
      <c r="AK76">
        <f>'Population 2016'!AK76/'Population 2016'!AK$5</f>
        <v>1.2571816501766341E-4</v>
      </c>
      <c r="AL76">
        <f>'Population 2016'!AL76/'Population 2016'!AL$5</f>
        <v>7.2808215533601743E-3</v>
      </c>
      <c r="AM76">
        <f>'Population 2016'!AM76/'Population 2016'!AM$5</f>
        <v>5.3641734065942026E-3</v>
      </c>
      <c r="AN76">
        <f>'Population 2016'!AN76/'Population 2016'!AN$5</f>
        <v>0</v>
      </c>
      <c r="AO76">
        <f>'Population 2016'!AO76/'Population 2016'!AO$5</f>
        <v>0</v>
      </c>
      <c r="AP76">
        <f>'Population 2016'!AP76/'Population 2016'!AP$5</f>
        <v>8.6394115688854362E-4</v>
      </c>
      <c r="AQ76">
        <f>'Population 2016'!AQ76/'Population 2016'!AQ$5</f>
        <v>5.3912971995396502E-3</v>
      </c>
      <c r="AR76">
        <f>'Population 2016'!AR76/'Population 2016'!AR$5</f>
        <v>3.2917608180212765E-3</v>
      </c>
      <c r="AS76">
        <f>'Population 2016'!AS76/'Population 2016'!AS$5</f>
        <v>8.5838706975965157E-4</v>
      </c>
      <c r="AT76">
        <f>'Population 2016'!AT76/'Population 2016'!AT$5</f>
        <v>0</v>
      </c>
      <c r="AU76">
        <f>'Population 2016'!AU76/'Population 2016'!AU$5</f>
        <v>0</v>
      </c>
      <c r="AV76">
        <f>'Population 2016'!AV76/'Population 2016'!AV$5</f>
        <v>3.0725372188786823E-3</v>
      </c>
      <c r="AW76">
        <f>'Population 2016'!AW76/'Population 2016'!AW$5</f>
        <v>3.6609921288669228E-3</v>
      </c>
      <c r="AX76">
        <f>'Population 2016'!AX76/'Population 2016'!AX$5</f>
        <v>2.1851080414531606E-3</v>
      </c>
      <c r="AY76">
        <f>'Population 2016'!AY76/'Population 2016'!AY$5</f>
        <v>2.8502799791928031E-3</v>
      </c>
      <c r="AZ76">
        <f>'Population 2016'!AZ76/'Population 2016'!AZ$5</f>
        <v>2.5225650200482079E-3</v>
      </c>
      <c r="BA76">
        <f>'Population 2016'!BA76/'Population 2016'!BA$5</f>
        <v>6.0462103217447634E-3</v>
      </c>
      <c r="BB76">
        <f>'Population 2016'!BB76/'Population 2016'!BB$5</f>
        <v>2.4581730802427791E-3</v>
      </c>
      <c r="BC76">
        <f>'Population 2016'!BC76/'Population 2016'!BC$5</f>
        <v>0</v>
      </c>
      <c r="BD76" s="9">
        <v>74</v>
      </c>
    </row>
    <row r="77" spans="2:56" x14ac:dyDescent="0.35">
      <c r="B77" s="5" t="s">
        <v>81</v>
      </c>
      <c r="C77">
        <f>'Population 2016'!C77/'Population 2016'!C$5</f>
        <v>7.4110798198852052E-4</v>
      </c>
      <c r="D77">
        <f>'Population 2016'!D77/'Population 2016'!D$5</f>
        <v>4.4012793051847072E-4</v>
      </c>
      <c r="E77">
        <f>'Population 2016'!E77/'Population 2016'!E$5</f>
        <v>1.6407352368987292E-4</v>
      </c>
      <c r="F77">
        <f>'Population 2016'!F77/'Population 2016'!F$5</f>
        <v>6.1807880504764355E-4</v>
      </c>
      <c r="G77">
        <f>'Population 2016'!G77/'Population 2016'!G$5</f>
        <v>1.1638607697720999E-3</v>
      </c>
      <c r="H77">
        <f>'Population 2016'!H77/'Population 2016'!H$5</f>
        <v>3.3299504236202755E-3</v>
      </c>
      <c r="I77">
        <f>'Population 2016'!I77/'Population 2016'!I$5</f>
        <v>6.1761996482706646E-4</v>
      </c>
      <c r="J77">
        <f>'Population 2016'!J77/'Population 2016'!J$5</f>
        <v>1.3683520894321754E-3</v>
      </c>
      <c r="K77">
        <f>'Population 2016'!K77/'Population 2016'!K$5</f>
        <v>2.0791003165902757E-3</v>
      </c>
      <c r="L77">
        <f>'Population 2016'!L77/'Population 2016'!L$5</f>
        <v>8.0218575762870713E-4</v>
      </c>
      <c r="M77">
        <f>'Population 2016'!M77/'Population 2016'!M$5</f>
        <v>8.0218575762870713E-4</v>
      </c>
      <c r="N77">
        <f>'Population 2016'!N77/'Population 2016'!N$5</f>
        <v>3.5524549714276528E-3</v>
      </c>
      <c r="O77">
        <f>'Population 2016'!O77/'Population 2016'!O$5</f>
        <v>3.774482123220495E-3</v>
      </c>
      <c r="P77">
        <f>'Population 2016'!P77/'Population 2016'!P$5</f>
        <v>3.7191479770089036E-4</v>
      </c>
      <c r="Q77">
        <f>'Population 2016'!Q77/'Population 2016'!Q$5</f>
        <v>2.4676560792470122E-4</v>
      </c>
      <c r="R77">
        <f>'Population 2016'!R77/'Population 2016'!R$5</f>
        <v>5.8551125778463829E-4</v>
      </c>
      <c r="S77">
        <f>'Population 2016'!S77/'Population 2016'!S$5</f>
        <v>1.2569045899966636E-3</v>
      </c>
      <c r="T77">
        <f>'Population 2016'!T77/'Population 2016'!T$5</f>
        <v>1.1842552221234697E-3</v>
      </c>
      <c r="U77">
        <f>'Population 2016'!U77/'Population 2016'!U$5</f>
        <v>0</v>
      </c>
      <c r="V77">
        <f>'Population 2016'!V77/'Population 2016'!V$5</f>
        <v>1.6562230482136452E-3</v>
      </c>
      <c r="W77">
        <f>'Population 2016'!W77/'Population 2016'!W$5</f>
        <v>1.9773955902444127E-3</v>
      </c>
      <c r="X77">
        <f>'Population 2016'!X77/'Population 2016'!X$5</f>
        <v>1.9773955902444127E-3</v>
      </c>
      <c r="Y77">
        <f>'Population 2016'!Y77/'Population 2016'!Y$5</f>
        <v>1.5182588512106326E-3</v>
      </c>
      <c r="Z77">
        <f>'Population 2016'!Z77/'Population 2016'!Z$5</f>
        <v>4.5684817347841486E-3</v>
      </c>
      <c r="AA77">
        <f>'Population 2016'!AA77/'Population 2016'!AA$5</f>
        <v>3.311946860028555E-3</v>
      </c>
      <c r="AB77">
        <f>'Population 2016'!AB77/'Population 2016'!AB$5</f>
        <v>3.8483976950554229E-4</v>
      </c>
      <c r="AC77">
        <f>'Population 2016'!AC77/'Population 2016'!AC$5</f>
        <v>3.6996737833068899E-3</v>
      </c>
      <c r="AD77">
        <f>'Population 2016'!AD77/'Population 2016'!AD$5</f>
        <v>7.7412631657300239E-4</v>
      </c>
      <c r="AE77">
        <f>'Population 2016'!AE77/'Population 2016'!AE$5</f>
        <v>6.2628979763652609E-4</v>
      </c>
      <c r="AF77">
        <f>'Population 2016'!AF77/'Population 2016'!AF$5</f>
        <v>5.4442081768689013E-3</v>
      </c>
      <c r="AG77">
        <f>'Population 2016'!AG77/'Population 2016'!AG$5</f>
        <v>6.2628979763652609E-4</v>
      </c>
      <c r="AH77">
        <f>'Population 2016'!AH77/'Population 2016'!AH$5</f>
        <v>2.615568951264594E-3</v>
      </c>
      <c r="AI77">
        <f>'Population 2016'!AI77/'Population 2016'!AI$5</f>
        <v>1.0390235366173769E-3</v>
      </c>
      <c r="AJ77">
        <f>'Population 2016'!AJ77/'Population 2016'!AJ$5</f>
        <v>1.0038200931321976E-3</v>
      </c>
      <c r="AK77">
        <f>'Population 2016'!AK77/'Population 2016'!AK$5</f>
        <v>1.0057453201413072E-4</v>
      </c>
      <c r="AL77">
        <f>'Population 2016'!AL77/'Population 2016'!AL$5</f>
        <v>4.0173107961902063E-3</v>
      </c>
      <c r="AM77">
        <f>'Population 2016'!AM77/'Population 2016'!AM$5</f>
        <v>3.2380628126233743E-3</v>
      </c>
      <c r="AN77">
        <f>'Population 2016'!AN77/'Population 2016'!AN$5</f>
        <v>0</v>
      </c>
      <c r="AO77">
        <f>'Population 2016'!AO77/'Population 2016'!AO$5</f>
        <v>0</v>
      </c>
      <c r="AP77">
        <f>'Population 2016'!AP77/'Population 2016'!AP$5</f>
        <v>4.1215541429545204E-4</v>
      </c>
      <c r="AQ77">
        <f>'Population 2016'!AQ77/'Population 2016'!AQ$5</f>
        <v>3.1032498492902941E-3</v>
      </c>
      <c r="AR77">
        <f>'Population 2016'!AR77/'Population 2016'!AR$5</f>
        <v>1.97581393442276E-3</v>
      </c>
      <c r="AS77">
        <f>'Population 2016'!AS77/'Population 2016'!AS$5</f>
        <v>6.1761996482706646E-4</v>
      </c>
      <c r="AT77">
        <f>'Population 2016'!AT77/'Population 2016'!AT$5</f>
        <v>0</v>
      </c>
      <c r="AU77">
        <f>'Population 2016'!AU77/'Population 2016'!AU$5</f>
        <v>0</v>
      </c>
      <c r="AV77">
        <f>'Population 2016'!AV77/'Population 2016'!AV$5</f>
        <v>2.0377995987752085E-3</v>
      </c>
      <c r="AW77">
        <f>'Population 2016'!AW77/'Population 2016'!AW$5</f>
        <v>1.9601562023308316E-3</v>
      </c>
      <c r="AX77">
        <f>'Population 2016'!AX77/'Population 2016'!AX$5</f>
        <v>9.839375391338793E-4</v>
      </c>
      <c r="AY77">
        <f>'Population 2016'!AY77/'Population 2016'!AY$5</f>
        <v>1.7732015544199994E-3</v>
      </c>
      <c r="AZ77">
        <f>'Population 2016'!AZ77/'Population 2016'!AZ$5</f>
        <v>1.5935017344432237E-3</v>
      </c>
      <c r="BA77">
        <f>'Population 2016'!BA77/'Population 2016'!BA$5</f>
        <v>4.3996976894839128E-3</v>
      </c>
      <c r="BB77">
        <f>'Population 2016'!BB77/'Population 2016'!BB$5</f>
        <v>1.0909869288717952E-3</v>
      </c>
      <c r="BC77">
        <f>'Population 2016'!BC77/'Population 2016'!BC$5</f>
        <v>0</v>
      </c>
      <c r="BD77" s="9">
        <v>75</v>
      </c>
    </row>
    <row r="78" spans="2:56" x14ac:dyDescent="0.35">
      <c r="B78" s="5" t="s">
        <v>82</v>
      </c>
      <c r="C78">
        <f>'Population 2016'!C78/'Population 2016'!C$5</f>
        <v>3.6288735669782725E-4</v>
      </c>
      <c r="D78">
        <f>'Population 2016'!D78/'Population 2016'!D$5</f>
        <v>2.176188100896883E-4</v>
      </c>
      <c r="E78">
        <f>'Population 2016'!E78/'Population 2016'!E$5</f>
        <v>8.4380669326220359E-5</v>
      </c>
      <c r="F78">
        <f>'Population 2016'!F78/'Population 2016'!F$5</f>
        <v>3.8114859644604689E-4</v>
      </c>
      <c r="G78">
        <f>'Population 2016'!G78/'Population 2016'!G$5</f>
        <v>7.4432956206355223E-4</v>
      </c>
      <c r="H78">
        <f>'Population 2016'!H78/'Population 2016'!H$5</f>
        <v>1.8416863102398407E-3</v>
      </c>
      <c r="I78">
        <f>'Population 2016'!I78/'Population 2016'!I$5</f>
        <v>2.5123523992965415E-4</v>
      </c>
      <c r="J78">
        <f>'Population 2016'!J78/'Population 2016'!J$5</f>
        <v>8.2930429662556081E-4</v>
      </c>
      <c r="K78">
        <f>'Population 2016'!K78/'Population 2016'!K$5</f>
        <v>1.3230638378301752E-3</v>
      </c>
      <c r="L78">
        <f>'Population 2016'!L78/'Population 2016'!L$5</f>
        <v>3.1769732975394342E-4</v>
      </c>
      <c r="M78">
        <f>'Population 2016'!M78/'Population 2016'!M$5</f>
        <v>3.1769732975394342E-4</v>
      </c>
      <c r="N78">
        <f>'Population 2016'!N78/'Population 2016'!N$5</f>
        <v>1.9208975976724187E-3</v>
      </c>
      <c r="O78">
        <f>'Population 2016'!O78/'Population 2016'!O$5</f>
        <v>2.0110757769390038E-3</v>
      </c>
      <c r="P78">
        <f>'Population 2016'!P78/'Population 2016'!P$5</f>
        <v>5.6350726924377322E-5</v>
      </c>
      <c r="Q78">
        <f>'Population 2016'!Q78/'Population 2016'!Q$5</f>
        <v>7.0504459407057495E-5</v>
      </c>
      <c r="R78">
        <f>'Population 2016'!R78/'Population 2016'!R$5</f>
        <v>3.4598392505455901E-4</v>
      </c>
      <c r="S78">
        <f>'Population 2016'!S78/'Population 2016'!S$5</f>
        <v>7.1848338220314892E-4</v>
      </c>
      <c r="T78">
        <f>'Population 2016'!T78/'Population 2016'!T$5</f>
        <v>6.3051702395964691E-4</v>
      </c>
      <c r="U78">
        <f>'Population 2016'!U78/'Population 2016'!U$5</f>
        <v>0</v>
      </c>
      <c r="V78">
        <f>'Population 2016'!V78/'Population 2016'!V$5</f>
        <v>7.9376588485815256E-4</v>
      </c>
      <c r="W78">
        <f>'Population 2016'!W78/'Population 2016'!W$5</f>
        <v>1.1504847070512947E-3</v>
      </c>
      <c r="X78">
        <f>'Population 2016'!X78/'Population 2016'!X$5</f>
        <v>1.1504847070512947E-3</v>
      </c>
      <c r="Y78">
        <f>'Population 2016'!Y78/'Population 2016'!Y$5</f>
        <v>8.1079792054180374E-4</v>
      </c>
      <c r="Z78">
        <f>'Population 2016'!Z78/'Population 2016'!Z$5</f>
        <v>2.4623342231548462E-3</v>
      </c>
      <c r="AA78">
        <f>'Population 2016'!AA78/'Population 2016'!AA$5</f>
        <v>1.783202682510861E-3</v>
      </c>
      <c r="AB78">
        <f>'Population 2016'!AB78/'Population 2016'!AB$5</f>
        <v>1.8627882460108696E-4</v>
      </c>
      <c r="AC78">
        <f>'Population 2016'!AC78/'Population 2016'!AC$5</f>
        <v>1.9734351631393752E-3</v>
      </c>
      <c r="AD78">
        <f>'Population 2016'!AD78/'Population 2016'!AD$5</f>
        <v>4.5033309762179463E-4</v>
      </c>
      <c r="AE78">
        <f>'Population 2016'!AE78/'Population 2016'!AE$5</f>
        <v>3.3881251347549771E-4</v>
      </c>
      <c r="AF78">
        <f>'Population 2016'!AF78/'Population 2016'!AF$5</f>
        <v>2.7296445429730505E-3</v>
      </c>
      <c r="AG78">
        <f>'Population 2016'!AG78/'Population 2016'!AG$5</f>
        <v>3.3881251347549771E-4</v>
      </c>
      <c r="AH78">
        <f>'Population 2016'!AH78/'Population 2016'!AH$5</f>
        <v>1.4415351606401456E-3</v>
      </c>
      <c r="AI78">
        <f>'Population 2016'!AI78/'Population 2016'!AI$5</f>
        <v>5.98805669787383E-4</v>
      </c>
      <c r="AJ78">
        <f>'Population 2016'!AJ78/'Population 2016'!AJ$5</f>
        <v>5.2979393804199312E-4</v>
      </c>
      <c r="AK78">
        <f>'Population 2016'!AK78/'Population 2016'!AK$5</f>
        <v>2.5143633003532681E-5</v>
      </c>
      <c r="AL78">
        <f>'Population 2016'!AL78/'Population 2016'!AL$5</f>
        <v>2.2791365885670703E-3</v>
      </c>
      <c r="AM78">
        <f>'Population 2016'!AM78/'Population 2016'!AM$5</f>
        <v>1.6806053076702972E-3</v>
      </c>
      <c r="AN78">
        <f>'Population 2016'!AN78/'Population 2016'!AN$5</f>
        <v>0</v>
      </c>
      <c r="AO78">
        <f>'Population 2016'!AO78/'Population 2016'!AO$5</f>
        <v>0</v>
      </c>
      <c r="AP78">
        <f>'Population 2016'!AP78/'Population 2016'!AP$5</f>
        <v>2.1400377280725394E-4</v>
      </c>
      <c r="AQ78">
        <f>'Population 2016'!AQ78/'Population 2016'!AQ$5</f>
        <v>1.4454430865347729E-3</v>
      </c>
      <c r="AR78">
        <f>'Population 2016'!AR78/'Population 2016'!AR$5</f>
        <v>1.0749015935945221E-3</v>
      </c>
      <c r="AS78">
        <f>'Population 2016'!AS78/'Population 2016'!AS$5</f>
        <v>2.5123523992965415E-4</v>
      </c>
      <c r="AT78">
        <f>'Population 2016'!AT78/'Population 2016'!AT$5</f>
        <v>0</v>
      </c>
      <c r="AU78">
        <f>'Population 2016'!AU78/'Population 2016'!AU$5</f>
        <v>0</v>
      </c>
      <c r="AV78">
        <f>'Population 2016'!AV78/'Population 2016'!AV$5</f>
        <v>1.1403230915426037E-3</v>
      </c>
      <c r="AW78">
        <f>'Population 2016'!AW78/'Population 2016'!AW$5</f>
        <v>1.18982244188175E-3</v>
      </c>
      <c r="AX78">
        <f>'Population 2016'!AX78/'Population 2016'!AX$5</f>
        <v>5.6225002236221682E-4</v>
      </c>
      <c r="AY78">
        <f>'Population 2016'!AY78/'Population 2016'!AY$5</f>
        <v>1.0021113185031058E-3</v>
      </c>
      <c r="AZ78">
        <f>'Population 2016'!AZ78/'Population 2016'!AZ$5</f>
        <v>8.7153614717743095E-4</v>
      </c>
      <c r="BA78">
        <f>'Population 2016'!BA78/'Population 2016'!BA$5</f>
        <v>2.8746491038652558E-3</v>
      </c>
      <c r="BB78">
        <f>'Population 2016'!BB78/'Population 2016'!BB$5</f>
        <v>8.4931260918500514E-4</v>
      </c>
      <c r="BC78">
        <f>'Population 2016'!BC78/'Population 2016'!BC$5</f>
        <v>0</v>
      </c>
      <c r="BD78" s="9">
        <v>76</v>
      </c>
    </row>
    <row r="79" spans="2:56" x14ac:dyDescent="0.35">
      <c r="B79" s="5" t="s">
        <v>76</v>
      </c>
      <c r="C79">
        <f>'Population 2016'!C79/'Population 2016'!C$5</f>
        <v>0</v>
      </c>
      <c r="D79">
        <f>'Population 2016'!D79/'Population 2016'!D$5</f>
        <v>0</v>
      </c>
      <c r="E79">
        <f>'Population 2016'!E79/'Population 2016'!E$5</f>
        <v>0</v>
      </c>
      <c r="F79">
        <f>'Population 2016'!F79/'Population 2016'!F$5</f>
        <v>0</v>
      </c>
      <c r="G79">
        <f>'Population 2016'!G79/'Population 2016'!G$5</f>
        <v>0</v>
      </c>
      <c r="H79">
        <f>'Population 2016'!H79/'Population 2016'!H$5</f>
        <v>0</v>
      </c>
      <c r="I79">
        <f>'Population 2016'!I79/'Population 2016'!I$5</f>
        <v>0</v>
      </c>
      <c r="J79">
        <f>'Population 2016'!J79/'Population 2016'!J$5</f>
        <v>0</v>
      </c>
      <c r="K79">
        <f>'Population 2016'!K79/'Population 2016'!K$5</f>
        <v>0</v>
      </c>
      <c r="L79">
        <f>'Population 2016'!L79/'Population 2016'!L$5</f>
        <v>0</v>
      </c>
      <c r="M79">
        <f>'Population 2016'!M79/'Population 2016'!M$5</f>
        <v>0</v>
      </c>
      <c r="N79">
        <f>'Population 2016'!N79/'Population 2016'!N$5</f>
        <v>0</v>
      </c>
      <c r="O79">
        <f>'Population 2016'!O79/'Population 2016'!O$5</f>
        <v>0</v>
      </c>
      <c r="P79">
        <f>'Population 2016'!P79/'Population 2016'!P$5</f>
        <v>0</v>
      </c>
      <c r="Q79">
        <f>'Population 2016'!Q79/'Population 2016'!Q$5</f>
        <v>0</v>
      </c>
      <c r="R79">
        <f>'Population 2016'!R79/'Population 2016'!R$5</f>
        <v>0</v>
      </c>
      <c r="S79">
        <f>'Population 2016'!S79/'Population 2016'!S$5</f>
        <v>0</v>
      </c>
      <c r="T79">
        <f>'Population 2016'!T79/'Population 2016'!T$5</f>
        <v>0</v>
      </c>
      <c r="U79">
        <f>'Population 2016'!U79/'Population 2016'!U$5</f>
        <v>0</v>
      </c>
      <c r="V79">
        <f>'Population 2016'!V79/'Population 2016'!V$5</f>
        <v>0</v>
      </c>
      <c r="W79">
        <f>'Population 2016'!W79/'Population 2016'!W$5</f>
        <v>0</v>
      </c>
      <c r="X79">
        <f>'Population 2016'!X79/'Population 2016'!X$5</f>
        <v>0</v>
      </c>
      <c r="Y79">
        <f>'Population 2016'!Y79/'Population 2016'!Y$5</f>
        <v>0</v>
      </c>
      <c r="Z79">
        <f>'Population 2016'!Z79/'Population 2016'!Z$5</f>
        <v>0</v>
      </c>
      <c r="AA79">
        <f>'Population 2016'!AA79/'Population 2016'!AA$5</f>
        <v>0</v>
      </c>
      <c r="AB79">
        <f>'Population 2016'!AB79/'Population 2016'!AB$5</f>
        <v>0</v>
      </c>
      <c r="AC79">
        <f>'Population 2016'!AC79/'Population 2016'!AC$5</f>
        <v>0</v>
      </c>
      <c r="AD79">
        <f>'Population 2016'!AD79/'Population 2016'!AD$5</f>
        <v>0</v>
      </c>
      <c r="AE79">
        <f>'Population 2016'!AE79/'Population 2016'!AE$5</f>
        <v>0</v>
      </c>
      <c r="AF79">
        <f>'Population 2016'!AF79/'Population 2016'!AF$5</f>
        <v>0</v>
      </c>
      <c r="AG79">
        <f>'Population 2016'!AG79/'Population 2016'!AG$5</f>
        <v>0</v>
      </c>
      <c r="AH79">
        <f>'Population 2016'!AH79/'Population 2016'!AH$5</f>
        <v>0</v>
      </c>
      <c r="AI79">
        <f>'Population 2016'!AI79/'Population 2016'!AI$5</f>
        <v>0</v>
      </c>
      <c r="AJ79">
        <f>'Population 2016'!AJ79/'Population 2016'!AJ$5</f>
        <v>0</v>
      </c>
      <c r="AK79">
        <f>'Population 2016'!AK79/'Population 2016'!AK$5</f>
        <v>0</v>
      </c>
      <c r="AL79">
        <f>'Population 2016'!AL79/'Population 2016'!AL$5</f>
        <v>0</v>
      </c>
      <c r="AM79">
        <f>'Population 2016'!AM79/'Population 2016'!AM$5</f>
        <v>0</v>
      </c>
      <c r="AN79">
        <f>'Population 2016'!AN79/'Population 2016'!AN$5</f>
        <v>0</v>
      </c>
      <c r="AO79">
        <f>'Population 2016'!AO79/'Population 2016'!AO$5</f>
        <v>0</v>
      </c>
      <c r="AP79">
        <f>'Population 2016'!AP79/'Population 2016'!AP$5</f>
        <v>0</v>
      </c>
      <c r="AQ79">
        <f>'Population 2016'!AQ79/'Population 2016'!AQ$5</f>
        <v>0</v>
      </c>
      <c r="AR79">
        <f>'Population 2016'!AR79/'Population 2016'!AR$5</f>
        <v>0</v>
      </c>
      <c r="AS79">
        <f>'Population 2016'!AS79/'Population 2016'!AS$5</f>
        <v>0</v>
      </c>
      <c r="AT79">
        <f>'Population 2016'!AT79/'Population 2016'!AT$5</f>
        <v>0</v>
      </c>
      <c r="AU79">
        <f>'Population 2016'!AU79/'Population 2016'!AU$5</f>
        <v>0</v>
      </c>
      <c r="AV79">
        <f>'Population 2016'!AV79/'Population 2016'!AV$5</f>
        <v>0</v>
      </c>
      <c r="AW79">
        <f>'Population 2016'!AW79/'Population 2016'!AW$5</f>
        <v>0</v>
      </c>
      <c r="AX79">
        <f>'Population 2016'!AX79/'Population 2016'!AX$5</f>
        <v>0</v>
      </c>
      <c r="AY79">
        <f>'Population 2016'!AY79/'Population 2016'!AY$5</f>
        <v>0</v>
      </c>
      <c r="AZ79">
        <f>'Population 2016'!AZ79/'Population 2016'!AZ$5</f>
        <v>0</v>
      </c>
      <c r="BA79">
        <f>'Population 2016'!BA79/'Population 2016'!BA$5</f>
        <v>0</v>
      </c>
      <c r="BB79">
        <f>'Population 2016'!BB79/'Population 2016'!BB$5</f>
        <v>0</v>
      </c>
      <c r="BC79">
        <f>'Population 2016'!BC79/'Population 2016'!BC$5</f>
        <v>0</v>
      </c>
      <c r="BD79" s="9">
        <v>77</v>
      </c>
    </row>
    <row r="80" spans="2:56" x14ac:dyDescent="0.35">
      <c r="B80" s="5" t="s">
        <v>46</v>
      </c>
      <c r="C80">
        <f>'Population 2016'!C80/'Population 2016'!C$5</f>
        <v>0</v>
      </c>
      <c r="D80">
        <f>'Population 2016'!D80/'Population 2016'!D$5</f>
        <v>0</v>
      </c>
      <c r="E80">
        <f>'Population 2016'!E80/'Population 2016'!E$5</f>
        <v>0</v>
      </c>
      <c r="F80">
        <f>'Population 2016'!F80/'Population 2016'!F$5</f>
        <v>0</v>
      </c>
      <c r="G80">
        <f>'Population 2016'!G80/'Population 2016'!G$5</f>
        <v>0</v>
      </c>
      <c r="H80">
        <f>'Population 2016'!H80/'Population 2016'!H$5</f>
        <v>0</v>
      </c>
      <c r="I80">
        <f>'Population 2016'!I80/'Population 2016'!I$5</f>
        <v>0</v>
      </c>
      <c r="J80">
        <f>'Population 2016'!J80/'Population 2016'!J$5</f>
        <v>0</v>
      </c>
      <c r="K80">
        <f>'Population 2016'!K80/'Population 2016'!K$5</f>
        <v>0</v>
      </c>
      <c r="L80">
        <f>'Population 2016'!L80/'Population 2016'!L$5</f>
        <v>0</v>
      </c>
      <c r="M80">
        <f>'Population 2016'!M80/'Population 2016'!M$5</f>
        <v>0</v>
      </c>
      <c r="N80">
        <f>'Population 2016'!N80/'Population 2016'!N$5</f>
        <v>0</v>
      </c>
      <c r="O80">
        <f>'Population 2016'!O80/'Population 2016'!O$5</f>
        <v>0</v>
      </c>
      <c r="P80">
        <f>'Population 2016'!P80/'Population 2016'!P$5</f>
        <v>0</v>
      </c>
      <c r="Q80">
        <f>'Population 2016'!Q80/'Population 2016'!Q$5</f>
        <v>0</v>
      </c>
      <c r="R80">
        <f>'Population 2016'!R80/'Population 2016'!R$5</f>
        <v>0</v>
      </c>
      <c r="S80">
        <f>'Population 2016'!S80/'Population 2016'!S$5</f>
        <v>0</v>
      </c>
      <c r="T80">
        <f>'Population 2016'!T80/'Population 2016'!T$5</f>
        <v>0</v>
      </c>
      <c r="U80">
        <f>'Population 2016'!U80/'Population 2016'!U$5</f>
        <v>0</v>
      </c>
      <c r="V80">
        <f>'Population 2016'!V80/'Population 2016'!V$5</f>
        <v>0</v>
      </c>
      <c r="W80">
        <f>'Population 2016'!W80/'Population 2016'!W$5</f>
        <v>0</v>
      </c>
      <c r="X80">
        <f>'Population 2016'!X80/'Population 2016'!X$5</f>
        <v>0</v>
      </c>
      <c r="Y80">
        <f>'Population 2016'!Y80/'Population 2016'!Y$5</f>
        <v>0</v>
      </c>
      <c r="Z80">
        <f>'Population 2016'!Z80/'Population 2016'!Z$5</f>
        <v>0</v>
      </c>
      <c r="AA80">
        <f>'Population 2016'!AA80/'Population 2016'!AA$5</f>
        <v>0</v>
      </c>
      <c r="AB80">
        <f>'Population 2016'!AB80/'Population 2016'!AB$5</f>
        <v>0</v>
      </c>
      <c r="AC80">
        <f>'Population 2016'!AC80/'Population 2016'!AC$5</f>
        <v>0</v>
      </c>
      <c r="AD80">
        <f>'Population 2016'!AD80/'Population 2016'!AD$5</f>
        <v>0</v>
      </c>
      <c r="AE80">
        <f>'Population 2016'!AE80/'Population 2016'!AE$5</f>
        <v>0</v>
      </c>
      <c r="AF80">
        <f>'Population 2016'!AF80/'Population 2016'!AF$5</f>
        <v>0</v>
      </c>
      <c r="AG80">
        <f>'Population 2016'!AG80/'Population 2016'!AG$5</f>
        <v>0</v>
      </c>
      <c r="AH80">
        <f>'Population 2016'!AH80/'Population 2016'!AH$5</f>
        <v>0</v>
      </c>
      <c r="AI80">
        <f>'Population 2016'!AI80/'Population 2016'!AI$5</f>
        <v>0</v>
      </c>
      <c r="AJ80">
        <f>'Population 2016'!AJ80/'Population 2016'!AJ$5</f>
        <v>0</v>
      </c>
      <c r="AK80">
        <f>'Population 2016'!AK80/'Population 2016'!AK$5</f>
        <v>0</v>
      </c>
      <c r="AL80">
        <f>'Population 2016'!AL80/'Population 2016'!AL$5</f>
        <v>0</v>
      </c>
      <c r="AM80">
        <f>'Population 2016'!AM80/'Population 2016'!AM$5</f>
        <v>0</v>
      </c>
      <c r="AN80">
        <f>'Population 2016'!AN80/'Population 2016'!AN$5</f>
        <v>0</v>
      </c>
      <c r="AO80">
        <f>'Population 2016'!AO80/'Population 2016'!AO$5</f>
        <v>0</v>
      </c>
      <c r="AP80">
        <f>'Population 2016'!AP80/'Population 2016'!AP$5</f>
        <v>0</v>
      </c>
      <c r="AQ80">
        <f>'Population 2016'!AQ80/'Population 2016'!AQ$5</f>
        <v>0</v>
      </c>
      <c r="AR80">
        <f>'Population 2016'!AR80/'Population 2016'!AR$5</f>
        <v>0</v>
      </c>
      <c r="AS80">
        <f>'Population 2016'!AS80/'Population 2016'!AS$5</f>
        <v>0</v>
      </c>
      <c r="AT80">
        <f>'Population 2016'!AT80/'Population 2016'!AT$5</f>
        <v>0</v>
      </c>
      <c r="AU80">
        <f>'Population 2016'!AU80/'Population 2016'!AU$5</f>
        <v>0</v>
      </c>
      <c r="AV80">
        <f>'Population 2016'!AV80/'Population 2016'!AV$5</f>
        <v>0</v>
      </c>
      <c r="AW80">
        <f>'Population 2016'!AW80/'Population 2016'!AW$5</f>
        <v>0</v>
      </c>
      <c r="AX80">
        <f>'Population 2016'!AX80/'Population 2016'!AX$5</f>
        <v>0</v>
      </c>
      <c r="AY80">
        <f>'Population 2016'!AY80/'Population 2016'!AY$5</f>
        <v>0</v>
      </c>
      <c r="AZ80">
        <f>'Population 2016'!AZ80/'Population 2016'!AZ$5</f>
        <v>0</v>
      </c>
      <c r="BA80">
        <f>'Population 2016'!BA80/'Population 2016'!BA$5</f>
        <v>0</v>
      </c>
      <c r="BB80">
        <f>'Population 2016'!BB80/'Population 2016'!BB$5</f>
        <v>0</v>
      </c>
      <c r="BC80">
        <f>'Population 2016'!BC80/'Population 2016'!BC$5</f>
        <v>0</v>
      </c>
      <c r="BD80" s="9">
        <v>78</v>
      </c>
    </row>
    <row r="81" spans="2:56" x14ac:dyDescent="0.35">
      <c r="B81" s="5" t="s">
        <v>77</v>
      </c>
      <c r="C81">
        <f>'Population 2016'!C81/'Population 2016'!C$5</f>
        <v>0</v>
      </c>
      <c r="D81">
        <f>'Population 2016'!D81/'Population 2016'!D$5</f>
        <v>0</v>
      </c>
      <c r="E81">
        <f>'Population 2016'!E81/'Population 2016'!E$5</f>
        <v>0</v>
      </c>
      <c r="F81">
        <f>'Population 2016'!F81/'Population 2016'!F$5</f>
        <v>0</v>
      </c>
      <c r="G81">
        <f>'Population 2016'!G81/'Population 2016'!G$5</f>
        <v>0</v>
      </c>
      <c r="H81">
        <f>'Population 2016'!H81/'Population 2016'!H$5</f>
        <v>0</v>
      </c>
      <c r="I81">
        <f>'Population 2016'!I81/'Population 2016'!I$5</f>
        <v>0</v>
      </c>
      <c r="J81">
        <f>'Population 2016'!J81/'Population 2016'!J$5</f>
        <v>0</v>
      </c>
      <c r="K81">
        <f>'Population 2016'!K81/'Population 2016'!K$5</f>
        <v>0</v>
      </c>
      <c r="L81">
        <f>'Population 2016'!L81/'Population 2016'!L$5</f>
        <v>0</v>
      </c>
      <c r="M81">
        <f>'Population 2016'!M81/'Population 2016'!M$5</f>
        <v>0</v>
      </c>
      <c r="N81">
        <f>'Population 2016'!N81/'Population 2016'!N$5</f>
        <v>0</v>
      </c>
      <c r="O81">
        <f>'Population 2016'!O81/'Population 2016'!O$5</f>
        <v>0</v>
      </c>
      <c r="P81">
        <f>'Population 2016'!P81/'Population 2016'!P$5</f>
        <v>0</v>
      </c>
      <c r="Q81">
        <f>'Population 2016'!Q81/'Population 2016'!Q$5</f>
        <v>0</v>
      </c>
      <c r="R81">
        <f>'Population 2016'!R81/'Population 2016'!R$5</f>
        <v>0</v>
      </c>
      <c r="S81">
        <f>'Population 2016'!S81/'Population 2016'!S$5</f>
        <v>0</v>
      </c>
      <c r="T81">
        <f>'Population 2016'!T81/'Population 2016'!T$5</f>
        <v>0</v>
      </c>
      <c r="U81">
        <f>'Population 2016'!U81/'Population 2016'!U$5</f>
        <v>0</v>
      </c>
      <c r="V81">
        <f>'Population 2016'!V81/'Population 2016'!V$5</f>
        <v>0</v>
      </c>
      <c r="W81">
        <f>'Population 2016'!W81/'Population 2016'!W$5</f>
        <v>0</v>
      </c>
      <c r="X81">
        <f>'Population 2016'!X81/'Population 2016'!X$5</f>
        <v>0</v>
      </c>
      <c r="Y81">
        <f>'Population 2016'!Y81/'Population 2016'!Y$5</f>
        <v>0</v>
      </c>
      <c r="Z81">
        <f>'Population 2016'!Z81/'Population 2016'!Z$5</f>
        <v>0</v>
      </c>
      <c r="AA81">
        <f>'Population 2016'!AA81/'Population 2016'!AA$5</f>
        <v>0</v>
      </c>
      <c r="AB81">
        <f>'Population 2016'!AB81/'Population 2016'!AB$5</f>
        <v>0</v>
      </c>
      <c r="AC81">
        <f>'Population 2016'!AC81/'Population 2016'!AC$5</f>
        <v>0</v>
      </c>
      <c r="AD81">
        <f>'Population 2016'!AD81/'Population 2016'!AD$5</f>
        <v>0</v>
      </c>
      <c r="AE81">
        <f>'Population 2016'!AE81/'Population 2016'!AE$5</f>
        <v>0</v>
      </c>
      <c r="AF81">
        <f>'Population 2016'!AF81/'Population 2016'!AF$5</f>
        <v>0</v>
      </c>
      <c r="AG81">
        <f>'Population 2016'!AG81/'Population 2016'!AG$5</f>
        <v>0</v>
      </c>
      <c r="AH81">
        <f>'Population 2016'!AH81/'Population 2016'!AH$5</f>
        <v>0</v>
      </c>
      <c r="AI81">
        <f>'Population 2016'!AI81/'Population 2016'!AI$5</f>
        <v>0</v>
      </c>
      <c r="AJ81">
        <f>'Population 2016'!AJ81/'Population 2016'!AJ$5</f>
        <v>0</v>
      </c>
      <c r="AK81">
        <f>'Population 2016'!AK81/'Population 2016'!AK$5</f>
        <v>0</v>
      </c>
      <c r="AL81">
        <f>'Population 2016'!AL81/'Population 2016'!AL$5</f>
        <v>0</v>
      </c>
      <c r="AM81">
        <f>'Population 2016'!AM81/'Population 2016'!AM$5</f>
        <v>0</v>
      </c>
      <c r="AN81">
        <f>'Population 2016'!AN81/'Population 2016'!AN$5</f>
        <v>0</v>
      </c>
      <c r="AO81">
        <f>'Population 2016'!AO81/'Population 2016'!AO$5</f>
        <v>0</v>
      </c>
      <c r="AP81">
        <f>'Population 2016'!AP81/'Population 2016'!AP$5</f>
        <v>0</v>
      </c>
      <c r="AQ81">
        <f>'Population 2016'!AQ81/'Population 2016'!AQ$5</f>
        <v>0</v>
      </c>
      <c r="AR81">
        <f>'Population 2016'!AR81/'Population 2016'!AR$5</f>
        <v>0</v>
      </c>
      <c r="AS81">
        <f>'Population 2016'!AS81/'Population 2016'!AS$5</f>
        <v>0</v>
      </c>
      <c r="AT81">
        <f>'Population 2016'!AT81/'Population 2016'!AT$5</f>
        <v>0</v>
      </c>
      <c r="AU81">
        <f>'Population 2016'!AU81/'Population 2016'!AU$5</f>
        <v>0</v>
      </c>
      <c r="AV81">
        <f>'Population 2016'!AV81/'Population 2016'!AV$5</f>
        <v>0</v>
      </c>
      <c r="AW81">
        <f>'Population 2016'!AW81/'Population 2016'!AW$5</f>
        <v>0</v>
      </c>
      <c r="AX81">
        <f>'Population 2016'!AX81/'Population 2016'!AX$5</f>
        <v>0</v>
      </c>
      <c r="AY81">
        <f>'Population 2016'!AY81/'Population 2016'!AY$5</f>
        <v>0</v>
      </c>
      <c r="AZ81">
        <f>'Population 2016'!AZ81/'Population 2016'!AZ$5</f>
        <v>0</v>
      </c>
      <c r="BA81">
        <f>'Population 2016'!BA81/'Population 2016'!BA$5</f>
        <v>0</v>
      </c>
      <c r="BB81">
        <f>'Population 2016'!BB81/'Population 2016'!BB$5</f>
        <v>0</v>
      </c>
      <c r="BC81">
        <f>'Population 2016'!BC81/'Population 2016'!BC$5</f>
        <v>0</v>
      </c>
      <c r="BD81" s="9">
        <v>79</v>
      </c>
    </row>
    <row r="82" spans="2:56" x14ac:dyDescent="0.35">
      <c r="B82" s="5" t="s">
        <v>47</v>
      </c>
      <c r="C82">
        <f>'Population 2016'!C82/'Population 2016'!C$5</f>
        <v>1.9268807531701534E-3</v>
      </c>
      <c r="D82">
        <f>'Population 2016'!D82/'Population 2016'!D$5</f>
        <v>1.1394423090089296E-3</v>
      </c>
      <c r="E82">
        <f>'Population 2016'!E82/'Population 2016'!E$5</f>
        <v>4.1721553166853398E-4</v>
      </c>
      <c r="F82">
        <f>'Population 2016'!F82/'Population 2016'!F$5</f>
        <v>2.4826165336080349E-3</v>
      </c>
      <c r="G82">
        <f>'Population 2016'!G82/'Population 2016'!G$5</f>
        <v>2.4089211281329509E-3</v>
      </c>
      <c r="H82">
        <f>'Population 2016'!H82/'Population 2016'!H$5</f>
        <v>8.8874334090975407E-3</v>
      </c>
      <c r="I82">
        <f>'Population 2016'!I82/'Population 2016'!I$5</f>
        <v>1.8528598944811993E-3</v>
      </c>
      <c r="J82">
        <f>'Population 2016'!J82/'Population 2016'!J$5</f>
        <v>5.7553718185813924E-3</v>
      </c>
      <c r="K82">
        <f>'Population 2016'!K82/'Population 2016'!K$5</f>
        <v>8.0801398667485706E-3</v>
      </c>
      <c r="L82">
        <f>'Population 2016'!L82/'Population 2016'!L$5</f>
        <v>2.3350753736914843E-3</v>
      </c>
      <c r="M82">
        <f>'Population 2016'!M82/'Population 2016'!M$5</f>
        <v>2.3350753736914843E-3</v>
      </c>
      <c r="N82">
        <f>'Population 2016'!N82/'Population 2016'!N$5</f>
        <v>9.4115945057506364E-3</v>
      </c>
      <c r="O82">
        <f>'Population 2016'!O82/'Population 2016'!O$5</f>
        <v>9.3123705927224808E-3</v>
      </c>
      <c r="P82">
        <f>'Population 2016'!P82/'Population 2016'!P$5</f>
        <v>1.5327397723430632E-3</v>
      </c>
      <c r="Q82">
        <f>'Population 2016'!Q82/'Population 2016'!Q$5</f>
        <v>1.0340654046368434E-3</v>
      </c>
      <c r="R82">
        <f>'Population 2016'!R82/'Population 2016'!R$5</f>
        <v>2.1690530686112736E-3</v>
      </c>
      <c r="S82">
        <f>'Population 2016'!S82/'Population 2016'!S$5</f>
        <v>3.9657811256004283E-3</v>
      </c>
      <c r="T82">
        <f>'Population 2016'!T82/'Population 2016'!T$5</f>
        <v>3.4922732581676385E-3</v>
      </c>
      <c r="U82">
        <f>'Population 2016'!U82/'Population 2016'!U$5</f>
        <v>0</v>
      </c>
      <c r="V82">
        <f>'Population 2016'!V82/'Population 2016'!V$5</f>
        <v>3.8314468672960822E-3</v>
      </c>
      <c r="W82">
        <f>'Population 2016'!W82/'Population 2016'!W$5</f>
        <v>5.8308656743736066E-3</v>
      </c>
      <c r="X82">
        <f>'Population 2016'!X82/'Population 2016'!X$5</f>
        <v>5.8308656743736066E-3</v>
      </c>
      <c r="Y82">
        <f>'Population 2016'!Y82/'Population 2016'!Y$5</f>
        <v>4.7535015341568501E-3</v>
      </c>
      <c r="Z82">
        <f>'Population 2016'!Z82/'Population 2016'!Z$5</f>
        <v>1.3157614555647398E-2</v>
      </c>
      <c r="AA82">
        <f>'Population 2016'!AA82/'Population 2016'!AA$5</f>
        <v>9.2847457109125498E-3</v>
      </c>
      <c r="AB82">
        <f>'Population 2016'!AB82/'Population 2016'!AB$5</f>
        <v>1.0009928047245223E-3</v>
      </c>
      <c r="AC82">
        <f>'Population 2016'!AC82/'Population 2016'!AC$5</f>
        <v>1.0112303768350981E-2</v>
      </c>
      <c r="AD82">
        <f>'Population 2016'!AD82/'Population 2016'!AD$5</f>
        <v>2.1883955487736798E-3</v>
      </c>
      <c r="AE82">
        <f>'Population 2016'!AE82/'Population 2016'!AE$5</f>
        <v>2.104744401893243E-3</v>
      </c>
      <c r="AF82">
        <f>'Population 2016'!AF82/'Population 2016'!AF$5</f>
        <v>1.167262362575216E-2</v>
      </c>
      <c r="AG82">
        <f>'Population 2016'!AG82/'Population 2016'!AG$5</f>
        <v>2.104744401893243E-3</v>
      </c>
      <c r="AH82">
        <f>'Population 2016'!AH82/'Population 2016'!AH$5</f>
        <v>7.7984079953187261E-3</v>
      </c>
      <c r="AI82">
        <f>'Population 2016'!AI82/'Population 2016'!AI$5</f>
        <v>3.4615889404147346E-3</v>
      </c>
      <c r="AJ82">
        <f>'Population 2016'!AJ82/'Population 2016'!AJ$5</f>
        <v>2.8859827677550679E-3</v>
      </c>
      <c r="AK82">
        <f>'Population 2016'!AK82/'Population 2016'!AK$5</f>
        <v>2.8915177954062581E-4</v>
      </c>
      <c r="AL82">
        <f>'Population 2016'!AL82/'Population 2016'!AL$5</f>
        <v>1.214948298185559E-2</v>
      </c>
      <c r="AM82">
        <f>'Population 2016'!AM82/'Population 2016'!AM$5</f>
        <v>9.8880441593532566E-3</v>
      </c>
      <c r="AN82">
        <f>'Population 2016'!AN82/'Population 2016'!AN$5</f>
        <v>0</v>
      </c>
      <c r="AO82">
        <f>'Population 2016'!AO82/'Population 2016'!AO$5</f>
        <v>0</v>
      </c>
      <c r="AP82">
        <f>'Population 2016'!AP82/'Population 2016'!AP$5</f>
        <v>1.355357227779275E-3</v>
      </c>
      <c r="AQ82">
        <f>'Population 2016'!AQ82/'Population 2016'!AQ$5</f>
        <v>7.3162711678632104E-3</v>
      </c>
      <c r="AR82">
        <f>'Population 2016'!AR82/'Population 2016'!AR$5</f>
        <v>5.6494154428939868E-3</v>
      </c>
      <c r="AS82">
        <f>'Population 2016'!AS82/'Population 2016'!AS$5</f>
        <v>1.8528598944811993E-3</v>
      </c>
      <c r="AT82">
        <f>'Population 2016'!AT82/'Population 2016'!AT$5</f>
        <v>0</v>
      </c>
      <c r="AU82">
        <f>'Population 2016'!AU82/'Population 2016'!AU$5</f>
        <v>0</v>
      </c>
      <c r="AV82">
        <f>'Population 2016'!AV82/'Population 2016'!AV$5</f>
        <v>4.5507338190265024E-3</v>
      </c>
      <c r="AW82">
        <f>'Population 2016'!AW82/'Population 2016'!AW$5</f>
        <v>5.5982671303923363E-3</v>
      </c>
      <c r="AX82">
        <f>'Population 2016'!AX82/'Population 2016'!AX$5</f>
        <v>4.4980001788977346E-3</v>
      </c>
      <c r="AY82">
        <f>'Population 2016'!AY82/'Population 2016'!AY$5</f>
        <v>5.1513111593892479E-3</v>
      </c>
      <c r="AZ82">
        <f>'Population 2016'!AZ82/'Population 2016'!AZ$5</f>
        <v>4.5532730065408356E-3</v>
      </c>
      <c r="BA82">
        <f>'Population 2016'!BA82/'Population 2016'!BA$5</f>
        <v>1.1323148348088966E-2</v>
      </c>
      <c r="BB82">
        <f>'Population 2016'!BB82/'Population 2016'!BB$5</f>
        <v>5.0820656939850719E-3</v>
      </c>
      <c r="BC82">
        <f>'Population 2016'!BC82/'Population 2016'!BC$5</f>
        <v>0</v>
      </c>
      <c r="BD82" s="9">
        <v>80</v>
      </c>
    </row>
    <row r="83" spans="2:56" x14ac:dyDescent="0.35">
      <c r="B83" s="5" t="s">
        <v>48</v>
      </c>
      <c r="C83">
        <f>'Population 2016'!C83/'Population 2016'!C$5</f>
        <v>3.1484311510684734E-3</v>
      </c>
      <c r="D83">
        <f>'Population 2016'!D83/'Population 2016'!D$5</f>
        <v>2.0734915837759063E-3</v>
      </c>
      <c r="E83">
        <f>'Population 2016'!E83/'Population 2016'!E$5</f>
        <v>1.087573071315729E-3</v>
      </c>
      <c r="F83">
        <f>'Population 2016'!F83/'Population 2016'!F$5</f>
        <v>3.5024465619366467E-3</v>
      </c>
      <c r="G83">
        <f>'Population 2016'!G83/'Population 2016'!G$5</f>
        <v>3.7757808693769284E-3</v>
      </c>
      <c r="H83">
        <f>'Population 2016'!H83/'Population 2016'!H$5</f>
        <v>1.245732183792512E-2</v>
      </c>
      <c r="I83">
        <f>'Population 2016'!I83/'Population 2016'!I$5</f>
        <v>2.2087764843815427E-3</v>
      </c>
      <c r="J83">
        <f>'Population 2016'!J83/'Population 2016'!J$5</f>
        <v>7.3559291110687243E-3</v>
      </c>
      <c r="K83">
        <f>'Population 2016'!K83/'Population 2016'!K$5</f>
        <v>1.0088361763455086E-2</v>
      </c>
      <c r="L83">
        <f>'Population 2016'!L83/'Population 2016'!L$5</f>
        <v>3.4867281940495292E-3</v>
      </c>
      <c r="M83">
        <f>'Population 2016'!M83/'Population 2016'!M$5</f>
        <v>3.4867281940495292E-3</v>
      </c>
      <c r="N83">
        <f>'Population 2016'!N83/'Population 2016'!N$5</f>
        <v>1.5535962578664374E-2</v>
      </c>
      <c r="O83">
        <f>'Population 2016'!O83/'Population 2016'!O$5</f>
        <v>1.2868903616964366E-2</v>
      </c>
      <c r="P83">
        <f>'Population 2016'!P83/'Population 2016'!P$5</f>
        <v>1.9046545700439536E-3</v>
      </c>
      <c r="Q83">
        <f>'Population 2016'!Q83/'Population 2016'!Q$5</f>
        <v>1.3983384449066404E-3</v>
      </c>
      <c r="R83">
        <f>'Population 2016'!R83/'Population 2016'!R$5</f>
        <v>2.5815723638686326E-3</v>
      </c>
      <c r="S83">
        <f>'Population 2016'!S83/'Population 2016'!S$5</f>
        <v>5.4256969906667776E-3</v>
      </c>
      <c r="T83">
        <f>'Population 2016'!T83/'Population 2016'!T$5</f>
        <v>5.113935124218834E-3</v>
      </c>
      <c r="U83">
        <f>'Population 2016'!U83/'Population 2016'!U$5</f>
        <v>0</v>
      </c>
      <c r="V83">
        <f>'Population 2016'!V83/'Population 2016'!V$5</f>
        <v>5.6250524725044073E-3</v>
      </c>
      <c r="W83">
        <f>'Population 2016'!W83/'Population 2016'!W$5</f>
        <v>7.5141032429287677E-3</v>
      </c>
      <c r="X83">
        <f>'Population 2016'!X83/'Population 2016'!X$5</f>
        <v>7.5141032429287677E-3</v>
      </c>
      <c r="Y83">
        <f>'Population 2016'!Y83/'Population 2016'!Y$5</f>
        <v>6.4545873674504376E-3</v>
      </c>
      <c r="Z83">
        <f>'Population 2016'!Z83/'Population 2016'!Z$5</f>
        <v>2.0534938238385699E-2</v>
      </c>
      <c r="AA83">
        <f>'Population 2016'!AA83/'Population 2016'!AA$5</f>
        <v>1.3838423500006976E-2</v>
      </c>
      <c r="AB83">
        <f>'Population 2016'!AB83/'Population 2016'!AB$5</f>
        <v>1.7850014840895367E-3</v>
      </c>
      <c r="AC83">
        <f>'Population 2016'!AC83/'Population 2016'!AC$5</f>
        <v>1.5518564563806703E-2</v>
      </c>
      <c r="AD83">
        <f>'Population 2016'!AD83/'Population 2016'!AD$5</f>
        <v>3.1448881610778219E-3</v>
      </c>
      <c r="AE83">
        <f>'Population 2016'!AE83/'Population 2016'!AE$5</f>
        <v>2.9055739791989652E-3</v>
      </c>
      <c r="AF83">
        <f>'Population 2016'!AF83/'Population 2016'!AF$5</f>
        <v>1.661916180307349E-2</v>
      </c>
      <c r="AG83">
        <f>'Population 2016'!AG83/'Population 2016'!AG$5</f>
        <v>2.9055739791989652E-3</v>
      </c>
      <c r="AH83">
        <f>'Population 2016'!AH83/'Population 2016'!AH$5</f>
        <v>1.0820801946815527E-2</v>
      </c>
      <c r="AI83">
        <f>'Population 2016'!AI83/'Population 2016'!AI$5</f>
        <v>4.972274477207105E-3</v>
      </c>
      <c r="AJ83">
        <f>'Population 2016'!AJ83/'Population 2016'!AJ$5</f>
        <v>4.6147840392605196E-3</v>
      </c>
      <c r="AK83">
        <f>'Population 2016'!AK83/'Population 2016'!AK$5</f>
        <v>3.0172359604239214E-4</v>
      </c>
      <c r="AL83">
        <f>'Population 2016'!AL83/'Population 2016'!AL$5</f>
        <v>1.6601337329951581E-2</v>
      </c>
      <c r="AM83">
        <f>'Population 2016'!AM83/'Population 2016'!AM$5</f>
        <v>1.3571612258277162E-2</v>
      </c>
      <c r="AN83">
        <f>'Population 2016'!AN83/'Population 2016'!AN$5</f>
        <v>0</v>
      </c>
      <c r="AO83">
        <f>'Population 2016'!AO83/'Population 2016'!AO$5</f>
        <v>0</v>
      </c>
      <c r="AP83">
        <f>'Population 2016'!AP83/'Population 2016'!AP$5</f>
        <v>2.4491542887941282E-3</v>
      </c>
      <c r="AQ83">
        <f>'Population 2016'!AQ83/'Population 2016'!AQ$5</f>
        <v>1.1960870280046035E-2</v>
      </c>
      <c r="AR83">
        <f>'Population 2016'!AR83/'Population 2016'!AR$5</f>
        <v>8.2828686528174794E-3</v>
      </c>
      <c r="AS83">
        <f>'Population 2016'!AS83/'Population 2016'!AS$5</f>
        <v>2.2087764843815427E-3</v>
      </c>
      <c r="AT83">
        <f>'Population 2016'!AT83/'Population 2016'!AT$5</f>
        <v>0</v>
      </c>
      <c r="AU83">
        <f>'Population 2016'!AU83/'Population 2016'!AU$5</f>
        <v>0</v>
      </c>
      <c r="AV83">
        <f>'Population 2016'!AV83/'Population 2016'!AV$5</f>
        <v>7.0847851335656218E-3</v>
      </c>
      <c r="AW83">
        <f>'Population 2016'!AW83/'Population 2016'!AW$5</f>
        <v>7.9245225456098609E-3</v>
      </c>
      <c r="AX83">
        <f>'Population 2016'!AX83/'Population 2016'!AX$5</f>
        <v>5.8780684156049942E-3</v>
      </c>
      <c r="AY83">
        <f>'Population 2016'!AY83/'Population 2016'!AY$5</f>
        <v>7.4676417490284874E-3</v>
      </c>
      <c r="AZ83">
        <f>'Population 2016'!AZ83/'Population 2016'!AZ$5</f>
        <v>7.426753570997118E-3</v>
      </c>
      <c r="BA83">
        <f>'Population 2016'!BA83/'Population 2016'!BA$5</f>
        <v>1.5992766141222199E-2</v>
      </c>
      <c r="BB83">
        <f>'Population 2016'!BB83/'Population 2016'!BB$5</f>
        <v>6.8290257762924399E-3</v>
      </c>
      <c r="BC83">
        <f>'Population 2016'!BC83/'Population 2016'!BC$5</f>
        <v>0</v>
      </c>
      <c r="BD83" s="9">
        <v>81</v>
      </c>
    </row>
    <row r="84" spans="2:56" x14ac:dyDescent="0.35">
      <c r="B84" s="5" t="s">
        <v>49</v>
      </c>
      <c r="C84">
        <f>'Population 2016'!C84/'Population 2016'!C$5</f>
        <v>5.284866575007794E-3</v>
      </c>
      <c r="D84">
        <f>'Population 2016'!D84/'Population 2016'!D$5</f>
        <v>3.1713662549025363E-3</v>
      </c>
      <c r="E84">
        <f>'Population 2016'!E84/'Population 2016'!E$5</f>
        <v>1.2328953351553307E-3</v>
      </c>
      <c r="F84">
        <f>'Population 2016'!F84/'Population 2016'!F$5</f>
        <v>3.2346124130826679E-3</v>
      </c>
      <c r="G84">
        <f>'Population 2016'!G84/'Population 2016'!G$5</f>
        <v>3.044984572078168E-3</v>
      </c>
      <c r="H84">
        <f>'Population 2016'!H84/'Population 2016'!H$5</f>
        <v>1.1993657854889385E-2</v>
      </c>
      <c r="I84">
        <f>'Population 2016'!I84/'Population 2016'!I$5</f>
        <v>1.6539653295368896E-3</v>
      </c>
      <c r="J84">
        <f>'Population 2016'!J84/'Population 2016'!J$5</f>
        <v>7.1734821658111011E-3</v>
      </c>
      <c r="K84">
        <f>'Population 2016'!K84/'Population 2016'!K$5</f>
        <v>8.1746444265935834E-3</v>
      </c>
      <c r="L84">
        <f>'Population 2016'!L84/'Population 2016'!L$5</f>
        <v>3.9394468889488981E-3</v>
      </c>
      <c r="M84">
        <f>'Population 2016'!M84/'Population 2016'!M$5</f>
        <v>3.9394468889488981E-3</v>
      </c>
      <c r="N84">
        <f>'Population 2016'!N84/'Population 2016'!N$5</f>
        <v>2.1821075220420989E-2</v>
      </c>
      <c r="O84">
        <f>'Population 2016'!O84/'Population 2016'!O$5</f>
        <v>1.2700488404117256E-2</v>
      </c>
      <c r="P84">
        <f>'Population 2016'!P84/'Population 2016'!P$5</f>
        <v>1.8370336977347008E-3</v>
      </c>
      <c r="Q84">
        <f>'Population 2016'!Q84/'Population 2016'!Q$5</f>
        <v>1.2338280396235063E-3</v>
      </c>
      <c r="R84">
        <f>'Population 2016'!R84/'Population 2016'!R$5</f>
        <v>2.6081865119497523E-3</v>
      </c>
      <c r="S84">
        <f>'Population 2016'!S84/'Population 2016'!S$5</f>
        <v>6.4513452586275376E-3</v>
      </c>
      <c r="T84">
        <f>'Population 2016'!T84/'Population 2016'!T$5</f>
        <v>7.7593146675476845E-3</v>
      </c>
      <c r="U84">
        <f>'Population 2016'!U84/'Population 2016'!U$5</f>
        <v>0</v>
      </c>
      <c r="V84">
        <f>'Population 2016'!V84/'Population 2016'!V$5</f>
        <v>6.3501270788652205E-3</v>
      </c>
      <c r="W84">
        <f>'Population 2016'!W84/'Population 2016'!W$5</f>
        <v>7.9782192327051433E-3</v>
      </c>
      <c r="X84">
        <f>'Population 2016'!X84/'Population 2016'!X$5</f>
        <v>7.9782192327051433E-3</v>
      </c>
      <c r="Y84">
        <f>'Population 2016'!Y84/'Population 2016'!Y$5</f>
        <v>6.7447258390168682E-3</v>
      </c>
      <c r="Z84">
        <f>'Population 2016'!Z84/'Population 2016'!Z$5</f>
        <v>2.6181659094472717E-2</v>
      </c>
      <c r="AA84">
        <f>'Population 2016'!AA84/'Population 2016'!AA$5</f>
        <v>1.5809646435554565E-2</v>
      </c>
      <c r="AB84">
        <f>'Population 2016'!AB84/'Population 2016'!AB$5</f>
        <v>2.6795492461848666E-3</v>
      </c>
      <c r="AC84">
        <f>'Population 2016'!AC84/'Population 2016'!AC$5</f>
        <v>1.8854166451188509E-2</v>
      </c>
      <c r="AD84">
        <f>'Population 2016'!AD84/'Population 2016'!AD$5</f>
        <v>3.0592876549183075E-3</v>
      </c>
      <c r="AE84">
        <f>'Population 2016'!AE84/'Population 2016'!AE$5</f>
        <v>3.0647131900738201E-3</v>
      </c>
      <c r="AF84">
        <f>'Population 2016'!AF84/'Population 2016'!AF$5</f>
        <v>1.6754889984768283E-2</v>
      </c>
      <c r="AG84">
        <f>'Population 2016'!AG84/'Population 2016'!AG$5</f>
        <v>3.0647131900738201E-3</v>
      </c>
      <c r="AH84">
        <f>'Population 2016'!AH84/'Population 2016'!AH$5</f>
        <v>1.0341528658870735E-2</v>
      </c>
      <c r="AI84">
        <f>'Population 2016'!AI84/'Population 2016'!AI$5</f>
        <v>6.4392116545629536E-3</v>
      </c>
      <c r="AJ84">
        <f>'Population 2016'!AJ84/'Population 2016'!AJ$5</f>
        <v>3.5551961631765331E-3</v>
      </c>
      <c r="AK84">
        <f>'Population 2016'!AK84/'Population 2016'!AK$5</f>
        <v>1.5086179802119607E-4</v>
      </c>
      <c r="AL84">
        <f>'Population 2016'!AL84/'Population 2016'!AL$5</f>
        <v>1.5138078430677E-2</v>
      </c>
      <c r="AM84">
        <f>'Population 2016'!AM84/'Population 2016'!AM$5</f>
        <v>1.2945007262098365E-2</v>
      </c>
      <c r="AN84">
        <f>'Population 2016'!AN84/'Population 2016'!AN$5</f>
        <v>0</v>
      </c>
      <c r="AO84">
        <f>'Population 2016'!AO84/'Population 2016'!AO$5</f>
        <v>0</v>
      </c>
      <c r="AP84">
        <f>'Population 2016'!AP84/'Population 2016'!AP$5</f>
        <v>3.5112470871708702E-3</v>
      </c>
      <c r="AQ84">
        <f>'Population 2016'!AQ84/'Population 2016'!AQ$5</f>
        <v>1.4139310571600811E-2</v>
      </c>
      <c r="AR84">
        <f>'Population 2016'!AR84/'Population 2016'!AR$5</f>
        <v>9.490322878160963E-3</v>
      </c>
      <c r="AS84">
        <f>'Population 2016'!AS84/'Population 2016'!AS$5</f>
        <v>1.6539653295368896E-3</v>
      </c>
      <c r="AT84">
        <f>'Population 2016'!AT84/'Population 2016'!AT$5</f>
        <v>0</v>
      </c>
      <c r="AU84">
        <f>'Population 2016'!AU84/'Population 2016'!AU$5</f>
        <v>0</v>
      </c>
      <c r="AV84">
        <f>'Population 2016'!AV84/'Population 2016'!AV$5</f>
        <v>7.4965684721782283E-3</v>
      </c>
      <c r="AW84">
        <f>'Population 2016'!AW84/'Population 2016'!AW$5</f>
        <v>7.6003722008664348E-3</v>
      </c>
      <c r="AX84">
        <f>'Population 2016'!AX84/'Population 2016'!AX$5</f>
        <v>6.6319945819543298E-3</v>
      </c>
      <c r="AY84">
        <f>'Population 2016'!AY84/'Population 2016'!AY$5</f>
        <v>9.0465408035249831E-3</v>
      </c>
      <c r="AZ84">
        <f>'Population 2016'!AZ84/'Population 2016'!AZ$5</f>
        <v>9.9867112310232358E-3</v>
      </c>
      <c r="BA84">
        <f>'Population 2016'!BA84/'Population 2016'!BA$5</f>
        <v>1.5790326063485207E-2</v>
      </c>
      <c r="BB84">
        <f>'Population 2016'!BB84/'Population 2016'!BB$5</f>
        <v>7.0085552709169127E-3</v>
      </c>
      <c r="BC84">
        <f>'Population 2016'!BC84/'Population 2016'!BC$5</f>
        <v>0</v>
      </c>
      <c r="BD84" s="9">
        <v>82</v>
      </c>
    </row>
    <row r="85" spans="2:56" x14ac:dyDescent="0.35">
      <c r="B85" s="5" t="s">
        <v>50</v>
      </c>
      <c r="C85">
        <f>'Population 2016'!C85/'Population 2016'!C$5</f>
        <v>4.4313146233382573E-3</v>
      </c>
      <c r="D85">
        <f>'Population 2016'!D85/'Population 2016'!D$5</f>
        <v>2.7874768932836477E-3</v>
      </c>
      <c r="E85">
        <f>'Population 2016'!E85/'Population 2016'!E$5</f>
        <v>1.2797734847810086E-3</v>
      </c>
      <c r="F85">
        <f>'Population 2016'!F85/'Population 2016'!F$5</f>
        <v>2.6577388617048674E-3</v>
      </c>
      <c r="G85">
        <f>'Population 2016'!G85/'Population 2016'!G$5</f>
        <v>2.3818545986033671E-3</v>
      </c>
      <c r="H85">
        <f>'Population 2016'!H85/'Population 2016'!H$5</f>
        <v>1.0573484256500213E-2</v>
      </c>
      <c r="I85">
        <f>'Population 2016'!I85/'Population 2016'!I$5</f>
        <v>1.8214554894899924E-3</v>
      </c>
      <c r="J85">
        <f>'Population 2016'!J85/'Population 2016'!J$5</f>
        <v>6.2944196113880069E-3</v>
      </c>
      <c r="K85">
        <f>'Population 2016'!K85/'Population 2016'!K$5</f>
        <v>8.5762888059348862E-3</v>
      </c>
      <c r="L85">
        <f>'Population 2016'!L85/'Population 2016'!L$5</f>
        <v>2.7480819023716105E-3</v>
      </c>
      <c r="M85">
        <f>'Population 2016'!M85/'Population 2016'!M$5</f>
        <v>2.7480819023716105E-3</v>
      </c>
      <c r="N85">
        <f>'Population 2016'!N85/'Population 2016'!N$5</f>
        <v>1.7119296581766745E-2</v>
      </c>
      <c r="O85">
        <f>'Population 2016'!O85/'Population 2016'!O$5</f>
        <v>1.1055963384551372E-2</v>
      </c>
      <c r="P85">
        <f>'Population 2016'!P85/'Population 2016'!P$5</f>
        <v>1.5101994815733123E-3</v>
      </c>
      <c r="Q85">
        <f>'Population 2016'!Q85/'Population 2016'!Q$5</f>
        <v>1.2925817557960541E-3</v>
      </c>
      <c r="R85">
        <f>'Population 2016'!R85/'Population 2016'!R$5</f>
        <v>2.448501623463033E-3</v>
      </c>
      <c r="S85">
        <f>'Population 2016'!S85/'Population 2016'!S$5</f>
        <v>5.8423114334184801E-3</v>
      </c>
      <c r="T85">
        <f>'Population 2016'!T85/'Population 2016'!T$5</f>
        <v>6.7030241550839215E-3</v>
      </c>
      <c r="U85">
        <f>'Population 2016'!U85/'Population 2016'!U$5</f>
        <v>0</v>
      </c>
      <c r="V85">
        <f>'Population 2016'!V85/'Population 2016'!V$5</f>
        <v>5.8311263079964277E-3</v>
      </c>
      <c r="W85">
        <f>'Population 2016'!W85/'Population 2016'!W$5</f>
        <v>7.4748821733702014E-3</v>
      </c>
      <c r="X85">
        <f>'Population 2016'!X85/'Population 2016'!X$5</f>
        <v>7.4748821733702014E-3</v>
      </c>
      <c r="Y85">
        <f>'Population 2016'!Y85/'Population 2016'!Y$5</f>
        <v>6.0531629067900354E-3</v>
      </c>
      <c r="Z85">
        <f>'Population 2016'!Z85/'Population 2016'!Z$5</f>
        <v>2.2925647959766388E-2</v>
      </c>
      <c r="AA85">
        <f>'Population 2016'!AA85/'Population 2016'!AA$5</f>
        <v>1.4359963777865033E-2</v>
      </c>
      <c r="AB85">
        <f>'Population 2016'!AB85/'Population 2016'!AB$5</f>
        <v>2.3520260380950433E-3</v>
      </c>
      <c r="AC85">
        <f>'Population 2016'!AC85/'Population 2016'!AC$5</f>
        <v>1.685073672844167E-2</v>
      </c>
      <c r="AD85">
        <f>'Population 2016'!AD85/'Population 2016'!AD$5</f>
        <v>2.962521865346682E-3</v>
      </c>
      <c r="AE85">
        <f>'Population 2016'!AE85/'Population 2016'!AE$5</f>
        <v>3.1827842174970995E-3</v>
      </c>
      <c r="AF85">
        <f>'Population 2016'!AF85/'Population 2016'!AF$5</f>
        <v>1.5774630894750334E-2</v>
      </c>
      <c r="AG85">
        <f>'Population 2016'!AG85/'Population 2016'!AG$5</f>
        <v>3.1827842174970995E-3</v>
      </c>
      <c r="AH85">
        <f>'Population 2016'!AH85/'Population 2016'!AH$5</f>
        <v>9.8864048001634734E-3</v>
      </c>
      <c r="AI85">
        <f>'Population 2016'!AI85/'Population 2016'!AI$5</f>
        <v>5.6845524542829644E-3</v>
      </c>
      <c r="AJ85">
        <f>'Population 2016'!AJ85/'Population 2016'!AJ$5</f>
        <v>3.9176867523631597E-3</v>
      </c>
      <c r="AK85">
        <f>'Population 2016'!AK85/'Population 2016'!AK$5</f>
        <v>1.1314634851589707E-4</v>
      </c>
      <c r="AL85">
        <f>'Population 2016'!AL85/'Population 2016'!AL$5</f>
        <v>1.3745765417427856E-2</v>
      </c>
      <c r="AM85">
        <f>'Population 2016'!AM85/'Population 2016'!AM$5</f>
        <v>1.2206120445795046E-2</v>
      </c>
      <c r="AN85">
        <f>'Population 2016'!AN85/'Population 2016'!AN$5</f>
        <v>0</v>
      </c>
      <c r="AO85">
        <f>'Population 2016'!AO85/'Population 2016'!AO$5</f>
        <v>0</v>
      </c>
      <c r="AP85">
        <f>'Population 2016'!AP85/'Population 2016'!AP$5</f>
        <v>2.4570803544536565E-3</v>
      </c>
      <c r="AQ85">
        <f>'Population 2016'!AQ85/'Population 2016'!AQ$5</f>
        <v>1.3296706307886227E-2</v>
      </c>
      <c r="AR85">
        <f>'Population 2016'!AR85/'Population 2016'!AR$5</f>
        <v>8.4668828945395659E-3</v>
      </c>
      <c r="AS85">
        <f>'Population 2016'!AS85/'Population 2016'!AS$5</f>
        <v>1.8214554894899924E-3</v>
      </c>
      <c r="AT85">
        <f>'Population 2016'!AT85/'Population 2016'!AT$5</f>
        <v>0</v>
      </c>
      <c r="AU85">
        <f>'Population 2016'!AU85/'Population 2016'!AU$5</f>
        <v>0</v>
      </c>
      <c r="AV85">
        <f>'Population 2016'!AV85/'Population 2016'!AV$5</f>
        <v>6.282335550628234E-3</v>
      </c>
      <c r="AW85">
        <f>'Population 2016'!AW85/'Population 2016'!AW$5</f>
        <v>7.4440173286960763E-3</v>
      </c>
      <c r="AX85">
        <f>'Population 2016'!AX85/'Population 2016'!AX$5</f>
        <v>5.0602502012599511E-3</v>
      </c>
      <c r="AY85">
        <f>'Population 2016'!AY85/'Population 2016'!AY$5</f>
        <v>7.626755607233561E-3</v>
      </c>
      <c r="AZ85">
        <f>'Population 2016'!AZ85/'Population 2016'!AZ$5</f>
        <v>7.7604109738769267E-3</v>
      </c>
      <c r="BA85">
        <f>'Population 2016'!BA85/'Population 2016'!BA$5</f>
        <v>1.5439429928741092E-2</v>
      </c>
      <c r="BB85">
        <f>'Population 2016'!BB85/'Population 2016'!BB$5</f>
        <v>6.1178127783570293E-3</v>
      </c>
      <c r="BC85">
        <f>'Population 2016'!BC85/'Population 2016'!BC$5</f>
        <v>0</v>
      </c>
      <c r="BD85" s="9">
        <v>83</v>
      </c>
    </row>
    <row r="86" spans="2:56" x14ac:dyDescent="0.35">
      <c r="B86" s="5" t="s">
        <v>51</v>
      </c>
      <c r="C86">
        <f>'Population 2016'!C86/'Population 2016'!C$5</f>
        <v>4.221759952569089E-3</v>
      </c>
      <c r="D86">
        <f>'Population 2016'!D86/'Population 2016'!D$5</f>
        <v>2.5258452901421122E-3</v>
      </c>
      <c r="E86">
        <f>'Population 2016'!E86/'Population 2016'!E$5</f>
        <v>9.7037769725153409E-4</v>
      </c>
      <c r="F86">
        <f>'Population 2016'!F86/'Population 2016'!F$5</f>
        <v>2.637136234869946E-3</v>
      </c>
      <c r="G86">
        <f>'Population 2016'!G86/'Population 2016'!G$5</f>
        <v>2.0299897147187788E-3</v>
      </c>
      <c r="H86">
        <f>'Population 2016'!H86/'Population 2016'!H$5</f>
        <v>9.4483695564065075E-3</v>
      </c>
      <c r="I86">
        <f>'Population 2016'!I86/'Population 2016'!I$5</f>
        <v>1.9575412444518886E-3</v>
      </c>
      <c r="J86">
        <f>'Population 2016'!J86/'Population 2016'!J$5</f>
        <v>5.4485292288299347E-3</v>
      </c>
      <c r="K86">
        <f>'Population 2016'!K86/'Population 2016'!K$5</f>
        <v>8.5526626659736329E-3</v>
      </c>
      <c r="L86">
        <f>'Population 2016'!L86/'Population 2016'!L$5</f>
        <v>2.3668451066668783E-3</v>
      </c>
      <c r="M86">
        <f>'Population 2016'!M86/'Population 2016'!M$5</f>
        <v>2.3668451066668783E-3</v>
      </c>
      <c r="N86">
        <f>'Population 2016'!N86/'Population 2016'!N$5</f>
        <v>1.2321071201806769E-2</v>
      </c>
      <c r="O86">
        <f>'Population 2016'!O86/'Population 2016'!O$5</f>
        <v>9.3916248105328851E-3</v>
      </c>
      <c r="P86">
        <f>'Population 2016'!P86/'Population 2016'!P$5</f>
        <v>1.5327397723430632E-3</v>
      </c>
      <c r="Q86">
        <f>'Population 2016'!Q86/'Population 2016'!Q$5</f>
        <v>1.010563918167824E-3</v>
      </c>
      <c r="R86">
        <f>'Population 2016'!R86/'Population 2016'!R$5</f>
        <v>2.1956672166923937E-3</v>
      </c>
      <c r="S86">
        <f>'Population 2016'!S86/'Population 2016'!S$5</f>
        <v>5.4000999168536427E-3</v>
      </c>
      <c r="T86">
        <f>'Population 2016'!T86/'Population 2016'!T$5</f>
        <v>6.0957734419714938E-3</v>
      </c>
      <c r="U86">
        <f>'Population 2016'!U86/'Population 2016'!U$5</f>
        <v>0</v>
      </c>
      <c r="V86">
        <f>'Population 2016'!V86/'Population 2016'!V$5</f>
        <v>5.5029346440646923E-3</v>
      </c>
      <c r="W86">
        <f>'Population 2016'!W86/'Population 2016'!W$5</f>
        <v>6.9388608894031204E-3</v>
      </c>
      <c r="X86">
        <f>'Population 2016'!X86/'Population 2016'!X$5</f>
        <v>6.9388608894031204E-3</v>
      </c>
      <c r="Y86">
        <f>'Population 2016'!Y86/'Population 2016'!Y$5</f>
        <v>5.4768604632676743E-3</v>
      </c>
      <c r="Z86">
        <f>'Population 2016'!Z86/'Population 2016'!Z$5</f>
        <v>1.8699802355091052E-2</v>
      </c>
      <c r="AA86">
        <f>'Population 2016'!AA86/'Population 2016'!AA$5</f>
        <v>1.2298384819656687E-2</v>
      </c>
      <c r="AB86">
        <f>'Population 2016'!AB86/'Population 2016'!AB$5</f>
        <v>2.1677942335445177E-3</v>
      </c>
      <c r="AC86">
        <f>'Population 2016'!AC86/'Population 2016'!AC$5</f>
        <v>1.3816114732293385E-2</v>
      </c>
      <c r="AD86">
        <f>'Population 2016'!AD86/'Population 2016'!AD$5</f>
        <v>2.2777178160705647E-3</v>
      </c>
      <c r="AE86">
        <f>'Population 2016'!AE86/'Population 2016'!AE$5</f>
        <v>2.3716875943284839E-3</v>
      </c>
      <c r="AF86">
        <f>'Population 2016'!AF86/'Population 2016'!AF$5</f>
        <v>1.2532235443152514E-2</v>
      </c>
      <c r="AG86">
        <f>'Population 2016'!AG86/'Population 2016'!AG$5</f>
        <v>2.3716875943284839E-3</v>
      </c>
      <c r="AH86">
        <f>'Population 2016'!AH86/'Population 2016'!AH$5</f>
        <v>9.5724622200756056E-3</v>
      </c>
      <c r="AI86">
        <f>'Population 2016'!AI86/'Population 2016'!AI$5</f>
        <v>5.2060547729460144E-3</v>
      </c>
      <c r="AJ86">
        <f>'Population 2016'!AJ86/'Population 2016'!AJ$5</f>
        <v>3.3181830856314309E-3</v>
      </c>
      <c r="AK86">
        <f>'Population 2016'!AK86/'Population 2016'!AK$5</f>
        <v>3.2686722904592486E-4</v>
      </c>
      <c r="AL86">
        <f>'Population 2016'!AL86/'Population 2016'!AL$5</f>
        <v>1.22736382824001E-2</v>
      </c>
      <c r="AM86">
        <f>'Population 2016'!AM86/'Population 2016'!AM$5</f>
        <v>1.1496209583072249E-2</v>
      </c>
      <c r="AN86">
        <f>'Population 2016'!AN86/'Population 2016'!AN$5</f>
        <v>0</v>
      </c>
      <c r="AO86">
        <f>'Population 2016'!AO86/'Population 2016'!AO$5</f>
        <v>0</v>
      </c>
      <c r="AP86">
        <f>'Population 2016'!AP86/'Population 2016'!AP$5</f>
        <v>2.4174500261560168E-3</v>
      </c>
      <c r="AQ86">
        <f>'Population 2016'!AQ86/'Population 2016'!AQ$5</f>
        <v>1.1029210281142105E-2</v>
      </c>
      <c r="AR86">
        <f>'Population 2016'!AR86/'Population 2016'!AR$5</f>
        <v>7.3480941270718586E-3</v>
      </c>
      <c r="AS86">
        <f>'Population 2016'!AS86/'Population 2016'!AS$5</f>
        <v>1.9575412444518886E-3</v>
      </c>
      <c r="AT86">
        <f>'Population 2016'!AT86/'Population 2016'!AT$5</f>
        <v>0</v>
      </c>
      <c r="AU86">
        <f>'Population 2016'!AU86/'Population 2016'!AU$5</f>
        <v>0</v>
      </c>
      <c r="AV86">
        <f>'Population 2016'!AV86/'Population 2016'!AV$5</f>
        <v>6.1450744377573646E-3</v>
      </c>
      <c r="AW86">
        <f>'Population 2016'!AW86/'Population 2016'!AW$5</f>
        <v>7.5469827323204584E-3</v>
      </c>
      <c r="AX86">
        <f>'Population 2016'!AX86/'Population 2016'!AX$5</f>
        <v>3.769630831746681E-3</v>
      </c>
      <c r="AY86">
        <f>'Population 2016'!AY86/'Population 2016'!AY$5</f>
        <v>6.4517609620268661E-3</v>
      </c>
      <c r="AZ86">
        <f>'Population 2016'!AZ86/'Population 2016'!AZ$5</f>
        <v>6.0230913933648203E-3</v>
      </c>
      <c r="BA86">
        <f>'Population 2016'!BA86/'Population 2016'!BA$5</f>
        <v>1.2902180954437487E-2</v>
      </c>
      <c r="BB86">
        <f>'Population 2016'!BB86/'Population 2016'!BB$5</f>
        <v>5.9659032059824748E-3</v>
      </c>
      <c r="BC86">
        <f>'Population 2016'!BC86/'Population 2016'!BC$5</f>
        <v>0</v>
      </c>
      <c r="BD86" s="9">
        <v>84</v>
      </c>
    </row>
    <row r="87" spans="2:56" x14ac:dyDescent="0.35">
      <c r="B87" s="5" t="s">
        <v>52</v>
      </c>
      <c r="C87">
        <f>'Population 2016'!C87/'Population 2016'!C$5</f>
        <v>3.449985433394837E-3</v>
      </c>
      <c r="D87">
        <f>'Population 2016'!D87/'Population 2016'!D$5</f>
        <v>2.1688526353882418E-3</v>
      </c>
      <c r="E87">
        <f>'Population 2016'!E87/'Population 2016'!E$5</f>
        <v>9.9381677206437317E-4</v>
      </c>
      <c r="F87">
        <f>'Population 2016'!F87/'Population 2016'!F$5</f>
        <v>2.5856296677826424E-3</v>
      </c>
      <c r="G87">
        <f>'Population 2016'!G87/'Population 2016'!G$5</f>
        <v>2.2600552157202402E-3</v>
      </c>
      <c r="H87">
        <f>'Population 2016'!H87/'Population 2016'!H$5</f>
        <v>1.0317334223914038E-2</v>
      </c>
      <c r="I87">
        <f>'Population 2016'!I87/'Population 2016'!I$5</f>
        <v>1.9889456494430954E-3</v>
      </c>
      <c r="J87">
        <f>'Population 2016'!J87/'Population 2016'!J$5</f>
        <v>5.2494961976397997E-3</v>
      </c>
      <c r="K87">
        <f>'Population 2016'!K87/'Population 2016'!K$5</f>
        <v>8.3164012663611026E-3</v>
      </c>
      <c r="L87">
        <f>'Population 2016'!L87/'Population 2016'!L$5</f>
        <v>2.7083697361523678E-3</v>
      </c>
      <c r="M87">
        <f>'Population 2016'!M87/'Population 2016'!M$5</f>
        <v>2.7083697361523678E-3</v>
      </c>
      <c r="N87">
        <f>'Population 2016'!N87/'Population 2016'!N$5</f>
        <v>1.0416248061018638E-2</v>
      </c>
      <c r="O87">
        <f>'Population 2016'!O87/'Population 2016'!O$5</f>
        <v>1.1125310825135475E-2</v>
      </c>
      <c r="P87">
        <f>'Population 2016'!P87/'Population 2016'!P$5</f>
        <v>1.5327397723430632E-3</v>
      </c>
      <c r="Q87">
        <f>'Population 2016'!Q87/'Population 2016'!Q$5</f>
        <v>1.5628488501897744E-3</v>
      </c>
      <c r="R87">
        <f>'Population 2016'!R87/'Population 2016'!R$5</f>
        <v>2.2488955128546336E-3</v>
      </c>
      <c r="S87">
        <f>'Population 2016'!S87/'Population 2016'!S$5</f>
        <v>5.2509307625633085E-3</v>
      </c>
      <c r="T87">
        <f>'Population 2016'!T87/'Population 2016'!T$5</f>
        <v>5.5141156707910078E-3</v>
      </c>
      <c r="U87">
        <f>'Population 2016'!U87/'Population 2016'!U$5</f>
        <v>0</v>
      </c>
      <c r="V87">
        <f>'Population 2016'!V87/'Population 2016'!V$5</f>
        <v>5.7548026652216059E-3</v>
      </c>
      <c r="W87">
        <f>'Population 2016'!W87/'Population 2016'!W$5</f>
        <v>6.8702240176756286E-3</v>
      </c>
      <c r="X87">
        <f>'Population 2016'!X87/'Population 2016'!X$5</f>
        <v>6.8702240176756286E-3</v>
      </c>
      <c r="Y87">
        <f>'Population 2016'!Y87/'Population 2016'!Y$5</f>
        <v>5.5126309597621657E-3</v>
      </c>
      <c r="Z87">
        <f>'Population 2016'!Z87/'Population 2016'!Z$5</f>
        <v>1.6802720956748479E-2</v>
      </c>
      <c r="AA87">
        <f>'Population 2016'!AA87/'Population 2016'!AA$5</f>
        <v>1.1525707949403285E-2</v>
      </c>
      <c r="AB87">
        <f>'Population 2016'!AB87/'Population 2016'!AB$5</f>
        <v>1.8771173863647995E-3</v>
      </c>
      <c r="AC87">
        <f>'Population 2016'!AC87/'Population 2016'!AC$5</f>
        <v>1.2540828801396712E-2</v>
      </c>
      <c r="AD87">
        <f>'Population 2016'!AD87/'Population 2016'!AD$5</f>
        <v>2.6052327961591424E-3</v>
      </c>
      <c r="AE87">
        <f>'Population 2016'!AE87/'Population 2016'!AE$5</f>
        <v>2.7361677224612161E-3</v>
      </c>
      <c r="AF87">
        <f>'Population 2016'!AF87/'Population 2016'!AF$5</f>
        <v>1.2879096351928094E-2</v>
      </c>
      <c r="AG87">
        <f>'Population 2016'!AG87/'Population 2016'!AG$5</f>
        <v>2.7361677224612161E-3</v>
      </c>
      <c r="AH87">
        <f>'Population 2016'!AH87/'Population 2016'!AH$5</f>
        <v>9.7024976082776809E-3</v>
      </c>
      <c r="AI87">
        <f>'Population 2016'!AI87/'Population 2016'!AI$5</f>
        <v>4.9996172018549308E-3</v>
      </c>
      <c r="AJ87">
        <f>'Population 2016'!AJ87/'Population 2016'!AJ$5</f>
        <v>3.7224995120318993E-3</v>
      </c>
      <c r="AK87">
        <f>'Population 2016'!AK87/'Population 2016'!AK$5</f>
        <v>3.7715449505299018E-4</v>
      </c>
      <c r="AL87">
        <f>'Population 2016'!AL87/'Population 2016'!AL$5</f>
        <v>1.322253950799028E-2</v>
      </c>
      <c r="AM87">
        <f>'Population 2016'!AM87/'Population 2016'!AM$5</f>
        <v>1.1590381432208946E-2</v>
      </c>
      <c r="AN87">
        <f>'Population 2016'!AN87/'Population 2016'!AN$5</f>
        <v>0</v>
      </c>
      <c r="AO87">
        <f>'Population 2016'!AO87/'Population 2016'!AO$5</f>
        <v>0</v>
      </c>
      <c r="AP87">
        <f>'Population 2016'!AP87/'Population 2016'!AP$5</f>
        <v>1.9973685462010369E-3</v>
      </c>
      <c r="AQ87">
        <f>'Population 2016'!AQ87/'Population 2016'!AQ$5</f>
        <v>9.6454211651230345E-3</v>
      </c>
      <c r="AR87">
        <f>'Population 2016'!AR87/'Population 2016'!AR$5</f>
        <v>7.0448939055418811E-3</v>
      </c>
      <c r="AS87">
        <f>'Population 2016'!AS87/'Population 2016'!AS$5</f>
        <v>1.9889456494430954E-3</v>
      </c>
      <c r="AT87">
        <f>'Population 2016'!AT87/'Population 2016'!AT$5</f>
        <v>0</v>
      </c>
      <c r="AU87">
        <f>'Population 2016'!AU87/'Population 2016'!AU$5</f>
        <v>0</v>
      </c>
      <c r="AV87">
        <f>'Population 2016'!AV87/'Population 2016'!AV$5</f>
        <v>5.9972547777425826E-3</v>
      </c>
      <c r="AW87">
        <f>'Population 2016'!AW87/'Population 2016'!AW$5</f>
        <v>7.714778204893526E-3</v>
      </c>
      <c r="AX87">
        <f>'Population 2016'!AX87/'Population 2016'!AX$5</f>
        <v>3.5907330973587027E-3</v>
      </c>
      <c r="AY87">
        <f>'Population 2016'!AY87/'Population 2016'!AY$5</f>
        <v>5.9682996236345275E-3</v>
      </c>
      <c r="AZ87">
        <f>'Population 2016'!AZ87/'Population 2016'!AZ$5</f>
        <v>5.1745661015584104E-3</v>
      </c>
      <c r="BA87">
        <f>'Population 2016'!BA87/'Population 2016'!BA$5</f>
        <v>1.184949255020514E-2</v>
      </c>
      <c r="BB87">
        <f>'Population 2016'!BB87/'Population 2016'!BB$5</f>
        <v>6.1247177589195088E-3</v>
      </c>
      <c r="BC87">
        <f>'Population 2016'!BC87/'Population 2016'!BC$5</f>
        <v>0</v>
      </c>
      <c r="BD87" s="9">
        <v>85</v>
      </c>
    </row>
    <row r="88" spans="2:56" x14ac:dyDescent="0.35">
      <c r="B88" s="5" t="s">
        <v>53</v>
      </c>
      <c r="C88">
        <f>'Population 2016'!C88/'Population 2016'!C$5</f>
        <v>3.1995420463780265E-3</v>
      </c>
      <c r="D88">
        <f>'Population 2016'!D88/'Population 2016'!D$5</f>
        <v>1.9928014631808533E-3</v>
      </c>
      <c r="E88">
        <f>'Population 2016'!E88/'Population 2016'!E$5</f>
        <v>8.8599702792531378E-4</v>
      </c>
      <c r="F88">
        <f>'Population 2016'!F88/'Population 2016'!F$5</f>
        <v>2.8534638166366213E-3</v>
      </c>
      <c r="G88">
        <f>'Population 2016'!G88/'Population 2016'!G$5</f>
        <v>2.7472527472527475E-3</v>
      </c>
      <c r="H88">
        <f>'Population 2016'!H88/'Population 2016'!H$5</f>
        <v>1.168562933469082E-2</v>
      </c>
      <c r="I88">
        <f>'Population 2016'!I88/'Population 2016'!I$5</f>
        <v>2.6379700192613684E-3</v>
      </c>
      <c r="J88">
        <f>'Population 2016'!J88/'Population 2016'!J$5</f>
        <v>6.4685735136793742E-3</v>
      </c>
      <c r="K88">
        <f>'Population 2016'!K88/'Population 2016'!K$5</f>
        <v>1.004110948353258E-2</v>
      </c>
      <c r="L88">
        <f>'Population 2016'!L88/'Population 2016'!L$5</f>
        <v>3.2246278970025255E-3</v>
      </c>
      <c r="M88">
        <f>'Population 2016'!M88/'Population 2016'!M$5</f>
        <v>3.2246278970025255E-3</v>
      </c>
      <c r="N88">
        <f>'Population 2016'!N88/'Population 2016'!N$5</f>
        <v>1.3068533446926161E-2</v>
      </c>
      <c r="O88">
        <f>'Population 2016'!O88/'Population 2016'!O$5</f>
        <v>1.2680674849664656E-2</v>
      </c>
      <c r="P88">
        <f>'Population 2016'!P88/'Population 2016'!P$5</f>
        <v>2.0849768962019608E-3</v>
      </c>
      <c r="Q88">
        <f>'Population 2016'!Q88/'Population 2016'!Q$5</f>
        <v>1.1045698640439008E-3</v>
      </c>
      <c r="R88">
        <f>'Population 2016'!R88/'Population 2016'!R$5</f>
        <v>2.4351945494224731E-3</v>
      </c>
      <c r="S88">
        <f>'Population 2016'!S88/'Population 2016'!S$5</f>
        <v>5.8440767488538688E-3</v>
      </c>
      <c r="T88">
        <f>'Population 2016'!T88/'Population 2016'!T$5</f>
        <v>5.3628846502840818E-3</v>
      </c>
      <c r="U88">
        <f>'Population 2016'!U88/'Population 2016'!U$5</f>
        <v>0</v>
      </c>
      <c r="V88">
        <f>'Population 2016'!V88/'Population 2016'!V$5</f>
        <v>6.4951420001373829E-3</v>
      </c>
      <c r="W88">
        <f>'Population 2016'!W88/'Population 2016'!W$5</f>
        <v>8.6122931905686408E-3</v>
      </c>
      <c r="X88">
        <f>'Population 2016'!X88/'Population 2016'!X$5</f>
        <v>8.6122931905686408E-3</v>
      </c>
      <c r="Y88">
        <f>'Population 2016'!Y88/'Population 2016'!Y$5</f>
        <v>6.4824088647239316E-3</v>
      </c>
      <c r="Z88">
        <f>'Population 2016'!Z88/'Population 2016'!Z$5</f>
        <v>1.833974404887501E-2</v>
      </c>
      <c r="AA88">
        <f>'Population 2016'!AA88/'Population 2016'!AA$5</f>
        <v>1.3197294368627327E-2</v>
      </c>
      <c r="AB88">
        <f>'Population 2016'!AB88/'Population 2016'!AB$5</f>
        <v>1.7481551231794317E-3</v>
      </c>
      <c r="AC88">
        <f>'Population 2016'!AC88/'Population 2016'!AC$5</f>
        <v>1.4300164866648325E-2</v>
      </c>
      <c r="AD88">
        <f>'Population 2016'!AD88/'Population 2016'!AD$5</f>
        <v>2.7466597193792101E-3</v>
      </c>
      <c r="AE88">
        <f>'Population 2016'!AE88/'Population 2016'!AE$5</f>
        <v>2.7464347683241099E-3</v>
      </c>
      <c r="AF88">
        <f>'Population 2016'!AF88/'Population 2016'!AF$5</f>
        <v>1.6860456348308676E-2</v>
      </c>
      <c r="AG88">
        <f>'Population 2016'!AG88/'Population 2016'!AG$5</f>
        <v>2.7464347683241099E-3</v>
      </c>
      <c r="AH88">
        <f>'Population 2016'!AH88/'Population 2016'!AH$5</f>
        <v>1.1216481056630411E-2</v>
      </c>
      <c r="AI88">
        <f>'Population 2016'!AI88/'Population 2016'!AI$5</f>
        <v>5.1048866917490594E-3</v>
      </c>
      <c r="AJ88">
        <f>'Population 2016'!AJ88/'Population 2016'!AJ$5</f>
        <v>4.3080612330256814E-3</v>
      </c>
      <c r="AK88">
        <f>'Population 2016'!AK88/'Population 2016'!AK$5</f>
        <v>4.9030084356888731E-4</v>
      </c>
      <c r="AL88">
        <f>'Population 2016'!AL88/'Population 2016'!AL$5</f>
        <v>1.5288838438481049E-2</v>
      </c>
      <c r="AM88">
        <f>'Population 2016'!AM88/'Population 2016'!AM$5</f>
        <v>1.3716492026179774E-2</v>
      </c>
      <c r="AN88">
        <f>'Population 2016'!AN88/'Population 2016'!AN$5</f>
        <v>0</v>
      </c>
      <c r="AO88">
        <f>'Population 2016'!AO88/'Population 2016'!AO$5</f>
        <v>0</v>
      </c>
      <c r="AP88">
        <f>'Population 2016'!AP88/'Population 2016'!AP$5</f>
        <v>2.0369988744986765E-3</v>
      </c>
      <c r="AQ88">
        <f>'Population 2016'!AQ88/'Population 2016'!AQ$5</f>
        <v>1.2419849838329588E-2</v>
      </c>
      <c r="AR88">
        <f>'Population 2016'!AR88/'Population 2016'!AR$5</f>
        <v>7.9928123056962203E-3</v>
      </c>
      <c r="AS88">
        <f>'Population 2016'!AS88/'Population 2016'!AS$5</f>
        <v>2.6379700192613684E-3</v>
      </c>
      <c r="AT88">
        <f>'Population 2016'!AT88/'Population 2016'!AT$5</f>
        <v>0</v>
      </c>
      <c r="AU88">
        <f>'Population 2016'!AU88/'Population 2016'!AU$5</f>
        <v>0</v>
      </c>
      <c r="AV88">
        <f>'Population 2016'!AV88/'Population 2016'!AV$5</f>
        <v>6.3351282863477985E-3</v>
      </c>
      <c r="AW88">
        <f>'Population 2016'!AW88/'Population 2016'!AW$5</f>
        <v>8.5842638354994196E-3</v>
      </c>
      <c r="AX88">
        <f>'Population 2016'!AX88/'Population 2016'!AX$5</f>
        <v>4.5363354076951579E-3</v>
      </c>
      <c r="AY88">
        <f>'Population 2016'!AY88/'Population 2016'!AY$5</f>
        <v>7.3360668278204463E-3</v>
      </c>
      <c r="AZ88">
        <f>'Population 2016'!AZ88/'Population 2016'!AZ$5</f>
        <v>6.2129309501757456E-3</v>
      </c>
      <c r="BA88">
        <f>'Population 2016'!BA88/'Population 2016'!BA$5</f>
        <v>1.4211293457136688E-2</v>
      </c>
      <c r="BB88">
        <f>'Population 2016'!BB88/'Population 2016'!BB$5</f>
        <v>7.084510057104189E-3</v>
      </c>
      <c r="BC88">
        <f>'Population 2016'!BC88/'Population 2016'!BC$5</f>
        <v>0</v>
      </c>
      <c r="BD88" s="9">
        <v>86</v>
      </c>
    </row>
    <row r="89" spans="2:56" x14ac:dyDescent="0.35">
      <c r="B89" s="5" t="s">
        <v>54</v>
      </c>
      <c r="C89">
        <f>'Population 2016'!C89/'Population 2016'!C$5</f>
        <v>3.1433200615375179E-3</v>
      </c>
      <c r="D89">
        <f>'Population 2016'!D89/'Population 2016'!D$5</f>
        <v>1.8876597908903299E-3</v>
      </c>
      <c r="E89">
        <f>'Population 2016'!E89/'Population 2016'!E$5</f>
        <v>7.3598694912314422E-4</v>
      </c>
      <c r="F89">
        <f>'Population 2016'!F89/'Population 2016'!F$5</f>
        <v>3.0079835178985319E-3</v>
      </c>
      <c r="G89">
        <f>'Population 2016'!G89/'Population 2016'!G$5</f>
        <v>3.5592486331402586E-3</v>
      </c>
      <c r="H89">
        <f>'Population 2016'!H89/'Population 2016'!H$5</f>
        <v>1.2580533246004546E-2</v>
      </c>
      <c r="I89">
        <f>'Population 2016'!I89/'Population 2016'!I$5</f>
        <v>2.7217150992379199E-3</v>
      </c>
      <c r="J89">
        <f>'Population 2016'!J89/'Population 2016'!J$5</f>
        <v>7.1403099939460783E-3</v>
      </c>
      <c r="K89">
        <f>'Population 2016'!K89/'Population 2016'!K$5</f>
        <v>1.0726267542408921E-2</v>
      </c>
      <c r="L89">
        <f>'Population 2016'!L89/'Population 2016'!L$5</f>
        <v>3.4708433275618318E-3</v>
      </c>
      <c r="M89">
        <f>'Population 2016'!M89/'Population 2016'!M$5</f>
        <v>3.4708433275618318E-3</v>
      </c>
      <c r="N89">
        <f>'Population 2016'!N89/'Population 2016'!N$5</f>
        <v>1.3381985356169778E-2</v>
      </c>
      <c r="O89">
        <f>'Population 2016'!O89/'Population 2016'!O$5</f>
        <v>1.3403869587184593E-2</v>
      </c>
      <c r="P89">
        <f>'Population 2016'!P89/'Population 2016'!P$5</f>
        <v>2.130057477741463E-3</v>
      </c>
      <c r="Q89">
        <f>'Population 2016'!Q89/'Population 2016'!Q$5</f>
        <v>1.6803562825348703E-3</v>
      </c>
      <c r="R89">
        <f>'Population 2016'!R89/'Population 2016'!R$5</f>
        <v>3.2070048437749508E-3</v>
      </c>
      <c r="S89">
        <f>'Population 2016'!S89/'Population 2016'!S$5</f>
        <v>5.7637548965436885E-3</v>
      </c>
      <c r="T89">
        <f>'Population 2016'!T89/'Population 2016'!T$5</f>
        <v>5.560648292485447E-3</v>
      </c>
      <c r="U89">
        <f>'Population 2016'!U89/'Population 2016'!U$5</f>
        <v>0</v>
      </c>
      <c r="V89">
        <f>'Population 2016'!V89/'Population 2016'!V$5</f>
        <v>6.5485685500797581E-3</v>
      </c>
      <c r="W89">
        <f>'Population 2016'!W89/'Population 2016'!W$5</f>
        <v>7.9716823877787144E-3</v>
      </c>
      <c r="X89">
        <f>'Population 2016'!X89/'Population 2016'!X$5</f>
        <v>7.9716823877787144E-3</v>
      </c>
      <c r="Y89">
        <f>'Population 2016'!Y89/'Population 2016'!Y$5</f>
        <v>6.8321648304478467E-3</v>
      </c>
      <c r="Z89">
        <f>'Population 2016'!Z89/'Population 2016'!Z$5</f>
        <v>1.8783041640936693E-2</v>
      </c>
      <c r="AA89">
        <f>'Population 2016'!AA89/'Population 2016'!AA$5</f>
        <v>1.3613197825874643E-2</v>
      </c>
      <c r="AB89">
        <f>'Population 2016'!AB89/'Population 2016'!AB$5</f>
        <v>1.6314749802974319E-3</v>
      </c>
      <c r="AC89">
        <f>'Population 2016'!AC89/'Population 2016'!AC$5</f>
        <v>1.5060371808423713E-2</v>
      </c>
      <c r="AD89">
        <f>'Population 2016'!AD89/'Population 2016'!AD$5</f>
        <v>3.0332353269567161E-3</v>
      </c>
      <c r="AE89">
        <f>'Population 2016'!AE89/'Population 2016'!AE$5</f>
        <v>2.8337046581587079E-3</v>
      </c>
      <c r="AF89">
        <f>'Population 2016'!AF89/'Population 2016'!AF$5</f>
        <v>1.9378968164200937E-2</v>
      </c>
      <c r="AG89">
        <f>'Population 2016'!AG89/'Population 2016'!AG$5</f>
        <v>2.8337046581587079E-3</v>
      </c>
      <c r="AH89">
        <f>'Population 2016'!AH89/'Population 2016'!AH$5</f>
        <v>1.1013997380715752E-2</v>
      </c>
      <c r="AI89">
        <f>'Population 2016'!AI89/'Population 2016'!AI$5</f>
        <v>5.2374989062910137E-3</v>
      </c>
      <c r="AJ89">
        <f>'Population 2016'!AJ89/'Population 2016'!AJ$5</f>
        <v>4.2522934500738921E-3</v>
      </c>
      <c r="AK89">
        <f>'Population 2016'!AK89/'Population 2016'!AK$5</f>
        <v>3.1429541254415853E-4</v>
      </c>
      <c r="AL89">
        <f>'Population 2016'!AL89/'Population 2016'!AL$5</f>
        <v>1.6805306752274703E-2</v>
      </c>
      <c r="AM89">
        <f>'Population 2016'!AM89/'Population 2016'!AM$5</f>
        <v>1.3709248037784644E-2</v>
      </c>
      <c r="AN89">
        <f>'Population 2016'!AN89/'Population 2016'!AN$5</f>
        <v>0</v>
      </c>
      <c r="AO89">
        <f>'Population 2016'!AO89/'Population 2016'!AO$5</f>
        <v>0</v>
      </c>
      <c r="AP89">
        <f>'Population 2016'!AP89/'Population 2016'!AP$5</f>
        <v>2.3540415008797932E-3</v>
      </c>
      <c r="AQ89">
        <f>'Population 2016'!AQ89/'Population 2016'!AQ$5</f>
        <v>1.2330794103140242E-2</v>
      </c>
      <c r="AR89">
        <f>'Population 2016'!AR89/'Population 2016'!AR$5</f>
        <v>8.2253920494708699E-3</v>
      </c>
      <c r="AS89">
        <f>'Population 2016'!AS89/'Population 2016'!AS$5</f>
        <v>2.7217150992379199E-3</v>
      </c>
      <c r="AT89">
        <f>'Population 2016'!AT89/'Population 2016'!AT$5</f>
        <v>0</v>
      </c>
      <c r="AU89">
        <f>'Population 2016'!AU89/'Population 2016'!AU$5</f>
        <v>0</v>
      </c>
      <c r="AV89">
        <f>'Population 2016'!AV89/'Population 2016'!AV$5</f>
        <v>6.6730017949530145E-3</v>
      </c>
      <c r="AW89">
        <f>'Population 2016'!AW89/'Population 2016'!AW$5</f>
        <v>8.1762157544694614E-3</v>
      </c>
      <c r="AX89">
        <f>'Population 2016'!AX89/'Population 2016'!AX$5</f>
        <v>5.2008127068505052E-3</v>
      </c>
      <c r="AY89">
        <f>'Population 2016'!AY89/'Population 2016'!AY$5</f>
        <v>7.180012851503932E-3</v>
      </c>
      <c r="AZ89">
        <f>'Population 2016'!AZ89/'Population 2016'!AZ$5</f>
        <v>6.4833085007852459E-3</v>
      </c>
      <c r="BA89">
        <f>'Population 2016'!BA89/'Population 2016'!BA$5</f>
        <v>1.8125134960051824E-2</v>
      </c>
      <c r="BB89">
        <f>'Population 2016'!BB89/'Population 2016'!BB$5</f>
        <v>6.8566456985423583E-3</v>
      </c>
      <c r="BC89">
        <f>'Population 2016'!BC89/'Population 2016'!BC$5</f>
        <v>0</v>
      </c>
      <c r="BD89" s="9">
        <v>87</v>
      </c>
    </row>
    <row r="90" spans="2:56" x14ac:dyDescent="0.35">
      <c r="B90" s="5" t="s">
        <v>55</v>
      </c>
      <c r="C90">
        <f>'Population 2016'!C90/'Population 2016'!C$5</f>
        <v>2.8724323163968864E-3</v>
      </c>
      <c r="D90">
        <f>'Population 2016'!D90/'Population 2016'!D$5</f>
        <v>1.8191954461430123E-3</v>
      </c>
      <c r="E90">
        <f>'Population 2016'!E90/'Population 2016'!E$5</f>
        <v>8.5318232318733916E-4</v>
      </c>
      <c r="F90">
        <f>'Population 2016'!F90/'Population 2016'!F$5</f>
        <v>2.3899047128508885E-3</v>
      </c>
      <c r="G90">
        <f>'Population 2016'!G90/'Population 2016'!G$5</f>
        <v>2.882585394900666E-3</v>
      </c>
      <c r="H90">
        <f>'Population 2016'!H90/'Population 2016'!H$5</f>
        <v>1.2253050292951335E-2</v>
      </c>
      <c r="I90">
        <f>'Population 2016'!I90/'Population 2016'!I$5</f>
        <v>2.0622225944225778E-3</v>
      </c>
      <c r="J90">
        <f>'Population 2016'!J90/'Population 2016'!J$5</f>
        <v>6.750536974532065E-3</v>
      </c>
      <c r="K90">
        <f>'Population 2016'!K90/'Population 2016'!K$5</f>
        <v>1.0111987903416339E-2</v>
      </c>
      <c r="L90">
        <f>'Population 2016'!L90/'Population 2016'!L$5</f>
        <v>3.0896065318570995E-3</v>
      </c>
      <c r="M90">
        <f>'Population 2016'!M90/'Population 2016'!M$5</f>
        <v>3.0896065318570995E-3</v>
      </c>
      <c r="N90">
        <f>'Population 2016'!N90/'Population 2016'!N$5</f>
        <v>1.2899751649641137E-2</v>
      </c>
      <c r="O90">
        <f>'Population 2016'!O90/'Population 2016'!O$5</f>
        <v>1.2522166414043847E-2</v>
      </c>
      <c r="P90">
        <f>'Population 2016'!P90/'Population 2016'!P$5</f>
        <v>1.9497351515834554E-3</v>
      </c>
      <c r="Q90">
        <f>'Population 2016'!Q90/'Population 2016'!Q$5</f>
        <v>1.3160832422650732E-3</v>
      </c>
      <c r="R90">
        <f>'Population 2016'!R90/'Population 2016'!R$5</f>
        <v>2.5682652898280727E-3</v>
      </c>
      <c r="S90">
        <f>'Population 2016'!S90/'Population 2016'!S$5</f>
        <v>5.0223224136804884E-3</v>
      </c>
      <c r="T90">
        <f>'Population 2016'!T90/'Population 2016'!T$5</f>
        <v>4.3833729636161434E-3</v>
      </c>
      <c r="U90">
        <f>'Population 2016'!U90/'Population 2016'!U$5</f>
        <v>0</v>
      </c>
      <c r="V90">
        <f>'Population 2016'!V90/'Population 2016'!V$5</f>
        <v>5.5487288297295856E-3</v>
      </c>
      <c r="W90">
        <f>'Population 2016'!W90/'Population 2016'!W$5</f>
        <v>7.8867034037351531E-3</v>
      </c>
      <c r="X90">
        <f>'Population 2016'!X90/'Population 2016'!X$5</f>
        <v>7.8867034037351531E-3</v>
      </c>
      <c r="Y90">
        <f>'Population 2016'!Y90/'Population 2016'!Y$5</f>
        <v>6.1247038997790182E-3</v>
      </c>
      <c r="Z90">
        <f>'Population 2016'!Z90/'Population 2016'!Z$5</f>
        <v>1.643491946115145E-2</v>
      </c>
      <c r="AA90">
        <f>'Population 2016'!AA90/'Population 2016'!AA$5</f>
        <v>1.2134282337324279E-2</v>
      </c>
      <c r="AB90">
        <f>'Population 2016'!AB90/'Population 2016'!AB$5</f>
        <v>1.5782524589828357E-3</v>
      </c>
      <c r="AC90">
        <f>'Population 2016'!AC90/'Population 2016'!AC$5</f>
        <v>1.3196571932125414E-2</v>
      </c>
      <c r="AD90">
        <f>'Population 2016'!AD90/'Population 2016'!AD$5</f>
        <v>2.7801555696155421E-3</v>
      </c>
      <c r="AE90">
        <f>'Population 2016'!AE90/'Population 2016'!AE$5</f>
        <v>2.741301245392663E-3</v>
      </c>
      <c r="AF90">
        <f>'Population 2016'!AF90/'Population 2016'!AF$5</f>
        <v>1.696602271184907E-2</v>
      </c>
      <c r="AG90">
        <f>'Population 2016'!AG90/'Population 2016'!AG$5</f>
        <v>2.741301245392663E-3</v>
      </c>
      <c r="AH90">
        <f>'Population 2016'!AH90/'Population 2016'!AH$5</f>
        <v>1.0226354457891754E-2</v>
      </c>
      <c r="AI90">
        <f>'Population 2016'!AI90/'Population 2016'!AI$5</f>
        <v>4.210779595765159E-3</v>
      </c>
      <c r="AJ90">
        <f>'Population 2016'!AJ90/'Population 2016'!AJ$5</f>
        <v>3.7503834035077935E-3</v>
      </c>
      <c r="AK90">
        <f>'Population 2016'!AK90/'Population 2016'!AK$5</f>
        <v>3.3943904554769119E-4</v>
      </c>
      <c r="AL90">
        <f>'Population 2016'!AL90/'Population 2016'!AL$5</f>
        <v>1.649491850091343E-2</v>
      </c>
      <c r="AM90">
        <f>'Population 2016'!AM90/'Population 2016'!AM$5</f>
        <v>1.2267694347153656E-2</v>
      </c>
      <c r="AN90">
        <f>'Population 2016'!AN90/'Population 2016'!AN$5</f>
        <v>0</v>
      </c>
      <c r="AO90">
        <f>'Population 2016'!AO90/'Population 2016'!AO$5</f>
        <v>0</v>
      </c>
      <c r="AP90">
        <f>'Population 2016'!AP90/'Population 2016'!AP$5</f>
        <v>1.8467732986700062E-3</v>
      </c>
      <c r="AQ90">
        <f>'Population 2016'!AQ90/'Population 2016'!AQ$5</f>
        <v>1.1474488957088837E-2</v>
      </c>
      <c r="AR90">
        <f>'Population 2016'!AR90/'Population 2016'!AR$5</f>
        <v>7.4075757282096285E-3</v>
      </c>
      <c r="AS90">
        <f>'Population 2016'!AS90/'Population 2016'!AS$5</f>
        <v>2.0622225944225778E-3</v>
      </c>
      <c r="AT90">
        <f>'Population 2016'!AT90/'Population 2016'!AT$5</f>
        <v>0</v>
      </c>
      <c r="AU90">
        <f>'Population 2016'!AU90/'Population 2016'!AU$5</f>
        <v>0</v>
      </c>
      <c r="AV90">
        <f>'Population 2016'!AV90/'Population 2016'!AV$5</f>
        <v>6.9158483792630138E-3</v>
      </c>
      <c r="AW90">
        <f>'Population 2016'!AW90/'Population 2016'!AW$5</f>
        <v>8.0770638843126481E-3</v>
      </c>
      <c r="AX90">
        <f>'Population 2016'!AX90/'Population 2016'!AX$5</f>
        <v>4.9324661052685386E-3</v>
      </c>
      <c r="AY90">
        <f>'Population 2016'!AY90/'Population 2016'!AY$5</f>
        <v>6.8587252532052263E-3</v>
      </c>
      <c r="AZ90">
        <f>'Population 2016'!AZ90/'Population 2016'!AZ$5</f>
        <v>5.9540588272517557E-3</v>
      </c>
      <c r="BA90">
        <f>'Population 2016'!BA90/'Population 2016'!BA$5</f>
        <v>1.4886093716259987E-2</v>
      </c>
      <c r="BB90">
        <f>'Population 2016'!BB90/'Population 2016'!BB$5</f>
        <v>5.6275591584209689E-3</v>
      </c>
      <c r="BC90">
        <f>'Population 2016'!BC90/'Population 2016'!BC$5</f>
        <v>0</v>
      </c>
      <c r="BD90" s="9">
        <v>88</v>
      </c>
    </row>
    <row r="91" spans="2:56" x14ac:dyDescent="0.35">
      <c r="B91" s="5" t="s">
        <v>56</v>
      </c>
      <c r="C91">
        <f>'Population 2016'!C91/'Population 2016'!C$5</f>
        <v>2.5862113026633889E-3</v>
      </c>
      <c r="D91">
        <f>'Population 2016'!D91/'Population 2016'!D$5</f>
        <v>1.484209187915065E-3</v>
      </c>
      <c r="E91">
        <f>'Population 2016'!E91/'Population 2016'!E$5</f>
        <v>4.7346931121934756E-4</v>
      </c>
      <c r="F91">
        <f>'Population 2016'!F91/'Population 2016'!F$5</f>
        <v>2.0190574298223022E-3</v>
      </c>
      <c r="G91">
        <f>'Population 2016'!G91/'Population 2016'!G$5</f>
        <v>2.8013858063119148E-3</v>
      </c>
      <c r="H91">
        <f>'Population 2016'!H91/'Population 2016'!H$5</f>
        <v>1.0472969686751207E-2</v>
      </c>
      <c r="I91">
        <f>'Population 2016'!I91/'Population 2016'!I$5</f>
        <v>1.6120927895486141E-3</v>
      </c>
      <c r="J91">
        <f>'Population 2016'!J91/'Population 2016'!J$5</f>
        <v>5.2660822835723115E-3</v>
      </c>
      <c r="K91">
        <f>'Population 2016'!K91/'Population 2016'!K$5</f>
        <v>7.8675046070972917E-3</v>
      </c>
      <c r="L91">
        <f>'Population 2016'!L91/'Population 2016'!L$5</f>
        <v>2.5574635045192444E-3</v>
      </c>
      <c r="M91">
        <f>'Population 2016'!M91/'Population 2016'!M$5</f>
        <v>2.5574635045192444E-3</v>
      </c>
      <c r="N91">
        <f>'Population 2016'!N91/'Population 2016'!N$5</f>
        <v>1.0400173604134351E-2</v>
      </c>
      <c r="O91">
        <f>'Population 2016'!O91/'Population 2016'!O$5</f>
        <v>1.0352582201484035E-2</v>
      </c>
      <c r="P91">
        <f>'Population 2016'!P91/'Population 2016'!P$5</f>
        <v>1.8032232615800743E-3</v>
      </c>
      <c r="Q91">
        <f>'Population 2016'!Q91/'Population 2016'!Q$5</f>
        <v>1.0223146614023338E-3</v>
      </c>
      <c r="R91">
        <f>'Population 2016'!R91/'Population 2016'!R$5</f>
        <v>1.9428328099217545E-3</v>
      </c>
      <c r="S91">
        <f>'Population 2016'!S91/'Population 2016'!S$5</f>
        <v>4.203216051660191E-3</v>
      </c>
      <c r="T91">
        <f>'Population 2016'!T91/'Population 2016'!T$5</f>
        <v>3.7458760464023303E-3</v>
      </c>
      <c r="U91">
        <f>'Population 2016'!U91/'Population 2016'!U$5</f>
        <v>0</v>
      </c>
      <c r="V91">
        <f>'Population 2016'!V91/'Population 2016'!V$5</f>
        <v>4.7549629448714326E-3</v>
      </c>
      <c r="W91">
        <f>'Population 2016'!W91/'Population 2016'!W$5</f>
        <v>6.5956765307656606E-3</v>
      </c>
      <c r="X91">
        <f>'Population 2016'!X91/'Population 2016'!X$5</f>
        <v>6.5956765307656606E-3</v>
      </c>
      <c r="Y91">
        <f>'Population 2016'!Y91/'Population 2016'!Y$5</f>
        <v>4.9999205100077901E-3</v>
      </c>
      <c r="Z91">
        <f>'Population 2016'!Z91/'Population 2016'!Z$5</f>
        <v>1.3244725436183536E-2</v>
      </c>
      <c r="AA91">
        <f>'Population 2016'!AA91/'Population 2016'!AA$5</f>
        <v>9.8527927651401153E-3</v>
      </c>
      <c r="AB91">
        <f>'Population 2016'!AB91/'Population 2016'!AB$5</f>
        <v>1.2834815717019947E-3</v>
      </c>
      <c r="AC91">
        <f>'Population 2016'!AC91/'Population 2016'!AC$5</f>
        <v>1.0643931480014315E-2</v>
      </c>
      <c r="AD91">
        <f>'Population 2016'!AD91/'Population 2016'!AD$5</f>
        <v>2.4005359336037812E-3</v>
      </c>
      <c r="AE91">
        <f>'Population 2016'!AE91/'Population 2016'!AE$5</f>
        <v>2.2484830439737573E-3</v>
      </c>
      <c r="AF91">
        <f>'Population 2016'!AF91/'Population 2016'!AF$5</f>
        <v>1.4537996350420003E-2</v>
      </c>
      <c r="AG91">
        <f>'Population 2016'!AG91/'Population 2016'!AG$5</f>
        <v>2.2484830439737573E-3</v>
      </c>
      <c r="AH91">
        <f>'Population 2016'!AH91/'Population 2016'!AH$5</f>
        <v>8.4318661007031191E-3</v>
      </c>
      <c r="AI91">
        <f>'Population 2016'!AI91/'Population 2016'!AI$5</f>
        <v>3.5408828418934291E-3</v>
      </c>
      <c r="AJ91">
        <f>'Population 2016'!AJ91/'Population 2016'!AJ$5</f>
        <v>3.401834760059114E-3</v>
      </c>
      <c r="AK91">
        <f>'Population 2016'!AK91/'Population 2016'!AK$5</f>
        <v>2.5143633003532682E-4</v>
      </c>
      <c r="AL91">
        <f>'Population 2016'!AL91/'Population 2016'!AL$5</f>
        <v>1.3967471311257338E-2</v>
      </c>
      <c r="AM91">
        <f>'Population 2016'!AM91/'Population 2016'!AM$5</f>
        <v>9.8590682057727343E-3</v>
      </c>
      <c r="AN91">
        <f>'Population 2016'!AN91/'Population 2016'!AN$5</f>
        <v>0</v>
      </c>
      <c r="AO91">
        <f>'Population 2016'!AO91/'Population 2016'!AO$5</f>
        <v>0</v>
      </c>
      <c r="AP91">
        <f>'Population 2016'!AP91/'Population 2016'!AP$5</f>
        <v>1.5376567379484171E-3</v>
      </c>
      <c r="AQ91">
        <f>'Population 2016'!AQ91/'Population 2016'!AQ$5</f>
        <v>8.1931276374198492E-3</v>
      </c>
      <c r="AR91">
        <f>'Population 2016'!AR91/'Population 2016'!AR$5</f>
        <v>6.0947477300640285E-3</v>
      </c>
      <c r="AS91">
        <f>'Population 2016'!AS91/'Population 2016'!AS$5</f>
        <v>1.6120927895486141E-3</v>
      </c>
      <c r="AT91">
        <f>'Population 2016'!AT91/'Population 2016'!AT$5</f>
        <v>0</v>
      </c>
      <c r="AU91">
        <f>'Population 2016'!AU91/'Population 2016'!AU$5</f>
        <v>0</v>
      </c>
      <c r="AV91">
        <f>'Population 2016'!AV91/'Population 2016'!AV$5</f>
        <v>6.4407137577869285E-3</v>
      </c>
      <c r="AW91">
        <f>'Population 2016'!AW91/'Population 2016'!AW$5</f>
        <v>6.9291903105741653E-3</v>
      </c>
      <c r="AX91">
        <f>'Population 2016'!AX91/'Population 2016'!AX$5</f>
        <v>3.8590796989406697E-3</v>
      </c>
      <c r="AY91">
        <f>'Population 2016'!AY91/'Population 2016'!AY$5</f>
        <v>5.6638413757228974E-3</v>
      </c>
      <c r="AZ91">
        <f>'Population 2016'!AZ91/'Population 2016'!AZ$5</f>
        <v>4.8437850555999792E-3</v>
      </c>
      <c r="BA91">
        <f>'Population 2016'!BA91/'Population 2016'!BA$5</f>
        <v>1.3266573094364069E-2</v>
      </c>
      <c r="BB91">
        <f>'Population 2016'!BB91/'Population 2016'!BB$5</f>
        <v>4.4813323850493364E-3</v>
      </c>
      <c r="BC91">
        <f>'Population 2016'!BC91/'Population 2016'!BC$5</f>
        <v>0</v>
      </c>
      <c r="BD91" s="9">
        <v>89</v>
      </c>
    </row>
    <row r="92" spans="2:56" x14ac:dyDescent="0.35">
      <c r="B92" s="5" t="s">
        <v>57</v>
      </c>
      <c r="C92">
        <f>'Population 2016'!C92/'Population 2016'!C$5</f>
        <v>2.2233239459655617E-3</v>
      </c>
      <c r="D92">
        <f>'Population 2016'!D92/'Population 2016'!D$5</f>
        <v>1.3546159639290709E-3</v>
      </c>
      <c r="E92">
        <f>'Population 2016'!E92/'Population 2016'!E$5</f>
        <v>5.5784998054556794E-4</v>
      </c>
      <c r="F92">
        <f>'Population 2016'!F92/'Population 2016'!F$5</f>
        <v>2.111769250579449E-3</v>
      </c>
      <c r="G92">
        <f>'Population 2016'!G92/'Population 2016'!G$5</f>
        <v>2.3141882747794076E-3</v>
      </c>
      <c r="H92">
        <f>'Population 2016'!H92/'Population 2016'!H$5</f>
        <v>1.0064426596803637E-2</v>
      </c>
      <c r="I92">
        <f>'Population 2016'!I92/'Population 2016'!I$5</f>
        <v>2.0936269994137843E-3</v>
      </c>
      <c r="J92">
        <f>'Population 2016'!J92/'Population 2016'!J$5</f>
        <v>5.1416866390784771E-3</v>
      </c>
      <c r="K92">
        <f>'Population 2016'!K92/'Population 2016'!K$5</f>
        <v>7.9620091669423045E-3</v>
      </c>
      <c r="L92">
        <f>'Population 2016'!L92/'Population 2016'!L$5</f>
        <v>2.9466427334678253E-3</v>
      </c>
      <c r="M92">
        <f>'Population 2016'!M92/'Population 2016'!M$5</f>
        <v>2.9466427334678253E-3</v>
      </c>
      <c r="N92">
        <f>'Population 2016'!N92/'Population 2016'!N$5</f>
        <v>9.8857909838371335E-3</v>
      </c>
      <c r="O92">
        <f>'Population 2016'!O92/'Population 2016'!O$5</f>
        <v>1.0788480399441257E-2</v>
      </c>
      <c r="P92">
        <f>'Population 2016'!P92/'Population 2016'!P$5</f>
        <v>1.431308463879184E-3</v>
      </c>
      <c r="Q92">
        <f>'Population 2016'!Q92/'Population 2016'!Q$5</f>
        <v>1.1868250666854678E-3</v>
      </c>
      <c r="R92">
        <f>'Population 2016'!R92/'Population 2016'!R$5</f>
        <v>1.8097620695161547E-3</v>
      </c>
      <c r="S92">
        <f>'Population 2016'!S92/'Population 2016'!S$5</f>
        <v>3.9331227900457396E-3</v>
      </c>
      <c r="T92">
        <f>'Population 2016'!T92/'Population 2016'!T$5</f>
        <v>3.0571932453246349E-3</v>
      </c>
      <c r="U92">
        <f>'Population 2016'!U92/'Population 2016'!U$5</f>
        <v>0</v>
      </c>
      <c r="V92">
        <f>'Population 2016'!V92/'Population 2016'!V$5</f>
        <v>4.9152425946985597E-3</v>
      </c>
      <c r="W92">
        <f>'Population 2016'!W92/'Population 2016'!W$5</f>
        <v>6.3701553808039012E-3</v>
      </c>
      <c r="X92">
        <f>'Population 2016'!X92/'Population 2016'!X$5</f>
        <v>6.3701553808039012E-3</v>
      </c>
      <c r="Y92">
        <f>'Population 2016'!Y92/'Population 2016'!Y$5</f>
        <v>5.023767507670784E-3</v>
      </c>
      <c r="Z92">
        <f>'Population 2016'!Z92/'Population 2016'!Z$5</f>
        <v>1.1800620616628886E-2</v>
      </c>
      <c r="AA92">
        <f>'Population 2016'!AA92/'Population 2016'!AA$5</f>
        <v>9.0528762115845724E-3</v>
      </c>
      <c r="AB92">
        <f>'Population 2016'!AB92/'Population 2016'!AB$5</f>
        <v>1.1729424889716795E-3</v>
      </c>
      <c r="AC92">
        <f>'Population 2016'!AC92/'Population 2016'!AC$5</f>
        <v>9.5455100212857944E-3</v>
      </c>
      <c r="AD92">
        <f>'Population 2016'!AD92/'Population 2016'!AD$5</f>
        <v>2.1474561762626077E-3</v>
      </c>
      <c r="AE92">
        <f>'Population 2016'!AE92/'Population 2016'!AE$5</f>
        <v>2.0842103101674555E-3</v>
      </c>
      <c r="AF92">
        <f>'Population 2016'!AF92/'Population 2016'!AF$5</f>
        <v>1.4749129077500792E-2</v>
      </c>
      <c r="AG92">
        <f>'Population 2016'!AG92/'Population 2016'!AG$5</f>
        <v>2.0842103101674555E-3</v>
      </c>
      <c r="AH92">
        <f>'Population 2016'!AH92/'Population 2016'!AH$5</f>
        <v>8.1680800274931964E-3</v>
      </c>
      <c r="AI92">
        <f>'Population 2016'!AI92/'Population 2016'!AI$5</f>
        <v>3.1539832881266952E-3</v>
      </c>
      <c r="AJ92">
        <f>'Population 2016'!AJ92/'Population 2016'!AJ$5</f>
        <v>2.830214984803279E-3</v>
      </c>
      <c r="AK92">
        <f>'Population 2016'!AK92/'Population 2016'!AK$5</f>
        <v>2.3886451353356047E-4</v>
      </c>
      <c r="AL92">
        <f>'Population 2016'!AL92/'Population 2016'!AL$5</f>
        <v>1.3213671272237101E-2</v>
      </c>
      <c r="AM92">
        <f>'Population 2016'!AM92/'Population 2016'!AM$5</f>
        <v>9.6598585249066428E-3</v>
      </c>
      <c r="AN92">
        <f>'Population 2016'!AN92/'Population 2016'!AN$5</f>
        <v>0</v>
      </c>
      <c r="AO92">
        <f>'Population 2016'!AO92/'Population 2016'!AO$5</f>
        <v>0</v>
      </c>
      <c r="AP92">
        <f>'Population 2016'!AP92/'Population 2016'!AP$5</f>
        <v>1.2760965711839957E-3</v>
      </c>
      <c r="AQ92">
        <f>'Population 2016'!AQ92/'Population 2016'!AQ$5</f>
        <v>7.3642242560420894E-3</v>
      </c>
      <c r="AR92">
        <f>'Population 2016'!AR92/'Population 2016'!AR$5</f>
        <v>5.6957531696230357E-3</v>
      </c>
      <c r="AS92">
        <f>'Population 2016'!AS92/'Population 2016'!AS$5</f>
        <v>2.0936269994137843E-3</v>
      </c>
      <c r="AT92">
        <f>'Population 2016'!AT92/'Population 2016'!AT$5</f>
        <v>0</v>
      </c>
      <c r="AU92">
        <f>'Population 2016'!AU92/'Population 2016'!AU$5</f>
        <v>0</v>
      </c>
      <c r="AV92">
        <f>'Population 2016'!AV92/'Population 2016'!AV$5</f>
        <v>5.5432372505543242E-3</v>
      </c>
      <c r="AW92">
        <f>'Population 2016'!AW92/'Population 2016'!AW$5</f>
        <v>6.5974128988956007E-3</v>
      </c>
      <c r="AX92">
        <f>'Population 2016'!AX92/'Population 2016'!AX$5</f>
        <v>3.6162899165569852E-3</v>
      </c>
      <c r="AY92">
        <f>'Population 2016'!AY92/'Population 2016'!AY$5</f>
        <v>5.4236406474710078E-3</v>
      </c>
      <c r="AZ92">
        <f>'Population 2016'!AZ92/'Population 2016'!AZ$5</f>
        <v>4.5906656465187455E-3</v>
      </c>
      <c r="BA92">
        <f>'Population 2016'!BA92/'Population 2016'!BA$5</f>
        <v>1.1026236234074714E-2</v>
      </c>
      <c r="BB92">
        <f>'Population 2016'!BB92/'Population 2016'!BB$5</f>
        <v>4.7575316075485251E-3</v>
      </c>
      <c r="BC92">
        <f>'Population 2016'!BC92/'Population 2016'!BC$5</f>
        <v>0</v>
      </c>
      <c r="BD92" s="9">
        <v>90</v>
      </c>
    </row>
    <row r="93" spans="2:56" x14ac:dyDescent="0.35">
      <c r="B93" s="5" t="s">
        <v>58</v>
      </c>
      <c r="C93">
        <f>'Population 2016'!C93/'Population 2016'!C$5</f>
        <v>1.2931056513316944E-3</v>
      </c>
      <c r="D93">
        <f>'Population 2016'!D93/'Population 2016'!D$5</f>
        <v>7.8244965425505904E-4</v>
      </c>
      <c r="E93">
        <f>'Population 2016'!E93/'Population 2016'!E$5</f>
        <v>3.1408360249204242E-4</v>
      </c>
      <c r="F93">
        <f>'Population 2016'!F93/'Population 2016'!F$5</f>
        <v>1.3906773113571979E-3</v>
      </c>
      <c r="G93">
        <f>'Population 2016'!G93/'Population 2016'!G$5</f>
        <v>2.11118930330753E-3</v>
      </c>
      <c r="H93">
        <f>'Population 2016'!H93/'Population 2016'!H$5</f>
        <v>7.4640174052325939E-3</v>
      </c>
      <c r="I93">
        <f>'Population 2016'!I93/'Population 2016'!I$5</f>
        <v>1.4550707645925802E-3</v>
      </c>
      <c r="J93">
        <f>'Population 2016'!J93/'Population 2016'!J$5</f>
        <v>3.6904041199837456E-3</v>
      </c>
      <c r="K93">
        <f>'Population 2016'!K93/'Population 2016'!K$5</f>
        <v>5.7884042905070173E-3</v>
      </c>
      <c r="L93">
        <f>'Population 2016'!L93/'Population 2016'!L$5</f>
        <v>1.7949899131097804E-3</v>
      </c>
      <c r="M93">
        <f>'Population 2016'!M93/'Population 2016'!M$5</f>
        <v>1.7949899131097804E-3</v>
      </c>
      <c r="N93">
        <f>'Population 2016'!N93/'Population 2016'!N$5</f>
        <v>7.0325748868760099E-3</v>
      </c>
      <c r="O93">
        <f>'Population 2016'!O93/'Population 2016'!O$5</f>
        <v>7.4003625880464828E-3</v>
      </c>
      <c r="P93">
        <f>'Population 2016'!P93/'Population 2016'!P$5</f>
        <v>9.9177279386904096E-4</v>
      </c>
      <c r="Q93">
        <f>'Population 2016'!Q93/'Population 2016'!Q$5</f>
        <v>7.5204756700861328E-4</v>
      </c>
      <c r="R93">
        <f>'Population 2016'!R93/'Population 2016'!R$5</f>
        <v>1.1577154415287167E-3</v>
      </c>
      <c r="S93">
        <f>'Population 2016'!S93/'Population 2016'!S$5</f>
        <v>2.8924693408841759E-3</v>
      </c>
      <c r="T93">
        <f>'Population 2016'!T93/'Population 2016'!T$5</f>
        <v>2.0800081897414183E-3</v>
      </c>
      <c r="U93">
        <f>'Population 2016'!U93/'Population 2016'!U$5</f>
        <v>0</v>
      </c>
      <c r="V93">
        <f>'Population 2016'!V93/'Population 2016'!V$5</f>
        <v>3.0987398966577876E-3</v>
      </c>
      <c r="W93">
        <f>'Population 2016'!W93/'Population 2016'!W$5</f>
        <v>4.8699494701887188E-3</v>
      </c>
      <c r="X93">
        <f>'Population 2016'!X93/'Population 2016'!X$5</f>
        <v>4.8699494701887188E-3</v>
      </c>
      <c r="Y93">
        <f>'Population 2016'!Y93/'Population 2016'!Y$5</f>
        <v>3.3822991685346815E-3</v>
      </c>
      <c r="Z93">
        <f>'Population 2016'!Z93/'Population 2016'!Z$5</f>
        <v>8.5504168739582997E-3</v>
      </c>
      <c r="AA93">
        <f>'Population 2016'!AA93/'Population 2016'!AA$5</f>
        <v>6.5235719596028856E-3</v>
      </c>
      <c r="AB93">
        <f>'Population 2016'!AB93/'Population 2016'!AB$5</f>
        <v>6.8575171693806736E-4</v>
      </c>
      <c r="AC93">
        <f>'Population 2016'!AC93/'Population 2016'!AC$5</f>
        <v>6.8615140839971781E-3</v>
      </c>
      <c r="AD93">
        <f>'Population 2016'!AD93/'Population 2016'!AD$5</f>
        <v>1.5594179165581152E-3</v>
      </c>
      <c r="AE93">
        <f>'Population 2016'!AE93/'Population 2016'!AE$5</f>
        <v>1.3501165309705437E-3</v>
      </c>
      <c r="AF93">
        <f>'Population 2016'!AF93/'Population 2016'!AF$5</f>
        <v>1.0164532718032243E-2</v>
      </c>
      <c r="AG93">
        <f>'Population 2016'!AG93/'Population 2016'!AG$5</f>
        <v>1.3501165309705437E-3</v>
      </c>
      <c r="AH93">
        <f>'Population 2016'!AH93/'Population 2016'!AH$5</f>
        <v>5.9166101631944121E-3</v>
      </c>
      <c r="AI93">
        <f>'Population 2016'!AI93/'Population 2016'!AI$5</f>
        <v>2.2530405109808384E-3</v>
      </c>
      <c r="AJ93">
        <f>'Population 2016'!AJ93/'Population 2016'!AJ$5</f>
        <v>2.1191757521679725E-3</v>
      </c>
      <c r="AK93">
        <f>'Population 2016'!AK93/'Population 2016'!AK$5</f>
        <v>1.8857724752649509E-4</v>
      </c>
      <c r="AL93">
        <f>'Population 2016'!AL93/'Population 2016'!AL$5</f>
        <v>1.0136393465883898E-2</v>
      </c>
      <c r="AM93">
        <f>'Population 2016'!AM93/'Population 2016'!AM$5</f>
        <v>6.8057270972251898E-3</v>
      </c>
      <c r="AN93">
        <f>'Population 2016'!AN93/'Population 2016'!AN$5</f>
        <v>0</v>
      </c>
      <c r="AO93">
        <f>'Population 2016'!AO93/'Population 2016'!AO$5</f>
        <v>0</v>
      </c>
      <c r="AP93">
        <f>'Population 2016'!AP93/'Population 2016'!AP$5</f>
        <v>9.432018134838229E-4</v>
      </c>
      <c r="AQ93">
        <f>'Population 2016'!AQ93/'Population 2016'!AQ$5</f>
        <v>5.2748396996766594E-3</v>
      </c>
      <c r="AR93">
        <f>'Population 2016'!AR93/'Population 2016'!AR$5</f>
        <v>4.0897499389032617E-3</v>
      </c>
      <c r="AS93">
        <f>'Population 2016'!AS93/'Population 2016'!AS$5</f>
        <v>1.4550707645925802E-3</v>
      </c>
      <c r="AT93">
        <f>'Population 2016'!AT93/'Population 2016'!AT$5</f>
        <v>0</v>
      </c>
      <c r="AU93">
        <f>'Population 2016'!AU93/'Population 2016'!AU$5</f>
        <v>0</v>
      </c>
      <c r="AV93">
        <f>'Population 2016'!AV93/'Population 2016'!AV$5</f>
        <v>4.350121423292155E-3</v>
      </c>
      <c r="AW93">
        <f>'Population 2016'!AW93/'Population 2016'!AW$5</f>
        <v>4.9804747086460432E-3</v>
      </c>
      <c r="AX93">
        <f>'Population 2016'!AX93/'Population 2016'!AX$5</f>
        <v>2.555681919828258E-3</v>
      </c>
      <c r="AY93">
        <f>'Population 2016'!AY93/'Population 2016'!AY$5</f>
        <v>4.0069153330681432E-3</v>
      </c>
      <c r="AZ93">
        <f>'Population 2016'!AZ93/'Population 2016'!AZ$5</f>
        <v>3.2474069642353782E-3</v>
      </c>
      <c r="BA93">
        <f>'Population 2016'!BA93/'Population 2016'!BA$5</f>
        <v>8.0706110991146628E-3</v>
      </c>
      <c r="BB93">
        <f>'Population 2016'!BB93/'Population 2016'!BB$5</f>
        <v>3.7148795426140877E-3</v>
      </c>
      <c r="BC93">
        <f>'Population 2016'!BC93/'Population 2016'!BC$5</f>
        <v>0</v>
      </c>
      <c r="BD93" s="9">
        <v>91</v>
      </c>
    </row>
    <row r="94" spans="2:56" x14ac:dyDescent="0.35">
      <c r="B94" s="5" t="s">
        <v>59</v>
      </c>
      <c r="C94">
        <f>'Population 2016'!C94/'Population 2016'!C$5</f>
        <v>8.5355195166953736E-4</v>
      </c>
      <c r="D94">
        <f>'Population 2016'!D94/'Population 2016'!D$5</f>
        <v>5.5015991314808833E-4</v>
      </c>
      <c r="E94">
        <f>'Population 2016'!E94/'Population 2016'!E$5</f>
        <v>2.7189326782893226E-4</v>
      </c>
      <c r="F94">
        <f>'Population 2016'!F94/'Population 2016'!F$5</f>
        <v>1.2567602369302085E-3</v>
      </c>
      <c r="G94">
        <f>'Population 2016'!G94/'Population 2016'!G$5</f>
        <v>1.2179938288312672E-3</v>
      </c>
      <c r="H94">
        <f>'Population 2016'!H94/'Population 2016'!H$5</f>
        <v>5.82011782901499E-3</v>
      </c>
      <c r="I94">
        <f>'Population 2016'!I94/'Population 2016'!I$5</f>
        <v>7.6417385478603128E-4</v>
      </c>
      <c r="J94">
        <f>'Population 2016'!J94/'Population 2016'!J$5</f>
        <v>2.9523232959869964E-3</v>
      </c>
      <c r="K94">
        <f>'Population 2016'!K94/'Population 2016'!K$5</f>
        <v>4.2999574729480697E-3</v>
      </c>
      <c r="L94">
        <f>'Population 2016'!L94/'Population 2016'!L$5</f>
        <v>1.4534652836242911E-3</v>
      </c>
      <c r="M94">
        <f>'Population 2016'!M94/'Population 2016'!M$5</f>
        <v>1.4534652836242911E-3</v>
      </c>
      <c r="N94">
        <f>'Population 2016'!N94/'Population 2016'!N$5</f>
        <v>5.336719685583623E-3</v>
      </c>
      <c r="O94">
        <f>'Population 2016'!O94/'Population 2016'!O$5</f>
        <v>6.2908035387008255E-3</v>
      </c>
      <c r="P94">
        <f>'Population 2016'!P94/'Population 2016'!P$5</f>
        <v>7.5509974078665615E-4</v>
      </c>
      <c r="Q94">
        <f>'Population 2016'!Q94/'Population 2016'!Q$5</f>
        <v>7.1679533730508458E-4</v>
      </c>
      <c r="R94">
        <f>'Population 2016'!R94/'Population 2016'!R$5</f>
        <v>1.3440144780965562E-3</v>
      </c>
      <c r="S94">
        <f>'Population 2016'!S94/'Population 2016'!S$5</f>
        <v>2.1033733412654841E-3</v>
      </c>
      <c r="T94">
        <f>'Population 2016'!T94/'Population 2016'!T$5</f>
        <v>1.6868075364234096E-3</v>
      </c>
      <c r="U94">
        <f>'Population 2016'!U94/'Population 2016'!U$5</f>
        <v>0</v>
      </c>
      <c r="V94">
        <f>'Population 2016'!V94/'Population 2016'!V$5</f>
        <v>2.6713274971187826E-3</v>
      </c>
      <c r="W94">
        <f>'Population 2016'!W94/'Population 2016'!W$5</f>
        <v>3.2684224632139052E-3</v>
      </c>
      <c r="X94">
        <f>'Population 2016'!X94/'Population 2016'!X$5</f>
        <v>3.2684224632139052E-3</v>
      </c>
      <c r="Y94">
        <f>'Population 2016'!Y94/'Population 2016'!Y$5</f>
        <v>2.8059967250123208E-3</v>
      </c>
      <c r="Z94">
        <f>'Population 2016'!Z94/'Population 2016'!Z$5</f>
        <v>6.4132966048050365E-3</v>
      </c>
      <c r="AA94">
        <f>'Population 2016'!AA94/'Population 2016'!AA$5</f>
        <v>4.9509785357939404E-3</v>
      </c>
      <c r="AB94">
        <f>'Population 2016'!AB94/'Population 2016'!AB$5</f>
        <v>4.7490865173024368E-4</v>
      </c>
      <c r="AC94">
        <f>'Population 2016'!AC94/'Population 2016'!AC$5</f>
        <v>5.2397392748763502E-3</v>
      </c>
      <c r="AD94">
        <f>'Population 2016'!AD94/'Population 2016'!AD$5</f>
        <v>1.0458148796010272E-3</v>
      </c>
      <c r="AE94">
        <f>'Population 2016'!AE94/'Population 2016'!AE$5</f>
        <v>9.8050287990636463E-4</v>
      </c>
      <c r="AF94">
        <f>'Population 2016'!AF94/'Population 2016'!AF$5</f>
        <v>7.630939993062782E-3</v>
      </c>
      <c r="AG94">
        <f>'Population 2016'!AG94/'Population 2016'!AG$5</f>
        <v>9.8050287990636463E-4</v>
      </c>
      <c r="AH94">
        <f>'Population 2016'!AH94/'Population 2016'!AH$5</f>
        <v>4.4323490892878709E-3</v>
      </c>
      <c r="AI94">
        <f>'Population 2016'!AI94/'Population 2016'!AI$5</f>
        <v>1.7909484644325839E-3</v>
      </c>
      <c r="AJ94">
        <f>'Population 2016'!AJ94/'Population 2016'!AJ$5</f>
        <v>1.6172657056018737E-3</v>
      </c>
      <c r="AK94">
        <f>'Population 2016'!AK94/'Population 2016'!AK$5</f>
        <v>8.800271551236438E-5</v>
      </c>
      <c r="AL94">
        <f>'Population 2016'!AL94/'Population 2016'!AL$5</f>
        <v>7.5557368617087317E-3</v>
      </c>
      <c r="AM94">
        <f>'Population 2016'!AM94/'Population 2016'!AM$5</f>
        <v>5.3533074240015065E-3</v>
      </c>
      <c r="AN94">
        <f>'Population 2016'!AN94/'Population 2016'!AN$5</f>
        <v>0</v>
      </c>
      <c r="AO94">
        <f>'Population 2016'!AO94/'Population 2016'!AO$5</f>
        <v>0</v>
      </c>
      <c r="AP94">
        <f>'Population 2016'!AP94/'Population 2016'!AP$5</f>
        <v>7.609023033146807E-4</v>
      </c>
      <c r="AQ94">
        <f>'Population 2016'!AQ94/'Population 2016'!AQ$5</f>
        <v>4.6514495533512357E-3</v>
      </c>
      <c r="AR94">
        <f>'Population 2016'!AR94/'Population 2016'!AR$5</f>
        <v>3.0997265851345455E-3</v>
      </c>
      <c r="AS94">
        <f>'Population 2016'!AS94/'Population 2016'!AS$5</f>
        <v>7.6417385478603128E-4</v>
      </c>
      <c r="AT94">
        <f>'Population 2016'!AT94/'Population 2016'!AT$5</f>
        <v>0</v>
      </c>
      <c r="AU94">
        <f>'Population 2016'!AU94/'Population 2016'!AU$5</f>
        <v>0</v>
      </c>
      <c r="AV94">
        <f>'Population 2016'!AV94/'Population 2016'!AV$5</f>
        <v>3.2520325203252032E-3</v>
      </c>
      <c r="AW94">
        <f>'Population 2016'!AW94/'Population 2016'!AW$5</f>
        <v>3.4626883885532978E-3</v>
      </c>
      <c r="AX94">
        <f>'Population 2016'!AX94/'Population 2016'!AX$5</f>
        <v>2.2234432702505848E-3</v>
      </c>
      <c r="AY94">
        <f>'Population 2016'!AY94/'Population 2016'!AY$5</f>
        <v>2.8793488571341144E-3</v>
      </c>
      <c r="AZ94">
        <f>'Population 2016'!AZ94/'Population 2016'!AZ$5</f>
        <v>2.536946804655096E-3</v>
      </c>
      <c r="BA94">
        <f>'Population 2016'!BA94/'Population 2016'!BA$5</f>
        <v>5.3984020729863956E-3</v>
      </c>
      <c r="BB94">
        <f>'Population 2016'!BB94/'Population 2016'!BB$5</f>
        <v>2.8172320694917243E-3</v>
      </c>
      <c r="BC94">
        <f>'Population 2016'!BC94/'Population 2016'!BC$5</f>
        <v>0</v>
      </c>
      <c r="BD94" s="9">
        <v>92</v>
      </c>
    </row>
    <row r="95" spans="2:56" x14ac:dyDescent="0.35">
      <c r="B95" s="5" t="s">
        <v>60</v>
      </c>
      <c r="C95">
        <f>'Population 2016'!C95/'Population 2016'!C$5</f>
        <v>6.1333074371463766E-4</v>
      </c>
      <c r="D95">
        <f>'Population 2016'!D95/'Population 2016'!D$5</f>
        <v>3.9611513746662364E-4</v>
      </c>
      <c r="E95">
        <f>'Population 2016'!E95/'Population 2016'!E$5</f>
        <v>1.9688822842784751E-4</v>
      </c>
      <c r="F95">
        <f>'Population 2016'!F95/'Population 2016'!F$5</f>
        <v>7.1079062580479014E-4</v>
      </c>
      <c r="G95">
        <f>'Population 2016'!G95/'Population 2016'!G$5</f>
        <v>9.3379526877063819E-4</v>
      </c>
      <c r="H95">
        <f>'Population 2016'!H95/'Population 2016'!H$5</f>
        <v>3.9038561928323385E-3</v>
      </c>
      <c r="I95">
        <f>'Population 2016'!I95/'Population 2016'!I$5</f>
        <v>5.8621555983585959E-4</v>
      </c>
      <c r="J95">
        <f>'Population 2016'!J95/'Population 2016'!J$5</f>
        <v>1.4098173042634535E-3</v>
      </c>
      <c r="K95">
        <f>'Population 2016'!K95/'Population 2016'!K$5</f>
        <v>1.9137173368615036E-3</v>
      </c>
      <c r="L95">
        <f>'Population 2016'!L95/'Population 2016'!L$5</f>
        <v>9.2132225628643589E-4</v>
      </c>
      <c r="M95">
        <f>'Population 2016'!M95/'Population 2016'!M$5</f>
        <v>9.2132225628643589E-4</v>
      </c>
      <c r="N95">
        <f>'Population 2016'!N95/'Population 2016'!N$5</f>
        <v>3.3917104025847728E-3</v>
      </c>
      <c r="O95">
        <f>'Population 2016'!O95/'Population 2016'!O$5</f>
        <v>4.180659989498816E-3</v>
      </c>
      <c r="P95">
        <f>'Population 2016'!P95/'Population 2016'!P$5</f>
        <v>4.8461625154964499E-4</v>
      </c>
      <c r="Q95">
        <f>'Population 2016'!Q95/'Population 2016'!Q$5</f>
        <v>4.5827898614587373E-4</v>
      </c>
      <c r="R95">
        <f>'Population 2016'!R95/'Population 2016'!R$5</f>
        <v>6.3873955394687821E-4</v>
      </c>
      <c r="S95">
        <f>'Population 2016'!S95/'Population 2016'!S$5</f>
        <v>1.452854603324795E-3</v>
      </c>
      <c r="T95">
        <f>'Population 2016'!T95/'Population 2016'!T$5</f>
        <v>1.1540090180220844E-3</v>
      </c>
      <c r="U95">
        <f>'Population 2016'!U95/'Population 2016'!U$5</f>
        <v>0</v>
      </c>
      <c r="V95">
        <f>'Population 2016'!V95/'Population 2016'!V$5</f>
        <v>1.9538852550354522E-3</v>
      </c>
      <c r="W95">
        <f>'Population 2016'!W95/'Population 2016'!W$5</f>
        <v>2.3696062858300812E-3</v>
      </c>
      <c r="X95">
        <f>'Population 2016'!X95/'Population 2016'!X$5</f>
        <v>2.3696062858300812E-3</v>
      </c>
      <c r="Y95">
        <f>'Population 2016'!Y95/'Population 2016'!Y$5</f>
        <v>1.6931368340725903E-3</v>
      </c>
      <c r="Z95">
        <f>'Population 2016'!Z95/'Population 2016'!Z$5</f>
        <v>4.3826451896403868E-3</v>
      </c>
      <c r="AA95">
        <f>'Population 2016'!AA95/'Population 2016'!AA$5</f>
        <v>3.2740770564133842E-3</v>
      </c>
      <c r="AB95">
        <f>'Population 2016'!AB95/'Population 2016'!AB$5</f>
        <v>3.377583083426302E-4</v>
      </c>
      <c r="AC95">
        <f>'Population 2016'!AC95/'Population 2016'!AC$5</f>
        <v>3.4866089805780055E-3</v>
      </c>
      <c r="AD95">
        <f>'Population 2016'!AD95/'Population 2016'!AD$5</f>
        <v>7.2946518292455994E-4</v>
      </c>
      <c r="AE95">
        <f>'Population 2016'!AE95/'Population 2016'!AE$5</f>
        <v>6.5195741229376076E-4</v>
      </c>
      <c r="AF95">
        <f>'Population 2016'!AF95/'Population 2016'!AF$5</f>
        <v>4.9012954500897311E-3</v>
      </c>
      <c r="AG95">
        <f>'Population 2016'!AG95/'Population 2016'!AG$5</f>
        <v>6.5195741229376076E-4</v>
      </c>
      <c r="AH95">
        <f>'Population 2016'!AH95/'Population 2016'!AH$5</f>
        <v>2.8923585632947254E-3</v>
      </c>
      <c r="AI95">
        <f>'Population 2016'!AI95/'Population 2016'!AI$5</f>
        <v>1.1825728410184619E-3</v>
      </c>
      <c r="AJ95">
        <f>'Population 2016'!AJ95/'Population 2016'!AJ$5</f>
        <v>1.0317039846080918E-3</v>
      </c>
      <c r="AK95">
        <f>'Population 2016'!AK95/'Population 2016'!AK$5</f>
        <v>3.7715449505299018E-5</v>
      </c>
      <c r="AL95">
        <f>'Population 2016'!AL95/'Population 2016'!AL$5</f>
        <v>4.9218708430144907E-3</v>
      </c>
      <c r="AM95">
        <f>'Population 2016'!AM95/'Population 2016'!AM$5</f>
        <v>3.5133343716383368E-3</v>
      </c>
      <c r="AN95">
        <f>'Population 2016'!AN95/'Population 2016'!AN$5</f>
        <v>0</v>
      </c>
      <c r="AO95">
        <f>'Population 2016'!AO95/'Population 2016'!AO$5</f>
        <v>0</v>
      </c>
      <c r="AP95">
        <f>'Population 2016'!AP95/'Population 2016'!AP$5</f>
        <v>5.0726820220978706E-4</v>
      </c>
      <c r="AQ95">
        <f>'Population 2016'!AQ95/'Population 2016'!AQ$5</f>
        <v>2.9114374965747794E-3</v>
      </c>
      <c r="AR95">
        <f>'Population 2016'!AR95/'Population 2016'!AR$5</f>
        <v>2.0575732887956489E-3</v>
      </c>
      <c r="AS95">
        <f>'Population 2016'!AS95/'Population 2016'!AS$5</f>
        <v>5.8621555983585959E-4</v>
      </c>
      <c r="AT95">
        <f>'Population 2016'!AT95/'Population 2016'!AT$5</f>
        <v>0</v>
      </c>
      <c r="AU95">
        <f>'Population 2016'!AU95/'Population 2016'!AU$5</f>
        <v>0</v>
      </c>
      <c r="AV95">
        <f>'Population 2016'!AV95/'Population 2016'!AV$5</f>
        <v>2.3967902016682504E-3</v>
      </c>
      <c r="AW95">
        <f>'Population 2016'!AW95/'Population 2016'!AW$5</f>
        <v>2.2385441454634207E-3</v>
      </c>
      <c r="AX95">
        <f>'Population 2016'!AX95/'Population 2016'!AX$5</f>
        <v>1.1372784543235749E-3</v>
      </c>
      <c r="AY95">
        <f>'Population 2016'!AY95/'Population 2016'!AY$5</f>
        <v>1.9583244086778251E-3</v>
      </c>
      <c r="AZ95">
        <f>'Population 2016'!AZ95/'Population 2016'!AZ$5</f>
        <v>1.5963780913646013E-3</v>
      </c>
      <c r="BA95">
        <f>'Population 2016'!BA95/'Population 2016'!BA$5</f>
        <v>3.5899373785359535E-3</v>
      </c>
      <c r="BB95">
        <f>'Population 2016'!BB95/'Population 2016'!BB$5</f>
        <v>1.7676750239948075E-3</v>
      </c>
      <c r="BC95">
        <f>'Population 2016'!BC95/'Population 2016'!BC$5</f>
        <v>0</v>
      </c>
      <c r="BD95" s="9">
        <v>93</v>
      </c>
    </row>
    <row r="96" spans="2:56" x14ac:dyDescent="0.35">
      <c r="B96" s="5" t="s">
        <v>80</v>
      </c>
      <c r="C96">
        <f>'Population 2016'!C96/'Population 2016'!C$5</f>
        <v>3.1688755091922947E-4</v>
      </c>
      <c r="D96">
        <f>'Population 2016'!D96/'Population 2016'!D$5</f>
        <v>2.0294787907240594E-4</v>
      </c>
      <c r="E96">
        <f>'Population 2016'!E96/'Population 2016'!E$5</f>
        <v>9.8444114213923754E-5</v>
      </c>
      <c r="F96">
        <f>'Population 2016'!F96/'Population 2016'!F$5</f>
        <v>3.8114859644604689E-4</v>
      </c>
      <c r="G96">
        <f>'Population 2016'!G96/'Population 2016'!G$5</f>
        <v>5.277973258268825E-4</v>
      </c>
      <c r="H96">
        <f>'Population 2016'!H96/'Population 2016'!H$5</f>
        <v>1.8319590938125176E-3</v>
      </c>
      <c r="I96">
        <f>'Population 2016'!I96/'Population 2016'!I$5</f>
        <v>3.9778912988861902E-4</v>
      </c>
      <c r="J96">
        <f>'Population 2016'!J96/'Population 2016'!J$5</f>
        <v>8.6247646849058328E-4</v>
      </c>
      <c r="K96">
        <f>'Population 2016'!K96/'Population 2016'!K$5</f>
        <v>1.2994376978689222E-3</v>
      </c>
      <c r="L96">
        <f>'Population 2016'!L96/'Population 2016'!L$5</f>
        <v>5.3214302733785518E-4</v>
      </c>
      <c r="M96">
        <f>'Population 2016'!M96/'Population 2016'!M$5</f>
        <v>5.3214302733785518E-4</v>
      </c>
      <c r="N96">
        <f>'Population 2016'!N96/'Population 2016'!N$5</f>
        <v>1.8003391710402585E-3</v>
      </c>
      <c r="O96">
        <f>'Population 2016'!O96/'Population 2016'!O$5</f>
        <v>2.0606096630705066E-3</v>
      </c>
      <c r="P96">
        <f>'Population 2016'!P96/'Population 2016'!P$5</f>
        <v>2.5921334385213568E-4</v>
      </c>
      <c r="Q96">
        <f>'Population 2016'!Q96/'Population 2016'!Q$5</f>
        <v>1.1750743234509583E-4</v>
      </c>
      <c r="R96">
        <f>'Population 2016'!R96/'Population 2016'!R$5</f>
        <v>3.193697769734391E-4</v>
      </c>
      <c r="S96">
        <f>'Population 2016'!S96/'Population 2016'!S$5</f>
        <v>6.9641693926079181E-4</v>
      </c>
      <c r="T96">
        <f>'Population 2016'!T96/'Population 2016'!T$5</f>
        <v>5.4443167382493493E-4</v>
      </c>
      <c r="U96">
        <f>'Population 2016'!U96/'Population 2016'!U$5</f>
        <v>0</v>
      </c>
      <c r="V96">
        <f>'Population 2016'!V96/'Population 2016'!V$5</f>
        <v>7.9376588485815256E-4</v>
      </c>
      <c r="W96">
        <f>'Population 2016'!W96/'Population 2016'!W$5</f>
        <v>1.1341425947352251E-3</v>
      </c>
      <c r="X96">
        <f>'Population 2016'!X96/'Population 2016'!X$5</f>
        <v>1.1341425947352251E-3</v>
      </c>
      <c r="Y96">
        <f>'Population 2016'!Y96/'Population 2016'!Y$5</f>
        <v>8.2669591898379999E-4</v>
      </c>
      <c r="Z96">
        <f>'Population 2016'!Z96/'Population 2016'!Z$5</f>
        <v>2.0964685249030648E-3</v>
      </c>
      <c r="AA96">
        <f>'Population 2016'!AA96/'Population 2016'!AA$5</f>
        <v>1.5519975657024483E-3</v>
      </c>
      <c r="AB96">
        <f>'Population 2016'!AB96/'Population 2016'!AB$5</f>
        <v>1.7809074439884139E-4</v>
      </c>
      <c r="AC96">
        <f>'Population 2016'!AC96/'Population 2016'!AC$5</f>
        <v>1.6724552719058544E-3</v>
      </c>
      <c r="AD96">
        <f>'Population 2016'!AD96/'Population 2016'!AD$5</f>
        <v>3.8706315828650119E-4</v>
      </c>
      <c r="AE96">
        <f>'Population 2016'!AE96/'Population 2016'!AE$5</f>
        <v>3.3367899054405077E-4</v>
      </c>
      <c r="AF96">
        <f>'Population 2016'!AF96/'Population 2016'!AF$5</f>
        <v>2.1264081798850836E-3</v>
      </c>
      <c r="AG96">
        <f>'Population 2016'!AG96/'Population 2016'!AG$5</f>
        <v>3.3367899054405077E-4</v>
      </c>
      <c r="AH96">
        <f>'Population 2016'!AH96/'Population 2016'!AH$5</f>
        <v>1.3356492016755989E-3</v>
      </c>
      <c r="AI96">
        <f>'Population 2016'!AI96/'Population 2016'!AI$5</f>
        <v>5.5232303788607922E-4</v>
      </c>
      <c r="AJ96">
        <f>'Population 2016'!AJ96/'Population 2016'!AJ$5</f>
        <v>7.8074896132504252E-4</v>
      </c>
      <c r="AK96">
        <f>'Population 2016'!AK96/'Population 2016'!AK$5</f>
        <v>5.0287266007065362E-5</v>
      </c>
      <c r="AL96">
        <f>'Population 2016'!AL96/'Population 2016'!AL$5</f>
        <v>2.2259271740479947E-3</v>
      </c>
      <c r="AM96">
        <f>'Population 2016'!AM96/'Population 2016'!AM$5</f>
        <v>1.5176155687798589E-3</v>
      </c>
      <c r="AN96">
        <f>'Population 2016'!AN96/'Population 2016'!AN$5</f>
        <v>0</v>
      </c>
      <c r="AO96">
        <f>'Population 2016'!AO96/'Population 2016'!AO$5</f>
        <v>0</v>
      </c>
      <c r="AP96">
        <f>'Population 2016'!AP96/'Population 2016'!AP$5</f>
        <v>2.5363410110489353E-4</v>
      </c>
      <c r="AQ96">
        <f>'Population 2016'!AQ96/'Population 2016'!AQ$5</f>
        <v>1.5481997040609416E-3</v>
      </c>
      <c r="AR96">
        <f>'Population 2016'!AR96/'Population 2016'!AR$5</f>
        <v>9.9113724143047241E-4</v>
      </c>
      <c r="AS96">
        <f>'Population 2016'!AS96/'Population 2016'!AS$5</f>
        <v>3.9778912988861902E-4</v>
      </c>
      <c r="AT96">
        <f>'Population 2016'!AT96/'Population 2016'!AT$5</f>
        <v>0</v>
      </c>
      <c r="AU96">
        <f>'Population 2016'!AU96/'Population 2016'!AU$5</f>
        <v>0</v>
      </c>
      <c r="AV96">
        <f>'Population 2016'!AV96/'Population 2016'!AV$5</f>
        <v>1.1192059972547777E-3</v>
      </c>
      <c r="AW96">
        <f>'Population 2016'!AW96/'Population 2016'!AW$5</f>
        <v>1.1440600402709135E-3</v>
      </c>
      <c r="AX96">
        <f>'Population 2016'!AX96/'Population 2016'!AX$5</f>
        <v>6.2614207035792326E-4</v>
      </c>
      <c r="AY96">
        <f>'Population 2016'!AY96/'Population 2016'!AY$5</f>
        <v>9.7916220433891255E-4</v>
      </c>
      <c r="AZ96">
        <f>'Population 2016'!AZ96/'Population 2016'!AZ$5</f>
        <v>8.4277257796365435E-4</v>
      </c>
      <c r="BA96">
        <f>'Population 2016'!BA96/'Population 2016'!BA$5</f>
        <v>1.6195206218959188E-3</v>
      </c>
      <c r="BB96">
        <f>'Population 2016'!BB96/'Population 2016'!BB$5</f>
        <v>7.1811797849789057E-4</v>
      </c>
      <c r="BC96">
        <f>'Population 2016'!BC96/'Population 2016'!BC$5</f>
        <v>0</v>
      </c>
      <c r="BD96" s="9">
        <v>94</v>
      </c>
    </row>
    <row r="97" spans="1:56" x14ac:dyDescent="0.35">
      <c r="B97" s="5" t="s">
        <v>79</v>
      </c>
      <c r="C97">
        <f>'Population 2016'!C97/'Population 2016'!C$5</f>
        <v>1.2777723827388284E-4</v>
      </c>
      <c r="D97">
        <f>'Population 2016'!D97/'Population 2016'!D$5</f>
        <v>9.780620678188238E-5</v>
      </c>
      <c r="E97">
        <f>'Population 2016'!E97/'Population 2016'!E$5</f>
        <v>7.0317224438516964E-5</v>
      </c>
      <c r="F97">
        <f>'Population 2016'!F97/'Population 2016'!F$5</f>
        <v>1.1331444759206799E-4</v>
      </c>
      <c r="G97">
        <f>'Population 2016'!G97/'Population 2016'!G$5</f>
        <v>1.623991771775023E-4</v>
      </c>
      <c r="H97">
        <f>'Population 2016'!H97/'Population 2016'!H$5</f>
        <v>6.9711717729148903E-4</v>
      </c>
      <c r="I97">
        <f>'Population 2016'!I97/'Population 2016'!I$5</f>
        <v>1.465538899589649E-4</v>
      </c>
      <c r="J97">
        <f>'Population 2016'!J97/'Population 2016'!J$5</f>
        <v>3.7318693348150234E-4</v>
      </c>
      <c r="K97">
        <f>'Population 2016'!K97/'Population 2016'!K$5</f>
        <v>6.8515805887634082E-4</v>
      </c>
      <c r="L97">
        <f>'Population 2016'!L97/'Population 2016'!L$5</f>
        <v>2.0650326434006321E-4</v>
      </c>
      <c r="M97">
        <f>'Population 2016'!M97/'Population 2016'!M$5</f>
        <v>2.0650326434006321E-4</v>
      </c>
      <c r="N97">
        <f>'Population 2016'!N97/'Population 2016'!N$5</f>
        <v>7.3138778823510502E-4</v>
      </c>
      <c r="O97">
        <f>'Population 2016'!O97/'Population 2016'!O$5</f>
        <v>8.0244895533034151E-4</v>
      </c>
      <c r="P97">
        <f>'Population 2016'!P97/'Population 2016'!P$5</f>
        <v>1.0143130846387918E-4</v>
      </c>
      <c r="Q97">
        <f>'Population 2016'!Q97/'Population 2016'!Q$5</f>
        <v>8.2255202641567078E-5</v>
      </c>
      <c r="R97">
        <f>'Population 2016'!R97/'Population 2016'!R$5</f>
        <v>1.4637781444615957E-4</v>
      </c>
      <c r="S97">
        <f>'Population 2016'!S97/'Population 2016'!S$5</f>
        <v>3.2746601326458019E-4</v>
      </c>
      <c r="T97">
        <f>'Population 2016'!T97/'Population 2016'!T$5</f>
        <v>2.5592941931941389E-4</v>
      </c>
      <c r="U97">
        <f>'Population 2016'!U97/'Population 2016'!U$5</f>
        <v>0</v>
      </c>
      <c r="V97">
        <f>'Population 2016'!V97/'Population 2016'!V$5</f>
        <v>3.9688294242907628E-4</v>
      </c>
      <c r="W97">
        <f>'Population 2016'!W97/'Population 2016'!W$5</f>
        <v>5.0987390426136922E-4</v>
      </c>
      <c r="X97">
        <f>'Population 2016'!X97/'Population 2016'!X$5</f>
        <v>5.0987390426136922E-4</v>
      </c>
      <c r="Y97">
        <f>'Population 2016'!Y97/'Population 2016'!Y$5</f>
        <v>3.8552646221840669E-4</v>
      </c>
      <c r="Z97">
        <f>'Population 2016'!Z97/'Population 2016'!Z$5</f>
        <v>8.9820996819484967E-4</v>
      </c>
      <c r="AA97">
        <f>'Population 2016'!AA97/'Population 2016'!AA$5</f>
        <v>6.7833455247525679E-4</v>
      </c>
      <c r="AB97">
        <f>'Population 2016'!AB97/'Population 2016'!AB$5</f>
        <v>8.5974842123578594E-5</v>
      </c>
      <c r="AC97">
        <f>'Population 2016'!AC97/'Population 2016'!AC$5</f>
        <v>7.374524482800706E-4</v>
      </c>
      <c r="AD97">
        <f>'Population 2016'!AD97/'Population 2016'!AD$5</f>
        <v>1.2281811753321671E-4</v>
      </c>
      <c r="AE97">
        <f>'Population 2016'!AE97/'Population 2016'!AE$5</f>
        <v>1.0780398156038564E-4</v>
      </c>
      <c r="AF97">
        <f>'Population 2016'!AF97/'Population 2016'!AF$5</f>
        <v>9.5009727186354796E-4</v>
      </c>
      <c r="AG97">
        <f>'Population 2016'!AG97/'Population 2016'!AG$5</f>
        <v>1.0780398156038564E-4</v>
      </c>
      <c r="AH97">
        <f>'Population 2016'!AH97/'Population 2016'!AH$5</f>
        <v>5.7215570808912995E-4</v>
      </c>
      <c r="AI97">
        <f>'Population 2016'!AI97/'Population 2016'!AI$5</f>
        <v>2.7479438271064835E-4</v>
      </c>
      <c r="AJ97">
        <f>'Population 2016'!AJ97/'Population 2016'!AJ$5</f>
        <v>4.1825837213841564E-4</v>
      </c>
      <c r="AK97">
        <f>'Population 2016'!AK97/'Population 2016'!AK$5</f>
        <v>2.5143633003532681E-5</v>
      </c>
      <c r="AL97">
        <f>'Population 2016'!AL97/'Population 2016'!AL$5</f>
        <v>8.1587768929249212E-4</v>
      </c>
      <c r="AM97">
        <f>'Population 2016'!AM97/'Population 2016'!AM$5</f>
        <v>6.8093490914227558E-4</v>
      </c>
      <c r="AN97">
        <f>'Population 2016'!AN97/'Population 2016'!AN$5</f>
        <v>0</v>
      </c>
      <c r="AO97">
        <f>'Population 2016'!AO97/'Population 2016'!AO$5</f>
        <v>0</v>
      </c>
      <c r="AP97">
        <f>'Population 2016'!AP97/'Population 2016'!AP$5</f>
        <v>7.1334590935751306E-5</v>
      </c>
      <c r="AQ97">
        <f>'Population 2016'!AQ97/'Population 2016'!AQ$5</f>
        <v>6.4394146983065711E-4</v>
      </c>
      <c r="AR97">
        <f>'Population 2016'!AR97/'Population 2016'!AR$5</f>
        <v>4.2684175198489212E-4</v>
      </c>
      <c r="AS97">
        <f>'Population 2016'!AS97/'Population 2016'!AS$5</f>
        <v>1.465538899589649E-4</v>
      </c>
      <c r="AT97">
        <f>'Population 2016'!AT97/'Population 2016'!AT$5</f>
        <v>0</v>
      </c>
      <c r="AU97">
        <f>'Population 2016'!AU97/'Population 2016'!AU$5</f>
        <v>0</v>
      </c>
      <c r="AV97">
        <f>'Population 2016'!AV97/'Population 2016'!AV$5</f>
        <v>4.434589800443459E-4</v>
      </c>
      <c r="AW97">
        <f>'Population 2016'!AW97/'Population 2016'!AW$5</f>
        <v>4.5762401610836536E-4</v>
      </c>
      <c r="AX97">
        <f>'Population 2016'!AX97/'Population 2016'!AX$5</f>
        <v>2.0445455358626064E-4</v>
      </c>
      <c r="AY97">
        <f>'Population 2016'!AY97/'Population 2016'!AY$5</f>
        <v>4.0849423212264009E-4</v>
      </c>
      <c r="AZ97">
        <f>'Population 2016'!AZ97/'Population 2016'!AZ$5</f>
        <v>3.1927561827292027E-4</v>
      </c>
      <c r="BA97">
        <f>'Population 2016'!BA97/'Population 2016'!BA$5</f>
        <v>9.7171237313755125E-4</v>
      </c>
      <c r="BB97">
        <f>'Population 2016'!BB97/'Population 2016'!BB$5</f>
        <v>3.7286895037390468E-4</v>
      </c>
      <c r="BC97">
        <f>'Population 2016'!BC97/'Population 2016'!BC$5</f>
        <v>0</v>
      </c>
      <c r="BD97" s="9">
        <v>95</v>
      </c>
    </row>
    <row r="98" spans="1:56" x14ac:dyDescent="0.35">
      <c r="A98" s="2" t="s">
        <v>134</v>
      </c>
      <c r="B98" s="7" t="s">
        <v>83</v>
      </c>
      <c r="C98">
        <f>'Population 2016'!C98/'Population 2016'!C$5</f>
        <v>0</v>
      </c>
      <c r="D98">
        <f>'Population 2016'!D98/'Population 2016'!D$5</f>
        <v>0</v>
      </c>
      <c r="E98">
        <f>'Population 2016'!E98/'Population 2016'!E$5</f>
        <v>0</v>
      </c>
      <c r="F98">
        <f>'Population 2016'!F98/'Population 2016'!F$5</f>
        <v>0</v>
      </c>
      <c r="G98">
        <f>'Population 2016'!G98/'Population 2016'!G$5</f>
        <v>0</v>
      </c>
      <c r="H98">
        <f>'Population 2016'!H98/'Population 2016'!H$5</f>
        <v>0</v>
      </c>
      <c r="I98">
        <f>'Population 2016'!I98/'Population 2016'!I$5</f>
        <v>0</v>
      </c>
      <c r="J98">
        <f>'Population 2016'!J98/'Population 2016'!J$5</f>
        <v>0</v>
      </c>
      <c r="K98">
        <f>'Population 2016'!K98/'Population 2016'!K$5</f>
        <v>0</v>
      </c>
      <c r="L98">
        <f>'Population 2016'!L98/'Population 2016'!L$5</f>
        <v>0</v>
      </c>
      <c r="M98">
        <f>'Population 2016'!M98/'Population 2016'!M$5</f>
        <v>0</v>
      </c>
      <c r="N98">
        <f>'Population 2016'!N98/'Population 2016'!N$5</f>
        <v>0</v>
      </c>
      <c r="O98">
        <f>'Population 2016'!O98/'Population 2016'!O$5</f>
        <v>0</v>
      </c>
      <c r="P98">
        <f>'Population 2016'!P98/'Population 2016'!P$5</f>
        <v>0</v>
      </c>
      <c r="Q98">
        <f>'Population 2016'!Q98/'Population 2016'!Q$5</f>
        <v>0</v>
      </c>
      <c r="R98">
        <f>'Population 2016'!R98/'Population 2016'!R$5</f>
        <v>0</v>
      </c>
      <c r="S98">
        <f>'Population 2016'!S98/'Population 2016'!S$5</f>
        <v>0</v>
      </c>
      <c r="T98">
        <f>'Population 2016'!T98/'Population 2016'!T$5</f>
        <v>0</v>
      </c>
      <c r="U98">
        <f>'Population 2016'!U98/'Population 2016'!U$5</f>
        <v>0</v>
      </c>
      <c r="V98">
        <f>'Population 2016'!V98/'Population 2016'!V$5</f>
        <v>0</v>
      </c>
      <c r="W98">
        <f>'Population 2016'!W98/'Population 2016'!W$5</f>
        <v>0</v>
      </c>
      <c r="X98">
        <f>'Population 2016'!X98/'Population 2016'!X$5</f>
        <v>0</v>
      </c>
      <c r="Y98">
        <f>'Population 2016'!Y98/'Population 2016'!Y$5</f>
        <v>0</v>
      </c>
      <c r="Z98">
        <f>'Population 2016'!Z98/'Population 2016'!Z$5</f>
        <v>0</v>
      </c>
      <c r="AA98">
        <f>'Population 2016'!AA98/'Population 2016'!AA$5</f>
        <v>0</v>
      </c>
      <c r="AB98">
        <f>'Population 2016'!AB98/'Population 2016'!AB$5</f>
        <v>0</v>
      </c>
      <c r="AC98">
        <f>'Population 2016'!AC98/'Population 2016'!AC$5</f>
        <v>0</v>
      </c>
      <c r="AD98">
        <f>'Population 2016'!AD98/'Population 2016'!AD$5</f>
        <v>0</v>
      </c>
      <c r="AE98">
        <f>'Population 2016'!AE98/'Population 2016'!AE$5</f>
        <v>0</v>
      </c>
      <c r="AF98">
        <f>'Population 2016'!AF98/'Population 2016'!AF$5</f>
        <v>0</v>
      </c>
      <c r="AG98">
        <f>'Population 2016'!AG98/'Population 2016'!AG$5</f>
        <v>0</v>
      </c>
      <c r="AH98">
        <f>'Population 2016'!AH98/'Population 2016'!AH$5</f>
        <v>0</v>
      </c>
      <c r="AI98">
        <f>'Population 2016'!AI98/'Population 2016'!AI$5</f>
        <v>0</v>
      </c>
      <c r="AJ98">
        <f>'Population 2016'!AJ98/'Population 2016'!AJ$5</f>
        <v>0</v>
      </c>
      <c r="AK98">
        <f>'Population 2016'!AK98/'Population 2016'!AK$5</f>
        <v>0</v>
      </c>
      <c r="AL98">
        <f>'Population 2016'!AL98/'Population 2016'!AL$5</f>
        <v>0</v>
      </c>
      <c r="AM98">
        <f>'Population 2016'!AM98/'Population 2016'!AM$5</f>
        <v>0</v>
      </c>
      <c r="AN98">
        <f>'Population 2016'!AN98/'Population 2016'!AN$5</f>
        <v>0</v>
      </c>
      <c r="AO98">
        <f>'Population 2016'!AO98/'Population 2016'!AO$5</f>
        <v>0</v>
      </c>
      <c r="AP98">
        <f>'Population 2016'!AP98/'Population 2016'!AP$5</f>
        <v>0</v>
      </c>
      <c r="AQ98">
        <f>'Population 2016'!AQ98/'Population 2016'!AQ$5</f>
        <v>0</v>
      </c>
      <c r="AR98">
        <f>'Population 2016'!AR98/'Population 2016'!AR$5</f>
        <v>0</v>
      </c>
      <c r="AS98">
        <f>'Population 2016'!AS98/'Population 2016'!AS$5</f>
        <v>0</v>
      </c>
      <c r="AT98">
        <f>'Population 2016'!AT98/'Population 2016'!AT$5</f>
        <v>0</v>
      </c>
      <c r="AU98">
        <f>'Population 2016'!AU98/'Population 2016'!AU$5</f>
        <v>0</v>
      </c>
      <c r="AV98">
        <f>'Population 2016'!AV98/'Population 2016'!AV$5</f>
        <v>0</v>
      </c>
      <c r="AW98">
        <f>'Population 2016'!AW98/'Population 2016'!AW$5</f>
        <v>0</v>
      </c>
      <c r="AX98">
        <f>'Population 2016'!AX98/'Population 2016'!AX$5</f>
        <v>0</v>
      </c>
      <c r="AY98">
        <f>'Population 2016'!AY98/'Population 2016'!AY$5</f>
        <v>0</v>
      </c>
      <c r="AZ98">
        <f>'Population 2016'!AZ98/'Population 2016'!AZ$5</f>
        <v>0</v>
      </c>
      <c r="BA98">
        <f>'Population 2016'!BA98/'Population 2016'!BA$5</f>
        <v>0</v>
      </c>
      <c r="BB98">
        <f>'Population 2016'!BB98/'Population 2016'!BB$5</f>
        <v>0</v>
      </c>
      <c r="BC98">
        <f>'Population 2016'!BC98/'Population 2016'!BC$5</f>
        <v>0</v>
      </c>
      <c r="BD98" s="9">
        <v>96</v>
      </c>
    </row>
    <row r="99" spans="1:56" x14ac:dyDescent="0.35">
      <c r="A99" s="3"/>
      <c r="B99" s="5" t="s">
        <v>61</v>
      </c>
      <c r="C99">
        <f>'Population 2016'!C99/'Population 2016'!C$5</f>
        <v>0</v>
      </c>
      <c r="D99">
        <f>'Population 2016'!D99/'Population 2016'!D$5</f>
        <v>0</v>
      </c>
      <c r="E99">
        <f>'Population 2016'!E99/'Population 2016'!E$5</f>
        <v>0</v>
      </c>
      <c r="F99">
        <f>'Population 2016'!F99/'Population 2016'!F$5</f>
        <v>0</v>
      </c>
      <c r="G99">
        <f>'Population 2016'!G99/'Population 2016'!G$5</f>
        <v>0</v>
      </c>
      <c r="H99">
        <f>'Population 2016'!H99/'Population 2016'!H$5</f>
        <v>0</v>
      </c>
      <c r="I99">
        <f>'Population 2016'!I99/'Population 2016'!I$5</f>
        <v>0</v>
      </c>
      <c r="J99">
        <f>'Population 2016'!J99/'Population 2016'!J$5</f>
        <v>0</v>
      </c>
      <c r="K99">
        <f>'Population 2016'!K99/'Population 2016'!K$5</f>
        <v>0</v>
      </c>
      <c r="L99">
        <f>'Population 2016'!L99/'Population 2016'!L$5</f>
        <v>0</v>
      </c>
      <c r="M99">
        <f>'Population 2016'!M99/'Population 2016'!M$5</f>
        <v>0</v>
      </c>
      <c r="N99">
        <f>'Population 2016'!N99/'Population 2016'!N$5</f>
        <v>0</v>
      </c>
      <c r="O99">
        <f>'Population 2016'!O99/'Population 2016'!O$5</f>
        <v>0</v>
      </c>
      <c r="P99">
        <f>'Population 2016'!P99/'Population 2016'!P$5</f>
        <v>0</v>
      </c>
      <c r="Q99">
        <f>'Population 2016'!Q99/'Population 2016'!Q$5</f>
        <v>0</v>
      </c>
      <c r="R99">
        <f>'Population 2016'!R99/'Population 2016'!R$5</f>
        <v>0</v>
      </c>
      <c r="S99">
        <f>'Population 2016'!S99/'Population 2016'!S$5</f>
        <v>0</v>
      </c>
      <c r="T99">
        <f>'Population 2016'!T99/'Population 2016'!T$5</f>
        <v>0</v>
      </c>
      <c r="U99">
        <f>'Population 2016'!U99/'Population 2016'!U$5</f>
        <v>0</v>
      </c>
      <c r="V99">
        <f>'Population 2016'!V99/'Population 2016'!V$5</f>
        <v>0</v>
      </c>
      <c r="W99">
        <f>'Population 2016'!W99/'Population 2016'!W$5</f>
        <v>0</v>
      </c>
      <c r="X99">
        <f>'Population 2016'!X99/'Population 2016'!X$5</f>
        <v>0</v>
      </c>
      <c r="Y99">
        <f>'Population 2016'!Y99/'Population 2016'!Y$5</f>
        <v>0</v>
      </c>
      <c r="Z99">
        <f>'Population 2016'!Z99/'Population 2016'!Z$5</f>
        <v>0</v>
      </c>
      <c r="AA99">
        <f>'Population 2016'!AA99/'Population 2016'!AA$5</f>
        <v>0</v>
      </c>
      <c r="AB99">
        <f>'Population 2016'!AB99/'Population 2016'!AB$5</f>
        <v>0</v>
      </c>
      <c r="AC99">
        <f>'Population 2016'!AC99/'Population 2016'!AC$5</f>
        <v>0</v>
      </c>
      <c r="AD99">
        <f>'Population 2016'!AD99/'Population 2016'!AD$5</f>
        <v>0</v>
      </c>
      <c r="AE99">
        <f>'Population 2016'!AE99/'Population 2016'!AE$5</f>
        <v>0</v>
      </c>
      <c r="AF99">
        <f>'Population 2016'!AF99/'Population 2016'!AF$5</f>
        <v>0</v>
      </c>
      <c r="AG99">
        <f>'Population 2016'!AG99/'Population 2016'!AG$5</f>
        <v>0</v>
      </c>
      <c r="AH99">
        <f>'Population 2016'!AH99/'Population 2016'!AH$5</f>
        <v>0</v>
      </c>
      <c r="AI99">
        <f>'Population 2016'!AI99/'Population 2016'!AI$5</f>
        <v>0</v>
      </c>
      <c r="AJ99">
        <f>'Population 2016'!AJ99/'Population 2016'!AJ$5</f>
        <v>0</v>
      </c>
      <c r="AK99">
        <f>'Population 2016'!AK99/'Population 2016'!AK$5</f>
        <v>0</v>
      </c>
      <c r="AL99">
        <f>'Population 2016'!AL99/'Population 2016'!AL$5</f>
        <v>0</v>
      </c>
      <c r="AM99">
        <f>'Population 2016'!AM99/'Population 2016'!AM$5</f>
        <v>0</v>
      </c>
      <c r="AN99">
        <f>'Population 2016'!AN99/'Population 2016'!AN$5</f>
        <v>0</v>
      </c>
      <c r="AO99">
        <f>'Population 2016'!AO99/'Population 2016'!AO$5</f>
        <v>0</v>
      </c>
      <c r="AP99">
        <f>'Population 2016'!AP99/'Population 2016'!AP$5</f>
        <v>0</v>
      </c>
      <c r="AQ99">
        <f>'Population 2016'!AQ99/'Population 2016'!AQ$5</f>
        <v>0</v>
      </c>
      <c r="AR99">
        <f>'Population 2016'!AR99/'Population 2016'!AR$5</f>
        <v>0</v>
      </c>
      <c r="AS99">
        <f>'Population 2016'!AS99/'Population 2016'!AS$5</f>
        <v>0</v>
      </c>
      <c r="AT99">
        <f>'Population 2016'!AT99/'Population 2016'!AT$5</f>
        <v>0</v>
      </c>
      <c r="AU99">
        <f>'Population 2016'!AU99/'Population 2016'!AU$5</f>
        <v>0</v>
      </c>
      <c r="AV99">
        <f>'Population 2016'!AV99/'Population 2016'!AV$5</f>
        <v>0</v>
      </c>
      <c r="AW99">
        <f>'Population 2016'!AW99/'Population 2016'!AW$5</f>
        <v>0</v>
      </c>
      <c r="AX99">
        <f>'Population 2016'!AX99/'Population 2016'!AX$5</f>
        <v>0</v>
      </c>
      <c r="AY99">
        <f>'Population 2016'!AY99/'Population 2016'!AY$5</f>
        <v>0</v>
      </c>
      <c r="AZ99">
        <f>'Population 2016'!AZ99/'Population 2016'!AZ$5</f>
        <v>0</v>
      </c>
      <c r="BA99">
        <f>'Population 2016'!BA99/'Population 2016'!BA$5</f>
        <v>0</v>
      </c>
      <c r="BB99">
        <f>'Population 2016'!BB99/'Population 2016'!BB$5</f>
        <v>0</v>
      </c>
      <c r="BC99">
        <f>'Population 2016'!BC99/'Population 2016'!BC$5</f>
        <v>0</v>
      </c>
      <c r="BD99" s="9">
        <v>97</v>
      </c>
    </row>
    <row r="100" spans="1:56" x14ac:dyDescent="0.35">
      <c r="A100" s="3"/>
      <c r="B100" s="5" t="s">
        <v>78</v>
      </c>
      <c r="C100">
        <f>'Population 2016'!C100/'Population 2016'!C$5</f>
        <v>0</v>
      </c>
      <c r="D100">
        <f>'Population 2016'!D100/'Population 2016'!D$5</f>
        <v>0</v>
      </c>
      <c r="E100">
        <f>'Population 2016'!E100/'Population 2016'!E$5</f>
        <v>0</v>
      </c>
      <c r="F100">
        <f>'Population 2016'!F100/'Population 2016'!F$5</f>
        <v>0</v>
      </c>
      <c r="G100">
        <f>'Population 2016'!G100/'Population 2016'!G$5</f>
        <v>0</v>
      </c>
      <c r="H100">
        <f>'Population 2016'!H100/'Population 2016'!H$5</f>
        <v>0</v>
      </c>
      <c r="I100">
        <f>'Population 2016'!I100/'Population 2016'!I$5</f>
        <v>0</v>
      </c>
      <c r="J100">
        <f>'Population 2016'!J100/'Population 2016'!J$5</f>
        <v>0</v>
      </c>
      <c r="K100">
        <f>'Population 2016'!K100/'Population 2016'!K$5</f>
        <v>0</v>
      </c>
      <c r="L100">
        <f>'Population 2016'!L100/'Population 2016'!L$5</f>
        <v>0</v>
      </c>
      <c r="M100">
        <f>'Population 2016'!M100/'Population 2016'!M$5</f>
        <v>0</v>
      </c>
      <c r="N100">
        <f>'Population 2016'!N100/'Population 2016'!N$5</f>
        <v>0</v>
      </c>
      <c r="O100">
        <f>'Population 2016'!O100/'Population 2016'!O$5</f>
        <v>0</v>
      </c>
      <c r="P100">
        <f>'Population 2016'!P100/'Population 2016'!P$5</f>
        <v>0</v>
      </c>
      <c r="Q100">
        <f>'Population 2016'!Q100/'Population 2016'!Q$5</f>
        <v>0</v>
      </c>
      <c r="R100">
        <f>'Population 2016'!R100/'Population 2016'!R$5</f>
        <v>0</v>
      </c>
      <c r="S100">
        <f>'Population 2016'!S100/'Population 2016'!S$5</f>
        <v>0</v>
      </c>
      <c r="T100">
        <f>'Population 2016'!T100/'Population 2016'!T$5</f>
        <v>0</v>
      </c>
      <c r="U100">
        <f>'Population 2016'!U100/'Population 2016'!U$5</f>
        <v>0</v>
      </c>
      <c r="V100">
        <f>'Population 2016'!V100/'Population 2016'!V$5</f>
        <v>0</v>
      </c>
      <c r="W100">
        <f>'Population 2016'!W100/'Population 2016'!W$5</f>
        <v>0</v>
      </c>
      <c r="X100">
        <f>'Population 2016'!X100/'Population 2016'!X$5</f>
        <v>0</v>
      </c>
      <c r="Y100">
        <f>'Population 2016'!Y100/'Population 2016'!Y$5</f>
        <v>0</v>
      </c>
      <c r="Z100">
        <f>'Population 2016'!Z100/'Population 2016'!Z$5</f>
        <v>0</v>
      </c>
      <c r="AA100">
        <f>'Population 2016'!AA100/'Population 2016'!AA$5</f>
        <v>0</v>
      </c>
      <c r="AB100">
        <f>'Population 2016'!AB100/'Population 2016'!AB$5</f>
        <v>0</v>
      </c>
      <c r="AC100">
        <f>'Population 2016'!AC100/'Population 2016'!AC$5</f>
        <v>0</v>
      </c>
      <c r="AD100">
        <f>'Population 2016'!AD100/'Population 2016'!AD$5</f>
        <v>0</v>
      </c>
      <c r="AE100">
        <f>'Population 2016'!AE100/'Population 2016'!AE$5</f>
        <v>0</v>
      </c>
      <c r="AF100">
        <f>'Population 2016'!AF100/'Population 2016'!AF$5</f>
        <v>0</v>
      </c>
      <c r="AG100">
        <f>'Population 2016'!AG100/'Population 2016'!AG$5</f>
        <v>0</v>
      </c>
      <c r="AH100">
        <f>'Population 2016'!AH100/'Population 2016'!AH$5</f>
        <v>0</v>
      </c>
      <c r="AI100">
        <f>'Population 2016'!AI100/'Population 2016'!AI$5</f>
        <v>0</v>
      </c>
      <c r="AJ100">
        <f>'Population 2016'!AJ100/'Population 2016'!AJ$5</f>
        <v>0</v>
      </c>
      <c r="AK100">
        <f>'Population 2016'!AK100/'Population 2016'!AK$5</f>
        <v>0</v>
      </c>
      <c r="AL100">
        <f>'Population 2016'!AL100/'Population 2016'!AL$5</f>
        <v>0</v>
      </c>
      <c r="AM100">
        <f>'Population 2016'!AM100/'Population 2016'!AM$5</f>
        <v>0</v>
      </c>
      <c r="AN100">
        <f>'Population 2016'!AN100/'Population 2016'!AN$5</f>
        <v>0</v>
      </c>
      <c r="AO100">
        <f>'Population 2016'!AO100/'Population 2016'!AO$5</f>
        <v>0</v>
      </c>
      <c r="AP100">
        <f>'Population 2016'!AP100/'Population 2016'!AP$5</f>
        <v>0</v>
      </c>
      <c r="AQ100">
        <f>'Population 2016'!AQ100/'Population 2016'!AQ$5</f>
        <v>0</v>
      </c>
      <c r="AR100">
        <f>'Population 2016'!AR100/'Population 2016'!AR$5</f>
        <v>0</v>
      </c>
      <c r="AS100">
        <f>'Population 2016'!AS100/'Population 2016'!AS$5</f>
        <v>0</v>
      </c>
      <c r="AT100">
        <f>'Population 2016'!AT100/'Population 2016'!AT$5</f>
        <v>0</v>
      </c>
      <c r="AU100">
        <f>'Population 2016'!AU100/'Population 2016'!AU$5</f>
        <v>0</v>
      </c>
      <c r="AV100">
        <f>'Population 2016'!AV100/'Population 2016'!AV$5</f>
        <v>0</v>
      </c>
      <c r="AW100">
        <f>'Population 2016'!AW100/'Population 2016'!AW$5</f>
        <v>0</v>
      </c>
      <c r="AX100">
        <f>'Population 2016'!AX100/'Population 2016'!AX$5</f>
        <v>0</v>
      </c>
      <c r="AY100">
        <f>'Population 2016'!AY100/'Population 2016'!AY$5</f>
        <v>0</v>
      </c>
      <c r="AZ100">
        <f>'Population 2016'!AZ100/'Population 2016'!AZ$5</f>
        <v>0</v>
      </c>
      <c r="BA100">
        <f>'Population 2016'!BA100/'Population 2016'!BA$5</f>
        <v>0</v>
      </c>
      <c r="BB100">
        <f>'Population 2016'!BB100/'Population 2016'!BB$5</f>
        <v>0</v>
      </c>
      <c r="BC100">
        <f>'Population 2016'!BC100/'Population 2016'!BC$5</f>
        <v>0</v>
      </c>
      <c r="BD100" s="9">
        <v>98</v>
      </c>
    </row>
    <row r="101" spans="1:56" x14ac:dyDescent="0.35">
      <c r="A101" s="3"/>
      <c r="B101" s="5" t="s">
        <v>62</v>
      </c>
      <c r="C101">
        <f>'Population 2016'!C101/'Population 2016'!C$5</f>
        <v>4.9015348601861462E-3</v>
      </c>
      <c r="D101">
        <f>'Population 2016'!D101/'Population 2016'!D$5</f>
        <v>3.2813982375321537E-3</v>
      </c>
      <c r="E101">
        <f>'Population 2016'!E101/'Population 2016'!E$5</f>
        <v>1.7954331306634665E-3</v>
      </c>
      <c r="F101">
        <f>'Population 2016'!F101/'Population 2016'!F$5</f>
        <v>3.9866082925573013E-3</v>
      </c>
      <c r="G101">
        <f>'Population 2016'!G101/'Population 2016'!G$5</f>
        <v>3.8028473989065122E-3</v>
      </c>
      <c r="H101">
        <f>'Population 2016'!H101/'Population 2016'!H$5</f>
        <v>5.9887229137552565E-3</v>
      </c>
      <c r="I101">
        <f>'Population 2016'!I101/'Population 2016'!I$5</f>
        <v>3.7894648689389496E-3</v>
      </c>
      <c r="J101">
        <f>'Population 2016'!J101/'Population 2016'!J$5</f>
        <v>5.3573057562011231E-3</v>
      </c>
      <c r="K101">
        <f>'Population 2016'!K101/'Population 2016'!K$5</f>
        <v>7.7730000472522797E-3</v>
      </c>
      <c r="L101">
        <f>'Population 2016'!L101/'Population 2016'!L$5</f>
        <v>7.0211109875621498E-3</v>
      </c>
      <c r="M101">
        <f>'Population 2016'!M101/'Population 2016'!M$5</f>
        <v>7.0211109875621498E-3</v>
      </c>
      <c r="N101">
        <f>'Population 2016'!N101/'Population 2016'!N$5</f>
        <v>5.3688685993521995E-3</v>
      </c>
      <c r="O101">
        <f>'Population 2016'!O101/'Population 2016'!O$5</f>
        <v>6.8356762861473538E-3</v>
      </c>
      <c r="P101">
        <f>'Population 2016'!P101/'Population 2016'!P$5</f>
        <v>4.0459821931702923E-3</v>
      </c>
      <c r="Q101">
        <f>'Population 2016'!Q101/'Population 2016'!Q$5</f>
        <v>6.4864102654492899E-3</v>
      </c>
      <c r="R101">
        <f>'Population 2016'!R101/'Population 2016'!R$5</f>
        <v>2.8610209187203916E-3</v>
      </c>
      <c r="S101">
        <f>'Population 2016'!S101/'Population 2016'!S$5</f>
        <v>5.2191550847263141E-3</v>
      </c>
      <c r="T101">
        <f>'Population 2016'!T101/'Population 2016'!T$5</f>
        <v>3.7365695220634427E-3</v>
      </c>
      <c r="U101">
        <f>'Population 2016'!U101/'Population 2016'!U$5</f>
        <v>5.2228566370114641E-3</v>
      </c>
      <c r="V101">
        <f>'Population 2016'!V101/'Population 2016'!V$5</f>
        <v>7.0904664137809966E-3</v>
      </c>
      <c r="W101">
        <f>'Population 2016'!W101/'Population 2016'!W$5</f>
        <v>5.0889337752240502E-3</v>
      </c>
      <c r="X101">
        <f>'Population 2016'!X101/'Population 2016'!X$5</f>
        <v>5.0889337752240502E-3</v>
      </c>
      <c r="Y101">
        <f>'Population 2016'!Y101/'Population 2016'!Y$5</f>
        <v>6.2598368865359848E-3</v>
      </c>
      <c r="Z101">
        <f>'Population 2016'!Z101/'Population 2016'!Z$5</f>
        <v>4.6478494259392976E-3</v>
      </c>
      <c r="AA101">
        <f>'Population 2016'!AA101/'Population 2016'!AA$5</f>
        <v>5.6140322903192163E-3</v>
      </c>
      <c r="AB101">
        <f>'Population 2016'!AB101/'Population 2016'!AB$5</f>
        <v>3.3079844017072147E-3</v>
      </c>
      <c r="AC101">
        <f>'Population 2016'!AC101/'Population 2016'!AC$5</f>
        <v>4.6936314309887241E-3</v>
      </c>
      <c r="AD101">
        <f>'Population 2016'!AD101/'Population 2016'!AD$5</f>
        <v>4.6075402880643122E-3</v>
      </c>
      <c r="AE101">
        <f>'Population 2016'!AE101/'Population 2016'!AE$5</f>
        <v>4.9127814453947165E-3</v>
      </c>
      <c r="AF101">
        <f>'Population 2016'!AF101/'Population 2016'!AF$5</f>
        <v>3.4836899968330092E-3</v>
      </c>
      <c r="AG101">
        <f>'Population 2016'!AG101/'Population 2016'!AG$5</f>
        <v>4.9127814453947165E-3</v>
      </c>
      <c r="AH101">
        <f>'Population 2016'!AH101/'Population 2016'!AH$5</f>
        <v>7.2671205520931049E-3</v>
      </c>
      <c r="AI101">
        <f>'Population 2016'!AI101/'Population 2016'!AI$5</f>
        <v>5.4603421121707935E-3</v>
      </c>
      <c r="AJ101">
        <f>'Population 2016'!AJ101/'Population 2016'!AJ$5</f>
        <v>1.0595878760839863E-2</v>
      </c>
      <c r="AK101">
        <f>'Population 2016'!AK101/'Population 2016'!AK$5</f>
        <v>3.4446777214839773E-3</v>
      </c>
      <c r="AL101">
        <f>'Population 2016'!AL101/'Population 2016'!AL$5</f>
        <v>4.9750802575335663E-3</v>
      </c>
      <c r="AM101">
        <f>'Population 2016'!AM101/'Population 2016'!AM$5</f>
        <v>7.9538992578533883E-3</v>
      </c>
      <c r="AN101">
        <f>'Population 2016'!AN101/'Population 2016'!AN$5</f>
        <v>2.6726300861786845E-3</v>
      </c>
      <c r="AO101">
        <f>'Population 2016'!AO101/'Population 2016'!AO$5</f>
        <v>2.6726300861786845E-3</v>
      </c>
      <c r="AP101">
        <f>'Population 2016'!AP101/'Population 2016'!AP$5</f>
        <v>2.8692357687491081E-3</v>
      </c>
      <c r="AQ101">
        <f>'Population 2016'!AQ101/'Population 2016'!AQ$5</f>
        <v>5.1720830821504905E-3</v>
      </c>
      <c r="AR101">
        <f>'Population 2016'!AR101/'Population 2016'!AR$5</f>
        <v>5.15083932549201E-3</v>
      </c>
      <c r="AS101">
        <f>'Population 2016'!AS101/'Population 2016'!AS$5</f>
        <v>3.7894648689389496E-3</v>
      </c>
      <c r="AT101">
        <f>'Population 2016'!AT101/'Population 2016'!AT$5</f>
        <v>7.3812411029683129E-4</v>
      </c>
      <c r="AU101">
        <f>'Population 2016'!AU101/'Population 2016'!AU$5</f>
        <v>7.3812411029683129E-4</v>
      </c>
      <c r="AV101">
        <f>'Population 2016'!AV101/'Population 2016'!AV$5</f>
        <v>6.2928940977721465E-3</v>
      </c>
      <c r="AW101">
        <f>'Population 2016'!AW101/'Population 2016'!AW$5</f>
        <v>6.5440234303496244E-3</v>
      </c>
      <c r="AX101">
        <f>'Population 2016'!AX101/'Population 2016'!AX$5</f>
        <v>4.0507558429277888E-3</v>
      </c>
      <c r="AY101">
        <f>'Population 2016'!AY101/'Population 2016'!AY$5</f>
        <v>4.5500443682873837E-3</v>
      </c>
      <c r="AZ101">
        <f>'Population 2016'!AZ101/'Population 2016'!AZ$5</f>
        <v>4.0757977575921443E-3</v>
      </c>
      <c r="BA101">
        <f>'Population 2016'!BA101/'Population 2016'!BA$5</f>
        <v>7.7871949902828764E-3</v>
      </c>
      <c r="BB101">
        <f>'Population 2016'!BB101/'Population 2016'!BB$5</f>
        <v>7.4297590852281754E-3</v>
      </c>
      <c r="BC101">
        <f>'Population 2016'!BC101/'Population 2016'!BC$5</f>
        <v>5.2228566370114641E-3</v>
      </c>
      <c r="BD101" s="9">
        <v>99</v>
      </c>
    </row>
    <row r="102" spans="1:56" x14ac:dyDescent="0.35">
      <c r="A102" s="3"/>
      <c r="B102" s="5" t="s">
        <v>63</v>
      </c>
      <c r="C102">
        <f>'Population 2016'!C102/'Population 2016'!C$5</f>
        <v>1.1208619341385003E-2</v>
      </c>
      <c r="D102">
        <f>'Population 2016'!D102/'Population 2016'!D$5</f>
        <v>6.8170926126972014E-3</v>
      </c>
      <c r="E102">
        <f>'Population 2016'!E102/'Population 2016'!E$5</f>
        <v>2.7892499027278397E-3</v>
      </c>
      <c r="F102">
        <f>'Population 2016'!F102/'Population 2016'!F$5</f>
        <v>7.7568890033479273E-3</v>
      </c>
      <c r="G102">
        <f>'Population 2016'!G102/'Population 2016'!G$5</f>
        <v>4.9396416391490287E-3</v>
      </c>
      <c r="H102">
        <f>'Population 2016'!H102/'Population 2016'!H$5</f>
        <v>8.1124985003874668E-3</v>
      </c>
      <c r="I102">
        <f>'Population 2016'!I102/'Population 2016'!I$5</f>
        <v>5.7888786533791137E-3</v>
      </c>
      <c r="J102">
        <f>'Population 2016'!J102/'Population 2016'!J$5</f>
        <v>8.5584203411757879E-3</v>
      </c>
      <c r="K102">
        <f>'Population 2016'!K102/'Population 2016'!K$5</f>
        <v>8.8834286254311778E-3</v>
      </c>
      <c r="L102">
        <f>'Population 2016'!L102/'Population 2016'!L$5</f>
        <v>8.7763887344526875E-3</v>
      </c>
      <c r="M102">
        <f>'Population 2016'!M102/'Population 2016'!M$5</f>
        <v>8.7763887344526875E-3</v>
      </c>
      <c r="N102">
        <f>'Population 2016'!N102/'Population 2016'!N$5</f>
        <v>1.3028347304715441E-2</v>
      </c>
      <c r="O102">
        <f>'Population 2016'!O102/'Population 2016'!O$5</f>
        <v>8.8566588403126579E-3</v>
      </c>
      <c r="P102">
        <f>'Population 2016'!P102/'Population 2016'!P$5</f>
        <v>5.7928547278259888E-3</v>
      </c>
      <c r="Q102">
        <f>'Population 2016'!Q102/'Population 2016'!Q$5</f>
        <v>1.0916440464859402E-2</v>
      </c>
      <c r="R102">
        <f>'Population 2016'!R102/'Population 2016'!R$5</f>
        <v>3.6328312130728697E-3</v>
      </c>
      <c r="S102">
        <f>'Population 2016'!S102/'Population 2016'!S$5</f>
        <v>8.8971897943584052E-3</v>
      </c>
      <c r="T102">
        <f>'Population 2016'!T102/'Population 2016'!T$5</f>
        <v>9.5484939716988602E-3</v>
      </c>
      <c r="U102">
        <f>'Population 2016'!U102/'Population 2016'!U$5</f>
        <v>6.3736555570309385E-3</v>
      </c>
      <c r="V102">
        <f>'Population 2016'!V102/'Population 2016'!V$5</f>
        <v>9.9449706535593534E-3</v>
      </c>
      <c r="W102">
        <f>'Population 2016'!W102/'Population 2016'!W$5</f>
        <v>6.8832977075284846E-3</v>
      </c>
      <c r="X102">
        <f>'Population 2016'!X102/'Population 2016'!X$5</f>
        <v>6.8832977075284846E-3</v>
      </c>
      <c r="Y102">
        <f>'Population 2016'!Y102/'Population 2016'!Y$5</f>
        <v>9.2804565905152542E-3</v>
      </c>
      <c r="Z102">
        <f>'Population 2016'!Z102/'Population 2016'!Z$5</f>
        <v>8.8427222730906741E-3</v>
      </c>
      <c r="AA102">
        <f>'Population 2016'!AA102/'Population 2016'!AA$5</f>
        <v>8.4589182390939956E-3</v>
      </c>
      <c r="AB102">
        <f>'Population 2016'!AB102/'Population 2016'!AB$5</f>
        <v>6.8452350490773054E-3</v>
      </c>
      <c r="AC102">
        <f>'Population 2016'!AC102/'Population 2016'!AC$5</f>
        <v>7.6393040434734943E-3</v>
      </c>
      <c r="AD102">
        <f>'Population 2016'!AD102/'Population 2016'!AD$5</f>
        <v>5.928765491830734E-3</v>
      </c>
      <c r="AE102">
        <f>'Population 2016'!AE102/'Population 2016'!AE$5</f>
        <v>6.3039661598168362E-3</v>
      </c>
      <c r="AF102">
        <f>'Population 2016'!AF102/'Population 2016'!AF$5</f>
        <v>4.3583827233105608E-3</v>
      </c>
      <c r="AG102">
        <f>'Population 2016'!AG102/'Population 2016'!AG$5</f>
        <v>6.3039661598168362E-3</v>
      </c>
      <c r="AH102">
        <f>'Population 2016'!AH102/'Population 2016'!AH$5</f>
        <v>9.9309883618327564E-3</v>
      </c>
      <c r="AI102">
        <f>'Population 2016'!AI102/'Population 2016'!AI$5</f>
        <v>1.0145517980575728E-2</v>
      </c>
      <c r="AJ102">
        <f>'Population 2016'!AJ102/'Population 2016'!AJ$5</f>
        <v>1.328667428826367E-2</v>
      </c>
      <c r="AK102">
        <f>'Population 2016'!AK102/'Population 2016'!AK$5</f>
        <v>6.9899299749820853E-3</v>
      </c>
      <c r="AL102">
        <f>'Population 2016'!AL102/'Population 2016'!AL$5</f>
        <v>6.7575956439225983E-3</v>
      </c>
      <c r="AM102">
        <f>'Population 2016'!AM102/'Population 2016'!AM$5</f>
        <v>1.0145205747380393E-2</v>
      </c>
      <c r="AN102">
        <f>'Population 2016'!AN102/'Population 2016'!AN$5</f>
        <v>4.799825460892331E-3</v>
      </c>
      <c r="AO102">
        <f>'Population 2016'!AO102/'Population 2016'!AO$5</f>
        <v>4.799825460892331E-3</v>
      </c>
      <c r="AP102">
        <f>'Population 2016'!AP102/'Population 2016'!AP$5</f>
        <v>4.5654138198880836E-3</v>
      </c>
      <c r="AQ102">
        <f>'Population 2016'!AQ102/'Population 2016'!AQ$5</f>
        <v>6.5764235216747959E-3</v>
      </c>
      <c r="AR102">
        <f>'Population 2016'!AR102/'Population 2016'!AR$5</f>
        <v>8.2202681662267921E-3</v>
      </c>
      <c r="AS102">
        <f>'Population 2016'!AS102/'Population 2016'!AS$5</f>
        <v>5.7888786533791137E-3</v>
      </c>
      <c r="AT102">
        <f>'Population 2016'!AT102/'Population 2016'!AT$5</f>
        <v>1.3708019191226869E-3</v>
      </c>
      <c r="AU102">
        <f>'Population 2016'!AU102/'Population 2016'!AU$5</f>
        <v>1.3708019191226869E-3</v>
      </c>
      <c r="AV102">
        <f>'Population 2016'!AV102/'Population 2016'!AV$5</f>
        <v>8.9325308837503968E-3</v>
      </c>
      <c r="AW102">
        <f>'Population 2016'!AW102/'Population 2016'!AW$5</f>
        <v>9.7054426749649154E-3</v>
      </c>
      <c r="AX102">
        <f>'Population 2016'!AX102/'Population 2016'!AX$5</f>
        <v>8.3826366970366877E-3</v>
      </c>
      <c r="AY102">
        <f>'Population 2016'!AY102/'Population 2016'!AY$5</f>
        <v>7.7353814142774088E-3</v>
      </c>
      <c r="AZ102">
        <f>'Population 2016'!AZ102/'Population 2016'!AZ$5</f>
        <v>8.4852529180640974E-3</v>
      </c>
      <c r="BA102">
        <f>'Population 2016'!BA102/'Population 2016'!BA$5</f>
        <v>1.0553876052688404E-2</v>
      </c>
      <c r="BB102">
        <f>'Population 2016'!BB102/'Population 2016'!BB$5</f>
        <v>9.9086471071583929E-3</v>
      </c>
      <c r="BC102">
        <f>'Population 2016'!BC102/'Population 2016'!BC$5</f>
        <v>6.3736555570309385E-3</v>
      </c>
      <c r="BD102" s="9">
        <v>100</v>
      </c>
    </row>
    <row r="103" spans="1:56" x14ac:dyDescent="0.35">
      <c r="A103" s="3"/>
      <c r="B103" s="5" t="s">
        <v>64</v>
      </c>
      <c r="C103">
        <f>'Population 2016'!C103/'Population 2016'!C$5</f>
        <v>1.2762390558795418E-2</v>
      </c>
      <c r="D103">
        <f>'Population 2016'!D103/'Population 2016'!D$5</f>
        <v>7.7315806461078019E-3</v>
      </c>
      <c r="E103">
        <f>'Population 2016'!E103/'Population 2016'!E$5</f>
        <v>3.1173969501075852E-3</v>
      </c>
      <c r="F103">
        <f>'Population 2016'!F103/'Population 2016'!F$5</f>
        <v>7.9938192119495231E-3</v>
      </c>
      <c r="G103">
        <f>'Population 2016'!G103/'Population 2016'!G$5</f>
        <v>5.7922373193309154E-3</v>
      </c>
      <c r="H103">
        <f>'Population 2016'!H103/'Population 2016'!H$5</f>
        <v>8.7188283243572733E-3</v>
      </c>
      <c r="I103">
        <f>'Population 2016'!I103/'Population 2016'!I$5</f>
        <v>5.8621555983585961E-3</v>
      </c>
      <c r="J103">
        <f>'Population 2016'!J103/'Population 2016'!J$5</f>
        <v>8.4506107826144653E-3</v>
      </c>
      <c r="K103">
        <f>'Population 2016'!K103/'Population 2016'!K$5</f>
        <v>1.0253744743183859E-2</v>
      </c>
      <c r="L103">
        <f>'Population 2016'!L103/'Population 2016'!L$5</f>
        <v>8.5142884374056829E-3</v>
      </c>
      <c r="M103">
        <f>'Population 2016'!M103/'Population 2016'!M$5</f>
        <v>8.5142884374056829E-3</v>
      </c>
      <c r="N103">
        <f>'Population 2016'!N103/'Population 2016'!N$5</f>
        <v>1.2031730977889584E-2</v>
      </c>
      <c r="O103">
        <f>'Population 2016'!O103/'Population 2016'!O$5</f>
        <v>1.006528566192132E-2</v>
      </c>
      <c r="P103">
        <f>'Population 2016'!P103/'Population 2016'!P$5</f>
        <v>6.5817649047672719E-3</v>
      </c>
      <c r="Q103">
        <f>'Population 2016'!Q103/'Population 2016'!Q$5</f>
        <v>1.0892938978390384E-2</v>
      </c>
      <c r="R103">
        <f>'Population 2016'!R103/'Population 2016'!R$5</f>
        <v>3.3799968063022304E-3</v>
      </c>
      <c r="S103">
        <f>'Population 2016'!S103/'Population 2016'!S$5</f>
        <v>9.8486948140328462E-3</v>
      </c>
      <c r="T103">
        <f>'Population 2016'!T103/'Population 2016'!T$5</f>
        <v>1.0802548126363987E-2</v>
      </c>
      <c r="U103">
        <f>'Population 2016'!U103/'Population 2016'!U$5</f>
        <v>6.9490550170406762E-3</v>
      </c>
      <c r="V103">
        <f>'Population 2016'!V103/'Population 2016'!V$5</f>
        <v>1.0792163088359881E-2</v>
      </c>
      <c r="W103">
        <f>'Population 2016'!W103/'Population 2016'!W$5</f>
        <v>7.8213349544708748E-3</v>
      </c>
      <c r="X103">
        <f>'Population 2016'!X103/'Population 2016'!X$5</f>
        <v>7.8213349544708748E-3</v>
      </c>
      <c r="Y103">
        <f>'Population 2016'!Y103/'Population 2016'!Y$5</f>
        <v>9.6699575523441599E-3</v>
      </c>
      <c r="Z103">
        <f>'Population 2016'!Z103/'Population 2016'!Z$5</f>
        <v>1.1506379420151263E-2</v>
      </c>
      <c r="AA103">
        <f>'Population 2016'!AA103/'Population 2016'!AA$5</f>
        <v>9.7524710046858892E-3</v>
      </c>
      <c r="AB103">
        <f>'Population 2016'!AB103/'Population 2016'!AB$5</f>
        <v>7.4859523249030226E-3</v>
      </c>
      <c r="AC103">
        <f>'Population 2016'!AC103/'Population 2016'!AC$5</f>
        <v>9.3769199103886682E-3</v>
      </c>
      <c r="AD103">
        <f>'Population 2016'!AD103/'Population 2016'!AD$5</f>
        <v>6.4274814842383418E-3</v>
      </c>
      <c r="AE103">
        <f>'Population 2016'!AE103/'Population 2016'!AE$5</f>
        <v>6.6684462879495685E-3</v>
      </c>
      <c r="AF103">
        <f>'Population 2016'!AF103/'Population 2016'!AF$5</f>
        <v>5.3838845405601047E-3</v>
      </c>
      <c r="AG103">
        <f>'Population 2016'!AG103/'Population 2016'!AG$5</f>
        <v>6.6684462879495685E-3</v>
      </c>
      <c r="AH103">
        <f>'Population 2016'!AH103/'Population 2016'!AH$5</f>
        <v>1.0426980485403527E-2</v>
      </c>
      <c r="AI103">
        <f>'Population 2016'!AI103/'Population 2016'!AI$5</f>
        <v>1.1217352786770496E-2</v>
      </c>
      <c r="AJ103">
        <f>'Population 2016'!AJ103/'Population 2016'!AJ$5</f>
        <v>1.3955887683685135E-2</v>
      </c>
      <c r="AK103">
        <f>'Population 2016'!AK103/'Population 2016'!AK$5</f>
        <v>6.2230491683743384E-3</v>
      </c>
      <c r="AL103">
        <f>'Population 2016'!AL103/'Population 2016'!AL$5</f>
        <v>6.766463879675777E-3</v>
      </c>
      <c r="AM103">
        <f>'Population 2016'!AM103/'Population 2016'!AM$5</f>
        <v>1.0985508401215541E-2</v>
      </c>
      <c r="AN103">
        <f>'Population 2016'!AN103/'Population 2016'!AN$5</f>
        <v>5.454347114650376E-3</v>
      </c>
      <c r="AO103">
        <f>'Population 2016'!AO103/'Population 2016'!AO$5</f>
        <v>5.454347114650376E-3</v>
      </c>
      <c r="AP103">
        <f>'Population 2016'!AP103/'Population 2016'!AP$5</f>
        <v>5.0885341534169272E-3</v>
      </c>
      <c r="AQ103">
        <f>'Population 2016'!AQ103/'Population 2016'!AQ$5</f>
        <v>7.3573738148736776E-3</v>
      </c>
      <c r="AR103">
        <f>'Population 2016'!AR103/'Population 2016'!AR$5</f>
        <v>9.0469955887820825E-3</v>
      </c>
      <c r="AS103">
        <f>'Population 2016'!AS103/'Population 2016'!AS$5</f>
        <v>5.8621555983585961E-3</v>
      </c>
      <c r="AT103">
        <f>'Population 2016'!AT103/'Population 2016'!AT$5</f>
        <v>1.2126324669162229E-3</v>
      </c>
      <c r="AU103">
        <f>'Population 2016'!AU103/'Population 2016'!AU$5</f>
        <v>1.2126324669162229E-3</v>
      </c>
      <c r="AV103">
        <f>'Population 2016'!AV103/'Population 2016'!AV$5</f>
        <v>9.6082779009608286E-3</v>
      </c>
      <c r="AW103">
        <f>'Population 2016'!AW103/'Population 2016'!AW$5</f>
        <v>9.8389163463298551E-3</v>
      </c>
      <c r="AX103">
        <f>'Population 2016'!AX103/'Population 2016'!AX$5</f>
        <v>7.4753696154976554E-3</v>
      </c>
      <c r="AY103">
        <f>'Population 2016'!AY103/'Population 2016'!AY$5</f>
        <v>8.1209265322358549E-3</v>
      </c>
      <c r="AZ103">
        <f>'Population 2016'!AZ103/'Population 2016'!AZ$5</f>
        <v>8.3845804258158782E-3</v>
      </c>
      <c r="BA103">
        <f>'Population 2016'!BA103/'Population 2016'!BA$5</f>
        <v>1.151209242064349E-2</v>
      </c>
      <c r="BB103">
        <f>'Population 2016'!BB103/'Population 2016'!BB$5</f>
        <v>1.1282738239091856E-2</v>
      </c>
      <c r="BC103">
        <f>'Population 2016'!BC103/'Population 2016'!BC$5</f>
        <v>6.9490550170406762E-3</v>
      </c>
      <c r="BD103" s="9">
        <v>101</v>
      </c>
    </row>
    <row r="104" spans="1:56" x14ac:dyDescent="0.35">
      <c r="A104" s="3"/>
      <c r="B104" s="5" t="s">
        <v>65</v>
      </c>
      <c r="C104">
        <f>'Population 2016'!C104/'Population 2016'!C$5</f>
        <v>1.0871287432341952E-2</v>
      </c>
      <c r="D104">
        <f>'Population 2016'!D104/'Population 2016'!D$5</f>
        <v>6.7119509404066783E-3</v>
      </c>
      <c r="E104">
        <f>'Population 2016'!E104/'Population 2016'!E$5</f>
        <v>2.897069646866899E-3</v>
      </c>
      <c r="F104">
        <f>'Population 2016'!F104/'Population 2016'!F$5</f>
        <v>7.2727272727272727E-3</v>
      </c>
      <c r="G104">
        <f>'Population 2016'!G104/'Population 2016'!G$5</f>
        <v>4.8178422562659019E-3</v>
      </c>
      <c r="H104">
        <f>'Population 2016'!H104/'Population 2016'!H$5</f>
        <v>8.2875883960792825E-3</v>
      </c>
      <c r="I104">
        <f>'Population 2016'!I104/'Population 2016'!I$5</f>
        <v>4.961895988610669E-3</v>
      </c>
      <c r="J104">
        <f>'Population 2016'!J104/'Population 2016'!J$5</f>
        <v>7.0159143494522447E-3</v>
      </c>
      <c r="K104">
        <f>'Population 2016'!K104/'Population 2016'!K$5</f>
        <v>9.5213344043850109E-3</v>
      </c>
      <c r="L104">
        <f>'Population 2016'!L104/'Population 2016'!L$5</f>
        <v>8.6651946690388063E-3</v>
      </c>
      <c r="M104">
        <f>'Population 2016'!M104/'Population 2016'!M$5</f>
        <v>8.6651946690388063E-3</v>
      </c>
      <c r="N104">
        <f>'Population 2016'!N104/'Population 2016'!N$5</f>
        <v>8.8891746570112767E-3</v>
      </c>
      <c r="O104">
        <f>'Population 2016'!O104/'Population 2016'!O$5</f>
        <v>9.5699468006062941E-3</v>
      </c>
      <c r="P104">
        <f>'Population 2016'!P104/'Population 2016'!P$5</f>
        <v>5.8153950185957396E-3</v>
      </c>
      <c r="Q104">
        <f>'Population 2016'!Q104/'Population 2016'!Q$5</f>
        <v>1.1198458302487632E-2</v>
      </c>
      <c r="R104">
        <f>'Population 2016'!R104/'Population 2016'!R$5</f>
        <v>3.2735402139777506E-3</v>
      </c>
      <c r="S104">
        <f>'Population 2016'!S104/'Population 2016'!S$5</f>
        <v>9.2246558076229859E-3</v>
      </c>
      <c r="T104">
        <f>'Population 2016'!T104/'Population 2016'!T$5</f>
        <v>9.0645547060766943E-3</v>
      </c>
      <c r="U104">
        <f>'Population 2016'!U104/'Population 2016'!U$5</f>
        <v>6.6392245385738947E-3</v>
      </c>
      <c r="V104">
        <f>'Population 2016'!V104/'Population 2016'!V$5</f>
        <v>1.1486708237610764E-2</v>
      </c>
      <c r="W104">
        <f>'Population 2016'!W104/'Population 2016'!W$5</f>
        <v>7.7494296602801695E-3</v>
      </c>
      <c r="X104">
        <f>'Population 2016'!X104/'Population 2016'!X$5</f>
        <v>7.7494296602801695E-3</v>
      </c>
      <c r="Y104">
        <f>'Population 2016'!Y104/'Population 2016'!Y$5</f>
        <v>9.3440485842832387E-3</v>
      </c>
      <c r="Z104">
        <f>'Population 2016'!Z104/'Population 2016'!Z$5</f>
        <v>9.5589672908322574E-3</v>
      </c>
      <c r="AA104">
        <f>'Population 2016'!AA104/'Population 2016'!AA$5</f>
        <v>9.2515265849343296E-3</v>
      </c>
      <c r="AB104">
        <f>'Population 2016'!AB104/'Population 2016'!AB$5</f>
        <v>6.7060376856391312E-3</v>
      </c>
      <c r="AC104">
        <f>'Population 2016'!AC104/'Population 2016'!AC$5</f>
        <v>8.2681555000713655E-3</v>
      </c>
      <c r="AD104">
        <f>'Population 2016'!AD104/'Population 2016'!AD$5</f>
        <v>6.3939856340020093E-3</v>
      </c>
      <c r="AE104">
        <f>'Population 2016'!AE104/'Population 2016'!AE$5</f>
        <v>6.9918582326307255E-3</v>
      </c>
      <c r="AF104">
        <f>'Population 2016'!AF104/'Population 2016'!AF$5</f>
        <v>5.7156645402584869E-3</v>
      </c>
      <c r="AG104">
        <f>'Population 2016'!AG104/'Population 2016'!AG$5</f>
        <v>6.9918582326307255E-3</v>
      </c>
      <c r="AH104">
        <f>'Population 2016'!AH104/'Population 2016'!AH$5</f>
        <v>1.1017712677521526E-2</v>
      </c>
      <c r="AI104">
        <f>'Population 2016'!AI104/'Population 2016'!AI$5</f>
        <v>1.0398438183568117E-2</v>
      </c>
      <c r="AJ104">
        <f>'Population 2016'!AJ104/'Population 2016'!AJ$5</f>
        <v>1.4778462482224019E-2</v>
      </c>
      <c r="AK104">
        <f>'Population 2016'!AK104/'Population 2016'!AK$5</f>
        <v>6.6756345624379267E-3</v>
      </c>
      <c r="AL104">
        <f>'Population 2016'!AL104/'Population 2016'!AL$5</f>
        <v>6.9704333019989006E-3</v>
      </c>
      <c r="AM104">
        <f>'Population 2016'!AM104/'Population 2016'!AM$5</f>
        <v>1.1597625420604076E-2</v>
      </c>
      <c r="AN104">
        <f>'Population 2016'!AN104/'Population 2016'!AN$5</f>
        <v>3.3816952110832335E-3</v>
      </c>
      <c r="AO104">
        <f>'Population 2016'!AO104/'Population 2016'!AO$5</f>
        <v>3.3816952110832335E-3</v>
      </c>
      <c r="AP104">
        <f>'Population 2016'!AP104/'Population 2016'!AP$5</f>
        <v>5.5006895677123793E-3</v>
      </c>
      <c r="AQ104">
        <f>'Population 2016'!AQ104/'Population 2016'!AQ$5</f>
        <v>7.0628048446319943E-3</v>
      </c>
      <c r="AR104">
        <f>'Population 2016'!AR104/'Population 2016'!AR$5</f>
        <v>8.4882695376452821E-3</v>
      </c>
      <c r="AS104">
        <f>'Population 2016'!AS104/'Population 2016'!AS$5</f>
        <v>4.961895988610669E-3</v>
      </c>
      <c r="AT104">
        <f>'Population 2016'!AT104/'Population 2016'!AT$5</f>
        <v>8.4357041176780722E-4</v>
      </c>
      <c r="AU104">
        <f>'Population 2016'!AU104/'Population 2016'!AU$5</f>
        <v>8.4357041176780722E-4</v>
      </c>
      <c r="AV104">
        <f>'Population 2016'!AV104/'Population 2016'!AV$5</f>
        <v>8.48907190370605E-3</v>
      </c>
      <c r="AW104">
        <f>'Population 2016'!AW104/'Population 2016'!AW$5</f>
        <v>1.0407132832997743E-2</v>
      </c>
      <c r="AX104">
        <f>'Population 2016'!AX104/'Population 2016'!AX$5</f>
        <v>5.6608354524195917E-3</v>
      </c>
      <c r="AY104">
        <f>'Population 2016'!AY104/'Population 2016'!AY$5</f>
        <v>7.4615219852513697E-3</v>
      </c>
      <c r="AZ104">
        <f>'Population 2016'!AZ104/'Population 2016'!AZ$5</f>
        <v>7.2081504449724157E-3</v>
      </c>
      <c r="BA104">
        <f>'Population 2016'!BA104/'Population 2016'!BA$5</f>
        <v>1.1930468581299935E-2</v>
      </c>
      <c r="BB104">
        <f>'Population 2016'!BB104/'Population 2016'!BB$5</f>
        <v>1.171775201452808E-2</v>
      </c>
      <c r="BC104">
        <f>'Population 2016'!BC104/'Population 2016'!BC$5</f>
        <v>6.6392245385738947E-3</v>
      </c>
      <c r="BD104" s="9">
        <v>102</v>
      </c>
    </row>
    <row r="105" spans="1:56" x14ac:dyDescent="0.35">
      <c r="A105" s="3"/>
      <c r="B105" s="5" t="s">
        <v>66</v>
      </c>
      <c r="C105">
        <f>'Population 2016'!C105/'Population 2016'!C$5</f>
        <v>8.1266323542189493E-3</v>
      </c>
      <c r="D105">
        <f>'Population 2016'!D105/'Population 2016'!D$5</f>
        <v>5.3964574591903606E-3</v>
      </c>
      <c r="E105">
        <f>'Population 2016'!E105/'Population 2016'!E$5</f>
        <v>2.8923818319043309E-3</v>
      </c>
      <c r="F105">
        <f>'Population 2016'!F105/'Population 2016'!F$5</f>
        <v>5.830543394282771E-3</v>
      </c>
      <c r="G105">
        <f>'Population 2016'!G105/'Population 2016'!G$5</f>
        <v>5.0479077572673633E-3</v>
      </c>
      <c r="H105">
        <f>'Population 2016'!H105/'Population 2016'!H$5</f>
        <v>8.3459516946432222E-3</v>
      </c>
      <c r="I105">
        <f>'Population 2016'!I105/'Population 2016'!I$5</f>
        <v>4.76300142366636E-3</v>
      </c>
      <c r="J105">
        <f>'Population 2016'!J105/'Population 2016'!J$5</f>
        <v>7.0325004353847557E-3</v>
      </c>
      <c r="K105">
        <f>'Population 2016'!K105/'Population 2016'!K$5</f>
        <v>9.6158389642300238E-3</v>
      </c>
      <c r="L105">
        <f>'Population 2016'!L105/'Population 2016'!L$5</f>
        <v>8.4586914046987441E-3</v>
      </c>
      <c r="M105">
        <f>'Population 2016'!M105/'Population 2016'!M$5</f>
        <v>8.4586914046987441E-3</v>
      </c>
      <c r="N105">
        <f>'Population 2016'!N105/'Population 2016'!N$5</f>
        <v>6.9280909171281378E-3</v>
      </c>
      <c r="O105">
        <f>'Population 2016'!O105/'Population 2016'!O$5</f>
        <v>9.5105061372484923E-3</v>
      </c>
      <c r="P105">
        <f>'Population 2016'!P105/'Population 2016'!P$5</f>
        <v>6.5141440324580184E-3</v>
      </c>
      <c r="Q105">
        <f>'Population 2016'!Q105/'Population 2016'!Q$5</f>
        <v>1.0563918167824114E-2</v>
      </c>
      <c r="R105">
        <f>'Population 2016'!R105/'Population 2016'!R$5</f>
        <v>3.5796029169106298E-3</v>
      </c>
      <c r="S105">
        <f>'Population 2016'!S105/'Population 2016'!S$5</f>
        <v>7.6826527748110668E-3</v>
      </c>
      <c r="T105">
        <f>'Population 2016'!T105/'Population 2016'!T$5</f>
        <v>6.1236930149881578E-3</v>
      </c>
      <c r="U105">
        <f>'Population 2016'!U105/'Population 2016'!U$5</f>
        <v>6.7720090293453723E-3</v>
      </c>
      <c r="V105">
        <f>'Population 2016'!V105/'Population 2016'!V$5</f>
        <v>1.1196678395066439E-2</v>
      </c>
      <c r="W105">
        <f>'Population 2016'!W105/'Population 2016'!W$5</f>
        <v>7.3049242052830778E-3</v>
      </c>
      <c r="X105">
        <f>'Population 2016'!X105/'Population 2016'!X$5</f>
        <v>7.3049242052830778E-3</v>
      </c>
      <c r="Y105">
        <f>'Population 2016'!Y105/'Population 2016'!Y$5</f>
        <v>9.200966598305273E-3</v>
      </c>
      <c r="Z105">
        <f>'Population 2016'!Z105/'Population 2016'!Z$5</f>
        <v>7.1372848119276092E-3</v>
      </c>
      <c r="AA105">
        <f>'Population 2016'!AA105/'Population 2016'!AA$5</f>
        <v>7.8868848897490421E-3</v>
      </c>
      <c r="AB105">
        <f>'Population 2016'!AB105/'Population 2016'!AB$5</f>
        <v>5.4164150537854517E-3</v>
      </c>
      <c r="AC105">
        <f>'Population 2016'!AC105/'Population 2016'!AC$5</f>
        <v>6.7694618148570291E-3</v>
      </c>
      <c r="AD105">
        <f>'Population 2016'!AD105/'Population 2016'!AD$5</f>
        <v>6.0478618482265808E-3</v>
      </c>
      <c r="AE105">
        <f>'Population 2016'!AE105/'Population 2016'!AE$5</f>
        <v>6.4271707101715625E-3</v>
      </c>
      <c r="AF105">
        <f>'Population 2016'!AF105/'Population 2016'!AF$5</f>
        <v>3.7400654511453952E-3</v>
      </c>
      <c r="AG105">
        <f>'Population 2016'!AG105/'Population 2016'!AG$5</f>
        <v>6.4271707101715625E-3</v>
      </c>
      <c r="AH105">
        <f>'Population 2016'!AH105/'Population 2016'!AH$5</f>
        <v>9.8938353937750197E-3</v>
      </c>
      <c r="AI105">
        <f>'Population 2016'!AI105/'Population 2016'!AI$5</f>
        <v>8.2219573016011904E-3</v>
      </c>
      <c r="AJ105">
        <f>'Population 2016'!AJ105/'Population 2016'!AJ$5</f>
        <v>1.4290494381395867E-2</v>
      </c>
      <c r="AK105">
        <f>'Population 2016'!AK105/'Population 2016'!AK$5</f>
        <v>5.519027444275423E-3</v>
      </c>
      <c r="AL105">
        <f>'Population 2016'!AL105/'Population 2016'!AL$5</f>
        <v>6.8285415299480321E-3</v>
      </c>
      <c r="AM105">
        <f>'Population 2016'!AM105/'Population 2016'!AM$5</f>
        <v>1.0666772911829795E-2</v>
      </c>
      <c r="AN105">
        <f>'Population 2016'!AN105/'Population 2016'!AN$5</f>
        <v>3.872586451401767E-3</v>
      </c>
      <c r="AO105">
        <f>'Population 2016'!AO105/'Population 2016'!AO$5</f>
        <v>3.872586451401767E-3</v>
      </c>
      <c r="AP105">
        <f>'Population 2016'!AP105/'Population 2016'!AP$5</f>
        <v>4.1849626682307437E-3</v>
      </c>
      <c r="AQ105">
        <f>'Population 2016'!AQ105/'Population 2016'!AQ$5</f>
        <v>6.5490217570011505E-3</v>
      </c>
      <c r="AR105">
        <f>'Population 2016'!AR105/'Population 2016'!AR$5</f>
        <v>7.3547774530423951E-3</v>
      </c>
      <c r="AS105">
        <f>'Population 2016'!AS105/'Population 2016'!AS$5</f>
        <v>4.76300142366636E-3</v>
      </c>
      <c r="AT105">
        <f>'Population 2016'!AT105/'Population 2016'!AT$5</f>
        <v>1.7925871250065904E-3</v>
      </c>
      <c r="AU105">
        <f>'Population 2016'!AU105/'Population 2016'!AU$5</f>
        <v>1.7925871250065904E-3</v>
      </c>
      <c r="AV105">
        <f>'Population 2016'!AV105/'Population 2016'!AV$5</f>
        <v>8.9114137894625699E-3</v>
      </c>
      <c r="AW105">
        <f>'Population 2016'!AW105/'Population 2016'!AW$5</f>
        <v>9.080023186283483E-3</v>
      </c>
      <c r="AX105">
        <f>'Population 2016'!AX105/'Population 2016'!AX$5</f>
        <v>5.6352786332213092E-3</v>
      </c>
      <c r="AY105">
        <f>'Population 2016'!AY105/'Population 2016'!AY$5</f>
        <v>6.4119824974755973E-3</v>
      </c>
      <c r="AZ105">
        <f>'Population 2016'!AZ105/'Population 2016'!AZ$5</f>
        <v>5.6261541382147031E-3</v>
      </c>
      <c r="BA105">
        <f>'Population 2016'!BA105/'Population 2016'!BA$5</f>
        <v>1.0891276182250054E-2</v>
      </c>
      <c r="BB105">
        <f>'Population 2016'!BB105/'Population 2016'!BB$5</f>
        <v>1.0067461660095426E-2</v>
      </c>
      <c r="BC105">
        <f>'Population 2016'!BC105/'Population 2016'!BC$5</f>
        <v>6.7720090293453723E-3</v>
      </c>
      <c r="BD105" s="9">
        <v>103</v>
      </c>
    </row>
    <row r="106" spans="1:56" x14ac:dyDescent="0.35">
      <c r="A106" s="3"/>
      <c r="B106" s="5" t="s">
        <v>67</v>
      </c>
      <c r="C106">
        <f>'Population 2016'!C106/'Population 2016'!C$5</f>
        <v>7.3241912978589648E-3</v>
      </c>
      <c r="D106">
        <f>'Population 2016'!D106/'Population 2016'!D$5</f>
        <v>4.9978971665541891E-3</v>
      </c>
      <c r="E106">
        <f>'Population 2016'!E106/'Population 2016'!E$5</f>
        <v>2.8642549421289245E-3</v>
      </c>
      <c r="F106">
        <f>'Population 2016'!F106/'Population 2016'!F$5</f>
        <v>6.4486221993304144E-3</v>
      </c>
      <c r="G106">
        <f>'Population 2016'!G106/'Population 2016'!G$5</f>
        <v>5.9411032317436257E-3</v>
      </c>
      <c r="H106">
        <f>'Population 2016'!H106/'Population 2016'!H$5</f>
        <v>9.1306138197806194E-3</v>
      </c>
      <c r="I106">
        <f>'Population 2016'!I106/'Population 2016'!I$5</f>
        <v>5.1712586885520476E-3</v>
      </c>
      <c r="J106">
        <f>'Population 2016'!J106/'Population 2016'!J$5</f>
        <v>7.5052038844613256E-3</v>
      </c>
      <c r="K106">
        <f>'Population 2016'!K106/'Population 2016'!K$5</f>
        <v>1.0915276662098947E-2</v>
      </c>
      <c r="L106">
        <f>'Population 2016'!L106/'Population 2016'!L$5</f>
        <v>9.507092592886757E-3</v>
      </c>
      <c r="M106">
        <f>'Population 2016'!M106/'Population 2016'!M$5</f>
        <v>9.507092592886757E-3</v>
      </c>
      <c r="N106">
        <f>'Population 2016'!N106/'Population 2016'!N$5</f>
        <v>6.1645542151244565E-3</v>
      </c>
      <c r="O106">
        <f>'Population 2016'!O106/'Population 2016'!O$5</f>
        <v>1.0154446656958025E-2</v>
      </c>
      <c r="P106">
        <f>'Population 2016'!P106/'Population 2016'!P$5</f>
        <v>6.1985799616815053E-3</v>
      </c>
      <c r="Q106">
        <f>'Population 2016'!Q106/'Population 2016'!Q$5</f>
        <v>1.0258398843726866E-2</v>
      </c>
      <c r="R106">
        <f>'Population 2016'!R106/'Population 2016'!R$5</f>
        <v>3.5396816947889497E-3</v>
      </c>
      <c r="S106">
        <f>'Population 2016'!S106/'Population 2016'!S$5</f>
        <v>7.6411678620794355E-3</v>
      </c>
      <c r="T106">
        <f>'Population 2016'!T106/'Population 2016'!T$5</f>
        <v>5.3977841165549108E-3</v>
      </c>
      <c r="U106">
        <f>'Population 2016'!U106/'Population 2016'!U$5</f>
        <v>8.8522993847651929E-3</v>
      </c>
      <c r="V106">
        <f>'Population 2016'!V106/'Population 2016'!V$5</f>
        <v>1.1715679165935232E-2</v>
      </c>
      <c r="W106">
        <f>'Population 2016'!W106/'Population 2016'!W$5</f>
        <v>7.8115296870812333E-3</v>
      </c>
      <c r="X106">
        <f>'Population 2016'!X106/'Population 2016'!X$5</f>
        <v>7.8115296870812333E-3</v>
      </c>
      <c r="Y106">
        <f>'Population 2016'!Y106/'Population 2016'!Y$5</f>
        <v>9.6977790496176539E-3</v>
      </c>
      <c r="Z106">
        <f>'Population 2016'!Z106/'Population 2016'!Z$5</f>
        <v>6.2603686145304817E-3</v>
      </c>
      <c r="AA106">
        <f>'Population 2016'!AA106/'Population 2016'!AA$5</f>
        <v>7.874926004396883E-3</v>
      </c>
      <c r="AB106">
        <f>'Population 2016'!AB106/'Population 2016'!AB$5</f>
        <v>5.1195971464540494E-3</v>
      </c>
      <c r="AC106">
        <f>'Population 2016'!AC106/'Population 2016'!AC$5</f>
        <v>6.5046822541842408E-3</v>
      </c>
      <c r="AD106">
        <f>'Population 2016'!AD106/'Population 2016'!AD$5</f>
        <v>6.7215006140905875E-3</v>
      </c>
      <c r="AE106">
        <f>'Population 2016'!AE106/'Population 2016'!AE$5</f>
        <v>7.0175258472879596E-3</v>
      </c>
      <c r="AF106">
        <f>'Population 2016'!AF106/'Population 2016'!AF$5</f>
        <v>4.3885445414649591E-3</v>
      </c>
      <c r="AG106">
        <f>'Population 2016'!AG106/'Population 2016'!AG$5</f>
        <v>7.0175258472879596E-3</v>
      </c>
      <c r="AH106">
        <f>'Population 2016'!AH106/'Population 2016'!AH$5</f>
        <v>1.0335955713662075E-2</v>
      </c>
      <c r="AI106">
        <f>'Population 2016'!AI106/'Population 2016'!AI$5</f>
        <v>7.8924774695948909E-3</v>
      </c>
      <c r="AJ106">
        <f>'Population 2016'!AJ106/'Population 2016'!AJ$5</f>
        <v>1.353762931154672E-2</v>
      </c>
      <c r="AK106">
        <f>'Population 2016'!AK106/'Population 2016'!AK$5</f>
        <v>5.7453201413072176E-3</v>
      </c>
      <c r="AL106">
        <f>'Population 2016'!AL106/'Population 2016'!AL$5</f>
        <v>8.1233039499122046E-3</v>
      </c>
      <c r="AM106">
        <f>'Population 2016'!AM106/'Population 2016'!AM$5</f>
        <v>1.1105034209735196E-2</v>
      </c>
      <c r="AN106">
        <f>'Population 2016'!AN106/'Population 2016'!AN$5</f>
        <v>5.7270644703828954E-3</v>
      </c>
      <c r="AO106">
        <f>'Population 2016'!AO106/'Population 2016'!AO$5</f>
        <v>5.7270644703828954E-3</v>
      </c>
      <c r="AP106">
        <f>'Population 2016'!AP106/'Population 2016'!AP$5</f>
        <v>3.6459902033828448E-3</v>
      </c>
      <c r="AQ106">
        <f>'Population 2016'!AQ106/'Population 2016'!AQ$5</f>
        <v>7.6176905792733054E-3</v>
      </c>
      <c r="AR106">
        <f>'Population 2016'!AR106/'Population 2016'!AR$5</f>
        <v>7.4501262368887071E-3</v>
      </c>
      <c r="AS106">
        <f>'Population 2016'!AS106/'Population 2016'!AS$5</f>
        <v>5.1712586885520476E-3</v>
      </c>
      <c r="AT106">
        <f>'Population 2016'!AT106/'Population 2016'!AT$5</f>
        <v>7.3812411029683129E-4</v>
      </c>
      <c r="AU106">
        <f>'Population 2016'!AU106/'Population 2016'!AU$5</f>
        <v>7.3812411029683129E-4</v>
      </c>
      <c r="AV106">
        <f>'Population 2016'!AV106/'Population 2016'!AV$5</f>
        <v>9.2387287509238733E-3</v>
      </c>
      <c r="AW106">
        <f>'Population 2016'!AW106/'Population 2016'!AW$5</f>
        <v>9.5262066019891397E-3</v>
      </c>
      <c r="AX106">
        <f>'Population 2016'!AX106/'Population 2016'!AX$5</f>
        <v>5.6608354524195917E-3</v>
      </c>
      <c r="AY106">
        <f>'Population 2016'!AY106/'Population 2016'!AY$5</f>
        <v>6.4915394265781341E-3</v>
      </c>
      <c r="AZ106">
        <f>'Population 2016'!AZ106/'Population 2016'!AZ$5</f>
        <v>5.3298893753128034E-3</v>
      </c>
      <c r="BA106">
        <f>'Population 2016'!BA106/'Population 2016'!BA$5</f>
        <v>1.1282660332541567E-2</v>
      </c>
      <c r="BB106">
        <f>'Population 2016'!BB106/'Population 2016'!BB$5</f>
        <v>1.1110113725029864E-2</v>
      </c>
      <c r="BC106">
        <f>'Population 2016'!BC106/'Population 2016'!BC$5</f>
        <v>8.8522993847651929E-3</v>
      </c>
      <c r="BD106" s="9">
        <v>104</v>
      </c>
    </row>
    <row r="107" spans="1:56" x14ac:dyDescent="0.35">
      <c r="A107" s="3"/>
      <c r="B107" s="5" t="s">
        <v>68</v>
      </c>
      <c r="C107">
        <f>'Population 2016'!C107/'Population 2016'!C$5</f>
        <v>7.6564121173710604E-3</v>
      </c>
      <c r="D107">
        <f>'Population 2016'!D107/'Population 2016'!D$5</f>
        <v>5.3402188902907776E-3</v>
      </c>
      <c r="E107">
        <f>'Population 2016'!E107/'Population 2016'!E$5</f>
        <v>3.2158410643215092E-3</v>
      </c>
      <c r="F107">
        <f>'Population 2016'!F107/'Population 2016'!F$5</f>
        <v>6.8503734226113833E-3</v>
      </c>
      <c r="G107">
        <f>'Population 2016'!G107/'Population 2016'!G$5</f>
        <v>7.0372976776917661E-3</v>
      </c>
      <c r="H107">
        <f>'Population 2016'!H107/'Population 2016'!H$5</f>
        <v>1.1630508441602657E-2</v>
      </c>
      <c r="I107">
        <f>'Population 2016'!I107/'Population 2016'!I$5</f>
        <v>6.9508416380537645E-3</v>
      </c>
      <c r="J107">
        <f>'Population 2016'!J107/'Population 2016'!J$5</f>
        <v>8.6247646849058317E-3</v>
      </c>
      <c r="K107">
        <f>'Population 2016'!K107/'Population 2016'!K$5</f>
        <v>1.2876246278882956E-2</v>
      </c>
      <c r="L107">
        <f>'Population 2016'!L107/'Population 2016'!L$5</f>
        <v>1.2437850459866884E-2</v>
      </c>
      <c r="M107">
        <f>'Population 2016'!M107/'Population 2016'!M$5</f>
        <v>1.2437850459866884E-2</v>
      </c>
      <c r="N107">
        <f>'Population 2016'!N107/'Population 2016'!N$5</f>
        <v>6.421745525273065E-3</v>
      </c>
      <c r="O107">
        <f>'Population 2016'!O107/'Population 2016'!O$5</f>
        <v>1.3156200156527079E-2</v>
      </c>
      <c r="P107">
        <f>'Population 2016'!P107/'Population 2016'!P$5</f>
        <v>8.4976896201961003E-3</v>
      </c>
      <c r="Q107">
        <f>'Population 2016'!Q107/'Population 2016'!Q$5</f>
        <v>1.2855313098553483E-2</v>
      </c>
      <c r="R107">
        <f>'Population 2016'!R107/'Population 2016'!R$5</f>
        <v>5.1232235056155855E-3</v>
      </c>
      <c r="S107">
        <f>'Population 2016'!S107/'Population 2016'!S$5</f>
        <v>8.5776677005530728E-3</v>
      </c>
      <c r="T107">
        <f>'Population 2016'!T107/'Population 2016'!T$5</f>
        <v>5.0487894538466188E-3</v>
      </c>
      <c r="U107">
        <f>'Population 2016'!U107/'Population 2016'!U$5</f>
        <v>1.0312928783251449E-2</v>
      </c>
      <c r="V107">
        <f>'Population 2016'!V107/'Population 2016'!V$5</f>
        <v>1.341769639981377E-2</v>
      </c>
      <c r="W107">
        <f>'Population 2016'!W107/'Population 2016'!W$5</f>
        <v>8.9391354368900302E-3</v>
      </c>
      <c r="X107">
        <f>'Population 2016'!X107/'Population 2016'!X$5</f>
        <v>8.9391354368900302E-3</v>
      </c>
      <c r="Y107">
        <f>'Population 2016'!Y107/'Population 2016'!Y$5</f>
        <v>1.1120649910176309E-2</v>
      </c>
      <c r="Z107">
        <f>'Population 2016'!Z107/'Population 2016'!Z$5</f>
        <v>7.0559813234272132E-3</v>
      </c>
      <c r="AA107">
        <f>'Population 2016'!AA107/'Population 2016'!AA$5</f>
        <v>9.4721015814297118E-3</v>
      </c>
      <c r="AB107">
        <f>'Population 2016'!AB107/'Population 2016'!AB$5</f>
        <v>5.5515183771225043E-3</v>
      </c>
      <c r="AC107">
        <f>'Population 2016'!AC107/'Population 2016'!AC$5</f>
        <v>7.7396306738846676E-3</v>
      </c>
      <c r="AD107">
        <f>'Population 2016'!AD107/'Population 2016'!AD$5</f>
        <v>7.9422382671480145E-3</v>
      </c>
      <c r="AE107">
        <f>'Population 2016'!AE107/'Population 2016'!AE$5</f>
        <v>8.2855060113553522E-3</v>
      </c>
      <c r="AF107">
        <f>'Population 2016'!AF107/'Population 2016'!AF$5</f>
        <v>6.0323636308796695E-3</v>
      </c>
      <c r="AG107">
        <f>'Population 2016'!AG107/'Population 2016'!AG$5</f>
        <v>8.2855060113553522E-3</v>
      </c>
      <c r="AH107">
        <f>'Population 2016'!AH107/'Population 2016'!AH$5</f>
        <v>1.2583710281155085E-2</v>
      </c>
      <c r="AI107">
        <f>'Population 2016'!AI107/'Population 2016'!AI$5</f>
        <v>8.638933852480532E-3</v>
      </c>
      <c r="AJ107">
        <f>'Population 2016'!AJ107/'Population 2016'!AJ$5</f>
        <v>1.695340601734378E-2</v>
      </c>
      <c r="AK107">
        <f>'Population 2016'!AK107/'Population 2016'!AK$5</f>
        <v>6.6379191129326276E-3</v>
      </c>
      <c r="AL107">
        <f>'Population 2016'!AL107/'Population 2016'!AL$5</f>
        <v>1.0109788758624359E-2</v>
      </c>
      <c r="AM107">
        <f>'Population 2016'!AM107/'Population 2016'!AM$5</f>
        <v>1.3068155064815587E-2</v>
      </c>
      <c r="AN107">
        <f>'Population 2016'!AN107/'Population 2016'!AN$5</f>
        <v>5.1816297589178575E-3</v>
      </c>
      <c r="AO107">
        <f>'Population 2016'!AO107/'Population 2016'!AO$5</f>
        <v>5.1816297589178575E-3</v>
      </c>
      <c r="AP107">
        <f>'Population 2016'!AP107/'Population 2016'!AP$5</f>
        <v>4.6208962795047798E-3</v>
      </c>
      <c r="AQ107">
        <f>'Population 2016'!AQ107/'Population 2016'!AQ$5</f>
        <v>8.6795089603770477E-3</v>
      </c>
      <c r="AR107">
        <f>'Population 2016'!AR107/'Population 2016'!AR$5</f>
        <v>8.72619594219636E-3</v>
      </c>
      <c r="AS107">
        <f>'Population 2016'!AS107/'Population 2016'!AS$5</f>
        <v>6.9508416380537645E-3</v>
      </c>
      <c r="AT107">
        <f>'Population 2016'!AT107/'Population 2016'!AT$5</f>
        <v>1.2126324669162229E-3</v>
      </c>
      <c r="AU107">
        <f>'Population 2016'!AU107/'Population 2016'!AU$5</f>
        <v>1.2126324669162229E-3</v>
      </c>
      <c r="AV107">
        <f>'Population 2016'!AV107/'Population 2016'!AV$5</f>
        <v>1.1815014254038645E-2</v>
      </c>
      <c r="AW107">
        <f>'Population 2016'!AW107/'Population 2016'!AW$5</f>
        <v>1.2073646958325706E-2</v>
      </c>
      <c r="AX107">
        <f>'Population 2016'!AX107/'Population 2016'!AX$5</f>
        <v>6.325312751574939E-3</v>
      </c>
      <c r="AY107">
        <f>'Population 2016'!AY107/'Population 2016'!AY$5</f>
        <v>7.3161775955448123E-3</v>
      </c>
      <c r="AZ107">
        <f>'Population 2016'!AZ107/'Population 2016'!AZ$5</f>
        <v>5.8879026180600697E-3</v>
      </c>
      <c r="BA107">
        <f>'Population 2016'!BA107/'Population 2016'!BA$5</f>
        <v>1.3927877348304902E-2</v>
      </c>
      <c r="BB107">
        <f>'Population 2016'!BB107/'Population 2016'!BB$5</f>
        <v>1.2698259254400199E-2</v>
      </c>
      <c r="BC107">
        <f>'Population 2016'!BC107/'Population 2016'!BC$5</f>
        <v>1.0312928783251449E-2</v>
      </c>
      <c r="BD107" s="9">
        <v>105</v>
      </c>
    </row>
    <row r="108" spans="1:56" x14ac:dyDescent="0.35">
      <c r="A108" s="3"/>
      <c r="B108" s="5" t="s">
        <v>69</v>
      </c>
      <c r="C108">
        <f>'Population 2016'!C108/'Population 2016'!C$5</f>
        <v>7.9835218473522009E-3</v>
      </c>
      <c r="D108">
        <f>'Population 2016'!D108/'Population 2016'!D$5</f>
        <v>5.6116311141105012E-3</v>
      </c>
      <c r="E108">
        <f>'Population 2016'!E108/'Population 2016'!E$5</f>
        <v>3.4361683675621954E-3</v>
      </c>
      <c r="F108">
        <f>'Population 2016'!F108/'Population 2016'!F$5</f>
        <v>6.3868143188256501E-3</v>
      </c>
      <c r="G108">
        <f>'Population 2016'!G108/'Population 2016'!G$5</f>
        <v>7.8086937692849025E-3</v>
      </c>
      <c r="H108">
        <f>'Population 2016'!H108/'Population 2016'!H$5</f>
        <v>1.2016354693219806E-2</v>
      </c>
      <c r="I108">
        <f>'Population 2016'!I108/'Population 2016'!I$5</f>
        <v>7.4637802529101413E-3</v>
      </c>
      <c r="J108">
        <f>'Population 2016'!J108/'Population 2016'!J$5</f>
        <v>9.0394168332186137E-3</v>
      </c>
      <c r="K108">
        <f>'Population 2016'!K108/'Population 2016'!K$5</f>
        <v>1.3277890658224259E-2</v>
      </c>
      <c r="L108">
        <f>'Population 2016'!L108/'Population 2016'!L$5</f>
        <v>1.3462424348323352E-2</v>
      </c>
      <c r="M108">
        <f>'Population 2016'!M108/'Population 2016'!M$5</f>
        <v>1.3462424348323352E-2</v>
      </c>
      <c r="N108">
        <f>'Population 2016'!N108/'Population 2016'!N$5</f>
        <v>7.6594787053632426E-3</v>
      </c>
      <c r="O108">
        <f>'Population 2016'!O108/'Population 2016'!O$5</f>
        <v>1.2423098641780842E-2</v>
      </c>
      <c r="P108">
        <f>'Population 2016'!P108/'Population 2016'!P$5</f>
        <v>8.3399075848078433E-3</v>
      </c>
      <c r="Q108">
        <f>'Population 2016'!Q108/'Population 2016'!Q$5</f>
        <v>1.3066826476774656E-2</v>
      </c>
      <c r="R108">
        <f>'Population 2016'!R108/'Population 2016'!R$5</f>
        <v>4.8304678767232658E-3</v>
      </c>
      <c r="S108">
        <f>'Population 2016'!S108/'Population 2016'!S$5</f>
        <v>8.6509282911216984E-3</v>
      </c>
      <c r="T108">
        <f>'Population 2016'!T108/'Population 2016'!T$5</f>
        <v>4.7928600345272052E-3</v>
      </c>
      <c r="U108">
        <f>'Population 2016'!U108/'Population 2016'!U$5</f>
        <v>1.1950604169433009E-2</v>
      </c>
      <c r="V108">
        <f>'Population 2016'!V108/'Population 2016'!V$5</f>
        <v>1.3371902214148877E-2</v>
      </c>
      <c r="W108">
        <f>'Population 2016'!W108/'Population 2016'!W$5</f>
        <v>9.6320409990913788E-3</v>
      </c>
      <c r="X108">
        <f>'Population 2016'!X108/'Population 2016'!X$5</f>
        <v>9.6320409990913788E-3</v>
      </c>
      <c r="Y108">
        <f>'Population 2016'!Y108/'Population 2016'!Y$5</f>
        <v>1.1295527893038266E-2</v>
      </c>
      <c r="Z108">
        <f>'Population 2016'!Z108/'Population 2016'!Z$5</f>
        <v>7.23020308449949E-3</v>
      </c>
      <c r="AA108">
        <f>'Population 2016'!AA108/'Population 2016'!AA$5</f>
        <v>9.8248886993184091E-3</v>
      </c>
      <c r="AB108">
        <f>'Population 2016'!AB108/'Population 2016'!AB$5</f>
        <v>5.748032301976398E-3</v>
      </c>
      <c r="AC108">
        <f>'Population 2016'!AC108/'Population 2016'!AC$5</f>
        <v>7.9909643974920407E-3</v>
      </c>
      <c r="AD108">
        <f>'Population 2016'!AD108/'Population 2016'!AD$5</f>
        <v>8.6754252112099441E-3</v>
      </c>
      <c r="AE108">
        <f>'Population 2016'!AE108/'Population 2016'!AE$5</f>
        <v>9.0041992217579237E-3</v>
      </c>
      <c r="AF108">
        <f>'Population 2016'!AF108/'Population 2016'!AF$5</f>
        <v>7.2388363570556032E-3</v>
      </c>
      <c r="AG108">
        <f>'Population 2016'!AG108/'Population 2016'!AG$5</f>
        <v>9.0041992217579237E-3</v>
      </c>
      <c r="AH108">
        <f>'Population 2016'!AH108/'Population 2016'!AH$5</f>
        <v>1.311871302118648E-2</v>
      </c>
      <c r="AI108">
        <f>'Population 2016'!AI108/'Population 2016'!AI$5</f>
        <v>8.3955836031148826E-3</v>
      </c>
      <c r="AJ108">
        <f>'Population 2016'!AJ108/'Population 2016'!AJ$5</f>
        <v>1.6827928505702257E-2</v>
      </c>
      <c r="AK108">
        <f>'Population 2016'!AK108/'Population 2016'!AK$5</f>
        <v>6.4493418654061321E-3</v>
      </c>
      <c r="AL108">
        <f>'Population 2016'!AL108/'Population 2016'!AL$5</f>
        <v>1.0544332310530143E-2</v>
      </c>
      <c r="AM108">
        <f>'Population 2016'!AM108/'Population 2016'!AM$5</f>
        <v>1.3484684397535595E-2</v>
      </c>
      <c r="AN108">
        <f>'Population 2016'!AN108/'Population 2016'!AN$5</f>
        <v>6.654303479873459E-3</v>
      </c>
      <c r="AO108">
        <f>'Population 2016'!AO108/'Population 2016'!AO$5</f>
        <v>6.654303479873459E-3</v>
      </c>
      <c r="AP108">
        <f>'Population 2016'!AP108/'Population 2016'!AP$5</f>
        <v>4.4544489006546929E-3</v>
      </c>
      <c r="AQ108">
        <f>'Population 2016'!AQ108/'Population 2016'!AQ$5</f>
        <v>9.0083301364607873E-3</v>
      </c>
      <c r="AR108">
        <f>'Population 2016'!AR108/'Population 2016'!AR$5</f>
        <v>9.0265000558057713E-3</v>
      </c>
      <c r="AS108">
        <f>'Population 2016'!AS108/'Population 2016'!AS$5</f>
        <v>7.4637802529101413E-3</v>
      </c>
      <c r="AT108">
        <f>'Population 2016'!AT108/'Population 2016'!AT$5</f>
        <v>1.0544630147097591E-3</v>
      </c>
      <c r="AU108">
        <f>'Population 2016'!AU108/'Population 2016'!AU$5</f>
        <v>1.0544630147097591E-3</v>
      </c>
      <c r="AV108">
        <f>'Population 2016'!AV108/'Population 2016'!AV$5</f>
        <v>1.3335445042762116E-2</v>
      </c>
      <c r="AW108">
        <f>'Population 2016'!AW108/'Population 2016'!AW$5</f>
        <v>1.2733388248215266E-2</v>
      </c>
      <c r="AX108">
        <f>'Population 2016'!AX108/'Population 2016'!AX$5</f>
        <v>6.7470002683466014E-3</v>
      </c>
      <c r="AY108">
        <f>'Population 2016'!AY108/'Population 2016'!AY$5</f>
        <v>7.7751598788286776E-3</v>
      </c>
      <c r="AZ108">
        <f>'Population 2016'!AZ108/'Population 2016'!AZ$5</f>
        <v>6.1410220271413043E-3</v>
      </c>
      <c r="BA108">
        <f>'Population 2016'!BA108/'Population 2016'!BA$5</f>
        <v>1.4751133664435328E-2</v>
      </c>
      <c r="BB108">
        <f>'Population 2016'!BB108/'Population 2016'!BB$5</f>
        <v>1.2166575751089261E-2</v>
      </c>
      <c r="BC108">
        <f>'Population 2016'!BC108/'Population 2016'!BC$5</f>
        <v>1.1950604169433009E-2</v>
      </c>
      <c r="BD108" s="9">
        <v>106</v>
      </c>
    </row>
    <row r="109" spans="1:56" x14ac:dyDescent="0.35">
      <c r="A109" s="3"/>
      <c r="B109" s="5" t="s">
        <v>70</v>
      </c>
      <c r="C109">
        <f>'Population 2016'!C109/'Population 2016'!C$5</f>
        <v>7.1044144480278864E-3</v>
      </c>
      <c r="D109">
        <f>'Population 2016'!D109/'Population 2016'!D$5</f>
        <v>4.9978971665541891E-3</v>
      </c>
      <c r="E109">
        <f>'Population 2016'!E109/'Population 2016'!E$5</f>
        <v>3.0658309855193396E-3</v>
      </c>
      <c r="F109">
        <f>'Population 2016'!F109/'Population 2016'!F$5</f>
        <v>6.9121813031161475E-3</v>
      </c>
      <c r="G109">
        <f>'Population 2016'!G109/'Population 2016'!G$5</f>
        <v>7.9440264169328215E-3</v>
      </c>
      <c r="H109">
        <f>'Population 2016'!H109/'Population 2016'!H$5</f>
        <v>1.1296540677597897E-2</v>
      </c>
      <c r="I109">
        <f>'Population 2016'!I109/'Population 2016'!I$5</f>
        <v>7.2544175529687628E-3</v>
      </c>
      <c r="J109">
        <f>'Population 2016'!J109/'Population 2016'!J$5</f>
        <v>7.7622882164152494E-3</v>
      </c>
      <c r="K109">
        <f>'Population 2016'!K109/'Population 2016'!K$5</f>
        <v>1.1127911921750224E-2</v>
      </c>
      <c r="L109">
        <f>'Population 2016'!L109/'Population 2016'!L$5</f>
        <v>1.2564929391768462E-2</v>
      </c>
      <c r="M109">
        <f>'Population 2016'!M109/'Population 2016'!M$5</f>
        <v>1.2564929391768462E-2</v>
      </c>
      <c r="N109">
        <f>'Population 2016'!N109/'Population 2016'!N$5</f>
        <v>7.2335055979296098E-3</v>
      </c>
      <c r="O109">
        <f>'Population 2016'!O109/'Population 2016'!O$5</f>
        <v>1.1769251344845008E-2</v>
      </c>
      <c r="P109">
        <f>'Population 2016'!P109/'Population 2016'!P$5</f>
        <v>7.8891017694128259E-3</v>
      </c>
      <c r="Q109">
        <f>'Population 2016'!Q109/'Population 2016'!Q$5</f>
        <v>1.237353262593859E-2</v>
      </c>
      <c r="R109">
        <f>'Population 2016'!R109/'Population 2016'!R$5</f>
        <v>3.832437323681269E-3</v>
      </c>
      <c r="S109">
        <f>'Population 2016'!S109/'Population 2016'!S$5</f>
        <v>8.0127667612287304E-3</v>
      </c>
      <c r="T109">
        <f>'Population 2016'!T109/'Population 2016'!T$5</f>
        <v>4.3531267595147581E-3</v>
      </c>
      <c r="U109">
        <f>'Population 2016'!U109/'Population 2016'!U$5</f>
        <v>1.0224405789403798E-2</v>
      </c>
      <c r="V109">
        <f>'Population 2016'!V109/'Population 2016'!V$5</f>
        <v>1.1677517344547821E-2</v>
      </c>
      <c r="W109">
        <f>'Population 2016'!W109/'Population 2016'!W$5</f>
        <v>8.6940037521489877E-3</v>
      </c>
      <c r="X109">
        <f>'Population 2016'!X109/'Population 2016'!X$5</f>
        <v>8.6940037521489877E-3</v>
      </c>
      <c r="Y109">
        <f>'Population 2016'!Y109/'Population 2016'!Y$5</f>
        <v>9.8011160394906281E-3</v>
      </c>
      <c r="Z109">
        <f>'Population 2016'!Z109/'Population 2016'!Z$5</f>
        <v>6.4713705251624619E-3</v>
      </c>
      <c r="AA109">
        <f>'Population 2016'!AA109/'Population 2016'!AA$5</f>
        <v>8.9153490300347398E-3</v>
      </c>
      <c r="AB109">
        <f>'Population 2016'!AB109/'Population 2016'!AB$5</f>
        <v>5.2260421890832423E-3</v>
      </c>
      <c r="AC109">
        <f>'Population 2016'!AC109/'Population 2016'!AC$5</f>
        <v>7.1759398122961142E-3</v>
      </c>
      <c r="AD109">
        <f>'Population 2016'!AD109/'Population 2016'!AD$5</f>
        <v>8.4074584093192899E-3</v>
      </c>
      <c r="AE109">
        <f>'Population 2016'!AE109/'Population 2016'!AE$5</f>
        <v>8.5832503413792744E-3</v>
      </c>
      <c r="AF109">
        <f>'Population 2016'!AF109/'Population 2016'!AF$5</f>
        <v>6.605438175813238E-3</v>
      </c>
      <c r="AG109">
        <f>'Population 2016'!AG109/'Population 2016'!AG$5</f>
        <v>8.5832503413792744E-3</v>
      </c>
      <c r="AH109">
        <f>'Population 2016'!AH109/'Population 2016'!AH$5</f>
        <v>1.2039419299109257E-2</v>
      </c>
      <c r="AI109">
        <f>'Population 2016'!AI109/'Population 2016'!AI$5</f>
        <v>7.826854930440108E-3</v>
      </c>
      <c r="AJ109">
        <f>'Population 2016'!AJ109/'Population 2016'!AJ$5</f>
        <v>1.6493321807991523E-2</v>
      </c>
      <c r="AK109">
        <f>'Population 2016'!AK109/'Population 2016'!AK$5</f>
        <v>6.3990545993990672E-3</v>
      </c>
      <c r="AL109">
        <f>'Population 2016'!AL109/'Population 2016'!AL$5</f>
        <v>9.4003298983700179E-3</v>
      </c>
      <c r="AM109">
        <f>'Population 2016'!AM109/'Population 2016'!AM$5</f>
        <v>1.2202498451597481E-2</v>
      </c>
      <c r="AN109">
        <f>'Population 2016'!AN109/'Population 2016'!AN$5</f>
        <v>5.9452383549689104E-3</v>
      </c>
      <c r="AO109">
        <f>'Population 2016'!AO109/'Population 2016'!AO$5</f>
        <v>5.9452383549689104E-3</v>
      </c>
      <c r="AP109">
        <f>'Population 2016'!AP109/'Population 2016'!AP$5</f>
        <v>4.0343674206997134E-3</v>
      </c>
      <c r="AQ109">
        <f>'Population 2016'!AQ109/'Population 2016'!AQ$5</f>
        <v>7.9396613141886341E-3</v>
      </c>
      <c r="AR109">
        <f>'Population 2016'!AR109/'Population 2016'!AR$5</f>
        <v>8.3040325183908418E-3</v>
      </c>
      <c r="AS109">
        <f>'Population 2016'!AS109/'Population 2016'!AS$5</f>
        <v>7.2544175529687628E-3</v>
      </c>
      <c r="AT109">
        <f>'Population 2016'!AT109/'Population 2016'!AT$5</f>
        <v>7.3812411029683129E-4</v>
      </c>
      <c r="AU109">
        <f>'Population 2016'!AU109/'Population 2016'!AU$5</f>
        <v>7.3812411029683129E-4</v>
      </c>
      <c r="AV109">
        <f>'Population 2016'!AV109/'Population 2016'!AV$5</f>
        <v>1.3050364269876465E-2</v>
      </c>
      <c r="AW109">
        <f>'Population 2016'!AW109/'Population 2016'!AW$5</f>
        <v>1.1867716151076941E-2</v>
      </c>
      <c r="AX109">
        <f>'Population 2016'!AX109/'Population 2016'!AX$5</f>
        <v>5.9419604636007E-3</v>
      </c>
      <c r="AY109">
        <f>'Population 2016'!AY109/'Population 2016'!AY$5</f>
        <v>7.251920075885071E-3</v>
      </c>
      <c r="AZ109">
        <f>'Population 2016'!AZ109/'Population 2016'!AZ$5</f>
        <v>5.9828223964655328E-3</v>
      </c>
      <c r="BA109">
        <f>'Population 2016'!BA109/'Population 2016'!BA$5</f>
        <v>1.3630965234290649E-2</v>
      </c>
      <c r="BB109">
        <f>'Population 2016'!BB109/'Population 2016'!BB$5</f>
        <v>1.1172258550092181E-2</v>
      </c>
      <c r="BC109">
        <f>'Population 2016'!BC109/'Population 2016'!BC$5</f>
        <v>1.0224405789403798E-2</v>
      </c>
      <c r="BD109" s="9">
        <v>107</v>
      </c>
    </row>
    <row r="110" spans="1:56" x14ac:dyDescent="0.35">
      <c r="A110" s="3"/>
      <c r="B110" s="5" t="s">
        <v>71</v>
      </c>
      <c r="C110">
        <f>'Population 2016'!C110/'Population 2016'!C$5</f>
        <v>6.3479731974464999E-3</v>
      </c>
      <c r="D110">
        <f>'Population 2016'!D110/'Population 2016'!D$5</f>
        <v>4.5284273740011545E-3</v>
      </c>
      <c r="E110">
        <f>'Population 2016'!E110/'Population 2016'!E$5</f>
        <v>2.8595671271663564E-3</v>
      </c>
      <c r="F110">
        <f>'Population 2016'!F110/'Population 2016'!F$5</f>
        <v>5.7996394540303885E-3</v>
      </c>
      <c r="G110">
        <f>'Population 2016'!G110/'Population 2016'!G$5</f>
        <v>7.1184972662805173E-3</v>
      </c>
      <c r="H110">
        <f>'Population 2016'!H110/'Population 2016'!H$5</f>
        <v>9.9412151887242114E-3</v>
      </c>
      <c r="I110">
        <f>'Population 2016'!I110/'Population 2016'!I$5</f>
        <v>6.5844569131563524E-3</v>
      </c>
      <c r="J110">
        <f>'Population 2016'!J110/'Population 2016'!J$5</f>
        <v>6.6012622011394637E-3</v>
      </c>
      <c r="K110">
        <f>'Population 2016'!K110/'Population 2016'!K$5</f>
        <v>9.875726503803809E-3</v>
      </c>
      <c r="L110">
        <f>'Population 2016'!L110/'Population 2016'!L$5</f>
        <v>1.2358426127428398E-2</v>
      </c>
      <c r="M110">
        <f>'Population 2016'!M110/'Population 2016'!M$5</f>
        <v>1.2358426127428398E-2</v>
      </c>
      <c r="N110">
        <f>'Population 2016'!N110/'Population 2016'!N$5</f>
        <v>6.2288520426616086E-3</v>
      </c>
      <c r="O110">
        <f>'Population 2016'!O110/'Population 2016'!O$5</f>
        <v>1.0303048315352533E-2</v>
      </c>
      <c r="P110">
        <f>'Population 2016'!P110/'Population 2016'!P$5</f>
        <v>5.9506367632142457E-3</v>
      </c>
      <c r="Q110">
        <f>'Population 2016'!Q110/'Population 2016'!Q$5</f>
        <v>1.0364155532837451E-2</v>
      </c>
      <c r="R110">
        <f>'Population 2016'!R110/'Population 2016'!R$5</f>
        <v>3.3400755841805504E-3</v>
      </c>
      <c r="S110">
        <f>'Population 2016'!S110/'Population 2016'!S$5</f>
        <v>6.8864955134508212E-3</v>
      </c>
      <c r="T110">
        <f>'Population 2016'!T110/'Population 2016'!T$5</f>
        <v>3.5737053461329066E-3</v>
      </c>
      <c r="U110">
        <f>'Population 2016'!U110/'Population 2016'!U$5</f>
        <v>1.0976851237108839E-2</v>
      </c>
      <c r="V110">
        <f>'Population 2016'!V110/'Population 2016'!V$5</f>
        <v>1.0883751459689669E-2</v>
      </c>
      <c r="W110">
        <f>'Population 2016'!W110/'Population 2016'!W$5</f>
        <v>7.9259244732937193E-3</v>
      </c>
      <c r="X110">
        <f>'Population 2016'!X110/'Population 2016'!X$5</f>
        <v>7.9259244732937193E-3</v>
      </c>
      <c r="Y110">
        <f>'Population 2016'!Y110/'Population 2016'!Y$5</f>
        <v>8.8313381345288631E-3</v>
      </c>
      <c r="Z110">
        <f>'Population 2016'!Z110/'Population 2016'!Z$5</f>
        <v>5.0911470180009799E-3</v>
      </c>
      <c r="AA110">
        <f>'Population 2016'!AA110/'Population 2016'!AA$5</f>
        <v>7.5732963405146436E-3</v>
      </c>
      <c r="AB110">
        <f>'Population 2016'!AB110/'Population 2016'!AB$5</f>
        <v>4.7900269183136649E-3</v>
      </c>
      <c r="AC110">
        <f>'Population 2016'!AC110/'Population 2016'!AC$5</f>
        <v>5.7227551140724134E-3</v>
      </c>
      <c r="AD110">
        <f>'Population 2016'!AD110/'Population 2016'!AD$5</f>
        <v>7.5961144813725852E-3</v>
      </c>
      <c r="AE110">
        <f>'Population 2016'!AE110/'Population 2016'!AE$5</f>
        <v>7.7772872411421062E-3</v>
      </c>
      <c r="AF110">
        <f>'Population 2016'!AF110/'Population 2016'!AF$5</f>
        <v>4.7957290865493375E-3</v>
      </c>
      <c r="AG110">
        <f>'Population 2016'!AG110/'Population 2016'!AG$5</f>
        <v>7.7772872411421062E-3</v>
      </c>
      <c r="AH110">
        <f>'Population 2016'!AH110/'Population 2016'!AH$5</f>
        <v>1.0896965531333885E-2</v>
      </c>
      <c r="AI110">
        <f>'Population 2016'!AI110/'Population 2016'!AI$5</f>
        <v>6.4911628313938227E-3</v>
      </c>
      <c r="AJ110">
        <f>'Population 2016'!AJ110/'Population 2016'!AJ$5</f>
        <v>1.3509745420070825E-2</v>
      </c>
      <c r="AK110">
        <f>'Population 2016'!AK110/'Population 2016'!AK$5</f>
        <v>6.1350464528619744E-3</v>
      </c>
      <c r="AL110">
        <f>'Population 2016'!AL110/'Population 2016'!AL$5</f>
        <v>8.1853816001844597E-3</v>
      </c>
      <c r="AM110">
        <f>'Population 2016'!AM110/'Population 2016'!AM$5</f>
        <v>1.1079680250352239E-2</v>
      </c>
      <c r="AN110">
        <f>'Population 2016'!AN110/'Population 2016'!AN$5</f>
        <v>5.672520999236391E-3</v>
      </c>
      <c r="AO110">
        <f>'Population 2016'!AO110/'Population 2016'!AO$5</f>
        <v>5.672520999236391E-3</v>
      </c>
      <c r="AP110">
        <f>'Population 2016'!AP110/'Population 2016'!AP$5</f>
        <v>3.9471806984449059E-3</v>
      </c>
      <c r="AQ110">
        <f>'Population 2016'!AQ110/'Population 2016'!AQ$5</f>
        <v>6.4462651394749824E-3</v>
      </c>
      <c r="AR110">
        <f>'Population 2016'!AR110/'Population 2016'!AR$5</f>
        <v>7.272349766072452E-3</v>
      </c>
      <c r="AS110">
        <f>'Population 2016'!AS110/'Population 2016'!AS$5</f>
        <v>6.5844569131563524E-3</v>
      </c>
      <c r="AT110">
        <f>'Population 2016'!AT110/'Population 2016'!AT$5</f>
        <v>1.5816945220646385E-3</v>
      </c>
      <c r="AU110">
        <f>'Population 2016'!AU110/'Population 2016'!AU$5</f>
        <v>1.5816945220646385E-3</v>
      </c>
      <c r="AV110">
        <f>'Population 2016'!AV110/'Population 2016'!AV$5</f>
        <v>1.1646077499736037E-2</v>
      </c>
      <c r="AW110">
        <f>'Population 2016'!AW110/'Population 2016'!AW$5</f>
        <v>1.070458844346818E-2</v>
      </c>
      <c r="AX110">
        <f>'Population 2016'!AX110/'Population 2016'!AX$5</f>
        <v>4.8302388284754078E-3</v>
      </c>
      <c r="AY110">
        <f>'Population 2016'!AY110/'Population 2016'!AY$5</f>
        <v>6.5190783635751658E-3</v>
      </c>
      <c r="AZ110">
        <f>'Population 2016'!AZ110/'Population 2016'!AZ$5</f>
        <v>5.2809913076493839E-3</v>
      </c>
      <c r="BA110">
        <f>'Population 2016'!BA110/'Population 2016'!BA$5</f>
        <v>1.1674044482833081E-2</v>
      </c>
      <c r="BB110">
        <f>'Population 2016'!BB110/'Population 2016'!BB$5</f>
        <v>9.3976785455348946E-3</v>
      </c>
      <c r="BC110">
        <f>'Population 2016'!BC110/'Population 2016'!BC$5</f>
        <v>1.0976851237108839E-2</v>
      </c>
      <c r="BD110" s="9">
        <v>108</v>
      </c>
    </row>
    <row r="111" spans="1:56" x14ac:dyDescent="0.35">
      <c r="A111" s="3"/>
      <c r="B111" s="5" t="s">
        <v>72</v>
      </c>
      <c r="C111">
        <f>'Population 2016'!C111/'Population 2016'!C$5</f>
        <v>6.0055301988724934E-3</v>
      </c>
      <c r="D111">
        <f>'Population 2016'!D111/'Population 2016'!D$5</f>
        <v>4.5137564429838717E-3</v>
      </c>
      <c r="E111">
        <f>'Population 2016'!E111/'Population 2016'!E$5</f>
        <v>3.145523839882992E-3</v>
      </c>
      <c r="F111">
        <f>'Population 2016'!F111/'Population 2016'!F$5</f>
        <v>6.1910893638938962E-3</v>
      </c>
      <c r="G111">
        <f>'Population 2016'!G111/'Population 2016'!G$5</f>
        <v>7.8086937692849025E-3</v>
      </c>
      <c r="H111">
        <f>'Population 2016'!H111/'Population 2016'!H$5</f>
        <v>1.0233031681543903E-2</v>
      </c>
      <c r="I111">
        <f>'Population 2016'!I111/'Population 2016'!I$5</f>
        <v>7.160204337995143E-3</v>
      </c>
      <c r="J111">
        <f>'Population 2016'!J111/'Population 2016'!J$5</f>
        <v>6.8417604471608766E-3</v>
      </c>
      <c r="K111">
        <f>'Population 2016'!K111/'Population 2016'!K$5</f>
        <v>1.0844398242215187E-2</v>
      </c>
      <c r="L111">
        <f>'Population 2016'!L111/'Population 2016'!L$5</f>
        <v>1.2223404762282973E-2</v>
      </c>
      <c r="M111">
        <f>'Population 2016'!M111/'Population 2016'!M$5</f>
        <v>1.2223404762282973E-2</v>
      </c>
      <c r="N111">
        <f>'Population 2016'!N111/'Population 2016'!N$5</f>
        <v>6.421745525273065E-3</v>
      </c>
      <c r="O111">
        <f>'Population 2016'!O111/'Population 2016'!O$5</f>
        <v>1.0372395755936636E-2</v>
      </c>
      <c r="P111">
        <f>'Population 2016'!P111/'Population 2016'!P$5</f>
        <v>5.8942860362898681E-3</v>
      </c>
      <c r="Q111">
        <f>'Population 2016'!Q111/'Population 2016'!Q$5</f>
        <v>1.0082137695209221E-2</v>
      </c>
      <c r="R111">
        <f>'Population 2016'!R111/'Population 2016'!R$5</f>
        <v>3.2868472880183104E-3</v>
      </c>
      <c r="S111">
        <f>'Population 2016'!S111/'Population 2016'!S$5</f>
        <v>7.0850934999320356E-3</v>
      </c>
      <c r="T111">
        <f>'Population 2016'!T111/'Population 2016'!T$5</f>
        <v>3.50623304467597E-3</v>
      </c>
      <c r="U111">
        <f>'Population 2016'!U111/'Population 2016'!U$5</f>
        <v>1.0445713274022928E-2</v>
      </c>
      <c r="V111">
        <f>'Population 2016'!V111/'Population 2016'!V$5</f>
        <v>1.0845589638302258E-2</v>
      </c>
      <c r="W111">
        <f>'Population 2016'!W111/'Population 2016'!W$5</f>
        <v>8.1645193131083347E-3</v>
      </c>
      <c r="X111">
        <f>'Population 2016'!X111/'Population 2016'!X$5</f>
        <v>8.1645193131083347E-3</v>
      </c>
      <c r="Y111">
        <f>'Population 2016'!Y111/'Population 2016'!Y$5</f>
        <v>8.9267261251808391E-3</v>
      </c>
      <c r="Z111">
        <f>'Population 2016'!Z111/'Population 2016'!Z$5</f>
        <v>4.431040123271575E-3</v>
      </c>
      <c r="AA111">
        <f>'Population 2016'!AA111/'Population 2016'!AA$5</f>
        <v>7.2789748843476131E-3</v>
      </c>
      <c r="AB111">
        <f>'Population 2016'!AB111/'Population 2016'!AB$5</f>
        <v>4.7060990962406474E-3</v>
      </c>
      <c r="AC111">
        <f>'Population 2016'!AC111/'Population 2016'!AC$5</f>
        <v>5.5055531307080163E-3</v>
      </c>
      <c r="AD111">
        <f>'Population 2016'!AD111/'Population 2016'!AD$5</f>
        <v>7.8789683278127215E-3</v>
      </c>
      <c r="AE111">
        <f>'Population 2016'!AE111/'Population 2016'!AE$5</f>
        <v>7.9056253144282797E-3</v>
      </c>
      <c r="AF111">
        <f>'Population 2016'!AF111/'Population 2016'!AF$5</f>
        <v>5.4291272677917026E-3</v>
      </c>
      <c r="AG111">
        <f>'Population 2016'!AG111/'Population 2016'!AG$5</f>
        <v>7.9056253144282797E-3</v>
      </c>
      <c r="AH111">
        <f>'Population 2016'!AH111/'Population 2016'!AH$5</f>
        <v>1.0464133453461264E-2</v>
      </c>
      <c r="AI111">
        <f>'Population 2016'!AI111/'Population 2016'!AI$5</f>
        <v>6.623775045935777E-3</v>
      </c>
      <c r="AJ111">
        <f>'Population 2016'!AJ111/'Population 2016'!AJ$5</f>
        <v>1.4513565513203023E-2</v>
      </c>
      <c r="AK111">
        <f>'Population 2016'!AK111/'Population 2016'!AK$5</f>
        <v>5.6950328753001518E-3</v>
      </c>
      <c r="AL111">
        <f>'Population 2016'!AL111/'Population 2016'!AL$5</f>
        <v>8.6553980951029601E-3</v>
      </c>
      <c r="AM111">
        <f>'Population 2016'!AM111/'Population 2016'!AM$5</f>
        <v>1.0634174964051708E-2</v>
      </c>
      <c r="AN111">
        <f>'Population 2016'!AN111/'Population 2016'!AN$5</f>
        <v>6.4906730664339475E-3</v>
      </c>
      <c r="AO111">
        <f>'Population 2016'!AO111/'Population 2016'!AO$5</f>
        <v>6.4906730664339475E-3</v>
      </c>
      <c r="AP111">
        <f>'Population 2016'!AP111/'Population 2016'!AP$5</f>
        <v>3.6459902033828448E-3</v>
      </c>
      <c r="AQ111">
        <f>'Population 2016'!AQ111/'Population 2016'!AQ$5</f>
        <v>7.234065873842275E-3</v>
      </c>
      <c r="AR111">
        <f>'Population 2016'!AR111/'Population 2016'!AR$5</f>
        <v>7.2580920040019757E-3</v>
      </c>
      <c r="AS111">
        <f>'Population 2016'!AS111/'Population 2016'!AS$5</f>
        <v>7.160204337995143E-3</v>
      </c>
      <c r="AT111">
        <f>'Population 2016'!AT111/'Population 2016'!AT$5</f>
        <v>1.3180787683871988E-3</v>
      </c>
      <c r="AU111">
        <f>'Population 2016'!AU111/'Population 2016'!AU$5</f>
        <v>1.3180787683871988E-3</v>
      </c>
      <c r="AV111">
        <f>'Population 2016'!AV111/'Population 2016'!AV$5</f>
        <v>1.1962833914053426E-2</v>
      </c>
      <c r="AW111">
        <f>'Population 2016'!AW111/'Population 2016'!AW$5</f>
        <v>1.0285099762035512E-2</v>
      </c>
      <c r="AX111">
        <f>'Population 2016'!AX111/'Population 2016'!AX$5</f>
        <v>4.6768979132857129E-3</v>
      </c>
      <c r="AY111">
        <f>'Population 2016'!AY111/'Population 2016'!AY$5</f>
        <v>6.6674826351702824E-3</v>
      </c>
      <c r="AZ111">
        <f>'Population 2016'!AZ111/'Population 2016'!AZ$5</f>
        <v>5.3500238737624476E-3</v>
      </c>
      <c r="BA111">
        <f>'Population 2016'!BA111/'Population 2016'!BA$5</f>
        <v>1.1444612394731159E-2</v>
      </c>
      <c r="BB111">
        <f>'Population 2016'!BB111/'Population 2016'!BB$5</f>
        <v>9.936267029408313E-3</v>
      </c>
      <c r="BC111">
        <f>'Population 2016'!BC111/'Population 2016'!BC$5</f>
        <v>1.0445713274022928E-2</v>
      </c>
      <c r="BD111" s="9">
        <v>109</v>
      </c>
    </row>
    <row r="112" spans="1:56" x14ac:dyDescent="0.35">
      <c r="A112" s="3"/>
      <c r="B112" s="5" t="s">
        <v>73</v>
      </c>
      <c r="C112">
        <f>'Population 2016'!C112/'Population 2016'!C$5</f>
        <v>4.1399825200738039E-3</v>
      </c>
      <c r="D112">
        <f>'Population 2016'!D112/'Population 2016'!D$5</f>
        <v>3.2593918410062303E-3</v>
      </c>
      <c r="E112">
        <f>'Population 2016'!E112/'Population 2016'!E$5</f>
        <v>2.451727225422958E-3</v>
      </c>
      <c r="F112">
        <f>'Population 2016'!F112/'Population 2016'!F$5</f>
        <v>4.9961370074684524E-3</v>
      </c>
      <c r="G112">
        <f>'Population 2016'!G112/'Population 2016'!G$5</f>
        <v>6.4418340280409242E-3</v>
      </c>
      <c r="H112">
        <f>'Population 2016'!H112/'Population 2016'!H$5</f>
        <v>8.2421947194184428E-3</v>
      </c>
      <c r="I112">
        <f>'Population 2016'!I112/'Population 2016'!I$5</f>
        <v>5.7260698433967009E-3</v>
      </c>
      <c r="J112">
        <f>'Population 2016'!J112/'Population 2016'!J$5</f>
        <v>5.5729248733237683E-3</v>
      </c>
      <c r="K112">
        <f>'Population 2016'!K112/'Population 2016'!K$5</f>
        <v>8.3400274063223558E-3</v>
      </c>
      <c r="L112">
        <f>'Population 2016'!L112/'Population 2016'!L$5</f>
        <v>9.9439264212984289E-3</v>
      </c>
      <c r="M112">
        <f>'Population 2016'!M112/'Population 2016'!M$5</f>
        <v>9.9439264212984289E-3</v>
      </c>
      <c r="N112">
        <f>'Population 2016'!N112/'Population 2016'!N$5</f>
        <v>5.1599006598564553E-3</v>
      </c>
      <c r="O112">
        <f>'Population 2016'!O112/'Population 2016'!O$5</f>
        <v>8.4603877512606368E-3</v>
      </c>
      <c r="P112">
        <f>'Population 2016'!P112/'Population 2016'!P$5</f>
        <v>5.2744280401217179E-3</v>
      </c>
      <c r="Q112">
        <f>'Population 2016'!Q112/'Population 2016'!Q$5</f>
        <v>8.1550158047496504E-3</v>
      </c>
      <c r="R112">
        <f>'Population 2016'!R112/'Population 2016'!R$5</f>
        <v>1.9428328099217545E-3</v>
      </c>
      <c r="S112">
        <f>'Population 2016'!S112/'Population 2016'!S$5</f>
        <v>5.5201413664600655E-3</v>
      </c>
      <c r="T112">
        <f>'Population 2016'!T112/'Population 2016'!T$5</f>
        <v>2.6430529122441287E-3</v>
      </c>
      <c r="U112">
        <f>'Population 2016'!U112/'Population 2016'!U$5</f>
        <v>7.6572389678218914E-3</v>
      </c>
      <c r="V112">
        <f>'Population 2016'!V112/'Population 2016'!V$5</f>
        <v>8.8535425618793927E-3</v>
      </c>
      <c r="W112">
        <f>'Population 2016'!W112/'Population 2016'!W$5</f>
        <v>6.2819079742971254E-3</v>
      </c>
      <c r="X112">
        <f>'Population 2016'!X112/'Population 2016'!X$5</f>
        <v>6.2819079742971254E-3</v>
      </c>
      <c r="Y112">
        <f>'Population 2016'!Y112/'Population 2016'!Y$5</f>
        <v>7.2812832864342378E-3</v>
      </c>
      <c r="Z112">
        <f>'Population 2016'!Z112/'Population 2016'!Z$5</f>
        <v>3.3837737594926663E-3</v>
      </c>
      <c r="AA112">
        <f>'Population 2016'!AA112/'Population 2016'!AA$5</f>
        <v>5.8492237022450154E-3</v>
      </c>
      <c r="AB112">
        <f>'Population 2016'!AB112/'Population 2016'!AB$5</f>
        <v>3.4533228252970737E-3</v>
      </c>
      <c r="AC112">
        <f>'Population 2016'!AC112/'Population 2016'!AC$5</f>
        <v>4.2685361206898339E-3</v>
      </c>
      <c r="AD112">
        <f>'Population 2016'!AD112/'Population 2016'!AD$5</f>
        <v>5.9622613420670665E-3</v>
      </c>
      <c r="AE112">
        <f>'Population 2016'!AE112/'Population 2016'!AE$5</f>
        <v>5.7803468208092483E-3</v>
      </c>
      <c r="AF112">
        <f>'Population 2016'!AF112/'Population 2016'!AF$5</f>
        <v>4.1321690871525731E-3</v>
      </c>
      <c r="AG112">
        <f>'Population 2016'!AG112/'Population 2016'!AG$5</f>
        <v>5.7803468208092483E-3</v>
      </c>
      <c r="AH112">
        <f>'Population 2016'!AH112/'Population 2016'!AH$5</f>
        <v>8.6882215803014955E-3</v>
      </c>
      <c r="AI112">
        <f>'Population 2016'!AI112/'Population 2016'!AI$5</f>
        <v>5.174610639601015E-3</v>
      </c>
      <c r="AJ112">
        <f>'Population 2016'!AJ112/'Population 2016'!AJ$5</f>
        <v>1.0540110977888074E-2</v>
      </c>
      <c r="AK112">
        <f>'Population 2016'!AK112/'Population 2016'!AK$5</f>
        <v>4.4504230416252842E-3</v>
      </c>
      <c r="AL112">
        <f>'Population 2016'!AL112/'Population 2016'!AL$5</f>
        <v>6.6245721076249094E-3</v>
      </c>
      <c r="AM112">
        <f>'Population 2016'!AM112/'Population 2016'!AM$5</f>
        <v>9.0042775751473254E-3</v>
      </c>
      <c r="AN112">
        <f>'Population 2016'!AN112/'Population 2016'!AN$5</f>
        <v>5.6179775280898875E-3</v>
      </c>
      <c r="AO112">
        <f>'Population 2016'!AO112/'Population 2016'!AO$5</f>
        <v>5.6179775280898875E-3</v>
      </c>
      <c r="AP112">
        <f>'Population 2016'!AP112/'Population 2016'!AP$5</f>
        <v>2.9247182283658039E-3</v>
      </c>
      <c r="AQ112">
        <f>'Population 2016'!AQ112/'Population 2016'!AQ$5</f>
        <v>5.857127198991615E-3</v>
      </c>
      <c r="AR112">
        <f>'Population 2016'!AR112/'Population 2016'!AR$5</f>
        <v>5.7396403434962218E-3</v>
      </c>
      <c r="AS112">
        <f>'Population 2016'!AS112/'Population 2016'!AS$5</f>
        <v>5.7260698433967009E-3</v>
      </c>
      <c r="AT112">
        <f>'Population 2016'!AT112/'Population 2016'!AT$5</f>
        <v>1.001739863974271E-3</v>
      </c>
      <c r="AU112">
        <f>'Population 2016'!AU112/'Population 2016'!AU$5</f>
        <v>1.001739863974271E-3</v>
      </c>
      <c r="AV112">
        <f>'Population 2016'!AV112/'Population 2016'!AV$5</f>
        <v>9.9355928624221303E-3</v>
      </c>
      <c r="AW112">
        <f>'Population 2016'!AW112/'Population 2016'!AW$5</f>
        <v>8.3554518274452372E-3</v>
      </c>
      <c r="AX112">
        <f>'Population 2016'!AX112/'Population 2016'!AX$5</f>
        <v>4.0763126621260722E-3</v>
      </c>
      <c r="AY112">
        <f>'Population 2016'!AY112/'Population 2016'!AY$5</f>
        <v>5.2293381475475046E-3</v>
      </c>
      <c r="AZ112">
        <f>'Population 2016'!AZ112/'Population 2016'!AZ$5</f>
        <v>4.3030299543809795E-3</v>
      </c>
      <c r="BA112">
        <f>'Population 2016'!BA112/'Population 2016'!BA$5</f>
        <v>8.5834592960483697E-3</v>
      </c>
      <c r="BB112">
        <f>'Population 2016'!BB112/'Population 2016'!BB$5</f>
        <v>8.2790716944131804E-3</v>
      </c>
      <c r="BC112">
        <f>'Population 2016'!BC112/'Population 2016'!BC$5</f>
        <v>7.6572389678218914E-3</v>
      </c>
      <c r="BD112" s="9">
        <v>110</v>
      </c>
    </row>
    <row r="113" spans="1:56" x14ac:dyDescent="0.35">
      <c r="A113" s="3"/>
      <c r="B113" s="5" t="s">
        <v>74</v>
      </c>
      <c r="C113">
        <f>'Population 2016'!C113/'Population 2016'!C$5</f>
        <v>4.1093159828880718E-3</v>
      </c>
      <c r="D113">
        <f>'Population 2016'!D113/'Population 2016'!D$5</f>
        <v>3.0026505482037892E-3</v>
      </c>
      <c r="E113">
        <f>'Population 2016'!E113/'Population 2016'!E$5</f>
        <v>1.9876335441287463E-3</v>
      </c>
      <c r="F113">
        <f>'Population 2016'!F113/'Population 2016'!F$5</f>
        <v>4.3986608292557305E-3</v>
      </c>
      <c r="G113">
        <f>'Population 2016'!G113/'Population 2016'!G$5</f>
        <v>5.9546364965084178E-3</v>
      </c>
      <c r="H113">
        <f>'Population 2016'!H113/'Population 2016'!H$5</f>
        <v>6.6988097129498433E-3</v>
      </c>
      <c r="I113">
        <f>'Population 2016'!I113/'Population 2016'!I$5</f>
        <v>4.6269156687044639E-3</v>
      </c>
      <c r="J113">
        <f>'Population 2016'!J113/'Population 2016'!J$5</f>
        <v>4.4284849439804944E-3</v>
      </c>
      <c r="K113">
        <f>'Population 2016'!K113/'Population 2016'!K$5</f>
        <v>5.6702735907007513E-3</v>
      </c>
      <c r="L113">
        <f>'Population 2016'!L113/'Population 2016'!L$5</f>
        <v>7.7915270122154625E-3</v>
      </c>
      <c r="M113">
        <f>'Population 2016'!M113/'Population 2016'!M$5</f>
        <v>7.7915270122154625E-3</v>
      </c>
      <c r="N113">
        <f>'Population 2016'!N113/'Population 2016'!N$5</f>
        <v>4.9589699488028546E-3</v>
      </c>
      <c r="O113">
        <f>'Population 2016'!O113/'Population 2016'!O$5</f>
        <v>7.231947375199374E-3</v>
      </c>
      <c r="P113">
        <f>'Population 2016'!P113/'Population 2016'!P$5</f>
        <v>4.2826552462526769E-3</v>
      </c>
      <c r="Q113">
        <f>'Population 2016'!Q113/'Population 2016'!Q$5</f>
        <v>7.203205602754374E-3</v>
      </c>
      <c r="R113">
        <f>'Population 2016'!R113/'Population 2016'!R$5</f>
        <v>2.1025176984084738E-3</v>
      </c>
      <c r="S113">
        <f>'Population 2016'!S113/'Population 2016'!S$5</f>
        <v>4.6251264407180595E-3</v>
      </c>
      <c r="T113">
        <f>'Population 2016'!T113/'Population 2016'!T$5</f>
        <v>2.5313746201774752E-3</v>
      </c>
      <c r="U113">
        <f>'Population 2016'!U113/'Population 2016'!U$5</f>
        <v>7.34740848935511E-3</v>
      </c>
      <c r="V113">
        <f>'Population 2016'!V113/'Population 2016'!V$5</f>
        <v>7.342334434937911E-3</v>
      </c>
      <c r="W113">
        <f>'Population 2016'!W113/'Population 2016'!W$5</f>
        <v>5.157570646951542E-3</v>
      </c>
      <c r="X113">
        <f>'Population 2016'!X113/'Population 2016'!X$5</f>
        <v>5.157570646951542E-3</v>
      </c>
      <c r="Y113">
        <f>'Population 2016'!Y113/'Population 2016'!Y$5</f>
        <v>5.9458514173065611E-3</v>
      </c>
      <c r="Z113">
        <f>'Population 2016'!Z113/'Population 2016'!Z$5</f>
        <v>3.3198924470994981E-3</v>
      </c>
      <c r="AA113">
        <f>'Population 2016'!AA113/'Population 2016'!AA$5</f>
        <v>5.1894918603175612E-3</v>
      </c>
      <c r="AB113">
        <f>'Population 2016'!AB113/'Population 2016'!AB$5</f>
        <v>3.1442227976623033E-3</v>
      </c>
      <c r="AC113">
        <f>'Population 2016'!AC113/'Population 2016'!AC$5</f>
        <v>4.0006536745404112E-3</v>
      </c>
      <c r="AD113">
        <f>'Population 2016'!AD113/'Population 2016'!AD$5</f>
        <v>5.4784323942089399E-3</v>
      </c>
      <c r="AE113">
        <f>'Population 2016'!AE113/'Population 2016'!AE$5</f>
        <v>5.2977956652532363E-3</v>
      </c>
      <c r="AF113">
        <f>'Population 2016'!AF113/'Population 2016'!AF$5</f>
        <v>3.046343633594233E-3</v>
      </c>
      <c r="AG113">
        <f>'Population 2016'!AG113/'Population 2016'!AG$5</f>
        <v>5.2977956652532363E-3</v>
      </c>
      <c r="AH113">
        <f>'Population 2016'!AH113/'Population 2016'!AH$5</f>
        <v>7.3247076525825953E-3</v>
      </c>
      <c r="AI113">
        <f>'Population 2016'!AI113/'Population 2016'!AI$5</f>
        <v>4.4021786682999385E-3</v>
      </c>
      <c r="AJ113">
        <f>'Population 2016'!AJ113/'Population 2016'!AJ$5</f>
        <v>8.3791093885062593E-3</v>
      </c>
      <c r="AK113">
        <f>'Population 2016'!AK113/'Population 2016'!AK$5</f>
        <v>3.8721194825440328E-3</v>
      </c>
      <c r="AL113">
        <f>'Population 2016'!AL113/'Population 2016'!AL$5</f>
        <v>5.0371579078058214E-3</v>
      </c>
      <c r="AM113">
        <f>'Population 2016'!AM113/'Population 2016'!AM$5</f>
        <v>7.4975279889601615E-3</v>
      </c>
      <c r="AN113">
        <f>'Population 2016'!AN113/'Population 2016'!AN$5</f>
        <v>3.436238682229737E-3</v>
      </c>
      <c r="AO113">
        <f>'Population 2016'!AO113/'Population 2016'!AO$5</f>
        <v>3.436238682229737E-3</v>
      </c>
      <c r="AP113">
        <f>'Population 2016'!AP113/'Population 2016'!AP$5</f>
        <v>2.2351505159868743E-3</v>
      </c>
      <c r="AQ113">
        <f>'Population 2016'!AQ113/'Population 2016'!AQ$5</f>
        <v>5.5146051405710527E-3</v>
      </c>
      <c r="AR113">
        <f>'Population 2016'!AR113/'Population 2016'!AR$5</f>
        <v>4.9383095596289683E-3</v>
      </c>
      <c r="AS113">
        <f>'Population 2016'!AS113/'Population 2016'!AS$5</f>
        <v>4.6269156687044639E-3</v>
      </c>
      <c r="AT113">
        <f>'Population 2016'!AT113/'Population 2016'!AT$5</f>
        <v>5.2723150735487954E-4</v>
      </c>
      <c r="AU113">
        <f>'Population 2016'!AU113/'Population 2016'!AU$5</f>
        <v>5.2723150735487954E-4</v>
      </c>
      <c r="AV113">
        <f>'Population 2016'!AV113/'Population 2016'!AV$5</f>
        <v>8.1089642065251821E-3</v>
      </c>
      <c r="AW113">
        <f>'Population 2016'!AW113/'Population 2016'!AW$5</f>
        <v>7.1427481847580691E-3</v>
      </c>
      <c r="AX113">
        <f>'Population 2016'!AX113/'Population 2016'!AX$5</f>
        <v>3.7568524221475393E-3</v>
      </c>
      <c r="AY113">
        <f>'Population 2016'!AY113/'Population 2016'!AY$5</f>
        <v>4.4429485021878152E-3</v>
      </c>
      <c r="AZ113">
        <f>'Population 2016'!AZ113/'Population 2016'!AZ$5</f>
        <v>3.8140492777467769E-3</v>
      </c>
      <c r="BA113">
        <f>'Population 2016'!BA113/'Population 2016'!BA$5</f>
        <v>8.2055711509393219E-3</v>
      </c>
      <c r="BB113">
        <f>'Population 2016'!BB113/'Population 2016'!BB$5</f>
        <v>6.3387721563563796E-3</v>
      </c>
      <c r="BC113">
        <f>'Population 2016'!BC113/'Population 2016'!BC$5</f>
        <v>7.34740848935511E-3</v>
      </c>
      <c r="BD113" s="9">
        <v>111</v>
      </c>
    </row>
    <row r="114" spans="1:56" x14ac:dyDescent="0.35">
      <c r="A114" s="3"/>
      <c r="B114" s="5" t="s">
        <v>75</v>
      </c>
      <c r="C114">
        <f>'Population 2016'!C114/'Population 2016'!C$5</f>
        <v>3.6442068355711388E-3</v>
      </c>
      <c r="D114">
        <f>'Population 2016'!D114/'Population 2016'!D$5</f>
        <v>2.5698580831939595E-3</v>
      </c>
      <c r="E114">
        <f>'Population 2016'!E114/'Population 2016'!E$5</f>
        <v>1.5844814573479156E-3</v>
      </c>
      <c r="F114">
        <f>'Population 2016'!F114/'Population 2016'!F$5</f>
        <v>3.3994334277620396E-3</v>
      </c>
      <c r="G114">
        <f>'Population 2016'!G114/'Population 2016'!G$5</f>
        <v>4.5201104314404805E-3</v>
      </c>
      <c r="H114">
        <f>'Population 2016'!H114/'Population 2016'!H$5</f>
        <v>5.2526968707544757E-3</v>
      </c>
      <c r="I114">
        <f>'Population 2016'!I114/'Population 2016'!I$5</f>
        <v>3.6638472489741226E-3</v>
      </c>
      <c r="J114">
        <f>'Population 2016'!J114/'Population 2016'!J$5</f>
        <v>2.9606163389532523E-3</v>
      </c>
      <c r="K114">
        <f>'Population 2016'!K114/'Population 2016'!K$5</f>
        <v>3.8038085337617541E-3</v>
      </c>
      <c r="L114">
        <f>'Population 2016'!L114/'Population 2016'!L$5</f>
        <v>6.4889679602242942E-3</v>
      </c>
      <c r="M114">
        <f>'Population 2016'!M114/'Population 2016'!M$5</f>
        <v>6.4889679602242942E-3</v>
      </c>
      <c r="N114">
        <f>'Population 2016'!N114/'Population 2016'!N$5</f>
        <v>4.0346886779562934E-3</v>
      </c>
      <c r="O114">
        <f>'Population 2016'!O114/'Population 2016'!O$5</f>
        <v>5.3595664794285772E-3</v>
      </c>
      <c r="P114">
        <f>'Population 2016'!P114/'Population 2016'!P$5</f>
        <v>3.944550884706413E-3</v>
      </c>
      <c r="Q114">
        <f>'Population 2016'!Q114/'Population 2016'!Q$5</f>
        <v>5.6756089822681283E-3</v>
      </c>
      <c r="R114">
        <f>'Population 2016'!R114/'Population 2016'!R$5</f>
        <v>2.0093681801245543E-3</v>
      </c>
      <c r="S114">
        <f>'Population 2016'!S114/'Population 2016'!S$5</f>
        <v>3.5579932600256678E-3</v>
      </c>
      <c r="T114">
        <f>'Population 2016'!T114/'Population 2016'!T$5</f>
        <v>1.8962043340483845E-3</v>
      </c>
      <c r="U114">
        <f>'Population 2016'!U114/'Population 2016'!U$5</f>
        <v>6.7720090293453723E-3</v>
      </c>
      <c r="V114">
        <f>'Population 2016'!V114/'Population 2016'!V$5</f>
        <v>5.2892284442951892E-3</v>
      </c>
      <c r="W114">
        <f>'Population 2016'!W114/'Population 2016'!W$5</f>
        <v>4.1084070362598785E-3</v>
      </c>
      <c r="X114">
        <f>'Population 2016'!X114/'Population 2016'!X$5</f>
        <v>4.1084070362598785E-3</v>
      </c>
      <c r="Y114">
        <f>'Population 2016'!Y114/'Population 2016'!Y$5</f>
        <v>4.1732245910239898E-3</v>
      </c>
      <c r="Z114">
        <f>'Population 2016'!Z114/'Population 2016'!Z$5</f>
        <v>2.9908068984074196E-3</v>
      </c>
      <c r="AA114">
        <f>'Population 2016'!AA114/'Population 2016'!AA$5</f>
        <v>4.1895961683731334E-3</v>
      </c>
      <c r="AB114">
        <f>'Population 2016'!AB114/'Population 2016'!AB$5</f>
        <v>2.6038095043140947E-3</v>
      </c>
      <c r="AC114">
        <f>'Population 2016'!AC114/'Population 2016'!AC$5</f>
        <v>3.4183455000920521E-3</v>
      </c>
      <c r="AD114">
        <f>'Population 2016'!AD114/'Population 2016'!AD$5</f>
        <v>4.0120585060850799E-3</v>
      </c>
      <c r="AE114">
        <f>'Population 2016'!AE114/'Population 2016'!AE$5</f>
        <v>3.8193410609965194E-3</v>
      </c>
      <c r="AF114">
        <f>'Population 2016'!AF114/'Population 2016'!AF$5</f>
        <v>2.3526218160430713E-3</v>
      </c>
      <c r="AG114">
        <f>'Population 2016'!AG114/'Population 2016'!AG$5</f>
        <v>3.8193410609965194E-3</v>
      </c>
      <c r="AH114">
        <f>'Population 2016'!AH114/'Population 2016'!AH$5</f>
        <v>5.5748028570632435E-3</v>
      </c>
      <c r="AI114">
        <f>'Population 2016'!AI114/'Population 2016'!AI$5</f>
        <v>3.3139382273164758E-3</v>
      </c>
      <c r="AJ114">
        <f>'Population 2016'!AJ114/'Population 2016'!AJ$5</f>
        <v>6.5945403340490196E-3</v>
      </c>
      <c r="AK114">
        <f>'Population 2016'!AK114/'Population 2016'!AK$5</f>
        <v>2.7783714468903611E-3</v>
      </c>
      <c r="AL114">
        <f>'Population 2016'!AL114/'Population 2016'!AL$5</f>
        <v>4.2390166900196872E-3</v>
      </c>
      <c r="AM114">
        <f>'Population 2016'!AM114/'Population 2016'!AM$5</f>
        <v>5.5380291280773368E-3</v>
      </c>
      <c r="AN114">
        <f>'Population 2016'!AN114/'Population 2016'!AN$5</f>
        <v>3.272608268790226E-3</v>
      </c>
      <c r="AO114">
        <f>'Population 2016'!AO114/'Population 2016'!AO$5</f>
        <v>3.272608268790226E-3</v>
      </c>
      <c r="AP114">
        <f>'Population 2016'!AP114/'Population 2016'!AP$5</f>
        <v>1.8705514956485899E-3</v>
      </c>
      <c r="AQ114">
        <f>'Population 2016'!AQ114/'Population 2016'!AQ$5</f>
        <v>4.5966460240039458E-3</v>
      </c>
      <c r="AR114">
        <f>'Population 2016'!AR114/'Population 2016'!AR$5</f>
        <v>3.8919234901753992E-3</v>
      </c>
      <c r="AS114">
        <f>'Population 2016'!AS114/'Population 2016'!AS$5</f>
        <v>3.6638472489741226E-3</v>
      </c>
      <c r="AT114">
        <f>'Population 2016'!AT114/'Population 2016'!AT$5</f>
        <v>7.9084726103231925E-4</v>
      </c>
      <c r="AU114">
        <f>'Population 2016'!AU114/'Population 2016'!AU$5</f>
        <v>7.9084726103231925E-4</v>
      </c>
      <c r="AV114">
        <f>'Population 2016'!AV114/'Population 2016'!AV$5</f>
        <v>6.345686833491712E-3</v>
      </c>
      <c r="AW114">
        <f>'Population 2016'!AW114/'Population 2016'!AW$5</f>
        <v>5.6135212642626151E-3</v>
      </c>
      <c r="AX114">
        <f>'Population 2016'!AX114/'Population 2016'!AX$5</f>
        <v>2.504568281431693E-3</v>
      </c>
      <c r="AY114">
        <f>'Population 2016'!AY114/'Population 2016'!AY$5</f>
        <v>3.5571126954499557E-3</v>
      </c>
      <c r="AZ114">
        <f>'Population 2016'!AZ114/'Population 2016'!AZ$5</f>
        <v>3.0719491920313409E-3</v>
      </c>
      <c r="BA114">
        <f>'Population 2016'!BA114/'Population 2016'!BA$5</f>
        <v>5.8302742388253075E-3</v>
      </c>
      <c r="BB114">
        <f>'Population 2016'!BB114/'Population 2016'!BB$5</f>
        <v>4.5089523072992547E-3</v>
      </c>
      <c r="BC114">
        <f>'Population 2016'!BC114/'Population 2016'!BC$5</f>
        <v>6.7720090293453723E-3</v>
      </c>
      <c r="BD114" s="9">
        <v>112</v>
      </c>
    </row>
    <row r="115" spans="1:56" x14ac:dyDescent="0.35">
      <c r="A115" s="3"/>
      <c r="B115" s="5" t="s">
        <v>81</v>
      </c>
      <c r="C115">
        <f>'Population 2016'!C115/'Population 2016'!C$5</f>
        <v>2.0495469019130809E-3</v>
      </c>
      <c r="D115">
        <f>'Population 2016'!D115/'Population 2016'!D$5</f>
        <v>1.4353060845241239E-3</v>
      </c>
      <c r="E115">
        <f>'Population 2016'!E115/'Population 2016'!E$5</f>
        <v>8.7193358303761035E-4</v>
      </c>
      <c r="F115">
        <f>'Population 2016'!F115/'Population 2016'!F$5</f>
        <v>2.5238217872778777E-3</v>
      </c>
      <c r="G115">
        <f>'Population 2016'!G115/'Population 2016'!G$5</f>
        <v>2.5307205110160777E-3</v>
      </c>
      <c r="H115">
        <f>'Population 2016'!H115/'Population 2016'!H$5</f>
        <v>2.8857408734391872E-3</v>
      </c>
      <c r="I115">
        <f>'Population 2016'!I115/'Population 2016'!I$5</f>
        <v>2.2297127543756804E-3</v>
      </c>
      <c r="J115">
        <f>'Population 2016'!J115/'Population 2016'!J$5</f>
        <v>1.7249529369811666E-3</v>
      </c>
      <c r="K115">
        <f>'Population 2016'!K115/'Population 2016'!K$5</f>
        <v>2.4098662760478192E-3</v>
      </c>
      <c r="L115">
        <f>'Population 2016'!L115/'Population 2016'!L$5</f>
        <v>3.6138071259511064E-3</v>
      </c>
      <c r="M115">
        <f>'Population 2016'!M115/'Population 2016'!M$5</f>
        <v>3.6138071259511064E-3</v>
      </c>
      <c r="N115">
        <f>'Population 2016'!N115/'Population 2016'!N$5</f>
        <v>2.2102378215896031E-3</v>
      </c>
      <c r="O115">
        <f>'Population 2016'!O115/'Population 2016'!O$5</f>
        <v>2.8630586184008478E-3</v>
      </c>
      <c r="P115">
        <f>'Population 2016'!P115/'Population 2016'!P$5</f>
        <v>2.2878395131297195E-3</v>
      </c>
      <c r="Q115">
        <f>'Population 2016'!Q115/'Population 2016'!Q$5</f>
        <v>3.1962021597866067E-3</v>
      </c>
      <c r="R115">
        <f>'Population 2016'!R115/'Population 2016'!R$5</f>
        <v>8.9157396071751747E-4</v>
      </c>
      <c r="S115">
        <f>'Population 2016'!S115/'Population 2016'!S$5</f>
        <v>2.2304760526134612E-3</v>
      </c>
      <c r="T115">
        <f>'Population 2016'!T115/'Population 2016'!T$5</f>
        <v>1.293606883105401E-3</v>
      </c>
      <c r="U115">
        <f>'Population 2016'!U115/'Population 2016'!U$5</f>
        <v>2.7884743062010359E-3</v>
      </c>
      <c r="V115">
        <f>'Population 2016'!V115/'Population 2016'!V$5</f>
        <v>3.304813732149808E-3</v>
      </c>
      <c r="W115">
        <f>'Population 2016'!W115/'Population 2016'!W$5</f>
        <v>2.6441537727400492E-3</v>
      </c>
      <c r="X115">
        <f>'Population 2016'!X115/'Population 2016'!X$5</f>
        <v>2.6441537727400492E-3</v>
      </c>
      <c r="Y115">
        <f>'Population 2016'!Y115/'Population 2016'!Y$5</f>
        <v>2.5476542503298834E-3</v>
      </c>
      <c r="Z115">
        <f>'Population 2016'!Z115/'Population 2016'!Z$5</f>
        <v>1.85836545143762E-3</v>
      </c>
      <c r="AA115">
        <f>'Population 2016'!AA115/'Population 2016'!AA$5</f>
        <v>2.4402769943600569E-3</v>
      </c>
      <c r="AB115">
        <f>'Population 2016'!AB115/'Population 2016'!AB$5</f>
        <v>1.4902305968086957E-3</v>
      </c>
      <c r="AC115">
        <f>'Population 2016'!AC115/'Population 2016'!AC$5</f>
        <v>1.9858467050459122E-3</v>
      </c>
      <c r="AD115">
        <f>'Population 2016'!AD115/'Population 2016'!AD$5</f>
        <v>2.5159105288622575E-3</v>
      </c>
      <c r="AE115">
        <f>'Population 2016'!AE115/'Population 2016'!AE$5</f>
        <v>2.5102927134775513E-3</v>
      </c>
      <c r="AF115">
        <f>'Population 2016'!AF115/'Population 2016'!AF$5</f>
        <v>1.2064727261759339E-3</v>
      </c>
      <c r="AG115">
        <f>'Population 2016'!AG115/'Population 2016'!AG$5</f>
        <v>2.5102927134775513E-3</v>
      </c>
      <c r="AH115">
        <f>'Population 2016'!AH115/'Population 2016'!AH$5</f>
        <v>3.256457650260535E-3</v>
      </c>
      <c r="AI115">
        <f>'Population 2016'!AI115/'Population 2016'!AI$5</f>
        <v>2.0575400297488844E-3</v>
      </c>
      <c r="AJ115">
        <f>'Population 2016'!AJ115/'Population 2016'!AJ$5</f>
        <v>4.2801773415497863E-3</v>
      </c>
      <c r="AK115">
        <f>'Population 2016'!AK115/'Population 2016'!AK$5</f>
        <v>1.772626126749054E-3</v>
      </c>
      <c r="AL115">
        <f>'Population 2016'!AL115/'Population 2016'!AL$5</f>
        <v>2.16384952377574E-3</v>
      </c>
      <c r="AM115">
        <f>'Population 2016'!AM115/'Population 2016'!AM$5</f>
        <v>3.0497191143499789E-3</v>
      </c>
      <c r="AN115">
        <f>'Population 2016'!AN115/'Population 2016'!AN$5</f>
        <v>1.5817606632486092E-3</v>
      </c>
      <c r="AO115">
        <f>'Population 2016'!AO115/'Population 2016'!AO$5</f>
        <v>1.5817606632486092E-3</v>
      </c>
      <c r="AP115">
        <f>'Population 2016'!AP115/'Population 2016'!AP$5</f>
        <v>1.6169173945436964E-3</v>
      </c>
      <c r="AQ115">
        <f>'Population 2016'!AQ115/'Population 2016'!AQ$5</f>
        <v>2.4182057324491696E-3</v>
      </c>
      <c r="AR115">
        <f>'Population 2016'!AR115/'Population 2016'!AR$5</f>
        <v>2.3193368893083049E-3</v>
      </c>
      <c r="AS115">
        <f>'Population 2016'!AS115/'Population 2016'!AS$5</f>
        <v>2.2297127543756804E-3</v>
      </c>
      <c r="AT115">
        <f>'Population 2016'!AT115/'Population 2016'!AT$5</f>
        <v>2.6361575367743977E-4</v>
      </c>
      <c r="AU115">
        <f>'Population 2016'!AU115/'Population 2016'!AU$5</f>
        <v>2.6361575367743977E-4</v>
      </c>
      <c r="AV115">
        <f>'Population 2016'!AV115/'Population 2016'!AV$5</f>
        <v>3.7694013303769401E-3</v>
      </c>
      <c r="AW115">
        <f>'Population 2016'!AW115/'Population 2016'!AW$5</f>
        <v>3.4741289889560069E-3</v>
      </c>
      <c r="AX115">
        <f>'Population 2016'!AX115/'Population 2016'!AX$5</f>
        <v>1.3545114175089769E-3</v>
      </c>
      <c r="AY115">
        <f>'Population 2016'!AY115/'Population 2016'!AY$5</f>
        <v>2.3453994675805513E-3</v>
      </c>
      <c r="AZ115">
        <f>'Population 2016'!AZ115/'Population 2016'!AZ$5</f>
        <v>2.0824824110774257E-3</v>
      </c>
      <c r="BA115">
        <f>'Population 2016'!BA115/'Population 2016'!BA$5</f>
        <v>3.4684733318937596E-3</v>
      </c>
      <c r="BB115">
        <f>'Population 2016'!BB115/'Population 2016'!BB$5</f>
        <v>2.5548428081174951E-3</v>
      </c>
      <c r="BC115">
        <f>'Population 2016'!BC115/'Population 2016'!BC$5</f>
        <v>2.7884743062010359E-3</v>
      </c>
      <c r="BD115" s="9">
        <v>113</v>
      </c>
    </row>
    <row r="116" spans="1:56" x14ac:dyDescent="0.35">
      <c r="A116" s="3"/>
      <c r="B116" s="5" t="s">
        <v>82</v>
      </c>
      <c r="C116">
        <f>'Population 2016'!C116/'Population 2016'!C$5</f>
        <v>9.9666245853628614E-4</v>
      </c>
      <c r="D116">
        <f>'Population 2016'!D116/'Population 2016'!D$5</f>
        <v>7.5555294739004136E-4</v>
      </c>
      <c r="E116">
        <f>'Population 2016'!E116/'Population 2016'!E$5</f>
        <v>5.3441090573272897E-4</v>
      </c>
      <c r="F116">
        <f>'Population 2016'!F116/'Population 2016'!F$5</f>
        <v>1.658511460211177E-3</v>
      </c>
      <c r="G116">
        <f>'Population 2016'!G116/'Population 2016'!G$5</f>
        <v>1.4074595355383533E-3</v>
      </c>
      <c r="H116">
        <f>'Population 2016'!H116/'Population 2016'!H$5</f>
        <v>2.0102913949801076E-3</v>
      </c>
      <c r="I116">
        <f>'Population 2016'!I116/'Population 2016'!I$5</f>
        <v>1.5388158445691317E-3</v>
      </c>
      <c r="J116">
        <f>'Population 2016'!J116/'Population 2016'!J$5</f>
        <v>1.0449234137482066E-3</v>
      </c>
      <c r="K116">
        <f>'Population 2016'!K116/'Population 2016'!K$5</f>
        <v>1.441194537636441E-3</v>
      </c>
      <c r="L116">
        <f>'Population 2016'!L116/'Population 2016'!L$5</f>
        <v>2.1921115753022096E-3</v>
      </c>
      <c r="M116">
        <f>'Population 2016'!M116/'Population 2016'!M$5</f>
        <v>2.1921115753022096E-3</v>
      </c>
      <c r="N116">
        <f>'Population 2016'!N116/'Population 2016'!N$5</f>
        <v>1.3261426929537619E-3</v>
      </c>
      <c r="O116">
        <f>'Population 2016'!O116/'Population 2016'!O$5</f>
        <v>1.8228470096392942E-3</v>
      </c>
      <c r="P116">
        <f>'Population 2016'!P116/'Population 2016'!P$5</f>
        <v>1.5665502084976897E-3</v>
      </c>
      <c r="Q116">
        <f>'Population 2016'!Q116/'Population 2016'!Q$5</f>
        <v>1.7273592554729086E-3</v>
      </c>
      <c r="R116">
        <f>'Population 2016'!R116/'Population 2016'!R$5</f>
        <v>4.6574759141959865E-4</v>
      </c>
      <c r="S116">
        <f>'Population 2016'!S116/'Population 2016'!S$5</f>
        <v>1.2851496369628806E-3</v>
      </c>
      <c r="T116">
        <f>'Population 2016'!T116/'Population 2016'!T$5</f>
        <v>7.817480444665733E-4</v>
      </c>
      <c r="U116">
        <f>'Population 2016'!U116/'Population 2016'!U$5</f>
        <v>2.5229053246580801E-3</v>
      </c>
      <c r="V116">
        <f>'Population 2016'!V116/'Population 2016'!V$5</f>
        <v>2.106532540585097E-3</v>
      </c>
      <c r="W116">
        <f>'Population 2016'!W116/'Population 2016'!W$5</f>
        <v>1.5753796272691023E-3</v>
      </c>
      <c r="X116">
        <f>'Population 2016'!X116/'Population 2016'!X$5</f>
        <v>1.5753796272691023E-3</v>
      </c>
      <c r="Y116">
        <f>'Population 2016'!Y116/'Population 2016'!Y$5</f>
        <v>1.5977488434206133E-3</v>
      </c>
      <c r="Z116">
        <f>'Population 2016'!Z116/'Population 2016'!Z$5</f>
        <v>1.0898539053743543E-3</v>
      </c>
      <c r="AA116">
        <f>'Population 2016'!AA116/'Population 2016'!AA$5</f>
        <v>1.2603336396136749E-3</v>
      </c>
      <c r="AB116">
        <f>'Population 2016'!AB116/'Population 2016'!AB$5</f>
        <v>7.635384788594004E-4</v>
      </c>
      <c r="AC116">
        <f>'Population 2016'!AC116/'Population 2016'!AC$5</f>
        <v>1.068426899121056E-3</v>
      </c>
      <c r="AD116">
        <f>'Population 2016'!AD116/'Population 2016'!AD$5</f>
        <v>1.3993821876511965E-3</v>
      </c>
      <c r="AE116">
        <f>'Population 2016'!AE116/'Population 2016'!AE$5</f>
        <v>1.3963182373535662E-3</v>
      </c>
      <c r="AF116">
        <f>'Population 2016'!AF116/'Population 2016'!AF$5</f>
        <v>3.9210363600717849E-4</v>
      </c>
      <c r="AG116">
        <f>'Population 2016'!AG116/'Population 2016'!AG$5</f>
        <v>1.3963182373535662E-3</v>
      </c>
      <c r="AH116">
        <f>'Population 2016'!AH116/'Population 2016'!AH$5</f>
        <v>1.6050082200941827E-3</v>
      </c>
      <c r="AI116">
        <f>'Population 2016'!AI116/'Population 2016'!AI$5</f>
        <v>1.130621664187593E-3</v>
      </c>
      <c r="AJ116">
        <f>'Population 2016'!AJ116/'Population 2016'!AJ$5</f>
        <v>1.9379304575746592E-3</v>
      </c>
      <c r="AK116">
        <f>'Population 2016'!AK116/'Population 2016'!AK$5</f>
        <v>8.0459625611304579E-4</v>
      </c>
      <c r="AL116">
        <f>'Population 2016'!AL116/'Population 2016'!AL$5</f>
        <v>1.3657083059896065E-3</v>
      </c>
      <c r="AM116">
        <f>'Population 2016'!AM116/'Population 2016'!AM$5</f>
        <v>1.3039179111235064E-3</v>
      </c>
      <c r="AN116">
        <f>'Population 2016'!AN116/'Population 2016'!AN$5</f>
        <v>6.5452165375804513E-4</v>
      </c>
      <c r="AO116">
        <f>'Population 2016'!AO116/'Population 2016'!AO$5</f>
        <v>6.5452165375804513E-4</v>
      </c>
      <c r="AP116">
        <f>'Population 2016'!AP116/'Population 2016'!AP$5</f>
        <v>7.609023033146807E-4</v>
      </c>
      <c r="AQ116">
        <f>'Population 2016'!AQ116/'Population 2016'!AQ$5</f>
        <v>1.1508741162930892E-3</v>
      </c>
      <c r="AR116">
        <f>'Population 2016'!AR116/'Population 2016'!AR$5</f>
        <v>1.3126052206132487E-3</v>
      </c>
      <c r="AS116">
        <f>'Population 2016'!AS116/'Population 2016'!AS$5</f>
        <v>1.5388158445691317E-3</v>
      </c>
      <c r="AT116">
        <f>'Population 2016'!AT116/'Population 2016'!AT$5</f>
        <v>5.2723150735487951E-5</v>
      </c>
      <c r="AU116">
        <f>'Population 2016'!AU116/'Population 2016'!AU$5</f>
        <v>5.2723150735487951E-5</v>
      </c>
      <c r="AV116">
        <f>'Population 2016'!AV116/'Population 2016'!AV$5</f>
        <v>2.9775102945834653E-3</v>
      </c>
      <c r="AW116">
        <f>'Population 2016'!AW116/'Population 2016'!AW$5</f>
        <v>1.9220208676551346E-3</v>
      </c>
      <c r="AX116">
        <f>'Population 2016'!AX116/'Population 2016'!AX$5</f>
        <v>8.3059662394418393E-4</v>
      </c>
      <c r="AY116">
        <f>'Population 2016'!AY116/'Population 2016'!AY$5</f>
        <v>1.3830666136287139E-3</v>
      </c>
      <c r="AZ116">
        <f>'Population 2016'!AZ116/'Population 2016'!AZ$5</f>
        <v>1.2138226208213724E-3</v>
      </c>
      <c r="BA116">
        <f>'Population 2016'!BA116/'Population 2016'!BA$5</f>
        <v>1.3765925286115309E-3</v>
      </c>
      <c r="BB116">
        <f>'Population 2016'!BB116/'Population 2016'!BB$5</f>
        <v>1.4155210153083419E-3</v>
      </c>
      <c r="BC116">
        <f>'Population 2016'!BC116/'Population 2016'!BC$5</f>
        <v>2.5229053246580801E-3</v>
      </c>
      <c r="BD116" s="9">
        <v>114</v>
      </c>
    </row>
    <row r="117" spans="1:56" x14ac:dyDescent="0.35">
      <c r="A117" s="3"/>
      <c r="B117" s="5" t="s">
        <v>76</v>
      </c>
      <c r="C117">
        <f>'Population 2016'!C117/'Population 2016'!C$5</f>
        <v>0</v>
      </c>
      <c r="D117">
        <f>'Population 2016'!D117/'Population 2016'!D$5</f>
        <v>0</v>
      </c>
      <c r="E117">
        <f>'Population 2016'!E117/'Population 2016'!E$5</f>
        <v>0</v>
      </c>
      <c r="F117">
        <f>'Population 2016'!F117/'Population 2016'!F$5</f>
        <v>0</v>
      </c>
      <c r="G117">
        <f>'Population 2016'!G117/'Population 2016'!G$5</f>
        <v>0</v>
      </c>
      <c r="H117">
        <f>'Population 2016'!H117/'Population 2016'!H$5</f>
        <v>0</v>
      </c>
      <c r="I117">
        <f>'Population 2016'!I117/'Population 2016'!I$5</f>
        <v>0</v>
      </c>
      <c r="J117">
        <f>'Population 2016'!J117/'Population 2016'!J$5</f>
        <v>0</v>
      </c>
      <c r="K117">
        <f>'Population 2016'!K117/'Population 2016'!K$5</f>
        <v>0</v>
      </c>
      <c r="L117">
        <f>'Population 2016'!L117/'Population 2016'!L$5</f>
        <v>0</v>
      </c>
      <c r="M117">
        <f>'Population 2016'!M117/'Population 2016'!M$5</f>
        <v>0</v>
      </c>
      <c r="N117">
        <f>'Population 2016'!N117/'Population 2016'!N$5</f>
        <v>0</v>
      </c>
      <c r="O117">
        <f>'Population 2016'!O117/'Population 2016'!O$5</f>
        <v>0</v>
      </c>
      <c r="P117">
        <f>'Population 2016'!P117/'Population 2016'!P$5</f>
        <v>0</v>
      </c>
      <c r="Q117">
        <f>'Population 2016'!Q117/'Population 2016'!Q$5</f>
        <v>0</v>
      </c>
      <c r="R117">
        <f>'Population 2016'!R117/'Population 2016'!R$5</f>
        <v>0</v>
      </c>
      <c r="S117">
        <f>'Population 2016'!S117/'Population 2016'!S$5</f>
        <v>0</v>
      </c>
      <c r="T117">
        <f>'Population 2016'!T117/'Population 2016'!T$5</f>
        <v>0</v>
      </c>
      <c r="U117">
        <f>'Population 2016'!U117/'Population 2016'!U$5</f>
        <v>0</v>
      </c>
      <c r="V117">
        <f>'Population 2016'!V117/'Population 2016'!V$5</f>
        <v>0</v>
      </c>
      <c r="W117">
        <f>'Population 2016'!W117/'Population 2016'!W$5</f>
        <v>0</v>
      </c>
      <c r="X117">
        <f>'Population 2016'!X117/'Population 2016'!X$5</f>
        <v>0</v>
      </c>
      <c r="Y117">
        <f>'Population 2016'!Y117/'Population 2016'!Y$5</f>
        <v>0</v>
      </c>
      <c r="Z117">
        <f>'Population 2016'!Z117/'Population 2016'!Z$5</f>
        <v>0</v>
      </c>
      <c r="AA117">
        <f>'Population 2016'!AA117/'Population 2016'!AA$5</f>
        <v>0</v>
      </c>
      <c r="AB117">
        <f>'Population 2016'!AB117/'Population 2016'!AB$5</f>
        <v>0</v>
      </c>
      <c r="AC117">
        <f>'Population 2016'!AC117/'Population 2016'!AC$5</f>
        <v>0</v>
      </c>
      <c r="AD117">
        <f>'Population 2016'!AD117/'Population 2016'!AD$5</f>
        <v>0</v>
      </c>
      <c r="AE117">
        <f>'Population 2016'!AE117/'Population 2016'!AE$5</f>
        <v>0</v>
      </c>
      <c r="AF117">
        <f>'Population 2016'!AF117/'Population 2016'!AF$5</f>
        <v>0</v>
      </c>
      <c r="AG117">
        <f>'Population 2016'!AG117/'Population 2016'!AG$5</f>
        <v>0</v>
      </c>
      <c r="AH117">
        <f>'Population 2016'!AH117/'Population 2016'!AH$5</f>
        <v>0</v>
      </c>
      <c r="AI117">
        <f>'Population 2016'!AI117/'Population 2016'!AI$5</f>
        <v>0</v>
      </c>
      <c r="AJ117">
        <f>'Population 2016'!AJ117/'Population 2016'!AJ$5</f>
        <v>0</v>
      </c>
      <c r="AK117">
        <f>'Population 2016'!AK117/'Population 2016'!AK$5</f>
        <v>0</v>
      </c>
      <c r="AL117">
        <f>'Population 2016'!AL117/'Population 2016'!AL$5</f>
        <v>0</v>
      </c>
      <c r="AM117">
        <f>'Population 2016'!AM117/'Population 2016'!AM$5</f>
        <v>0</v>
      </c>
      <c r="AN117">
        <f>'Population 2016'!AN117/'Population 2016'!AN$5</f>
        <v>0</v>
      </c>
      <c r="AO117">
        <f>'Population 2016'!AO117/'Population 2016'!AO$5</f>
        <v>0</v>
      </c>
      <c r="AP117">
        <f>'Population 2016'!AP117/'Population 2016'!AP$5</f>
        <v>0</v>
      </c>
      <c r="AQ117">
        <f>'Population 2016'!AQ117/'Population 2016'!AQ$5</f>
        <v>0</v>
      </c>
      <c r="AR117">
        <f>'Population 2016'!AR117/'Population 2016'!AR$5</f>
        <v>0</v>
      </c>
      <c r="AS117">
        <f>'Population 2016'!AS117/'Population 2016'!AS$5</f>
        <v>0</v>
      </c>
      <c r="AT117">
        <f>'Population 2016'!AT117/'Population 2016'!AT$5</f>
        <v>0</v>
      </c>
      <c r="AU117">
        <f>'Population 2016'!AU117/'Population 2016'!AU$5</f>
        <v>0</v>
      </c>
      <c r="AV117">
        <f>'Population 2016'!AV117/'Population 2016'!AV$5</f>
        <v>0</v>
      </c>
      <c r="AW117">
        <f>'Population 2016'!AW117/'Population 2016'!AW$5</f>
        <v>0</v>
      </c>
      <c r="AX117">
        <f>'Population 2016'!AX117/'Population 2016'!AX$5</f>
        <v>0</v>
      </c>
      <c r="AY117">
        <f>'Population 2016'!AY117/'Population 2016'!AY$5</f>
        <v>0</v>
      </c>
      <c r="AZ117">
        <f>'Population 2016'!AZ117/'Population 2016'!AZ$5</f>
        <v>0</v>
      </c>
      <c r="BA117">
        <f>'Population 2016'!BA117/'Population 2016'!BA$5</f>
        <v>0</v>
      </c>
      <c r="BB117">
        <f>'Population 2016'!BB117/'Population 2016'!BB$5</f>
        <v>0</v>
      </c>
      <c r="BC117">
        <f>'Population 2016'!BC117/'Population 2016'!BC$5</f>
        <v>0</v>
      </c>
      <c r="BD117" s="9">
        <v>115</v>
      </c>
    </row>
    <row r="118" spans="1:56" x14ac:dyDescent="0.35">
      <c r="A118" s="3"/>
      <c r="B118" s="5" t="s">
        <v>46</v>
      </c>
      <c r="C118">
        <f>'Population 2016'!C118/'Population 2016'!C$5</f>
        <v>0</v>
      </c>
      <c r="D118">
        <f>'Population 2016'!D118/'Population 2016'!D$5</f>
        <v>0</v>
      </c>
      <c r="E118">
        <f>'Population 2016'!E118/'Population 2016'!E$5</f>
        <v>0</v>
      </c>
      <c r="F118">
        <f>'Population 2016'!F118/'Population 2016'!F$5</f>
        <v>0</v>
      </c>
      <c r="G118">
        <f>'Population 2016'!G118/'Population 2016'!G$5</f>
        <v>0</v>
      </c>
      <c r="H118">
        <f>'Population 2016'!H118/'Population 2016'!H$5</f>
        <v>0</v>
      </c>
      <c r="I118">
        <f>'Population 2016'!I118/'Population 2016'!I$5</f>
        <v>0</v>
      </c>
      <c r="J118">
        <f>'Population 2016'!J118/'Population 2016'!J$5</f>
        <v>0</v>
      </c>
      <c r="K118">
        <f>'Population 2016'!K118/'Population 2016'!K$5</f>
        <v>0</v>
      </c>
      <c r="L118">
        <f>'Population 2016'!L118/'Population 2016'!L$5</f>
        <v>0</v>
      </c>
      <c r="M118">
        <f>'Population 2016'!M118/'Population 2016'!M$5</f>
        <v>0</v>
      </c>
      <c r="N118">
        <f>'Population 2016'!N118/'Population 2016'!N$5</f>
        <v>0</v>
      </c>
      <c r="O118">
        <f>'Population 2016'!O118/'Population 2016'!O$5</f>
        <v>0</v>
      </c>
      <c r="P118">
        <f>'Population 2016'!P118/'Population 2016'!P$5</f>
        <v>0</v>
      </c>
      <c r="Q118">
        <f>'Population 2016'!Q118/'Population 2016'!Q$5</f>
        <v>0</v>
      </c>
      <c r="R118">
        <f>'Population 2016'!R118/'Population 2016'!R$5</f>
        <v>0</v>
      </c>
      <c r="S118">
        <f>'Population 2016'!S118/'Population 2016'!S$5</f>
        <v>0</v>
      </c>
      <c r="T118">
        <f>'Population 2016'!T118/'Population 2016'!T$5</f>
        <v>0</v>
      </c>
      <c r="U118">
        <f>'Population 2016'!U118/'Population 2016'!U$5</f>
        <v>0</v>
      </c>
      <c r="V118">
        <f>'Population 2016'!V118/'Population 2016'!V$5</f>
        <v>0</v>
      </c>
      <c r="W118">
        <f>'Population 2016'!W118/'Population 2016'!W$5</f>
        <v>0</v>
      </c>
      <c r="X118">
        <f>'Population 2016'!X118/'Population 2016'!X$5</f>
        <v>0</v>
      </c>
      <c r="Y118">
        <f>'Population 2016'!Y118/'Population 2016'!Y$5</f>
        <v>0</v>
      </c>
      <c r="Z118">
        <f>'Population 2016'!Z118/'Population 2016'!Z$5</f>
        <v>0</v>
      </c>
      <c r="AA118">
        <f>'Population 2016'!AA118/'Population 2016'!AA$5</f>
        <v>0</v>
      </c>
      <c r="AB118">
        <f>'Population 2016'!AB118/'Population 2016'!AB$5</f>
        <v>0</v>
      </c>
      <c r="AC118">
        <f>'Population 2016'!AC118/'Population 2016'!AC$5</f>
        <v>0</v>
      </c>
      <c r="AD118">
        <f>'Population 2016'!AD118/'Population 2016'!AD$5</f>
        <v>0</v>
      </c>
      <c r="AE118">
        <f>'Population 2016'!AE118/'Population 2016'!AE$5</f>
        <v>0</v>
      </c>
      <c r="AF118">
        <f>'Population 2016'!AF118/'Population 2016'!AF$5</f>
        <v>0</v>
      </c>
      <c r="AG118">
        <f>'Population 2016'!AG118/'Population 2016'!AG$5</f>
        <v>0</v>
      </c>
      <c r="AH118">
        <f>'Population 2016'!AH118/'Population 2016'!AH$5</f>
        <v>0</v>
      </c>
      <c r="AI118">
        <f>'Population 2016'!AI118/'Population 2016'!AI$5</f>
        <v>0</v>
      </c>
      <c r="AJ118">
        <f>'Population 2016'!AJ118/'Population 2016'!AJ$5</f>
        <v>0</v>
      </c>
      <c r="AK118">
        <f>'Population 2016'!AK118/'Population 2016'!AK$5</f>
        <v>0</v>
      </c>
      <c r="AL118">
        <f>'Population 2016'!AL118/'Population 2016'!AL$5</f>
        <v>0</v>
      </c>
      <c r="AM118">
        <f>'Population 2016'!AM118/'Population 2016'!AM$5</f>
        <v>0</v>
      </c>
      <c r="AN118">
        <f>'Population 2016'!AN118/'Population 2016'!AN$5</f>
        <v>0</v>
      </c>
      <c r="AO118">
        <f>'Population 2016'!AO118/'Population 2016'!AO$5</f>
        <v>0</v>
      </c>
      <c r="AP118">
        <f>'Population 2016'!AP118/'Population 2016'!AP$5</f>
        <v>0</v>
      </c>
      <c r="AQ118">
        <f>'Population 2016'!AQ118/'Population 2016'!AQ$5</f>
        <v>0</v>
      </c>
      <c r="AR118">
        <f>'Population 2016'!AR118/'Population 2016'!AR$5</f>
        <v>0</v>
      </c>
      <c r="AS118">
        <f>'Population 2016'!AS118/'Population 2016'!AS$5</f>
        <v>0</v>
      </c>
      <c r="AT118">
        <f>'Population 2016'!AT118/'Population 2016'!AT$5</f>
        <v>0</v>
      </c>
      <c r="AU118">
        <f>'Population 2016'!AU118/'Population 2016'!AU$5</f>
        <v>0</v>
      </c>
      <c r="AV118">
        <f>'Population 2016'!AV118/'Population 2016'!AV$5</f>
        <v>0</v>
      </c>
      <c r="AW118">
        <f>'Population 2016'!AW118/'Population 2016'!AW$5</f>
        <v>0</v>
      </c>
      <c r="AX118">
        <f>'Population 2016'!AX118/'Population 2016'!AX$5</f>
        <v>0</v>
      </c>
      <c r="AY118">
        <f>'Population 2016'!AY118/'Population 2016'!AY$5</f>
        <v>0</v>
      </c>
      <c r="AZ118">
        <f>'Population 2016'!AZ118/'Population 2016'!AZ$5</f>
        <v>0</v>
      </c>
      <c r="BA118">
        <f>'Population 2016'!BA118/'Population 2016'!BA$5</f>
        <v>0</v>
      </c>
      <c r="BB118">
        <f>'Population 2016'!BB118/'Population 2016'!BB$5</f>
        <v>0</v>
      </c>
      <c r="BC118">
        <f>'Population 2016'!BC118/'Population 2016'!BC$5</f>
        <v>0</v>
      </c>
      <c r="BD118" s="9">
        <v>116</v>
      </c>
    </row>
    <row r="119" spans="1:56" x14ac:dyDescent="0.35">
      <c r="A119" s="3"/>
      <c r="B119" s="5" t="s">
        <v>77</v>
      </c>
      <c r="C119">
        <f>'Population 2016'!C119/'Population 2016'!C$5</f>
        <v>0</v>
      </c>
      <c r="D119">
        <f>'Population 2016'!D119/'Population 2016'!D$5</f>
        <v>0</v>
      </c>
      <c r="E119">
        <f>'Population 2016'!E119/'Population 2016'!E$5</f>
        <v>0</v>
      </c>
      <c r="F119">
        <f>'Population 2016'!F119/'Population 2016'!F$5</f>
        <v>0</v>
      </c>
      <c r="G119">
        <f>'Population 2016'!G119/'Population 2016'!G$5</f>
        <v>0</v>
      </c>
      <c r="H119">
        <f>'Population 2016'!H119/'Population 2016'!H$5</f>
        <v>0</v>
      </c>
      <c r="I119">
        <f>'Population 2016'!I119/'Population 2016'!I$5</f>
        <v>0</v>
      </c>
      <c r="J119">
        <f>'Population 2016'!J119/'Population 2016'!J$5</f>
        <v>0</v>
      </c>
      <c r="K119">
        <f>'Population 2016'!K119/'Population 2016'!K$5</f>
        <v>0</v>
      </c>
      <c r="L119">
        <f>'Population 2016'!L119/'Population 2016'!L$5</f>
        <v>0</v>
      </c>
      <c r="M119">
        <f>'Population 2016'!M119/'Population 2016'!M$5</f>
        <v>0</v>
      </c>
      <c r="N119">
        <f>'Population 2016'!N119/'Population 2016'!N$5</f>
        <v>0</v>
      </c>
      <c r="O119">
        <f>'Population 2016'!O119/'Population 2016'!O$5</f>
        <v>0</v>
      </c>
      <c r="P119">
        <f>'Population 2016'!P119/'Population 2016'!P$5</f>
        <v>0</v>
      </c>
      <c r="Q119">
        <f>'Population 2016'!Q119/'Population 2016'!Q$5</f>
        <v>0</v>
      </c>
      <c r="R119">
        <f>'Population 2016'!R119/'Population 2016'!R$5</f>
        <v>0</v>
      </c>
      <c r="S119">
        <f>'Population 2016'!S119/'Population 2016'!S$5</f>
        <v>0</v>
      </c>
      <c r="T119">
        <f>'Population 2016'!T119/'Population 2016'!T$5</f>
        <v>0</v>
      </c>
      <c r="U119">
        <f>'Population 2016'!U119/'Population 2016'!U$5</f>
        <v>0</v>
      </c>
      <c r="V119">
        <f>'Population 2016'!V119/'Population 2016'!V$5</f>
        <v>0</v>
      </c>
      <c r="W119">
        <f>'Population 2016'!W119/'Population 2016'!W$5</f>
        <v>0</v>
      </c>
      <c r="X119">
        <f>'Population 2016'!X119/'Population 2016'!X$5</f>
        <v>0</v>
      </c>
      <c r="Y119">
        <f>'Population 2016'!Y119/'Population 2016'!Y$5</f>
        <v>0</v>
      </c>
      <c r="Z119">
        <f>'Population 2016'!Z119/'Population 2016'!Z$5</f>
        <v>0</v>
      </c>
      <c r="AA119">
        <f>'Population 2016'!AA119/'Population 2016'!AA$5</f>
        <v>0</v>
      </c>
      <c r="AB119">
        <f>'Population 2016'!AB119/'Population 2016'!AB$5</f>
        <v>0</v>
      </c>
      <c r="AC119">
        <f>'Population 2016'!AC119/'Population 2016'!AC$5</f>
        <v>0</v>
      </c>
      <c r="AD119">
        <f>'Population 2016'!AD119/'Population 2016'!AD$5</f>
        <v>0</v>
      </c>
      <c r="AE119">
        <f>'Population 2016'!AE119/'Population 2016'!AE$5</f>
        <v>0</v>
      </c>
      <c r="AF119">
        <f>'Population 2016'!AF119/'Population 2016'!AF$5</f>
        <v>0</v>
      </c>
      <c r="AG119">
        <f>'Population 2016'!AG119/'Population 2016'!AG$5</f>
        <v>0</v>
      </c>
      <c r="AH119">
        <f>'Population 2016'!AH119/'Population 2016'!AH$5</f>
        <v>0</v>
      </c>
      <c r="AI119">
        <f>'Population 2016'!AI119/'Population 2016'!AI$5</f>
        <v>0</v>
      </c>
      <c r="AJ119">
        <f>'Population 2016'!AJ119/'Population 2016'!AJ$5</f>
        <v>0</v>
      </c>
      <c r="AK119">
        <f>'Population 2016'!AK119/'Population 2016'!AK$5</f>
        <v>0</v>
      </c>
      <c r="AL119">
        <f>'Population 2016'!AL119/'Population 2016'!AL$5</f>
        <v>0</v>
      </c>
      <c r="AM119">
        <f>'Population 2016'!AM119/'Population 2016'!AM$5</f>
        <v>0</v>
      </c>
      <c r="AN119">
        <f>'Population 2016'!AN119/'Population 2016'!AN$5</f>
        <v>0</v>
      </c>
      <c r="AO119">
        <f>'Population 2016'!AO119/'Population 2016'!AO$5</f>
        <v>0</v>
      </c>
      <c r="AP119">
        <f>'Population 2016'!AP119/'Population 2016'!AP$5</f>
        <v>0</v>
      </c>
      <c r="AQ119">
        <f>'Population 2016'!AQ119/'Population 2016'!AQ$5</f>
        <v>0</v>
      </c>
      <c r="AR119">
        <f>'Population 2016'!AR119/'Population 2016'!AR$5</f>
        <v>0</v>
      </c>
      <c r="AS119">
        <f>'Population 2016'!AS119/'Population 2016'!AS$5</f>
        <v>0</v>
      </c>
      <c r="AT119">
        <f>'Population 2016'!AT119/'Population 2016'!AT$5</f>
        <v>0</v>
      </c>
      <c r="AU119">
        <f>'Population 2016'!AU119/'Population 2016'!AU$5</f>
        <v>0</v>
      </c>
      <c r="AV119">
        <f>'Population 2016'!AV119/'Population 2016'!AV$5</f>
        <v>0</v>
      </c>
      <c r="AW119">
        <f>'Population 2016'!AW119/'Population 2016'!AW$5</f>
        <v>0</v>
      </c>
      <c r="AX119">
        <f>'Population 2016'!AX119/'Population 2016'!AX$5</f>
        <v>0</v>
      </c>
      <c r="AY119">
        <f>'Population 2016'!AY119/'Population 2016'!AY$5</f>
        <v>0</v>
      </c>
      <c r="AZ119">
        <f>'Population 2016'!AZ119/'Population 2016'!AZ$5</f>
        <v>0</v>
      </c>
      <c r="BA119">
        <f>'Population 2016'!BA119/'Population 2016'!BA$5</f>
        <v>0</v>
      </c>
      <c r="BB119">
        <f>'Population 2016'!BB119/'Population 2016'!BB$5</f>
        <v>0</v>
      </c>
      <c r="BC119">
        <f>'Population 2016'!BC119/'Population 2016'!BC$5</f>
        <v>0</v>
      </c>
      <c r="BD119" s="9">
        <v>117</v>
      </c>
    </row>
    <row r="120" spans="1:56" x14ac:dyDescent="0.35">
      <c r="A120" s="3"/>
      <c r="B120" s="5" t="s">
        <v>47</v>
      </c>
      <c r="C120">
        <f>'Population 2016'!C120/'Population 2016'!C$5</f>
        <v>4.727757816133665E-3</v>
      </c>
      <c r="D120">
        <f>'Population 2016'!D120/'Population 2016'!D$5</f>
        <v>3.3009594788885304E-3</v>
      </c>
      <c r="E120">
        <f>'Population 2016'!E120/'Population 2016'!E$5</f>
        <v>1.992321359091314E-3</v>
      </c>
      <c r="F120">
        <f>'Population 2016'!F120/'Population 2016'!F$5</f>
        <v>4.017512232809683E-3</v>
      </c>
      <c r="G120">
        <f>'Population 2016'!G120/'Population 2016'!G$5</f>
        <v>4.1141124884967253E-3</v>
      </c>
      <c r="H120">
        <f>'Population 2016'!H120/'Population 2016'!H$5</f>
        <v>6.5885679267735147E-3</v>
      </c>
      <c r="I120">
        <f>'Population 2016'!I120/'Population 2016'!I$5</f>
        <v>3.8208692739301565E-3</v>
      </c>
      <c r="J120">
        <f>'Population 2016'!J120/'Population 2016'!J$5</f>
        <v>5.149979682044733E-3</v>
      </c>
      <c r="K120">
        <f>'Population 2016'!K120/'Population 2016'!K$5</f>
        <v>7.2295988281434577E-3</v>
      </c>
      <c r="L120">
        <f>'Population 2016'!L120/'Population 2016'!L$5</f>
        <v>7.1799596524391215E-3</v>
      </c>
      <c r="M120">
        <f>'Population 2016'!M120/'Population 2016'!M$5</f>
        <v>7.1799596524391215E-3</v>
      </c>
      <c r="N120">
        <f>'Population 2016'!N120/'Population 2016'!N$5</f>
        <v>4.5329968413692226E-3</v>
      </c>
      <c r="O120">
        <f>'Population 2016'!O120/'Population 2016'!O$5</f>
        <v>7.2022270435204722E-3</v>
      </c>
      <c r="P120">
        <f>'Population 2016'!P120/'Population 2016'!P$5</f>
        <v>4.7221909162628202E-3</v>
      </c>
      <c r="Q120">
        <f>'Population 2016'!Q120/'Population 2016'!Q$5</f>
        <v>7.1444518865818266E-3</v>
      </c>
      <c r="R120">
        <f>'Population 2016'!R120/'Population 2016'!R$5</f>
        <v>2.9009421408420716E-3</v>
      </c>
      <c r="S120">
        <f>'Population 2016'!S120/'Population 2016'!S$5</f>
        <v>5.2359255813625057E-3</v>
      </c>
      <c r="T120">
        <f>'Population 2016'!T120/'Population 2016'!T$5</f>
        <v>3.5294993555231896E-3</v>
      </c>
      <c r="U120">
        <f>'Population 2016'!U120/'Population 2016'!U$5</f>
        <v>6.1966095693356347E-3</v>
      </c>
      <c r="V120">
        <f>'Population 2016'!V120/'Population 2016'!V$5</f>
        <v>8.3498065195655655E-3</v>
      </c>
      <c r="W120">
        <f>'Population 2016'!W120/'Population 2016'!W$5</f>
        <v>5.3438707273547352E-3</v>
      </c>
      <c r="X120">
        <f>'Population 2016'!X120/'Population 2016'!X$5</f>
        <v>5.3438707273547352E-3</v>
      </c>
      <c r="Y120">
        <f>'Population 2016'!Y120/'Population 2016'!Y$5</f>
        <v>6.8162668320058501E-3</v>
      </c>
      <c r="Z120">
        <f>'Population 2016'!Z120/'Population 2016'!Z$5</f>
        <v>4.5084720170814755E-3</v>
      </c>
      <c r="AA120">
        <f>'Population 2016'!AA120/'Population 2016'!AA$5</f>
        <v>5.6784773947169635E-3</v>
      </c>
      <c r="AB120">
        <f>'Population 2016'!AB120/'Population 2016'!AB$5</f>
        <v>3.4717460057521262E-3</v>
      </c>
      <c r="AC120">
        <f>'Population 2016'!AC120/'Population 2016'!AC$5</f>
        <v>4.640882377885942E-3</v>
      </c>
      <c r="AD120">
        <f>'Population 2016'!AD120/'Population 2016'!AD$5</f>
        <v>4.905281179053928E-3</v>
      </c>
      <c r="AE120">
        <f>'Population 2016'!AE120/'Population 2016'!AE$5</f>
        <v>5.2053922524871923E-3</v>
      </c>
      <c r="AF120">
        <f>'Population 2016'!AF120/'Population 2016'!AF$5</f>
        <v>3.2122336334434241E-3</v>
      </c>
      <c r="AG120">
        <f>'Population 2016'!AG120/'Population 2016'!AG$5</f>
        <v>5.2053922524871923E-3</v>
      </c>
      <c r="AH120">
        <f>'Population 2016'!AH120/'Population 2016'!AH$5</f>
        <v>7.5420525157203497E-3</v>
      </c>
      <c r="AI120">
        <f>'Population 2016'!AI120/'Population 2016'!AI$5</f>
        <v>5.3755796657625338E-3</v>
      </c>
      <c r="AJ120">
        <f>'Population 2016'!AJ120/'Population 2016'!AJ$5</f>
        <v>9.9963750941081345E-3</v>
      </c>
      <c r="AK120">
        <f>'Population 2016'!AK120/'Population 2016'!AK$5</f>
        <v>4.3498485096111535E-3</v>
      </c>
      <c r="AL120">
        <f>'Population 2016'!AL120/'Population 2016'!AL$5</f>
        <v>5.8796403043578508E-3</v>
      </c>
      <c r="AM120">
        <f>'Population 2016'!AM120/'Population 2016'!AM$5</f>
        <v>8.008229170816868E-3</v>
      </c>
      <c r="AN120">
        <f>'Population 2016'!AN120/'Population 2016'!AN$5</f>
        <v>3.654412566815752E-3</v>
      </c>
      <c r="AO120">
        <f>'Population 2016'!AO120/'Population 2016'!AO$5</f>
        <v>3.654412566815752E-3</v>
      </c>
      <c r="AP120">
        <f>'Population 2016'!AP120/'Population 2016'!AP$5</f>
        <v>3.011904950620611E-3</v>
      </c>
      <c r="AQ120">
        <f>'Population 2016'!AQ120/'Population 2016'!AQ$5</f>
        <v>4.9665698470981534E-3</v>
      </c>
      <c r="AR120">
        <f>'Population 2016'!AR120/'Population 2016'!AR$5</f>
        <v>5.2782680739968937E-3</v>
      </c>
      <c r="AS120">
        <f>'Population 2016'!AS120/'Population 2016'!AS$5</f>
        <v>3.8208692739301565E-3</v>
      </c>
      <c r="AT120">
        <f>'Population 2016'!AT120/'Population 2016'!AT$5</f>
        <v>4.2178520588390361E-4</v>
      </c>
      <c r="AU120">
        <f>'Population 2016'!AU120/'Population 2016'!AU$5</f>
        <v>4.2178520588390361E-4</v>
      </c>
      <c r="AV120">
        <f>'Population 2016'!AV120/'Population 2016'!AV$5</f>
        <v>6.7785872663921444E-3</v>
      </c>
      <c r="AW120">
        <f>'Population 2016'!AW120/'Population 2016'!AW$5</f>
        <v>7.0512233815363968E-3</v>
      </c>
      <c r="AX120">
        <f>'Population 2016'!AX120/'Population 2016'!AX$5</f>
        <v>4.0251990237295063E-3</v>
      </c>
      <c r="AY120">
        <f>'Population 2016'!AY120/'Population 2016'!AY$5</f>
        <v>4.542394663565986E-3</v>
      </c>
      <c r="AZ120">
        <f>'Population 2016'!AZ120/'Population 2016'!AZ$5</f>
        <v>3.8370601331177982E-3</v>
      </c>
      <c r="BA120">
        <f>'Population 2016'!BA120/'Population 2016'!BA$5</f>
        <v>7.8681710213776724E-3</v>
      </c>
      <c r="BB120">
        <f>'Population 2016'!BB120/'Population 2016'!BB$5</f>
        <v>7.5264288131028914E-3</v>
      </c>
      <c r="BC120">
        <f>'Population 2016'!BC120/'Population 2016'!BC$5</f>
        <v>6.1966095693356347E-3</v>
      </c>
      <c r="BD120" s="9">
        <v>118</v>
      </c>
    </row>
    <row r="121" spans="1:56" x14ac:dyDescent="0.35">
      <c r="A121" s="3"/>
      <c r="B121" s="5" t="s">
        <v>48</v>
      </c>
      <c r="C121">
        <f>'Population 2016'!C121/'Population 2016'!C$5</f>
        <v>1.1382396385437483E-2</v>
      </c>
      <c r="D121">
        <f>'Population 2016'!D121/'Population 2016'!D$5</f>
        <v>6.9417955263441017E-3</v>
      </c>
      <c r="E121">
        <f>'Population 2016'!E121/'Population 2016'!E$5</f>
        <v>2.8689427570914921E-3</v>
      </c>
      <c r="F121">
        <f>'Population 2016'!F121/'Population 2016'!F$5</f>
        <v>6.2631985578161216E-3</v>
      </c>
      <c r="G121">
        <f>'Population 2016'!G121/'Population 2016'!G$5</f>
        <v>5.3862393763871594E-3</v>
      </c>
      <c r="H121">
        <f>'Population 2016'!H121/'Population 2016'!H$5</f>
        <v>8.4594358862953248E-3</v>
      </c>
      <c r="I121">
        <f>'Population 2016'!I121/'Population 2016'!I$5</f>
        <v>5.6527928984172176E-3</v>
      </c>
      <c r="J121">
        <f>'Population 2016'!J121/'Population 2016'!J$5</f>
        <v>8.5584203411757879E-3</v>
      </c>
      <c r="K121">
        <f>'Population 2016'!K121/'Population 2016'!K$5</f>
        <v>9.5922128242687706E-3</v>
      </c>
      <c r="L121">
        <f>'Population 2016'!L121/'Population 2016'!L$5</f>
        <v>9.6897685574952735E-3</v>
      </c>
      <c r="M121">
        <f>'Population 2016'!M121/'Population 2016'!M$5</f>
        <v>9.6897685574952735E-3</v>
      </c>
      <c r="N121">
        <f>'Population 2016'!N121/'Population 2016'!N$5</f>
        <v>1.3494506554359794E-2</v>
      </c>
      <c r="O121">
        <f>'Population 2016'!O121/'Population 2016'!O$5</f>
        <v>9.6888281273219013E-3</v>
      </c>
      <c r="P121">
        <f>'Population 2016'!P121/'Population 2016'!P$5</f>
        <v>6.9424095570832867E-3</v>
      </c>
      <c r="Q121">
        <f>'Population 2016'!Q121/'Population 2016'!Q$5</f>
        <v>1.0023383979036673E-2</v>
      </c>
      <c r="R121">
        <f>'Population 2016'!R121/'Population 2016'!R$5</f>
        <v>3.9255868419651885E-3</v>
      </c>
      <c r="S121">
        <f>'Population 2016'!S121/'Population 2016'!S$5</f>
        <v>7.7417908418965847E-3</v>
      </c>
      <c r="T121">
        <f>'Population 2016'!T121/'Population 2016'!T$5</f>
        <v>6.814702447150575E-3</v>
      </c>
      <c r="U121">
        <f>'Population 2016'!U121/'Population 2016'!U$5</f>
        <v>6.90479352011685E-3</v>
      </c>
      <c r="V121">
        <f>'Population 2016'!V121/'Population 2016'!V$5</f>
        <v>1.003655902488914E-2</v>
      </c>
      <c r="W121">
        <f>'Population 2016'!W121/'Population 2016'!W$5</f>
        <v>6.6348976003242277E-3</v>
      </c>
      <c r="X121">
        <f>'Population 2016'!X121/'Population 2016'!X$5</f>
        <v>6.6348976003242277E-3</v>
      </c>
      <c r="Y121">
        <f>'Population 2016'!Y121/'Population 2016'!Y$5</f>
        <v>9.3281505858412422E-3</v>
      </c>
      <c r="Z121">
        <f>'Population 2016'!Z121/'Population 2016'!Z$5</f>
        <v>8.5000861429818629E-3</v>
      </c>
      <c r="AA121">
        <f>'Population 2016'!AA121/'Population 2016'!AA$5</f>
        <v>8.4648976817700752E-3</v>
      </c>
      <c r="AB121">
        <f>'Population 2016'!AB121/'Population 2016'!AB$5</f>
        <v>6.8063416681166389E-3</v>
      </c>
      <c r="AC121">
        <f>'Population 2016'!AC121/'Population 2016'!AC$5</f>
        <v>7.6899845062585199E-3</v>
      </c>
      <c r="AD121">
        <f>'Population 2016'!AD121/'Population 2016'!AD$5</f>
        <v>6.3493245003535675E-3</v>
      </c>
      <c r="AE121">
        <f>'Population 2016'!AE121/'Population 2016'!AE$5</f>
        <v>6.7146479943325909E-3</v>
      </c>
      <c r="AF121">
        <f>'Population 2016'!AF121/'Population 2016'!AF$5</f>
        <v>4.8560527228581341E-3</v>
      </c>
      <c r="AG121">
        <f>'Population 2016'!AG121/'Population 2016'!AG$5</f>
        <v>6.7146479943325909E-3</v>
      </c>
      <c r="AH121">
        <f>'Population 2016'!AH121/'Population 2016'!AH$5</f>
        <v>9.8566824257172846E-3</v>
      </c>
      <c r="AI121">
        <f>'Population 2016'!AI121/'Population 2016'!AI$5</f>
        <v>8.4776117770583598E-3</v>
      </c>
      <c r="AJ121">
        <f>'Population 2016'!AJ121/'Population 2016'!AJ$5</f>
        <v>1.2352563923821209E-2</v>
      </c>
      <c r="AK121">
        <f>'Population 2016'!AK121/'Population 2016'!AK$5</f>
        <v>6.1099028198584411E-3</v>
      </c>
      <c r="AL121">
        <f>'Population 2016'!AL121/'Population 2016'!AL$5</f>
        <v>7.3783721466451468E-3</v>
      </c>
      <c r="AM121">
        <f>'Population 2016'!AM121/'Population 2016'!AM$5</f>
        <v>1.0257487567504917E-2</v>
      </c>
      <c r="AN121">
        <f>'Population 2016'!AN121/'Population 2016'!AN$5</f>
        <v>4.9634558743318425E-3</v>
      </c>
      <c r="AO121">
        <f>'Population 2016'!AO121/'Population 2016'!AO$5</f>
        <v>4.9634558743318425E-3</v>
      </c>
      <c r="AP121">
        <f>'Population 2016'!AP121/'Population 2016'!AP$5</f>
        <v>5.3025379262241811E-3</v>
      </c>
      <c r="AQ121">
        <f>'Population 2016'!AQ121/'Population 2016'!AQ$5</f>
        <v>6.6860305803693757E-3</v>
      </c>
      <c r="AR121">
        <f>'Population 2016'!AR121/'Population 2016'!AR$5</f>
        <v>8.011971173478424E-3</v>
      </c>
      <c r="AS121">
        <f>'Population 2016'!AS121/'Population 2016'!AS$5</f>
        <v>5.6527928984172176E-3</v>
      </c>
      <c r="AT121">
        <f>'Population 2016'!AT121/'Population 2016'!AT$5</f>
        <v>2.2143723308904939E-3</v>
      </c>
      <c r="AU121">
        <f>'Population 2016'!AU121/'Population 2016'!AU$5</f>
        <v>2.2143723308904939E-3</v>
      </c>
      <c r="AV121">
        <f>'Population 2016'!AV121/'Population 2016'!AV$5</f>
        <v>8.4362791679864855E-3</v>
      </c>
      <c r="AW121">
        <f>'Population 2016'!AW121/'Population 2016'!AW$5</f>
        <v>9.4346817987674657E-3</v>
      </c>
      <c r="AX121">
        <f>'Population 2016'!AX121/'Population 2016'!AX$5</f>
        <v>7.9992844090624477E-3</v>
      </c>
      <c r="AY121">
        <f>'Population 2016'!AY121/'Population 2016'!AY$5</f>
        <v>7.6282855481778402E-3</v>
      </c>
      <c r="AZ121">
        <f>'Population 2016'!AZ121/'Population 2016'!AZ$5</f>
        <v>8.5025110595923631E-3</v>
      </c>
      <c r="BA121">
        <f>'Population 2016'!BA121/'Population 2016'!BA$5</f>
        <v>1.1269164327359102E-2</v>
      </c>
      <c r="BB121">
        <f>'Population 2016'!BB121/'Population 2016'!BB$5</f>
        <v>1.0585335202281406E-2</v>
      </c>
      <c r="BC121">
        <f>'Population 2016'!BC121/'Population 2016'!BC$5</f>
        <v>6.90479352011685E-3</v>
      </c>
      <c r="BD121" s="9">
        <v>119</v>
      </c>
    </row>
    <row r="122" spans="1:56" x14ac:dyDescent="0.35">
      <c r="A122" s="3"/>
      <c r="B122" s="5" t="s">
        <v>49</v>
      </c>
      <c r="C122">
        <f>'Population 2016'!C122/'Population 2016'!C$5</f>
        <v>1.359038706281018E-2</v>
      </c>
      <c r="D122">
        <f>'Population 2016'!D122/'Population 2016'!D$5</f>
        <v>8.2597341627299661E-3</v>
      </c>
      <c r="E122">
        <f>'Population 2016'!E122/'Population 2016'!E$5</f>
        <v>3.3705389580862464E-3</v>
      </c>
      <c r="F122">
        <f>'Population 2016'!F122/'Population 2016'!F$5</f>
        <v>7.3242338398145767E-3</v>
      </c>
      <c r="G122">
        <f>'Population 2016'!G122/'Population 2016'!G$5</f>
        <v>4.9261083743842365E-3</v>
      </c>
      <c r="H122">
        <f>'Population 2016'!H122/'Population 2016'!H$5</f>
        <v>8.2713763687004109E-3</v>
      </c>
      <c r="I122">
        <f>'Population 2016'!I122/'Population 2016'!I$5</f>
        <v>5.9459006783351481E-3</v>
      </c>
      <c r="J122">
        <f>'Population 2016'!J122/'Population 2016'!J$5</f>
        <v>8.6330577278720885E-3</v>
      </c>
      <c r="K122">
        <f>'Population 2016'!K122/'Population 2016'!K$5</f>
        <v>9.1433161650049614E-3</v>
      </c>
      <c r="L122">
        <f>'Population 2016'!L122/'Population 2016'!L$5</f>
        <v>7.8868362111416453E-3</v>
      </c>
      <c r="M122">
        <f>'Population 2016'!M122/'Population 2016'!M$5</f>
        <v>7.8868362111416453E-3</v>
      </c>
      <c r="N122">
        <f>'Population 2016'!N122/'Population 2016'!N$5</f>
        <v>1.2497890227533937E-2</v>
      </c>
      <c r="O122">
        <f>'Population 2016'!O122/'Population 2016'!O$5</f>
        <v>9.3123705927224808E-3</v>
      </c>
      <c r="P122">
        <f>'Population 2016'!P122/'Population 2016'!P$5</f>
        <v>6.5366843232277693E-3</v>
      </c>
      <c r="Q122">
        <f>'Population 2016'!Q122/'Population 2016'!Q$5</f>
        <v>9.9881317493331449E-3</v>
      </c>
      <c r="R122">
        <f>'Population 2016'!R122/'Population 2016'!R$5</f>
        <v>3.4332251024644703E-3</v>
      </c>
      <c r="S122">
        <f>'Population 2016'!S122/'Population 2016'!S$5</f>
        <v>9.104614358016563E-3</v>
      </c>
      <c r="T122">
        <f>'Population 2016'!T122/'Population 2016'!T$5</f>
        <v>1.001614681972797E-2</v>
      </c>
      <c r="U122">
        <f>'Population 2016'!U122/'Population 2016'!U$5</f>
        <v>7.8342849555171953E-3</v>
      </c>
      <c r="V122">
        <f>'Population 2016'!V122/'Population 2016'!V$5</f>
        <v>1.0173941581883819E-2</v>
      </c>
      <c r="W122">
        <f>'Population 2016'!W122/'Population 2016'!W$5</f>
        <v>7.0499872531523938E-3</v>
      </c>
      <c r="X122">
        <f>'Population 2016'!X122/'Population 2016'!X$5</f>
        <v>7.0499872531523938E-3</v>
      </c>
      <c r="Y122">
        <f>'Population 2016'!Y122/'Population 2016'!Y$5</f>
        <v>9.4354620753247173E-3</v>
      </c>
      <c r="Z122">
        <f>'Population 2016'!Z122/'Population 2016'!Z$5</f>
        <v>1.1690280167949778E-2</v>
      </c>
      <c r="AA122">
        <f>'Population 2016'!AA122/'Population 2016'!AA$5</f>
        <v>9.6102931454991082E-3</v>
      </c>
      <c r="AB122">
        <f>'Population 2016'!AB122/'Population 2016'!AB$5</f>
        <v>8.0038483976950549E-3</v>
      </c>
      <c r="AC122">
        <f>'Population 2016'!AC122/'Population 2016'!AC$5</f>
        <v>9.3676112539587651E-3</v>
      </c>
      <c r="AD122">
        <f>'Population 2016'!AD122/'Population 2016'!AD$5</f>
        <v>6.1595146823476866E-3</v>
      </c>
      <c r="AE122">
        <f>'Population 2016'!AE122/'Population 2016'!AE$5</f>
        <v>6.6273781044979925E-3</v>
      </c>
      <c r="AF122">
        <f>'Population 2016'!AF122/'Population 2016'!AF$5</f>
        <v>4.8258909047037358E-3</v>
      </c>
      <c r="AG122">
        <f>'Population 2016'!AG122/'Population 2016'!AG$5</f>
        <v>6.6273781044979925E-3</v>
      </c>
      <c r="AH122">
        <f>'Population 2016'!AH122/'Population 2016'!AH$5</f>
        <v>1.0046162562811737E-2</v>
      </c>
      <c r="AI122">
        <f>'Population 2016'!AI122/'Population 2016'!AI$5</f>
        <v>1.0376564003849856E-2</v>
      </c>
      <c r="AJ122">
        <f>'Population 2016'!AJ122/'Population 2016'!AJ$5</f>
        <v>1.299389342776678E-2</v>
      </c>
      <c r="AK122">
        <f>'Population 2016'!AK122/'Population 2016'!AK$5</f>
        <v>6.6882063789396934E-3</v>
      </c>
      <c r="AL122">
        <f>'Population 2016'!AL122/'Population 2016'!AL$5</f>
        <v>6.8817509444671077E-3</v>
      </c>
      <c r="AM122">
        <f>'Population 2016'!AM122/'Population 2016'!AM$5</f>
        <v>1.0489295196149096E-2</v>
      </c>
      <c r="AN122">
        <f>'Population 2016'!AN122/'Population 2016'!AN$5</f>
        <v>5.672520999236391E-3</v>
      </c>
      <c r="AO122">
        <f>'Population 2016'!AO122/'Population 2016'!AO$5</f>
        <v>5.672520999236391E-3</v>
      </c>
      <c r="AP122">
        <f>'Population 2016'!AP122/'Population 2016'!AP$5</f>
        <v>5.9841795729435824E-3</v>
      </c>
      <c r="AQ122">
        <f>'Population 2016'!AQ122/'Population 2016'!AQ$5</f>
        <v>6.9600482271058254E-3</v>
      </c>
      <c r="AR122">
        <f>'Population 2016'!AR122/'Population 2016'!AR$5</f>
        <v>8.8244408339632364E-3</v>
      </c>
      <c r="AS122">
        <f>'Population 2016'!AS122/'Population 2016'!AS$5</f>
        <v>5.9459006783351481E-3</v>
      </c>
      <c r="AT122">
        <f>'Population 2016'!AT122/'Population 2016'!AT$5</f>
        <v>2.4252649338324457E-3</v>
      </c>
      <c r="AU122">
        <f>'Population 2016'!AU122/'Population 2016'!AU$5</f>
        <v>2.4252649338324457E-3</v>
      </c>
      <c r="AV122">
        <f>'Population 2016'!AV122/'Population 2016'!AV$5</f>
        <v>8.8163868651673534E-3</v>
      </c>
      <c r="AW122">
        <f>'Population 2016'!AW122/'Population 2016'!AW$5</f>
        <v>9.5795960705351152E-3</v>
      </c>
      <c r="AX122">
        <f>'Population 2016'!AX122/'Population 2016'!AX$5</f>
        <v>8.3570798778384043E-3</v>
      </c>
      <c r="AY122">
        <f>'Population 2016'!AY122/'Population 2016'!AY$5</f>
        <v>7.9220342094795133E-3</v>
      </c>
      <c r="AZ122">
        <f>'Population 2016'!AZ122/'Population 2016'!AZ$5</f>
        <v>8.6894742594819108E-3</v>
      </c>
      <c r="BA122">
        <f>'Population 2016'!BA122/'Population 2016'!BA$5</f>
        <v>1.1390628374001295E-2</v>
      </c>
      <c r="BB122">
        <f>'Population 2016'!BB122/'Population 2016'!BB$5</f>
        <v>1.0378185785407014E-2</v>
      </c>
      <c r="BC122">
        <f>'Population 2016'!BC122/'Population 2016'!BC$5</f>
        <v>7.8342849555171953E-3</v>
      </c>
      <c r="BD122" s="9">
        <v>120</v>
      </c>
    </row>
    <row r="123" spans="1:56" x14ac:dyDescent="0.35">
      <c r="A123" s="3"/>
      <c r="B123" s="5" t="s">
        <v>50</v>
      </c>
      <c r="C123">
        <f>'Population 2016'!C123/'Population 2016'!C$5</f>
        <v>1.0799732178908578E-2</v>
      </c>
      <c r="D123">
        <f>'Population 2016'!D123/'Population 2016'!D$5</f>
        <v>6.7315121817630545E-3</v>
      </c>
      <c r="E123">
        <f>'Population 2016'!E123/'Population 2016'!E$5</f>
        <v>3.0002015760433906E-3</v>
      </c>
      <c r="F123">
        <f>'Population 2016'!F123/'Population 2016'!F$5</f>
        <v>7.4066443471542624E-3</v>
      </c>
      <c r="G123">
        <f>'Population 2016'!G123/'Population 2016'!G$5</f>
        <v>5.2373734639744492E-3</v>
      </c>
      <c r="H123">
        <f>'Population 2016'!H123/'Population 2016'!H$5</f>
        <v>7.8758029006559382E-3</v>
      </c>
      <c r="I123">
        <f>'Population 2016'!I123/'Population 2016'!I$5</f>
        <v>5.0561092035842897E-3</v>
      </c>
      <c r="J123">
        <f>'Population 2016'!J123/'Population 2016'!J$5</f>
        <v>6.8417604471608766E-3</v>
      </c>
      <c r="K123">
        <f>'Population 2016'!K123/'Population 2016'!K$5</f>
        <v>8.670793365779899E-3</v>
      </c>
      <c r="L123">
        <f>'Population 2016'!L123/'Population 2016'!L$5</f>
        <v>7.9186059441170402E-3</v>
      </c>
      <c r="M123">
        <f>'Population 2016'!M123/'Population 2016'!M$5</f>
        <v>7.9186059441170402E-3</v>
      </c>
      <c r="N123">
        <f>'Population 2016'!N123/'Population 2016'!N$5</f>
        <v>9.612525216804238E-3</v>
      </c>
      <c r="O123">
        <f>'Population 2016'!O123/'Population 2016'!O$5</f>
        <v>9.5204129144747917E-3</v>
      </c>
      <c r="P123">
        <f>'Population 2016'!P123/'Population 2016'!P$5</f>
        <v>5.7252338555167362E-3</v>
      </c>
      <c r="Q123">
        <f>'Population 2016'!Q123/'Population 2016'!Q$5</f>
        <v>9.7648676278774636E-3</v>
      </c>
      <c r="R123">
        <f>'Population 2016'!R123/'Population 2016'!R$5</f>
        <v>2.9275562889231914E-3</v>
      </c>
      <c r="S123">
        <f>'Population 2016'!S123/'Population 2016'!S$5</f>
        <v>8.6738773917817511E-3</v>
      </c>
      <c r="T123">
        <f>'Population 2016'!T123/'Population 2016'!T$5</f>
        <v>9.0482682884836414E-3</v>
      </c>
      <c r="U123">
        <f>'Population 2016'!U123/'Population 2016'!U$5</f>
        <v>6.4621785508785909E-3</v>
      </c>
      <c r="V123">
        <f>'Population 2016'!V123/'Population 2016'!V$5</f>
        <v>1.0189206310438785E-2</v>
      </c>
      <c r="W123">
        <f>'Population 2016'!W123/'Population 2016'!W$5</f>
        <v>6.8865661299916982E-3</v>
      </c>
      <c r="X123">
        <f>'Population 2016'!X123/'Population 2016'!X$5</f>
        <v>6.8865661299916982E-3</v>
      </c>
      <c r="Y123">
        <f>'Population 2016'!Y123/'Population 2016'!Y$5</f>
        <v>8.5849191586779231E-3</v>
      </c>
      <c r="Z123">
        <f>'Population 2016'!Z123/'Population 2016'!Z$5</f>
        <v>1.0846272525421859E-2</v>
      </c>
      <c r="AA123">
        <f>'Population 2016'!AA123/'Population 2016'!AA$5</f>
        <v>9.2614923227277955E-3</v>
      </c>
      <c r="AB123">
        <f>'Population 2016'!AB123/'Population 2016'!AB$5</f>
        <v>6.6487211242234117E-3</v>
      </c>
      <c r="AC123">
        <f>'Population 2016'!AC123/'Population 2016'!AC$5</f>
        <v>8.8546008551552372E-3</v>
      </c>
      <c r="AD123">
        <f>'Population 2016'!AD123/'Population 2016'!AD$5</f>
        <v>6.0925229818750235E-3</v>
      </c>
      <c r="AE123">
        <f>'Population 2016'!AE123/'Population 2016'!AE$5</f>
        <v>6.4169036643086687E-3</v>
      </c>
      <c r="AF123">
        <f>'Population 2016'!AF123/'Population 2016'!AF$5</f>
        <v>4.8108099956265362E-3</v>
      </c>
      <c r="AG123">
        <f>'Population 2016'!AG123/'Population 2016'!AG$5</f>
        <v>6.4169036643086687E-3</v>
      </c>
      <c r="AH123">
        <f>'Population 2016'!AH123/'Population 2016'!AH$5</f>
        <v>9.99229075912802E-3</v>
      </c>
      <c r="AI123">
        <f>'Population 2016'!AI123/'Population 2016'!AI$5</f>
        <v>9.8939649138157313E-3</v>
      </c>
      <c r="AJ123">
        <f>'Population 2016'!AJ123/'Population 2016'!AJ$5</f>
        <v>1.2575635055628363E-2</v>
      </c>
      <c r="AK123">
        <f>'Population 2016'!AK123/'Population 2016'!AK$5</f>
        <v>6.2230491683743384E-3</v>
      </c>
      <c r="AL123">
        <f>'Population 2016'!AL123/'Population 2016'!AL$5</f>
        <v>6.243237970238201E-3</v>
      </c>
      <c r="AM123">
        <f>'Population 2016'!AM123/'Population 2016'!AM$5</f>
        <v>1.073196880738597E-2</v>
      </c>
      <c r="AN123">
        <f>'Population 2016'!AN123/'Population 2016'!AN$5</f>
        <v>3.872586451401767E-3</v>
      </c>
      <c r="AO123">
        <f>'Population 2016'!AO123/'Population 2016'!AO$5</f>
        <v>3.872586451401767E-3</v>
      </c>
      <c r="AP123">
        <f>'Population 2016'!AP123/'Population 2016'!AP$5</f>
        <v>5.9604013759649984E-3</v>
      </c>
      <c r="AQ123">
        <f>'Population 2016'!AQ123/'Population 2016'!AQ$5</f>
        <v>7.4806817559050802E-3</v>
      </c>
      <c r="AR123">
        <f>'Population 2016'!AR123/'Population 2016'!AR$5</f>
        <v>8.2752942167175388E-3</v>
      </c>
      <c r="AS123">
        <f>'Population 2016'!AS123/'Population 2016'!AS$5</f>
        <v>5.0561092035842897E-3</v>
      </c>
      <c r="AT123">
        <f>'Population 2016'!AT123/'Population 2016'!AT$5</f>
        <v>1.2653556176517109E-3</v>
      </c>
      <c r="AU123">
        <f>'Population 2016'!AU123/'Population 2016'!AU$5</f>
        <v>1.2653556176517109E-3</v>
      </c>
      <c r="AV123">
        <f>'Population 2016'!AV123/'Population 2016'!AV$5</f>
        <v>8.0667300179495301E-3</v>
      </c>
      <c r="AW123">
        <f>'Population 2016'!AW123/'Population 2016'!AW$5</f>
        <v>9.2134968576484226E-3</v>
      </c>
      <c r="AX123">
        <f>'Population 2016'!AX123/'Population 2016'!AX$5</f>
        <v>5.8525115964067108E-3</v>
      </c>
      <c r="AY123">
        <f>'Population 2016'!AY123/'Population 2016'!AY$5</f>
        <v>7.3039380679905752E-3</v>
      </c>
      <c r="AZ123">
        <f>'Population 2016'!AZ123/'Population 2016'!AZ$5</f>
        <v>7.6712439093142189E-3</v>
      </c>
      <c r="BA123">
        <f>'Population 2016'!BA123/'Population 2016'!BA$5</f>
        <v>1.1053228244439646E-2</v>
      </c>
      <c r="BB123">
        <f>'Population 2016'!BB123/'Population 2016'!BB$5</f>
        <v>1.1151543608404743E-2</v>
      </c>
      <c r="BC123">
        <f>'Population 2016'!BC123/'Population 2016'!BC$5</f>
        <v>6.4621785508785909E-3</v>
      </c>
      <c r="BD123" s="9">
        <v>121</v>
      </c>
    </row>
    <row r="124" spans="1:56" x14ac:dyDescent="0.35">
      <c r="A124" s="3"/>
      <c r="B124" s="5" t="s">
        <v>51</v>
      </c>
      <c r="C124">
        <f>'Population 2016'!C124/'Population 2016'!C$5</f>
        <v>8.3924090098286257E-3</v>
      </c>
      <c r="D124">
        <f>'Population 2016'!D124/'Population 2016'!D$5</f>
        <v>5.5382764590240895E-3</v>
      </c>
      <c r="E124">
        <f>'Population 2016'!E124/'Population 2016'!E$5</f>
        <v>2.9205087216797377E-3</v>
      </c>
      <c r="F124">
        <f>'Population 2016'!F124/'Population 2016'!F$5</f>
        <v>6.3250064383208859E-3</v>
      </c>
      <c r="G124">
        <f>'Population 2016'!G124/'Population 2016'!G$5</f>
        <v>5.1020408163265302E-3</v>
      </c>
      <c r="H124">
        <f>'Population 2016'!H124/'Population 2016'!H$5</f>
        <v>6.9744141783906642E-3</v>
      </c>
      <c r="I124">
        <f>'Population 2016'!I124/'Population 2016'!I$5</f>
        <v>4.9409597186165317E-3</v>
      </c>
      <c r="J124">
        <f>'Population 2016'!J124/'Population 2016'!J$5</f>
        <v>6.0456283224003381E-3</v>
      </c>
      <c r="K124">
        <f>'Population 2016'!K124/'Population 2016'!K$5</f>
        <v>9.0724377451212018E-3</v>
      </c>
      <c r="L124">
        <f>'Population 2016'!L124/'Population 2016'!L$5</f>
        <v>7.46588724921767E-3</v>
      </c>
      <c r="M124">
        <f>'Population 2016'!M124/'Population 2016'!M$5</f>
        <v>7.46588724921767E-3</v>
      </c>
      <c r="N124">
        <f>'Population 2016'!N124/'Population 2016'!N$5</f>
        <v>6.5664156372316571E-3</v>
      </c>
      <c r="O124">
        <f>'Population 2016'!O124/'Population 2016'!O$5</f>
        <v>8.4009470879028349E-3</v>
      </c>
      <c r="P124">
        <f>'Population 2016'!P124/'Population 2016'!P$5</f>
        <v>4.9814042601149557E-3</v>
      </c>
      <c r="Q124">
        <f>'Population 2016'!Q124/'Population 2016'!Q$5</f>
        <v>9.3770931011386473E-3</v>
      </c>
      <c r="R124">
        <f>'Population 2016'!R124/'Population 2016'!R$5</f>
        <v>2.6481077340714324E-3</v>
      </c>
      <c r="S124">
        <f>'Population 2016'!S124/'Population 2016'!S$5</f>
        <v>7.604096237936276E-3</v>
      </c>
      <c r="T124">
        <f>'Population 2016'!T124/'Population 2016'!T$5</f>
        <v>6.9356872635561164E-3</v>
      </c>
      <c r="U124">
        <f>'Population 2016'!U124/'Population 2016'!U$5</f>
        <v>6.285132563183287E-3</v>
      </c>
      <c r="V124">
        <f>'Population 2016'!V124/'Population 2016'!V$5</f>
        <v>1.0189206310438785E-2</v>
      </c>
      <c r="W124">
        <f>'Population 2016'!W124/'Population 2016'!W$5</f>
        <v>6.7492923865367146E-3</v>
      </c>
      <c r="X124">
        <f>'Population 2016'!X124/'Population 2016'!X$5</f>
        <v>6.7492923865367146E-3</v>
      </c>
      <c r="Y124">
        <f>'Population 2016'!Y124/'Population 2016'!Y$5</f>
        <v>8.203367196070014E-3</v>
      </c>
      <c r="Z124">
        <f>'Population 2016'!Z124/'Population 2016'!Z$5</f>
        <v>8.47879237218414E-3</v>
      </c>
      <c r="AA124">
        <f>'Population 2016'!AA124/'Population 2016'!AA$5</f>
        <v>7.9240903108446486E-3</v>
      </c>
      <c r="AB124">
        <f>'Population 2016'!AB124/'Population 2016'!AB$5</f>
        <v>5.59041175808317E-3</v>
      </c>
      <c r="AC124">
        <f>'Population 2016'!AC124/'Population 2016'!AC$5</f>
        <v>7.2390318169876771E-3</v>
      </c>
      <c r="AD124">
        <f>'Population 2016'!AD124/'Population 2016'!AD$5</f>
        <v>5.7947820908854069E-3</v>
      </c>
      <c r="AE124">
        <f>'Population 2016'!AE124/'Population 2016'!AE$5</f>
        <v>6.0575570591073829E-3</v>
      </c>
      <c r="AF124">
        <f>'Population 2016'!AF124/'Population 2016'!AF$5</f>
        <v>4.6298390867001464E-3</v>
      </c>
      <c r="AG124">
        <f>'Population 2016'!AG124/'Population 2016'!AG$5</f>
        <v>6.0575570591073829E-3</v>
      </c>
      <c r="AH124">
        <f>'Population 2016'!AH124/'Population 2016'!AH$5</f>
        <v>9.1544913294260791E-3</v>
      </c>
      <c r="AI124">
        <f>'Population 2016'!AI124/'Population 2016'!AI$5</f>
        <v>8.3094540204742325E-3</v>
      </c>
      <c r="AJ124">
        <f>'Population 2016'!AJ124/'Population 2016'!AJ$5</f>
        <v>1.2352563923821209E-2</v>
      </c>
      <c r="AK124">
        <f>'Population 2016'!AK124/'Population 2016'!AK$5</f>
        <v>5.8584664898231149E-3</v>
      </c>
      <c r="AL124">
        <f>'Population 2016'!AL124/'Population 2016'!AL$5</f>
        <v>5.3475461591670952E-3</v>
      </c>
      <c r="AM124">
        <f>'Population 2016'!AM124/'Population 2016'!AM$5</f>
        <v>9.6019066177455981E-3</v>
      </c>
      <c r="AN124">
        <f>'Population 2016'!AN124/'Population 2016'!AN$5</f>
        <v>3.927129922548271E-3</v>
      </c>
      <c r="AO124">
        <f>'Population 2016'!AO124/'Population 2016'!AO$5</f>
        <v>3.927129922548271E-3</v>
      </c>
      <c r="AP124">
        <f>'Population 2016'!AP124/'Population 2016'!AP$5</f>
        <v>5.3738725171599321E-3</v>
      </c>
      <c r="AQ124">
        <f>'Population 2016'!AQ124/'Population 2016'!AQ$5</f>
        <v>5.9324820518441386E-3</v>
      </c>
      <c r="AR124">
        <f>'Population 2016'!AR124/'Population 2016'!AR$5</f>
        <v>7.2048481737700398E-3</v>
      </c>
      <c r="AS124">
        <f>'Population 2016'!AS124/'Population 2016'!AS$5</f>
        <v>4.9409597186165317E-3</v>
      </c>
      <c r="AT124">
        <f>'Population 2016'!AT124/'Population 2016'!AT$5</f>
        <v>1.7398639742711025E-3</v>
      </c>
      <c r="AU124">
        <f>'Population 2016'!AU124/'Population 2016'!AU$5</f>
        <v>1.7398639742711025E-3</v>
      </c>
      <c r="AV124">
        <f>'Population 2016'!AV124/'Population 2016'!AV$5</f>
        <v>7.3909830007390983E-3</v>
      </c>
      <c r="AW124">
        <f>'Population 2016'!AW124/'Population 2016'!AW$5</f>
        <v>8.683415705656233E-3</v>
      </c>
      <c r="AX124">
        <f>'Population 2016'!AX124/'Population 2016'!AX$5</f>
        <v>4.4085513117037454E-3</v>
      </c>
      <c r="AY124">
        <f>'Population 2016'!AY124/'Population 2016'!AY$5</f>
        <v>6.3859735014228447E-3</v>
      </c>
      <c r="AZ124">
        <f>'Population 2016'!AZ124/'Population 2016'!AZ$5</f>
        <v>6.0662367471854845E-3</v>
      </c>
      <c r="BA124">
        <f>'Population 2016'!BA124/'Population 2016'!BA$5</f>
        <v>1.0864284171885123E-2</v>
      </c>
      <c r="BB124">
        <f>'Population 2016'!BB124/'Population 2016'!BB$5</f>
        <v>9.7567375347838402E-3</v>
      </c>
      <c r="BC124">
        <f>'Population 2016'!BC124/'Population 2016'!BC$5</f>
        <v>6.285132563183287E-3</v>
      </c>
      <c r="BD124" s="9">
        <v>122</v>
      </c>
    </row>
    <row r="125" spans="1:56" x14ac:dyDescent="0.35">
      <c r="A125" s="3"/>
      <c r="B125" s="5" t="s">
        <v>52</v>
      </c>
      <c r="C125">
        <f>'Population 2016'!C125/'Population 2016'!C$5</f>
        <v>7.3037469397351437E-3</v>
      </c>
      <c r="D125">
        <f>'Population 2016'!D125/'Population 2016'!D$5</f>
        <v>4.9245425114677775E-3</v>
      </c>
      <c r="E125">
        <f>'Population 2016'!E125/'Population 2016'!E$5</f>
        <v>2.7423717531021618E-3</v>
      </c>
      <c r="F125">
        <f>'Population 2016'!F125/'Population 2016'!F$5</f>
        <v>5.9747617821272209E-3</v>
      </c>
      <c r="G125">
        <f>'Population 2016'!G125/'Population 2016'!G$5</f>
        <v>4.8719753153250688E-3</v>
      </c>
      <c r="H125">
        <f>'Population 2016'!H125/'Population 2016'!H$5</f>
        <v>8.1351953387178884E-3</v>
      </c>
      <c r="I125">
        <f>'Population 2016'!I125/'Population 2016'!I$5</f>
        <v>5.3806213884934262E-3</v>
      </c>
      <c r="J125">
        <f>'Population 2016'!J125/'Population 2016'!J$5</f>
        <v>6.5100387285106521E-3</v>
      </c>
      <c r="K125">
        <f>'Population 2016'!K125/'Population 2016'!K$5</f>
        <v>9.8521003638425558E-3</v>
      </c>
      <c r="L125">
        <f>'Population 2016'!L125/'Population 2016'!L$5</f>
        <v>8.9114100995981126E-3</v>
      </c>
      <c r="M125">
        <f>'Population 2016'!M125/'Population 2016'!M$5</f>
        <v>8.9114100995981126E-3</v>
      </c>
      <c r="N125">
        <f>'Population 2016'!N125/'Population 2016'!N$5</f>
        <v>6.1645542151244565E-3</v>
      </c>
      <c r="O125">
        <f>'Population 2016'!O125/'Population 2016'!O$5</f>
        <v>9.3519977016276838E-3</v>
      </c>
      <c r="P125">
        <f>'Population 2016'!P125/'Population 2016'!P$5</f>
        <v>5.5899921108982309E-3</v>
      </c>
      <c r="Q125">
        <f>'Population 2016'!Q125/'Population 2016'!Q$5</f>
        <v>9.659110938766877E-3</v>
      </c>
      <c r="R125">
        <f>'Population 2016'!R125/'Population 2016'!R$5</f>
        <v>3.5263746207483898E-3</v>
      </c>
      <c r="S125">
        <f>'Population 2016'!S125/'Population 2016'!S$5</f>
        <v>7.5581980366161731E-3</v>
      </c>
      <c r="T125">
        <f>'Population 2016'!T125/'Population 2016'!T$5</f>
        <v>5.937562528210402E-3</v>
      </c>
      <c r="U125">
        <f>'Population 2016'!U125/'Population 2016'!U$5</f>
        <v>8.8080378878413676E-3</v>
      </c>
      <c r="V125">
        <f>'Population 2016'!V125/'Population 2016'!V$5</f>
        <v>1.1036398745239312E-2</v>
      </c>
      <c r="W125">
        <f>'Population 2016'!W125/'Population 2016'!W$5</f>
        <v>7.4029768791794952E-3</v>
      </c>
      <c r="X125">
        <f>'Population 2016'!X125/'Population 2016'!X$5</f>
        <v>7.4029768791794952E-3</v>
      </c>
      <c r="Y125">
        <f>'Population 2016'!Y125/'Population 2016'!Y$5</f>
        <v>8.8671086310233536E-3</v>
      </c>
      <c r="Z125">
        <f>'Population 2016'!Z125/'Population 2016'!Z$5</f>
        <v>6.5410592295913729E-3</v>
      </c>
      <c r="AA125">
        <f>'Population 2016'!AA125/'Population 2016'!AA$5</f>
        <v>7.6138236742080726E-3</v>
      </c>
      <c r="AB125">
        <f>'Population 2016'!AB125/'Population 2016'!AB$5</f>
        <v>4.947647462206892E-3</v>
      </c>
      <c r="AC125">
        <f>'Population 2016'!AC125/'Population 2016'!AC$5</f>
        <v>6.2802402047076981E-3</v>
      </c>
      <c r="AD125">
        <f>'Population 2016'!AD125/'Population 2016'!AD$5</f>
        <v>5.6942945401764113E-3</v>
      </c>
      <c r="AE125">
        <f>'Population 2016'!AE125/'Population 2016'!AE$5</f>
        <v>6.006221829792914E-3</v>
      </c>
      <c r="AF125">
        <f>'Population 2016'!AF125/'Population 2016'!AF$5</f>
        <v>3.9361172691489846E-3</v>
      </c>
      <c r="AG125">
        <f>'Population 2016'!AG125/'Population 2016'!AG$5</f>
        <v>6.006221829792914E-3</v>
      </c>
      <c r="AH125">
        <f>'Population 2016'!AH125/'Population 2016'!AH$5</f>
        <v>1.0009009594754001E-2</v>
      </c>
      <c r="AI125">
        <f>'Population 2016'!AI125/'Population 2016'!AI$5</f>
        <v>7.907515968151195E-3</v>
      </c>
      <c r="AJ125">
        <f>'Population 2016'!AJ125/'Population 2016'!AJ$5</f>
        <v>1.2310738086607367E-2</v>
      </c>
      <c r="AK125">
        <f>'Population 2016'!AK125/'Population 2016'!AK$5</f>
        <v>5.0664420502118347E-3</v>
      </c>
      <c r="AL125">
        <f>'Population 2016'!AL125/'Population 2016'!AL$5</f>
        <v>6.5890991646121921E-3</v>
      </c>
      <c r="AM125">
        <f>'Population 2016'!AM125/'Population 2016'!AM$5</f>
        <v>1.0619686987261446E-2</v>
      </c>
      <c r="AN125">
        <f>'Population 2016'!AN125/'Population 2016'!AN$5</f>
        <v>5.5634340569433839E-3</v>
      </c>
      <c r="AO125">
        <f>'Population 2016'!AO125/'Population 2016'!AO$5</f>
        <v>5.5634340569433839E-3</v>
      </c>
      <c r="AP125">
        <f>'Population 2016'!AP125/'Population 2016'!AP$5</f>
        <v>4.0026631580616012E-3</v>
      </c>
      <c r="AQ125">
        <f>'Population 2016'!AQ125/'Population 2016'!AQ$5</f>
        <v>6.2887049926015235E-3</v>
      </c>
      <c r="AR125">
        <f>'Population 2016'!AR125/'Population 2016'!AR$5</f>
        <v>7.1319999206911986E-3</v>
      </c>
      <c r="AS125">
        <f>'Population 2016'!AS125/'Population 2016'!AS$5</f>
        <v>5.3806213884934262E-3</v>
      </c>
      <c r="AT125">
        <f>'Population 2016'!AT125/'Population 2016'!AT$5</f>
        <v>1.5289713713291507E-3</v>
      </c>
      <c r="AU125">
        <f>'Population 2016'!AU125/'Population 2016'!AU$5</f>
        <v>1.5289713713291507E-3</v>
      </c>
      <c r="AV125">
        <f>'Population 2016'!AV125/'Population 2016'!AV$5</f>
        <v>8.6791257522964849E-3</v>
      </c>
      <c r="AW125">
        <f>'Population 2016'!AW125/'Population 2016'!AW$5</f>
        <v>9.3660381963512115E-3</v>
      </c>
      <c r="AX125">
        <f>'Population 2016'!AX125/'Population 2016'!AX$5</f>
        <v>4.7024547324839953E-3</v>
      </c>
      <c r="AY125">
        <f>'Population 2016'!AY125/'Population 2016'!AY$5</f>
        <v>6.298766867598911E-3</v>
      </c>
      <c r="AZ125">
        <f>'Population 2016'!AZ125/'Population 2016'!AZ$5</f>
        <v>5.3270130183914258E-3</v>
      </c>
      <c r="BA125">
        <f>'Population 2016'!BA125/'Population 2016'!BA$5</f>
        <v>1.0162491902396891E-2</v>
      </c>
      <c r="BB125">
        <f>'Population 2016'!BB125/'Population 2016'!BB$5</f>
        <v>1.0543905318906527E-2</v>
      </c>
      <c r="BC125">
        <f>'Population 2016'!BC125/'Population 2016'!BC$5</f>
        <v>8.8080378878413676E-3</v>
      </c>
      <c r="BD125" s="9">
        <v>123</v>
      </c>
    </row>
    <row r="126" spans="1:56" x14ac:dyDescent="0.35">
      <c r="A126" s="3"/>
      <c r="B126" s="5" t="s">
        <v>53</v>
      </c>
      <c r="C126">
        <f>'Population 2016'!C126/'Population 2016'!C$5</f>
        <v>7.7535228184592107E-3</v>
      </c>
      <c r="D126">
        <f>'Population 2016'!D126/'Population 2016'!D$5</f>
        <v>5.2326320628307069E-3</v>
      </c>
      <c r="E126">
        <f>'Population 2016'!E126/'Population 2016'!E$5</f>
        <v>2.9205087216797377E-3</v>
      </c>
      <c r="F126">
        <f>'Population 2016'!F126/'Population 2016'!F$5</f>
        <v>6.8606747360288435E-3</v>
      </c>
      <c r="G126">
        <f>'Population 2016'!G126/'Population 2016'!G$5</f>
        <v>6.7395658528663456E-3</v>
      </c>
      <c r="H126">
        <f>'Population 2016'!H126/'Population 2016'!H$5</f>
        <v>1.0443788037469239E-2</v>
      </c>
      <c r="I126">
        <f>'Population 2016'!I126/'Population 2016'!I$5</f>
        <v>6.4064986182061807E-3</v>
      </c>
      <c r="J126">
        <f>'Population 2016'!J126/'Population 2016'!J$5</f>
        <v>8.0193725483691733E-3</v>
      </c>
      <c r="K126">
        <f>'Population 2016'!K126/'Population 2016'!K$5</f>
        <v>1.2592732599347919E-2</v>
      </c>
      <c r="L126">
        <f>'Population 2016'!L126/'Population 2016'!L$5</f>
        <v>1.0730227312439439E-2</v>
      </c>
      <c r="M126">
        <f>'Population 2016'!M126/'Population 2016'!M$5</f>
        <v>1.0730227312439439E-2</v>
      </c>
      <c r="N126">
        <f>'Population 2016'!N126/'Population 2016'!N$5</f>
        <v>7.3299523392353384E-3</v>
      </c>
      <c r="O126">
        <f>'Population 2016'!O126/'Population 2016'!O$5</f>
        <v>1.1680090349808304E-2</v>
      </c>
      <c r="P126">
        <f>'Population 2016'!P126/'Population 2016'!P$5</f>
        <v>6.3789022878395132E-3</v>
      </c>
      <c r="Q126">
        <f>'Population 2016'!Q126/'Population 2016'!Q$5</f>
        <v>1.0998695667500969E-2</v>
      </c>
      <c r="R126">
        <f>'Population 2016'!R126/'Population 2016'!R$5</f>
        <v>3.7792090275190291E-3</v>
      </c>
      <c r="S126">
        <f>'Population 2016'!S126/'Population 2016'!S$5</f>
        <v>8.1054458215866296E-3</v>
      </c>
      <c r="T126">
        <f>'Population 2016'!T126/'Population 2016'!T$5</f>
        <v>5.4466433693340713E-3</v>
      </c>
      <c r="U126">
        <f>'Population 2016'!U126/'Population 2016'!U$5</f>
        <v>1.0401451777099101E-2</v>
      </c>
      <c r="V126">
        <f>'Population 2016'!V126/'Population 2016'!V$5</f>
        <v>1.3051342914494623E-2</v>
      </c>
      <c r="W126">
        <f>'Population 2016'!W126/'Population 2016'!W$5</f>
        <v>8.4815562920400843E-3</v>
      </c>
      <c r="X126">
        <f>'Population 2016'!X126/'Population 2016'!X$5</f>
        <v>8.4815562920400843E-3</v>
      </c>
      <c r="Y126">
        <f>'Population 2016'!Y126/'Population 2016'!Y$5</f>
        <v>1.0639735457305925E-2</v>
      </c>
      <c r="Z126">
        <f>'Population 2016'!Z126/'Population 2016'!Z$5</f>
        <v>6.9107965225336486E-3</v>
      </c>
      <c r="AA126">
        <f>'Population 2016'!AA126/'Population 2016'!AA$5</f>
        <v>8.7193561867632413E-3</v>
      </c>
      <c r="AB126">
        <f>'Population 2016'!AB126/'Population 2016'!AB$5</f>
        <v>5.449167374594434E-3</v>
      </c>
      <c r="AC126">
        <f>'Population 2016'!AC126/'Population 2016'!AC$5</f>
        <v>6.9577035337728401E-3</v>
      </c>
      <c r="AD126">
        <f>'Population 2016'!AD126/'Population 2016'!AD$5</f>
        <v>7.1755554728497525E-3</v>
      </c>
      <c r="AE126">
        <f>'Population 2016'!AE126/'Population 2016'!AE$5</f>
        <v>7.3409377919691167E-3</v>
      </c>
      <c r="AF126">
        <f>'Population 2016'!AF126/'Population 2016'!AF$5</f>
        <v>4.8108099956265362E-3</v>
      </c>
      <c r="AG126">
        <f>'Population 2016'!AG126/'Population 2016'!AG$5</f>
        <v>7.3409377919691167E-3</v>
      </c>
      <c r="AH126">
        <f>'Population 2016'!AH126/'Population 2016'!AH$5</f>
        <v>1.1883376833266767E-2</v>
      </c>
      <c r="AI126">
        <f>'Population 2016'!AI126/'Population 2016'!AI$5</f>
        <v>8.1700061247703213E-3</v>
      </c>
      <c r="AJ126">
        <f>'Population 2016'!AJ126/'Population 2016'!AJ$5</f>
        <v>1.4290494381395867E-2</v>
      </c>
      <c r="AK126">
        <f>'Population 2016'!AK126/'Population 2016'!AK$5</f>
        <v>6.5624882139220294E-3</v>
      </c>
      <c r="AL126">
        <f>'Population 2016'!AL126/'Population 2016'!AL$5</f>
        <v>8.7972898671538277E-3</v>
      </c>
      <c r="AM126">
        <f>'Population 2016'!AM126/'Population 2016'!AM$5</f>
        <v>1.2010532759126519E-2</v>
      </c>
      <c r="AN126">
        <f>'Population 2016'!AN126/'Population 2016'!AN$5</f>
        <v>5.7270644703828954E-3</v>
      </c>
      <c r="AO126">
        <f>'Population 2016'!AO126/'Population 2016'!AO$5</f>
        <v>5.7270644703828954E-3</v>
      </c>
      <c r="AP126">
        <f>'Population 2016'!AP126/'Population 2016'!AP$5</f>
        <v>4.8428261179715611E-3</v>
      </c>
      <c r="AQ126">
        <f>'Population 2016'!AQ126/'Population 2016'!AQ$5</f>
        <v>7.2683180796843314E-3</v>
      </c>
      <c r="AR126">
        <f>'Population 2016'!AR126/'Population 2016'!AR$5</f>
        <v>8.1732621069006903E-3</v>
      </c>
      <c r="AS126">
        <f>'Population 2016'!AS126/'Population 2016'!AS$5</f>
        <v>6.4064986182061807E-3</v>
      </c>
      <c r="AT126">
        <f>'Population 2016'!AT126/'Population 2016'!AT$5</f>
        <v>6.8540095956134343E-4</v>
      </c>
      <c r="AU126">
        <f>'Population 2016'!AU126/'Population 2016'!AU$5</f>
        <v>6.8540095956134343E-4</v>
      </c>
      <c r="AV126">
        <f>'Population 2016'!AV126/'Population 2016'!AV$5</f>
        <v>1.1086474501108648E-2</v>
      </c>
      <c r="AW126">
        <f>'Population 2016'!AW126/'Population 2016'!AW$5</f>
        <v>1.174949661358228E-2</v>
      </c>
      <c r="AX126">
        <f>'Population 2016'!AX126/'Population 2016'!AX$5</f>
        <v>5.5458297660273201E-3</v>
      </c>
      <c r="AY126">
        <f>'Population 2016'!AY126/'Population 2016'!AY$5</f>
        <v>7.3192374774333708E-3</v>
      </c>
      <c r="AZ126">
        <f>'Population 2016'!AZ126/'Population 2016'!AZ$5</f>
        <v>6.2963453008956973E-3</v>
      </c>
      <c r="BA126">
        <f>'Population 2016'!BA126/'Population 2016'!BA$5</f>
        <v>1.2510796804145973E-2</v>
      </c>
      <c r="BB126">
        <f>'Population 2016'!BB126/'Population 2016'!BB$5</f>
        <v>1.1558937461591045E-2</v>
      </c>
      <c r="BC126">
        <f>'Population 2016'!BC126/'Population 2016'!BC$5</f>
        <v>1.0401451777099101E-2</v>
      </c>
      <c r="BD126" s="9">
        <v>124</v>
      </c>
    </row>
    <row r="127" spans="1:56" x14ac:dyDescent="0.35">
      <c r="A127" s="3"/>
      <c r="B127" s="5" t="s">
        <v>54</v>
      </c>
      <c r="C127">
        <f>'Population 2016'!C127/'Population 2016'!C$5</f>
        <v>7.1964140595850816E-3</v>
      </c>
      <c r="D127">
        <f>'Population 2016'!D127/'Population 2016'!D$5</f>
        <v>5.0492454251146778E-3</v>
      </c>
      <c r="E127">
        <f>'Population 2016'!E127/'Population 2016'!E$5</f>
        <v>3.079894430407043E-3</v>
      </c>
      <c r="F127">
        <f>'Population 2016'!F127/'Population 2016'!F$5</f>
        <v>6.8709760494463047E-3</v>
      </c>
      <c r="G127">
        <f>'Population 2016'!G127/'Population 2016'!G$5</f>
        <v>6.9290315595734314E-3</v>
      </c>
      <c r="H127">
        <f>'Population 2016'!H127/'Population 2016'!H$5</f>
        <v>1.1043633050487495E-2</v>
      </c>
      <c r="I127">
        <f>'Population 2016'!I127/'Population 2016'!I$5</f>
        <v>7.2544175529687628E-3</v>
      </c>
      <c r="J127">
        <f>'Population 2016'!J127/'Population 2016'!J$5</f>
        <v>8.102302978031729E-3</v>
      </c>
      <c r="K127">
        <f>'Population 2016'!K127/'Population 2016'!K$5</f>
        <v>1.1765817700704059E-2</v>
      </c>
      <c r="L127">
        <f>'Population 2016'!L127/'Population 2016'!L$5</f>
        <v>1.2564929391768462E-2</v>
      </c>
      <c r="M127">
        <f>'Population 2016'!M127/'Population 2016'!M$5</f>
        <v>1.2564929391768462E-2</v>
      </c>
      <c r="N127">
        <f>'Population 2016'!N127/'Population 2016'!N$5</f>
        <v>6.8155697189381213E-3</v>
      </c>
      <c r="O127">
        <f>'Population 2016'!O127/'Population 2016'!O$5</f>
        <v>1.2224963097254833E-2</v>
      </c>
      <c r="P127">
        <f>'Population 2016'!P127/'Population 2016'!P$5</f>
        <v>8.1821255494195881E-3</v>
      </c>
      <c r="Q127">
        <f>'Population 2016'!Q127/'Population 2016'!Q$5</f>
        <v>1.1891752153323698E-2</v>
      </c>
      <c r="R127">
        <f>'Population 2016'!R127/'Population 2016'!R$5</f>
        <v>4.5510193218715068E-3</v>
      </c>
      <c r="S127">
        <f>'Population 2016'!S127/'Population 2016'!S$5</f>
        <v>8.3305235395986724E-3</v>
      </c>
      <c r="T127">
        <f>'Population 2016'!T127/'Population 2016'!T$5</f>
        <v>5.2442264649632626E-3</v>
      </c>
      <c r="U127">
        <f>'Population 2016'!U127/'Population 2016'!U$5</f>
        <v>1.1463727703270924E-2</v>
      </c>
      <c r="V127">
        <f>'Population 2016'!V127/'Population 2016'!V$5</f>
        <v>1.2684989429175475E-2</v>
      </c>
      <c r="W127">
        <f>'Population 2016'!W127/'Population 2016'!W$5</f>
        <v>8.8443511854568273E-3</v>
      </c>
      <c r="X127">
        <f>'Population 2016'!X127/'Population 2016'!X$5</f>
        <v>8.8443511854568273E-3</v>
      </c>
      <c r="Y127">
        <f>'Population 2016'!Y127/'Population 2016'!Y$5</f>
        <v>1.0488704472106961E-2</v>
      </c>
      <c r="Z127">
        <f>'Population 2016'!Z127/'Population 2016'!Z$5</f>
        <v>6.6804366384491942E-3</v>
      </c>
      <c r="AA127">
        <f>'Population 2016'!AA127/'Population 2016'!AA$5</f>
        <v>8.9877667246672614E-3</v>
      </c>
      <c r="AB127">
        <f>'Population 2016'!AB127/'Population 2016'!AB$5</f>
        <v>5.2608415299427854E-3</v>
      </c>
      <c r="AC127">
        <f>'Population 2016'!AC127/'Population 2016'!AC$5</f>
        <v>7.2752321475484105E-3</v>
      </c>
      <c r="AD127">
        <f>'Population 2016'!AD127/'Population 2016'!AD$5</f>
        <v>7.9087424169116821E-3</v>
      </c>
      <c r="AE127">
        <f>'Population 2016'!AE127/'Population 2016'!AE$5</f>
        <v>8.2803724884239066E-3</v>
      </c>
      <c r="AF127">
        <f>'Population 2016'!AF127/'Population 2016'!AF$5</f>
        <v>6.3189009033464538E-3</v>
      </c>
      <c r="AG127">
        <f>'Population 2016'!AG127/'Population 2016'!AG$5</f>
        <v>8.2803724884239066E-3</v>
      </c>
      <c r="AH127">
        <f>'Population 2016'!AH127/'Population 2016'!AH$5</f>
        <v>1.2063568728346786E-2</v>
      </c>
      <c r="AI127">
        <f>'Population 2016'!AI127/'Population 2016'!AI$5</f>
        <v>8.2561357074109713E-3</v>
      </c>
      <c r="AJ127">
        <f>'Population 2016'!AJ127/'Population 2016'!AJ$5</f>
        <v>1.5503443660597273E-2</v>
      </c>
      <c r="AK127">
        <f>'Population 2016'!AK127/'Population 2016'!AK$5</f>
        <v>6.3487673333920015E-3</v>
      </c>
      <c r="AL127">
        <f>'Population 2016'!AL127/'Population 2016'!AL$5</f>
        <v>8.9214451676983379E-3</v>
      </c>
      <c r="AM127">
        <f>'Population 2016'!AM127/'Population 2016'!AM$5</f>
        <v>1.2235096399375568E-2</v>
      </c>
      <c r="AN127">
        <f>'Population 2016'!AN127/'Population 2016'!AN$5</f>
        <v>6.4906730664339475E-3</v>
      </c>
      <c r="AO127">
        <f>'Population 2016'!AO127/'Population 2016'!AO$5</f>
        <v>6.4906730664339475E-3</v>
      </c>
      <c r="AP127">
        <f>'Population 2016'!AP127/'Population 2016'!AP$5</f>
        <v>4.7714915270358101E-3</v>
      </c>
      <c r="AQ127">
        <f>'Population 2016'!AQ127/'Population 2016'!AQ$5</f>
        <v>7.6724941086205953E-3</v>
      </c>
      <c r="AR127">
        <f>'Population 2016'!AR127/'Population 2016'!AR$5</f>
        <v>8.4252234959898923E-3</v>
      </c>
      <c r="AS127">
        <f>'Population 2016'!AS127/'Population 2016'!AS$5</f>
        <v>7.2544175529687628E-3</v>
      </c>
      <c r="AT127">
        <f>'Population 2016'!AT127/'Population 2016'!AT$5</f>
        <v>1.8980334264775663E-3</v>
      </c>
      <c r="AU127">
        <f>'Population 2016'!AU127/'Population 2016'!AU$5</f>
        <v>1.8980334264775663E-3</v>
      </c>
      <c r="AV127">
        <f>'Population 2016'!AV127/'Population 2016'!AV$5</f>
        <v>1.2311265969802556E-2</v>
      </c>
      <c r="AW127">
        <f>'Population 2016'!AW127/'Population 2016'!AW$5</f>
        <v>1.188297028494722E-2</v>
      </c>
      <c r="AX127">
        <f>'Population 2016'!AX127/'Population 2016'!AX$5</f>
        <v>6.1208581979886783E-3</v>
      </c>
      <c r="AY127">
        <f>'Population 2016'!AY127/'Population 2016'!AY$5</f>
        <v>7.3789051742602736E-3</v>
      </c>
      <c r="AZ127">
        <f>'Population 2016'!AZ127/'Population 2016'!AZ$5</f>
        <v>6.0892476025565063E-3</v>
      </c>
      <c r="BA127">
        <f>'Population 2016'!BA127/'Population 2016'!BA$5</f>
        <v>1.3172101058086806E-2</v>
      </c>
      <c r="BB127">
        <f>'Population 2016'!BB127/'Population 2016'!BB$5</f>
        <v>1.1469172714278809E-2</v>
      </c>
      <c r="BC127">
        <f>'Population 2016'!BC127/'Population 2016'!BC$5</f>
        <v>1.1463727703270924E-2</v>
      </c>
      <c r="BD127" s="9">
        <v>125</v>
      </c>
    </row>
    <row r="128" spans="1:56" x14ac:dyDescent="0.35">
      <c r="A128" s="3"/>
      <c r="B128" s="5" t="s">
        <v>55</v>
      </c>
      <c r="C128">
        <f>'Population 2016'!C128/'Population 2016'!C$5</f>
        <v>7.0788590003731094E-3</v>
      </c>
      <c r="D128">
        <f>'Population 2016'!D128/'Population 2016'!D$5</f>
        <v>4.9685553045196252E-3</v>
      </c>
      <c r="E128">
        <f>'Population 2016'!E128/'Population 2016'!E$5</f>
        <v>3.0330162807813651E-3</v>
      </c>
      <c r="F128">
        <f>'Population 2016'!F128/'Population 2016'!F$5</f>
        <v>5.7996394540303885E-3</v>
      </c>
      <c r="G128">
        <f>'Population 2016'!G128/'Population 2016'!G$5</f>
        <v>7.3350295025171874E-3</v>
      </c>
      <c r="H128">
        <f>'Population 2016'!H128/'Population 2016'!H$5</f>
        <v>1.0213577248689258E-2</v>
      </c>
      <c r="I128">
        <f>'Population 2016'!I128/'Population 2016'!I$5</f>
        <v>7.0241185830332469E-3</v>
      </c>
      <c r="J128">
        <f>'Population 2016'!J128/'Population 2016'!J$5</f>
        <v>7.5549621422588593E-3</v>
      </c>
      <c r="K128">
        <f>'Population 2016'!K128/'Population 2016'!K$5</f>
        <v>1.0584510702641402E-2</v>
      </c>
      <c r="L128">
        <f>'Population 2016'!L128/'Population 2016'!L$5</f>
        <v>1.2151922863088336E-2</v>
      </c>
      <c r="M128">
        <f>'Population 2016'!M128/'Population 2016'!M$5</f>
        <v>1.2151922863088336E-2</v>
      </c>
      <c r="N128">
        <f>'Population 2016'!N128/'Population 2016'!N$5</f>
        <v>6.3333360124094807E-3</v>
      </c>
      <c r="O128">
        <f>'Population 2016'!O128/'Population 2016'!O$5</f>
        <v>1.1254098929077382E-2</v>
      </c>
      <c r="P128">
        <f>'Population 2016'!P128/'Population 2016'!P$5</f>
        <v>7.0100304293925393E-3</v>
      </c>
      <c r="Q128">
        <f>'Population 2016'!Q128/'Population 2016'!Q$5</f>
        <v>1.1163206072784104E-2</v>
      </c>
      <c r="R128">
        <f>'Population 2016'!R128/'Population 2016'!R$5</f>
        <v>3.7525948794379094E-3</v>
      </c>
      <c r="S128">
        <f>'Population 2016'!S128/'Population 2016'!S$5</f>
        <v>7.6067442110893582E-3</v>
      </c>
      <c r="T128">
        <f>'Population 2016'!T128/'Population 2016'!T$5</f>
        <v>4.5066844111064062E-3</v>
      </c>
      <c r="U128">
        <f>'Population 2016'!U128/'Population 2016'!U$5</f>
        <v>1.1375204709423273E-2</v>
      </c>
      <c r="V128">
        <f>'Population 2016'!V128/'Population 2016'!V$5</f>
        <v>1.1578296608940551E-2</v>
      </c>
      <c r="W128">
        <f>'Population 2016'!W128/'Population 2016'!W$5</f>
        <v>8.2429614522254689E-3</v>
      </c>
      <c r="X128">
        <f>'Population 2016'!X128/'Population 2016'!X$5</f>
        <v>8.2429614522254689E-3</v>
      </c>
      <c r="Y128">
        <f>'Population 2016'!Y128/'Population 2016'!Y$5</f>
        <v>9.6500850542916641E-3</v>
      </c>
      <c r="Z128">
        <f>'Population 2016'!Z128/'Population 2016'!Z$5</f>
        <v>5.9990359729220665E-3</v>
      </c>
      <c r="AA128">
        <f>'Population 2016'!AA128/'Population 2016'!AA$5</f>
        <v>8.2788705762920408E-3</v>
      </c>
      <c r="AB128">
        <f>'Population 2016'!AB128/'Population 2016'!AB$5</f>
        <v>5.1155031063529269E-3</v>
      </c>
      <c r="AC128">
        <f>'Population 2016'!AC128/'Population 2016'!AC$5</f>
        <v>6.610180360389805E-3</v>
      </c>
      <c r="AD128">
        <f>'Population 2016'!AD128/'Population 2016'!AD$5</f>
        <v>7.782202538241096E-3</v>
      </c>
      <c r="AE128">
        <f>'Population 2016'!AE128/'Population 2016'!AE$5</f>
        <v>7.9518270208113022E-3</v>
      </c>
      <c r="AF128">
        <f>'Population 2016'!AF128/'Population 2016'!AF$5</f>
        <v>5.7458263584128852E-3</v>
      </c>
      <c r="AG128">
        <f>'Population 2016'!AG128/'Population 2016'!AG$5</f>
        <v>7.9518270208113022E-3</v>
      </c>
      <c r="AH128">
        <f>'Population 2016'!AH128/'Population 2016'!AH$5</f>
        <v>1.1275925805522788E-2</v>
      </c>
      <c r="AI128">
        <f>'Population 2016'!AI128/'Population 2016'!AI$5</f>
        <v>7.4167140607227233E-3</v>
      </c>
      <c r="AJ128">
        <f>'Population 2016'!AJ128/'Population 2016'!AJ$5</f>
        <v>1.4625101079106599E-2</v>
      </c>
      <c r="AK128">
        <f>'Population 2016'!AK128/'Population 2016'!AK$5</f>
        <v>5.8710383063248807E-3</v>
      </c>
      <c r="AL128">
        <f>'Population 2016'!AL128/'Population 2016'!AL$5</f>
        <v>8.1055674784058455E-3</v>
      </c>
      <c r="AM128">
        <f>'Population 2016'!AM128/'Population 2016'!AM$5</f>
        <v>1.1018106348993629E-2</v>
      </c>
      <c r="AN128">
        <f>'Population 2016'!AN128/'Population 2016'!AN$5</f>
        <v>5.999781826115414E-3</v>
      </c>
      <c r="AO128">
        <f>'Population 2016'!AO128/'Population 2016'!AO$5</f>
        <v>5.999781826115414E-3</v>
      </c>
      <c r="AP128">
        <f>'Population 2016'!AP128/'Population 2016'!AP$5</f>
        <v>4.0819238146568805E-3</v>
      </c>
      <c r="AQ128">
        <f>'Population 2016'!AQ128/'Population 2016'!AQ$5</f>
        <v>7.2272154326738641E-3</v>
      </c>
      <c r="AR128">
        <f>'Population 2016'!AR128/'Population 2016'!AR$5</f>
        <v>7.8052336234565138E-3</v>
      </c>
      <c r="AS128">
        <f>'Population 2016'!AS128/'Population 2016'!AS$5</f>
        <v>7.0241185830332469E-3</v>
      </c>
      <c r="AT128">
        <f>'Population 2016'!AT128/'Population 2016'!AT$5</f>
        <v>1.3708019191226869E-3</v>
      </c>
      <c r="AU128">
        <f>'Population 2016'!AU128/'Population 2016'!AU$5</f>
        <v>1.3708019191226869E-3</v>
      </c>
      <c r="AV128">
        <f>'Population 2016'!AV128/'Population 2016'!AV$5</f>
        <v>1.1614401858304297E-2</v>
      </c>
      <c r="AW128">
        <f>'Population 2016'!AW128/'Population 2016'!AW$5</f>
        <v>1.1547379339801087E-2</v>
      </c>
      <c r="AX128">
        <f>'Population 2016'!AX128/'Population 2016'!AX$5</f>
        <v>5.9164036444024175E-3</v>
      </c>
      <c r="AY128">
        <f>'Population 2016'!AY128/'Population 2016'!AY$5</f>
        <v>6.713380863498669E-3</v>
      </c>
      <c r="AZ128">
        <f>'Population 2016'!AZ128/'Population 2016'!AZ$5</f>
        <v>5.3672820152907133E-3</v>
      </c>
      <c r="BA128">
        <f>'Population 2016'!BA128/'Population 2016'!BA$5</f>
        <v>1.2848196933707623E-2</v>
      </c>
      <c r="BB128">
        <f>'Population 2016'!BB128/'Population 2016'!BB$5</f>
        <v>1.0281516057532298E-2</v>
      </c>
      <c r="BC128">
        <f>'Population 2016'!BC128/'Population 2016'!BC$5</f>
        <v>1.1375204709423273E-2</v>
      </c>
      <c r="BD128" s="9">
        <v>126</v>
      </c>
    </row>
    <row r="129" spans="1:56" x14ac:dyDescent="0.35">
      <c r="A129" s="3"/>
      <c r="B129" s="5" t="s">
        <v>56</v>
      </c>
      <c r="C129">
        <f>'Population 2016'!C129/'Population 2016'!C$5</f>
        <v>5.7908644385723709E-3</v>
      </c>
      <c r="D129">
        <f>'Population 2016'!D129/'Population 2016'!D$5</f>
        <v>4.1005252193304191E-3</v>
      </c>
      <c r="E129">
        <f>'Population 2016'!E129/'Population 2016'!E$5</f>
        <v>2.5501713396368819E-3</v>
      </c>
      <c r="F129">
        <f>'Population 2016'!F129/'Population 2016'!F$5</f>
        <v>5.7687355137780068E-3</v>
      </c>
      <c r="G129">
        <f>'Population 2016'!G129/'Population 2016'!G$5</f>
        <v>6.8342987062198881E-3</v>
      </c>
      <c r="H129">
        <f>'Population 2016'!H129/'Population 2016'!H$5</f>
        <v>8.9684935459919003E-3</v>
      </c>
      <c r="I129">
        <f>'Population 2016'!I129/'Population 2016'!I$5</f>
        <v>6.7205426681182477E-3</v>
      </c>
      <c r="J129">
        <f>'Population 2016'!J129/'Population 2016'!J$5</f>
        <v>6.3524709121517958E-3</v>
      </c>
      <c r="K129">
        <f>'Population 2016'!K129/'Population 2016'!K$5</f>
        <v>9.7339696640362898E-3</v>
      </c>
      <c r="L129">
        <f>'Population 2016'!L129/'Population 2016'!L$5</f>
        <v>1.0992327609486442E-2</v>
      </c>
      <c r="M129">
        <f>'Population 2016'!M129/'Population 2016'!M$5</f>
        <v>1.0992327609486442E-2</v>
      </c>
      <c r="N129">
        <f>'Population 2016'!N129/'Population 2016'!N$5</f>
        <v>5.2643846296043274E-3</v>
      </c>
      <c r="O129">
        <f>'Population 2016'!O129/'Population 2016'!O$5</f>
        <v>9.4411586966643875E-3</v>
      </c>
      <c r="P129">
        <f>'Population 2016'!P129/'Population 2016'!P$5</f>
        <v>5.5449115293587283E-3</v>
      </c>
      <c r="Q129">
        <f>'Population 2016'!Q129/'Population 2016'!Q$5</f>
        <v>8.801306682647678E-3</v>
      </c>
      <c r="R129">
        <f>'Population 2016'!R129/'Population 2016'!R$5</f>
        <v>3.41991802842391E-3</v>
      </c>
      <c r="S129">
        <f>'Population 2016'!S129/'Population 2016'!S$5</f>
        <v>6.4751770170052838E-3</v>
      </c>
      <c r="T129">
        <f>'Population 2016'!T129/'Population 2016'!T$5</f>
        <v>3.5690520839634626E-3</v>
      </c>
      <c r="U129">
        <f>'Population 2016'!U129/'Population 2016'!U$5</f>
        <v>1.1463727703270924E-2</v>
      </c>
      <c r="V129">
        <f>'Population 2016'!V129/'Population 2016'!V$5</f>
        <v>9.5328229825753126E-3</v>
      </c>
      <c r="W129">
        <f>'Population 2016'!W129/'Population 2016'!W$5</f>
        <v>7.4193189914955647E-3</v>
      </c>
      <c r="X129">
        <f>'Population 2016'!X129/'Population 2016'!X$5</f>
        <v>7.4193189914955647E-3</v>
      </c>
      <c r="Y129">
        <f>'Population 2016'!Y129/'Population 2016'!Y$5</f>
        <v>8.0086167151555612E-3</v>
      </c>
      <c r="Z129">
        <f>'Population 2016'!Z129/'Population 2016'!Z$5</f>
        <v>4.775612050725634E-3</v>
      </c>
      <c r="AA129">
        <f>'Population 2016'!AA129/'Population 2016'!AA$5</f>
        <v>6.9580781273980057E-3</v>
      </c>
      <c r="AB129">
        <f>'Population 2016'!AB129/'Population 2016'!AB$5</f>
        <v>4.198438123701422E-3</v>
      </c>
      <c r="AC129">
        <f>'Population 2016'!AC129/'Population 2016'!AC$5</f>
        <v>5.3824720068015247E-3</v>
      </c>
      <c r="AD129">
        <f>'Population 2016'!AD129/'Population 2016'!AD$5</f>
        <v>6.9931891771186127E-3</v>
      </c>
      <c r="AE129">
        <f>'Population 2016'!AE129/'Population 2016'!AE$5</f>
        <v>7.0534605078080882E-3</v>
      </c>
      <c r="AF129">
        <f>'Population 2016'!AF129/'Population 2016'!AF$5</f>
        <v>4.3282209051561625E-3</v>
      </c>
      <c r="AG129">
        <f>'Population 2016'!AG129/'Population 2016'!AG$5</f>
        <v>7.0534605078080882E-3</v>
      </c>
      <c r="AH129">
        <f>'Population 2016'!AH129/'Population 2016'!AH$5</f>
        <v>9.787949434810473E-3</v>
      </c>
      <c r="AI129">
        <f>'Population 2016'!AI129/'Population 2016'!AI$5</f>
        <v>6.0482106920990465E-3</v>
      </c>
      <c r="AJ129">
        <f>'Population 2016'!AJ129/'Population 2016'!AJ$5</f>
        <v>1.2840532024649361E-2</v>
      </c>
      <c r="AK129">
        <f>'Population 2016'!AK129/'Population 2016'!AK$5</f>
        <v>4.7018593716606112E-3</v>
      </c>
      <c r="AL129">
        <f>'Population 2016'!AL129/'Population 2016'!AL$5</f>
        <v>7.5113956829428357E-3</v>
      </c>
      <c r="AM129">
        <f>'Population 2016'!AM129/'Population 2016'!AM$5</f>
        <v>9.8808001709581265E-3</v>
      </c>
      <c r="AN129">
        <f>'Population 2016'!AN129/'Population 2016'!AN$5</f>
        <v>5.9452383549689104E-3</v>
      </c>
      <c r="AO129">
        <f>'Population 2016'!AO129/'Population 2016'!AO$5</f>
        <v>5.9452383549689104E-3</v>
      </c>
      <c r="AP129">
        <f>'Population 2016'!AP129/'Population 2016'!AP$5</f>
        <v>3.7411029912971798E-3</v>
      </c>
      <c r="AQ129">
        <f>'Population 2016'!AQ129/'Population 2016'!AQ$5</f>
        <v>6.3229571984435799E-3</v>
      </c>
      <c r="AR129">
        <f>'Population 2016'!AR129/'Population 2016'!AR$5</f>
        <v>6.6788704198888649E-3</v>
      </c>
      <c r="AS129">
        <f>'Population 2016'!AS129/'Population 2016'!AS$5</f>
        <v>6.7205426681182477E-3</v>
      </c>
      <c r="AT129">
        <f>'Population 2016'!AT129/'Population 2016'!AT$5</f>
        <v>1.1071861654452469E-3</v>
      </c>
      <c r="AU129">
        <f>'Population 2016'!AU129/'Population 2016'!AU$5</f>
        <v>1.1071861654452469E-3</v>
      </c>
      <c r="AV129">
        <f>'Population 2016'!AV129/'Population 2016'!AV$5</f>
        <v>1.0199556541019957E-2</v>
      </c>
      <c r="AW129">
        <f>'Population 2016'!AW129/'Population 2016'!AW$5</f>
        <v>9.6901885410946367E-3</v>
      </c>
      <c r="AX129">
        <f>'Population 2016'!AX129/'Population 2016'!AX$5</f>
        <v>4.5235569980960171E-3</v>
      </c>
      <c r="AY129">
        <f>'Population 2016'!AY129/'Population 2016'!AY$5</f>
        <v>6.0539763165141829E-3</v>
      </c>
      <c r="AZ129">
        <f>'Population 2016'!AZ129/'Population 2016'!AZ$5</f>
        <v>4.8524141263641121E-3</v>
      </c>
      <c r="BA129">
        <f>'Population 2016'!BA129/'Population 2016'!BA$5</f>
        <v>1.049989203195854E-2</v>
      </c>
      <c r="BB129">
        <f>'Population 2016'!BB129/'Population 2016'!BB$5</f>
        <v>8.4240762862252544E-3</v>
      </c>
      <c r="BC129">
        <f>'Population 2016'!BC129/'Population 2016'!BC$5</f>
        <v>1.1463727703270924E-2</v>
      </c>
      <c r="BD129" s="9">
        <v>127</v>
      </c>
    </row>
    <row r="130" spans="1:56" x14ac:dyDescent="0.35">
      <c r="A130" s="3"/>
      <c r="B130" s="5" t="s">
        <v>57</v>
      </c>
      <c r="C130">
        <f>'Population 2016'!C130/'Population 2016'!C$5</f>
        <v>5.284866575007794E-3</v>
      </c>
      <c r="D130">
        <f>'Population 2016'!D130/'Population 2016'!D$5</f>
        <v>4.0834091331435896E-3</v>
      </c>
      <c r="E130">
        <f>'Population 2016'!E130/'Population 2016'!E$5</f>
        <v>2.9814503161931191E-3</v>
      </c>
      <c r="F130">
        <f>'Population 2016'!F130/'Population 2016'!F$5</f>
        <v>6.1601854236415145E-3</v>
      </c>
      <c r="G130">
        <f>'Population 2016'!G130/'Population 2016'!G$5</f>
        <v>7.4026958263411465E-3</v>
      </c>
      <c r="H130">
        <f>'Population 2016'!H130/'Population 2016'!H$5</f>
        <v>9.5650961535343835E-3</v>
      </c>
      <c r="I130">
        <f>'Population 2016'!I130/'Population 2016'!I$5</f>
        <v>6.9194372330625576E-3</v>
      </c>
      <c r="J130">
        <f>'Population 2016'!J130/'Population 2016'!J$5</f>
        <v>6.6344343730044865E-3</v>
      </c>
      <c r="K130">
        <f>'Population 2016'!K130/'Population 2016'!K$5</f>
        <v>9.5449605443462641E-3</v>
      </c>
      <c r="L130">
        <f>'Population 2016'!L130/'Population 2016'!L$5</f>
        <v>1.2207519895795277E-2</v>
      </c>
      <c r="M130">
        <f>'Population 2016'!M130/'Population 2016'!M$5</f>
        <v>1.2207519895795277E-2</v>
      </c>
      <c r="N130">
        <f>'Population 2016'!N130/'Population 2016'!N$5</f>
        <v>5.8511023058808401E-3</v>
      </c>
      <c r="O130">
        <f>'Population 2016'!O130/'Population 2016'!O$5</f>
        <v>9.5005993600221911E-3</v>
      </c>
      <c r="P130">
        <f>'Population 2016'!P130/'Population 2016'!P$5</f>
        <v>4.9926744054998307E-3</v>
      </c>
      <c r="Q130">
        <f>'Population 2016'!Q130/'Population 2016'!Q$5</f>
        <v>8.9893185743998311E-3</v>
      </c>
      <c r="R130">
        <f>'Population 2016'!R130/'Population 2016'!R$5</f>
        <v>2.6880289561931124E-3</v>
      </c>
      <c r="S130">
        <f>'Population 2016'!S130/'Population 2016'!S$5</f>
        <v>6.4919475136414754E-3</v>
      </c>
      <c r="T130">
        <f>'Population 2016'!T130/'Population 2016'!T$5</f>
        <v>3.2991628781357169E-3</v>
      </c>
      <c r="U130">
        <f>'Population 2016'!U130/'Population 2016'!U$5</f>
        <v>1.1286681715575621E-2</v>
      </c>
      <c r="V130">
        <f>'Population 2016'!V130/'Population 2016'!V$5</f>
        <v>1.0670045259920165E-2</v>
      </c>
      <c r="W130">
        <f>'Population 2016'!W130/'Population 2016'!W$5</f>
        <v>7.6840612110158912E-3</v>
      </c>
      <c r="X130">
        <f>'Population 2016'!X130/'Population 2016'!X$5</f>
        <v>7.6840612110158912E-3</v>
      </c>
      <c r="Y130">
        <f>'Population 2016'!Y130/'Population 2016'!Y$5</f>
        <v>8.7359501438768854E-3</v>
      </c>
      <c r="Z130">
        <f>'Population 2016'!Z130/'Population 2016'!Z$5</f>
        <v>3.9645129630669221E-3</v>
      </c>
      <c r="AA130">
        <f>'Population 2016'!AA130/'Population 2016'!AA$5</f>
        <v>6.2923668427944729E-3</v>
      </c>
      <c r="AB130">
        <f>'Population 2016'!AB130/'Population 2016'!AB$5</f>
        <v>4.2045791838531054E-3</v>
      </c>
      <c r="AC130">
        <f>'Population 2016'!AC130/'Population 2016'!AC$5</f>
        <v>4.6636368713812602E-3</v>
      </c>
      <c r="AD130">
        <f>'Population 2016'!AD130/'Population 2016'!AD$5</f>
        <v>7.4546875581525179E-3</v>
      </c>
      <c r="AE130">
        <f>'Population 2016'!AE130/'Population 2016'!AE$5</f>
        <v>7.4744093881867367E-3</v>
      </c>
      <c r="AF130">
        <f>'Population 2016'!AF130/'Population 2016'!AF$5</f>
        <v>4.0869263599209761E-3</v>
      </c>
      <c r="AG130">
        <f>'Population 2016'!AG130/'Population 2016'!AG$5</f>
        <v>7.4744093881867367E-3</v>
      </c>
      <c r="AH130">
        <f>'Population 2016'!AH130/'Population 2016'!AH$5</f>
        <v>9.2176513751242306E-3</v>
      </c>
      <c r="AI130">
        <f>'Population 2016'!AI130/'Population 2016'!AI$5</f>
        <v>5.9374726572753523E-3</v>
      </c>
      <c r="AJ130">
        <f>'Population 2016'!AJ130/'Population 2016'!AJ$5</f>
        <v>1.2282854195131473E-2</v>
      </c>
      <c r="AK130">
        <f>'Population 2016'!AK130/'Population 2016'!AK$5</f>
        <v>4.8275775366782743E-3</v>
      </c>
      <c r="AL130">
        <f>'Population 2016'!AL130/'Population 2016'!AL$5</f>
        <v>7.8306521700572881E-3</v>
      </c>
      <c r="AM130">
        <f>'Population 2016'!AM130/'Population 2016'!AM$5</f>
        <v>9.2759271399647219E-3</v>
      </c>
      <c r="AN130">
        <f>'Population 2016'!AN130/'Population 2016'!AN$5</f>
        <v>6.5997600087269554E-3</v>
      </c>
      <c r="AO130">
        <f>'Population 2016'!AO130/'Population 2016'!AO$5</f>
        <v>6.5997600087269554E-3</v>
      </c>
      <c r="AP130">
        <f>'Population 2016'!AP130/'Population 2016'!AP$5</f>
        <v>3.4399124962351188E-3</v>
      </c>
      <c r="AQ130">
        <f>'Population 2016'!AQ130/'Population 2016'!AQ$5</f>
        <v>5.7680714638022688E-3</v>
      </c>
      <c r="AR130">
        <f>'Population 2016'!AR130/'Population 2016'!AR$5</f>
        <v>6.6225077042040125E-3</v>
      </c>
      <c r="AS130">
        <f>'Population 2016'!AS130/'Population 2016'!AS$5</f>
        <v>6.9194372330625576E-3</v>
      </c>
      <c r="AT130">
        <f>'Population 2016'!AT130/'Population 2016'!AT$5</f>
        <v>1.2126324669162229E-3</v>
      </c>
      <c r="AU130">
        <f>'Population 2016'!AU130/'Population 2016'!AU$5</f>
        <v>1.2126324669162229E-3</v>
      </c>
      <c r="AV130">
        <f>'Population 2016'!AV130/'Population 2016'!AV$5</f>
        <v>1.1698870235455601E-2</v>
      </c>
      <c r="AW130">
        <f>'Population 2016'!AW130/'Population 2016'!AW$5</f>
        <v>9.1562938556348766E-3</v>
      </c>
      <c r="AX130">
        <f>'Population 2016'!AX130/'Population 2016'!AX$5</f>
        <v>5.0602502012599511E-3</v>
      </c>
      <c r="AY130">
        <f>'Population 2016'!AY130/'Population 2016'!AY$5</f>
        <v>6.2895872219332332E-3</v>
      </c>
      <c r="AZ130">
        <f>'Population 2016'!AZ130/'Population 2016'!AZ$5</f>
        <v>5.0623881816246816E-3</v>
      </c>
      <c r="BA130">
        <f>'Population 2016'!BA130/'Population 2016'!BA$5</f>
        <v>9.4876916432735919E-3</v>
      </c>
      <c r="BB130">
        <f>'Population 2016'!BB130/'Population 2016'!BB$5</f>
        <v>8.8314701394115579E-3</v>
      </c>
      <c r="BC130">
        <f>'Population 2016'!BC130/'Population 2016'!BC$5</f>
        <v>1.1286681715575621E-2</v>
      </c>
      <c r="BD130" s="9">
        <v>128</v>
      </c>
    </row>
    <row r="131" spans="1:56" x14ac:dyDescent="0.35">
      <c r="A131" s="3"/>
      <c r="B131" s="5" t="s">
        <v>58</v>
      </c>
      <c r="C131">
        <f>'Population 2016'!C131/'Population 2016'!C$5</f>
        <v>3.434652164801971E-3</v>
      </c>
      <c r="D131">
        <f>'Population 2016'!D131/'Population 2016'!D$5</f>
        <v>2.6970061520104065E-3</v>
      </c>
      <c r="E131">
        <f>'Population 2016'!E131/'Population 2016'!E$5</f>
        <v>2.0204482488667208E-3</v>
      </c>
      <c r="F131">
        <f>'Population 2016'!F131/'Population 2016'!F$5</f>
        <v>4.1823332474890552E-3</v>
      </c>
      <c r="G131">
        <f>'Population 2016'!G131/'Population 2016'!G$5</f>
        <v>5.8599036431548745E-3</v>
      </c>
      <c r="H131">
        <f>'Population 2016'!H131/'Population 2016'!H$5</f>
        <v>7.065201531712347E-3</v>
      </c>
      <c r="I131">
        <f>'Population 2016'!I131/'Population 2016'!I$5</f>
        <v>4.961895988610669E-3</v>
      </c>
      <c r="J131">
        <f>'Population 2016'!J131/'Population 2016'!J$5</f>
        <v>4.4036058150817283E-3</v>
      </c>
      <c r="K131">
        <f>'Population 2016'!K131/'Population 2016'!K$5</f>
        <v>6.7807021688796485E-3</v>
      </c>
      <c r="L131">
        <f>'Population 2016'!L131/'Population 2016'!L$5</f>
        <v>9.2211649961082085E-3</v>
      </c>
      <c r="M131">
        <f>'Population 2016'!M131/'Population 2016'!M$5</f>
        <v>9.2211649961082085E-3</v>
      </c>
      <c r="N131">
        <f>'Population 2016'!N131/'Population 2016'!N$5</f>
        <v>4.0025397641877177E-3</v>
      </c>
      <c r="O131">
        <f>'Population 2016'!O131/'Population 2016'!O$5</f>
        <v>7.1526931573889698E-3</v>
      </c>
      <c r="P131">
        <f>'Population 2016'!P131/'Population 2016'!P$5</f>
        <v>3.5951763777752731E-3</v>
      </c>
      <c r="Q131">
        <f>'Population 2016'!Q131/'Population 2016'!Q$5</f>
        <v>6.4159058060422325E-3</v>
      </c>
      <c r="R131">
        <f>'Population 2016'!R131/'Population 2016'!R$5</f>
        <v>1.6101559589077553E-3</v>
      </c>
      <c r="S131">
        <f>'Population 2016'!S131/'Population 2016'!S$5</f>
        <v>4.7831221721853371E-3</v>
      </c>
      <c r="T131">
        <f>'Population 2016'!T131/'Population 2016'!T$5</f>
        <v>2.3987566483483244E-3</v>
      </c>
      <c r="U131">
        <f>'Population 2016'!U131/'Population 2016'!U$5</f>
        <v>7.2146239985836323E-3</v>
      </c>
      <c r="V131">
        <f>'Population 2016'!V131/'Population 2016'!V$5</f>
        <v>7.4797169919325907E-3</v>
      </c>
      <c r="W131">
        <f>'Population 2016'!W131/'Population 2016'!W$5</f>
        <v>5.5301708077579274E-3</v>
      </c>
      <c r="X131">
        <f>'Population 2016'!X131/'Population 2016'!X$5</f>
        <v>5.5301708077579274E-3</v>
      </c>
      <c r="Y131">
        <f>'Population 2016'!Y131/'Population 2016'!Y$5</f>
        <v>6.0054689114640465E-3</v>
      </c>
      <c r="Z131">
        <f>'Population 2016'!Z131/'Population 2016'!Z$5</f>
        <v>2.9346687753952416E-3</v>
      </c>
      <c r="AA131">
        <f>'Population 2016'!AA131/'Population 2016'!AA$5</f>
        <v>4.9117799671396407E-3</v>
      </c>
      <c r="AB131">
        <f>'Population 2016'!AB131/'Population 2016'!AB$5</f>
        <v>2.8678750908365147E-3</v>
      </c>
      <c r="AC131">
        <f>'Population 2016'!AC131/'Population 2016'!AC$5</f>
        <v>3.5848670206714232E-3</v>
      </c>
      <c r="AD131">
        <f>'Population 2016'!AD131/'Population 2016'!AD$5</f>
        <v>5.612415795154267E-3</v>
      </c>
      <c r="AE131">
        <f>'Population 2016'!AE131/'Population 2016'!AE$5</f>
        <v>5.5185371513054547E-3</v>
      </c>
      <c r="AF131">
        <f>'Population 2016'!AF131/'Population 2016'!AF$5</f>
        <v>3.2574763606750216E-3</v>
      </c>
      <c r="AG131">
        <f>'Population 2016'!AG131/'Population 2016'!AG$5</f>
        <v>5.5185371513054547E-3</v>
      </c>
      <c r="AH131">
        <f>'Population 2016'!AH131/'Population 2016'!AH$5</f>
        <v>7.2949852781364075E-3</v>
      </c>
      <c r="AI131">
        <f>'Population 2016'!AI131/'Population 2016'!AI$5</f>
        <v>4.4472941639688516E-3</v>
      </c>
      <c r="AJ131">
        <f>'Population 2016'!AJ131/'Population 2016'!AJ$5</f>
        <v>9.4805231018040871E-3</v>
      </c>
      <c r="AK131">
        <f>'Population 2016'!AK131/'Population 2016'!AK$5</f>
        <v>3.7464013175263692E-3</v>
      </c>
      <c r="AL131">
        <f>'Population 2016'!AL131/'Population 2016'!AL$5</f>
        <v>5.4096238094393503E-3</v>
      </c>
      <c r="AM131">
        <f>'Population 2016'!AM131/'Population 2016'!AM$5</f>
        <v>7.2620983661184175E-3</v>
      </c>
      <c r="AN131">
        <f>'Population 2016'!AN131/'Population 2016'!AN$5</f>
        <v>5.3452601723573689E-3</v>
      </c>
      <c r="AO131">
        <f>'Population 2016'!AO131/'Population 2016'!AO$5</f>
        <v>5.3452601723573689E-3</v>
      </c>
      <c r="AP131">
        <f>'Population 2016'!AP131/'Population 2016'!AP$5</f>
        <v>2.3064851069226257E-3</v>
      </c>
      <c r="AQ131">
        <f>'Population 2016'!AQ131/'Population 2016'!AQ$5</f>
        <v>4.8227105825615173E-3</v>
      </c>
      <c r="AR131">
        <f>'Population 2016'!AR131/'Population 2016'!AR$5</f>
        <v>4.912690143408581E-3</v>
      </c>
      <c r="AS131">
        <f>'Population 2016'!AS131/'Population 2016'!AS$5</f>
        <v>4.961895988610669E-3</v>
      </c>
      <c r="AT131">
        <f>'Population 2016'!AT131/'Population 2016'!AT$5</f>
        <v>1.2653556176517109E-3</v>
      </c>
      <c r="AU131">
        <f>'Population 2016'!AU131/'Population 2016'!AU$5</f>
        <v>1.2653556176517109E-3</v>
      </c>
      <c r="AV131">
        <f>'Population 2016'!AV131/'Population 2016'!AV$5</f>
        <v>8.9430894308943094E-3</v>
      </c>
      <c r="AW131">
        <f>'Population 2016'!AW131/'Population 2016'!AW$5</f>
        <v>7.329611324668985E-3</v>
      </c>
      <c r="AX131">
        <f>'Population 2016'!AX131/'Population 2016'!AX$5</f>
        <v>3.1179319421904749E-3</v>
      </c>
      <c r="AY131">
        <f>'Population 2016'!AY131/'Population 2016'!AY$5</f>
        <v>4.4169395061350635E-3</v>
      </c>
      <c r="AZ131">
        <f>'Population 2016'!AZ131/'Population 2016'!AZ$5</f>
        <v>3.4372465210463035E-3</v>
      </c>
      <c r="BA131">
        <f>'Population 2016'!BA131/'Population 2016'!BA$5</f>
        <v>7.9626430576549348E-3</v>
      </c>
      <c r="BB131">
        <f>'Population 2016'!BB131/'Population 2016'!BB$5</f>
        <v>6.8773606402297979E-3</v>
      </c>
      <c r="BC131">
        <f>'Population 2016'!BC131/'Population 2016'!BC$5</f>
        <v>7.2146239985836323E-3</v>
      </c>
      <c r="BD131" s="9">
        <v>129</v>
      </c>
    </row>
    <row r="132" spans="1:56" x14ac:dyDescent="0.35">
      <c r="A132" s="3"/>
      <c r="B132" s="5" t="s">
        <v>59</v>
      </c>
      <c r="C132">
        <f>'Population 2016'!C132/'Population 2016'!C$5</f>
        <v>2.8519879582730649E-3</v>
      </c>
      <c r="D132">
        <f>'Population 2016'!D132/'Population 2016'!D$5</f>
        <v>2.1615171698796004E-3</v>
      </c>
      <c r="E132">
        <f>'Population 2016'!E132/'Population 2016'!E$5</f>
        <v>1.5282276777971019E-3</v>
      </c>
      <c r="F132">
        <f>'Population 2016'!F132/'Population 2016'!F$5</f>
        <v>3.1212979654906001E-3</v>
      </c>
      <c r="G132">
        <f>'Population 2016'!G132/'Population 2016'!G$5</f>
        <v>4.3441779894981868E-3</v>
      </c>
      <c r="H132">
        <f>'Population 2016'!H132/'Population 2016'!H$5</f>
        <v>5.4245443609705164E-3</v>
      </c>
      <c r="I132">
        <f>'Population 2016'!I132/'Population 2016'!I$5</f>
        <v>3.6638472489741226E-3</v>
      </c>
      <c r="J132">
        <f>'Population 2016'!J132/'Population 2016'!J$5</f>
        <v>3.5079571747261224E-3</v>
      </c>
      <c r="K132">
        <f>'Population 2016'!K132/'Population 2016'!K$5</f>
        <v>5.0559939517081697E-3</v>
      </c>
      <c r="L132">
        <f>'Population 2016'!L132/'Population 2016'!L$5</f>
        <v>7.29909615109685E-3</v>
      </c>
      <c r="M132">
        <f>'Population 2016'!M132/'Population 2016'!M$5</f>
        <v>7.29909615109685E-3</v>
      </c>
      <c r="N132">
        <f>'Population 2016'!N132/'Population 2016'!N$5</f>
        <v>3.5846038851962288E-3</v>
      </c>
      <c r="O132">
        <f>'Population 2016'!O132/'Population 2016'!O$5</f>
        <v>5.6963969051227947E-3</v>
      </c>
      <c r="P132">
        <f>'Population 2016'!P132/'Population 2016'!P$5</f>
        <v>3.1781809985348811E-3</v>
      </c>
      <c r="Q132">
        <f>'Population 2016'!Q132/'Population 2016'!Q$5</f>
        <v>5.440594117577937E-3</v>
      </c>
      <c r="R132">
        <f>'Population 2016'!R132/'Population 2016'!R$5</f>
        <v>1.3040932559748762E-3</v>
      </c>
      <c r="S132">
        <f>'Population 2016'!S132/'Population 2016'!S$5</f>
        <v>3.5571106023079735E-3</v>
      </c>
      <c r="T132">
        <f>'Population 2016'!T132/'Population 2016'!T$5</f>
        <v>1.7449733135414583E-3</v>
      </c>
      <c r="U132">
        <f>'Population 2016'!U132/'Population 2016'!U$5</f>
        <v>6.4179170539547647E-3</v>
      </c>
      <c r="V132">
        <f>'Population 2016'!V132/'Population 2016'!V$5</f>
        <v>5.5334641011746209E-3</v>
      </c>
      <c r="W132">
        <f>'Population 2016'!W132/'Population 2016'!W$5</f>
        <v>4.1705070630609431E-3</v>
      </c>
      <c r="X132">
        <f>'Population 2016'!X132/'Population 2016'!X$5</f>
        <v>4.1705070630609431E-3</v>
      </c>
      <c r="Y132">
        <f>'Population 2016'!Y132/'Population 2016'!Y$5</f>
        <v>4.5627255528528955E-3</v>
      </c>
      <c r="Z132">
        <f>'Population 2016'!Z132/'Population 2016'!Z$5</f>
        <v>2.1893867974749461E-3</v>
      </c>
      <c r="AA132">
        <f>'Population 2016'!AA132/'Population 2016'!AA$5</f>
        <v>3.689980513660701E-3</v>
      </c>
      <c r="AB132">
        <f>'Population 2016'!AB132/'Population 2016'!AB$5</f>
        <v>2.2332988751624823E-3</v>
      </c>
      <c r="AC132">
        <f>'Population 2016'!AC132/'Population 2016'!AC$5</f>
        <v>2.7729453209521309E-3</v>
      </c>
      <c r="AD132">
        <f>'Population 2016'!AD132/'Population 2016'!AD$5</f>
        <v>3.9673973724366372E-3</v>
      </c>
      <c r="AE132">
        <f>'Population 2016'!AE132/'Population 2016'!AE$5</f>
        <v>3.8244745839279663E-3</v>
      </c>
      <c r="AF132">
        <f>'Population 2016'!AF132/'Population 2016'!AF$5</f>
        <v>2.2922981797342742E-3</v>
      </c>
      <c r="AG132">
        <f>'Population 2016'!AG132/'Population 2016'!AG$5</f>
        <v>3.8244745839279663E-3</v>
      </c>
      <c r="AH132">
        <f>'Population 2016'!AH132/'Population 2016'!AH$5</f>
        <v>5.3370238614937355E-3</v>
      </c>
      <c r="AI132">
        <f>'Population 2016'!AI132/'Population 2016'!AI$5</f>
        <v>3.28659550266865E-3</v>
      </c>
      <c r="AJ132">
        <f>'Population 2016'!AJ132/'Population 2016'!AJ$5</f>
        <v>6.5805983883110725E-3</v>
      </c>
      <c r="AK132">
        <f>'Population 2016'!AK132/'Population 2016'!AK$5</f>
        <v>2.6023660158656322E-3</v>
      </c>
      <c r="AL132">
        <f>'Population 2016'!AL132/'Population 2016'!AL$5</f>
        <v>4.1503343324878952E-3</v>
      </c>
      <c r="AM132">
        <f>'Population 2016'!AM132/'Population 2016'!AM$5</f>
        <v>5.393149360174725E-3</v>
      </c>
      <c r="AN132">
        <f>'Population 2016'!AN132/'Population 2016'!AN$5</f>
        <v>4.4180211628668045E-3</v>
      </c>
      <c r="AO132">
        <f>'Population 2016'!AO132/'Population 2016'!AO$5</f>
        <v>4.4180211628668045E-3</v>
      </c>
      <c r="AP132">
        <f>'Population 2016'!AP132/'Population 2016'!AP$5</f>
        <v>1.8309211673509503E-3</v>
      </c>
      <c r="AQ132">
        <f>'Population 2016'!AQ132/'Population 2016'!AQ$5</f>
        <v>4.0349098481942238E-3</v>
      </c>
      <c r="AR132">
        <f>'Population 2016'!AR132/'Population 2016'!AR$5</f>
        <v>3.7192709026032224E-3</v>
      </c>
      <c r="AS132">
        <f>'Population 2016'!AS132/'Population 2016'!AS$5</f>
        <v>3.6638472489741226E-3</v>
      </c>
      <c r="AT132">
        <f>'Population 2016'!AT132/'Population 2016'!AT$5</f>
        <v>4.2178520588390361E-4</v>
      </c>
      <c r="AU132">
        <f>'Population 2016'!AU132/'Population 2016'!AU$5</f>
        <v>4.2178520588390361E-4</v>
      </c>
      <c r="AV132">
        <f>'Population 2016'!AV132/'Population 2016'!AV$5</f>
        <v>6.6518847006651885E-3</v>
      </c>
      <c r="AW132">
        <f>'Population 2016'!AW132/'Population 2016'!AW$5</f>
        <v>5.2779303191164808E-3</v>
      </c>
      <c r="AX132">
        <f>'Population 2016'!AX132/'Population 2016'!AX$5</f>
        <v>2.6706876062205297E-3</v>
      </c>
      <c r="AY132">
        <f>'Population 2016'!AY132/'Population 2016'!AY$5</f>
        <v>3.4515467702946668E-3</v>
      </c>
      <c r="AZ132">
        <f>'Population 2016'!AZ132/'Population 2016'!AZ$5</f>
        <v>2.8188297829501068E-3</v>
      </c>
      <c r="BA132">
        <f>'Population 2016'!BA132/'Population 2016'!BA$5</f>
        <v>5.7897862232779099E-3</v>
      </c>
      <c r="BB132">
        <f>'Population 2016'!BB132/'Population 2016'!BB$5</f>
        <v>4.9646810244229162E-3</v>
      </c>
      <c r="BC132">
        <f>'Population 2016'!BC132/'Population 2016'!BC$5</f>
        <v>6.4179170539547647E-3</v>
      </c>
      <c r="BD132" s="9">
        <v>130</v>
      </c>
    </row>
    <row r="133" spans="1:56" x14ac:dyDescent="0.35">
      <c r="A133" s="3"/>
      <c r="B133" s="5" t="s">
        <v>60</v>
      </c>
      <c r="C133">
        <f>'Population 2016'!C133/'Population 2016'!C$5</f>
        <v>2.3051013784608464E-3</v>
      </c>
      <c r="D133">
        <f>'Population 2016'!D133/'Population 2016'!D$5</f>
        <v>1.7580665669043357E-3</v>
      </c>
      <c r="E133">
        <f>'Population 2016'!E133/'Population 2016'!E$5</f>
        <v>1.2563344099681697E-3</v>
      </c>
      <c r="F133">
        <f>'Population 2016'!F133/'Population 2016'!F$5</f>
        <v>2.338398145763585E-3</v>
      </c>
      <c r="G133">
        <f>'Population 2016'!G133/'Population 2016'!G$5</f>
        <v>2.8555188653710821E-3</v>
      </c>
      <c r="H133">
        <f>'Population 2016'!H133/'Population 2016'!H$5</f>
        <v>3.3688592893295678E-3</v>
      </c>
      <c r="I133">
        <f>'Population 2016'!I133/'Population 2016'!I$5</f>
        <v>2.3134578343522319E-3</v>
      </c>
      <c r="J133">
        <f>'Population 2016'!J133/'Population 2016'!J$5</f>
        <v>2.24741464385527E-3</v>
      </c>
      <c r="K133">
        <f>'Population 2016'!K133/'Population 2016'!K$5</f>
        <v>3.0005197750791477E-3</v>
      </c>
      <c r="L133">
        <f>'Population 2016'!L133/'Population 2016'!L$5</f>
        <v>4.6304385811637254E-3</v>
      </c>
      <c r="M133">
        <f>'Population 2016'!M133/'Population 2016'!M$5</f>
        <v>4.6304385811637254E-3</v>
      </c>
      <c r="N133">
        <f>'Population 2016'!N133/'Population 2016'!N$5</f>
        <v>2.3870568473167712E-3</v>
      </c>
      <c r="O133">
        <f>'Population 2016'!O133/'Population 2016'!O$5</f>
        <v>3.5367194697892828E-3</v>
      </c>
      <c r="P133">
        <f>'Population 2016'!P133/'Population 2016'!P$5</f>
        <v>2.2765693677448441E-3</v>
      </c>
      <c r="Q133">
        <f>'Population 2016'!Q133/'Population 2016'!Q$5</f>
        <v>3.8072408079811047E-3</v>
      </c>
      <c r="R133">
        <f>'Population 2016'!R133/'Population 2016'!R$5</f>
        <v>1.0911800713259169E-3</v>
      </c>
      <c r="S133">
        <f>'Population 2016'!S133/'Population 2016'!S$5</f>
        <v>2.4184821464823441E-3</v>
      </c>
      <c r="T133">
        <f>'Population 2016'!T133/'Population 2016'!T$5</f>
        <v>1.2703405722581816E-3</v>
      </c>
      <c r="U133">
        <f>'Population 2016'!U133/'Population 2016'!U$5</f>
        <v>3.9392732262205112E-3</v>
      </c>
      <c r="V133">
        <f>'Population 2016'!V133/'Population 2016'!V$5</f>
        <v>4.0069912456781737E-3</v>
      </c>
      <c r="W133">
        <f>'Population 2016'!W133/'Population 2016'!W$5</f>
        <v>2.8696749227018086E-3</v>
      </c>
      <c r="X133">
        <f>'Population 2016'!X133/'Population 2016'!X$5</f>
        <v>2.8696749227018086E-3</v>
      </c>
      <c r="Y133">
        <f>'Population 2016'!Y133/'Population 2016'!Y$5</f>
        <v>3.1637016899572342E-3</v>
      </c>
      <c r="Z133">
        <f>'Population 2016'!Z133/'Population 2016'!Z$5</f>
        <v>1.5486378761980165E-3</v>
      </c>
      <c r="AA133">
        <f>'Population 2016'!AA133/'Population 2016'!AA$5</f>
        <v>2.5293042519816868E-3</v>
      </c>
      <c r="AB133">
        <f>'Population 2016'!AB133/'Population 2016'!AB$5</f>
        <v>1.7747663838367296E-3</v>
      </c>
      <c r="AC133">
        <f>'Population 2016'!AC133/'Population 2016'!AC$5</f>
        <v>1.9330976519431303E-3</v>
      </c>
      <c r="AD133">
        <f>'Population 2016'!AD133/'Population 2016'!AD$5</f>
        <v>2.5940675127470317E-3</v>
      </c>
      <c r="AE133">
        <f>'Population 2016'!AE133/'Population 2016'!AE$5</f>
        <v>2.4948921446832101E-3</v>
      </c>
      <c r="AF133">
        <f>'Population 2016'!AF133/'Population 2016'!AF$5</f>
        <v>1.6136572712603116E-3</v>
      </c>
      <c r="AG133">
        <f>'Population 2016'!AG133/'Population 2016'!AG$5</f>
        <v>2.4948921446832101E-3</v>
      </c>
      <c r="AH133">
        <f>'Population 2016'!AH133/'Population 2016'!AH$5</f>
        <v>3.6001226047945906E-3</v>
      </c>
      <c r="AI133">
        <f>'Population 2016'!AI133/'Population 2016'!AI$5</f>
        <v>2.2434705573540991E-3</v>
      </c>
      <c r="AJ133">
        <f>'Population 2016'!AJ133/'Population 2016'!AJ$5</f>
        <v>4.098932046956473E-3</v>
      </c>
      <c r="AK133">
        <f>'Population 2016'!AK133/'Population 2016'!AK$5</f>
        <v>1.8606288422614184E-3</v>
      </c>
      <c r="AL133">
        <f>'Population 2016'!AL133/'Population 2016'!AL$5</f>
        <v>2.5895248399283445E-3</v>
      </c>
      <c r="AM133">
        <f>'Population 2016'!AM133/'Population 2016'!AM$5</f>
        <v>3.6292381859604262E-3</v>
      </c>
      <c r="AN133">
        <f>'Population 2016'!AN133/'Population 2016'!AN$5</f>
        <v>1.9090214901276317E-3</v>
      </c>
      <c r="AO133">
        <f>'Population 2016'!AO133/'Population 2016'!AO$5</f>
        <v>1.9090214901276317E-3</v>
      </c>
      <c r="AP133">
        <f>'Population 2016'!AP133/'Population 2016'!AP$5</f>
        <v>1.1889098489291886E-3</v>
      </c>
      <c r="AQ133">
        <f>'Population 2016'!AQ133/'Population 2016'!AQ$5</f>
        <v>2.8292322025538445E-3</v>
      </c>
      <c r="AR133">
        <f>'Population 2016'!AR133/'Population 2016'!AR$5</f>
        <v>2.5247377741361076E-3</v>
      </c>
      <c r="AS133">
        <f>'Population 2016'!AS133/'Population 2016'!AS$5</f>
        <v>2.3134578343522319E-3</v>
      </c>
      <c r="AT133">
        <f>'Population 2016'!AT133/'Population 2016'!AT$5</f>
        <v>3.1633890441292773E-4</v>
      </c>
      <c r="AU133">
        <f>'Population 2016'!AU133/'Population 2016'!AU$5</f>
        <v>3.1633890441292773E-4</v>
      </c>
      <c r="AV133">
        <f>'Population 2016'!AV133/'Population 2016'!AV$5</f>
        <v>4.117833386126069E-3</v>
      </c>
      <c r="AW133">
        <f>'Population 2016'!AW133/'Population 2016'!AW$5</f>
        <v>3.5694673256452497E-3</v>
      </c>
      <c r="AX133">
        <f>'Population 2016'!AX133/'Population 2016'!AX$5</f>
        <v>1.8400909822763459E-3</v>
      </c>
      <c r="AY133">
        <f>'Population 2016'!AY133/'Population 2016'!AY$5</f>
        <v>2.3744683455218627E-3</v>
      </c>
      <c r="AZ133">
        <f>'Population 2016'!AZ133/'Population 2016'!AZ$5</f>
        <v>1.9386645650085429E-3</v>
      </c>
      <c r="BA133">
        <f>'Population 2016'!BA133/'Population 2016'!BA$5</f>
        <v>3.5764413733534875E-3</v>
      </c>
      <c r="BB133">
        <f>'Population 2016'!BB133/'Population 2016'!BB$5</f>
        <v>3.293675728302825E-3</v>
      </c>
      <c r="BC133">
        <f>'Population 2016'!BC133/'Population 2016'!BC$5</f>
        <v>3.9392732262205112E-3</v>
      </c>
      <c r="BD133" s="9">
        <v>131</v>
      </c>
    </row>
    <row r="134" spans="1:56" x14ac:dyDescent="0.35">
      <c r="A134" s="3"/>
      <c r="B134" s="5" t="s">
        <v>80</v>
      </c>
      <c r="C134">
        <f>'Population 2016'!C134/'Population 2016'!C$5</f>
        <v>1.1806616816506775E-3</v>
      </c>
      <c r="D134">
        <f>'Population 2016'!D134/'Population 2016'!D$5</f>
        <v>8.1668182662871782E-4</v>
      </c>
      <c r="E134">
        <f>'Population 2016'!E134/'Population 2016'!E$5</f>
        <v>4.8284494114448316E-4</v>
      </c>
      <c r="F134">
        <f>'Population 2016'!F134/'Population 2016'!F$5</f>
        <v>1.2567602369302085E-3</v>
      </c>
      <c r="G134">
        <f>'Population 2016'!G134/'Population 2016'!G$5</f>
        <v>1.4074595355383533E-3</v>
      </c>
      <c r="H134">
        <f>'Population 2016'!H134/'Population 2016'!H$5</f>
        <v>1.7833230116759021E-3</v>
      </c>
      <c r="I134">
        <f>'Population 2016'!I134/'Population 2016'!I$5</f>
        <v>1.5806883845574072E-3</v>
      </c>
      <c r="J134">
        <f>'Population 2016'!J134/'Population 2016'!J$5</f>
        <v>1.0532164567144623E-3</v>
      </c>
      <c r="K134">
        <f>'Population 2016'!K134/'Population 2016'!K$5</f>
        <v>1.464820677597694E-3</v>
      </c>
      <c r="L134">
        <f>'Population 2016'!L134/'Population 2016'!L$5</f>
        <v>2.2556510412529984E-3</v>
      </c>
      <c r="M134">
        <f>'Population 2016'!M134/'Population 2016'!M$5</f>
        <v>2.2556510412529984E-3</v>
      </c>
      <c r="N134">
        <f>'Population 2016'!N134/'Population 2016'!N$5</f>
        <v>1.1653981241108815E-3</v>
      </c>
      <c r="O134">
        <f>'Population 2016'!O134/'Population 2016'!O$5</f>
        <v>1.8921944502233979E-3</v>
      </c>
      <c r="P134">
        <f>'Population 2016'!P134/'Population 2016'!P$5</f>
        <v>1.2960667192606784E-3</v>
      </c>
      <c r="Q134">
        <f>'Population 2016'!Q134/'Population 2016'!Q$5</f>
        <v>1.7626114851764373E-3</v>
      </c>
      <c r="R134">
        <f>'Population 2016'!R134/'Population 2016'!R$5</f>
        <v>4.2582636929791877E-4</v>
      </c>
      <c r="S134">
        <f>'Population 2016'!S134/'Population 2016'!S$5</f>
        <v>1.2083584155234779E-3</v>
      </c>
      <c r="T134">
        <f>'Population 2016'!T134/'Population 2016'!T$5</f>
        <v>6.328436550443688E-4</v>
      </c>
      <c r="U134">
        <f>'Population 2016'!U134/'Population 2016'!U$5</f>
        <v>2.1688133492674721E-3</v>
      </c>
      <c r="V134">
        <f>'Population 2016'!V134/'Population 2016'!V$5</f>
        <v>1.9309881622030056E-3</v>
      </c>
      <c r="W134">
        <f>'Population 2016'!W134/'Population 2016'!W$5</f>
        <v>1.4054216591819792E-3</v>
      </c>
      <c r="X134">
        <f>'Population 2016'!X134/'Population 2016'!X$5</f>
        <v>1.4054216591819792E-3</v>
      </c>
      <c r="Y134">
        <f>'Population 2016'!Y134/'Population 2016'!Y$5</f>
        <v>1.5103098519896345E-3</v>
      </c>
      <c r="Z134">
        <f>'Population 2016'!Z134/'Population 2016'!Z$5</f>
        <v>7.6657574871801817E-4</v>
      </c>
      <c r="AA134">
        <f>'Population 2016'!AA134/'Population 2016'!AA$5</f>
        <v>1.196552917735492E-3</v>
      </c>
      <c r="AB134">
        <f>'Population 2016'!AB134/'Population 2016'!AB$5</f>
        <v>8.3109014052792647E-4</v>
      </c>
      <c r="AC134">
        <f>'Population 2016'!AC134/'Population 2016'!AC$5</f>
        <v>9.2465987203700292E-4</v>
      </c>
      <c r="AD134">
        <f>'Population 2016'!AD134/'Population 2016'!AD$5</f>
        <v>1.354721054002754E-3</v>
      </c>
      <c r="AE134">
        <f>'Population 2016'!AE134/'Population 2016'!AE$5</f>
        <v>1.3347159621762031E-3</v>
      </c>
      <c r="AF134">
        <f>'Population 2016'!AF134/'Population 2016'!AF$5</f>
        <v>7.3896454478275953E-4</v>
      </c>
      <c r="AG134">
        <f>'Population 2016'!AG134/'Population 2016'!AG$5</f>
        <v>1.3347159621762031E-3</v>
      </c>
      <c r="AH134">
        <f>'Population 2016'!AH134/'Population 2016'!AH$5</f>
        <v>1.6848871014183146E-3</v>
      </c>
      <c r="AI134">
        <f>'Population 2016'!AI134/'Population 2016'!AI$5</f>
        <v>1.0773033511243329E-3</v>
      </c>
      <c r="AJ134">
        <f>'Population 2016'!AJ134/'Population 2016'!AJ$5</f>
        <v>2.1888854808577085E-3</v>
      </c>
      <c r="AK134">
        <f>'Population 2016'!AK134/'Population 2016'!AK$5</f>
        <v>9.0517078812717654E-4</v>
      </c>
      <c r="AL134">
        <f>'Population 2016'!AL134/'Population 2016'!AL$5</f>
        <v>1.2060800624323798E-3</v>
      </c>
      <c r="AM134">
        <f>'Population 2016'!AM134/'Population 2016'!AM$5</f>
        <v>1.6190314063116871E-3</v>
      </c>
      <c r="AN134">
        <f>'Population 2016'!AN134/'Population 2016'!AN$5</f>
        <v>8.7269553834406024E-4</v>
      </c>
      <c r="AO134">
        <f>'Population 2016'!AO134/'Population 2016'!AO$5</f>
        <v>8.7269553834406024E-4</v>
      </c>
      <c r="AP134">
        <f>'Population 2016'!AP134/'Population 2016'!AP$5</f>
        <v>6.4201131842176178E-4</v>
      </c>
      <c r="AQ134">
        <f>'Population 2016'!AQ134/'Population 2016'!AQ$5</f>
        <v>1.1919767633035568E-3</v>
      </c>
      <c r="AR134">
        <f>'Population 2016'!AR134/'Population 2016'!AR$5</f>
        <v>1.240425300131461E-3</v>
      </c>
      <c r="AS134">
        <f>'Population 2016'!AS134/'Population 2016'!AS$5</f>
        <v>1.5806883845574072E-3</v>
      </c>
      <c r="AT134">
        <f>'Population 2016'!AT134/'Population 2016'!AT$5</f>
        <v>5.2723150735487951E-5</v>
      </c>
      <c r="AU134">
        <f>'Population 2016'!AU134/'Population 2016'!AU$5</f>
        <v>5.2723150735487951E-5</v>
      </c>
      <c r="AV134">
        <f>'Population 2016'!AV134/'Population 2016'!AV$5</f>
        <v>2.3545560130925985E-3</v>
      </c>
      <c r="AW134">
        <f>'Population 2016'!AW134/'Population 2016'!AW$5</f>
        <v>1.7542253950820672E-3</v>
      </c>
      <c r="AX134">
        <f>'Population 2016'!AX134/'Population 2016'!AX$5</f>
        <v>8.3059662394418393E-4</v>
      </c>
      <c r="AY134">
        <f>'Population 2016'!AY134/'Population 2016'!AY$5</f>
        <v>1.1902940546494906E-3</v>
      </c>
      <c r="AZ134">
        <f>'Population 2016'!AZ134/'Population 2016'!AZ$5</f>
        <v>1.0009722086394255E-3</v>
      </c>
      <c r="BA134">
        <f>'Population 2016'!BA134/'Population 2016'!BA$5</f>
        <v>1.7274886633556468E-3</v>
      </c>
      <c r="BB134">
        <f>'Population 2016'!BB134/'Population 2016'!BB$5</f>
        <v>1.4431409375582607E-3</v>
      </c>
      <c r="BC134">
        <f>'Population 2016'!BC134/'Population 2016'!BC$5</f>
        <v>2.1688133492674721E-3</v>
      </c>
      <c r="BD134" s="9">
        <v>132</v>
      </c>
    </row>
    <row r="135" spans="1:56" x14ac:dyDescent="0.35">
      <c r="A135" s="4"/>
      <c r="B135" s="8" t="s">
        <v>79</v>
      </c>
      <c r="C135">
        <f>'Population 2016'!C135/'Population 2016'!C$5</f>
        <v>4.753313263788442E-4</v>
      </c>
      <c r="D135">
        <f>'Population 2016'!D135/'Population 2016'!D$5</f>
        <v>3.6432812026251183E-4</v>
      </c>
      <c r="E135">
        <f>'Population 2016'!E135/'Population 2016'!E$5</f>
        <v>2.6251763790379666E-4</v>
      </c>
      <c r="F135">
        <f>'Population 2016'!F135/'Population 2016'!F$5</f>
        <v>7.0048931238732943E-4</v>
      </c>
      <c r="G135">
        <f>'Population 2016'!G135/'Population 2016'!G$5</f>
        <v>4.7366426676771507E-4</v>
      </c>
      <c r="H135">
        <f>'Population 2016'!H135/'Population 2016'!H$5</f>
        <v>6.9387477181571467E-4</v>
      </c>
      <c r="I135">
        <f>'Population 2016'!I135/'Population 2016'!I$5</f>
        <v>5.8621555983585959E-4</v>
      </c>
      <c r="J135">
        <f>'Population 2016'!J135/'Population 2016'!J$5</f>
        <v>3.0684258975145751E-4</v>
      </c>
      <c r="K135">
        <f>'Population 2016'!K135/'Population 2016'!K$5</f>
        <v>4.7252279922506261E-4</v>
      </c>
      <c r="L135">
        <f>'Population 2016'!L135/'Population 2016'!L$5</f>
        <v>9.8486172223722452E-4</v>
      </c>
      <c r="M135">
        <f>'Population 2016'!M135/'Population 2016'!M$5</f>
        <v>9.8486172223722452E-4</v>
      </c>
      <c r="N135">
        <f>'Population 2016'!N135/'Population 2016'!N$5</f>
        <v>5.3849430562364871E-4</v>
      </c>
      <c r="O135">
        <f>'Population 2016'!O135/'Population 2016'!O$5</f>
        <v>6.9347440584103582E-4</v>
      </c>
      <c r="P135">
        <f>'Population 2016'!P135/'Population 2016'!P$5</f>
        <v>7.2128930463202974E-4</v>
      </c>
      <c r="Q135">
        <f>'Population 2016'!Q135/'Population 2016'!Q$5</f>
        <v>7.8729979671214199E-4</v>
      </c>
      <c r="R135">
        <f>'Population 2016'!R135/'Population 2016'!R$5</f>
        <v>2.2622025868951934E-4</v>
      </c>
      <c r="S135">
        <f>'Population 2016'!S135/'Population 2016'!S$5</f>
        <v>5.2782931518118319E-4</v>
      </c>
      <c r="T135">
        <f>'Population 2016'!T135/'Population 2016'!T$5</f>
        <v>3.3736150728468192E-4</v>
      </c>
      <c r="U135">
        <f>'Population 2016'!U135/'Population 2016'!U$5</f>
        <v>3.9835347231443366E-4</v>
      </c>
      <c r="V135">
        <f>'Population 2016'!V135/'Population 2016'!V$5</f>
        <v>7.0980987780584791E-4</v>
      </c>
      <c r="W135">
        <f>'Population 2016'!W135/'Population 2016'!W$5</f>
        <v>6.275371129370698E-4</v>
      </c>
      <c r="X135">
        <f>'Population 2016'!X135/'Population 2016'!X$5</f>
        <v>6.275371129370698E-4</v>
      </c>
      <c r="Y135">
        <f>'Population 2016'!Y135/'Population 2016'!Y$5</f>
        <v>5.1668494936487491E-4</v>
      </c>
      <c r="Z135">
        <f>'Population 2016'!Z135/'Population 2016'!Z$5</f>
        <v>3.1747076462059338E-4</v>
      </c>
      <c r="AA135">
        <f>'Population 2016'!AA135/'Population 2016'!AA$5</f>
        <v>4.5576640842118129E-4</v>
      </c>
      <c r="AB135">
        <f>'Population 2016'!AB135/'Population 2016'!AB$5</f>
        <v>3.6846360910105114E-4</v>
      </c>
      <c r="AC135">
        <f>'Population 2016'!AC135/'Population 2016'!AC$5</f>
        <v>3.8682638942040169E-4</v>
      </c>
      <c r="AD135">
        <f>'Population 2016'!AD135/'Population 2016'!AD$5</f>
        <v>6.3642115449030485E-4</v>
      </c>
      <c r="AE135">
        <f>'Population 2016'!AE135/'Population 2016'!AE$5</f>
        <v>6.9815911867678309E-4</v>
      </c>
      <c r="AF135">
        <f>'Population 2016'!AF135/'Population 2016'!AF$5</f>
        <v>2.7145636338958513E-4</v>
      </c>
      <c r="AG135">
        <f>'Population 2016'!AG135/'Population 2016'!AG$5</f>
        <v>6.9815911867678309E-4</v>
      </c>
      <c r="AH135">
        <f>'Population 2016'!AH135/'Population 2016'!AH$5</f>
        <v>5.7958630170067713E-4</v>
      </c>
      <c r="AI135">
        <f>'Population 2016'!AI135/'Population 2016'!AI$5</f>
        <v>4.7849768133694984E-4</v>
      </c>
      <c r="AJ135">
        <f>'Population 2016'!AJ135/'Population 2016'!AJ$5</f>
        <v>8.9228452722862005E-4</v>
      </c>
      <c r="AK135">
        <f>'Population 2016'!AK135/'Population 2016'!AK$5</f>
        <v>3.8972631155475656E-4</v>
      </c>
      <c r="AL135">
        <f>'Population 2016'!AL135/'Population 2016'!AL$5</f>
        <v>4.9662120217803868E-4</v>
      </c>
      <c r="AM135">
        <f>'Population 2016'!AM135/'Population 2016'!AM$5</f>
        <v>5.3605514123966375E-4</v>
      </c>
      <c r="AN135">
        <f>'Population 2016'!AN135/'Population 2016'!AN$5</f>
        <v>4.9089124031853387E-4</v>
      </c>
      <c r="AO135">
        <f>'Population 2016'!AO135/'Population 2016'!AO$5</f>
        <v>4.9089124031853387E-4</v>
      </c>
      <c r="AP135">
        <f>'Population 2016'!AP135/'Population 2016'!AP$5</f>
        <v>2.3778196978583771E-4</v>
      </c>
      <c r="AQ135">
        <f>'Population 2016'!AQ135/'Population 2016'!AQ$5</f>
        <v>5.0008220529402093E-4</v>
      </c>
      <c r="AR135">
        <f>'Population 2016'!AR135/'Population 2016'!AR$5</f>
        <v>5.0926943895483474E-4</v>
      </c>
      <c r="AS135">
        <f>'Population 2016'!AS135/'Population 2016'!AS$5</f>
        <v>5.8621555983585959E-4</v>
      </c>
      <c r="AT135">
        <f>'Population 2016'!AT135/'Population 2016'!AT$5</f>
        <v>0</v>
      </c>
      <c r="AU135">
        <f>'Population 2016'!AU135/'Population 2016'!AU$5</f>
        <v>0</v>
      </c>
      <c r="AV135">
        <f>'Population 2016'!AV135/'Population 2016'!AV$5</f>
        <v>9.2915214866434379E-4</v>
      </c>
      <c r="AW135">
        <f>'Population 2016'!AW135/'Population 2016'!AW$5</f>
        <v>6.2541948868143266E-4</v>
      </c>
      <c r="AX135">
        <f>'Population 2016'!AX135/'Population 2016'!AX$5</f>
        <v>2.1723296318540194E-4</v>
      </c>
      <c r="AY135">
        <f>'Population 2016'!AY135/'Population 2016'!AY$5</f>
        <v>5.4618891710779961E-4</v>
      </c>
      <c r="AZ135">
        <f>'Population 2016'!AZ135/'Population 2016'!AZ$5</f>
        <v>4.745988920273139E-4</v>
      </c>
      <c r="BA135">
        <f>'Population 2016'!BA135/'Population 2016'!BA$5</f>
        <v>5.1284819693370762E-4</v>
      </c>
      <c r="BB135">
        <f>'Population 2016'!BB135/'Population 2016'!BB$5</f>
        <v>5.10968561623499E-4</v>
      </c>
      <c r="BC135">
        <f>'Population 2016'!BC135/'Population 2016'!BC$5</f>
        <v>3.9835347231443366E-4</v>
      </c>
      <c r="BD135" s="9">
        <v>133</v>
      </c>
    </row>
    <row r="136" spans="1:56" x14ac:dyDescent="0.35">
      <c r="A136" t="s">
        <v>135</v>
      </c>
      <c r="B136" s="5" t="s">
        <v>83</v>
      </c>
      <c r="C136">
        <f>'Population 2016'!C136/'Population 2016'!C$5</f>
        <v>0</v>
      </c>
      <c r="D136">
        <f>'Population 2016'!D136/'Population 2016'!D$5</f>
        <v>0</v>
      </c>
      <c r="E136">
        <f>'Population 2016'!E136/'Population 2016'!E$5</f>
        <v>0</v>
      </c>
      <c r="F136">
        <f>'Population 2016'!F136/'Population 2016'!F$5</f>
        <v>0</v>
      </c>
      <c r="G136">
        <f>'Population 2016'!G136/'Population 2016'!G$5</f>
        <v>0</v>
      </c>
      <c r="H136">
        <f>'Population 2016'!H136/'Population 2016'!H$5</f>
        <v>0</v>
      </c>
      <c r="I136">
        <f>'Population 2016'!I136/'Population 2016'!I$5</f>
        <v>0</v>
      </c>
      <c r="J136">
        <f>'Population 2016'!J136/'Population 2016'!J$5</f>
        <v>0</v>
      </c>
      <c r="K136">
        <f>'Population 2016'!K136/'Population 2016'!K$5</f>
        <v>0</v>
      </c>
      <c r="L136">
        <f>'Population 2016'!L136/'Population 2016'!L$5</f>
        <v>0</v>
      </c>
      <c r="M136">
        <f>'Population 2016'!M136/'Population 2016'!M$5</f>
        <v>0</v>
      </c>
      <c r="N136">
        <f>'Population 2016'!N136/'Population 2016'!N$5</f>
        <v>0</v>
      </c>
      <c r="O136">
        <f>'Population 2016'!O136/'Population 2016'!O$5</f>
        <v>0</v>
      </c>
      <c r="P136">
        <f>'Population 2016'!P136/'Population 2016'!P$5</f>
        <v>0</v>
      </c>
      <c r="Q136">
        <f>'Population 2016'!Q136/'Population 2016'!Q$5</f>
        <v>0</v>
      </c>
      <c r="R136">
        <f>'Population 2016'!R136/'Population 2016'!R$5</f>
        <v>0</v>
      </c>
      <c r="S136">
        <f>'Population 2016'!S136/'Population 2016'!S$5</f>
        <v>0</v>
      </c>
      <c r="T136">
        <f>'Population 2016'!T136/'Population 2016'!T$5</f>
        <v>0</v>
      </c>
      <c r="U136">
        <f>'Population 2016'!U136/'Population 2016'!U$5</f>
        <v>0</v>
      </c>
      <c r="V136">
        <f>'Population 2016'!V136/'Population 2016'!V$5</f>
        <v>0</v>
      </c>
      <c r="W136">
        <f>'Population 2016'!W136/'Population 2016'!W$5</f>
        <v>0</v>
      </c>
      <c r="X136">
        <f>'Population 2016'!X136/'Population 2016'!X$5</f>
        <v>0</v>
      </c>
      <c r="Y136">
        <f>'Population 2016'!Y136/'Population 2016'!Y$5</f>
        <v>0</v>
      </c>
      <c r="Z136">
        <f>'Population 2016'!Z136/'Population 2016'!Z$5</f>
        <v>0</v>
      </c>
      <c r="AA136">
        <f>'Population 2016'!AA136/'Population 2016'!AA$5</f>
        <v>0</v>
      </c>
      <c r="AB136">
        <f>'Population 2016'!AB136/'Population 2016'!AB$5</f>
        <v>0</v>
      </c>
      <c r="AC136">
        <f>'Population 2016'!AC136/'Population 2016'!AC$5</f>
        <v>0</v>
      </c>
      <c r="AD136">
        <f>'Population 2016'!AD136/'Population 2016'!AD$5</f>
        <v>0</v>
      </c>
      <c r="AE136">
        <f>'Population 2016'!AE136/'Population 2016'!AE$5</f>
        <v>0</v>
      </c>
      <c r="AF136">
        <f>'Population 2016'!AF136/'Population 2016'!AF$5</f>
        <v>0</v>
      </c>
      <c r="AG136">
        <f>'Population 2016'!AG136/'Population 2016'!AG$5</f>
        <v>0</v>
      </c>
      <c r="AH136">
        <f>'Population 2016'!AH136/'Population 2016'!AH$5</f>
        <v>0</v>
      </c>
      <c r="AI136">
        <f>'Population 2016'!AI136/'Population 2016'!AI$5</f>
        <v>0</v>
      </c>
      <c r="AJ136">
        <f>'Population 2016'!AJ136/'Population 2016'!AJ$5</f>
        <v>0</v>
      </c>
      <c r="AK136">
        <f>'Population 2016'!AK136/'Population 2016'!AK$5</f>
        <v>0</v>
      </c>
      <c r="AL136">
        <f>'Population 2016'!AL136/'Population 2016'!AL$5</f>
        <v>0</v>
      </c>
      <c r="AM136">
        <f>'Population 2016'!AM136/'Population 2016'!AM$5</f>
        <v>0</v>
      </c>
      <c r="AN136">
        <f>'Population 2016'!AN136/'Population 2016'!AN$5</f>
        <v>0</v>
      </c>
      <c r="AO136">
        <f>'Population 2016'!AO136/'Population 2016'!AO$5</f>
        <v>0</v>
      </c>
      <c r="AP136">
        <f>'Population 2016'!AP136/'Population 2016'!AP$5</f>
        <v>0</v>
      </c>
      <c r="AQ136">
        <f>'Population 2016'!AQ136/'Population 2016'!AQ$5</f>
        <v>0</v>
      </c>
      <c r="AR136">
        <f>'Population 2016'!AR136/'Population 2016'!AR$5</f>
        <v>0</v>
      </c>
      <c r="AS136">
        <f>'Population 2016'!AS136/'Population 2016'!AS$5</f>
        <v>0</v>
      </c>
      <c r="AT136">
        <f>'Population 2016'!AT136/'Population 2016'!AT$5</f>
        <v>0</v>
      </c>
      <c r="AU136">
        <f>'Population 2016'!AU136/'Population 2016'!AU$5</f>
        <v>0</v>
      </c>
      <c r="AV136">
        <f>'Population 2016'!AV136/'Population 2016'!AV$5</f>
        <v>0</v>
      </c>
      <c r="AW136">
        <f>'Population 2016'!AW136/'Population 2016'!AW$5</f>
        <v>0</v>
      </c>
      <c r="AX136">
        <f>'Population 2016'!AX136/'Population 2016'!AX$5</f>
        <v>0</v>
      </c>
      <c r="AY136">
        <f>'Population 2016'!AY136/'Population 2016'!AY$5</f>
        <v>0</v>
      </c>
      <c r="AZ136">
        <f>'Population 2016'!AZ136/'Population 2016'!AZ$5</f>
        <v>0</v>
      </c>
      <c r="BA136">
        <f>'Population 2016'!BA136/'Population 2016'!BA$5</f>
        <v>0</v>
      </c>
      <c r="BB136">
        <f>'Population 2016'!BB136/'Population 2016'!BB$5</f>
        <v>0</v>
      </c>
      <c r="BC136">
        <f>'Population 2016'!BC136/'Population 2016'!BC$5</f>
        <v>0</v>
      </c>
      <c r="BD136" s="9">
        <v>134</v>
      </c>
    </row>
    <row r="137" spans="1:56" x14ac:dyDescent="0.35">
      <c r="B137" s="5" t="s">
        <v>61</v>
      </c>
      <c r="C137">
        <f>'Population 2016'!C137/'Population 2016'!C$5</f>
        <v>0</v>
      </c>
      <c r="D137">
        <f>'Population 2016'!D137/'Population 2016'!D$5</f>
        <v>0</v>
      </c>
      <c r="E137">
        <f>'Population 2016'!E137/'Population 2016'!E$5</f>
        <v>0</v>
      </c>
      <c r="F137">
        <f>'Population 2016'!F137/'Population 2016'!F$5</f>
        <v>0</v>
      </c>
      <c r="G137">
        <f>'Population 2016'!G137/'Population 2016'!G$5</f>
        <v>0</v>
      </c>
      <c r="H137">
        <f>'Population 2016'!H137/'Population 2016'!H$5</f>
        <v>0</v>
      </c>
      <c r="I137">
        <f>'Population 2016'!I137/'Population 2016'!I$5</f>
        <v>0</v>
      </c>
      <c r="J137">
        <f>'Population 2016'!J137/'Population 2016'!J$5</f>
        <v>0</v>
      </c>
      <c r="K137">
        <f>'Population 2016'!K137/'Population 2016'!K$5</f>
        <v>0</v>
      </c>
      <c r="L137">
        <f>'Population 2016'!L137/'Population 2016'!L$5</f>
        <v>0</v>
      </c>
      <c r="M137">
        <f>'Population 2016'!M137/'Population 2016'!M$5</f>
        <v>0</v>
      </c>
      <c r="N137">
        <f>'Population 2016'!N137/'Population 2016'!N$5</f>
        <v>0</v>
      </c>
      <c r="O137">
        <f>'Population 2016'!O137/'Population 2016'!O$5</f>
        <v>0</v>
      </c>
      <c r="P137">
        <f>'Population 2016'!P137/'Population 2016'!P$5</f>
        <v>0</v>
      </c>
      <c r="Q137">
        <f>'Population 2016'!Q137/'Population 2016'!Q$5</f>
        <v>0</v>
      </c>
      <c r="R137">
        <f>'Population 2016'!R137/'Population 2016'!R$5</f>
        <v>0</v>
      </c>
      <c r="S137">
        <f>'Population 2016'!S137/'Population 2016'!S$5</f>
        <v>0</v>
      </c>
      <c r="T137">
        <f>'Population 2016'!T137/'Population 2016'!T$5</f>
        <v>0</v>
      </c>
      <c r="U137">
        <f>'Population 2016'!U137/'Population 2016'!U$5</f>
        <v>0</v>
      </c>
      <c r="V137">
        <f>'Population 2016'!V137/'Population 2016'!V$5</f>
        <v>0</v>
      </c>
      <c r="W137">
        <f>'Population 2016'!W137/'Population 2016'!W$5</f>
        <v>0</v>
      </c>
      <c r="X137">
        <f>'Population 2016'!X137/'Population 2016'!X$5</f>
        <v>0</v>
      </c>
      <c r="Y137">
        <f>'Population 2016'!Y137/'Population 2016'!Y$5</f>
        <v>0</v>
      </c>
      <c r="Z137">
        <f>'Population 2016'!Z137/'Population 2016'!Z$5</f>
        <v>0</v>
      </c>
      <c r="AA137">
        <f>'Population 2016'!AA137/'Population 2016'!AA$5</f>
        <v>0</v>
      </c>
      <c r="AB137">
        <f>'Population 2016'!AB137/'Population 2016'!AB$5</f>
        <v>0</v>
      </c>
      <c r="AC137">
        <f>'Population 2016'!AC137/'Population 2016'!AC$5</f>
        <v>0</v>
      </c>
      <c r="AD137">
        <f>'Population 2016'!AD137/'Population 2016'!AD$5</f>
        <v>0</v>
      </c>
      <c r="AE137">
        <f>'Population 2016'!AE137/'Population 2016'!AE$5</f>
        <v>0</v>
      </c>
      <c r="AF137">
        <f>'Population 2016'!AF137/'Population 2016'!AF$5</f>
        <v>0</v>
      </c>
      <c r="AG137">
        <f>'Population 2016'!AG137/'Population 2016'!AG$5</f>
        <v>0</v>
      </c>
      <c r="AH137">
        <f>'Population 2016'!AH137/'Population 2016'!AH$5</f>
        <v>0</v>
      </c>
      <c r="AI137">
        <f>'Population 2016'!AI137/'Population 2016'!AI$5</f>
        <v>0</v>
      </c>
      <c r="AJ137">
        <f>'Population 2016'!AJ137/'Population 2016'!AJ$5</f>
        <v>0</v>
      </c>
      <c r="AK137">
        <f>'Population 2016'!AK137/'Population 2016'!AK$5</f>
        <v>0</v>
      </c>
      <c r="AL137">
        <f>'Population 2016'!AL137/'Population 2016'!AL$5</f>
        <v>0</v>
      </c>
      <c r="AM137">
        <f>'Population 2016'!AM137/'Population 2016'!AM$5</f>
        <v>0</v>
      </c>
      <c r="AN137">
        <f>'Population 2016'!AN137/'Population 2016'!AN$5</f>
        <v>0</v>
      </c>
      <c r="AO137">
        <f>'Population 2016'!AO137/'Population 2016'!AO$5</f>
        <v>0</v>
      </c>
      <c r="AP137">
        <f>'Population 2016'!AP137/'Population 2016'!AP$5</f>
        <v>0</v>
      </c>
      <c r="AQ137">
        <f>'Population 2016'!AQ137/'Population 2016'!AQ$5</f>
        <v>0</v>
      </c>
      <c r="AR137">
        <f>'Population 2016'!AR137/'Population 2016'!AR$5</f>
        <v>0</v>
      </c>
      <c r="AS137">
        <f>'Population 2016'!AS137/'Population 2016'!AS$5</f>
        <v>0</v>
      </c>
      <c r="AT137">
        <f>'Population 2016'!AT137/'Population 2016'!AT$5</f>
        <v>0</v>
      </c>
      <c r="AU137">
        <f>'Population 2016'!AU137/'Population 2016'!AU$5</f>
        <v>0</v>
      </c>
      <c r="AV137">
        <f>'Population 2016'!AV137/'Population 2016'!AV$5</f>
        <v>0</v>
      </c>
      <c r="AW137">
        <f>'Population 2016'!AW137/'Population 2016'!AW$5</f>
        <v>0</v>
      </c>
      <c r="AX137">
        <f>'Population 2016'!AX137/'Population 2016'!AX$5</f>
        <v>0</v>
      </c>
      <c r="AY137">
        <f>'Population 2016'!AY137/'Population 2016'!AY$5</f>
        <v>0</v>
      </c>
      <c r="AZ137">
        <f>'Population 2016'!AZ137/'Population 2016'!AZ$5</f>
        <v>0</v>
      </c>
      <c r="BA137">
        <f>'Population 2016'!BA137/'Population 2016'!BA$5</f>
        <v>0</v>
      </c>
      <c r="BB137">
        <f>'Population 2016'!BB137/'Population 2016'!BB$5</f>
        <v>0</v>
      </c>
      <c r="BC137">
        <f>'Population 2016'!BC137/'Population 2016'!BC$5</f>
        <v>0</v>
      </c>
      <c r="BD137" s="9">
        <v>135</v>
      </c>
    </row>
    <row r="138" spans="1:56" x14ac:dyDescent="0.35">
      <c r="B138" s="5" t="s">
        <v>78</v>
      </c>
      <c r="C138">
        <f>'Population 2016'!C138/'Population 2016'!C$5</f>
        <v>0</v>
      </c>
      <c r="D138">
        <f>'Population 2016'!D138/'Population 2016'!D$5</f>
        <v>0</v>
      </c>
      <c r="E138">
        <f>'Population 2016'!E138/'Population 2016'!E$5</f>
        <v>0</v>
      </c>
      <c r="F138">
        <f>'Population 2016'!F138/'Population 2016'!F$5</f>
        <v>0</v>
      </c>
      <c r="G138">
        <f>'Population 2016'!G138/'Population 2016'!G$5</f>
        <v>0</v>
      </c>
      <c r="H138">
        <f>'Population 2016'!H138/'Population 2016'!H$5</f>
        <v>0</v>
      </c>
      <c r="I138">
        <f>'Population 2016'!I138/'Population 2016'!I$5</f>
        <v>0</v>
      </c>
      <c r="J138">
        <f>'Population 2016'!J138/'Population 2016'!J$5</f>
        <v>0</v>
      </c>
      <c r="K138">
        <f>'Population 2016'!K138/'Population 2016'!K$5</f>
        <v>0</v>
      </c>
      <c r="L138">
        <f>'Population 2016'!L138/'Population 2016'!L$5</f>
        <v>0</v>
      </c>
      <c r="M138">
        <f>'Population 2016'!M138/'Population 2016'!M$5</f>
        <v>0</v>
      </c>
      <c r="N138">
        <f>'Population 2016'!N138/'Population 2016'!N$5</f>
        <v>0</v>
      </c>
      <c r="O138">
        <f>'Population 2016'!O138/'Population 2016'!O$5</f>
        <v>0</v>
      </c>
      <c r="P138">
        <f>'Population 2016'!P138/'Population 2016'!P$5</f>
        <v>0</v>
      </c>
      <c r="Q138">
        <f>'Population 2016'!Q138/'Population 2016'!Q$5</f>
        <v>0</v>
      </c>
      <c r="R138">
        <f>'Population 2016'!R138/'Population 2016'!R$5</f>
        <v>0</v>
      </c>
      <c r="S138">
        <f>'Population 2016'!S138/'Population 2016'!S$5</f>
        <v>0</v>
      </c>
      <c r="T138">
        <f>'Population 2016'!T138/'Population 2016'!T$5</f>
        <v>0</v>
      </c>
      <c r="U138">
        <f>'Population 2016'!U138/'Population 2016'!U$5</f>
        <v>0</v>
      </c>
      <c r="V138">
        <f>'Population 2016'!V138/'Population 2016'!V$5</f>
        <v>0</v>
      </c>
      <c r="W138">
        <f>'Population 2016'!W138/'Population 2016'!W$5</f>
        <v>0</v>
      </c>
      <c r="X138">
        <f>'Population 2016'!X138/'Population 2016'!X$5</f>
        <v>0</v>
      </c>
      <c r="Y138">
        <f>'Population 2016'!Y138/'Population 2016'!Y$5</f>
        <v>0</v>
      </c>
      <c r="Z138">
        <f>'Population 2016'!Z138/'Population 2016'!Z$5</f>
        <v>0</v>
      </c>
      <c r="AA138">
        <f>'Population 2016'!AA138/'Population 2016'!AA$5</f>
        <v>0</v>
      </c>
      <c r="AB138">
        <f>'Population 2016'!AB138/'Population 2016'!AB$5</f>
        <v>0</v>
      </c>
      <c r="AC138">
        <f>'Population 2016'!AC138/'Population 2016'!AC$5</f>
        <v>0</v>
      </c>
      <c r="AD138">
        <f>'Population 2016'!AD138/'Population 2016'!AD$5</f>
        <v>0</v>
      </c>
      <c r="AE138">
        <f>'Population 2016'!AE138/'Population 2016'!AE$5</f>
        <v>0</v>
      </c>
      <c r="AF138">
        <f>'Population 2016'!AF138/'Population 2016'!AF$5</f>
        <v>0</v>
      </c>
      <c r="AG138">
        <f>'Population 2016'!AG138/'Population 2016'!AG$5</f>
        <v>0</v>
      </c>
      <c r="AH138">
        <f>'Population 2016'!AH138/'Population 2016'!AH$5</f>
        <v>0</v>
      </c>
      <c r="AI138">
        <f>'Population 2016'!AI138/'Population 2016'!AI$5</f>
        <v>0</v>
      </c>
      <c r="AJ138">
        <f>'Population 2016'!AJ138/'Population 2016'!AJ$5</f>
        <v>0</v>
      </c>
      <c r="AK138">
        <f>'Population 2016'!AK138/'Population 2016'!AK$5</f>
        <v>0</v>
      </c>
      <c r="AL138">
        <f>'Population 2016'!AL138/'Population 2016'!AL$5</f>
        <v>0</v>
      </c>
      <c r="AM138">
        <f>'Population 2016'!AM138/'Population 2016'!AM$5</f>
        <v>0</v>
      </c>
      <c r="AN138">
        <f>'Population 2016'!AN138/'Population 2016'!AN$5</f>
        <v>0</v>
      </c>
      <c r="AO138">
        <f>'Population 2016'!AO138/'Population 2016'!AO$5</f>
        <v>0</v>
      </c>
      <c r="AP138">
        <f>'Population 2016'!AP138/'Population 2016'!AP$5</f>
        <v>0</v>
      </c>
      <c r="AQ138">
        <f>'Population 2016'!AQ138/'Population 2016'!AQ$5</f>
        <v>0</v>
      </c>
      <c r="AR138">
        <f>'Population 2016'!AR138/'Population 2016'!AR$5</f>
        <v>0</v>
      </c>
      <c r="AS138">
        <f>'Population 2016'!AS138/'Population 2016'!AS$5</f>
        <v>0</v>
      </c>
      <c r="AT138">
        <f>'Population 2016'!AT138/'Population 2016'!AT$5</f>
        <v>0</v>
      </c>
      <c r="AU138">
        <f>'Population 2016'!AU138/'Population 2016'!AU$5</f>
        <v>0</v>
      </c>
      <c r="AV138">
        <f>'Population 2016'!AV138/'Population 2016'!AV$5</f>
        <v>0</v>
      </c>
      <c r="AW138">
        <f>'Population 2016'!AW138/'Population 2016'!AW$5</f>
        <v>0</v>
      </c>
      <c r="AX138">
        <f>'Population 2016'!AX138/'Population 2016'!AX$5</f>
        <v>0</v>
      </c>
      <c r="AY138">
        <f>'Population 2016'!AY138/'Population 2016'!AY$5</f>
        <v>0</v>
      </c>
      <c r="AZ138">
        <f>'Population 2016'!AZ138/'Population 2016'!AZ$5</f>
        <v>0</v>
      </c>
      <c r="BA138">
        <f>'Population 2016'!BA138/'Population 2016'!BA$5</f>
        <v>0</v>
      </c>
      <c r="BB138">
        <f>'Population 2016'!BB138/'Population 2016'!BB$5</f>
        <v>0</v>
      </c>
      <c r="BC138">
        <f>'Population 2016'!BC138/'Population 2016'!BC$5</f>
        <v>0</v>
      </c>
      <c r="BD138" s="9">
        <v>136</v>
      </c>
    </row>
    <row r="139" spans="1:56" x14ac:dyDescent="0.35">
      <c r="B139" s="5" t="s">
        <v>62</v>
      </c>
      <c r="C139">
        <f>'Population 2016'!C139/'Population 2016'!C$5</f>
        <v>3.5062074182353451E-3</v>
      </c>
      <c r="D139">
        <f>'Population 2016'!D139/'Population 2016'!D$5</f>
        <v>4.2521248398423367E-3</v>
      </c>
      <c r="E139">
        <f>'Population 2016'!E139/'Population 2016'!E$5</f>
        <v>4.9362691555838905E-3</v>
      </c>
      <c r="F139">
        <f>'Population 2016'!F139/'Population 2016'!F$5</f>
        <v>8.0659284058717494E-3</v>
      </c>
      <c r="G139">
        <f>'Population 2016'!G139/'Population 2016'!G$5</f>
        <v>1.0298814486006605E-2</v>
      </c>
      <c r="H139">
        <f>'Population 2016'!H139/'Population 2016'!H$5</f>
        <v>4.3545505539649759E-3</v>
      </c>
      <c r="I139">
        <f>'Population 2016'!I139/'Population 2016'!I$5</f>
        <v>8.1442090277196212E-3</v>
      </c>
      <c r="J139">
        <f>'Population 2016'!J139/'Population 2016'!J$5</f>
        <v>4.3206753854191718E-3</v>
      </c>
      <c r="K139">
        <f>'Population 2016'!K139/'Population 2016'!K$5</f>
        <v>4.1345744932192981E-3</v>
      </c>
      <c r="L139">
        <f>'Population 2016'!L139/'Population 2016'!L$5</f>
        <v>8.4825187044302898E-3</v>
      </c>
      <c r="M139">
        <f>'Population 2016'!M139/'Population 2016'!M$5</f>
        <v>8.4825187044302898E-3</v>
      </c>
      <c r="N139">
        <f>'Population 2016'!N139/'Population 2016'!N$5</f>
        <v>3.8257207384605491E-3</v>
      </c>
      <c r="O139">
        <f>'Population 2016'!O139/'Population 2016'!O$5</f>
        <v>4.1311261033673136E-3</v>
      </c>
      <c r="P139">
        <f>'Population 2016'!P139/'Population 2016'!P$5</f>
        <v>1.8483038431195763E-3</v>
      </c>
      <c r="Q139">
        <f>'Population 2016'!Q139/'Population 2016'!Q$5</f>
        <v>5.3348374284673504E-3</v>
      </c>
      <c r="R139">
        <f>'Population 2016'!R139/'Population 2016'!R$5</f>
        <v>3.0739341033693512E-3</v>
      </c>
      <c r="S139">
        <f>'Population 2016'!S139/'Population 2016'!S$5</f>
        <v>4.9534751117003345E-3</v>
      </c>
      <c r="T139">
        <f>'Population 2016'!T139/'Population 2016'!T$5</f>
        <v>3.3410422376607121E-3</v>
      </c>
      <c r="U139">
        <f>'Population 2016'!U139/'Population 2016'!U$5</f>
        <v>1.5889877395653521E-2</v>
      </c>
      <c r="V139">
        <f>'Population 2016'!V139/'Population 2016'!V$5</f>
        <v>4.5641538379343769E-3</v>
      </c>
      <c r="W139">
        <f>'Population 2016'!W139/'Population 2016'!W$5</f>
        <v>5.2719654331640289E-3</v>
      </c>
      <c r="X139">
        <f>'Population 2016'!X139/'Population 2016'!X$5</f>
        <v>5.2719654331640289E-3</v>
      </c>
      <c r="Y139">
        <f>'Population 2016'!Y139/'Population 2016'!Y$5</f>
        <v>4.4474650641484238E-3</v>
      </c>
      <c r="Z139">
        <f>'Population 2016'!Z139/'Population 2016'!Z$5</f>
        <v>4.5800965188556343E-3</v>
      </c>
      <c r="AA139">
        <f>'Population 2016'!AA139/'Population 2016'!AA$5</f>
        <v>4.4234588152598031E-3</v>
      </c>
      <c r="AB139">
        <f>'Population 2016'!AB139/'Population 2016'!AB$5</f>
        <v>4.726569296746262E-3</v>
      </c>
      <c r="AC139">
        <f>'Population 2016'!AC139/'Population 2016'!AC$5</f>
        <v>4.0823629920917794E-3</v>
      </c>
      <c r="AD139">
        <f>'Population 2016'!AD139/'Population 2016'!AD$5</f>
        <v>8.2027615467639287E-3</v>
      </c>
      <c r="AE139">
        <f>'Population 2016'!AE139/'Population 2016'!AE$5</f>
        <v>7.4076735900779267E-3</v>
      </c>
      <c r="AF139">
        <f>'Population 2016'!AF139/'Population 2016'!AF$5</f>
        <v>4.1623309053069723E-3</v>
      </c>
      <c r="AG139">
        <f>'Population 2016'!AG139/'Population 2016'!AG$5</f>
        <v>7.4076735900779267E-3</v>
      </c>
      <c r="AH139">
        <f>'Population 2016'!AH139/'Population 2016'!AH$5</f>
        <v>5.036084820226076E-3</v>
      </c>
      <c r="AI139">
        <f>'Population 2016'!AI139/'Population 2016'!AI$5</f>
        <v>4.4035458045323297E-3</v>
      </c>
      <c r="AJ139">
        <f>'Population 2016'!AJ139/'Population 2016'!AJ$5</f>
        <v>6.6642500627387561E-3</v>
      </c>
      <c r="AK139">
        <f>'Population 2016'!AK139/'Population 2016'!AK$5</f>
        <v>7.1659354060068141E-3</v>
      </c>
      <c r="AL139">
        <f>'Population 2016'!AL139/'Population 2016'!AL$5</f>
        <v>3.6093719515439601E-3</v>
      </c>
      <c r="AM139">
        <f>'Population 2016'!AM139/'Population 2016'!AM$5</f>
        <v>5.074413870788979E-3</v>
      </c>
      <c r="AN139">
        <f>'Population 2016'!AN139/'Population 2016'!AN$5</f>
        <v>6.7088469510199625E-3</v>
      </c>
      <c r="AO139">
        <f>'Population 2016'!AO139/'Population 2016'!AO$5</f>
        <v>6.7088469510199625E-3</v>
      </c>
      <c r="AP139">
        <f>'Population 2016'!AP139/'Population 2016'!AP$5</f>
        <v>5.2391294009479575E-3</v>
      </c>
      <c r="AQ139">
        <f>'Population 2016'!AQ139/'Population 2016'!AQ$5</f>
        <v>4.5349920534882449E-3</v>
      </c>
      <c r="AR139">
        <f>'Population 2016'!AR139/'Population 2016'!AR$5</f>
        <v>5.0935854996777526E-3</v>
      </c>
      <c r="AS139">
        <f>'Population 2016'!AS139/'Population 2016'!AS$5</f>
        <v>8.1442090277196212E-3</v>
      </c>
      <c r="AT139">
        <f>'Population 2016'!AT139/'Population 2016'!AT$5</f>
        <v>7.8557494595877051E-3</v>
      </c>
      <c r="AU139">
        <f>'Population 2016'!AU139/'Population 2016'!AU$5</f>
        <v>7.8557494595877051E-3</v>
      </c>
      <c r="AV139">
        <f>'Population 2016'!AV139/'Population 2016'!AV$5</f>
        <v>5.4798859676908462E-3</v>
      </c>
      <c r="AW139">
        <f>'Population 2016'!AW139/'Population 2016'!AW$5</f>
        <v>4.995728842516322E-3</v>
      </c>
      <c r="AX139">
        <f>'Population 2016'!AX139/'Population 2016'!AX$5</f>
        <v>4.4213297213028862E-3</v>
      </c>
      <c r="AY139">
        <f>'Population 2016'!AY139/'Population 2016'!AY$5</f>
        <v>5.405281356139653E-3</v>
      </c>
      <c r="AZ139">
        <f>'Population 2016'!AZ139/'Population 2016'!AZ$5</f>
        <v>5.5226052890451072E-3</v>
      </c>
      <c r="BA139">
        <f>'Population 2016'!BA139/'Population 2016'!BA$5</f>
        <v>3.3470092852515656E-3</v>
      </c>
      <c r="BB139">
        <f>'Population 2016'!BB139/'Population 2016'!BB$5</f>
        <v>5.8899484197951985E-3</v>
      </c>
      <c r="BC139">
        <f>'Population 2016'!BC139/'Population 2016'!BC$5</f>
        <v>1.5889877395653521E-2</v>
      </c>
      <c r="BD139" s="9">
        <v>137</v>
      </c>
    </row>
    <row r="140" spans="1:56" x14ac:dyDescent="0.35">
      <c r="B140" s="5" t="s">
        <v>63</v>
      </c>
      <c r="C140">
        <f>'Population 2016'!C140/'Population 2016'!C$5</f>
        <v>1.0462400269865528E-2</v>
      </c>
      <c r="D140">
        <f>'Population 2016'!D140/'Population 2016'!D$5</f>
        <v>8.2303923006954022E-3</v>
      </c>
      <c r="E140">
        <f>'Population 2016'!E140/'Population 2016'!E$5</f>
        <v>6.1832279356269252E-3</v>
      </c>
      <c r="F140">
        <f>'Population 2016'!F140/'Population 2016'!F$5</f>
        <v>9.188771568374967E-3</v>
      </c>
      <c r="G140">
        <f>'Population 2016'!G140/'Population 2016'!G$5</f>
        <v>9.1890867752936721E-3</v>
      </c>
      <c r="H140">
        <f>'Population 2016'!H140/'Population 2016'!H$5</f>
        <v>4.9803348107894281E-3</v>
      </c>
      <c r="I140">
        <f>'Population 2016'!I140/'Population 2016'!I$5</f>
        <v>9.8819194372330634E-3</v>
      </c>
      <c r="J140">
        <f>'Population 2016'!J140/'Population 2016'!J$5</f>
        <v>7.5300830133600925E-3</v>
      </c>
      <c r="K140">
        <f>'Population 2016'!K140/'Population 2016'!K$5</f>
        <v>6.0482918300808017E-3</v>
      </c>
      <c r="L140">
        <f>'Population 2016'!L140/'Population 2016'!L$5</f>
        <v>9.9915810207615204E-3</v>
      </c>
      <c r="M140">
        <f>'Population 2016'!M140/'Population 2016'!M$5</f>
        <v>9.9915810207615204E-3</v>
      </c>
      <c r="N140">
        <f>'Population 2016'!N140/'Population 2016'!N$5</f>
        <v>6.8798675464752735E-3</v>
      </c>
      <c r="O140">
        <f>'Population 2016'!O140/'Population 2016'!O$5</f>
        <v>4.9137615042450537E-3</v>
      </c>
      <c r="P140">
        <f>'Population 2016'!P140/'Population 2016'!P$5</f>
        <v>2.4343514031331002E-3</v>
      </c>
      <c r="Q140">
        <f>'Population 2016'!Q140/'Population 2016'!Q$5</f>
        <v>7.367716008037508E-3</v>
      </c>
      <c r="R140">
        <f>'Population 2016'!R140/'Population 2016'!R$5</f>
        <v>3.4332251024644703E-3</v>
      </c>
      <c r="S140">
        <f>'Population 2016'!S140/'Population 2016'!S$5</f>
        <v>8.8080413648712816E-3</v>
      </c>
      <c r="T140">
        <f>'Population 2016'!T140/'Population 2016'!T$5</f>
        <v>1.0648990474772338E-2</v>
      </c>
      <c r="U140">
        <f>'Population 2016'!U140/'Population 2016'!U$5</f>
        <v>1.6155446377196476E-2</v>
      </c>
      <c r="V140">
        <f>'Population 2016'!V140/'Population 2016'!V$5</f>
        <v>5.9532441364361435E-3</v>
      </c>
      <c r="W140">
        <f>'Population 2016'!W140/'Population 2016'!W$5</f>
        <v>7.3506821197680729E-3</v>
      </c>
      <c r="X140">
        <f>'Population 2016'!X140/'Population 2016'!X$5</f>
        <v>7.3506821197680729E-3</v>
      </c>
      <c r="Y140">
        <f>'Population 2016'!Y140/'Population 2016'!Y$5</f>
        <v>6.7089553425223767E-3</v>
      </c>
      <c r="Z140">
        <f>'Population 2016'!Z140/'Population 2016'!Z$5</f>
        <v>1.0222945780252157E-2</v>
      </c>
      <c r="AA140">
        <f>'Population 2016'!AA140/'Population 2016'!AA$5</f>
        <v>7.1188586971325917E-3</v>
      </c>
      <c r="AB140">
        <f>'Population 2016'!AB140/'Population 2016'!AB$5</f>
        <v>8.3027133250770189E-3</v>
      </c>
      <c r="AC140">
        <f>'Population 2016'!AC140/'Population 2016'!AC$5</f>
        <v>7.5917264661651022E-3</v>
      </c>
      <c r="AD140">
        <f>'Population 2016'!AD140/'Population 2016'!AD$5</f>
        <v>8.667981688935204E-3</v>
      </c>
      <c r="AE140">
        <f>'Population 2016'!AE140/'Population 2016'!AE$5</f>
        <v>8.470312836887442E-3</v>
      </c>
      <c r="AF140">
        <f>'Population 2016'!AF140/'Population 2016'!AF$5</f>
        <v>4.8108099956265362E-3</v>
      </c>
      <c r="AG140">
        <f>'Population 2016'!AG140/'Population 2016'!AG$5</f>
        <v>8.470312836887442E-3</v>
      </c>
      <c r="AH140">
        <f>'Population 2016'!AH140/'Population 2016'!AH$5</f>
        <v>6.2695633597429018E-3</v>
      </c>
      <c r="AI140">
        <f>'Population 2016'!AI140/'Population 2016'!AI$5</f>
        <v>9.2773864730072621E-3</v>
      </c>
      <c r="AJ140">
        <f>'Population 2016'!AJ140/'Population 2016'!AJ$5</f>
        <v>7.1940440007807489E-3</v>
      </c>
      <c r="AK140">
        <f>'Population 2016'!AK140/'Population 2016'!AK$5</f>
        <v>8.6745533862187755E-3</v>
      </c>
      <c r="AL140">
        <f>'Population 2016'!AL140/'Population 2016'!AL$5</f>
        <v>4.2124119827601494E-3</v>
      </c>
      <c r="AM140">
        <f>'Population 2016'!AM140/'Population 2016'!AM$5</f>
        <v>6.1972320720342202E-3</v>
      </c>
      <c r="AN140">
        <f>'Population 2016'!AN140/'Population 2016'!AN$5</f>
        <v>9.2178466237591364E-3</v>
      </c>
      <c r="AO140">
        <f>'Population 2016'!AO140/'Population 2016'!AO$5</f>
        <v>9.2178466237591364E-3</v>
      </c>
      <c r="AP140">
        <f>'Population 2016'!AP140/'Population 2016'!AP$5</f>
        <v>7.0859026996179632E-3</v>
      </c>
      <c r="AQ140">
        <f>'Population 2016'!AQ140/'Population 2016'!AQ$5</f>
        <v>5.9735846988546067E-3</v>
      </c>
      <c r="AR140">
        <f>'Population 2016'!AR140/'Population 2016'!AR$5</f>
        <v>7.7771636543802628E-3</v>
      </c>
      <c r="AS140">
        <f>'Population 2016'!AS140/'Population 2016'!AS$5</f>
        <v>9.8819194372330634E-3</v>
      </c>
      <c r="AT140">
        <f>'Population 2016'!AT140/'Population 2016'!AT$5</f>
        <v>9.1211050772394154E-3</v>
      </c>
      <c r="AU140">
        <f>'Population 2016'!AU140/'Population 2016'!AU$5</f>
        <v>9.1211050772394154E-3</v>
      </c>
      <c r="AV140">
        <f>'Population 2016'!AV140/'Population 2016'!AV$5</f>
        <v>5.9655791363108441E-3</v>
      </c>
      <c r="AW140">
        <f>'Population 2016'!AW140/'Population 2016'!AW$5</f>
        <v>6.3457196900359994E-3</v>
      </c>
      <c r="AX140">
        <f>'Population 2016'!AX140/'Population 2016'!AX$5</f>
        <v>8.3315230586401209E-3</v>
      </c>
      <c r="AY140">
        <f>'Population 2016'!AY140/'Population 2016'!AY$5</f>
        <v>7.4829411584712829E-3</v>
      </c>
      <c r="AZ140">
        <f>'Population 2016'!AZ140/'Population 2016'!AZ$5</f>
        <v>7.5993349862797776E-3</v>
      </c>
      <c r="BA140">
        <f>'Population 2016'!BA140/'Population 2016'!BA$5</f>
        <v>5.3174260418915997E-3</v>
      </c>
      <c r="BB140">
        <f>'Population 2016'!BB140/'Population 2016'!BB$5</f>
        <v>7.3607092796033778E-3</v>
      </c>
      <c r="BC140">
        <f>'Population 2016'!BC140/'Population 2016'!BC$5</f>
        <v>1.6155446377196476E-2</v>
      </c>
      <c r="BD140" s="9">
        <v>138</v>
      </c>
    </row>
    <row r="141" spans="1:56" x14ac:dyDescent="0.35">
      <c r="B141" s="5" t="s">
        <v>64</v>
      </c>
      <c r="C141">
        <f>'Population 2016'!C141/'Population 2016'!C$5</f>
        <v>1.0227290151441583E-2</v>
      </c>
      <c r="D141">
        <f>'Population 2016'!D141/'Population 2016'!D$5</f>
        <v>8.3599855246813959E-3</v>
      </c>
      <c r="E141">
        <f>'Population 2016'!E141/'Population 2016'!E$5</f>
        <v>6.6473216169211369E-3</v>
      </c>
      <c r="F141">
        <f>'Population 2016'!F141/'Population 2016'!F$5</f>
        <v>8.3543651815606492E-3</v>
      </c>
      <c r="G141">
        <f>'Population 2016'!G141/'Population 2016'!G$5</f>
        <v>9.852216748768473E-3</v>
      </c>
      <c r="H141">
        <f>'Population 2016'!H141/'Population 2016'!H$5</f>
        <v>5.0873341914899825E-3</v>
      </c>
      <c r="I141">
        <f>'Population 2016'!I141/'Population 2016'!I$5</f>
        <v>8.0499958127460015E-3</v>
      </c>
      <c r="J141">
        <f>'Population 2016'!J141/'Population 2016'!J$5</f>
        <v>6.9910352205534779E-3</v>
      </c>
      <c r="K141">
        <f>'Population 2016'!K141/'Population 2016'!K$5</f>
        <v>6.2609270897320797E-3</v>
      </c>
      <c r="L141">
        <f>'Population 2016'!L141/'Population 2016'!L$5</f>
        <v>1.0396645116197799E-2</v>
      </c>
      <c r="M141">
        <f>'Population 2016'!M141/'Population 2016'!M$5</f>
        <v>1.0396645116197799E-2</v>
      </c>
      <c r="N141">
        <f>'Population 2016'!N141/'Population 2016'!N$5</f>
        <v>7.6916276191318182E-3</v>
      </c>
      <c r="O141">
        <f>'Population 2016'!O141/'Population 2016'!O$5</f>
        <v>5.3001258160707736E-3</v>
      </c>
      <c r="P141">
        <f>'Population 2016'!P141/'Population 2016'!P$5</f>
        <v>2.2540290769750928E-3</v>
      </c>
      <c r="Q141">
        <f>'Population 2016'!Q141/'Population 2016'!Q$5</f>
        <v>6.9446892515951635E-3</v>
      </c>
      <c r="R141">
        <f>'Population 2016'!R141/'Population 2016'!R$5</f>
        <v>3.5396816947889497E-3</v>
      </c>
      <c r="S141">
        <f>'Population 2016'!S141/'Population 2016'!S$5</f>
        <v>9.8548734180567057E-3</v>
      </c>
      <c r="T141">
        <f>'Population 2016'!T141/'Population 2016'!T$5</f>
        <v>1.3108239531323434E-2</v>
      </c>
      <c r="U141">
        <f>'Population 2016'!U141/'Population 2016'!U$5</f>
        <v>1.8279998229540122E-2</v>
      </c>
      <c r="V141">
        <f>'Population 2016'!V141/'Population 2016'!V$5</f>
        <v>6.0219354149334842E-3</v>
      </c>
      <c r="W141">
        <f>'Population 2016'!W141/'Population 2016'!W$5</f>
        <v>8.1154929761601269E-3</v>
      </c>
      <c r="X141">
        <f>'Population 2016'!X141/'Population 2016'!X$5</f>
        <v>8.1154929761601269E-3</v>
      </c>
      <c r="Y141">
        <f>'Population 2016'!Y141/'Population 2016'!Y$5</f>
        <v>6.4863833643344299E-3</v>
      </c>
      <c r="Z141">
        <f>'Population 2016'!Z141/'Population 2016'!Z$5</f>
        <v>9.6344633872969109E-3</v>
      </c>
      <c r="AA141">
        <f>'Population 2016'!AA141/'Population 2016'!AA$5</f>
        <v>7.0397971773044276E-3</v>
      </c>
      <c r="AB141">
        <f>'Population 2016'!AB141/'Population 2016'!AB$5</f>
        <v>8.4930861897792292E-3</v>
      </c>
      <c r="AC141">
        <f>'Population 2016'!AC141/'Population 2016'!AC$5</f>
        <v>7.2566148346886045E-3</v>
      </c>
      <c r="AD141">
        <f>'Population 2016'!AD141/'Population 2016'!AD$5</f>
        <v>9.3378986936618405E-3</v>
      </c>
      <c r="AE141">
        <f>'Population 2016'!AE141/'Population 2016'!AE$5</f>
        <v>9.142804340906991E-3</v>
      </c>
      <c r="AF141">
        <f>'Population 2016'!AF141/'Population 2016'!AF$5</f>
        <v>4.6298390867001464E-3</v>
      </c>
      <c r="AG141">
        <f>'Population 2016'!AG141/'Population 2016'!AG$5</f>
        <v>9.142804340906991E-3</v>
      </c>
      <c r="AH141">
        <f>'Population 2016'!AH141/'Population 2016'!AH$5</f>
        <v>6.6503812823346924E-3</v>
      </c>
      <c r="AI141">
        <f>'Population 2016'!AI141/'Population 2016'!AI$5</f>
        <v>1.0818149006912241E-2</v>
      </c>
      <c r="AJ141">
        <f>'Population 2016'!AJ141/'Population 2016'!AJ$5</f>
        <v>8.1002704737473154E-3</v>
      </c>
      <c r="AK141">
        <f>'Population 2016'!AK141/'Population 2016'!AK$5</f>
        <v>9.1774260462894278E-3</v>
      </c>
      <c r="AL141">
        <f>'Population 2016'!AL141/'Population 2016'!AL$5</f>
        <v>3.8133413738670827E-3</v>
      </c>
      <c r="AM141">
        <f>'Population 2016'!AM141/'Population 2016'!AM$5</f>
        <v>6.8310810566081471E-3</v>
      </c>
      <c r="AN141">
        <f>'Population 2016'!AN141/'Population 2016'!AN$5</f>
        <v>1.0035998690956692E-2</v>
      </c>
      <c r="AO141">
        <f>'Population 2016'!AO141/'Population 2016'!AO$5</f>
        <v>1.0035998690956692E-2</v>
      </c>
      <c r="AP141">
        <f>'Population 2016'!AP141/'Population 2016'!AP$5</f>
        <v>7.3553889320419133E-3</v>
      </c>
      <c r="AQ141">
        <f>'Population 2016'!AQ141/'Population 2016'!AQ$5</f>
        <v>6.0489395517071302E-3</v>
      </c>
      <c r="AR141">
        <f>'Population 2016'!AR141/'Population 2016'!AR$5</f>
        <v>8.1162310586187832E-3</v>
      </c>
      <c r="AS141">
        <f>'Population 2016'!AS141/'Population 2016'!AS$5</f>
        <v>8.0499958127460015E-3</v>
      </c>
      <c r="AT141">
        <f>'Population 2016'!AT141/'Population 2016'!AT$5</f>
        <v>1.107186165445247E-2</v>
      </c>
      <c r="AU141">
        <f>'Population 2016'!AU141/'Population 2016'!AU$5</f>
        <v>1.107186165445247E-2</v>
      </c>
      <c r="AV141">
        <f>'Population 2016'!AV141/'Population 2016'!AV$5</f>
        <v>6.3773624749234505E-3</v>
      </c>
      <c r="AW141">
        <f>'Population 2016'!AW141/'Population 2016'!AW$5</f>
        <v>6.4601256940630914E-3</v>
      </c>
      <c r="AX141">
        <f>'Population 2016'!AX141/'Population 2016'!AX$5</f>
        <v>7.3859207483036662E-3</v>
      </c>
      <c r="AY141">
        <f>'Population 2016'!AY141/'Population 2016'!AY$5</f>
        <v>7.9235641504237942E-3</v>
      </c>
      <c r="AZ141">
        <f>'Population 2016'!AZ141/'Population 2016'!AZ$5</f>
        <v>7.7546582600341715E-3</v>
      </c>
      <c r="BA141">
        <f>'Population 2016'!BA141/'Population 2016'!BA$5</f>
        <v>5.1689699848844741E-3</v>
      </c>
      <c r="BB141">
        <f>'Population 2016'!BB141/'Population 2016'!BB$5</f>
        <v>7.6438134826650461E-3</v>
      </c>
      <c r="BC141">
        <f>'Population 2016'!BC141/'Population 2016'!BC$5</f>
        <v>1.8279998229540122E-2</v>
      </c>
      <c r="BD141" s="9">
        <v>139</v>
      </c>
    </row>
    <row r="142" spans="1:56" x14ac:dyDescent="0.35">
      <c r="B142" s="5" t="s">
        <v>65</v>
      </c>
      <c r="C142">
        <f>'Population 2016'!C142/'Population 2016'!C$5</f>
        <v>8.0755214589093953E-3</v>
      </c>
      <c r="D142">
        <f>'Population 2016'!D142/'Population 2016'!D$5</f>
        <v>7.6337744393259197E-3</v>
      </c>
      <c r="E142">
        <f>'Population 2016'!E142/'Population 2016'!E$5</f>
        <v>7.2286106722795436E-3</v>
      </c>
      <c r="F142">
        <f>'Population 2016'!F142/'Population 2016'!F$5</f>
        <v>1.0311614730878186E-2</v>
      </c>
      <c r="G142">
        <f>'Population 2016'!G142/'Population 2016'!G$5</f>
        <v>1.1164943430953284E-2</v>
      </c>
      <c r="H142">
        <f>'Population 2016'!H142/'Population 2016'!H$5</f>
        <v>5.4602108212040345E-3</v>
      </c>
      <c r="I142">
        <f>'Population 2016'!I142/'Population 2016'!I$5</f>
        <v>9.9237919772213381E-3</v>
      </c>
      <c r="J142">
        <f>'Population 2016'!J142/'Population 2016'!J$5</f>
        <v>5.7221996467163696E-3</v>
      </c>
      <c r="K142">
        <f>'Population 2016'!K142/'Population 2016'!K$5</f>
        <v>6.4735623493833577E-3</v>
      </c>
      <c r="L142">
        <f>'Population 2016'!L142/'Population 2016'!L$5</f>
        <v>9.9598112877861255E-3</v>
      </c>
      <c r="M142">
        <f>'Population 2016'!M142/'Population 2016'!M$5</f>
        <v>9.9598112877861255E-3</v>
      </c>
      <c r="N142">
        <f>'Population 2016'!N142/'Population 2016'!N$5</f>
        <v>4.9509327203607111E-3</v>
      </c>
      <c r="O142">
        <f>'Population 2016'!O142/'Population 2016'!O$5</f>
        <v>5.4982613605967842E-3</v>
      </c>
      <c r="P142">
        <f>'Population 2016'!P142/'Population 2016'!P$5</f>
        <v>1.8144934069649499E-3</v>
      </c>
      <c r="Q142">
        <f>'Population 2016'!Q142/'Population 2016'!Q$5</f>
        <v>7.1327011433473166E-3</v>
      </c>
      <c r="R142">
        <f>'Population 2016'!R142/'Population 2016'!R$5</f>
        <v>3.7392878053973491E-3</v>
      </c>
      <c r="S142">
        <f>'Population 2016'!S142/'Population 2016'!S$5</f>
        <v>8.9060163715353486E-3</v>
      </c>
      <c r="T142">
        <f>'Population 2016'!T142/'Population 2016'!T$5</f>
        <v>1.0044066392744634E-2</v>
      </c>
      <c r="U142">
        <f>'Population 2016'!U142/'Population 2016'!U$5</f>
        <v>2.0050458106493162E-2</v>
      </c>
      <c r="V142">
        <f>'Population 2016'!V142/'Population 2016'!V$5</f>
        <v>7.006510406728692E-3</v>
      </c>
      <c r="W142">
        <f>'Population 2016'!W142/'Population 2016'!W$5</f>
        <v>7.752698082743383E-3</v>
      </c>
      <c r="X142">
        <f>'Population 2016'!X142/'Population 2016'!X$5</f>
        <v>7.752698082743383E-3</v>
      </c>
      <c r="Y142">
        <f>'Population 2016'!Y142/'Population 2016'!Y$5</f>
        <v>6.390995373682453E-3</v>
      </c>
      <c r="Z142">
        <f>'Population 2016'!Z142/'Population 2016'!Z$5</f>
        <v>7.6502711084182017E-3</v>
      </c>
      <c r="AA142">
        <f>'Population 2016'!AA142/'Population 2016'!AA$5</f>
        <v>6.6391745180070915E-3</v>
      </c>
      <c r="AB142">
        <f>'Population 2016'!AB142/'Population 2016'!AB$5</f>
        <v>8.1225755606276172E-3</v>
      </c>
      <c r="AC142">
        <f>'Population 2016'!AC142/'Population 2016'!AC$5</f>
        <v>6.2264568564460374E-3</v>
      </c>
      <c r="AD142">
        <f>'Population 2016'!AD142/'Population 2016'!AD$5</f>
        <v>1.0212512560943838E-2</v>
      </c>
      <c r="AE142">
        <f>'Population 2016'!AE142/'Population 2016'!AE$5</f>
        <v>9.8512305054466679E-3</v>
      </c>
      <c r="AF142">
        <f>'Population 2016'!AF142/'Population 2016'!AF$5</f>
        <v>4.0567645417665778E-3</v>
      </c>
      <c r="AG142">
        <f>'Population 2016'!AG142/'Population 2016'!AG$5</f>
        <v>9.8512305054466679E-3</v>
      </c>
      <c r="AH142">
        <f>'Population 2016'!AH142/'Population 2016'!AH$5</f>
        <v>7.3804371046691996E-3</v>
      </c>
      <c r="AI142">
        <f>'Population 2016'!AI142/'Population 2016'!AI$5</f>
        <v>9.2555122932890012E-3</v>
      </c>
      <c r="AJ142">
        <f>'Population 2016'!AJ142/'Population 2016'!AJ$5</f>
        <v>8.5742966288375206E-3</v>
      </c>
      <c r="AK142">
        <f>'Population 2016'!AK142/'Population 2016'!AK$5</f>
        <v>1.0635756760494323E-2</v>
      </c>
      <c r="AL142">
        <f>'Population 2016'!AL142/'Population 2016'!AL$5</f>
        <v>4.1237296252283574E-3</v>
      </c>
      <c r="AM142">
        <f>'Population 2016'!AM142/'Population 2016'!AM$5</f>
        <v>7.7981535073580813E-3</v>
      </c>
      <c r="AN142">
        <f>'Population 2016'!AN142/'Population 2016'!AN$5</f>
        <v>1.1072324642740263E-2</v>
      </c>
      <c r="AO142">
        <f>'Population 2016'!AO142/'Population 2016'!AO$5</f>
        <v>1.1072324642740263E-2</v>
      </c>
      <c r="AP142">
        <f>'Population 2016'!AP142/'Population 2016'!AP$5</f>
        <v>7.8705831999112286E-3</v>
      </c>
      <c r="AQ142">
        <f>'Population 2016'!AQ142/'Population 2016'!AQ$5</f>
        <v>6.6654792568641421E-3</v>
      </c>
      <c r="AR142">
        <f>'Population 2016'!AR142/'Population 2016'!AR$5</f>
        <v>7.7515442381598755E-3</v>
      </c>
      <c r="AS142">
        <f>'Population 2016'!AS142/'Population 2016'!AS$5</f>
        <v>9.9237919772213381E-3</v>
      </c>
      <c r="AT142">
        <f>'Population 2016'!AT142/'Population 2016'!AT$5</f>
        <v>9.9119523382717352E-3</v>
      </c>
      <c r="AU142">
        <f>'Population 2016'!AU142/'Population 2016'!AU$5</f>
        <v>9.9119523382717352E-3</v>
      </c>
      <c r="AV142">
        <f>'Population 2016'!AV142/'Population 2016'!AV$5</f>
        <v>7.0108753035582304E-3</v>
      </c>
      <c r="AW142">
        <f>'Population 2016'!AW142/'Population 2016'!AW$5</f>
        <v>6.9406309109768744E-3</v>
      </c>
      <c r="AX142">
        <f>'Population 2016'!AX142/'Population 2016'!AX$5</f>
        <v>5.3158183932427768E-3</v>
      </c>
      <c r="AY142">
        <f>'Population 2016'!AY142/'Population 2016'!AY$5</f>
        <v>7.6221657844007225E-3</v>
      </c>
      <c r="AZ142">
        <f>'Population 2016'!AZ142/'Population 2016'!AZ$5</f>
        <v>7.5072915647956921E-3</v>
      </c>
      <c r="BA142">
        <f>'Population 2016'!BA142/'Population 2016'!BA$5</f>
        <v>5.1824659900669406E-3</v>
      </c>
      <c r="BB142">
        <f>'Population 2016'!BB142/'Population 2016'!BB$5</f>
        <v>8.5000310724125307E-3</v>
      </c>
      <c r="BC142">
        <f>'Population 2016'!BC142/'Population 2016'!BC$5</f>
        <v>2.0050458106493162E-2</v>
      </c>
      <c r="BD142" s="9">
        <v>140</v>
      </c>
    </row>
    <row r="143" spans="1:56" x14ac:dyDescent="0.35">
      <c r="B143" s="5" t="s">
        <v>66</v>
      </c>
      <c r="C143">
        <f>'Population 2016'!C143/'Population 2016'!C$5</f>
        <v>5.0395342775219395E-3</v>
      </c>
      <c r="D143">
        <f>'Population 2016'!D143/'Population 2016'!D$5</f>
        <v>6.0811009066635367E-3</v>
      </c>
      <c r="E143">
        <f>'Population 2016'!E143/'Population 2016'!E$5</f>
        <v>7.0364102588142642E-3</v>
      </c>
      <c r="F143">
        <f>'Population 2016'!F143/'Population 2016'!F$5</f>
        <v>1.106361061035282E-2</v>
      </c>
      <c r="G143">
        <f>'Population 2016'!G143/'Population 2016'!G$5</f>
        <v>1.1422075461484328E-2</v>
      </c>
      <c r="H143">
        <f>'Population 2016'!H143/'Population 2016'!H$5</f>
        <v>5.5509981745257174E-3</v>
      </c>
      <c r="I143">
        <f>'Population 2016'!I143/'Population 2016'!I$5</f>
        <v>9.4317896323590986E-3</v>
      </c>
      <c r="J143">
        <f>'Population 2016'!J143/'Population 2016'!J$5</f>
        <v>5.8051300763789261E-3</v>
      </c>
      <c r="K143">
        <f>'Population 2016'!K143/'Population 2016'!K$5</f>
        <v>5.5993951708169917E-3</v>
      </c>
      <c r="L143">
        <f>'Population 2016'!L143/'Population 2016'!L$5</f>
        <v>9.7930201896653055E-3</v>
      </c>
      <c r="M143">
        <f>'Population 2016'!M143/'Population 2016'!M$5</f>
        <v>9.7930201896653055E-3</v>
      </c>
      <c r="N143">
        <f>'Population 2016'!N143/'Population 2016'!N$5</f>
        <v>3.8659068806712695E-3</v>
      </c>
      <c r="O143">
        <f>'Population 2016'!O143/'Population 2016'!O$5</f>
        <v>5.3991935883337793E-3</v>
      </c>
      <c r="P143">
        <f>'Population 2016'!P143/'Population 2016'!P$5</f>
        <v>2.1976783500507156E-3</v>
      </c>
      <c r="Q143">
        <f>'Population 2016'!Q143/'Population 2016'!Q$5</f>
        <v>7.2737100621614315E-3</v>
      </c>
      <c r="R143">
        <f>'Population 2016'!R143/'Population 2016'!R$5</f>
        <v>3.9255868419651885E-3</v>
      </c>
      <c r="S143">
        <f>'Population 2016'!S143/'Population 2016'!S$5</f>
        <v>7.6994232714472583E-3</v>
      </c>
      <c r="T143">
        <f>'Population 2016'!T143/'Population 2016'!T$5</f>
        <v>6.8589084377602919E-3</v>
      </c>
      <c r="U143">
        <f>'Population 2016'!U143/'Population 2016'!U$5</f>
        <v>2.4211038817332803E-2</v>
      </c>
      <c r="V143">
        <f>'Population 2016'!V143/'Population 2016'!V$5</f>
        <v>7.1286282351684079E-3</v>
      </c>
      <c r="W143">
        <f>'Population 2016'!W143/'Population 2016'!W$5</f>
        <v>7.994561345021212E-3</v>
      </c>
      <c r="X143">
        <f>'Population 2016'!X143/'Population 2016'!X$5</f>
        <v>7.994561345021212E-3</v>
      </c>
      <c r="Y143">
        <f>'Population 2016'!Y143/'Population 2016'!Y$5</f>
        <v>6.4943323635554282E-3</v>
      </c>
      <c r="Z143">
        <f>'Population 2016'!Z143/'Population 2016'!Z$5</f>
        <v>5.7996488463615721E-3</v>
      </c>
      <c r="AA143">
        <f>'Population 2016'!AA143/'Population 2016'!AA$5</f>
        <v>6.1196273877077278E-3</v>
      </c>
      <c r="AB143">
        <f>'Population 2016'!AB143/'Population 2016'!AB$5</f>
        <v>6.5422760815942189E-3</v>
      </c>
      <c r="AC143">
        <f>'Population 2016'!AC143/'Population 2016'!AC$5</f>
        <v>5.3411002004464022E-3</v>
      </c>
      <c r="AD143">
        <f>'Population 2016'!AD143/'Population 2016'!AD$5</f>
        <v>1.0789385537236219E-2</v>
      </c>
      <c r="AE143">
        <f>'Population 2016'!AE143/'Population 2016'!AE$5</f>
        <v>1.054938962412345E-2</v>
      </c>
      <c r="AF143">
        <f>'Population 2016'!AF143/'Population 2016'!AF$5</f>
        <v>5.625179085795292E-3</v>
      </c>
      <c r="AG143">
        <f>'Population 2016'!AG143/'Population 2016'!AG$5</f>
        <v>1.054938962412345E-2</v>
      </c>
      <c r="AH143">
        <f>'Population 2016'!AH143/'Population 2016'!AH$5</f>
        <v>7.5179030864828212E-3</v>
      </c>
      <c r="AI143">
        <f>'Population 2016'!AI143/'Population 2016'!AI$5</f>
        <v>7.3497243853355501E-3</v>
      </c>
      <c r="AJ143">
        <f>'Population 2016'!AJ143/'Population 2016'!AJ$5</f>
        <v>8.630064411789309E-3</v>
      </c>
      <c r="AK143">
        <f>'Population 2016'!AK143/'Population 2016'!AK$5</f>
        <v>8.913417899752335E-3</v>
      </c>
      <c r="AL143">
        <f>'Population 2016'!AL143/'Population 2016'!AL$5</f>
        <v>4.4252496408364516E-3</v>
      </c>
      <c r="AM143">
        <f>'Population 2016'!AM143/'Population 2016'!AM$5</f>
        <v>8.0335831301998253E-3</v>
      </c>
      <c r="AN143">
        <f>'Population 2016'!AN143/'Population 2016'!AN$5</f>
        <v>7.745172902803534E-3</v>
      </c>
      <c r="AO143">
        <f>'Population 2016'!AO143/'Population 2016'!AO$5</f>
        <v>7.745172902803534E-3</v>
      </c>
      <c r="AP143">
        <f>'Population 2016'!AP143/'Population 2016'!AP$5</f>
        <v>7.2523500784680501E-3</v>
      </c>
      <c r="AQ143">
        <f>'Population 2016'!AQ143/'Population 2016'!AQ$5</f>
        <v>6.3709102866224589E-3</v>
      </c>
      <c r="AR143">
        <f>'Population 2016'!AR143/'Population 2016'!AR$5</f>
        <v>7.1193016013471801E-3</v>
      </c>
      <c r="AS143">
        <f>'Population 2016'!AS143/'Population 2016'!AS$5</f>
        <v>9.4317896323590986E-3</v>
      </c>
      <c r="AT143">
        <f>'Population 2016'!AT143/'Population 2016'!AT$5</f>
        <v>1.001739863974271E-2</v>
      </c>
      <c r="AU143">
        <f>'Population 2016'!AU143/'Population 2016'!AU$5</f>
        <v>1.001739863974271E-2</v>
      </c>
      <c r="AV143">
        <f>'Population 2016'!AV143/'Population 2016'!AV$5</f>
        <v>7.0531094921338824E-3</v>
      </c>
      <c r="AW143">
        <f>'Population 2016'!AW143/'Population 2016'!AW$5</f>
        <v>6.9749527121850024E-3</v>
      </c>
      <c r="AX143">
        <f>'Population 2016'!AX143/'Population 2016'!AX$5</f>
        <v>5.9164036444024175E-3</v>
      </c>
      <c r="AY143">
        <f>'Population 2016'!AY143/'Population 2016'!AY$5</f>
        <v>7.5211896820782716E-3</v>
      </c>
      <c r="AZ143">
        <f>'Population 2016'!AZ143/'Population 2016'!AZ$5</f>
        <v>7.1046015958028197E-3</v>
      </c>
      <c r="BA143">
        <f>'Population 2016'!BA143/'Population 2016'!BA$5</f>
        <v>5.0610019434247462E-3</v>
      </c>
      <c r="BB143">
        <f>'Population 2016'!BB143/'Population 2016'!BB$5</f>
        <v>8.2169268693508633E-3</v>
      </c>
      <c r="BC143">
        <f>'Population 2016'!BC143/'Population 2016'!BC$5</f>
        <v>2.4211038817332803E-2</v>
      </c>
      <c r="BD143" s="9">
        <v>141</v>
      </c>
    </row>
    <row r="144" spans="1:56" x14ac:dyDescent="0.35">
      <c r="B144" s="5" t="s">
        <v>67</v>
      </c>
      <c r="C144">
        <f>'Population 2016'!C144/'Population 2016'!C$5</f>
        <v>4.4415368024001674E-3</v>
      </c>
      <c r="D144">
        <f>'Population 2016'!D144/'Population 2016'!D$5</f>
        <v>6.0884363721721776E-3</v>
      </c>
      <c r="E144">
        <f>'Population 2016'!E144/'Population 2016'!E$5</f>
        <v>7.5989480543224002E-3</v>
      </c>
      <c r="F144">
        <f>'Population 2016'!F144/'Population 2016'!F$5</f>
        <v>1.2856039144990986E-2</v>
      </c>
      <c r="G144">
        <f>'Population 2016'!G144/'Population 2016'!G$5</f>
        <v>1.4182861473501868E-2</v>
      </c>
      <c r="H144">
        <f>'Population 2016'!H144/'Population 2016'!H$5</f>
        <v>6.4556293022667655E-3</v>
      </c>
      <c r="I144">
        <f>'Population 2016'!I144/'Population 2016'!I$5</f>
        <v>1.2572230131479775E-2</v>
      </c>
      <c r="J144">
        <f>'Population 2016'!J144/'Population 2016'!J$5</f>
        <v>6.4105222129155854E-3</v>
      </c>
      <c r="K144">
        <f>'Population 2016'!K144/'Population 2016'!K$5</f>
        <v>6.9224590086471669E-3</v>
      </c>
      <c r="L144">
        <f>'Population 2016'!L144/'Population 2016'!L$5</f>
        <v>1.2453735326354583E-2</v>
      </c>
      <c r="M144">
        <f>'Population 2016'!M144/'Population 2016'!M$5</f>
        <v>1.2453735326354583E-2</v>
      </c>
      <c r="N144">
        <f>'Population 2016'!N144/'Population 2016'!N$5</f>
        <v>3.3917104025847728E-3</v>
      </c>
      <c r="O144">
        <f>'Population 2016'!O144/'Population 2016'!O$5</f>
        <v>6.5186594149057369E-3</v>
      </c>
      <c r="P144">
        <f>'Population 2016'!P144/'Population 2016'!P$5</f>
        <v>2.4005409669784739E-3</v>
      </c>
      <c r="Q144">
        <f>'Population 2016'!Q144/'Population 2016'!Q$5</f>
        <v>8.0257576291700456E-3</v>
      </c>
      <c r="R144">
        <f>'Population 2016'!R144/'Population 2016'!R$5</f>
        <v>4.1385000266141482E-3</v>
      </c>
      <c r="S144">
        <f>'Population 2016'!S144/'Population 2016'!S$5</f>
        <v>7.6146881305486072E-3</v>
      </c>
      <c r="T144">
        <f>'Population 2016'!T144/'Population 2016'!T$5</f>
        <v>5.4606031558424037E-3</v>
      </c>
      <c r="U144">
        <f>'Population 2016'!U144/'Population 2016'!U$5</f>
        <v>2.5406099234276103E-2</v>
      </c>
      <c r="V144">
        <f>'Population 2016'!V144/'Population 2016'!V$5</f>
        <v>7.632364277482236E-3</v>
      </c>
      <c r="W144">
        <f>'Population 2016'!W144/'Population 2016'!W$5</f>
        <v>7.9553402754626457E-3</v>
      </c>
      <c r="X144">
        <f>'Population 2016'!X144/'Population 2016'!X$5</f>
        <v>7.9553402754626457E-3</v>
      </c>
      <c r="Y144">
        <f>'Population 2016'!Y144/'Population 2016'!Y$5</f>
        <v>7.0467878094147944E-3</v>
      </c>
      <c r="Z144">
        <f>'Population 2016'!Z144/'Population 2016'!Z$5</f>
        <v>4.8549797418807822E-3</v>
      </c>
      <c r="AA144">
        <f>'Population 2016'!AA144/'Population 2016'!AA$5</f>
        <v>6.0286069825274038E-3</v>
      </c>
      <c r="AB144">
        <f>'Population 2016'!AB144/'Population 2016'!AB$5</f>
        <v>6.8349999488244986E-3</v>
      </c>
      <c r="AC144">
        <f>'Population 2016'!AC144/'Population 2016'!AC$5</f>
        <v>5.0452917850072714E-3</v>
      </c>
      <c r="AD144">
        <f>'Population 2016'!AD144/'Population 2016'!AD$5</f>
        <v>1.2095723696453162E-2</v>
      </c>
      <c r="AE144">
        <f>'Population 2016'!AE144/'Population 2016'!AE$5</f>
        <v>1.1304017495046151E-2</v>
      </c>
      <c r="AF144">
        <f>'Population 2016'!AF144/'Population 2016'!AF$5</f>
        <v>6.2585772670376572E-3</v>
      </c>
      <c r="AG144">
        <f>'Population 2016'!AG144/'Population 2016'!AG$5</f>
        <v>1.1304017495046151E-2</v>
      </c>
      <c r="AH144">
        <f>'Population 2016'!AH144/'Population 2016'!AH$5</f>
        <v>7.7946926985129521E-3</v>
      </c>
      <c r="AI144">
        <f>'Population 2016'!AI144/'Population 2016'!AI$5</f>
        <v>6.8247440720972967E-3</v>
      </c>
      <c r="AJ144">
        <f>'Population 2016'!AJ144/'Population 2016'!AJ$5</f>
        <v>9.1877422413071969E-3</v>
      </c>
      <c r="AK144">
        <f>'Population 2016'!AK144/'Population 2016'!AK$5</f>
        <v>1.0673472209999623E-2</v>
      </c>
      <c r="AL144">
        <f>'Population 2016'!AL144/'Population 2016'!AL$5</f>
        <v>5.1967861513630481E-3</v>
      </c>
      <c r="AM144">
        <f>'Population 2016'!AM144/'Population 2016'!AM$5</f>
        <v>8.3016107008196567E-3</v>
      </c>
      <c r="AN144">
        <f>'Population 2016'!AN144/'Population 2016'!AN$5</f>
        <v>1.0526889931275226E-2</v>
      </c>
      <c r="AO144">
        <f>'Population 2016'!AO144/'Population 2016'!AO$5</f>
        <v>1.0526889931275226E-2</v>
      </c>
      <c r="AP144">
        <f>'Population 2016'!AP144/'Population 2016'!AP$5</f>
        <v>8.1955518919518723E-3</v>
      </c>
      <c r="AQ144">
        <f>'Population 2016'!AQ144/'Population 2016'!AQ$5</f>
        <v>7.0354030799583489E-3</v>
      </c>
      <c r="AR144">
        <f>'Population 2016'!AR144/'Population 2016'!AR$5</f>
        <v>7.4164868295036766E-3</v>
      </c>
      <c r="AS144">
        <f>'Population 2016'!AS144/'Population 2016'!AS$5</f>
        <v>1.2572230131479775E-2</v>
      </c>
      <c r="AT144">
        <f>'Population 2016'!AT144/'Population 2016'!AT$5</f>
        <v>1.0439183845626615E-2</v>
      </c>
      <c r="AU144">
        <f>'Population 2016'!AU144/'Population 2016'!AU$5</f>
        <v>1.0439183845626615E-2</v>
      </c>
      <c r="AV144">
        <f>'Population 2016'!AV144/'Population 2016'!AV$5</f>
        <v>7.8872347165030096E-3</v>
      </c>
      <c r="AW144">
        <f>'Population 2016'!AW144/'Population 2016'!AW$5</f>
        <v>7.2609677222527308E-3</v>
      </c>
      <c r="AX144">
        <f>'Population 2016'!AX144/'Population 2016'!AX$5</f>
        <v>6.1336366075878199E-3</v>
      </c>
      <c r="AY144">
        <f>'Population 2016'!AY144/'Population 2016'!AY$5</f>
        <v>7.8608365717083312E-3</v>
      </c>
      <c r="AZ144">
        <f>'Population 2016'!AZ144/'Population 2016'!AZ$5</f>
        <v>7.7776691154051924E-3</v>
      </c>
      <c r="BA144">
        <f>'Population 2016'!BA144/'Population 2016'!BA$5</f>
        <v>5.4523860937162596E-3</v>
      </c>
      <c r="BB144">
        <f>'Population 2016'!BB144/'Population 2016'!BB$5</f>
        <v>8.9971896729110715E-3</v>
      </c>
      <c r="BC144">
        <f>'Population 2016'!BC144/'Population 2016'!BC$5</f>
        <v>2.5406099234276103E-2</v>
      </c>
      <c r="BD144" s="9">
        <v>142</v>
      </c>
    </row>
    <row r="145" spans="2:56" x14ac:dyDescent="0.35">
      <c r="B145" s="5" t="s">
        <v>68</v>
      </c>
      <c r="C145">
        <f>'Population 2016'!C145/'Population 2016'!C$5</f>
        <v>4.5744251302050057E-3</v>
      </c>
      <c r="D145">
        <f>'Population 2016'!D145/'Population 2016'!D$5</f>
        <v>7.2816720949111426E-3</v>
      </c>
      <c r="E145">
        <f>'Population 2016'!E145/'Population 2016'!E$5</f>
        <v>9.7647185670287229E-3</v>
      </c>
      <c r="F145">
        <f>'Population 2016'!F145/'Population 2016'!F$5</f>
        <v>1.4576358485706927E-2</v>
      </c>
      <c r="G145">
        <f>'Population 2016'!G145/'Population 2016'!G$5</f>
        <v>1.7512044605640664E-2</v>
      </c>
      <c r="H145">
        <f>'Population 2016'!H145/'Population 2016'!H$5</f>
        <v>8.2486795303699911E-3</v>
      </c>
      <c r="I145">
        <f>'Population 2016'!I145/'Population 2016'!I$5</f>
        <v>1.622560924545683E-2</v>
      </c>
      <c r="J145">
        <f>'Population 2016'!J145/'Population 2016'!J$5</f>
        <v>7.7954603882802714E-3</v>
      </c>
      <c r="K145">
        <f>'Population 2016'!K145/'Population 2016'!K$5</f>
        <v>9.2850730047724806E-3</v>
      </c>
      <c r="L145">
        <f>'Population 2016'!L145/'Population 2016'!L$5</f>
        <v>1.717154067320064E-2</v>
      </c>
      <c r="M145">
        <f>'Population 2016'!M145/'Population 2016'!M$5</f>
        <v>1.717154067320064E-2</v>
      </c>
      <c r="N145">
        <f>'Population 2016'!N145/'Population 2016'!N$5</f>
        <v>4.3079544449891897E-3</v>
      </c>
      <c r="O145">
        <f>'Population 2016'!O145/'Population 2016'!O$5</f>
        <v>8.5990826324288446E-3</v>
      </c>
      <c r="P145">
        <f>'Population 2016'!P145/'Population 2016'!P$5</f>
        <v>3.4937450693113942E-3</v>
      </c>
      <c r="Q145">
        <f>'Population 2016'!Q145/'Population 2016'!Q$5</f>
        <v>1.1069200126908027E-2</v>
      </c>
      <c r="R145">
        <f>'Population 2016'!R145/'Population 2016'!R$5</f>
        <v>4.7506254324799066E-3</v>
      </c>
      <c r="S145">
        <f>'Population 2016'!S145/'Population 2016'!S$5</f>
        <v>8.9227868681715384E-3</v>
      </c>
      <c r="T145">
        <f>'Population 2016'!T145/'Population 2016'!T$5</f>
        <v>4.8719654914077511E-3</v>
      </c>
      <c r="U145">
        <f>'Population 2016'!U145/'Population 2016'!U$5</f>
        <v>3.1381401318992606E-2</v>
      </c>
      <c r="V145">
        <f>'Population 2016'!V145/'Population 2016'!V$5</f>
        <v>8.6169392692774446E-3</v>
      </c>
      <c r="W145">
        <f>'Population 2016'!W145/'Population 2016'!W$5</f>
        <v>9.8967832186117044E-3</v>
      </c>
      <c r="X145">
        <f>'Population 2016'!X145/'Population 2016'!X$5</f>
        <v>9.8967832186117044E-3</v>
      </c>
      <c r="Y145">
        <f>'Population 2016'!Y145/'Population 2016'!Y$5</f>
        <v>8.2232396941225097E-3</v>
      </c>
      <c r="Z145">
        <f>'Population 2016'!Z145/'Population 2016'!Z$5</f>
        <v>5.2924699419067221E-3</v>
      </c>
      <c r="AA145">
        <f>'Population 2016'!AA145/'Population 2016'!AA$5</f>
        <v>7.2258242827824603E-3</v>
      </c>
      <c r="AB145">
        <f>'Population 2016'!AB145/'Population 2016'!AB$5</f>
        <v>8.1430457611332309E-3</v>
      </c>
      <c r="AC145">
        <f>'Population 2016'!AC145/'Population 2016'!AC$5</f>
        <v>6.0475237939601302E-3</v>
      </c>
      <c r="AD145">
        <f>'Population 2016'!AD145/'Population 2016'!AD$5</f>
        <v>1.5560683315344822E-2</v>
      </c>
      <c r="AE145">
        <f>'Population 2016'!AE145/'Population 2016'!AE$5</f>
        <v>1.4820480703087301E-2</v>
      </c>
      <c r="AF145">
        <f>'Population 2016'!AF145/'Population 2016'!AF$5</f>
        <v>7.374564538750396E-3</v>
      </c>
      <c r="AG145">
        <f>'Population 2016'!AG145/'Population 2016'!AG$5</f>
        <v>1.4820480703087301E-2</v>
      </c>
      <c r="AH145">
        <f>'Population 2016'!AH145/'Population 2016'!AH$5</f>
        <v>9.3421138181176457E-3</v>
      </c>
      <c r="AI145">
        <f>'Population 2016'!AI145/'Population 2016'!AI$5</f>
        <v>7.5616305013561994E-3</v>
      </c>
      <c r="AJ145">
        <f>'Population 2016'!AJ145/'Population 2016'!AJ$5</f>
        <v>1.2115550846276106E-2</v>
      </c>
      <c r="AK145">
        <f>'Population 2016'!AK145/'Population 2016'!AK$5</f>
        <v>1.257181650176634E-2</v>
      </c>
      <c r="AL145">
        <f>'Population 2016'!AL145/'Population 2016'!AL$5</f>
        <v>6.5979674003653717E-3</v>
      </c>
      <c r="AM145">
        <f>'Population 2016'!AM145/'Population 2016'!AM$5</f>
        <v>9.0622294823083701E-3</v>
      </c>
      <c r="AN145">
        <f>'Population 2016'!AN145/'Population 2016'!AN$5</f>
        <v>1.4181302498090978E-2</v>
      </c>
      <c r="AO145">
        <f>'Population 2016'!AO145/'Population 2016'!AO$5</f>
        <v>1.4181302498090978E-2</v>
      </c>
      <c r="AP145">
        <f>'Population 2016'!AP145/'Population 2016'!AP$5</f>
        <v>1.0850783887893727E-2</v>
      </c>
      <c r="AQ145">
        <f>'Population 2016'!AQ145/'Population 2016'!AQ$5</f>
        <v>9.4330574889022849E-3</v>
      </c>
      <c r="AR145">
        <f>'Population 2016'!AR145/'Population 2016'!AR$5</f>
        <v>9.0198167298352356E-3</v>
      </c>
      <c r="AS145">
        <f>'Population 2016'!AS145/'Population 2016'!AS$5</f>
        <v>1.622560924545683E-2</v>
      </c>
      <c r="AT145">
        <f>'Population 2016'!AT145/'Population 2016'!AT$5</f>
        <v>1.4762482205936628E-2</v>
      </c>
      <c r="AU145">
        <f>'Population 2016'!AU145/'Population 2016'!AU$5</f>
        <v>1.4762482205936628E-2</v>
      </c>
      <c r="AV145">
        <f>'Population 2016'!AV145/'Population 2016'!AV$5</f>
        <v>9.8405659381269137E-3</v>
      </c>
      <c r="AW145">
        <f>'Population 2016'!AW145/'Population 2016'!AW$5</f>
        <v>9.6367990725486612E-3</v>
      </c>
      <c r="AX145">
        <f>'Population 2016'!AX145/'Population 2016'!AX$5</f>
        <v>6.9897900507302864E-3</v>
      </c>
      <c r="AY145">
        <f>'Population 2016'!AY145/'Population 2016'!AY$5</f>
        <v>9.7120651142865878E-3</v>
      </c>
      <c r="AZ145">
        <f>'Population 2016'!AZ145/'Population 2016'!AZ$5</f>
        <v>9.5495049789738311E-3</v>
      </c>
      <c r="BA145">
        <f>'Population 2016'!BA145/'Population 2016'!BA$5</f>
        <v>7.827683005830274E-3</v>
      </c>
      <c r="BB145">
        <f>'Population 2016'!BB145/'Population 2016'!BB$5</f>
        <v>1.1227498394592019E-2</v>
      </c>
      <c r="BC145">
        <f>'Population 2016'!BC145/'Population 2016'!BC$5</f>
        <v>3.1381401318992606E-2</v>
      </c>
      <c r="BD145" s="9">
        <v>143</v>
      </c>
    </row>
    <row r="146" spans="2:56" x14ac:dyDescent="0.35">
      <c r="B146" s="5" t="s">
        <v>69</v>
      </c>
      <c r="C146">
        <f>'Population 2016'!C146/'Population 2016'!C$5</f>
        <v>5.0906451728314926E-3</v>
      </c>
      <c r="D146">
        <f>'Population 2016'!D146/'Population 2016'!D$5</f>
        <v>7.5164069911876604E-3</v>
      </c>
      <c r="E146">
        <f>'Population 2016'!E146/'Population 2016'!E$5</f>
        <v>9.7412794922158829E-3</v>
      </c>
      <c r="F146">
        <f>'Population 2016'!F146/'Population 2016'!F$5</f>
        <v>1.6358485706927633E-2</v>
      </c>
      <c r="G146">
        <f>'Population 2016'!G146/'Population 2016'!G$5</f>
        <v>2.1815622800844477E-2</v>
      </c>
      <c r="H146">
        <f>'Population 2016'!H146/'Population 2016'!H$5</f>
        <v>9.1597954690625875E-3</v>
      </c>
      <c r="I146">
        <f>'Population 2016'!I146/'Population 2016'!I$5</f>
        <v>1.6675739050330794E-2</v>
      </c>
      <c r="J146">
        <f>'Population 2016'!J146/'Population 2016'!J$5</f>
        <v>8.2681638373568421E-3</v>
      </c>
      <c r="K146">
        <f>'Population 2016'!K146/'Population 2016'!K$5</f>
        <v>9.5685866843075174E-3</v>
      </c>
      <c r="L146">
        <f>'Population 2016'!L146/'Population 2016'!L$5</f>
        <v>1.8585293790605691E-2</v>
      </c>
      <c r="M146">
        <f>'Population 2016'!M146/'Population 2016'!M$5</f>
        <v>1.8585293790605691E-2</v>
      </c>
      <c r="N146">
        <f>'Population 2016'!N146/'Population 2016'!N$5</f>
        <v>5.3045707718150474E-3</v>
      </c>
      <c r="O146">
        <f>'Population 2016'!O146/'Population 2016'!O$5</f>
        <v>9.1736757115542748E-3</v>
      </c>
      <c r="P146">
        <f>'Population 2016'!P146/'Population 2016'!P$5</f>
        <v>2.9978586723768737E-3</v>
      </c>
      <c r="Q146">
        <f>'Population 2016'!Q146/'Population 2016'!Q$5</f>
        <v>9.9763810060986349E-3</v>
      </c>
      <c r="R146">
        <f>'Population 2016'!R146/'Population 2016'!R$5</f>
        <v>5.3760579123862248E-3</v>
      </c>
      <c r="S146">
        <f>'Population 2016'!S146/'Population 2016'!S$5</f>
        <v>9.0675427338734026E-3</v>
      </c>
      <c r="T146">
        <f>'Population 2016'!T146/'Population 2016'!T$5</f>
        <v>4.8161263453744248E-3</v>
      </c>
      <c r="U146">
        <f>'Population 2016'!U146/'Population 2016'!U$5</f>
        <v>3.1824016288230866E-2</v>
      </c>
      <c r="V146">
        <f>'Population 2016'!V146/'Population 2016'!V$5</f>
        <v>9.1283076758687538E-3</v>
      </c>
      <c r="W146">
        <f>'Population 2016'!W146/'Population 2016'!W$5</f>
        <v>1.0691009877172683E-2</v>
      </c>
      <c r="X146">
        <f>'Population 2016'!X146/'Population 2016'!X$5</f>
        <v>1.0691009877172683E-2</v>
      </c>
      <c r="Y146">
        <f>'Population 2016'!Y146/'Population 2016'!Y$5</f>
        <v>8.7160776458243914E-3</v>
      </c>
      <c r="Z146">
        <f>'Population 2016'!Z146/'Population 2016'!Z$5</f>
        <v>5.5383162047531569E-3</v>
      </c>
      <c r="AA146">
        <f>'Population 2016'!AA146/'Population 2016'!AA$5</f>
        <v>7.2876118571019504E-3</v>
      </c>
      <c r="AB146">
        <f>'Population 2016'!AB146/'Population 2016'!AB$5</f>
        <v>8.5319795707398949E-3</v>
      </c>
      <c r="AC146">
        <f>'Population 2016'!AC146/'Population 2016'!AC$5</f>
        <v>6.1819821646142805E-3</v>
      </c>
      <c r="AD146">
        <f>'Population 2016'!AD146/'Population 2016'!AD$5</f>
        <v>1.7637426029997395E-2</v>
      </c>
      <c r="AE146">
        <f>'Population 2016'!AE146/'Population 2016'!AE$5</f>
        <v>1.6052526206634565E-2</v>
      </c>
      <c r="AF146">
        <f>'Population 2016'!AF146/'Population 2016'!AF$5</f>
        <v>8.2341763561507488E-3</v>
      </c>
      <c r="AG146">
        <f>'Population 2016'!AG146/'Population 2016'!AG$5</f>
        <v>1.6052526206634565E-2</v>
      </c>
      <c r="AH146">
        <f>'Population 2016'!AH146/'Population 2016'!AH$5</f>
        <v>9.273380827210834E-3</v>
      </c>
      <c r="AI146">
        <f>'Population 2016'!AI146/'Population 2016'!AI$5</f>
        <v>7.3948398810044624E-3</v>
      </c>
      <c r="AJ146">
        <f>'Population 2016'!AJ146/'Population 2016'!AJ$5</f>
        <v>1.219920252070379E-2</v>
      </c>
      <c r="AK146">
        <f>'Population 2016'!AK146/'Population 2016'!AK$5</f>
        <v>1.3753567252932376E-2</v>
      </c>
      <c r="AL146">
        <f>'Population 2016'!AL146/'Population 2016'!AL$5</f>
        <v>7.0768521310370517E-3</v>
      </c>
      <c r="AM146">
        <f>'Population 2016'!AM146/'Population 2016'!AM$5</f>
        <v>8.7942019116885369E-3</v>
      </c>
      <c r="AN146">
        <f>'Population 2016'!AN146/'Population 2016'!AN$5</f>
        <v>1.5490345805607068E-2</v>
      </c>
      <c r="AO146">
        <f>'Population 2016'!AO146/'Population 2016'!AO$5</f>
        <v>1.5490345805607068E-2</v>
      </c>
      <c r="AP146">
        <f>'Population 2016'!AP146/'Population 2016'!AP$5</f>
        <v>1.1865320292313301E-2</v>
      </c>
      <c r="AQ146">
        <f>'Population 2016'!AQ146/'Population 2016'!AQ$5</f>
        <v>9.1042363128185453E-3</v>
      </c>
      <c r="AR146">
        <f>'Population 2016'!AR146/'Population 2016'!AR$5</f>
        <v>9.4762878936228371E-3</v>
      </c>
      <c r="AS146">
        <f>'Population 2016'!AS146/'Population 2016'!AS$5</f>
        <v>1.6675739050330794E-2</v>
      </c>
      <c r="AT146">
        <f>'Population 2016'!AT146/'Population 2016'!AT$5</f>
        <v>1.4867928507407603E-2</v>
      </c>
      <c r="AU146">
        <f>'Population 2016'!AU146/'Population 2016'!AU$5</f>
        <v>1.4867928507407603E-2</v>
      </c>
      <c r="AV146">
        <f>'Population 2016'!AV146/'Population 2016'!AV$5</f>
        <v>1.162496040544821E-2</v>
      </c>
      <c r="AW146">
        <f>'Population 2016'!AW146/'Population 2016'!AW$5</f>
        <v>9.7778998108487402E-3</v>
      </c>
      <c r="AX146">
        <f>'Population 2016'!AX146/'Population 2016'!AX$5</f>
        <v>7.5648184826916445E-3</v>
      </c>
      <c r="AY146">
        <f>'Population 2016'!AY146/'Population 2016'!AY$5</f>
        <v>1.0734065665065328E-2</v>
      </c>
      <c r="AZ146">
        <f>'Population 2016'!AZ146/'Population 2016'!AZ$5</f>
        <v>1.0771956670559336E-2</v>
      </c>
      <c r="BA146">
        <f>'Population 2016'!BA146/'Population 2016'!BA$5</f>
        <v>7.7062189591880804E-3</v>
      </c>
      <c r="BB146">
        <f>'Population 2016'!BB146/'Population 2016'!BB$5</f>
        <v>1.1151543608404743E-2</v>
      </c>
      <c r="BC146">
        <f>'Population 2016'!BC146/'Population 2016'!BC$5</f>
        <v>3.1824016288230866E-2</v>
      </c>
      <c r="BD146" s="9">
        <v>144</v>
      </c>
    </row>
    <row r="147" spans="2:56" x14ac:dyDescent="0.35">
      <c r="B147" s="5" t="s">
        <v>70</v>
      </c>
      <c r="C147">
        <f>'Population 2016'!C147/'Population 2016'!C$5</f>
        <v>4.6306471150455147E-3</v>
      </c>
      <c r="D147">
        <f>'Population 2016'!D147/'Population 2016'!D$5</f>
        <v>6.7681895093062603E-3</v>
      </c>
      <c r="E147">
        <f>'Population 2016'!E147/'Population 2016'!E$5</f>
        <v>8.7287114603012382E-3</v>
      </c>
      <c r="F147">
        <f>'Population 2016'!F147/'Population 2016'!F$5</f>
        <v>1.5884625289724438E-2</v>
      </c>
      <c r="G147">
        <f>'Population 2016'!G147/'Population 2016'!G$5</f>
        <v>2.0123964705245495E-2</v>
      </c>
      <c r="H147">
        <f>'Population 2016'!H147/'Population 2016'!H$5</f>
        <v>8.1060136894359185E-3</v>
      </c>
      <c r="I147">
        <f>'Population 2016'!I147/'Population 2016'!I$5</f>
        <v>1.6434971945398207E-2</v>
      </c>
      <c r="J147">
        <f>'Population 2016'!J147/'Population 2016'!J$5</f>
        <v>7.4471525836975359E-3</v>
      </c>
      <c r="K147">
        <f>'Population 2016'!K147/'Population 2016'!K$5</f>
        <v>9.1196900250437082E-3</v>
      </c>
      <c r="L147">
        <f>'Population 2016'!L147/'Population 2016'!L$5</f>
        <v>1.7258907438882976E-2</v>
      </c>
      <c r="M147">
        <f>'Population 2016'!M147/'Population 2016'!M$5</f>
        <v>1.7258907438882976E-2</v>
      </c>
      <c r="N147">
        <f>'Population 2016'!N147/'Population 2016'!N$5</f>
        <v>5.1277517460878788E-3</v>
      </c>
      <c r="O147">
        <f>'Population 2016'!O147/'Population 2016'!O$5</f>
        <v>8.0046759988508139E-3</v>
      </c>
      <c r="P147">
        <f>'Population 2016'!P147/'Population 2016'!P$5</f>
        <v>3.1443705623802548E-3</v>
      </c>
      <c r="Q147">
        <f>'Population 2016'!Q147/'Population 2016'!Q$5</f>
        <v>9.8236213440500118E-3</v>
      </c>
      <c r="R147">
        <f>'Population 2016'!R147/'Population 2016'!R$5</f>
        <v>5.2562942460211851E-3</v>
      </c>
      <c r="S147">
        <f>'Population 2016'!S147/'Population 2016'!S$5</f>
        <v>8.2554976335946582E-3</v>
      </c>
      <c r="T147">
        <f>'Population 2016'!T147/'Population 2016'!T$5</f>
        <v>4.2367952052786602E-3</v>
      </c>
      <c r="U147">
        <f>'Population 2016'!U147/'Population 2016'!U$5</f>
        <v>3.0230602398973135E-2</v>
      </c>
      <c r="V147">
        <f>'Population 2016'!V147/'Population 2016'!V$5</f>
        <v>8.1666297769059926E-3</v>
      </c>
      <c r="W147">
        <f>'Population 2016'!W147/'Population 2016'!W$5</f>
        <v>9.7627778976199352E-3</v>
      </c>
      <c r="X147">
        <f>'Population 2016'!X147/'Population 2016'!X$5</f>
        <v>9.7627778976199352E-3</v>
      </c>
      <c r="Y147">
        <f>'Population 2016'!Y147/'Population 2016'!Y$5</f>
        <v>7.8218152334621066E-3</v>
      </c>
      <c r="Z147">
        <f>'Population 2016'!Z147/'Population 2016'!Z$5</f>
        <v>4.9459622171074153E-3</v>
      </c>
      <c r="AA147">
        <f>'Population 2016'!AA147/'Population 2016'!AA$5</f>
        <v>6.7680647268025858E-3</v>
      </c>
      <c r="AB147">
        <f>'Population 2016'!AB147/'Population 2016'!AB$5</f>
        <v>7.623102668290636E-3</v>
      </c>
      <c r="AC147">
        <f>'Population 2016'!AC147/'Population 2016'!AC$5</f>
        <v>5.7072406866892416E-3</v>
      </c>
      <c r="AD147">
        <f>'Population 2016'!AD147/'Population 2016'!AD$5</f>
        <v>1.6773977446127509E-2</v>
      </c>
      <c r="AE147">
        <f>'Population 2016'!AE147/'Population 2016'!AE$5</f>
        <v>1.5503239252969743E-2</v>
      </c>
      <c r="AF147">
        <f>'Population 2016'!AF147/'Population 2016'!AF$5</f>
        <v>8.611199083080728E-3</v>
      </c>
      <c r="AG147">
        <f>'Population 2016'!AG147/'Population 2016'!AG$5</f>
        <v>1.5503239252969743E-2</v>
      </c>
      <c r="AH147">
        <f>'Population 2016'!AH147/'Population 2016'!AH$5</f>
        <v>8.6733603930784029E-3</v>
      </c>
      <c r="AI147">
        <f>'Population 2016'!AI147/'Population 2016'!AI$5</f>
        <v>6.5567853705486047E-3</v>
      </c>
      <c r="AJ147">
        <f>'Population 2016'!AJ147/'Population 2016'!AJ$5</f>
        <v>1.0651646543791651E-2</v>
      </c>
      <c r="AK147">
        <f>'Population 2016'!AK147/'Population 2016'!AK$5</f>
        <v>1.2018656575688621E-2</v>
      </c>
      <c r="AL147">
        <f>'Population 2016'!AL147/'Population 2016'!AL$5</f>
        <v>6.7753321154289566E-3</v>
      </c>
      <c r="AM147">
        <f>'Population 2016'!AM147/'Population 2016'!AM$5</f>
        <v>7.7655555595799938E-3</v>
      </c>
      <c r="AN147">
        <f>'Population 2016'!AN147/'Population 2016'!AN$5</f>
        <v>1.3308606959746918E-2</v>
      </c>
      <c r="AO147">
        <f>'Population 2016'!AO147/'Population 2016'!AO$5</f>
        <v>1.3308606959746918E-2</v>
      </c>
      <c r="AP147">
        <f>'Population 2016'!AP147/'Population 2016'!AP$5</f>
        <v>1.0874562084872311E-2</v>
      </c>
      <c r="AQ147">
        <f>'Population 2016'!AQ147/'Population 2016'!AQ$5</f>
        <v>8.0287170493779803E-3</v>
      </c>
      <c r="AR147">
        <f>'Population 2016'!AR147/'Population 2016'!AR$5</f>
        <v>8.7224087241463896E-3</v>
      </c>
      <c r="AS147">
        <f>'Population 2016'!AS147/'Population 2016'!AS$5</f>
        <v>1.6434971945398207E-2</v>
      </c>
      <c r="AT147">
        <f>'Population 2016'!AT147/'Population 2016'!AT$5</f>
        <v>1.3813465492697843E-2</v>
      </c>
      <c r="AU147">
        <f>'Population 2016'!AU147/'Population 2016'!AU$5</f>
        <v>1.3813465492697843E-2</v>
      </c>
      <c r="AV147">
        <f>'Population 2016'!AV147/'Population 2016'!AV$5</f>
        <v>9.7983317495512617E-3</v>
      </c>
      <c r="AW147">
        <f>'Population 2016'!AW147/'Population 2016'!AW$5</f>
        <v>9.6291720056135219E-3</v>
      </c>
      <c r="AX147">
        <f>'Population 2016'!AX147/'Population 2016'!AX$5</f>
        <v>6.5425457147603406E-3</v>
      </c>
      <c r="AY147">
        <f>'Population 2016'!AY147/'Population 2016'!AY$5</f>
        <v>1.0004283834643983E-2</v>
      </c>
      <c r="AZ147">
        <f>'Population 2016'!AZ147/'Population 2016'!AZ$5</f>
        <v>1.0216819784733449E-2</v>
      </c>
      <c r="BA147">
        <f>'Population 2016'!BA147/'Population 2016'!BA$5</f>
        <v>7.368818829626431E-3</v>
      </c>
      <c r="BB147">
        <f>'Population 2016'!BB147/'Population 2016'!BB$5</f>
        <v>9.4943482734096106E-3</v>
      </c>
      <c r="BC147">
        <f>'Population 2016'!BC147/'Population 2016'!BC$5</f>
        <v>3.0230602398973135E-2</v>
      </c>
      <c r="BD147" s="9">
        <v>145</v>
      </c>
    </row>
    <row r="148" spans="2:56" x14ac:dyDescent="0.35">
      <c r="B148" s="5" t="s">
        <v>71</v>
      </c>
      <c r="C148">
        <f>'Population 2016'!C148/'Population 2016'!C$5</f>
        <v>4.2984262955334191E-3</v>
      </c>
      <c r="D148">
        <f>'Population 2016'!D148/'Population 2016'!D$5</f>
        <v>6.460099957943331E-3</v>
      </c>
      <c r="E148">
        <f>'Population 2016'!E148/'Population 2016'!E$5</f>
        <v>8.4427547475846038E-3</v>
      </c>
      <c r="F148">
        <f>'Population 2016'!F148/'Population 2016'!F$5</f>
        <v>1.4030388874581509E-2</v>
      </c>
      <c r="G148">
        <f>'Population 2016'!G148/'Population 2016'!G$5</f>
        <v>1.9934498998538407E-2</v>
      </c>
      <c r="H148">
        <f>'Population 2016'!H148/'Population 2016'!H$5</f>
        <v>7.4510477833294965E-3</v>
      </c>
      <c r="I148">
        <f>'Population 2016'!I148/'Population 2016'!I$5</f>
        <v>1.4812411020852526E-2</v>
      </c>
      <c r="J148">
        <f>'Population 2016'!J148/'Population 2016'!J$5</f>
        <v>6.9081047908909213E-3</v>
      </c>
      <c r="K148">
        <f>'Population 2016'!K148/'Population 2016'!K$5</f>
        <v>7.7021216273685201E-3</v>
      </c>
      <c r="L148">
        <f>'Population 2016'!L148/'Population 2016'!L$5</f>
        <v>1.6925325242641336E-2</v>
      </c>
      <c r="M148">
        <f>'Population 2016'!M148/'Population 2016'!M$5</f>
        <v>1.6925325242641336E-2</v>
      </c>
      <c r="N148">
        <f>'Population 2016'!N148/'Population 2016'!N$5</f>
        <v>4.2275821605677498E-3</v>
      </c>
      <c r="O148">
        <f>'Population 2016'!O148/'Population 2016'!O$5</f>
        <v>6.5979136327161412E-3</v>
      </c>
      <c r="P148">
        <f>'Population 2016'!P148/'Population 2016'!P$5</f>
        <v>2.7048348923701115E-3</v>
      </c>
      <c r="Q148">
        <f>'Population 2016'!Q148/'Population 2016'!Q$5</f>
        <v>8.5662918179574866E-3</v>
      </c>
      <c r="R148">
        <f>'Population 2016'!R148/'Population 2016'!R$5</f>
        <v>4.5643263959120666E-3</v>
      </c>
      <c r="S148">
        <f>'Population 2016'!S148/'Population 2016'!S$5</f>
        <v>7.0745016073197036E-3</v>
      </c>
      <c r="T148">
        <f>'Population 2016'!T148/'Population 2016'!T$5</f>
        <v>3.4573737918968091E-3</v>
      </c>
      <c r="U148">
        <f>'Population 2016'!U148/'Population 2016'!U$5</f>
        <v>3.0673217368211395E-2</v>
      </c>
      <c r="V148">
        <f>'Population 2016'!V148/'Population 2016'!V$5</f>
        <v>7.403393349157769E-3</v>
      </c>
      <c r="W148">
        <f>'Population 2016'!W148/'Population 2016'!W$5</f>
        <v>8.4357983775550892E-3</v>
      </c>
      <c r="X148">
        <f>'Population 2016'!X148/'Population 2016'!X$5</f>
        <v>8.4357983775550892E-3</v>
      </c>
      <c r="Y148">
        <f>'Population 2016'!Y148/'Population 2016'!Y$5</f>
        <v>7.1660227977297661E-3</v>
      </c>
      <c r="Z148">
        <f>'Population 2016'!Z148/'Population 2016'!Z$5</f>
        <v>3.6431706037558342E-3</v>
      </c>
      <c r="AA148">
        <f>'Population 2016'!AA148/'Population 2016'!AA$5</f>
        <v>5.5117173823062979E-3</v>
      </c>
      <c r="AB148">
        <f>'Population 2016'!AB148/'Population 2016'!AB$5</f>
        <v>7.1768522972682517E-3</v>
      </c>
      <c r="AC148">
        <f>'Population 2016'!AC148/'Population 2016'!AC$5</f>
        <v>4.5209041394560848E-3</v>
      </c>
      <c r="AD148">
        <f>'Population 2016'!AD148/'Population 2016'!AD$5</f>
        <v>1.5772823700174923E-2</v>
      </c>
      <c r="AE148">
        <f>'Population 2016'!AE148/'Population 2016'!AE$5</f>
        <v>1.4194190905450774E-2</v>
      </c>
      <c r="AF148">
        <f>'Population 2016'!AF148/'Population 2016'!AF$5</f>
        <v>5.9871209036480716E-3</v>
      </c>
      <c r="AG148">
        <f>'Population 2016'!AG148/'Population 2016'!AG$5</f>
        <v>1.4194190905450774E-2</v>
      </c>
      <c r="AH148">
        <f>'Population 2016'!AH148/'Population 2016'!AH$5</f>
        <v>7.2912699813306335E-3</v>
      </c>
      <c r="AI148">
        <f>'Population 2016'!AI148/'Population 2016'!AI$5</f>
        <v>5.4945205179805761E-3</v>
      </c>
      <c r="AJ148">
        <f>'Population 2016'!AJ148/'Population 2016'!AJ$5</f>
        <v>9.0483227839277258E-3</v>
      </c>
      <c r="AK148">
        <f>'Population 2016'!AK148/'Population 2016'!AK$5</f>
        <v>1.0862049457526118E-2</v>
      </c>
      <c r="AL148">
        <f>'Population 2016'!AL148/'Population 2016'!AL$5</f>
        <v>6.7575956439225983E-3</v>
      </c>
      <c r="AM148">
        <f>'Population 2016'!AM148/'Population 2016'!AM$5</f>
        <v>6.5739194685810109E-3</v>
      </c>
      <c r="AN148">
        <f>'Population 2016'!AN148/'Population 2016'!AN$5</f>
        <v>1.2054107123377332E-2</v>
      </c>
      <c r="AO148">
        <f>'Population 2016'!AO148/'Population 2016'!AO$5</f>
        <v>1.2054107123377332E-2</v>
      </c>
      <c r="AP148">
        <f>'Population 2016'!AP148/'Population 2016'!AP$5</f>
        <v>9.7886910895169862E-3</v>
      </c>
      <c r="AQ148">
        <f>'Population 2016'!AQ148/'Population 2016'!AQ$5</f>
        <v>6.9668986682742372E-3</v>
      </c>
      <c r="AR148">
        <f>'Population 2016'!AR148/'Population 2016'!AR$5</f>
        <v>7.704760956366124E-3</v>
      </c>
      <c r="AS148">
        <f>'Population 2016'!AS148/'Population 2016'!AS$5</f>
        <v>1.4812411020852526E-2</v>
      </c>
      <c r="AT148">
        <f>'Population 2016'!AT148/'Population 2016'!AT$5</f>
        <v>1.3760742341962355E-2</v>
      </c>
      <c r="AU148">
        <f>'Population 2016'!AU148/'Population 2016'!AU$5</f>
        <v>1.3760742341962355E-2</v>
      </c>
      <c r="AV148">
        <f>'Population 2016'!AV148/'Population 2016'!AV$5</f>
        <v>9.1859360152043087E-3</v>
      </c>
      <c r="AW148">
        <f>'Population 2016'!AW148/'Population 2016'!AW$5</f>
        <v>8.0465556165720906E-3</v>
      </c>
      <c r="AX148">
        <f>'Population 2016'!AX148/'Population 2016'!AX$5</f>
        <v>6.4786536667646348E-3</v>
      </c>
      <c r="AY148">
        <f>'Population 2016'!AY148/'Population 2016'!AY$5</f>
        <v>8.7267831461705584E-3</v>
      </c>
      <c r="AZ148">
        <f>'Population 2016'!AZ148/'Population 2016'!AZ$5</f>
        <v>8.9828626654624311E-3</v>
      </c>
      <c r="BA148">
        <f>'Population 2016'!BA148/'Population 2016'!BA$5</f>
        <v>6.6400345497732672E-3</v>
      </c>
      <c r="BB148">
        <f>'Population 2016'!BB148/'Population 2016'!BB$5</f>
        <v>7.9752525496640733E-3</v>
      </c>
      <c r="BC148">
        <f>'Population 2016'!BC148/'Population 2016'!BC$5</f>
        <v>3.0673217368211395E-2</v>
      </c>
      <c r="BD148" s="9">
        <v>146</v>
      </c>
    </row>
    <row r="149" spans="2:56" x14ac:dyDescent="0.35">
      <c r="B149" s="5" t="s">
        <v>72</v>
      </c>
      <c r="C149">
        <f>'Population 2016'!C149/'Population 2016'!C$5</f>
        <v>4.0582050875785187E-3</v>
      </c>
      <c r="D149">
        <f>'Population 2016'!D149/'Population 2016'!D$5</f>
        <v>6.3671840615005431E-3</v>
      </c>
      <c r="E149">
        <f>'Population 2016'!E149/'Population 2016'!E$5</f>
        <v>8.4849450822477128E-3</v>
      </c>
      <c r="F149">
        <f>'Population 2016'!F149/'Population 2016'!F$5</f>
        <v>1.4864795261395829E-2</v>
      </c>
      <c r="G149">
        <f>'Population 2016'!G149/'Population 2016'!G$5</f>
        <v>2.105775997401613E-2</v>
      </c>
      <c r="H149">
        <f>'Population 2016'!H149/'Population 2016'!H$5</f>
        <v>8.028195958017334E-3</v>
      </c>
      <c r="I149">
        <f>'Population 2016'!I149/'Population 2016'!I$5</f>
        <v>1.5859224520559417E-2</v>
      </c>
      <c r="J149">
        <f>'Population 2016'!J149/'Population 2016'!J$5</f>
        <v>6.8251743612283656E-3</v>
      </c>
      <c r="K149">
        <f>'Population 2016'!K149/'Population 2016'!K$5</f>
        <v>8.4817842460898733E-3</v>
      </c>
      <c r="L149">
        <f>'Population 2016'!L149/'Population 2016'!L$5</f>
        <v>1.82437691611202E-2</v>
      </c>
      <c r="M149">
        <f>'Population 2016'!M149/'Population 2016'!M$5</f>
        <v>1.82437691611202E-2</v>
      </c>
      <c r="N149">
        <f>'Population 2016'!N149/'Population 2016'!N$5</f>
        <v>4.4044011862949184E-3</v>
      </c>
      <c r="O149">
        <f>'Population 2016'!O149/'Population 2016'!O$5</f>
        <v>7.6282184642513942E-3</v>
      </c>
      <c r="P149">
        <f>'Population 2016'!P149/'Population 2016'!P$5</f>
        <v>2.378000676208723E-3</v>
      </c>
      <c r="Q149">
        <f>'Population 2016'!Q149/'Population 2016'!Q$5</f>
        <v>8.6837992503025815E-3</v>
      </c>
      <c r="R149">
        <f>'Population 2016'!R149/'Population 2016'!R$5</f>
        <v>4.3514132112631079E-3</v>
      </c>
      <c r="S149">
        <f>'Population 2016'!S149/'Population 2016'!S$5</f>
        <v>7.4107941977612267E-3</v>
      </c>
      <c r="T149">
        <f>'Population 2016'!T149/'Population 2016'!T$5</f>
        <v>3.3084694024746049E-3</v>
      </c>
      <c r="U149">
        <f>'Population 2016'!U149/'Population 2016'!U$5</f>
        <v>3.1292878325144956E-2</v>
      </c>
      <c r="V149">
        <f>'Population 2016'!V149/'Population 2016'!V$5</f>
        <v>7.7544821059219518E-3</v>
      </c>
      <c r="W149">
        <f>'Population 2016'!W149/'Population 2016'!W$5</f>
        <v>9.2267566136528551E-3</v>
      </c>
      <c r="X149">
        <f>'Population 2016'!X149/'Population 2016'!X$5</f>
        <v>9.2267566136528551E-3</v>
      </c>
      <c r="Y149">
        <f>'Population 2016'!Y149/'Population 2016'!Y$5</f>
        <v>7.309104783707731E-3</v>
      </c>
      <c r="Z149">
        <f>'Population 2016'!Z149/'Population 2016'!Z$5</f>
        <v>3.093404157705538E-3</v>
      </c>
      <c r="AA149">
        <f>'Population 2016'!AA149/'Population 2016'!AA$5</f>
        <v>5.1576014993784704E-3</v>
      </c>
      <c r="AB149">
        <f>'Population 2016'!AB149/'Population 2016'!AB$5</f>
        <v>7.156382096762638E-3</v>
      </c>
      <c r="AC149">
        <f>'Population 2016'!AC149/'Population 2016'!AC$5</f>
        <v>4.1971697547272457E-3</v>
      </c>
      <c r="AD149">
        <f>'Population 2016'!AD149/'Population 2016'!AD$5</f>
        <v>1.6159886858461425E-2</v>
      </c>
      <c r="AE149">
        <f>'Population 2016'!AE149/'Population 2016'!AE$5</f>
        <v>1.4301994887011161E-2</v>
      </c>
      <c r="AF149">
        <f>'Population 2016'!AF149/'Population 2016'!AF$5</f>
        <v>5.9569590854936733E-3</v>
      </c>
      <c r="AG149">
        <f>'Population 2016'!AG149/'Population 2016'!AG$5</f>
        <v>1.4301994887011161E-2</v>
      </c>
      <c r="AH149">
        <f>'Population 2016'!AH149/'Population 2016'!AH$5</f>
        <v>6.8825873326955403E-3</v>
      </c>
      <c r="AI149">
        <f>'Population 2016'!AI149/'Population 2016'!AI$5</f>
        <v>5.5478388310438356E-3</v>
      </c>
      <c r="AJ149">
        <f>'Population 2016'!AJ149/'Population 2016'!AJ$5</f>
        <v>1.0038200931321975E-2</v>
      </c>
      <c r="AK149">
        <f>'Population 2016'!AK149/'Population 2016'!AK$5</f>
        <v>1.1214060319575576E-2</v>
      </c>
      <c r="AL149">
        <f>'Population 2016'!AL149/'Population 2016'!AL$5</f>
        <v>6.9526968304925415E-3</v>
      </c>
      <c r="AM149">
        <f>'Population 2016'!AM149/'Population 2016'!AM$5</f>
        <v>6.4978575904321399E-3</v>
      </c>
      <c r="AN149">
        <f>'Population 2016'!AN149/'Population 2016'!AN$5</f>
        <v>1.2381367950256354E-2</v>
      </c>
      <c r="AO149">
        <f>'Population 2016'!AO149/'Population 2016'!AO$5</f>
        <v>1.2381367950256354E-2</v>
      </c>
      <c r="AP149">
        <f>'Population 2016'!AP149/'Population 2016'!AP$5</f>
        <v>1.0248402897769605E-2</v>
      </c>
      <c r="AQ149">
        <f>'Population 2016'!AQ149/'Population 2016'!AQ$5</f>
        <v>7.1381596974845179E-3</v>
      </c>
      <c r="AR149">
        <f>'Population 2016'!AR149/'Population 2016'!AR$5</f>
        <v>7.8108030617652932E-3</v>
      </c>
      <c r="AS149">
        <f>'Population 2016'!AS149/'Population 2016'!AS$5</f>
        <v>1.5859224520559417E-2</v>
      </c>
      <c r="AT149">
        <f>'Population 2016'!AT149/'Population 2016'!AT$5</f>
        <v>1.233721727210418E-2</v>
      </c>
      <c r="AU149">
        <f>'Population 2016'!AU149/'Population 2016'!AU$5</f>
        <v>1.233721727210418E-2</v>
      </c>
      <c r="AV149">
        <f>'Population 2016'!AV149/'Population 2016'!AV$5</f>
        <v>9.7349804666877846E-3</v>
      </c>
      <c r="AW149">
        <f>'Population 2016'!AW149/'Population 2016'!AW$5</f>
        <v>7.2876624565257186E-3</v>
      </c>
      <c r="AX149">
        <f>'Population 2016'!AX149/'Population 2016'!AX$5</f>
        <v>5.9291820540015592E-3</v>
      </c>
      <c r="AY149">
        <f>'Population 2016'!AY149/'Population 2016'!AY$5</f>
        <v>9.3433493467152164E-3</v>
      </c>
      <c r="AZ149">
        <f>'Population 2016'!AZ149/'Population 2016'!AZ$5</f>
        <v>9.4459561298042352E-3</v>
      </c>
      <c r="BA149">
        <f>'Population 2016'!BA149/'Population 2016'!BA$5</f>
        <v>6.5455625134960048E-3</v>
      </c>
      <c r="BB149">
        <f>'Population 2016'!BB149/'Population 2016'!BB$5</f>
        <v>8.127162122038626E-3</v>
      </c>
      <c r="BC149">
        <f>'Population 2016'!BC149/'Population 2016'!BC$5</f>
        <v>3.1292878325144956E-2</v>
      </c>
      <c r="BD149" s="9">
        <v>147</v>
      </c>
    </row>
    <row r="150" spans="2:56" x14ac:dyDescent="0.35">
      <c r="B150" s="5" t="s">
        <v>73</v>
      </c>
      <c r="C150">
        <f>'Population 2016'!C150/'Population 2016'!C$5</f>
        <v>3.0615426290422328E-3</v>
      </c>
      <c r="D150">
        <f>'Population 2016'!D150/'Population 2016'!D$5</f>
        <v>4.7362655634126541E-3</v>
      </c>
      <c r="E150">
        <f>'Population 2016'!E150/'Population 2016'!E$5</f>
        <v>6.2722964199157134E-3</v>
      </c>
      <c r="F150">
        <f>'Population 2016'!F150/'Population 2016'!F$5</f>
        <v>1.1176925057944887E-2</v>
      </c>
      <c r="G150">
        <f>'Population 2016'!G150/'Population 2016'!G$5</f>
        <v>1.5698587127158554E-2</v>
      </c>
      <c r="H150">
        <f>'Population 2016'!H150/'Population 2016'!H$5</f>
        <v>6.4750837351214121E-3</v>
      </c>
      <c r="I150">
        <f>'Population 2016'!I150/'Population 2016'!I$5</f>
        <v>1.1965078301649779E-2</v>
      </c>
      <c r="J150">
        <f>'Population 2016'!J150/'Population 2016'!J$5</f>
        <v>5.4485292288299347E-3</v>
      </c>
      <c r="K150">
        <f>'Population 2016'!K150/'Population 2016'!K$5</f>
        <v>6.5916930491896238E-3</v>
      </c>
      <c r="L150">
        <f>'Population 2016'!L150/'Population 2016'!L$5</f>
        <v>1.4844407732753006E-2</v>
      </c>
      <c r="M150">
        <f>'Population 2016'!M150/'Population 2016'!M$5</f>
        <v>1.4844407732753006E-2</v>
      </c>
      <c r="N150">
        <f>'Population 2016'!N150/'Population 2016'!N$5</f>
        <v>3.3354498034897646E-3</v>
      </c>
      <c r="O150">
        <f>'Population 2016'!O150/'Population 2016'!O$5</f>
        <v>6.023320553590711E-3</v>
      </c>
      <c r="P150">
        <f>'Population 2016'!P150/'Population 2016'!P$5</f>
        <v>1.8257635523498254E-3</v>
      </c>
      <c r="Q150">
        <f>'Population 2016'!Q150/'Population 2016'!Q$5</f>
        <v>6.9211877651261444E-3</v>
      </c>
      <c r="R150">
        <f>'Population 2016'!R150/'Population 2016'!R$5</f>
        <v>3.4731463245861499E-3</v>
      </c>
      <c r="S150">
        <f>'Population 2016'!S150/'Population 2016'!S$5</f>
        <v>5.6675452053150119E-3</v>
      </c>
      <c r="T150">
        <f>'Population 2016'!T150/'Population 2016'!T$5</f>
        <v>2.4801887363135925E-3</v>
      </c>
      <c r="U150">
        <f>'Population 2016'!U150/'Population 2016'!U$5</f>
        <v>2.5450360731199929E-2</v>
      </c>
      <c r="V150">
        <f>'Population 2016'!V150/'Population 2016'!V$5</f>
        <v>5.5639935582845494E-3</v>
      </c>
      <c r="W150">
        <f>'Population 2016'!W150/'Population 2016'!W$5</f>
        <v>7.0238398734466826E-3</v>
      </c>
      <c r="X150">
        <f>'Population 2016'!X150/'Population 2016'!X$5</f>
        <v>7.0238398734466826E-3</v>
      </c>
      <c r="Y150">
        <f>'Population 2016'!Y150/'Population 2016'!Y$5</f>
        <v>5.5086564601516666E-3</v>
      </c>
      <c r="Z150">
        <f>'Population 2016'!Z150/'Population 2016'!Z$5</f>
        <v>2.4042603027974209E-3</v>
      </c>
      <c r="AA150">
        <f>'Population 2016'!AA150/'Population 2016'!AA$5</f>
        <v>4.0925963205167299E-3</v>
      </c>
      <c r="AB150">
        <f>'Population 2016'!AB150/'Population 2016'!AB$5</f>
        <v>5.510577976111276E-3</v>
      </c>
      <c r="AC150">
        <f>'Population 2016'!AC150/'Population 2016'!AC$5</f>
        <v>3.2487210940360472E-3</v>
      </c>
      <c r="AD150">
        <f>'Population 2016'!AD150/'Population 2016'!AD$5</f>
        <v>1.263165730023447E-2</v>
      </c>
      <c r="AE150">
        <f>'Population 2016'!AE150/'Population 2016'!AE$5</f>
        <v>1.1468290228852452E-2</v>
      </c>
      <c r="AF150">
        <f>'Population 2016'!AF150/'Population 2016'!AF$5</f>
        <v>4.9616190863985285E-3</v>
      </c>
      <c r="AG150">
        <f>'Population 2016'!AG150/'Population 2016'!AG$5</f>
        <v>1.1468290228852452E-2</v>
      </c>
      <c r="AH150">
        <f>'Population 2016'!AH150/'Population 2016'!AH$5</f>
        <v>5.6082405283152054E-3</v>
      </c>
      <c r="AI150">
        <f>'Population 2016'!AI150/'Population 2016'!AI$5</f>
        <v>4.2777692711523322E-3</v>
      </c>
      <c r="AJ150">
        <f>'Population 2016'!AJ150/'Population 2016'!AJ$5</f>
        <v>7.5983604271812177E-3</v>
      </c>
      <c r="AK150">
        <f>'Population 2016'!AK150/'Population 2016'!AK$5</f>
        <v>9.4917214588335873E-3</v>
      </c>
      <c r="AL150">
        <f>'Population 2016'!AL150/'Population 2016'!AL$5</f>
        <v>5.7909579468260588E-3</v>
      </c>
      <c r="AM150">
        <f>'Population 2016'!AM150/'Population 2016'!AM$5</f>
        <v>5.0925238417768052E-3</v>
      </c>
      <c r="AN150">
        <f>'Population 2016'!AN150/'Population 2016'!AN$5</f>
        <v>1.2490454892549362E-2</v>
      </c>
      <c r="AO150">
        <f>'Population 2016'!AO150/'Population 2016'!AO$5</f>
        <v>1.2490454892549362E-2</v>
      </c>
      <c r="AP150">
        <f>'Population 2016'!AP150/'Population 2016'!AP$5</f>
        <v>8.8692674730117462E-3</v>
      </c>
      <c r="AQ150">
        <f>'Population 2016'!AQ150/'Population 2016'!AQ$5</f>
        <v>5.4461007288869401E-3</v>
      </c>
      <c r="AR150">
        <f>'Population 2016'!AR150/'Population 2016'!AR$5</f>
        <v>6.1393032365342675E-3</v>
      </c>
      <c r="AS150">
        <f>'Population 2016'!AS150/'Population 2016'!AS$5</f>
        <v>1.1965078301649779E-2</v>
      </c>
      <c r="AT150">
        <f>'Population 2016'!AT150/'Population 2016'!AT$5</f>
        <v>1.1388200558865398E-2</v>
      </c>
      <c r="AU150">
        <f>'Population 2016'!AU150/'Population 2016'!AU$5</f>
        <v>1.1388200558865398E-2</v>
      </c>
      <c r="AV150">
        <f>'Population 2016'!AV150/'Population 2016'!AV$5</f>
        <v>7.7710906979199662E-3</v>
      </c>
      <c r="AW150">
        <f>'Population 2016'!AW150/'Population 2016'!AW$5</f>
        <v>6.1512294831899449E-3</v>
      </c>
      <c r="AX150">
        <f>'Population 2016'!AX150/'Population 2016'!AX$5</f>
        <v>4.8302388284754078E-3</v>
      </c>
      <c r="AY150">
        <f>'Population 2016'!AY150/'Population 2016'!AY$5</f>
        <v>7.2947584223248983E-3</v>
      </c>
      <c r="AZ150">
        <f>'Population 2016'!AZ150/'Population 2016'!AZ$5</f>
        <v>7.5331787770880915E-3</v>
      </c>
      <c r="BA150">
        <f>'Population 2016'!BA150/'Population 2016'!BA$5</f>
        <v>4.7505938242280287E-3</v>
      </c>
      <c r="BB150">
        <f>'Population 2016'!BB150/'Population 2016'!BB$5</f>
        <v>6.4147269425436568E-3</v>
      </c>
      <c r="BC150">
        <f>'Population 2016'!BC150/'Population 2016'!BC$5</f>
        <v>2.5450360731199929E-2</v>
      </c>
      <c r="BD150" s="9">
        <v>148</v>
      </c>
    </row>
    <row r="151" spans="2:56" x14ac:dyDescent="0.35">
      <c r="B151" s="5" t="s">
        <v>74</v>
      </c>
      <c r="C151">
        <f>'Population 2016'!C151/'Population 2016'!C$5</f>
        <v>2.8264325106182884E-3</v>
      </c>
      <c r="D151">
        <f>'Population 2016'!D151/'Population 2016'!D$5</f>
        <v>3.9073579609362006E-3</v>
      </c>
      <c r="E151">
        <f>'Population 2016'!E151/'Population 2016'!E$5</f>
        <v>4.8987666358833483E-3</v>
      </c>
      <c r="F151">
        <f>'Population 2016'!F151/'Population 2016'!F$5</f>
        <v>8.4264743754828737E-3</v>
      </c>
      <c r="G151">
        <f>'Population 2016'!G151/'Population 2016'!G$5</f>
        <v>1.2910734585611433E-2</v>
      </c>
      <c r="H151">
        <f>'Population 2016'!H151/'Population 2016'!H$5</f>
        <v>4.7955176986702892E-3</v>
      </c>
      <c r="I151">
        <f>'Population 2016'!I151/'Population 2016'!I$5</f>
        <v>9.6411523323004771E-3</v>
      </c>
      <c r="J151">
        <f>'Population 2016'!J151/'Population 2016'!J$5</f>
        <v>4.4533640728792612E-3</v>
      </c>
      <c r="K151">
        <f>'Population 2016'!K151/'Population 2016'!K$5</f>
        <v>5.1268723715919293E-3</v>
      </c>
      <c r="L151">
        <f>'Population 2016'!L151/'Population 2016'!L$5</f>
        <v>1.1294140072752689E-2</v>
      </c>
      <c r="M151">
        <f>'Population 2016'!M151/'Population 2016'!M$5</f>
        <v>1.1294140072752689E-2</v>
      </c>
      <c r="N151">
        <f>'Population 2016'!N151/'Population 2016'!N$5</f>
        <v>3.2148913768576043E-3</v>
      </c>
      <c r="O151">
        <f>'Population 2016'!O151/'Population 2016'!O$5</f>
        <v>4.289634538988122E-3</v>
      </c>
      <c r="P151">
        <f>'Population 2016'!P151/'Population 2016'!P$5</f>
        <v>1.3411473008001803E-3</v>
      </c>
      <c r="Q151">
        <f>'Population 2016'!Q151/'Population 2016'!Q$5</f>
        <v>5.8871223604893006E-3</v>
      </c>
      <c r="R151">
        <f>'Population 2016'!R151/'Population 2016'!R$5</f>
        <v>3.41991802842391E-3</v>
      </c>
      <c r="S151">
        <f>'Population 2016'!S151/'Population 2016'!S$5</f>
        <v>4.5236208031832169E-3</v>
      </c>
      <c r="T151">
        <f>'Population 2016'!T151/'Population 2016'!T$5</f>
        <v>2.0753549275719743E-3</v>
      </c>
      <c r="U151">
        <f>'Population 2016'!U151/'Population 2016'!U$5</f>
        <v>2.2529101934227417E-2</v>
      </c>
      <c r="V151">
        <f>'Population 2016'!V151/'Population 2016'!V$5</f>
        <v>4.6099480235992701E-3</v>
      </c>
      <c r="W151">
        <f>'Population 2016'!W151/'Population 2016'!W$5</f>
        <v>5.5203655403682859E-3</v>
      </c>
      <c r="X151">
        <f>'Population 2016'!X151/'Population 2016'!X$5</f>
        <v>5.5203655403682859E-3</v>
      </c>
      <c r="Y151">
        <f>'Population 2016'!Y151/'Population 2016'!Y$5</f>
        <v>4.5349040555794024E-3</v>
      </c>
      <c r="Z151">
        <f>'Population 2016'!Z151/'Population 2016'!Z$5</f>
        <v>2.0093576443669264E-3</v>
      </c>
      <c r="AA151">
        <f>'Population 2016'!AA151/'Population 2016'!AA$5</f>
        <v>3.4109398554436512E-3</v>
      </c>
      <c r="AB151">
        <f>'Population 2016'!AB151/'Population 2016'!AB$5</f>
        <v>4.5177732515889997E-3</v>
      </c>
      <c r="AC151">
        <f>'Population 2016'!AC151/'Population 2016'!AC$5</f>
        <v>2.7274363339614954E-3</v>
      </c>
      <c r="AD151">
        <f>'Population 2016'!AD151/'Population 2016'!AD$5</f>
        <v>9.6356395846514571E-3</v>
      </c>
      <c r="AE151">
        <f>'Population 2016'!AE151/'Population 2016'!AE$5</f>
        <v>8.3933099929157391E-3</v>
      </c>
      <c r="AF151">
        <f>'Population 2016'!AF151/'Population 2016'!AF$5</f>
        <v>4.4639490868509553E-3</v>
      </c>
      <c r="AG151">
        <f>'Population 2016'!AG151/'Population 2016'!AG$5</f>
        <v>8.3933099929157391E-3</v>
      </c>
      <c r="AH151">
        <f>'Population 2016'!AH151/'Population 2016'!AH$5</f>
        <v>4.638548062008304E-3</v>
      </c>
      <c r="AI151">
        <f>'Population 2016'!AI151/'Population 2016'!AI$5</f>
        <v>3.4383476244640825E-3</v>
      </c>
      <c r="AJ151">
        <f>'Population 2016'!AJ151/'Population 2016'!AJ$5</f>
        <v>5.9950366673172904E-3</v>
      </c>
      <c r="AK151">
        <f>'Population 2016'!AK151/'Population 2016'!AK$5</f>
        <v>7.6562362495757015E-3</v>
      </c>
      <c r="AL151">
        <f>'Population 2016'!AL151/'Population 2016'!AL$5</f>
        <v>4.5848778843936783E-3</v>
      </c>
      <c r="AM151">
        <f>'Population 2016'!AM151/'Population 2016'!AM$5</f>
        <v>3.9371076927534766E-3</v>
      </c>
      <c r="AN151">
        <f>'Population 2016'!AN151/'Population 2016'!AN$5</f>
        <v>1.0090542162103196E-2</v>
      </c>
      <c r="AO151">
        <f>'Population 2016'!AO151/'Population 2016'!AO$5</f>
        <v>1.0090542162103196E-2</v>
      </c>
      <c r="AP151">
        <f>'Population 2016'!AP151/'Population 2016'!AP$5</f>
        <v>6.745081876258263E-3</v>
      </c>
      <c r="AQ151">
        <f>'Population 2016'!AQ151/'Population 2016'!AQ$5</f>
        <v>4.3774319066147861E-3</v>
      </c>
      <c r="AR151">
        <f>'Population 2016'!AR151/'Population 2016'!AR$5</f>
        <v>4.9073434826321519E-3</v>
      </c>
      <c r="AS151">
        <f>'Population 2016'!AS151/'Population 2016'!AS$5</f>
        <v>9.6411523323004771E-3</v>
      </c>
      <c r="AT151">
        <f>'Population 2016'!AT151/'Population 2016'!AT$5</f>
        <v>8.8574893235619755E-3</v>
      </c>
      <c r="AU151">
        <f>'Population 2016'!AU151/'Population 2016'!AU$5</f>
        <v>8.8574893235619755E-3</v>
      </c>
      <c r="AV151">
        <f>'Population 2016'!AV151/'Population 2016'!AV$5</f>
        <v>5.5854714391299761E-3</v>
      </c>
      <c r="AW151">
        <f>'Population 2016'!AW151/'Population 2016'!AW$5</f>
        <v>5.3770821892732933E-3</v>
      </c>
      <c r="AX151">
        <f>'Population 2016'!AX151/'Population 2016'!AX$5</f>
        <v>4.089091071725213E-3</v>
      </c>
      <c r="AY151">
        <f>'Population 2016'!AY151/'Population 2016'!AY$5</f>
        <v>5.7495180686025519E-3</v>
      </c>
      <c r="AZ151">
        <f>'Population 2016'!AZ151/'Population 2016'!AZ$5</f>
        <v>5.9511824703303781E-3</v>
      </c>
      <c r="BA151">
        <f>'Population 2016'!BA151/'Population 2016'!BA$5</f>
        <v>3.886849492550205E-3</v>
      </c>
      <c r="BB151">
        <f>'Population 2016'!BB151/'Population 2016'!BB$5</f>
        <v>4.7782465492359639E-3</v>
      </c>
      <c r="BC151">
        <f>'Population 2016'!BC151/'Population 2016'!BC$5</f>
        <v>2.2529101934227417E-2</v>
      </c>
      <c r="BD151" s="9">
        <v>149</v>
      </c>
    </row>
    <row r="152" spans="2:56" x14ac:dyDescent="0.35">
      <c r="B152" s="5" t="s">
        <v>75</v>
      </c>
      <c r="C152">
        <f>'Population 2016'!C152/'Population 2016'!C$5</f>
        <v>2.5606558550086123E-3</v>
      </c>
      <c r="D152">
        <f>'Population 2016'!D152/'Population 2016'!D$5</f>
        <v>2.8828379448959831E-3</v>
      </c>
      <c r="E152">
        <f>'Population 2016'!E152/'Population 2016'!E$5</f>
        <v>3.1783385446209666E-3</v>
      </c>
      <c r="F152">
        <f>'Population 2016'!F152/'Population 2016'!F$5</f>
        <v>6.4280195724954929E-3</v>
      </c>
      <c r="G152">
        <f>'Population 2016'!G152/'Population 2016'!G$5</f>
        <v>9.1484869809992965E-3</v>
      </c>
      <c r="H152">
        <f>'Population 2016'!H152/'Population 2016'!H$5</f>
        <v>3.5050403193120912E-3</v>
      </c>
      <c r="I152">
        <f>'Population 2016'!I152/'Population 2016'!I$5</f>
        <v>7.1183317980068675E-3</v>
      </c>
      <c r="J152">
        <f>'Population 2016'!J152/'Population 2016'!J$5</f>
        <v>3.2011145849746648E-3</v>
      </c>
      <c r="K152">
        <f>'Population 2016'!K152/'Population 2016'!K$5</f>
        <v>3.4966687142654633E-3</v>
      </c>
      <c r="L152">
        <f>'Population 2016'!L152/'Population 2016'!L$5</f>
        <v>8.347497339284863E-3</v>
      </c>
      <c r="M152">
        <f>'Population 2016'!M152/'Population 2016'!M$5</f>
        <v>8.347497339284863E-3</v>
      </c>
      <c r="N152">
        <f>'Population 2016'!N152/'Population 2016'!N$5</f>
        <v>3.1907796915311725E-3</v>
      </c>
      <c r="O152">
        <f>'Population 2016'!O152/'Population 2016'!O$5</f>
        <v>3.1503551579635629E-3</v>
      </c>
      <c r="P152">
        <f>'Population 2016'!P152/'Population 2016'!P$5</f>
        <v>8.7907134002028627E-4</v>
      </c>
      <c r="Q152">
        <f>'Population 2016'!Q152/'Population 2016'!Q$5</f>
        <v>4.5827898614587371E-3</v>
      </c>
      <c r="R152">
        <f>'Population 2016'!R152/'Population 2016'!R$5</f>
        <v>3.3267685101399905E-3</v>
      </c>
      <c r="S152">
        <f>'Population 2016'!S152/'Population 2016'!S$5</f>
        <v>3.3311502265782359E-3</v>
      </c>
      <c r="T152">
        <f>'Population 2016'!T152/'Population 2016'!T$5</f>
        <v>1.6449281768984147E-3</v>
      </c>
      <c r="U152">
        <f>'Population 2016'!U152/'Population 2016'!U$5</f>
        <v>1.6863630327977691E-2</v>
      </c>
      <c r="V152">
        <f>'Population 2016'!V152/'Population 2016'!V$5</f>
        <v>3.1979606322650568E-3</v>
      </c>
      <c r="W152">
        <f>'Population 2016'!W152/'Population 2016'!W$5</f>
        <v>3.997280672510606E-3</v>
      </c>
      <c r="X152">
        <f>'Population 2016'!X152/'Population 2016'!X$5</f>
        <v>3.997280672510606E-3</v>
      </c>
      <c r="Y152">
        <f>'Population 2016'!Y152/'Population 2016'!Y$5</f>
        <v>3.1994721864517257E-3</v>
      </c>
      <c r="Z152">
        <f>'Population 2016'!Z152/'Population 2016'!Z$5</f>
        <v>1.8138421124969269E-3</v>
      </c>
      <c r="AA152">
        <f>'Population 2016'!AA152/'Population 2016'!AA$5</f>
        <v>2.7352628330466521E-3</v>
      </c>
      <c r="AB152">
        <f>'Population 2016'!AB152/'Population 2016'!AB$5</f>
        <v>3.4533228252970737E-3</v>
      </c>
      <c r="AC152">
        <f>'Population 2016'!AC152/'Population 2016'!AC$5</f>
        <v>2.252694856036457E-3</v>
      </c>
      <c r="AD152">
        <f>'Population 2016'!AD152/'Population 2016'!AD$5</f>
        <v>6.9931891771186127E-3</v>
      </c>
      <c r="AE152">
        <f>'Population 2016'!AE152/'Population 2016'!AE$5</f>
        <v>6.1756280865306627E-3</v>
      </c>
      <c r="AF152">
        <f>'Population 2016'!AF152/'Population 2016'!AF$5</f>
        <v>3.2574763606750216E-3</v>
      </c>
      <c r="AG152">
        <f>'Population 2016'!AG152/'Population 2016'!AG$5</f>
        <v>6.1756280865306627E-3</v>
      </c>
      <c r="AH152">
        <f>'Population 2016'!AH152/'Population 2016'!AH$5</f>
        <v>3.6019802531974772E-3</v>
      </c>
      <c r="AI152">
        <f>'Population 2016'!AI152/'Population 2016'!AI$5</f>
        <v>2.5579118908040949E-3</v>
      </c>
      <c r="AJ152">
        <f>'Population 2016'!AJ152/'Population 2016'!AJ$5</f>
        <v>4.1407578841703152E-3</v>
      </c>
      <c r="AK152">
        <f>'Population 2016'!AK152/'Population 2016'!AK$5</f>
        <v>6.3864827828973006E-3</v>
      </c>
      <c r="AL152">
        <f>'Population 2016'!AL152/'Population 2016'!AL$5</f>
        <v>3.1836966353913552E-3</v>
      </c>
      <c r="AM152">
        <f>'Population 2016'!AM152/'Population 2016'!AM$5</f>
        <v>3.0207431607694566E-3</v>
      </c>
      <c r="AN152">
        <f>'Population 2016'!AN152/'Population 2016'!AN$5</f>
        <v>5.781607941529399E-3</v>
      </c>
      <c r="AO152">
        <f>'Population 2016'!AO152/'Population 2016'!AO$5</f>
        <v>5.781607941529399E-3</v>
      </c>
      <c r="AP152">
        <f>'Population 2016'!AP152/'Population 2016'!AP$5</f>
        <v>5.3183900575432368E-3</v>
      </c>
      <c r="AQ152">
        <f>'Population 2016'!AQ152/'Population 2016'!AQ$5</f>
        <v>3.1101002904587055E-3</v>
      </c>
      <c r="AR152">
        <f>'Population 2016'!AR152/'Population 2016'!AR$5</f>
        <v>3.7197164576679249E-3</v>
      </c>
      <c r="AS152">
        <f>'Population 2016'!AS152/'Population 2016'!AS$5</f>
        <v>7.1183317980068675E-3</v>
      </c>
      <c r="AT152">
        <f>'Population 2016'!AT152/'Population 2016'!AT$5</f>
        <v>6.5376706912005063E-3</v>
      </c>
      <c r="AU152">
        <f>'Population 2016'!AU152/'Population 2016'!AU$5</f>
        <v>6.5376706912005063E-3</v>
      </c>
      <c r="AV152">
        <f>'Population 2016'!AV152/'Population 2016'!AV$5</f>
        <v>4.265653046140851E-3</v>
      </c>
      <c r="AW152">
        <f>'Population 2016'!AW152/'Population 2016'!AW$5</f>
        <v>4.213954481664531E-3</v>
      </c>
      <c r="AX152">
        <f>'Population 2016'!AX152/'Population 2016'!AX$5</f>
        <v>3.041261484595627E-3</v>
      </c>
      <c r="AY152">
        <f>'Population 2016'!AY152/'Population 2016'!AY$5</f>
        <v>4.4597778525748907E-3</v>
      </c>
      <c r="AZ152">
        <f>'Population 2016'!AZ152/'Population 2016'!AZ$5</f>
        <v>4.8667959109710002E-3</v>
      </c>
      <c r="BA152">
        <f>'Population 2016'!BA152/'Population 2016'!BA$5</f>
        <v>3.2795292593392356E-3</v>
      </c>
      <c r="BB152">
        <f>'Population 2016'!BB152/'Population 2016'!BB$5</f>
        <v>3.293675728302825E-3</v>
      </c>
      <c r="BC152">
        <f>'Population 2016'!BC152/'Population 2016'!BC$5</f>
        <v>1.6863630327977691E-2</v>
      </c>
      <c r="BD152" s="9">
        <v>150</v>
      </c>
    </row>
    <row r="153" spans="2:56" x14ac:dyDescent="0.35">
      <c r="B153" s="5" t="s">
        <v>81</v>
      </c>
      <c r="C153">
        <f>'Population 2016'!C153/'Population 2016'!C$5</f>
        <v>1.6917706347462089E-3</v>
      </c>
      <c r="D153">
        <f>'Population 2016'!D153/'Population 2016'!D$5</f>
        <v>2.005027239028589E-3</v>
      </c>
      <c r="E153">
        <f>'Population 2016'!E153/'Population 2016'!E$5</f>
        <v>2.2923415166956531E-3</v>
      </c>
      <c r="F153">
        <f>'Population 2016'!F153/'Population 2016'!F$5</f>
        <v>4.2029358743239766E-3</v>
      </c>
      <c r="G153">
        <f>'Population 2016'!G153/'Population 2016'!G$5</f>
        <v>5.5080387592702862E-3</v>
      </c>
      <c r="H153">
        <f>'Population 2016'!H153/'Population 2016'!H$5</f>
        <v>1.9778673402223641E-3</v>
      </c>
      <c r="I153">
        <f>'Population 2016'!I153/'Population 2016'!I$5</f>
        <v>4.1558495938363617E-3</v>
      </c>
      <c r="J153">
        <f>'Population 2016'!J153/'Population 2016'!J$5</f>
        <v>2.015209440800113E-3</v>
      </c>
      <c r="K153">
        <f>'Population 2016'!K153/'Population 2016'!K$5</f>
        <v>2.551623115815338E-3</v>
      </c>
      <c r="L153">
        <f>'Population 2016'!L153/'Population 2016'!L$5</f>
        <v>5.6947246358394358E-3</v>
      </c>
      <c r="M153">
        <f>'Population 2016'!M153/'Population 2016'!M$5</f>
        <v>5.6947246358394358E-3</v>
      </c>
      <c r="N153">
        <f>'Population 2016'!N153/'Population 2016'!N$5</f>
        <v>1.7842647141559705E-3</v>
      </c>
      <c r="O153">
        <f>'Population 2016'!O153/'Population 2016'!O$5</f>
        <v>1.4265759205872738E-3</v>
      </c>
      <c r="P153">
        <f>'Population 2016'!P153/'Population 2016'!P$5</f>
        <v>5.635072692437732E-4</v>
      </c>
      <c r="Q153">
        <f>'Population 2016'!Q153/'Population 2016'!Q$5</f>
        <v>3.5487244568218942E-3</v>
      </c>
      <c r="R153">
        <f>'Population 2016'!R153/'Population 2016'!R$5</f>
        <v>2.0492894022462343E-3</v>
      </c>
      <c r="S153">
        <f>'Population 2016'!S153/'Population 2016'!S$5</f>
        <v>2.1236744687724526E-3</v>
      </c>
      <c r="T153">
        <f>'Population 2016'!T153/'Population 2016'!T$5</f>
        <v>1.1423758625984746E-3</v>
      </c>
      <c r="U153">
        <f>'Population 2016'!U153/'Population 2016'!U$5</f>
        <v>1.0844066746337361E-2</v>
      </c>
      <c r="V153">
        <f>'Population 2016'!V153/'Population 2016'!V$5</f>
        <v>1.6791201410460918E-3</v>
      </c>
      <c r="W153">
        <f>'Population 2016'!W153/'Population 2016'!W$5</f>
        <v>2.6637643075193328E-3</v>
      </c>
      <c r="X153">
        <f>'Population 2016'!X153/'Population 2016'!X$5</f>
        <v>2.6637643075193328E-3</v>
      </c>
      <c r="Y153">
        <f>'Population 2016'!Y153/'Population 2016'!Y$5</f>
        <v>1.8401933196610547E-3</v>
      </c>
      <c r="Z153">
        <f>'Population 2016'!Z153/'Population 2016'!Z$5</f>
        <v>1.0937255000648492E-3</v>
      </c>
      <c r="AA153">
        <f>'Population 2016'!AA153/'Population 2016'!AA$5</f>
        <v>1.6423535883632074E-3</v>
      </c>
      <c r="AB153">
        <f>'Population 2016'!AB153/'Population 2016'!AB$5</f>
        <v>2.227157815010798E-3</v>
      </c>
      <c r="AC153">
        <f>'Population 2016'!AC153/'Population 2016'!AC$5</f>
        <v>1.382852627419992E-3</v>
      </c>
      <c r="AD153">
        <f>'Population 2016'!AD153/'Population 2016'!AD$5</f>
        <v>4.5368268264542782E-3</v>
      </c>
      <c r="AE153">
        <f>'Population 2016'!AE153/'Population 2016'!AE$5</f>
        <v>4.168420620334911E-3</v>
      </c>
      <c r="AF153">
        <f>'Population 2016'!AF153/'Population 2016'!AF$5</f>
        <v>2.6391590885098556E-3</v>
      </c>
      <c r="AG153">
        <f>'Population 2016'!AG153/'Population 2016'!AG$5</f>
        <v>4.168420620334911E-3</v>
      </c>
      <c r="AH153">
        <f>'Population 2016'!AH153/'Population 2016'!AH$5</f>
        <v>2.1084309372765018E-3</v>
      </c>
      <c r="AI153">
        <f>'Population 2016'!AI153/'Population 2016'!AI$5</f>
        <v>1.6323606614751947E-3</v>
      </c>
      <c r="AJ153">
        <f>'Population 2016'!AJ153/'Population 2016'!AJ$5</f>
        <v>2.1610015893818143E-3</v>
      </c>
      <c r="AK153">
        <f>'Population 2016'!AK153/'Population 2016'!AK$5</f>
        <v>3.3692468224733791E-3</v>
      </c>
      <c r="AL153">
        <f>'Population 2016'!AL153/'Population 2016'!AL$5</f>
        <v>2.0130895159716925E-3</v>
      </c>
      <c r="AM153">
        <f>'Population 2016'!AM153/'Population 2016'!AM$5</f>
        <v>1.5972994411262954E-3</v>
      </c>
      <c r="AN153">
        <f>'Population 2016'!AN153/'Population 2016'!AN$5</f>
        <v>4.2543907494272939E-3</v>
      </c>
      <c r="AO153">
        <f>'Population 2016'!AO153/'Population 2016'!AO$5</f>
        <v>4.2543907494272939E-3</v>
      </c>
      <c r="AP153">
        <f>'Population 2016'!AP153/'Population 2016'!AP$5</f>
        <v>3.6301380720637892E-3</v>
      </c>
      <c r="AQ153">
        <f>'Population 2016'!AQ153/'Population 2016'!AQ$5</f>
        <v>1.7742642626185127E-3</v>
      </c>
      <c r="AR153">
        <f>'Population 2016'!AR153/'Population 2016'!AR$5</f>
        <v>2.3300302108611622E-3</v>
      </c>
      <c r="AS153">
        <f>'Population 2016'!AS153/'Population 2016'!AS$5</f>
        <v>4.1558495938363617E-3</v>
      </c>
      <c r="AT153">
        <f>'Population 2016'!AT153/'Population 2016'!AT$5</f>
        <v>3.8487900036906207E-3</v>
      </c>
      <c r="AU153">
        <f>'Population 2016'!AU153/'Population 2016'!AU$5</f>
        <v>3.8487900036906207E-3</v>
      </c>
      <c r="AV153">
        <f>'Population 2016'!AV153/'Population 2016'!AV$5</f>
        <v>2.5234927673952064E-3</v>
      </c>
      <c r="AW153">
        <f>'Population 2016'!AW153/'Population 2016'!AW$5</f>
        <v>2.6465922264933797E-3</v>
      </c>
      <c r="AX153">
        <f>'Population 2016'!AX153/'Population 2016'!AX$5</f>
        <v>1.7250852958840743E-3</v>
      </c>
      <c r="AY153">
        <f>'Population 2016'!AY153/'Population 2016'!AY$5</f>
        <v>2.9114776169639851E-3</v>
      </c>
      <c r="AZ153">
        <f>'Population 2016'!AZ153/'Population 2016'!AZ$5</f>
        <v>3.1294763304588941E-3</v>
      </c>
      <c r="BA153">
        <f>'Population 2016'!BA153/'Population 2016'!BA$5</f>
        <v>1.8084646944504428E-3</v>
      </c>
      <c r="BB153">
        <f>'Population 2016'!BB153/'Population 2016'!BB$5</f>
        <v>1.6986252183700103E-3</v>
      </c>
      <c r="BC153">
        <f>'Population 2016'!BC153/'Population 2016'!BC$5</f>
        <v>1.0844066746337361E-2</v>
      </c>
      <c r="BD153" s="9">
        <v>151</v>
      </c>
    </row>
    <row r="154" spans="2:56" x14ac:dyDescent="0.35">
      <c r="B154" s="5" t="s">
        <v>82</v>
      </c>
      <c r="C154">
        <f>'Population 2016'!C154/'Population 2016'!C$5</f>
        <v>9.7110701088150959E-4</v>
      </c>
      <c r="D154">
        <f>'Population 2016'!D154/'Population 2016'!D$5</f>
        <v>1.1223262228221003E-3</v>
      </c>
      <c r="E154">
        <f>'Population 2016'!E154/'Population 2016'!E$5</f>
        <v>1.2610222249307375E-3</v>
      </c>
      <c r="F154">
        <f>'Population 2016'!F154/'Population 2016'!F$5</f>
        <v>2.8225598763842391E-3</v>
      </c>
      <c r="G154">
        <f>'Population 2016'!G154/'Population 2016'!G$5</f>
        <v>3.6675147512585937E-3</v>
      </c>
      <c r="H154">
        <f>'Population 2016'!H154/'Population 2016'!H$5</f>
        <v>1.1769931877060953E-3</v>
      </c>
      <c r="I154">
        <f>'Population 2016'!I154/'Population 2016'!I$5</f>
        <v>2.4286073193199899E-3</v>
      </c>
      <c r="J154">
        <f>'Population 2016'!J154/'Population 2016'!J$5</f>
        <v>1.1776121012082963E-3</v>
      </c>
      <c r="K154">
        <f>'Population 2016'!K154/'Population 2016'!K$5</f>
        <v>1.0631762982563908E-3</v>
      </c>
      <c r="L154">
        <f>'Population 2016'!L154/'Population 2016'!L$5</f>
        <v>3.2802249297094657E-3</v>
      </c>
      <c r="M154">
        <f>'Population 2016'!M154/'Population 2016'!M$5</f>
        <v>3.2802249297094657E-3</v>
      </c>
      <c r="N154">
        <f>'Population 2016'!N154/'Population 2016'!N$5</f>
        <v>1.0609141543630094E-3</v>
      </c>
      <c r="O154">
        <f>'Population 2016'!O154/'Population 2016'!O$5</f>
        <v>9.6095739095114973E-4</v>
      </c>
      <c r="P154">
        <f>'Population 2016'!P154/'Population 2016'!P$5</f>
        <v>5.2969683308914689E-4</v>
      </c>
      <c r="Q154">
        <f>'Population 2016'!Q154/'Population 2016'!Q$5</f>
        <v>2.021127836335648E-3</v>
      </c>
      <c r="R154">
        <f>'Population 2016'!R154/'Population 2016'!R$5</f>
        <v>1.0911800713259169E-3</v>
      </c>
      <c r="S154">
        <f>'Population 2016'!S154/'Population 2016'!S$5</f>
        <v>1.2410167510781664E-3</v>
      </c>
      <c r="T154">
        <f>'Population 2016'!T154/'Population 2016'!T$5</f>
        <v>6.7472301456936385E-4</v>
      </c>
      <c r="U154">
        <f>'Population 2016'!U154/'Population 2016'!U$5</f>
        <v>7.6129774708980661E-3</v>
      </c>
      <c r="V154">
        <f>'Population 2016'!V154/'Population 2016'!V$5</f>
        <v>7.9376588485815256E-4</v>
      </c>
      <c r="W154">
        <f>'Population 2016'!W154/'Population 2016'!W$5</f>
        <v>1.4740585309094712E-3</v>
      </c>
      <c r="X154">
        <f>'Population 2016'!X154/'Population 2016'!X$5</f>
        <v>1.4740585309094712E-3</v>
      </c>
      <c r="Y154">
        <f>'Population 2016'!Y154/'Population 2016'!Y$5</f>
        <v>9.7772690418276333E-4</v>
      </c>
      <c r="Z154">
        <f>'Population 2016'!Z154/'Population 2016'!Z$5</f>
        <v>7.414103832298004E-4</v>
      </c>
      <c r="AA154">
        <f>'Population 2016'!AA154/'Population 2016'!AA$5</f>
        <v>1.0384298780791639E-3</v>
      </c>
      <c r="AB154">
        <f>'Population 2016'!AB154/'Population 2016'!AB$5</f>
        <v>1.2875756118031177E-3</v>
      </c>
      <c r="AC154">
        <f>'Population 2016'!AC154/'Population 2016'!AC$5</f>
        <v>1.0146435508593958E-3</v>
      </c>
      <c r="AD154">
        <f>'Population 2016'!AD154/'Population 2016'!AD$5</f>
        <v>2.4786929174885554E-3</v>
      </c>
      <c r="AE154">
        <f>'Population 2016'!AE154/'Population 2016'!AE$5</f>
        <v>2.0277415579215393E-3</v>
      </c>
      <c r="AF154">
        <f>'Population 2016'!AF154/'Population 2016'!AF$5</f>
        <v>2.3073790888114734E-3</v>
      </c>
      <c r="AG154">
        <f>'Population 2016'!AG154/'Population 2016'!AG$5</f>
        <v>2.0277415579215393E-3</v>
      </c>
      <c r="AH154">
        <f>'Population 2016'!AH154/'Population 2016'!AH$5</f>
        <v>1.0811513704801093E-3</v>
      </c>
      <c r="AI154">
        <f>'Population 2016'!AI154/'Population 2016'!AI$5</f>
        <v>9.8843949601889938E-4</v>
      </c>
      <c r="AJ154">
        <f>'Population 2016'!AJ154/'Population 2016'!AJ$5</f>
        <v>1.5196720854362435E-3</v>
      </c>
      <c r="AK154">
        <f>'Population 2016'!AK154/'Population 2016'!AK$5</f>
        <v>2.1372088053002777E-3</v>
      </c>
      <c r="AL154">
        <f>'Population 2016'!AL154/'Population 2016'!AL$5</f>
        <v>1.32136712722371E-3</v>
      </c>
      <c r="AM154">
        <f>'Population 2016'!AM154/'Population 2016'!AM$5</f>
        <v>7.2077684531549383E-4</v>
      </c>
      <c r="AN154">
        <f>'Population 2016'!AN154/'Population 2016'!AN$5</f>
        <v>3.654412566815752E-3</v>
      </c>
      <c r="AO154">
        <f>'Population 2016'!AO154/'Population 2016'!AO$5</f>
        <v>3.654412566815752E-3</v>
      </c>
      <c r="AP154">
        <f>'Population 2016'!AP154/'Population 2016'!AP$5</f>
        <v>2.2827069099440418E-3</v>
      </c>
      <c r="AQ154">
        <f>'Population 2016'!AQ154/'Population 2016'!AQ$5</f>
        <v>1.6646572039239328E-3</v>
      </c>
      <c r="AR154">
        <f>'Population 2016'!AR154/'Population 2016'!AR$5</f>
        <v>1.3985973481008105E-3</v>
      </c>
      <c r="AS154">
        <f>'Population 2016'!AS154/'Population 2016'!AS$5</f>
        <v>2.4286073193199899E-3</v>
      </c>
      <c r="AT154">
        <f>'Population 2016'!AT154/'Population 2016'!AT$5</f>
        <v>3.1106658933937894E-3</v>
      </c>
      <c r="AU154">
        <f>'Population 2016'!AU154/'Population 2016'!AU$5</f>
        <v>3.1106658933937894E-3</v>
      </c>
      <c r="AV154">
        <f>'Population 2016'!AV154/'Population 2016'!AV$5</f>
        <v>1.2353500158378207E-3</v>
      </c>
      <c r="AW154">
        <f>'Population 2016'!AW154/'Population 2016'!AW$5</f>
        <v>1.4605833180791994E-3</v>
      </c>
      <c r="AX154">
        <f>'Population 2016'!AX154/'Population 2016'!AX$5</f>
        <v>1.2395057311167053E-3</v>
      </c>
      <c r="AY154">
        <f>'Population 2016'!AY154/'Population 2016'!AY$5</f>
        <v>1.7517823812000857E-3</v>
      </c>
      <c r="AZ154">
        <f>'Population 2016'!AZ154/'Population 2016'!AZ$5</f>
        <v>1.9961917034360959E-3</v>
      </c>
      <c r="BA154">
        <f>'Population 2016'!BA154/'Population 2016'!BA$5</f>
        <v>9.8520837832001724E-4</v>
      </c>
      <c r="BB154">
        <f>'Population 2016'!BB154/'Population 2016'!BB$5</f>
        <v>1.049557045496917E-3</v>
      </c>
      <c r="BC154">
        <f>'Population 2016'!BC154/'Population 2016'!BC$5</f>
        <v>7.6129774708980661E-3</v>
      </c>
      <c r="BD154" s="9">
        <v>152</v>
      </c>
    </row>
    <row r="155" spans="2:56" x14ac:dyDescent="0.35">
      <c r="B155" s="5" t="s">
        <v>76</v>
      </c>
      <c r="C155">
        <f>'Population 2016'!C155/'Population 2016'!C$5</f>
        <v>0</v>
      </c>
      <c r="D155">
        <f>'Population 2016'!D155/'Population 2016'!D$5</f>
        <v>0</v>
      </c>
      <c r="E155">
        <f>'Population 2016'!E155/'Population 2016'!E$5</f>
        <v>0</v>
      </c>
      <c r="F155">
        <f>'Population 2016'!F155/'Population 2016'!F$5</f>
        <v>0</v>
      </c>
      <c r="G155">
        <f>'Population 2016'!G155/'Population 2016'!G$5</f>
        <v>0</v>
      </c>
      <c r="H155">
        <f>'Population 2016'!H155/'Population 2016'!H$5</f>
        <v>0</v>
      </c>
      <c r="I155">
        <f>'Population 2016'!I155/'Population 2016'!I$5</f>
        <v>0</v>
      </c>
      <c r="J155">
        <f>'Population 2016'!J155/'Population 2016'!J$5</f>
        <v>0</v>
      </c>
      <c r="K155">
        <f>'Population 2016'!K155/'Population 2016'!K$5</f>
        <v>0</v>
      </c>
      <c r="L155">
        <f>'Population 2016'!L155/'Population 2016'!L$5</f>
        <v>0</v>
      </c>
      <c r="M155">
        <f>'Population 2016'!M155/'Population 2016'!M$5</f>
        <v>0</v>
      </c>
      <c r="N155">
        <f>'Population 2016'!N155/'Population 2016'!N$5</f>
        <v>0</v>
      </c>
      <c r="O155">
        <f>'Population 2016'!O155/'Population 2016'!O$5</f>
        <v>0</v>
      </c>
      <c r="P155">
        <f>'Population 2016'!P155/'Population 2016'!P$5</f>
        <v>0</v>
      </c>
      <c r="Q155">
        <f>'Population 2016'!Q155/'Population 2016'!Q$5</f>
        <v>0</v>
      </c>
      <c r="R155">
        <f>'Population 2016'!R155/'Population 2016'!R$5</f>
        <v>0</v>
      </c>
      <c r="S155">
        <f>'Population 2016'!S155/'Population 2016'!S$5</f>
        <v>0</v>
      </c>
      <c r="T155">
        <f>'Population 2016'!T155/'Population 2016'!T$5</f>
        <v>0</v>
      </c>
      <c r="U155">
        <f>'Population 2016'!U155/'Population 2016'!U$5</f>
        <v>0</v>
      </c>
      <c r="V155">
        <f>'Population 2016'!V155/'Population 2016'!V$5</f>
        <v>0</v>
      </c>
      <c r="W155">
        <f>'Population 2016'!W155/'Population 2016'!W$5</f>
        <v>0</v>
      </c>
      <c r="X155">
        <f>'Population 2016'!X155/'Population 2016'!X$5</f>
        <v>0</v>
      </c>
      <c r="Y155">
        <f>'Population 2016'!Y155/'Population 2016'!Y$5</f>
        <v>0</v>
      </c>
      <c r="Z155">
        <f>'Population 2016'!Z155/'Population 2016'!Z$5</f>
        <v>0</v>
      </c>
      <c r="AA155">
        <f>'Population 2016'!AA155/'Population 2016'!AA$5</f>
        <v>0</v>
      </c>
      <c r="AB155">
        <f>'Population 2016'!AB155/'Population 2016'!AB$5</f>
        <v>0</v>
      </c>
      <c r="AC155">
        <f>'Population 2016'!AC155/'Population 2016'!AC$5</f>
        <v>0</v>
      </c>
      <c r="AD155">
        <f>'Population 2016'!AD155/'Population 2016'!AD$5</f>
        <v>0</v>
      </c>
      <c r="AE155">
        <f>'Population 2016'!AE155/'Population 2016'!AE$5</f>
        <v>0</v>
      </c>
      <c r="AF155">
        <f>'Population 2016'!AF155/'Population 2016'!AF$5</f>
        <v>0</v>
      </c>
      <c r="AG155">
        <f>'Population 2016'!AG155/'Population 2016'!AG$5</f>
        <v>0</v>
      </c>
      <c r="AH155">
        <f>'Population 2016'!AH155/'Population 2016'!AH$5</f>
        <v>0</v>
      </c>
      <c r="AI155">
        <f>'Population 2016'!AI155/'Population 2016'!AI$5</f>
        <v>0</v>
      </c>
      <c r="AJ155">
        <f>'Population 2016'!AJ155/'Population 2016'!AJ$5</f>
        <v>0</v>
      </c>
      <c r="AK155">
        <f>'Population 2016'!AK155/'Population 2016'!AK$5</f>
        <v>0</v>
      </c>
      <c r="AL155">
        <f>'Population 2016'!AL155/'Population 2016'!AL$5</f>
        <v>0</v>
      </c>
      <c r="AM155">
        <f>'Population 2016'!AM155/'Population 2016'!AM$5</f>
        <v>0</v>
      </c>
      <c r="AN155">
        <f>'Population 2016'!AN155/'Population 2016'!AN$5</f>
        <v>0</v>
      </c>
      <c r="AO155">
        <f>'Population 2016'!AO155/'Population 2016'!AO$5</f>
        <v>0</v>
      </c>
      <c r="AP155">
        <f>'Population 2016'!AP155/'Population 2016'!AP$5</f>
        <v>0</v>
      </c>
      <c r="AQ155">
        <f>'Population 2016'!AQ155/'Population 2016'!AQ$5</f>
        <v>0</v>
      </c>
      <c r="AR155">
        <f>'Population 2016'!AR155/'Population 2016'!AR$5</f>
        <v>0</v>
      </c>
      <c r="AS155">
        <f>'Population 2016'!AS155/'Population 2016'!AS$5</f>
        <v>0</v>
      </c>
      <c r="AT155">
        <f>'Population 2016'!AT155/'Population 2016'!AT$5</f>
        <v>0</v>
      </c>
      <c r="AU155">
        <f>'Population 2016'!AU155/'Population 2016'!AU$5</f>
        <v>0</v>
      </c>
      <c r="AV155">
        <f>'Population 2016'!AV155/'Population 2016'!AV$5</f>
        <v>0</v>
      </c>
      <c r="AW155">
        <f>'Population 2016'!AW155/'Population 2016'!AW$5</f>
        <v>0</v>
      </c>
      <c r="AX155">
        <f>'Population 2016'!AX155/'Population 2016'!AX$5</f>
        <v>0</v>
      </c>
      <c r="AY155">
        <f>'Population 2016'!AY155/'Population 2016'!AY$5</f>
        <v>0</v>
      </c>
      <c r="AZ155">
        <f>'Population 2016'!AZ155/'Population 2016'!AZ$5</f>
        <v>0</v>
      </c>
      <c r="BA155">
        <f>'Population 2016'!BA155/'Population 2016'!BA$5</f>
        <v>0</v>
      </c>
      <c r="BB155">
        <f>'Population 2016'!BB155/'Population 2016'!BB$5</f>
        <v>0</v>
      </c>
      <c r="BC155">
        <f>'Population 2016'!BC155/'Population 2016'!BC$5</f>
        <v>0</v>
      </c>
      <c r="BD155" s="9">
        <v>153</v>
      </c>
    </row>
    <row r="156" spans="2:56" x14ac:dyDescent="0.35">
      <c r="B156" s="5" t="s">
        <v>46</v>
      </c>
      <c r="C156">
        <f>'Population 2016'!C156/'Population 2016'!C$5</f>
        <v>0</v>
      </c>
      <c r="D156">
        <f>'Population 2016'!D156/'Population 2016'!D$5</f>
        <v>0</v>
      </c>
      <c r="E156">
        <f>'Population 2016'!E156/'Population 2016'!E$5</f>
        <v>0</v>
      </c>
      <c r="F156">
        <f>'Population 2016'!F156/'Population 2016'!F$5</f>
        <v>0</v>
      </c>
      <c r="G156">
        <f>'Population 2016'!G156/'Population 2016'!G$5</f>
        <v>0</v>
      </c>
      <c r="H156">
        <f>'Population 2016'!H156/'Population 2016'!H$5</f>
        <v>0</v>
      </c>
      <c r="I156">
        <f>'Population 2016'!I156/'Population 2016'!I$5</f>
        <v>0</v>
      </c>
      <c r="J156">
        <f>'Population 2016'!J156/'Population 2016'!J$5</f>
        <v>0</v>
      </c>
      <c r="K156">
        <f>'Population 2016'!K156/'Population 2016'!K$5</f>
        <v>0</v>
      </c>
      <c r="L156">
        <f>'Population 2016'!L156/'Population 2016'!L$5</f>
        <v>0</v>
      </c>
      <c r="M156">
        <f>'Population 2016'!M156/'Population 2016'!M$5</f>
        <v>0</v>
      </c>
      <c r="N156">
        <f>'Population 2016'!N156/'Population 2016'!N$5</f>
        <v>0</v>
      </c>
      <c r="O156">
        <f>'Population 2016'!O156/'Population 2016'!O$5</f>
        <v>0</v>
      </c>
      <c r="P156">
        <f>'Population 2016'!P156/'Population 2016'!P$5</f>
        <v>0</v>
      </c>
      <c r="Q156">
        <f>'Population 2016'!Q156/'Population 2016'!Q$5</f>
        <v>0</v>
      </c>
      <c r="R156">
        <f>'Population 2016'!R156/'Population 2016'!R$5</f>
        <v>0</v>
      </c>
      <c r="S156">
        <f>'Population 2016'!S156/'Population 2016'!S$5</f>
        <v>0</v>
      </c>
      <c r="T156">
        <f>'Population 2016'!T156/'Population 2016'!T$5</f>
        <v>0</v>
      </c>
      <c r="U156">
        <f>'Population 2016'!U156/'Population 2016'!U$5</f>
        <v>0</v>
      </c>
      <c r="V156">
        <f>'Population 2016'!V156/'Population 2016'!V$5</f>
        <v>0</v>
      </c>
      <c r="W156">
        <f>'Population 2016'!W156/'Population 2016'!W$5</f>
        <v>0</v>
      </c>
      <c r="X156">
        <f>'Population 2016'!X156/'Population 2016'!X$5</f>
        <v>0</v>
      </c>
      <c r="Y156">
        <f>'Population 2016'!Y156/'Population 2016'!Y$5</f>
        <v>0</v>
      </c>
      <c r="Z156">
        <f>'Population 2016'!Z156/'Population 2016'!Z$5</f>
        <v>0</v>
      </c>
      <c r="AA156">
        <f>'Population 2016'!AA156/'Population 2016'!AA$5</f>
        <v>0</v>
      </c>
      <c r="AB156">
        <f>'Population 2016'!AB156/'Population 2016'!AB$5</f>
        <v>0</v>
      </c>
      <c r="AC156">
        <f>'Population 2016'!AC156/'Population 2016'!AC$5</f>
        <v>0</v>
      </c>
      <c r="AD156">
        <f>'Population 2016'!AD156/'Population 2016'!AD$5</f>
        <v>0</v>
      </c>
      <c r="AE156">
        <f>'Population 2016'!AE156/'Population 2016'!AE$5</f>
        <v>0</v>
      </c>
      <c r="AF156">
        <f>'Population 2016'!AF156/'Population 2016'!AF$5</f>
        <v>0</v>
      </c>
      <c r="AG156">
        <f>'Population 2016'!AG156/'Population 2016'!AG$5</f>
        <v>0</v>
      </c>
      <c r="AH156">
        <f>'Population 2016'!AH156/'Population 2016'!AH$5</f>
        <v>0</v>
      </c>
      <c r="AI156">
        <f>'Population 2016'!AI156/'Population 2016'!AI$5</f>
        <v>0</v>
      </c>
      <c r="AJ156">
        <f>'Population 2016'!AJ156/'Population 2016'!AJ$5</f>
        <v>0</v>
      </c>
      <c r="AK156">
        <f>'Population 2016'!AK156/'Population 2016'!AK$5</f>
        <v>0</v>
      </c>
      <c r="AL156">
        <f>'Population 2016'!AL156/'Population 2016'!AL$5</f>
        <v>0</v>
      </c>
      <c r="AM156">
        <f>'Population 2016'!AM156/'Population 2016'!AM$5</f>
        <v>0</v>
      </c>
      <c r="AN156">
        <f>'Population 2016'!AN156/'Population 2016'!AN$5</f>
        <v>0</v>
      </c>
      <c r="AO156">
        <f>'Population 2016'!AO156/'Population 2016'!AO$5</f>
        <v>0</v>
      </c>
      <c r="AP156">
        <f>'Population 2016'!AP156/'Population 2016'!AP$5</f>
        <v>0</v>
      </c>
      <c r="AQ156">
        <f>'Population 2016'!AQ156/'Population 2016'!AQ$5</f>
        <v>0</v>
      </c>
      <c r="AR156">
        <f>'Population 2016'!AR156/'Population 2016'!AR$5</f>
        <v>0</v>
      </c>
      <c r="AS156">
        <f>'Population 2016'!AS156/'Population 2016'!AS$5</f>
        <v>0</v>
      </c>
      <c r="AT156">
        <f>'Population 2016'!AT156/'Population 2016'!AT$5</f>
        <v>0</v>
      </c>
      <c r="AU156">
        <f>'Population 2016'!AU156/'Population 2016'!AU$5</f>
        <v>0</v>
      </c>
      <c r="AV156">
        <f>'Population 2016'!AV156/'Population 2016'!AV$5</f>
        <v>0</v>
      </c>
      <c r="AW156">
        <f>'Population 2016'!AW156/'Population 2016'!AW$5</f>
        <v>0</v>
      </c>
      <c r="AX156">
        <f>'Population 2016'!AX156/'Population 2016'!AX$5</f>
        <v>0</v>
      </c>
      <c r="AY156">
        <f>'Population 2016'!AY156/'Population 2016'!AY$5</f>
        <v>0</v>
      </c>
      <c r="AZ156">
        <f>'Population 2016'!AZ156/'Population 2016'!AZ$5</f>
        <v>0</v>
      </c>
      <c r="BA156">
        <f>'Population 2016'!BA156/'Population 2016'!BA$5</f>
        <v>0</v>
      </c>
      <c r="BB156">
        <f>'Population 2016'!BB156/'Population 2016'!BB$5</f>
        <v>0</v>
      </c>
      <c r="BC156">
        <f>'Population 2016'!BC156/'Population 2016'!BC$5</f>
        <v>0</v>
      </c>
      <c r="BD156" s="9">
        <v>154</v>
      </c>
    </row>
    <row r="157" spans="2:56" x14ac:dyDescent="0.35">
      <c r="B157" s="5" t="s">
        <v>77</v>
      </c>
      <c r="C157">
        <f>'Population 2016'!C157/'Population 2016'!C$5</f>
        <v>0</v>
      </c>
      <c r="D157">
        <f>'Population 2016'!D157/'Population 2016'!D$5</f>
        <v>0</v>
      </c>
      <c r="E157">
        <f>'Population 2016'!E157/'Population 2016'!E$5</f>
        <v>0</v>
      </c>
      <c r="F157">
        <f>'Population 2016'!F157/'Population 2016'!F$5</f>
        <v>0</v>
      </c>
      <c r="G157">
        <f>'Population 2016'!G157/'Population 2016'!G$5</f>
        <v>0</v>
      </c>
      <c r="H157">
        <f>'Population 2016'!H157/'Population 2016'!H$5</f>
        <v>0</v>
      </c>
      <c r="I157">
        <f>'Population 2016'!I157/'Population 2016'!I$5</f>
        <v>0</v>
      </c>
      <c r="J157">
        <f>'Population 2016'!J157/'Population 2016'!J$5</f>
        <v>0</v>
      </c>
      <c r="K157">
        <f>'Population 2016'!K157/'Population 2016'!K$5</f>
        <v>0</v>
      </c>
      <c r="L157">
        <f>'Population 2016'!L157/'Population 2016'!L$5</f>
        <v>0</v>
      </c>
      <c r="M157">
        <f>'Population 2016'!M157/'Population 2016'!M$5</f>
        <v>0</v>
      </c>
      <c r="N157">
        <f>'Population 2016'!N157/'Population 2016'!N$5</f>
        <v>0</v>
      </c>
      <c r="O157">
        <f>'Population 2016'!O157/'Population 2016'!O$5</f>
        <v>0</v>
      </c>
      <c r="P157">
        <f>'Population 2016'!P157/'Population 2016'!P$5</f>
        <v>0</v>
      </c>
      <c r="Q157">
        <f>'Population 2016'!Q157/'Population 2016'!Q$5</f>
        <v>0</v>
      </c>
      <c r="R157">
        <f>'Population 2016'!R157/'Population 2016'!R$5</f>
        <v>0</v>
      </c>
      <c r="S157">
        <f>'Population 2016'!S157/'Population 2016'!S$5</f>
        <v>0</v>
      </c>
      <c r="T157">
        <f>'Population 2016'!T157/'Population 2016'!T$5</f>
        <v>0</v>
      </c>
      <c r="U157">
        <f>'Population 2016'!U157/'Population 2016'!U$5</f>
        <v>0</v>
      </c>
      <c r="V157">
        <f>'Population 2016'!V157/'Population 2016'!V$5</f>
        <v>0</v>
      </c>
      <c r="W157">
        <f>'Population 2016'!W157/'Population 2016'!W$5</f>
        <v>0</v>
      </c>
      <c r="X157">
        <f>'Population 2016'!X157/'Population 2016'!X$5</f>
        <v>0</v>
      </c>
      <c r="Y157">
        <f>'Population 2016'!Y157/'Population 2016'!Y$5</f>
        <v>0</v>
      </c>
      <c r="Z157">
        <f>'Population 2016'!Z157/'Population 2016'!Z$5</f>
        <v>0</v>
      </c>
      <c r="AA157">
        <f>'Population 2016'!AA157/'Population 2016'!AA$5</f>
        <v>0</v>
      </c>
      <c r="AB157">
        <f>'Population 2016'!AB157/'Population 2016'!AB$5</f>
        <v>0</v>
      </c>
      <c r="AC157">
        <f>'Population 2016'!AC157/'Population 2016'!AC$5</f>
        <v>0</v>
      </c>
      <c r="AD157">
        <f>'Population 2016'!AD157/'Population 2016'!AD$5</f>
        <v>0</v>
      </c>
      <c r="AE157">
        <f>'Population 2016'!AE157/'Population 2016'!AE$5</f>
        <v>0</v>
      </c>
      <c r="AF157">
        <f>'Population 2016'!AF157/'Population 2016'!AF$5</f>
        <v>0</v>
      </c>
      <c r="AG157">
        <f>'Population 2016'!AG157/'Population 2016'!AG$5</f>
        <v>0</v>
      </c>
      <c r="AH157">
        <f>'Population 2016'!AH157/'Population 2016'!AH$5</f>
        <v>0</v>
      </c>
      <c r="AI157">
        <f>'Population 2016'!AI157/'Population 2016'!AI$5</f>
        <v>0</v>
      </c>
      <c r="AJ157">
        <f>'Population 2016'!AJ157/'Population 2016'!AJ$5</f>
        <v>0</v>
      </c>
      <c r="AK157">
        <f>'Population 2016'!AK157/'Population 2016'!AK$5</f>
        <v>0</v>
      </c>
      <c r="AL157">
        <f>'Population 2016'!AL157/'Population 2016'!AL$5</f>
        <v>0</v>
      </c>
      <c r="AM157">
        <f>'Population 2016'!AM157/'Population 2016'!AM$5</f>
        <v>0</v>
      </c>
      <c r="AN157">
        <f>'Population 2016'!AN157/'Population 2016'!AN$5</f>
        <v>0</v>
      </c>
      <c r="AO157">
        <f>'Population 2016'!AO157/'Population 2016'!AO$5</f>
        <v>0</v>
      </c>
      <c r="AP157">
        <f>'Population 2016'!AP157/'Population 2016'!AP$5</f>
        <v>0</v>
      </c>
      <c r="AQ157">
        <f>'Population 2016'!AQ157/'Population 2016'!AQ$5</f>
        <v>0</v>
      </c>
      <c r="AR157">
        <f>'Population 2016'!AR157/'Population 2016'!AR$5</f>
        <v>0</v>
      </c>
      <c r="AS157">
        <f>'Population 2016'!AS157/'Population 2016'!AS$5</f>
        <v>0</v>
      </c>
      <c r="AT157">
        <f>'Population 2016'!AT157/'Population 2016'!AT$5</f>
        <v>0</v>
      </c>
      <c r="AU157">
        <f>'Population 2016'!AU157/'Population 2016'!AU$5</f>
        <v>0</v>
      </c>
      <c r="AV157">
        <f>'Population 2016'!AV157/'Population 2016'!AV$5</f>
        <v>0</v>
      </c>
      <c r="AW157">
        <f>'Population 2016'!AW157/'Population 2016'!AW$5</f>
        <v>0</v>
      </c>
      <c r="AX157">
        <f>'Population 2016'!AX157/'Population 2016'!AX$5</f>
        <v>0</v>
      </c>
      <c r="AY157">
        <f>'Population 2016'!AY157/'Population 2016'!AY$5</f>
        <v>0</v>
      </c>
      <c r="AZ157">
        <f>'Population 2016'!AZ157/'Population 2016'!AZ$5</f>
        <v>0</v>
      </c>
      <c r="BA157">
        <f>'Population 2016'!BA157/'Population 2016'!BA$5</f>
        <v>0</v>
      </c>
      <c r="BB157">
        <f>'Population 2016'!BB157/'Population 2016'!BB$5</f>
        <v>0</v>
      </c>
      <c r="BC157">
        <f>'Population 2016'!BC157/'Population 2016'!BC$5</f>
        <v>0</v>
      </c>
      <c r="BD157" s="9">
        <v>155</v>
      </c>
    </row>
    <row r="158" spans="2:56" x14ac:dyDescent="0.35">
      <c r="B158" s="5" t="s">
        <v>47</v>
      </c>
      <c r="C158">
        <f>'Population 2016'!C158/'Population 2016'!C$5</f>
        <v>3.163764419661339E-3</v>
      </c>
      <c r="D158">
        <f>'Population 2016'!D158/'Population 2016'!D$5</f>
        <v>4.5259822188316069E-3</v>
      </c>
      <c r="E158">
        <f>'Population 2016'!E158/'Population 2016'!E$5</f>
        <v>5.7753880338835264E-3</v>
      </c>
      <c r="F158">
        <f>'Population 2016'!F158/'Population 2016'!F$5</f>
        <v>9.5287149111511725E-3</v>
      </c>
      <c r="G158">
        <f>'Population 2016'!G158/'Population 2016'!G$5</f>
        <v>1.1029610783305364E-2</v>
      </c>
      <c r="H158">
        <f>'Population 2016'!H158/'Population 2016'!H$5</f>
        <v>4.6820335070181865E-3</v>
      </c>
      <c r="I158">
        <f>'Population 2016'!I158/'Population 2016'!I$5</f>
        <v>8.3116991876727234E-3</v>
      </c>
      <c r="J158">
        <f>'Population 2016'!J158/'Population 2016'!J$5</f>
        <v>4.2460379987228711E-3</v>
      </c>
      <c r="K158">
        <f>'Population 2016'!K158/'Population 2016'!K$5</f>
        <v>5.1268723715919293E-3</v>
      </c>
      <c r="L158">
        <f>'Population 2016'!L158/'Population 2016'!L$5</f>
        <v>9.5944593585690907E-3</v>
      </c>
      <c r="M158">
        <f>'Population 2016'!M158/'Population 2016'!M$5</f>
        <v>9.5944593585690907E-3</v>
      </c>
      <c r="N158">
        <f>'Population 2016'!N158/'Population 2016'!N$5</f>
        <v>3.1264818639940204E-3</v>
      </c>
      <c r="O158">
        <f>'Population 2016'!O158/'Population 2016'!O$5</f>
        <v>4.606651410229738E-3</v>
      </c>
      <c r="P158">
        <f>'Population 2016'!P158/'Population 2016'!P$5</f>
        <v>1.8032232615800743E-3</v>
      </c>
      <c r="Q158">
        <f>'Population 2016'!Q158/'Population 2016'!Q$5</f>
        <v>6.0633835090069445E-3</v>
      </c>
      <c r="R158">
        <f>'Population 2016'!R158/'Population 2016'!R$5</f>
        <v>3.2735402139777506E-3</v>
      </c>
      <c r="S158">
        <f>'Population 2016'!S158/'Population 2016'!S$5</f>
        <v>4.9172861452748684E-3</v>
      </c>
      <c r="T158">
        <f>'Population 2016'!T158/'Population 2016'!T$5</f>
        <v>3.0502133520704691E-3</v>
      </c>
      <c r="U158">
        <f>'Population 2016'!U158/'Population 2016'!U$5</f>
        <v>1.6863630327977691E-2</v>
      </c>
      <c r="V158">
        <f>'Population 2016'!V158/'Population 2016'!V$5</f>
        <v>4.7778600377038792E-3</v>
      </c>
      <c r="W158">
        <f>'Population 2016'!W158/'Population 2016'!W$5</f>
        <v>5.412507599082227E-3</v>
      </c>
      <c r="X158">
        <f>'Population 2016'!X158/'Population 2016'!X$5</f>
        <v>5.412507599082227E-3</v>
      </c>
      <c r="Y158">
        <f>'Population 2016'!Y158/'Population 2016'!Y$5</f>
        <v>4.5229805567479058E-3</v>
      </c>
      <c r="Z158">
        <f>'Population 2016'!Z158/'Population 2016'!Z$5</f>
        <v>3.9761277471384079E-3</v>
      </c>
      <c r="AA158">
        <f>'Population 2016'!AA158/'Population 2016'!AA$5</f>
        <v>4.4075136347902577E-3</v>
      </c>
      <c r="AB158">
        <f>'Population 2016'!AB158/'Population 2016'!AB$5</f>
        <v>4.92922428175184E-3</v>
      </c>
      <c r="AC158">
        <f>'Population 2016'!AC158/'Population 2016'!AC$5</f>
        <v>3.8972241586526031E-3</v>
      </c>
      <c r="AD158">
        <f>'Population 2016'!AD158/'Population 2016'!AD$5</f>
        <v>9.3230116491123602E-3</v>
      </c>
      <c r="AE158">
        <f>'Population 2016'!AE158/'Population 2016'!AE$5</f>
        <v>8.6756537541453193E-3</v>
      </c>
      <c r="AF158">
        <f>'Population 2016'!AF158/'Population 2016'!AF$5</f>
        <v>3.921036360071785E-3</v>
      </c>
      <c r="AG158">
        <f>'Population 2016'!AG158/'Population 2016'!AG$5</f>
        <v>8.6756537541453193E-3</v>
      </c>
      <c r="AH158">
        <f>'Population 2016'!AH158/'Population 2016'!AH$5</f>
        <v>5.3240203226735273E-3</v>
      </c>
      <c r="AI158">
        <f>'Population 2016'!AI158/'Population 2016'!AI$5</f>
        <v>4.2668321812932017E-3</v>
      </c>
      <c r="AJ158">
        <f>'Population 2016'!AJ158/'Population 2016'!AJ$5</f>
        <v>5.7440816440342416E-3</v>
      </c>
      <c r="AK158">
        <f>'Population 2016'!AK158/'Population 2016'!AK$5</f>
        <v>7.0025017914838519E-3</v>
      </c>
      <c r="AL158">
        <f>'Population 2016'!AL158/'Population 2016'!AL$5</f>
        <v>3.3965342934676574E-3</v>
      </c>
      <c r="AM158">
        <f>'Population 2016'!AM158/'Population 2016'!AM$5</f>
        <v>5.3859053717795948E-3</v>
      </c>
      <c r="AN158">
        <f>'Population 2016'!AN158/'Population 2016'!AN$5</f>
        <v>8.1815206719755649E-3</v>
      </c>
      <c r="AO158">
        <f>'Population 2016'!AO158/'Population 2016'!AO$5</f>
        <v>8.1815206719755649E-3</v>
      </c>
      <c r="AP158">
        <f>'Population 2016'!AP158/'Population 2016'!AP$5</f>
        <v>6.3963349872390345E-3</v>
      </c>
      <c r="AQ158">
        <f>'Population 2016'!AQ158/'Population 2016'!AQ$5</f>
        <v>5.3775963172028275E-3</v>
      </c>
      <c r="AR158">
        <f>'Population 2016'!AR158/'Population 2016'!AR$5</f>
        <v>5.2858425100968344E-3</v>
      </c>
      <c r="AS158">
        <f>'Population 2016'!AS158/'Population 2016'!AS$5</f>
        <v>8.3116991876727234E-3</v>
      </c>
      <c r="AT158">
        <f>'Population 2016'!AT158/'Population 2016'!AT$5</f>
        <v>8.8047661728264878E-3</v>
      </c>
      <c r="AU158">
        <f>'Population 2016'!AU158/'Population 2016'!AU$5</f>
        <v>8.8047661728264878E-3</v>
      </c>
      <c r="AV158">
        <f>'Population 2016'!AV158/'Population 2016'!AV$5</f>
        <v>6.2928940977721465E-3</v>
      </c>
      <c r="AW158">
        <f>'Population 2016'!AW158/'Population 2016'!AW$5</f>
        <v>5.2588626517786324E-3</v>
      </c>
      <c r="AX158">
        <f>'Population 2016'!AX158/'Population 2016'!AX$5</f>
        <v>3.769630831746681E-3</v>
      </c>
      <c r="AY158">
        <f>'Population 2016'!AY158/'Population 2016'!AY$5</f>
        <v>5.7785869465438637E-3</v>
      </c>
      <c r="AZ158">
        <f>'Population 2016'!AZ158/'Population 2016'!AZ$5</f>
        <v>6.1007530302420168E-3</v>
      </c>
      <c r="BA158">
        <f>'Population 2016'!BA158/'Population 2016'!BA$5</f>
        <v>3.5494493629885555E-3</v>
      </c>
      <c r="BB158">
        <f>'Population 2016'!BB158/'Population 2016'!BB$5</f>
        <v>6.09019285610711E-3</v>
      </c>
      <c r="BC158">
        <f>'Population 2016'!BC158/'Population 2016'!BC$5</f>
        <v>1.6863630327977691E-2</v>
      </c>
      <c r="BD158" s="9">
        <v>156</v>
      </c>
    </row>
    <row r="159" spans="2:56" x14ac:dyDescent="0.35">
      <c r="B159" s="5" t="s">
        <v>48</v>
      </c>
      <c r="C159">
        <f>'Population 2016'!C159/'Population 2016'!C$5</f>
        <v>1.0324400852529734E-2</v>
      </c>
      <c r="D159">
        <f>'Population 2016'!D159/'Population 2016'!D$5</f>
        <v>8.6436235243488556E-3</v>
      </c>
      <c r="E159">
        <f>'Population 2016'!E159/'Population 2016'!E$5</f>
        <v>7.1020396682902132E-3</v>
      </c>
      <c r="F159">
        <f>'Population 2016'!F159/'Population 2016'!F$5</f>
        <v>1.0126191089363894E-2</v>
      </c>
      <c r="G159">
        <f>'Population 2016'!G159/'Population 2016'!G$5</f>
        <v>1.1124343636658908E-2</v>
      </c>
      <c r="H159">
        <f>'Population 2016'!H159/'Population 2016'!H$5</f>
        <v>5.849299478296959E-3</v>
      </c>
      <c r="I159">
        <f>'Population 2016'!I159/'Population 2016'!I$5</f>
        <v>9.8191106272506497E-3</v>
      </c>
      <c r="J159">
        <f>'Population 2016'!J159/'Population 2016'!J$5</f>
        <v>7.7208230015839716E-3</v>
      </c>
      <c r="K159">
        <f>'Population 2016'!K159/'Population 2016'!K$5</f>
        <v>6.9224590086471669E-3</v>
      </c>
      <c r="L159">
        <f>'Population 2016'!L159/'Population 2016'!L$5</f>
        <v>1.0976442742998745E-2</v>
      </c>
      <c r="M159">
        <f>'Population 2016'!M159/'Population 2016'!M$5</f>
        <v>1.0976442742998745E-2</v>
      </c>
      <c r="N159">
        <f>'Population 2016'!N159/'Population 2016'!N$5</f>
        <v>6.1243680729137365E-3</v>
      </c>
      <c r="O159">
        <f>'Population 2016'!O159/'Population 2016'!O$5</f>
        <v>6.2313628753430219E-3</v>
      </c>
      <c r="P159">
        <f>'Population 2016'!P159/'Population 2016'!P$5</f>
        <v>2.4907021300574778E-3</v>
      </c>
      <c r="Q159">
        <f>'Population 2016'!Q159/'Population 2016'!Q$5</f>
        <v>7.4617219539135854E-3</v>
      </c>
      <c r="R159">
        <f>'Population 2016'!R159/'Population 2016'!R$5</f>
        <v>4.3381061372225471E-3</v>
      </c>
      <c r="S159">
        <f>'Population 2016'!S159/'Population 2016'!S$5</f>
        <v>8.2678548416423789E-3</v>
      </c>
      <c r="T159">
        <f>'Population 2016'!T159/'Population 2016'!T$5</f>
        <v>8.5503692363531458E-3</v>
      </c>
      <c r="U159">
        <f>'Population 2016'!U159/'Population 2016'!U$5</f>
        <v>1.9784889124950206E-2</v>
      </c>
      <c r="V159">
        <f>'Population 2016'!V159/'Population 2016'!V$5</f>
        <v>6.3348623503102558E-3</v>
      </c>
      <c r="W159">
        <f>'Population 2016'!W159/'Population 2016'!W$5</f>
        <v>7.4944927081494845E-3</v>
      </c>
      <c r="X159">
        <f>'Population 2016'!X159/'Population 2016'!X$5</f>
        <v>7.4944927081494845E-3</v>
      </c>
      <c r="Y159">
        <f>'Population 2016'!Y159/'Population 2016'!Y$5</f>
        <v>6.9990938140888064E-3</v>
      </c>
      <c r="Z159">
        <f>'Population 2016'!Z159/'Population 2016'!Z$5</f>
        <v>9.1640646324017624E-3</v>
      </c>
      <c r="AA159">
        <f>'Population 2016'!AA159/'Population 2016'!AA$5</f>
        <v>6.945454859526282E-3</v>
      </c>
      <c r="AB159">
        <f>'Population 2016'!AB159/'Population 2016'!AB$5</f>
        <v>8.6179544128634732E-3</v>
      </c>
      <c r="AC159">
        <f>'Population 2016'!AC159/'Population 2016'!AC$5</f>
        <v>7.1593910897540655E-3</v>
      </c>
      <c r="AD159">
        <f>'Population 2016'!AD159/'Population 2016'!AD$5</f>
        <v>9.6691354348877896E-3</v>
      </c>
      <c r="AE159">
        <f>'Population 2016'!AE159/'Population 2016'!AE$5</f>
        <v>9.1171367262497562E-3</v>
      </c>
      <c r="AF159">
        <f>'Population 2016'!AF159/'Population 2016'!AF$5</f>
        <v>5.8212309037988814E-3</v>
      </c>
      <c r="AG159">
        <f>'Population 2016'!AG159/'Population 2016'!AG$5</f>
        <v>9.1171367262497562E-3</v>
      </c>
      <c r="AH159">
        <f>'Population 2016'!AH159/'Population 2016'!AH$5</f>
        <v>6.5612141589961271E-3</v>
      </c>
      <c r="AI159">
        <f>'Population 2016'!AI159/'Population 2016'!AI$5</f>
        <v>8.3887479219529274E-3</v>
      </c>
      <c r="AJ159">
        <f>'Population 2016'!AJ159/'Population 2016'!AJ$5</f>
        <v>8.3512254970303651E-3</v>
      </c>
      <c r="AK159">
        <f>'Population 2016'!AK159/'Population 2016'!AK$5</f>
        <v>8.4859761386922791E-3</v>
      </c>
      <c r="AL159">
        <f>'Population 2016'!AL159/'Population 2016'!AL$5</f>
        <v>4.6824284776786507E-3</v>
      </c>
      <c r="AM159">
        <f>'Population 2016'!AM159/'Population 2016'!AM$5</f>
        <v>6.3240018689490057E-3</v>
      </c>
      <c r="AN159">
        <f>'Population 2016'!AN159/'Population 2016'!AN$5</f>
        <v>9.8178248063706779E-3</v>
      </c>
      <c r="AO159">
        <f>'Population 2016'!AO159/'Population 2016'!AO$5</f>
        <v>9.8178248063706779E-3</v>
      </c>
      <c r="AP159">
        <f>'Population 2016'!AP159/'Population 2016'!AP$5</f>
        <v>8.4808902556948781E-3</v>
      </c>
      <c r="AQ159">
        <f>'Population 2016'!AQ159/'Population 2016'!AQ$5</f>
        <v>5.9187811695073159E-3</v>
      </c>
      <c r="AR159">
        <f>'Population 2016'!AR159/'Population 2016'!AR$5</f>
        <v>7.8522396827826156E-3</v>
      </c>
      <c r="AS159">
        <f>'Population 2016'!AS159/'Population 2016'!AS$5</f>
        <v>9.8191106272506497E-3</v>
      </c>
      <c r="AT159">
        <f>'Population 2016'!AT159/'Population 2016'!AT$5</f>
        <v>1.2073601518426741E-2</v>
      </c>
      <c r="AU159">
        <f>'Population 2016'!AU159/'Population 2016'!AU$5</f>
        <v>1.2073601518426741E-2</v>
      </c>
      <c r="AV159">
        <f>'Population 2016'!AV159/'Population 2016'!AV$5</f>
        <v>6.8313800021117099E-3</v>
      </c>
      <c r="AW159">
        <f>'Population 2016'!AW159/'Population 2016'!AW$5</f>
        <v>6.8109707730795045E-3</v>
      </c>
      <c r="AX159">
        <f>'Population 2016'!AX159/'Population 2016'!AX$5</f>
        <v>8.1526253242521444E-3</v>
      </c>
      <c r="AY159">
        <f>'Population 2016'!AY159/'Population 2016'!AY$5</f>
        <v>7.8149383433799447E-3</v>
      </c>
      <c r="AZ159">
        <f>'Population 2016'!AZ159/'Population 2016'!AZ$5</f>
        <v>8.0969447336781131E-3</v>
      </c>
      <c r="BA159">
        <f>'Population 2016'!BA159/'Population 2016'!BA$5</f>
        <v>5.2769380263442021E-3</v>
      </c>
      <c r="BB159">
        <f>'Population 2016'!BB159/'Population 2016'!BB$5</f>
        <v>8.4724111501626124E-3</v>
      </c>
      <c r="BC159">
        <f>'Population 2016'!BC159/'Population 2016'!BC$5</f>
        <v>1.9784889124950206E-2</v>
      </c>
      <c r="BD159" s="9">
        <v>157</v>
      </c>
    </row>
    <row r="160" spans="2:56" x14ac:dyDescent="0.35">
      <c r="B160" s="5" t="s">
        <v>49</v>
      </c>
      <c r="C160">
        <f>'Population 2016'!C160/'Population 2016'!C$5</f>
        <v>1.2813501454104972E-2</v>
      </c>
      <c r="D160">
        <f>'Population 2016'!D160/'Population 2016'!D$5</f>
        <v>9.4407441096211967E-3</v>
      </c>
      <c r="E160">
        <f>'Population 2016'!E160/'Population 2016'!E$5</f>
        <v>6.3473014593167978E-3</v>
      </c>
      <c r="F160">
        <f>'Population 2016'!F160/'Population 2016'!F$5</f>
        <v>9.0033479268606751E-3</v>
      </c>
      <c r="G160">
        <f>'Population 2016'!G160/'Population 2016'!G$5</f>
        <v>1.0028149190710767E-2</v>
      </c>
      <c r="H160">
        <f>'Population 2016'!H160/'Population 2016'!H$5</f>
        <v>5.1910911667147628E-3</v>
      </c>
      <c r="I160">
        <f>'Population 2016'!I160/'Population 2016'!I$5</f>
        <v>9.0863411774558239E-3</v>
      </c>
      <c r="J160">
        <f>'Population 2016'!J160/'Population 2016'!J$5</f>
        <v>6.4934526425781411E-3</v>
      </c>
      <c r="K160">
        <f>'Population 2016'!K160/'Population 2016'!K$5</f>
        <v>5.3867599111657137E-3</v>
      </c>
      <c r="L160">
        <f>'Population 2016'!L160/'Population 2016'!L$5</f>
        <v>1.0444299715660891E-2</v>
      </c>
      <c r="M160">
        <f>'Population 2016'!M160/'Population 2016'!M$5</f>
        <v>1.0444299715660891E-2</v>
      </c>
      <c r="N160">
        <f>'Population 2016'!N160/'Population 2016'!N$5</f>
        <v>7.217431141045322E-3</v>
      </c>
      <c r="O160">
        <f>'Population 2016'!O160/'Population 2016'!O$5</f>
        <v>6.2214560981167216E-3</v>
      </c>
      <c r="P160">
        <f>'Population 2016'!P160/'Population 2016'!P$5</f>
        <v>2.3441902400540967E-3</v>
      </c>
      <c r="Q160">
        <f>'Population 2016'!Q160/'Population 2016'!Q$5</f>
        <v>7.0151937110022209E-3</v>
      </c>
      <c r="R160">
        <f>'Population 2016'!R160/'Population 2016'!R$5</f>
        <v>3.3533826582211102E-3</v>
      </c>
      <c r="S160">
        <f>'Population 2016'!S160/'Population 2016'!S$5</f>
        <v>9.3438145995117135E-3</v>
      </c>
      <c r="T160">
        <f>'Population 2016'!T160/'Population 2016'!T$5</f>
        <v>1.1784386444116649E-2</v>
      </c>
      <c r="U160">
        <f>'Population 2016'!U160/'Population 2016'!U$5</f>
        <v>1.8191475235692471E-2</v>
      </c>
      <c r="V160">
        <f>'Population 2016'!V160/'Population 2016'!V$5</f>
        <v>5.8998175864937684E-3</v>
      </c>
      <c r="W160">
        <f>'Population 2016'!W160/'Population 2016'!W$5</f>
        <v>7.4650769059805598E-3</v>
      </c>
      <c r="X160">
        <f>'Population 2016'!X160/'Population 2016'!X$5</f>
        <v>7.4650769059805598E-3</v>
      </c>
      <c r="Y160">
        <f>'Population 2016'!Y160/'Population 2016'!Y$5</f>
        <v>6.1843213939365036E-3</v>
      </c>
      <c r="Z160">
        <f>'Population 2016'!Z160/'Population 2016'!Z$5</f>
        <v>9.4292688687006732E-3</v>
      </c>
      <c r="AA160">
        <f>'Population 2016'!AA160/'Population 2016'!AA$5</f>
        <v>6.8836672852067926E-3</v>
      </c>
      <c r="AB160">
        <f>'Population 2016'!AB160/'Population 2016'!AB$5</f>
        <v>9.3098471899532263E-3</v>
      </c>
      <c r="AC160">
        <f>'Population 2016'!AC160/'Population 2016'!AC$5</f>
        <v>7.287643689454947E-3</v>
      </c>
      <c r="AD160">
        <f>'Population 2016'!AD160/'Population 2016'!AD$5</f>
        <v>9.3862815884476532E-3</v>
      </c>
      <c r="AE160">
        <f>'Population 2016'!AE160/'Population 2016'!AE$5</f>
        <v>9.142804340906991E-3</v>
      </c>
      <c r="AF160">
        <f>'Population 2016'!AF160/'Population 2016'!AF$5</f>
        <v>5.4894509041004992E-3</v>
      </c>
      <c r="AG160">
        <f>'Population 2016'!AG160/'Population 2016'!AG$5</f>
        <v>9.142804340906991E-3</v>
      </c>
      <c r="AH160">
        <f>'Population 2016'!AH160/'Population 2016'!AH$5</f>
        <v>6.1581044555696941E-3</v>
      </c>
      <c r="AI160">
        <f>'Population 2016'!AI160/'Population 2016'!AI$5</f>
        <v>1.0163290751596814E-2</v>
      </c>
      <c r="AJ160">
        <f>'Population 2016'!AJ160/'Population 2016'!AJ$5</f>
        <v>7.9190251791540021E-3</v>
      </c>
      <c r="AK160">
        <f>'Population 2016'!AK160/'Population 2016'!AK$5</f>
        <v>8.6368379367134755E-3</v>
      </c>
      <c r="AL160">
        <f>'Population 2016'!AL160/'Population 2016'!AL$5</f>
        <v>3.7423954878416489E-3</v>
      </c>
      <c r="AM160">
        <f>'Population 2016'!AM160/'Population 2016'!AM$5</f>
        <v>5.9907784027729985E-3</v>
      </c>
      <c r="AN160">
        <f>'Population 2016'!AN160/'Population 2016'!AN$5</f>
        <v>1.1072324642740263E-2</v>
      </c>
      <c r="AO160">
        <f>'Population 2016'!AO160/'Population 2016'!AO$5</f>
        <v>1.1072324642740263E-2</v>
      </c>
      <c r="AP160">
        <f>'Population 2016'!AP160/'Population 2016'!AP$5</f>
        <v>6.840194664172598E-3</v>
      </c>
      <c r="AQ160">
        <f>'Population 2016'!AQ160/'Population 2016'!AQ$5</f>
        <v>6.2750041102647008E-3</v>
      </c>
      <c r="AR160">
        <f>'Population 2016'!AR160/'Population 2016'!AR$5</f>
        <v>8.0066245127019958E-3</v>
      </c>
      <c r="AS160">
        <f>'Population 2016'!AS160/'Population 2016'!AS$5</f>
        <v>9.0863411774558239E-3</v>
      </c>
      <c r="AT160">
        <f>'Population 2016'!AT160/'Population 2016'!AT$5</f>
        <v>1.0650076448568566E-2</v>
      </c>
      <c r="AU160">
        <f>'Population 2016'!AU160/'Population 2016'!AU$5</f>
        <v>1.0650076448568566E-2</v>
      </c>
      <c r="AV160">
        <f>'Population 2016'!AV160/'Population 2016'!AV$5</f>
        <v>5.8177594762960621E-3</v>
      </c>
      <c r="AW160">
        <f>'Population 2016'!AW160/'Population 2016'!AW$5</f>
        <v>6.3342790896332903E-3</v>
      </c>
      <c r="AX160">
        <f>'Population 2016'!AX160/'Population 2016'!AX$5</f>
        <v>7.0920173275234163E-3</v>
      </c>
      <c r="AY160">
        <f>'Population 2016'!AY160/'Population 2016'!AY$5</f>
        <v>7.5257795049111101E-3</v>
      </c>
      <c r="AZ160">
        <f>'Population 2016'!AZ160/'Population 2016'!AZ$5</f>
        <v>7.5792004878301343E-3</v>
      </c>
      <c r="BA160">
        <f>'Population 2016'!BA160/'Population 2016'!BA$5</f>
        <v>5.8707622543727059E-3</v>
      </c>
      <c r="BB160">
        <f>'Population 2016'!BB160/'Population 2016'!BB$5</f>
        <v>8.3135965972255792E-3</v>
      </c>
      <c r="BC160">
        <f>'Population 2016'!BC160/'Population 2016'!BC$5</f>
        <v>1.8191475235692471E-2</v>
      </c>
      <c r="BD160" s="9">
        <v>158</v>
      </c>
    </row>
    <row r="161" spans="1:56" x14ac:dyDescent="0.35">
      <c r="B161" s="5" t="s">
        <v>50</v>
      </c>
      <c r="C161">
        <f>'Population 2016'!C161/'Population 2016'!C$5</f>
        <v>9.7161811983460522E-3</v>
      </c>
      <c r="D161">
        <f>'Population 2016'!D161/'Population 2016'!D$5</f>
        <v>8.1570376456089905E-3</v>
      </c>
      <c r="E161">
        <f>'Population 2016'!E161/'Population 2016'!E$5</f>
        <v>6.7270144712847897E-3</v>
      </c>
      <c r="F161">
        <f>'Population 2016'!F161/'Population 2016'!F$5</f>
        <v>1.0064383208859129E-2</v>
      </c>
      <c r="G161">
        <f>'Population 2016'!G161/'Population 2016'!G$5</f>
        <v>9.5003518648838839E-3</v>
      </c>
      <c r="H161">
        <f>'Population 2016'!H161/'Population 2016'!H$5</f>
        <v>4.8344265643795823E-3</v>
      </c>
      <c r="I161">
        <f>'Population 2016'!I161/'Population 2016'!I$5</f>
        <v>9.2642994724059964E-3</v>
      </c>
      <c r="J161">
        <f>'Population 2016'!J161/'Population 2016'!J$5</f>
        <v>5.4319431428974238E-3</v>
      </c>
      <c r="K161">
        <f>'Population 2016'!K161/'Population 2016'!K$5</f>
        <v>5.1977507914756889E-3</v>
      </c>
      <c r="L161">
        <f>'Population 2016'!L161/'Population 2016'!L$5</f>
        <v>9.7930201896653055E-3</v>
      </c>
      <c r="M161">
        <f>'Population 2016'!M161/'Population 2016'!M$5</f>
        <v>9.7930201896653055E-3</v>
      </c>
      <c r="N161">
        <f>'Population 2016'!N161/'Population 2016'!N$5</f>
        <v>5.9154001334179923E-3</v>
      </c>
      <c r="O161">
        <f>'Population 2016'!O161/'Population 2016'!O$5</f>
        <v>5.2704054843918727E-3</v>
      </c>
      <c r="P161">
        <f>'Population 2016'!P161/'Population 2016'!P$5</f>
        <v>2.0173560238927082E-3</v>
      </c>
      <c r="Q161">
        <f>'Population 2016'!Q161/'Population 2016'!Q$5</f>
        <v>6.1691401981175311E-3</v>
      </c>
      <c r="R161">
        <f>'Population 2016'!R161/'Population 2016'!R$5</f>
        <v>3.3799968063022304E-3</v>
      </c>
      <c r="S161">
        <f>'Population 2016'!S161/'Population 2016'!S$5</f>
        <v>8.79921478769434E-3</v>
      </c>
      <c r="T161">
        <f>'Population 2016'!T161/'Population 2016'!T$5</f>
        <v>1.0430287152808476E-2</v>
      </c>
      <c r="U161">
        <f>'Population 2016'!U161/'Population 2016'!U$5</f>
        <v>1.9873412118797857E-2</v>
      </c>
      <c r="V161">
        <f>'Population 2016'!V161/'Population 2016'!V$5</f>
        <v>5.9150823150487322E-3</v>
      </c>
      <c r="W161">
        <f>'Population 2016'!W161/'Population 2016'!W$5</f>
        <v>7.4029768791794952E-3</v>
      </c>
      <c r="X161">
        <f>'Population 2016'!X161/'Population 2016'!X$5</f>
        <v>7.4029768791794952E-3</v>
      </c>
      <c r="Y161">
        <f>'Population 2016'!Y161/'Population 2016'!Y$5</f>
        <v>5.6835344430136246E-3</v>
      </c>
      <c r="Z161">
        <f>'Population 2016'!Z161/'Population 2016'!Z$5</f>
        <v>8.6956016748518626E-3</v>
      </c>
      <c r="AA161">
        <f>'Population 2016'!AA161/'Population 2016'!AA$5</f>
        <v>6.7879962023895185E-3</v>
      </c>
      <c r="AB161">
        <f>'Population 2016'!AB161/'Population 2016'!AB$5</f>
        <v>8.45009876871744E-3</v>
      </c>
      <c r="AC161">
        <f>'Population 2016'!AC161/'Population 2016'!AC$5</f>
        <v>6.8015249647822495E-3</v>
      </c>
      <c r="AD161">
        <f>'Population 2016'!AD161/'Population 2016'!AD$5</f>
        <v>9.8738322974431508E-3</v>
      </c>
      <c r="AE161">
        <f>'Population 2016'!AE161/'Population 2016'!AE$5</f>
        <v>1.001550323925297E-2</v>
      </c>
      <c r="AF161">
        <f>'Population 2016'!AF161/'Population 2016'!AF$5</f>
        <v>4.8711336319353328E-3</v>
      </c>
      <c r="AG161">
        <f>'Population 2016'!AG161/'Population 2016'!AG$5</f>
        <v>1.001550323925297E-2</v>
      </c>
      <c r="AH161">
        <f>'Population 2016'!AH161/'Population 2016'!AH$5</f>
        <v>6.7636978349107863E-3</v>
      </c>
      <c r="AI161">
        <f>'Population 2016'!AI161/'Population 2016'!AI$5</f>
        <v>9.3225019686761744E-3</v>
      </c>
      <c r="AJ161">
        <f>'Population 2016'!AJ161/'Population 2016'!AJ$5</f>
        <v>7.9050832334160558E-3</v>
      </c>
      <c r="AK161">
        <f>'Population 2016'!AK161/'Population 2016'!AK$5</f>
        <v>9.9568786693989414E-3</v>
      </c>
      <c r="AL161">
        <f>'Population 2016'!AL161/'Population 2016'!AL$5</f>
        <v>3.4940848867526294E-3</v>
      </c>
      <c r="AM161">
        <f>'Population 2016'!AM161/'Population 2016'!AM$5</f>
        <v>6.979582818708324E-3</v>
      </c>
      <c r="AN161">
        <f>'Population 2016'!AN161/'Population 2016'!AN$5</f>
        <v>9.5451074506381593E-3</v>
      </c>
      <c r="AO161">
        <f>'Population 2016'!AO161/'Population 2016'!AO$5</f>
        <v>9.5451074506381593E-3</v>
      </c>
      <c r="AP161">
        <f>'Population 2016'!AP161/'Population 2016'!AP$5</f>
        <v>7.6328012301253908E-3</v>
      </c>
      <c r="AQ161">
        <f>'Population 2016'!AQ161/'Population 2016'!AQ$5</f>
        <v>6.5079191099906833E-3</v>
      </c>
      <c r="AR161">
        <f>'Population 2016'!AR161/'Population 2016'!AR$5</f>
        <v>7.7176820532424938E-3</v>
      </c>
      <c r="AS161">
        <f>'Population 2016'!AS161/'Population 2016'!AS$5</f>
        <v>9.2642994724059964E-3</v>
      </c>
      <c r="AT161">
        <f>'Population 2016'!AT161/'Population 2016'!AT$5</f>
        <v>1.1704539463278325E-2</v>
      </c>
      <c r="AU161">
        <f>'Population 2016'!AU161/'Population 2016'!AU$5</f>
        <v>1.1704539463278325E-2</v>
      </c>
      <c r="AV161">
        <f>'Population 2016'!AV161/'Population 2016'!AV$5</f>
        <v>5.9655791363108441E-3</v>
      </c>
      <c r="AW161">
        <f>'Population 2016'!AW161/'Population 2016'!AW$5</f>
        <v>6.536396363414485E-3</v>
      </c>
      <c r="AX161">
        <f>'Population 2016'!AX161/'Population 2016'!AX$5</f>
        <v>5.5586081756264618E-3</v>
      </c>
      <c r="AY161">
        <f>'Population 2016'!AY161/'Population 2016'!AY$5</f>
        <v>7.5594382056852604E-3</v>
      </c>
      <c r="AZ161">
        <f>'Population 2016'!AZ161/'Population 2016'!AZ$5</f>
        <v>7.6971311216066183E-3</v>
      </c>
      <c r="BA161">
        <f>'Population 2016'!BA161/'Population 2016'!BA$5</f>
        <v>5.1014899589721446E-3</v>
      </c>
      <c r="BB161">
        <f>'Population 2016'!BB161/'Population 2016'!BB$5</f>
        <v>8.589795819724768E-3</v>
      </c>
      <c r="BC161">
        <f>'Population 2016'!BC161/'Population 2016'!BC$5</f>
        <v>1.9873412118797857E-2</v>
      </c>
      <c r="BD161" s="9">
        <v>159</v>
      </c>
    </row>
    <row r="162" spans="1:56" x14ac:dyDescent="0.35">
      <c r="B162" s="5" t="s">
        <v>51</v>
      </c>
      <c r="C162">
        <f>'Population 2016'!C162/'Population 2016'!C$5</f>
        <v>7.0430813736564223E-3</v>
      </c>
      <c r="D162">
        <f>'Population 2016'!D162/'Population 2016'!D$5</f>
        <v>6.9148988194790845E-3</v>
      </c>
      <c r="E162">
        <f>'Population 2016'!E162/'Population 2016'!E$5</f>
        <v>6.7973316957233064E-3</v>
      </c>
      <c r="F162">
        <f>'Population 2016'!F162/'Population 2016'!F$5</f>
        <v>9.9613700746845231E-3</v>
      </c>
      <c r="G162">
        <f>'Population 2016'!G162/'Population 2016'!G$5</f>
        <v>1.0664212634655985E-2</v>
      </c>
      <c r="H162">
        <f>'Population 2016'!H162/'Population 2016'!H$5</f>
        <v>5.1683943283843421E-3</v>
      </c>
      <c r="I162">
        <f>'Population 2016'!I162/'Population 2016'!I$5</f>
        <v>8.7408927225525509E-3</v>
      </c>
      <c r="J162">
        <f>'Population 2016'!J162/'Population 2016'!J$5</f>
        <v>5.3241335843361003E-3</v>
      </c>
      <c r="K162">
        <f>'Population 2016'!K162/'Population 2016'!K$5</f>
        <v>5.2450030713981953E-3</v>
      </c>
      <c r="L162">
        <f>'Population 2016'!L162/'Population 2016'!L$5</f>
        <v>9.0861436309627817E-3</v>
      </c>
      <c r="M162">
        <f>'Population 2016'!M162/'Population 2016'!M$5</f>
        <v>9.0861436309627817E-3</v>
      </c>
      <c r="N162">
        <f>'Population 2016'!N162/'Population 2016'!N$5</f>
        <v>4.2436566174520376E-3</v>
      </c>
      <c r="O162">
        <f>'Population 2016'!O162/'Population 2016'!O$5</f>
        <v>5.9242527813277062E-3</v>
      </c>
      <c r="P162">
        <f>'Population 2016'!P162/'Population 2016'!P$5</f>
        <v>1.7806829708103234E-3</v>
      </c>
      <c r="Q162">
        <f>'Population 2016'!Q162/'Population 2016'!Q$5</f>
        <v>6.3454013466351751E-3</v>
      </c>
      <c r="R162">
        <f>'Population 2016'!R162/'Population 2016'!R$5</f>
        <v>3.4997604726672701E-3</v>
      </c>
      <c r="S162">
        <f>'Population 2016'!S162/'Population 2016'!S$5</f>
        <v>7.8132861170298207E-3</v>
      </c>
      <c r="T162">
        <f>'Population 2016'!T162/'Population 2016'!T$5</f>
        <v>7.952425047579606E-3</v>
      </c>
      <c r="U162">
        <f>'Population 2016'!U162/'Population 2016'!U$5</f>
        <v>2.1909440977293852E-2</v>
      </c>
      <c r="V162">
        <f>'Population 2016'!V162/'Population 2016'!V$5</f>
        <v>7.1438929637233726E-3</v>
      </c>
      <c r="W162">
        <f>'Population 2016'!W162/'Population 2016'!W$5</f>
        <v>7.2951189378934363E-3</v>
      </c>
      <c r="X162">
        <f>'Population 2016'!X162/'Population 2016'!X$5</f>
        <v>7.2951189378934363E-3</v>
      </c>
      <c r="Y162">
        <f>'Population 2016'!Y162/'Population 2016'!Y$5</f>
        <v>6.2717603853674822E-3</v>
      </c>
      <c r="Z162">
        <f>'Population 2016'!Z162/'Population 2016'!Z$5</f>
        <v>6.6668860570324616E-3</v>
      </c>
      <c r="AA162">
        <f>'Population 2016'!AA162/'Population 2016'!AA$5</f>
        <v>6.1116547974729551E-3</v>
      </c>
      <c r="AB162">
        <f>'Population 2016'!AB162/'Population 2016'!AB$5</f>
        <v>7.2689681995435143E-3</v>
      </c>
      <c r="AC162">
        <f>'Population 2016'!AC162/'Population 2016'!AC$5</f>
        <v>5.5593364789696762E-3</v>
      </c>
      <c r="AD162">
        <f>'Population 2016'!AD162/'Population 2016'!AD$5</f>
        <v>1.0309278350515464E-2</v>
      </c>
      <c r="AE162">
        <f>'Population 2016'!AE162/'Population 2016'!AE$5</f>
        <v>1.0174642450127825E-2</v>
      </c>
      <c r="AF162">
        <f>'Population 2016'!AF162/'Population 2016'!AF$5</f>
        <v>5.2330754497881132E-3</v>
      </c>
      <c r="AG162">
        <f>'Population 2016'!AG162/'Population 2016'!AG$5</f>
        <v>1.0174642450127825E-2</v>
      </c>
      <c r="AH162">
        <f>'Population 2016'!AH162/'Population 2016'!AH$5</f>
        <v>7.1036474926390678E-3</v>
      </c>
      <c r="AI162">
        <f>'Population 2016'!AI162/'Population 2016'!AI$5</f>
        <v>7.9088831043835853E-3</v>
      </c>
      <c r="AJ162">
        <f>'Population 2016'!AJ162/'Population 2016'!AJ$5</f>
        <v>8.1699802024370518E-3</v>
      </c>
      <c r="AK162">
        <f>'Population 2016'!AK162/'Population 2016'!AK$5</f>
        <v>9.0894233307770647E-3</v>
      </c>
      <c r="AL162">
        <f>'Population 2016'!AL162/'Population 2016'!AL$5</f>
        <v>3.6980543090757525E-3</v>
      </c>
      <c r="AM162">
        <f>'Population 2016'!AM162/'Population 2016'!AM$5</f>
        <v>7.6496517452579044E-3</v>
      </c>
      <c r="AN162">
        <f>'Population 2016'!AN162/'Population 2016'!AN$5</f>
        <v>8.836042325733609E-3</v>
      </c>
      <c r="AO162">
        <f>'Population 2016'!AO162/'Population 2016'!AO$5</f>
        <v>8.836042325733609E-3</v>
      </c>
      <c r="AP162">
        <f>'Population 2016'!AP162/'Population 2016'!AP$5</f>
        <v>7.4663538512753039E-3</v>
      </c>
      <c r="AQ162">
        <f>'Population 2016'!AQ162/'Population 2016'!AQ$5</f>
        <v>5.6927166109497452E-3</v>
      </c>
      <c r="AR162">
        <f>'Population 2016'!AR162/'Population 2016'!AR$5</f>
        <v>7.1304404779647399E-3</v>
      </c>
      <c r="AS162">
        <f>'Population 2016'!AS162/'Population 2016'!AS$5</f>
        <v>8.7408927225525509E-3</v>
      </c>
      <c r="AT162">
        <f>'Population 2016'!AT162/'Population 2016'!AT$5</f>
        <v>1.186270891548479E-2</v>
      </c>
      <c r="AU162">
        <f>'Population 2016'!AU162/'Population 2016'!AU$5</f>
        <v>1.186270891548479E-2</v>
      </c>
      <c r="AV162">
        <f>'Population 2016'!AV162/'Population 2016'!AV$5</f>
        <v>6.113398796325626E-3</v>
      </c>
      <c r="AW162">
        <f>'Population 2016'!AW162/'Population 2016'!AW$5</f>
        <v>6.5287692964793457E-3</v>
      </c>
      <c r="AX162">
        <f>'Population 2016'!AX162/'Population 2016'!AX$5</f>
        <v>5.3669320316393418E-3</v>
      </c>
      <c r="AY162">
        <f>'Population 2016'!AY162/'Population 2016'!AY$5</f>
        <v>7.1432942688412224E-3</v>
      </c>
      <c r="AZ162">
        <f>'Population 2016'!AZ162/'Population 2016'!AZ$5</f>
        <v>7.0096818173973575E-3</v>
      </c>
      <c r="BA162">
        <f>'Population 2016'!BA162/'Population 2016'!BA$5</f>
        <v>4.4806737205787088E-3</v>
      </c>
      <c r="BB162">
        <f>'Population 2016'!BB162/'Population 2016'!BB$5</f>
        <v>8.5690808780373284E-3</v>
      </c>
      <c r="BC162">
        <f>'Population 2016'!BC162/'Population 2016'!BC$5</f>
        <v>2.1909440977293852E-2</v>
      </c>
      <c r="BD162" s="9">
        <v>160</v>
      </c>
    </row>
    <row r="163" spans="1:56" x14ac:dyDescent="0.35">
      <c r="B163" s="5" t="s">
        <v>52</v>
      </c>
      <c r="C163">
        <f>'Population 2016'!C163/'Population 2016'!C$5</f>
        <v>5.4330881714054983E-3</v>
      </c>
      <c r="D163">
        <f>'Population 2016'!D163/'Population 2016'!D$5</f>
        <v>6.5065579061647253E-3</v>
      </c>
      <c r="E163">
        <f>'Population 2016'!E163/'Population 2016'!E$5</f>
        <v>7.4911283101833405E-3</v>
      </c>
      <c r="F163">
        <f>'Population 2016'!F163/'Population 2016'!F$5</f>
        <v>1.1702292042235385E-2</v>
      </c>
      <c r="G163">
        <f>'Population 2016'!G163/'Population 2016'!G$5</f>
        <v>1.2761868673198723E-2</v>
      </c>
      <c r="H163">
        <f>'Population 2016'!H163/'Population 2016'!H$5</f>
        <v>5.7714817468783744E-3</v>
      </c>
      <c r="I163">
        <f>'Population 2016'!I163/'Population 2016'!I$5</f>
        <v>1.1494012226781676E-2</v>
      </c>
      <c r="J163">
        <f>'Population 2016'!J163/'Population 2016'!J$5</f>
        <v>5.9461118068052715E-3</v>
      </c>
      <c r="K163">
        <f>'Population 2016'!K163/'Population 2016'!K$5</f>
        <v>6.8988328686859137E-3</v>
      </c>
      <c r="L163">
        <f>'Population 2016'!L163/'Population 2016'!L$5</f>
        <v>1.0857306244341017E-2</v>
      </c>
      <c r="M163">
        <f>'Population 2016'!M163/'Population 2016'!M$5</f>
        <v>1.0857306244341017E-2</v>
      </c>
      <c r="N163">
        <f>'Population 2016'!N163/'Population 2016'!N$5</f>
        <v>3.8417951953448374E-3</v>
      </c>
      <c r="O163">
        <f>'Population 2016'!O163/'Population 2016'!O$5</f>
        <v>6.0332273308170122E-3</v>
      </c>
      <c r="P163">
        <f>'Population 2016'!P163/'Population 2016'!P$5</f>
        <v>2.1187873323565876E-3</v>
      </c>
      <c r="Q163">
        <f>'Population 2016'!Q163/'Population 2016'!Q$5</f>
        <v>8.237271007391217E-3</v>
      </c>
      <c r="R163">
        <f>'Population 2016'!R163/'Population 2016'!R$5</f>
        <v>3.5263746207483898E-3</v>
      </c>
      <c r="S163">
        <f>'Population 2016'!S163/'Population 2016'!S$5</f>
        <v>7.6694129090456526E-3</v>
      </c>
      <c r="T163">
        <f>'Population 2016'!T163/'Population 2016'!T$5</f>
        <v>5.9445424214645678E-3</v>
      </c>
      <c r="U163">
        <f>'Population 2016'!U163/'Population 2016'!U$5</f>
        <v>2.4874961271190193E-2</v>
      </c>
      <c r="V163">
        <f>'Population 2016'!V163/'Population 2016'!V$5</f>
        <v>7.2812755207180531E-3</v>
      </c>
      <c r="W163">
        <f>'Population 2016'!W163/'Population 2016'!W$5</f>
        <v>7.7951875747651637E-3</v>
      </c>
      <c r="X163">
        <f>'Population 2016'!X163/'Population 2016'!X$5</f>
        <v>7.7951875747651637E-3</v>
      </c>
      <c r="Y163">
        <f>'Population 2016'!Y163/'Population 2016'!Y$5</f>
        <v>6.641388849143893E-3</v>
      </c>
      <c r="Z163">
        <f>'Population 2016'!Z163/'Population 2016'!Z$5</f>
        <v>4.837557565773554E-3</v>
      </c>
      <c r="AA163">
        <f>'Population 2016'!AA163/'Population 2016'!AA$5</f>
        <v>5.6359569134648412E-3</v>
      </c>
      <c r="AB163">
        <f>'Population 2016'!AB163/'Population 2016'!AB$5</f>
        <v>7.094971495245796E-3</v>
      </c>
      <c r="AC163">
        <f>'Population 2016'!AC163/'Population 2016'!AC$5</f>
        <v>4.7081115632130171E-3</v>
      </c>
      <c r="AD163">
        <f>'Population 2016'!AD163/'Population 2016'!AD$5</f>
        <v>1.0755889686999889E-2</v>
      </c>
      <c r="AE163">
        <f>'Population 2016'!AE163/'Population 2016'!AE$5</f>
        <v>9.9949691475271826E-3</v>
      </c>
      <c r="AF163">
        <f>'Population 2016'!AF163/'Population 2016'!AF$5</f>
        <v>5.2632372679425115E-3</v>
      </c>
      <c r="AG163">
        <f>'Population 2016'!AG163/'Population 2016'!AG$5</f>
        <v>9.9949691475271826E-3</v>
      </c>
      <c r="AH163">
        <f>'Population 2016'!AH163/'Population 2016'!AH$5</f>
        <v>7.3024158717479547E-3</v>
      </c>
      <c r="AI163">
        <f>'Population 2016'!AI163/'Population 2016'!AI$5</f>
        <v>7.1173112258290311E-3</v>
      </c>
      <c r="AJ163">
        <f>'Population 2016'!AJ163/'Population 2016'!AJ$5</f>
        <v>8.922845272286201E-3</v>
      </c>
      <c r="AK163">
        <f>'Population 2016'!AK163/'Population 2016'!AK$5</f>
        <v>1.0120312283921904E-2</v>
      </c>
      <c r="AL163">
        <f>'Population 2016'!AL163/'Population 2016'!AL$5</f>
        <v>4.5671414128873201E-3</v>
      </c>
      <c r="AM163">
        <f>'Population 2016'!AM163/'Population 2016'!AM$5</f>
        <v>7.6098098090846859E-3</v>
      </c>
      <c r="AN163">
        <f>'Population 2016'!AN163/'Population 2016'!AN$5</f>
        <v>9.0542162103196249E-3</v>
      </c>
      <c r="AO163">
        <f>'Population 2016'!AO163/'Population 2016'!AO$5</f>
        <v>9.0542162103196249E-3</v>
      </c>
      <c r="AP163">
        <f>'Population 2016'!AP163/'Population 2016'!AP$5</f>
        <v>7.3157586037442737E-3</v>
      </c>
      <c r="AQ163">
        <f>'Population 2016'!AQ163/'Population 2016'!AQ$5</f>
        <v>5.8023236696443251E-3</v>
      </c>
      <c r="AR163">
        <f>'Population 2016'!AR163/'Population 2016'!AR$5</f>
        <v>7.09123163227093E-3</v>
      </c>
      <c r="AS163">
        <f>'Population 2016'!AS163/'Population 2016'!AS$5</f>
        <v>1.1494012226781676E-2</v>
      </c>
      <c r="AT163">
        <f>'Population 2016'!AT163/'Population 2016'!AT$5</f>
        <v>1.159909316180735E-2</v>
      </c>
      <c r="AU163">
        <f>'Population 2016'!AU163/'Population 2016'!AU$5</f>
        <v>1.159909316180735E-2</v>
      </c>
      <c r="AV163">
        <f>'Population 2016'!AV163/'Population 2016'!AV$5</f>
        <v>6.9264069264069264E-3</v>
      </c>
      <c r="AW163">
        <f>'Population 2016'!AW163/'Population 2016'!AW$5</f>
        <v>6.978766245652572E-3</v>
      </c>
      <c r="AX163">
        <f>'Population 2016'!AX163/'Population 2016'!AX$5</f>
        <v>5.4308240796350484E-3</v>
      </c>
      <c r="AY163">
        <f>'Population 2016'!AY163/'Population 2016'!AY$5</f>
        <v>7.5303693277439495E-3</v>
      </c>
      <c r="AZ163">
        <f>'Population 2016'!AZ163/'Population 2016'!AZ$5</f>
        <v>7.2973175095351235E-3</v>
      </c>
      <c r="BA163">
        <f>'Population 2016'!BA163/'Population 2016'!BA$5</f>
        <v>5.4523860937162596E-3</v>
      </c>
      <c r="BB163">
        <f>'Population 2016'!BB163/'Population 2016'!BB$5</f>
        <v>9.0455245368484295E-3</v>
      </c>
      <c r="BC163">
        <f>'Population 2016'!BC163/'Population 2016'!BC$5</f>
        <v>2.4874961271190193E-2</v>
      </c>
      <c r="BD163" s="9">
        <v>161</v>
      </c>
    </row>
    <row r="164" spans="1:56" x14ac:dyDescent="0.35">
      <c r="B164" s="5" t="s">
        <v>53</v>
      </c>
      <c r="C164">
        <f>'Population 2016'!C164/'Population 2016'!C$5</f>
        <v>5.341088559848303E-3</v>
      </c>
      <c r="D164">
        <f>'Population 2016'!D164/'Population 2016'!D$5</f>
        <v>7.4699490429662669E-3</v>
      </c>
      <c r="E164">
        <f>'Population 2016'!E164/'Population 2016'!E$5</f>
        <v>9.4225080747612731E-3</v>
      </c>
      <c r="F164">
        <f>'Population 2016'!F164/'Population 2016'!F$5</f>
        <v>1.4092196755086274E-2</v>
      </c>
      <c r="G164">
        <f>'Population 2016'!G164/'Population 2016'!G$5</f>
        <v>1.6930114220754616E-2</v>
      </c>
      <c r="H164">
        <f>'Population 2016'!H164/'Population 2016'!H$5</f>
        <v>7.4445629723779482E-3</v>
      </c>
      <c r="I164">
        <f>'Population 2016'!I164/'Population 2016'!I$5</f>
        <v>1.4226195461016665E-2</v>
      </c>
      <c r="J164">
        <f>'Population 2016'!J164/'Population 2016'!J$5</f>
        <v>7.3144638962374465E-3</v>
      </c>
      <c r="K164">
        <f>'Population 2016'!K164/'Population 2016'!K$5</f>
        <v>8.7416717856636586E-3</v>
      </c>
      <c r="L164">
        <f>'Population 2016'!L164/'Population 2016'!L$5</f>
        <v>1.4979429097898431E-2</v>
      </c>
      <c r="M164">
        <f>'Population 2016'!M164/'Population 2016'!M$5</f>
        <v>1.4979429097898431E-2</v>
      </c>
      <c r="N164">
        <f>'Population 2016'!N164/'Population 2016'!N$5</f>
        <v>4.0266514495141499E-3</v>
      </c>
      <c r="O164">
        <f>'Population 2016'!O164/'Population 2016'!O$5</f>
        <v>7.905608226587809E-3</v>
      </c>
      <c r="P164">
        <f>'Population 2016'!P164/'Population 2016'!P$5</f>
        <v>2.6597543108306098E-3</v>
      </c>
      <c r="Q164">
        <f>'Population 2016'!Q164/'Population 2016'!Q$5</f>
        <v>9.4240960740766856E-3</v>
      </c>
      <c r="R164">
        <f>'Population 2016'!R164/'Population 2016'!R$5</f>
        <v>4.0586575823707881E-3</v>
      </c>
      <c r="S164">
        <f>'Population 2016'!S164/'Population 2016'!S$5</f>
        <v>8.3781870563541649E-3</v>
      </c>
      <c r="T164">
        <f>'Population 2016'!T164/'Population 2016'!T$5</f>
        <v>5.211653629777155E-3</v>
      </c>
      <c r="U164">
        <f>'Population 2016'!U164/'Population 2016'!U$5</f>
        <v>3.3417430177488605E-2</v>
      </c>
      <c r="V164">
        <f>'Population 2016'!V164/'Population 2016'!V$5</f>
        <v>8.8535425618793927E-3</v>
      </c>
      <c r="W164">
        <f>'Population 2016'!W164/'Population 2016'!W$5</f>
        <v>9.3051987527699876E-3</v>
      </c>
      <c r="X164">
        <f>'Population 2016'!X164/'Population 2016'!X$5</f>
        <v>9.3051987527699876E-3</v>
      </c>
      <c r="Y164">
        <f>'Population 2016'!Y164/'Population 2016'!Y$5</f>
        <v>8.1159282046390363E-3</v>
      </c>
      <c r="Z164">
        <f>'Population 2016'!Z164/'Population 2016'!Z$5</f>
        <v>5.0369446923340493E-3</v>
      </c>
      <c r="AA164">
        <f>'Population 2016'!AA164/'Population 2016'!AA$5</f>
        <v>6.5069623966137755E-3</v>
      </c>
      <c r="AB164">
        <f>'Population 2016'!AB164/'Population 2016'!AB$5</f>
        <v>8.2535848438635463E-3</v>
      </c>
      <c r="AC164">
        <f>'Population 2016'!AC164/'Population 2016'!AC$5</f>
        <v>5.3111056408389375E-3</v>
      </c>
      <c r="AD164">
        <f>'Population 2016'!AD164/'Population 2016'!AD$5</f>
        <v>1.4138970560869404E-2</v>
      </c>
      <c r="AE164">
        <f>'Population 2016'!AE164/'Population 2016'!AE$5</f>
        <v>1.308021642932679E-2</v>
      </c>
      <c r="AF164">
        <f>'Population 2016'!AF164/'Population 2016'!AF$5</f>
        <v>6.0625254490340678E-3</v>
      </c>
      <c r="AG164">
        <f>'Population 2016'!AG164/'Population 2016'!AG$5</f>
        <v>1.308021642932679E-2</v>
      </c>
      <c r="AH164">
        <f>'Population 2016'!AH164/'Population 2016'!AH$5</f>
        <v>8.6547839090495345E-3</v>
      </c>
      <c r="AI164">
        <f>'Population 2016'!AI164/'Population 2016'!AI$5</f>
        <v>7.2266821244203342E-3</v>
      </c>
      <c r="AJ164">
        <f>'Population 2016'!AJ164/'Population 2016'!AJ$5</f>
        <v>1.0358865683294761E-2</v>
      </c>
      <c r="AK164">
        <f>'Population 2016'!AK164/'Population 2016'!AK$5</f>
        <v>1.2282664722225714E-2</v>
      </c>
      <c r="AL164">
        <f>'Population 2016'!AL164/'Population 2016'!AL$5</f>
        <v>5.9771908976428232E-3</v>
      </c>
      <c r="AM164">
        <f>'Population 2016'!AM164/'Population 2016'!AM$5</f>
        <v>8.5153083584760102E-3</v>
      </c>
      <c r="AN164">
        <f>'Population 2016'!AN164/'Population 2016'!AN$5</f>
        <v>1.1781389767644812E-2</v>
      </c>
      <c r="AO164">
        <f>'Population 2016'!AO164/'Population 2016'!AO$5</f>
        <v>1.1781389767644812E-2</v>
      </c>
      <c r="AP164">
        <f>'Population 2016'!AP164/'Population 2016'!AP$5</f>
        <v>9.5667612510502032E-3</v>
      </c>
      <c r="AQ164">
        <f>'Population 2016'!AQ164/'Population 2016'!AQ$5</f>
        <v>7.5080835205787256E-3</v>
      </c>
      <c r="AR164">
        <f>'Population 2016'!AR164/'Population 2016'!AR$5</f>
        <v>8.3877968705548915E-3</v>
      </c>
      <c r="AS164">
        <f>'Population 2016'!AS164/'Population 2016'!AS$5</f>
        <v>1.4226195461016665E-2</v>
      </c>
      <c r="AT164">
        <f>'Population 2016'!AT164/'Population 2016'!AT$5</f>
        <v>1.3866188643433332E-2</v>
      </c>
      <c r="AU164">
        <f>'Population 2016'!AU164/'Population 2016'!AU$5</f>
        <v>1.3866188643433332E-2</v>
      </c>
      <c r="AV164">
        <f>'Population 2016'!AV164/'Population 2016'!AV$5</f>
        <v>8.70024284658431E-3</v>
      </c>
      <c r="AW164">
        <f>'Population 2016'!AW164/'Population 2016'!AW$5</f>
        <v>8.8016352431508939E-3</v>
      </c>
      <c r="AX164">
        <f>'Population 2016'!AX164/'Population 2016'!AX$5</f>
        <v>6.5425457147603406E-3</v>
      </c>
      <c r="AY164">
        <f>'Population 2016'!AY164/'Population 2016'!AY$5</f>
        <v>9.0618402129677787E-3</v>
      </c>
      <c r="AZ164">
        <f>'Population 2016'!AZ164/'Population 2016'!AZ$5</f>
        <v>8.8476738901576823E-3</v>
      </c>
      <c r="BA164">
        <f>'Population 2016'!BA164/'Population 2016'!BA$5</f>
        <v>6.6670265601381992E-3</v>
      </c>
      <c r="BB164">
        <f>'Population 2016'!BB164/'Population 2016'!BB$5</f>
        <v>1.0364375824282054E-2</v>
      </c>
      <c r="BC164">
        <f>'Population 2016'!BC164/'Population 2016'!BC$5</f>
        <v>3.3417430177488605E-2</v>
      </c>
      <c r="BD164" s="9">
        <v>162</v>
      </c>
    </row>
    <row r="165" spans="1:56" x14ac:dyDescent="0.35">
      <c r="B165" s="5" t="s">
        <v>54</v>
      </c>
      <c r="C165">
        <f>'Population 2016'!C165/'Population 2016'!C$5</f>
        <v>5.4586436190602753E-3</v>
      </c>
      <c r="D165">
        <f>'Population 2016'!D165/'Population 2016'!D$5</f>
        <v>7.4797296636444546E-3</v>
      </c>
      <c r="E165">
        <f>'Population 2016'!E165/'Population 2016'!E$5</f>
        <v>9.3334395904724841E-3</v>
      </c>
      <c r="F165">
        <f>'Population 2016'!F165/'Population 2016'!F$5</f>
        <v>1.6399690960597475E-2</v>
      </c>
      <c r="G165">
        <f>'Population 2016'!G165/'Population 2016'!G$5</f>
        <v>1.893303740594381E-2</v>
      </c>
      <c r="H165">
        <f>'Population 2016'!H165/'Population 2016'!H$5</f>
        <v>8.3264972617885756E-3</v>
      </c>
      <c r="I165">
        <f>'Population 2016'!I165/'Population 2016'!I$5</f>
        <v>1.6340758730424589E-2</v>
      </c>
      <c r="J165">
        <f>'Population 2016'!J165/'Population 2016'!J$5</f>
        <v>7.8452186460778051E-3</v>
      </c>
      <c r="K165">
        <f>'Population 2016'!K165/'Population 2016'!K$5</f>
        <v>8.9779331852761889E-3</v>
      </c>
      <c r="L165">
        <f>'Population 2016'!L165/'Population 2016'!L$5</f>
        <v>1.7425698537003795E-2</v>
      </c>
      <c r="M165">
        <f>'Population 2016'!M165/'Population 2016'!M$5</f>
        <v>1.7425698537003795E-2</v>
      </c>
      <c r="N165">
        <f>'Population 2016'!N165/'Population 2016'!N$5</f>
        <v>5.1599006598564553E-3</v>
      </c>
      <c r="O165">
        <f>'Population 2016'!O165/'Population 2016'!O$5</f>
        <v>8.9656333898019639E-3</v>
      </c>
      <c r="P165">
        <f>'Population 2016'!P165/'Population 2016'!P$5</f>
        <v>2.7273751831398624E-3</v>
      </c>
      <c r="Q165">
        <f>'Population 2016'!Q165/'Population 2016'!Q$5</f>
        <v>9.6238587090633487E-3</v>
      </c>
      <c r="R165">
        <f>'Population 2016'!R165/'Population 2016'!R$5</f>
        <v>5.1631447277372651E-3</v>
      </c>
      <c r="S165">
        <f>'Population 2016'!S165/'Population 2016'!S$5</f>
        <v>8.6694641031932786E-3</v>
      </c>
      <c r="T165">
        <f>'Population 2016'!T165/'Population 2016'!T$5</f>
        <v>5.1209150174729998E-3</v>
      </c>
      <c r="U165">
        <f>'Population 2016'!U165/'Population 2016'!U$5</f>
        <v>3.1868277785154692E-2</v>
      </c>
      <c r="V165">
        <f>'Population 2016'!V165/'Population 2016'!V$5</f>
        <v>9.1817342258111289E-3</v>
      </c>
      <c r="W165">
        <f>'Population 2016'!W165/'Population 2016'!W$5</f>
        <v>9.697409448355657E-3</v>
      </c>
      <c r="X165">
        <f>'Population 2016'!X165/'Population 2016'!X$5</f>
        <v>9.697409448355657E-3</v>
      </c>
      <c r="Y165">
        <f>'Population 2016'!Y165/'Population 2016'!Y$5</f>
        <v>8.5411996629624325E-3</v>
      </c>
      <c r="Z165">
        <f>'Population 2016'!Z165/'Population 2016'!Z$5</f>
        <v>5.0543668684412766E-3</v>
      </c>
      <c r="AA165">
        <f>'Population 2016'!AA165/'Population 2016'!AA$5</f>
        <v>6.7992907052221128E-3</v>
      </c>
      <c r="AB165">
        <f>'Population 2016'!AB165/'Population 2016'!AB$5</f>
        <v>8.310901405279264E-3</v>
      </c>
      <c r="AC165">
        <f>'Population 2016'!AC165/'Population 2016'!AC$5</f>
        <v>5.7227551140724134E-3</v>
      </c>
      <c r="AD165">
        <f>'Population 2016'!AD165/'Population 2016'!AD$5</f>
        <v>1.6383192526703637E-2</v>
      </c>
      <c r="AE165">
        <f>'Population 2016'!AE165/'Population 2016'!AE$5</f>
        <v>1.5415969363135145E-2</v>
      </c>
      <c r="AF165">
        <f>'Population 2016'!AF165/'Population 2016'!AF$5</f>
        <v>7.2237554479784045E-3</v>
      </c>
      <c r="AG165">
        <f>'Population 2016'!AG165/'Population 2016'!AG$5</f>
        <v>1.5415969363135145E-2</v>
      </c>
      <c r="AH165">
        <f>'Population 2016'!AH165/'Population 2016'!AH$5</f>
        <v>8.7328051419707786E-3</v>
      </c>
      <c r="AI165">
        <f>'Population 2016'!AI165/'Population 2016'!AI$5</f>
        <v>7.2376192142794647E-3</v>
      </c>
      <c r="AJ165">
        <f>'Population 2016'!AJ165/'Population 2016'!AJ$5</f>
        <v>1.0442517357722444E-2</v>
      </c>
      <c r="AK165">
        <f>'Population 2016'!AK165/'Population 2016'!AK$5</f>
        <v>1.2584388318268106E-2</v>
      </c>
      <c r="AL165">
        <f>'Population 2016'!AL165/'Population 2016'!AL$5</f>
        <v>6.7043862294035228E-3</v>
      </c>
      <c r="AM165">
        <f>'Population 2016'!AM165/'Population 2016'!AM$5</f>
        <v>8.4030265383514859E-3</v>
      </c>
      <c r="AN165">
        <f>'Population 2016'!AN165/'Population 2016'!AN$5</f>
        <v>1.5490345805607068E-2</v>
      </c>
      <c r="AO165">
        <f>'Population 2016'!AO165/'Population 2016'!AO$5</f>
        <v>1.5490345805607068E-2</v>
      </c>
      <c r="AP165">
        <f>'Population 2016'!AP165/'Population 2016'!AP$5</f>
        <v>1.1247087170870123E-2</v>
      </c>
      <c r="AQ165">
        <f>'Population 2016'!AQ165/'Population 2016'!AQ$5</f>
        <v>8.6795089603770477E-3</v>
      </c>
      <c r="AR165">
        <f>'Population 2016'!AR165/'Population 2016'!AR$5</f>
        <v>8.9970934215354136E-3</v>
      </c>
      <c r="AS165">
        <f>'Population 2016'!AS165/'Population 2016'!AS$5</f>
        <v>1.6340758730424589E-2</v>
      </c>
      <c r="AT165">
        <f>'Population 2016'!AT165/'Population 2016'!AT$5</f>
        <v>1.5816945220646386E-2</v>
      </c>
      <c r="AU165">
        <f>'Population 2016'!AU165/'Population 2016'!AU$5</f>
        <v>1.5816945220646386E-2</v>
      </c>
      <c r="AV165">
        <f>'Population 2016'!AV165/'Population 2016'!AV$5</f>
        <v>9.5766022595290892E-3</v>
      </c>
      <c r="AW165">
        <f>'Population 2016'!AW165/'Population 2016'!AW$5</f>
        <v>9.080023186283483E-3</v>
      </c>
      <c r="AX165">
        <f>'Population 2016'!AX165/'Population 2016'!AX$5</f>
        <v>7.2325798331139704E-3</v>
      </c>
      <c r="AY165">
        <f>'Population 2016'!AY165/'Population 2016'!AY$5</f>
        <v>1.0128209051130627E-2</v>
      </c>
      <c r="AZ165">
        <f>'Population 2016'!AZ165/'Population 2016'!AZ$5</f>
        <v>1.0507331833792592E-2</v>
      </c>
      <c r="BA165">
        <f>'Population 2016'!BA165/'Population 2016'!BA$5</f>
        <v>7.368818829626431E-3</v>
      </c>
      <c r="BB165">
        <f>'Population 2016'!BB165/'Population 2016'!BB$5</f>
        <v>1.0530095357781568E-2</v>
      </c>
      <c r="BC165">
        <f>'Population 2016'!BC165/'Population 2016'!BC$5</f>
        <v>3.1868277785154692E-2</v>
      </c>
      <c r="BD165" s="9">
        <v>163</v>
      </c>
    </row>
    <row r="166" spans="1:56" x14ac:dyDescent="0.35">
      <c r="B166" s="5" t="s">
        <v>55</v>
      </c>
      <c r="C166">
        <f>'Population 2016'!C166/'Population 2016'!C$5</f>
        <v>4.8402017858146821E-3</v>
      </c>
      <c r="D166">
        <f>'Population 2016'!D166/'Population 2016'!D$5</f>
        <v>6.8244280782058433E-3</v>
      </c>
      <c r="E166">
        <f>'Population 2016'!E166/'Population 2016'!E$5</f>
        <v>8.6443307909750185E-3</v>
      </c>
      <c r="F166">
        <f>'Population 2016'!F166/'Population 2016'!F$5</f>
        <v>1.5204738604172032E-2</v>
      </c>
      <c r="G166">
        <f>'Population 2016'!G166/'Population 2016'!G$5</f>
        <v>1.9122503112650895E-2</v>
      </c>
      <c r="H166">
        <f>'Population 2016'!H166/'Population 2016'!H$5</f>
        <v>7.2921699150165524E-3</v>
      </c>
      <c r="I166">
        <f>'Population 2016'!I166/'Population 2016'!I$5</f>
        <v>1.601624654551545E-2</v>
      </c>
      <c r="J166">
        <f>'Population 2016'!J166/'Population 2016'!J$5</f>
        <v>7.3642221540349802E-3</v>
      </c>
      <c r="K166">
        <f>'Population 2016'!K166/'Population 2016'!K$5</f>
        <v>8.8834286254311778E-3</v>
      </c>
      <c r="L166">
        <f>'Population 2016'!L166/'Population 2016'!L$5</f>
        <v>1.6726764411545123E-2</v>
      </c>
      <c r="M166">
        <f>'Population 2016'!M166/'Population 2016'!M$5</f>
        <v>1.6726764411545123E-2</v>
      </c>
      <c r="N166">
        <f>'Population 2016'!N166/'Population 2016'!N$5</f>
        <v>4.7901881515178303E-3</v>
      </c>
      <c r="O166">
        <f>'Population 2016'!O166/'Population 2016'!O$5</f>
        <v>7.0635321623522653E-3</v>
      </c>
      <c r="P166">
        <f>'Population 2016'!P166/'Population 2016'!P$5</f>
        <v>2.6034035839062322E-3</v>
      </c>
      <c r="Q166">
        <f>'Population 2016'!Q166/'Population 2016'!Q$5</f>
        <v>9.8588735737535401E-3</v>
      </c>
      <c r="R166">
        <f>'Population 2016'!R166/'Population 2016'!R$5</f>
        <v>5.0566881354127853E-3</v>
      </c>
      <c r="S166">
        <f>'Population 2016'!S166/'Population 2016'!S$5</f>
        <v>8.114272398763573E-3</v>
      </c>
      <c r="T166">
        <f>'Population 2016'!T166/'Population 2016'!T$5</f>
        <v>4.3135740310744847E-3</v>
      </c>
      <c r="U166">
        <f>'Population 2016'!U166/'Population 2016'!U$5</f>
        <v>3.1381401318992606E-2</v>
      </c>
      <c r="V166">
        <f>'Population 2016'!V166/'Population 2016'!V$5</f>
        <v>7.800276291586845E-3</v>
      </c>
      <c r="W166">
        <f>'Population 2016'!W166/'Population 2016'!W$5</f>
        <v>9.4980356780996079E-3</v>
      </c>
      <c r="X166">
        <f>'Population 2016'!X166/'Population 2016'!X$5</f>
        <v>9.4980356780996079E-3</v>
      </c>
      <c r="Y166">
        <f>'Population 2016'!Y166/'Population 2016'!Y$5</f>
        <v>7.5912942560531632E-3</v>
      </c>
      <c r="Z166">
        <f>'Population 2016'!Z166/'Population 2016'!Z$5</f>
        <v>4.4852424489385057E-3</v>
      </c>
      <c r="AA166">
        <f>'Population 2016'!AA166/'Population 2016'!AA$5</f>
        <v>6.1628122514794138E-3</v>
      </c>
      <c r="AB166">
        <f>'Population 2016'!AB166/'Population 2016'!AB$5</f>
        <v>7.6824662497569163E-3</v>
      </c>
      <c r="AC166">
        <f>'Population 2016'!AC166/'Population 2016'!AC$5</f>
        <v>5.2345677990819593E-3</v>
      </c>
      <c r="AD166">
        <f>'Population 2016'!AD166/'Population 2016'!AD$5</f>
        <v>1.6301313781681492E-2</v>
      </c>
      <c r="AE166">
        <f>'Population 2016'!AE166/'Population 2016'!AE$5</f>
        <v>1.5231162537603055E-2</v>
      </c>
      <c r="AF166">
        <f>'Population 2016'!AF166/'Population 2016'!AF$5</f>
        <v>7.7063445384487773E-3</v>
      </c>
      <c r="AG166">
        <f>'Population 2016'!AG166/'Population 2016'!AG$5</f>
        <v>1.5231162537603055E-2</v>
      </c>
      <c r="AH166">
        <f>'Population 2016'!AH166/'Population 2016'!AH$5</f>
        <v>7.8299880181678019E-3</v>
      </c>
      <c r="AI166">
        <f>'Population 2016'!AI166/'Population 2016'!AI$5</f>
        <v>6.5034670574853444E-3</v>
      </c>
      <c r="AJ166">
        <f>'Population 2016'!AJ166/'Population 2016'!AJ$5</f>
        <v>9.6478264506594542E-3</v>
      </c>
      <c r="AK166">
        <f>'Population 2016'!AK166/'Population 2016'!AK$5</f>
        <v>1.2094087474699219E-2</v>
      </c>
      <c r="AL166">
        <f>'Population 2016'!AL166/'Population 2016'!AL$5</f>
        <v>6.4028662137954277E-3</v>
      </c>
      <c r="AM166">
        <f>'Population 2016'!AM166/'Population 2016'!AM$5</f>
        <v>6.9506068651278017E-3</v>
      </c>
      <c r="AN166">
        <f>'Population 2016'!AN166/'Population 2016'!AN$5</f>
        <v>1.652667175739064E-2</v>
      </c>
      <c r="AO166">
        <f>'Population 2016'!AO166/'Population 2016'!AO$5</f>
        <v>1.652667175739064E-2</v>
      </c>
      <c r="AP166">
        <f>'Population 2016'!AP166/'Population 2016'!AP$5</f>
        <v>1.0494110933214972E-2</v>
      </c>
      <c r="AQ166">
        <f>'Population 2016'!AQ166/'Population 2016'!AQ$5</f>
        <v>7.5080835205787256E-3</v>
      </c>
      <c r="AR166">
        <f>'Population 2016'!AR166/'Population 2016'!AR$5</f>
        <v>8.3641824521256646E-3</v>
      </c>
      <c r="AS166">
        <f>'Population 2016'!AS166/'Population 2016'!AS$5</f>
        <v>1.601624654551545E-2</v>
      </c>
      <c r="AT166">
        <f>'Population 2016'!AT166/'Population 2016'!AT$5</f>
        <v>1.4235250698581748E-2</v>
      </c>
      <c r="AU166">
        <f>'Population 2016'!AU166/'Population 2016'!AU$5</f>
        <v>1.4235250698581748E-2</v>
      </c>
      <c r="AV166">
        <f>'Population 2016'!AV166/'Population 2016'!AV$5</f>
        <v>8.5946573751451809E-3</v>
      </c>
      <c r="AW166">
        <f>'Population 2016'!AW166/'Population 2016'!AW$5</f>
        <v>8.7558728415400577E-3</v>
      </c>
      <c r="AX166">
        <f>'Population 2016'!AX166/'Population 2016'!AX$5</f>
        <v>6.5425457147603406E-3</v>
      </c>
      <c r="AY166">
        <f>'Population 2016'!AY166/'Population 2016'!AY$5</f>
        <v>9.6416878308497288E-3</v>
      </c>
      <c r="AZ166">
        <f>'Population 2016'!AZ166/'Population 2016'!AZ$5</f>
        <v>9.7681081049985335E-3</v>
      </c>
      <c r="BA166">
        <f>'Population 2016'!BA166/'Population 2016'!BA$5</f>
        <v>7.0988987259771111E-3</v>
      </c>
      <c r="BB166">
        <f>'Population 2016'!BB166/'Population 2016'!BB$5</f>
        <v>9.473633331722171E-3</v>
      </c>
      <c r="BC166">
        <f>'Population 2016'!BC166/'Population 2016'!BC$5</f>
        <v>3.1381401318992606E-2</v>
      </c>
      <c r="BD166" s="9">
        <v>164</v>
      </c>
    </row>
    <row r="167" spans="1:56" x14ac:dyDescent="0.35">
      <c r="B167" s="5" t="s">
        <v>56</v>
      </c>
      <c r="C167">
        <f>'Population 2016'!C167/'Population 2016'!C$5</f>
        <v>4.3444261013120163E-3</v>
      </c>
      <c r="D167">
        <f>'Population 2016'!D167/'Population 2016'!D$5</f>
        <v>6.2938294064141314E-3</v>
      </c>
      <c r="E167">
        <f>'Population 2016'!E167/'Population 2016'!E$5</f>
        <v>8.0817929954668834E-3</v>
      </c>
      <c r="F167">
        <f>'Population 2016'!F167/'Population 2016'!F$5</f>
        <v>1.2938449652330672E-2</v>
      </c>
      <c r="G167">
        <f>'Population 2016'!G167/'Population 2016'!G$5</f>
        <v>1.8540572727764847E-2</v>
      </c>
      <c r="H167">
        <f>'Population 2016'!H167/'Population 2016'!H$5</f>
        <v>7.0262926660030547E-3</v>
      </c>
      <c r="I167">
        <f>'Population 2016'!I167/'Population 2016'!I$5</f>
        <v>1.4131982246043045E-2</v>
      </c>
      <c r="J167">
        <f>'Population 2016'!J167/'Population 2016'!J$5</f>
        <v>6.4519874277468633E-3</v>
      </c>
      <c r="K167">
        <f>'Population 2016'!K167/'Population 2016'!K$5</f>
        <v>7.2768511080659641E-3</v>
      </c>
      <c r="L167">
        <f>'Population 2016'!L167/'Population 2016'!L$5</f>
        <v>1.6186678950963419E-2</v>
      </c>
      <c r="M167">
        <f>'Population 2016'!M167/'Population 2016'!M$5</f>
        <v>1.6186678950963419E-2</v>
      </c>
      <c r="N167">
        <f>'Population 2016'!N167/'Population 2016'!N$5</f>
        <v>4.0186142210720055E-3</v>
      </c>
      <c r="O167">
        <f>'Population 2016'!O167/'Population 2016'!O$5</f>
        <v>6.7366085138843481E-3</v>
      </c>
      <c r="P167">
        <f>'Population 2016'!P167/'Population 2016'!P$5</f>
        <v>2.299109658514595E-3</v>
      </c>
      <c r="Q167">
        <f>'Population 2016'!Q167/'Population 2016'!Q$5</f>
        <v>8.6837992503025815E-3</v>
      </c>
      <c r="R167">
        <f>'Population 2016'!R167/'Population 2016'!R$5</f>
        <v>3.9388939160057484E-3</v>
      </c>
      <c r="S167">
        <f>'Population 2016'!S167/'Population 2016'!S$5</f>
        <v>6.9050313255224005E-3</v>
      </c>
      <c r="T167">
        <f>'Population 2016'!T167/'Population 2016'!T$5</f>
        <v>3.545785773116243E-3</v>
      </c>
      <c r="U167">
        <f>'Population 2016'!U167/'Population 2016'!U$5</f>
        <v>3.0230602398973135E-2</v>
      </c>
      <c r="V167">
        <f>'Population 2016'!V167/'Population 2016'!V$5</f>
        <v>6.4646125430274535E-3</v>
      </c>
      <c r="W167">
        <f>'Population 2016'!W167/'Population 2016'!W$5</f>
        <v>7.9455350080730042E-3</v>
      </c>
      <c r="X167">
        <f>'Population 2016'!X167/'Population 2016'!X$5</f>
        <v>7.9455350080730042E-3</v>
      </c>
      <c r="Y167">
        <f>'Population 2016'!Y167/'Population 2016'!Y$5</f>
        <v>6.4585618670609368E-3</v>
      </c>
      <c r="Z167">
        <f>'Population 2016'!Z167/'Population 2016'!Z$5</f>
        <v>3.7457678630539526E-3</v>
      </c>
      <c r="AA167">
        <f>'Population 2016'!AA167/'Population 2016'!AA$5</f>
        <v>5.1888274777979974E-3</v>
      </c>
      <c r="AB167">
        <f>'Population 2016'!AB167/'Population 2016'!AB$5</f>
        <v>6.980338372414358E-3</v>
      </c>
      <c r="AC167">
        <f>'Population 2016'!AC167/'Population 2016'!AC$5</f>
        <v>4.3057707464094442E-3</v>
      </c>
      <c r="AD167">
        <f>'Population 2016'!AD167/'Population 2016'!AD$5</f>
        <v>1.554951803193271E-2</v>
      </c>
      <c r="AE167">
        <f>'Population 2016'!AE167/'Population 2016'!AE$5</f>
        <v>1.4414932391502993E-2</v>
      </c>
      <c r="AF167">
        <f>'Population 2016'!AF167/'Population 2016'!AF$5</f>
        <v>5.7759881765672835E-3</v>
      </c>
      <c r="AG167">
        <f>'Population 2016'!AG167/'Population 2016'!AG$5</f>
        <v>1.4414932391502993E-2</v>
      </c>
      <c r="AH167">
        <f>'Population 2016'!AH167/'Population 2016'!AH$5</f>
        <v>6.7748437253281075E-3</v>
      </c>
      <c r="AI167">
        <f>'Population 2016'!AI167/'Population 2016'!AI$5</f>
        <v>5.5259646513255755E-3</v>
      </c>
      <c r="AJ167">
        <f>'Population 2016'!AJ167/'Population 2016'!AJ$5</f>
        <v>9.1738002955692489E-3</v>
      </c>
      <c r="AK167">
        <f>'Population 2016'!AK167/'Population 2016'!AK$5</f>
        <v>1.051003859547666E-2</v>
      </c>
      <c r="AL167">
        <f>'Population 2016'!AL167/'Population 2016'!AL$5</f>
        <v>5.6845391177879076E-3</v>
      </c>
      <c r="AM167">
        <f>'Population 2016'!AM167/'Population 2016'!AM$5</f>
        <v>5.9292045014143887E-3</v>
      </c>
      <c r="AN167">
        <f>'Population 2016'!AN167/'Population 2016'!AN$5</f>
        <v>1.3199520017453911E-2</v>
      </c>
      <c r="AO167">
        <f>'Population 2016'!AO167/'Population 2016'!AO$5</f>
        <v>1.3199520017453911E-2</v>
      </c>
      <c r="AP167">
        <f>'Population 2016'!AP167/'Population 2016'!AP$5</f>
        <v>9.8996560087503769E-3</v>
      </c>
      <c r="AQ167">
        <f>'Population 2016'!AQ167/'Population 2016'!AQ$5</f>
        <v>6.0420891105387184E-3</v>
      </c>
      <c r="AR167">
        <f>'Population 2016'!AR167/'Population 2016'!AR$5</f>
        <v>7.4066846180802235E-3</v>
      </c>
      <c r="AS167">
        <f>'Population 2016'!AS167/'Population 2016'!AS$5</f>
        <v>1.4131982246043045E-2</v>
      </c>
      <c r="AT167">
        <f>'Population 2016'!AT167/'Population 2016'!AT$5</f>
        <v>1.4024358095639795E-2</v>
      </c>
      <c r="AU167">
        <f>'Population 2016'!AU167/'Population 2016'!AU$5</f>
        <v>1.4024358095639795E-2</v>
      </c>
      <c r="AV167">
        <f>'Population 2016'!AV167/'Population 2016'!AV$5</f>
        <v>8.9325308837503968E-3</v>
      </c>
      <c r="AW167">
        <f>'Population 2016'!AW167/'Population 2016'!AW$5</f>
        <v>7.6652022698151202E-3</v>
      </c>
      <c r="AX167">
        <f>'Population 2016'!AX167/'Population 2016'!AX$5</f>
        <v>6.0058525115964066E-3</v>
      </c>
      <c r="AY167">
        <f>'Population 2016'!AY167/'Population 2016'!AY$5</f>
        <v>8.3167589731036381E-3</v>
      </c>
      <c r="AZ167">
        <f>'Population 2016'!AZ167/'Population 2016'!AZ$5</f>
        <v>8.6434525487398672E-3</v>
      </c>
      <c r="BA167">
        <f>'Population 2016'!BA167/'Population 2016'!BA$5</f>
        <v>6.2486503994817538E-3</v>
      </c>
      <c r="BB167">
        <f>'Population 2016'!BB167/'Population 2016'!BB$5</f>
        <v>7.7404832105397621E-3</v>
      </c>
      <c r="BC167">
        <f>'Population 2016'!BC167/'Population 2016'!BC$5</f>
        <v>3.0230602398973135E-2</v>
      </c>
      <c r="BD167" s="9">
        <v>165</v>
      </c>
    </row>
    <row r="168" spans="1:56" x14ac:dyDescent="0.35">
      <c r="B168" s="5" t="s">
        <v>57</v>
      </c>
      <c r="C168">
        <f>'Population 2016'!C168/'Population 2016'!C$5</f>
        <v>4.0990938038261617E-3</v>
      </c>
      <c r="D168">
        <f>'Population 2016'!D168/'Population 2016'!D$5</f>
        <v>6.3574034408223545E-3</v>
      </c>
      <c r="E168">
        <f>'Population 2016'!E168/'Population 2016'!E$5</f>
        <v>8.4286913026968991E-3</v>
      </c>
      <c r="F168">
        <f>'Population 2016'!F168/'Population 2016'!F$5</f>
        <v>1.5091424156579963E-2</v>
      </c>
      <c r="G168">
        <f>'Population 2016'!G168/'Population 2016'!G$5</f>
        <v>2.1233692415958426E-2</v>
      </c>
      <c r="H168">
        <f>'Population 2016'!H168/'Population 2016'!H$5</f>
        <v>7.5223807037965327E-3</v>
      </c>
      <c r="I168">
        <f>'Population 2016'!I168/'Population 2016'!I$5</f>
        <v>1.5304413365714765E-2</v>
      </c>
      <c r="J168">
        <f>'Population 2016'!J168/'Population 2016'!J$5</f>
        <v>6.6095552441057196E-3</v>
      </c>
      <c r="K168">
        <f>'Population 2016'!K168/'Population 2016'!K$5</f>
        <v>7.7021216273685201E-3</v>
      </c>
      <c r="L168">
        <f>'Population 2016'!L168/'Population 2016'!L$5</f>
        <v>1.7393928804028402E-2</v>
      </c>
      <c r="M168">
        <f>'Population 2016'!M168/'Population 2016'!M$5</f>
        <v>1.7393928804028402E-2</v>
      </c>
      <c r="N168">
        <f>'Population 2016'!N168/'Population 2016'!N$5</f>
        <v>4.0427259063984377E-3</v>
      </c>
      <c r="O168">
        <f>'Population 2016'!O168/'Population 2016'!O$5</f>
        <v>7.0239050534470632E-3</v>
      </c>
      <c r="P168">
        <f>'Population 2016'!P168/'Population 2016'!P$5</f>
        <v>2.5019722754423533E-3</v>
      </c>
      <c r="Q168">
        <f>'Population 2016'!Q168/'Population 2016'!Q$5</f>
        <v>8.1197635750461222E-3</v>
      </c>
      <c r="R168">
        <f>'Population 2016'!R168/'Population 2016'!R$5</f>
        <v>3.4731463245861499E-3</v>
      </c>
      <c r="S168">
        <f>'Population 2016'!S168/'Population 2016'!S$5</f>
        <v>6.9350416879240071E-3</v>
      </c>
      <c r="T168">
        <f>'Population 2016'!T168/'Population 2016'!T$5</f>
        <v>3.1967911104079515E-3</v>
      </c>
      <c r="U168">
        <f>'Population 2016'!U168/'Population 2016'!U$5</f>
        <v>3.2886292214402695E-2</v>
      </c>
      <c r="V168">
        <f>'Population 2016'!V168/'Population 2016'!V$5</f>
        <v>6.9530838567863169E-3</v>
      </c>
      <c r="W168">
        <f>'Population 2016'!W168/'Population 2016'!W$5</f>
        <v>8.4782878695768699E-3</v>
      </c>
      <c r="X168">
        <f>'Population 2016'!X168/'Population 2016'!X$5</f>
        <v>8.4782878695768699E-3</v>
      </c>
      <c r="Y168">
        <f>'Population 2016'!Y168/'Population 2016'!Y$5</f>
        <v>6.788445334732357E-3</v>
      </c>
      <c r="Z168">
        <f>'Population 2016'!Z168/'Population 2016'!Z$5</f>
        <v>2.9714489249549445E-3</v>
      </c>
      <c r="AA168">
        <f>'Population 2016'!AA168/'Population 2016'!AA$5</f>
        <v>4.6931981182029518E-3</v>
      </c>
      <c r="AB168">
        <f>'Population 2016'!AB168/'Population 2016'!AB$5</f>
        <v>7.1011125553974803E-3</v>
      </c>
      <c r="AC168">
        <f>'Population 2016'!AC168/'Population 2016'!AC$5</f>
        <v>3.8186177265778689E-3</v>
      </c>
      <c r="AD168">
        <f>'Population 2016'!AD168/'Population 2016'!AD$5</f>
        <v>1.6126391008225091E-2</v>
      </c>
      <c r="AE168">
        <f>'Population 2016'!AE168/'Population 2016'!AE$5</f>
        <v>1.4189057382519328E-2</v>
      </c>
      <c r="AF168">
        <f>'Population 2016'!AF168/'Population 2016'!AF$5</f>
        <v>5.3989654496373043E-3</v>
      </c>
      <c r="AG168">
        <f>'Population 2016'!AG168/'Population 2016'!AG$5</f>
        <v>1.4189057382519328E-2</v>
      </c>
      <c r="AH168">
        <f>'Population 2016'!AH168/'Population 2016'!AH$5</f>
        <v>6.2639904145342408E-3</v>
      </c>
      <c r="AI168">
        <f>'Population 2016'!AI168/'Population 2016'!AI$5</f>
        <v>5.1964848193192751E-3</v>
      </c>
      <c r="AJ168">
        <f>'Population 2016'!AJ168/'Population 2016'!AJ$5</f>
        <v>9.2295680785210391E-3</v>
      </c>
      <c r="AK168">
        <f>'Population 2016'!AK168/'Population 2016'!AK$5</f>
        <v>1.092490854003495E-2</v>
      </c>
      <c r="AL168">
        <f>'Population 2016'!AL168/'Population 2016'!AL$5</f>
        <v>6.766463879675777E-3</v>
      </c>
      <c r="AM168">
        <f>'Population 2016'!AM168/'Population 2016'!AM$5</f>
        <v>5.9726684317851723E-3</v>
      </c>
      <c r="AN168">
        <f>'Population 2016'!AN168/'Population 2016'!AN$5</f>
        <v>1.2763172248281881E-2</v>
      </c>
      <c r="AO168">
        <f>'Population 2016'!AO168/'Population 2016'!AO$5</f>
        <v>1.2763172248281881E-2</v>
      </c>
      <c r="AP168">
        <f>'Population 2016'!AP168/'Population 2016'!AP$5</f>
        <v>9.5746873167097315E-3</v>
      </c>
      <c r="AQ168">
        <f>'Population 2016'!AQ168/'Population 2016'!AQ$5</f>
        <v>6.2887049926015235E-3</v>
      </c>
      <c r="AR168">
        <f>'Population 2016'!AR168/'Population 2016'!AR$5</f>
        <v>7.434309032091772E-3</v>
      </c>
      <c r="AS168">
        <f>'Population 2016'!AS168/'Population 2016'!AS$5</f>
        <v>1.5304413365714765E-2</v>
      </c>
      <c r="AT168">
        <f>'Population 2016'!AT168/'Population 2016'!AT$5</f>
        <v>1.4604312753730163E-2</v>
      </c>
      <c r="AU168">
        <f>'Population 2016'!AU168/'Population 2016'!AU$5</f>
        <v>1.4604312753730163E-2</v>
      </c>
      <c r="AV168">
        <f>'Population 2016'!AV168/'Population 2016'!AV$5</f>
        <v>8.9536479780382219E-3</v>
      </c>
      <c r="AW168">
        <f>'Population 2016'!AW168/'Population 2016'!AW$5</f>
        <v>6.570718164622613E-3</v>
      </c>
      <c r="AX168">
        <f>'Population 2016'!AX168/'Population 2016'!AX$5</f>
        <v>6.0186309211955483E-3</v>
      </c>
      <c r="AY168">
        <f>'Population 2016'!AY168/'Population 2016'!AY$5</f>
        <v>8.8277592484930084E-3</v>
      </c>
      <c r="AZ168">
        <f>'Population 2016'!AZ168/'Population 2016'!AZ$5</f>
        <v>9.1353095822954474E-3</v>
      </c>
      <c r="BA168">
        <f>'Population 2016'!BA168/'Population 2016'!BA$5</f>
        <v>5.3714100626214636E-3</v>
      </c>
      <c r="BB168">
        <f>'Population 2016'!BB168/'Population 2016'!BB$5</f>
        <v>7.4159491241032154E-3</v>
      </c>
      <c r="BC168">
        <f>'Population 2016'!BC168/'Population 2016'!BC$5</f>
        <v>3.2886292214402695E-2</v>
      </c>
      <c r="BD168" s="9">
        <v>166</v>
      </c>
    </row>
    <row r="169" spans="1:56" x14ac:dyDescent="0.35">
      <c r="B169" s="5" t="s">
        <v>58</v>
      </c>
      <c r="C169">
        <f>'Population 2016'!C169/'Population 2016'!C$5</f>
        <v>2.5351004073538358E-3</v>
      </c>
      <c r="D169">
        <f>'Population 2016'!D169/'Population 2016'!D$5</f>
        <v>4.327924650098295E-3</v>
      </c>
      <c r="E169">
        <f>'Population 2016'!E169/'Population 2016'!E$5</f>
        <v>5.9722762623113743E-3</v>
      </c>
      <c r="F169">
        <f>'Population 2016'!F169/'Population 2016'!F$5</f>
        <v>9.8583569405099152E-3</v>
      </c>
      <c r="G169">
        <f>'Population 2016'!G169/'Population 2016'!G$5</f>
        <v>1.5333188978509176E-2</v>
      </c>
      <c r="H169">
        <f>'Population 2016'!H169/'Population 2016'!H$5</f>
        <v>5.7098760428386615E-3</v>
      </c>
      <c r="I169">
        <f>'Population 2016'!I169/'Population 2016'!I$5</f>
        <v>1.1295117661837367E-2</v>
      </c>
      <c r="J169">
        <f>'Population 2016'!J169/'Population 2016'!J$5</f>
        <v>4.735327533731952E-3</v>
      </c>
      <c r="K169">
        <f>'Population 2016'!K169/'Population 2016'!K$5</f>
        <v>5.8829088503520293E-3</v>
      </c>
      <c r="L169">
        <f>'Population 2016'!L169/'Population 2016'!L$5</f>
        <v>1.3938970342954268E-2</v>
      </c>
      <c r="M169">
        <f>'Population 2016'!M169/'Population 2016'!M$5</f>
        <v>1.3938970342954268E-2</v>
      </c>
      <c r="N169">
        <f>'Population 2016'!N169/'Population 2016'!N$5</f>
        <v>2.8451788685189801E-3</v>
      </c>
      <c r="O169">
        <f>'Population 2016'!O169/'Population 2016'!O$5</f>
        <v>5.3991935883337793E-3</v>
      </c>
      <c r="P169">
        <f>'Population 2016'!P169/'Population 2016'!P$5</f>
        <v>1.3862278823396821E-3</v>
      </c>
      <c r="Q169">
        <f>'Population 2016'!Q169/'Population 2016'!Q$5</f>
        <v>6.1808909413520402E-3</v>
      </c>
      <c r="R169">
        <f>'Population 2016'!R169/'Population 2016'!R$5</f>
        <v>2.8876350668015117E-3</v>
      </c>
      <c r="S169">
        <f>'Population 2016'!S169/'Population 2016'!S$5</f>
        <v>4.9393525882172259E-3</v>
      </c>
      <c r="T169">
        <f>'Population 2016'!T169/'Population 2016'!T$5</f>
        <v>1.8962043340483845E-3</v>
      </c>
      <c r="U169">
        <f>'Population 2016'!U169/'Population 2016'!U$5</f>
        <v>2.3724162351170718E-2</v>
      </c>
      <c r="V169">
        <f>'Population 2016'!V169/'Population 2016'!V$5</f>
        <v>5.2434342586302959E-3</v>
      </c>
      <c r="W169">
        <f>'Population 2016'!W169/'Population 2016'!W$5</f>
        <v>6.21000268010642E-3</v>
      </c>
      <c r="X169">
        <f>'Population 2016'!X169/'Population 2016'!X$5</f>
        <v>6.21000268010642E-3</v>
      </c>
      <c r="Y169">
        <f>'Population 2016'!Y169/'Population 2016'!Y$5</f>
        <v>4.9999205100077901E-3</v>
      </c>
      <c r="Z169">
        <f>'Population 2016'!Z169/'Population 2016'!Z$5</f>
        <v>2.1080833089745501E-3</v>
      </c>
      <c r="AA169">
        <f>'Population 2016'!AA169/'Population 2016'!AA$5</f>
        <v>3.4441589814218714E-3</v>
      </c>
      <c r="AB169">
        <f>'Population 2016'!AB169/'Population 2016'!AB$5</f>
        <v>4.92922428175184E-3</v>
      </c>
      <c r="AC169">
        <f>'Population 2016'!AC169/'Population 2016'!AC$5</f>
        <v>2.8060427660362292E-3</v>
      </c>
      <c r="AD169">
        <f>'Population 2016'!AD169/'Population 2016'!AD$5</f>
        <v>1.2114332502140012E-2</v>
      </c>
      <c r="AE169">
        <f>'Population 2016'!AE169/'Population 2016'!AE$5</f>
        <v>1.0893335660530395E-2</v>
      </c>
      <c r="AF169">
        <f>'Population 2016'!AF169/'Population 2016'!AF$5</f>
        <v>4.5393536322369515E-3</v>
      </c>
      <c r="AG169">
        <f>'Population 2016'!AG169/'Population 2016'!AG$5</f>
        <v>1.0893335660530395E-2</v>
      </c>
      <c r="AH169">
        <f>'Population 2016'!AH169/'Population 2016'!AH$5</f>
        <v>4.5902492035332469E-3</v>
      </c>
      <c r="AI169">
        <f>'Population 2016'!AI169/'Population 2016'!AI$5</f>
        <v>3.5777955201679937E-3</v>
      </c>
      <c r="AJ169">
        <f>'Population 2016'!AJ169/'Population 2016'!AJ$5</f>
        <v>6.5527144968351783E-3</v>
      </c>
      <c r="AK169">
        <f>'Population 2016'!AK169/'Population 2016'!AK$5</f>
        <v>8.020818928126925E-3</v>
      </c>
      <c r="AL169">
        <f>'Population 2016'!AL169/'Population 2016'!AL$5</f>
        <v>5.090367322324897E-3</v>
      </c>
      <c r="AM169">
        <f>'Population 2016'!AM169/'Population 2016'!AM$5</f>
        <v>4.2015132691757429E-3</v>
      </c>
      <c r="AN169">
        <f>'Population 2016'!AN169/'Population 2016'!AN$5</f>
        <v>1.0635976873568233E-2</v>
      </c>
      <c r="AO169">
        <f>'Population 2016'!AO169/'Population 2016'!AO$5</f>
        <v>1.0635976873568233E-2</v>
      </c>
      <c r="AP169">
        <f>'Population 2016'!AP169/'Population 2016'!AP$5</f>
        <v>7.6882836897420861E-3</v>
      </c>
      <c r="AQ169">
        <f>'Population 2016'!AQ169/'Population 2016'!AQ$5</f>
        <v>4.6514495533512357E-3</v>
      </c>
      <c r="AR169">
        <f>'Population 2016'!AR169/'Population 2016'!AR$5</f>
        <v>5.4437917805338328E-3</v>
      </c>
      <c r="AS169">
        <f>'Population 2016'!AS169/'Population 2016'!AS$5</f>
        <v>1.1295117661837367E-2</v>
      </c>
      <c r="AT169">
        <f>'Population 2016'!AT169/'Population 2016'!AT$5</f>
        <v>1.0913692202246006E-2</v>
      </c>
      <c r="AU169">
        <f>'Population 2016'!AU169/'Population 2016'!AU$5</f>
        <v>1.0913692202246006E-2</v>
      </c>
      <c r="AV169">
        <f>'Population 2016'!AV169/'Population 2016'!AV$5</f>
        <v>6.7785872663921444E-3</v>
      </c>
      <c r="AW169">
        <f>'Population 2016'!AW169/'Population 2016'!AW$5</f>
        <v>4.9995423759838916E-3</v>
      </c>
      <c r="AX169">
        <f>'Population 2016'!AX169/'Population 2016'!AX$5</f>
        <v>4.1146478909234955E-3</v>
      </c>
      <c r="AY169">
        <f>'Population 2016'!AY169/'Population 2016'!AY$5</f>
        <v>6.3966830880328018E-3</v>
      </c>
      <c r="AZ169">
        <f>'Population 2016'!AZ169/'Population 2016'!AZ$5</f>
        <v>6.5609701376624424E-3</v>
      </c>
      <c r="BA169">
        <f>'Population 2016'!BA169/'Population 2016'!BA$5</f>
        <v>4.1027855754696609E-3</v>
      </c>
      <c r="BB169">
        <f>'Population 2016'!BB169/'Population 2016'!BB$5</f>
        <v>5.5654143333586517E-3</v>
      </c>
      <c r="BC169">
        <f>'Population 2016'!BC169/'Population 2016'!BC$5</f>
        <v>2.3724162351170718E-2</v>
      </c>
      <c r="BD169" s="9">
        <v>167</v>
      </c>
    </row>
    <row r="170" spans="1:56" x14ac:dyDescent="0.35">
      <c r="B170" s="5" t="s">
        <v>59</v>
      </c>
      <c r="C170">
        <f>'Population 2016'!C170/'Population 2016'!C$5</f>
        <v>2.2948791993989358E-3</v>
      </c>
      <c r="D170">
        <f>'Population 2016'!D170/'Population 2016'!D$5</f>
        <v>3.2496112203280422E-3</v>
      </c>
      <c r="E170">
        <f>'Population 2016'!E170/'Population 2016'!E$5</f>
        <v>4.1252771670596622E-3</v>
      </c>
      <c r="F170">
        <f>'Population 2016'!F170/'Population 2016'!F$5</f>
        <v>7.3654390934844195E-3</v>
      </c>
      <c r="G170">
        <f>'Population 2016'!G170/'Population 2016'!G$5</f>
        <v>1.1516808314837871E-2</v>
      </c>
      <c r="H170">
        <f>'Population 2016'!H170/'Population 2016'!H$5</f>
        <v>4.2216119294582266E-3</v>
      </c>
      <c r="I170">
        <f>'Population 2016'!I170/'Population 2016'!I$5</f>
        <v>8.3640398626580684E-3</v>
      </c>
      <c r="J170">
        <f>'Population 2016'!J170/'Population 2016'!J$5</f>
        <v>3.3172171865022432E-3</v>
      </c>
      <c r="K170">
        <f>'Population 2016'!K170/'Population 2016'!K$5</f>
        <v>3.8983130936067665E-3</v>
      </c>
      <c r="L170">
        <f>'Population 2016'!L170/'Population 2016'!L$5</f>
        <v>1.0460184582148587E-2</v>
      </c>
      <c r="M170">
        <f>'Population 2016'!M170/'Population 2016'!M$5</f>
        <v>1.0460184582148587E-2</v>
      </c>
      <c r="N170">
        <f>'Population 2016'!N170/'Population 2016'!N$5</f>
        <v>2.4754663601803555E-3</v>
      </c>
      <c r="O170">
        <f>'Population 2016'!O170/'Population 2016'!O$5</f>
        <v>4.0320583311043087E-3</v>
      </c>
      <c r="P170">
        <f>'Population 2016'!P170/'Population 2016'!P$5</f>
        <v>7.6636988617153159E-4</v>
      </c>
      <c r="Q170">
        <f>'Population 2016'!Q170/'Population 2016'!Q$5</f>
        <v>4.1010093888438444E-3</v>
      </c>
      <c r="R170">
        <f>'Population 2016'!R170/'Population 2016'!R$5</f>
        <v>2.2888167349763133E-3</v>
      </c>
      <c r="S170">
        <f>'Population 2016'!S170/'Population 2016'!S$5</f>
        <v>3.6709734478905364E-3</v>
      </c>
      <c r="T170">
        <f>'Population 2016'!T170/'Population 2016'!T$5</f>
        <v>1.5146368361539857E-3</v>
      </c>
      <c r="U170">
        <f>'Population 2016'!U170/'Population 2016'!U$5</f>
        <v>1.8279998229540122E-2</v>
      </c>
      <c r="V170">
        <f>'Population 2016'!V170/'Population 2016'!V$5</f>
        <v>3.7245937674113311E-3</v>
      </c>
      <c r="W170">
        <f>'Population 2016'!W170/'Population 2016'!W$5</f>
        <v>4.6999915021015953E-3</v>
      </c>
      <c r="X170">
        <f>'Population 2016'!X170/'Population 2016'!X$5</f>
        <v>4.6999915021015953E-3</v>
      </c>
      <c r="Y170">
        <f>'Population 2016'!Y170/'Population 2016'!Y$5</f>
        <v>3.5293556541231459E-3</v>
      </c>
      <c r="Z170">
        <f>'Population 2016'!Z170/'Population 2016'!Z$5</f>
        <v>1.5021787399120761E-3</v>
      </c>
      <c r="AA170">
        <f>'Population 2016'!AA170/'Population 2016'!AA$5</f>
        <v>2.5379412247360242E-3</v>
      </c>
      <c r="AB170">
        <f>'Population 2016'!AB170/'Population 2016'!AB$5</f>
        <v>3.8750089557127213E-3</v>
      </c>
      <c r="AC170">
        <f>'Population 2016'!AC170/'Population 2016'!AC$5</f>
        <v>1.9610236212328383E-3</v>
      </c>
      <c r="AD170">
        <f>'Population 2016'!AD170/'Population 2016'!AD$5</f>
        <v>8.533998287989876E-3</v>
      </c>
      <c r="AE170">
        <f>'Population 2016'!AE170/'Population 2016'!AE$5</f>
        <v>7.4025400671464802E-3</v>
      </c>
      <c r="AF170">
        <f>'Population 2016'!AF170/'Population 2016'!AF$5</f>
        <v>3.2273145425206233E-3</v>
      </c>
      <c r="AG170">
        <f>'Population 2016'!AG170/'Population 2016'!AG$5</f>
        <v>7.4025400671464802E-3</v>
      </c>
      <c r="AH170">
        <f>'Population 2016'!AH170/'Population 2016'!AH$5</f>
        <v>3.5741155271541755E-3</v>
      </c>
      <c r="AI170">
        <f>'Population 2016'!AI170/'Population 2016'!AI$5</f>
        <v>2.6276358386560505E-3</v>
      </c>
      <c r="AJ170">
        <f>'Population 2016'!AJ170/'Population 2016'!AJ$5</f>
        <v>4.7960293338538329E-3</v>
      </c>
      <c r="AK170">
        <f>'Population 2016'!AK170/'Population 2016'!AK$5</f>
        <v>7.0905045069962159E-3</v>
      </c>
      <c r="AL170">
        <f>'Population 2016'!AL170/'Population 2016'!AL$5</f>
        <v>3.8044731381139036E-3</v>
      </c>
      <c r="AM170">
        <f>'Population 2016'!AM170/'Population 2016'!AM$5</f>
        <v>3.0642070911402401E-3</v>
      </c>
      <c r="AN170">
        <f>'Population 2016'!AN170/'Population 2016'!AN$5</f>
        <v>7.6360859605105269E-3</v>
      </c>
      <c r="AO170">
        <f>'Population 2016'!AO170/'Population 2016'!AO$5</f>
        <v>7.6360859605105269E-3</v>
      </c>
      <c r="AP170">
        <f>'Population 2016'!AP170/'Population 2016'!AP$5</f>
        <v>5.8811407193697192E-3</v>
      </c>
      <c r="AQ170">
        <f>'Population 2016'!AQ170/'Population 2016'!AQ$5</f>
        <v>3.2813613196689866E-3</v>
      </c>
      <c r="AR170">
        <f>'Population 2016'!AR170/'Population 2016'!AR$5</f>
        <v>4.0425211020448078E-3</v>
      </c>
      <c r="AS170">
        <f>'Population 2016'!AS170/'Population 2016'!AS$5</f>
        <v>8.3640398626580684E-3</v>
      </c>
      <c r="AT170">
        <f>'Population 2016'!AT170/'Population 2016'!AT$5</f>
        <v>8.2248115147361203E-3</v>
      </c>
      <c r="AU170">
        <f>'Population 2016'!AU170/'Population 2016'!AU$5</f>
        <v>8.2248115147361203E-3</v>
      </c>
      <c r="AV170">
        <f>'Population 2016'!AV170/'Population 2016'!AV$5</f>
        <v>4.9202829690634569E-3</v>
      </c>
      <c r="AW170">
        <f>'Population 2016'!AW170/'Population 2016'!AW$5</f>
        <v>4.1109890780401488E-3</v>
      </c>
      <c r="AX170">
        <f>'Population 2016'!AX170/'Population 2016'!AX$5</f>
        <v>3.0029262557982033E-3</v>
      </c>
      <c r="AY170">
        <f>'Population 2016'!AY170/'Population 2016'!AY$5</f>
        <v>4.9004008445274012E-3</v>
      </c>
      <c r="AZ170">
        <f>'Population 2016'!AZ170/'Population 2016'!AZ$5</f>
        <v>5.0767699662315697E-3</v>
      </c>
      <c r="BA170">
        <f>'Population 2016'!BA170/'Population 2016'!BA$5</f>
        <v>2.5237529691211403E-3</v>
      </c>
      <c r="BB170">
        <f>'Population 2016'!BB170/'Population 2016'!BB$5</f>
        <v>3.991078765113276E-3</v>
      </c>
      <c r="BC170">
        <f>'Population 2016'!BC170/'Population 2016'!BC$5</f>
        <v>1.8279998229540122E-2</v>
      </c>
      <c r="BD170" s="9">
        <v>168</v>
      </c>
    </row>
    <row r="171" spans="1:56" x14ac:dyDescent="0.35">
      <c r="B171" s="5" t="s">
        <v>60</v>
      </c>
      <c r="C171">
        <f>'Population 2016'!C171/'Population 2016'!C$5</f>
        <v>1.6202153813128345E-3</v>
      </c>
      <c r="D171">
        <f>'Population 2016'!D171/'Population 2016'!D$5</f>
        <v>2.2397621353051063E-3</v>
      </c>
      <c r="E171">
        <f>'Population 2016'!E171/'Population 2016'!E$5</f>
        <v>2.8080011625781108E-3</v>
      </c>
      <c r="F171">
        <f>'Population 2016'!F171/'Population 2016'!F$5</f>
        <v>4.8416173062065413E-3</v>
      </c>
      <c r="G171">
        <f>'Population 2016'!G171/'Population 2016'!G$5</f>
        <v>6.8748985005142637E-3</v>
      </c>
      <c r="H171">
        <f>'Population 2016'!H171/'Population 2016'!H$5</f>
        <v>2.6036515970468172E-3</v>
      </c>
      <c r="I171">
        <f>'Population 2016'!I171/'Population 2016'!I$5</f>
        <v>5.4643664684699772E-3</v>
      </c>
      <c r="J171">
        <f>'Population 2016'!J171/'Population 2016'!J$5</f>
        <v>2.3469311594503371E-3</v>
      </c>
      <c r="K171">
        <f>'Population 2016'!K171/'Population 2016'!K$5</f>
        <v>2.4807446959315789E-3</v>
      </c>
      <c r="L171">
        <f>'Population 2016'!L171/'Population 2016'!L$5</f>
        <v>7.0846504535129386E-3</v>
      </c>
      <c r="M171">
        <f>'Population 2016'!M171/'Population 2016'!M$5</f>
        <v>7.0846504535129386E-3</v>
      </c>
      <c r="N171">
        <f>'Population 2016'!N171/'Population 2016'!N$5</f>
        <v>1.6878179728502423E-3</v>
      </c>
      <c r="O171">
        <f>'Population 2016'!O171/'Population 2016'!O$5</f>
        <v>2.5658553016118329E-3</v>
      </c>
      <c r="P171">
        <f>'Population 2016'!P171/'Population 2016'!P$5</f>
        <v>7.7764003155640703E-4</v>
      </c>
      <c r="Q171">
        <f>'Population 2016'!Q171/'Population 2016'!Q$5</f>
        <v>3.2197036462556258E-3</v>
      </c>
      <c r="R171">
        <f>'Population 2016'!R171/'Population 2016'!R$5</f>
        <v>1.7166125512322352E-3</v>
      </c>
      <c r="S171">
        <f>'Population 2016'!S171/'Population 2016'!S$5</f>
        <v>2.4970386833571357E-3</v>
      </c>
      <c r="T171">
        <f>'Population 2016'!T171/'Population 2016'!T$5</f>
        <v>1.2680139411734596E-3</v>
      </c>
      <c r="U171">
        <f>'Population 2016'!U171/'Population 2016'!U$5</f>
        <v>1.0844066746337361E-2</v>
      </c>
      <c r="V171">
        <f>'Population 2016'!V171/'Population 2016'!V$5</f>
        <v>2.2133856404698482E-3</v>
      </c>
      <c r="W171">
        <f>'Population 2016'!W171/'Population 2016'!W$5</f>
        <v>2.9742644415246535E-3</v>
      </c>
      <c r="X171">
        <f>'Population 2016'!X171/'Population 2016'!X$5</f>
        <v>2.9742644415246535E-3</v>
      </c>
      <c r="Y171">
        <f>'Population 2016'!Y171/'Population 2016'!Y$5</f>
        <v>2.2773882768159491E-3</v>
      </c>
      <c r="Z171">
        <f>'Population 2016'!Z171/'Population 2016'!Z$5</f>
        <v>1.0356515797074236E-3</v>
      </c>
      <c r="AA171">
        <f>'Population 2016'!AA171/'Population 2016'!AA$5</f>
        <v>1.7234082557500646E-3</v>
      </c>
      <c r="AB171">
        <f>'Population 2016'!AB171/'Population 2016'!AB$5</f>
        <v>2.521928702291639E-3</v>
      </c>
      <c r="AC171">
        <f>'Population 2016'!AC171/'Population 2016'!AC$5</f>
        <v>1.420087253139603E-3</v>
      </c>
      <c r="AD171">
        <f>'Population 2016'!AD171/'Population 2016'!AD$5</f>
        <v>5.6607986899400798E-3</v>
      </c>
      <c r="AE171">
        <f>'Population 2016'!AE171/'Population 2016'!AE$5</f>
        <v>5.2002587295557449E-3</v>
      </c>
      <c r="AF171">
        <f>'Population 2016'!AF171/'Population 2016'!AF$5</f>
        <v>2.1264081798850836E-3</v>
      </c>
      <c r="AG171">
        <f>'Population 2016'!AG171/'Population 2016'!AG$5</f>
        <v>5.2002587295557449E-3</v>
      </c>
      <c r="AH171">
        <f>'Population 2016'!AH171/'Population 2016'!AH$5</f>
        <v>2.2681886999247653E-3</v>
      </c>
      <c r="AI171">
        <f>'Population 2016'!AI171/'Population 2016'!AI$5</f>
        <v>1.9098893166506255E-3</v>
      </c>
      <c r="AJ171">
        <f>'Population 2016'!AJ171/'Population 2016'!AJ$5</f>
        <v>3.109053899562223E-3</v>
      </c>
      <c r="AK171">
        <f>'Population 2016'!AK171/'Population 2016'!AK$5</f>
        <v>3.9726940145581634E-3</v>
      </c>
      <c r="AL171">
        <f>'Population 2016'!AL171/'Population 2016'!AL$5</f>
        <v>2.4298965963711178E-3</v>
      </c>
      <c r="AM171">
        <f>'Population 2016'!AM171/'Population 2016'!AM$5</f>
        <v>1.8508390349558661E-3</v>
      </c>
      <c r="AN171">
        <f>'Population 2016'!AN171/'Population 2016'!AN$5</f>
        <v>5.7270644703828954E-3</v>
      </c>
      <c r="AO171">
        <f>'Population 2016'!AO171/'Population 2016'!AO$5</f>
        <v>5.7270644703828954E-3</v>
      </c>
      <c r="AP171">
        <f>'Population 2016'!AP171/'Population 2016'!AP$5</f>
        <v>4.1928887338902711E-3</v>
      </c>
      <c r="AQ171">
        <f>'Population 2016'!AQ171/'Population 2016'!AQ$5</f>
        <v>2.2948977914177674E-3</v>
      </c>
      <c r="AR171">
        <f>'Population 2016'!AR171/'Population 2016'!AR$5</f>
        <v>2.6947170313200704E-3</v>
      </c>
      <c r="AS171">
        <f>'Population 2016'!AS171/'Population 2016'!AS$5</f>
        <v>5.4643664684699772E-3</v>
      </c>
      <c r="AT171">
        <f>'Population 2016'!AT171/'Population 2016'!AT$5</f>
        <v>4.90325301840038E-3</v>
      </c>
      <c r="AU171">
        <f>'Population 2016'!AU171/'Population 2016'!AU$5</f>
        <v>4.90325301840038E-3</v>
      </c>
      <c r="AV171">
        <f>'Population 2016'!AV171/'Population 2016'!AV$5</f>
        <v>2.8508077288565093E-3</v>
      </c>
      <c r="AW171">
        <f>'Population 2016'!AW171/'Population 2016'!AW$5</f>
        <v>2.707608761974495E-3</v>
      </c>
      <c r="AX171">
        <f>'Population 2016'!AX171/'Population 2016'!AX$5</f>
        <v>2.2745569086471498E-3</v>
      </c>
      <c r="AY171">
        <f>'Population 2016'!AY171/'Population 2016'!AY$5</f>
        <v>3.2419448609283682E-3</v>
      </c>
      <c r="AZ171">
        <f>'Population 2016'!AZ171/'Population 2016'!AZ$5</f>
        <v>3.477515517945591E-3</v>
      </c>
      <c r="BA171">
        <f>'Population 2016'!BA171/'Population 2016'!BA$5</f>
        <v>2.2133448499244224E-3</v>
      </c>
      <c r="BB171">
        <f>'Population 2016'!BB171/'Population 2016'!BB$5</f>
        <v>2.4512680996802995E-3</v>
      </c>
      <c r="BC171">
        <f>'Population 2016'!BC171/'Population 2016'!BC$5</f>
        <v>1.0844066746337361E-2</v>
      </c>
      <c r="BD171" s="9">
        <v>169</v>
      </c>
    </row>
    <row r="172" spans="1:56" x14ac:dyDescent="0.35">
      <c r="B172" s="5" t="s">
        <v>80</v>
      </c>
      <c r="C172">
        <f>'Population 2016'!C172/'Population 2016'!C$5</f>
        <v>8.0755214589093953E-4</v>
      </c>
      <c r="D172">
        <f>'Population 2016'!D172/'Population 2016'!D$5</f>
        <v>1.0196297057011238E-3</v>
      </c>
      <c r="E172">
        <f>'Population 2016'!E172/'Population 2016'!E$5</f>
        <v>1.2141440753050596E-3</v>
      </c>
      <c r="F172">
        <f>'Population 2016'!F172/'Population 2016'!F$5</f>
        <v>2.7504506824620138E-3</v>
      </c>
      <c r="G172">
        <f>'Population 2016'!G172/'Population 2016'!G$5</f>
        <v>3.3156498673740055E-3</v>
      </c>
      <c r="H172">
        <f>'Population 2016'!H172/'Population 2016'!H$5</f>
        <v>1.2126596479396135E-3</v>
      </c>
      <c r="I172">
        <f>'Population 2016'!I172/'Population 2016'!I$5</f>
        <v>2.7112469642408508E-3</v>
      </c>
      <c r="J172">
        <f>'Population 2016'!J172/'Population 2016'!J$5</f>
        <v>1.0283373278156954E-3</v>
      </c>
      <c r="K172">
        <f>'Population 2016'!K172/'Population 2016'!K$5</f>
        <v>1.3230638378301752E-3</v>
      </c>
      <c r="L172">
        <f>'Population 2016'!L172/'Population 2016'!L$5</f>
        <v>3.2802249297094657E-3</v>
      </c>
      <c r="M172">
        <f>'Population 2016'!M172/'Population 2016'!M$5</f>
        <v>3.2802249297094657E-3</v>
      </c>
      <c r="N172">
        <f>'Population 2016'!N172/'Population 2016'!N$5</f>
        <v>1.1573608956687376E-3</v>
      </c>
      <c r="O172">
        <f>'Population 2016'!O172/'Population 2016'!O$5</f>
        <v>1.0501183859878544E-3</v>
      </c>
      <c r="P172">
        <f>'Population 2016'!P172/'Population 2016'!P$5</f>
        <v>2.2540290769750929E-4</v>
      </c>
      <c r="Q172">
        <f>'Population 2016'!Q172/'Population 2016'!Q$5</f>
        <v>1.6451040528313416E-3</v>
      </c>
      <c r="R172">
        <f>'Population 2016'!R172/'Population 2016'!R$5</f>
        <v>9.4480225687975728E-4</v>
      </c>
      <c r="S172">
        <f>'Population 2016'!S172/'Population 2016'!S$5</f>
        <v>1.2471953551020263E-3</v>
      </c>
      <c r="T172">
        <f>'Population 2016'!T172/'Population 2016'!T$5</f>
        <v>5.7700450901104219E-4</v>
      </c>
      <c r="U172">
        <f>'Population 2016'!U172/'Population 2016'!U$5</f>
        <v>6.5949630416500685E-3</v>
      </c>
      <c r="V172">
        <f>'Population 2016'!V172/'Population 2016'!V$5</f>
        <v>9.540455346852795E-4</v>
      </c>
      <c r="W172">
        <f>'Population 2016'!W172/'Population 2016'!W$5</f>
        <v>1.5263532903208937E-3</v>
      </c>
      <c r="X172">
        <f>'Population 2016'!X172/'Population 2016'!X$5</f>
        <v>1.5263532903208937E-3</v>
      </c>
      <c r="Y172">
        <f>'Population 2016'!Y172/'Population 2016'!Y$5</f>
        <v>9.8965040301426054E-4</v>
      </c>
      <c r="Z172">
        <f>'Population 2016'!Z172/'Population 2016'!Z$5</f>
        <v>4.5878397082366239E-4</v>
      </c>
      <c r="AA172">
        <f>'Population 2016'!AA172/'Population 2016'!AA$5</f>
        <v>8.4177265228810012E-4</v>
      </c>
      <c r="AB172">
        <f>'Population 2016'!AB172/'Population 2016'!AB$5</f>
        <v>1.2425411706907669E-3</v>
      </c>
      <c r="AC172">
        <f>'Population 2016'!AC172/'Population 2016'!AC$5</f>
        <v>7.1780084026138705E-4</v>
      </c>
      <c r="AD172">
        <f>'Population 2016'!AD172/'Population 2016'!AD$5</f>
        <v>2.7541032416539507E-3</v>
      </c>
      <c r="AE172">
        <f>'Population 2016'!AE172/'Population 2016'!AE$5</f>
        <v>2.5410938510662326E-3</v>
      </c>
      <c r="AF172">
        <f>'Population 2016'!AF172/'Population 2016'!AF$5</f>
        <v>1.3422009078707265E-3</v>
      </c>
      <c r="AG172">
        <f>'Population 2016'!AG172/'Population 2016'!AG$5</f>
        <v>2.5410938510662326E-3</v>
      </c>
      <c r="AH172">
        <f>'Population 2016'!AH172/'Population 2016'!AH$5</f>
        <v>1.0644325348541281E-3</v>
      </c>
      <c r="AI172">
        <f>'Population 2016'!AI172/'Population 2016'!AI$5</f>
        <v>9.3922259165281298E-4</v>
      </c>
      <c r="AJ172">
        <f>'Population 2016'!AJ172/'Population 2016'!AJ$5</f>
        <v>1.6869754342916097E-3</v>
      </c>
      <c r="AK172">
        <f>'Population 2016'!AK172/'Population 2016'!AK$5</f>
        <v>2.3886451353356047E-3</v>
      </c>
      <c r="AL172">
        <f>'Population 2016'!AL172/'Population 2016'!AL$5</f>
        <v>1.0375835831219738E-3</v>
      </c>
      <c r="AM172">
        <f>'Population 2016'!AM172/'Population 2016'!AM$5</f>
        <v>8.8376658420593213E-4</v>
      </c>
      <c r="AN172">
        <f>'Population 2016'!AN172/'Population 2016'!AN$5</f>
        <v>2.8908039707646995E-3</v>
      </c>
      <c r="AO172">
        <f>'Population 2016'!AO172/'Population 2016'!AO$5</f>
        <v>2.8908039707646995E-3</v>
      </c>
      <c r="AP172">
        <f>'Population 2016'!AP172/'Population 2016'!AP$5</f>
        <v>2.2668547786249861E-3</v>
      </c>
      <c r="AQ172">
        <f>'Population 2016'!AQ172/'Population 2016'!AQ$5</f>
        <v>1.424891763029539E-3</v>
      </c>
      <c r="AR172">
        <f>'Population 2016'!AR172/'Population 2016'!AR$5</f>
        <v>1.3408979672218505E-3</v>
      </c>
      <c r="AS172">
        <f>'Population 2016'!AS172/'Population 2016'!AS$5</f>
        <v>2.7112469642408508E-3</v>
      </c>
      <c r="AT172">
        <f>'Population 2016'!AT172/'Population 2016'!AT$5</f>
        <v>3.0052195919228132E-3</v>
      </c>
      <c r="AU172">
        <f>'Population 2016'!AU172/'Population 2016'!AU$5</f>
        <v>3.0052195919228132E-3</v>
      </c>
      <c r="AV172">
        <f>'Population 2016'!AV172/'Population 2016'!AV$5</f>
        <v>1.5943406187308626E-3</v>
      </c>
      <c r="AW172">
        <f>'Population 2016'!AW172/'Population 2016'!AW$5</f>
        <v>1.254652510830435E-3</v>
      </c>
      <c r="AX172">
        <f>'Population 2016'!AX172/'Population 2016'!AX$5</f>
        <v>8.6893185274160777E-4</v>
      </c>
      <c r="AY172">
        <f>'Population 2016'!AY172/'Population 2016'!AY$5</f>
        <v>1.7808512591413971E-3</v>
      </c>
      <c r="AZ172">
        <f>'Population 2016'!AZ172/'Population 2016'!AZ$5</f>
        <v>2.0048207742002291E-3</v>
      </c>
      <c r="BA172">
        <f>'Population 2016'!BA172/'Population 2016'!BA$5</f>
        <v>9.3122435759015326E-4</v>
      </c>
      <c r="BB172">
        <f>'Population 2016'!BB172/'Population 2016'!BB$5</f>
        <v>1.2290865401213896E-3</v>
      </c>
      <c r="BC172">
        <f>'Population 2016'!BC172/'Population 2016'!BC$5</f>
        <v>6.5949630416500685E-3</v>
      </c>
      <c r="BD172" s="9">
        <v>170</v>
      </c>
    </row>
    <row r="173" spans="1:56" x14ac:dyDescent="0.35">
      <c r="B173" s="5" t="s">
        <v>79</v>
      </c>
      <c r="C173">
        <f>'Population 2016'!C173/'Population 2016'!C$5</f>
        <v>3.2199864045018479E-4</v>
      </c>
      <c r="D173">
        <f>'Population 2016'!D173/'Population 2016'!D$5</f>
        <v>4.5479886153575308E-4</v>
      </c>
      <c r="E173">
        <f>'Population 2016'!E173/'Population 2016'!E$5</f>
        <v>5.7660124039583913E-4</v>
      </c>
      <c r="F173">
        <f>'Population 2016'!F173/'Population 2016'!F$5</f>
        <v>1.205253669842905E-3</v>
      </c>
      <c r="G173">
        <f>'Population 2016'!G173/'Population 2016'!G$5</f>
        <v>1.3668597412439777E-3</v>
      </c>
      <c r="H173">
        <f>'Population 2016'!H173/'Population 2016'!H$5</f>
        <v>4.8311841589038077E-4</v>
      </c>
      <c r="I173">
        <f>'Population 2016'!I173/'Population 2016'!I$5</f>
        <v>9.7353655472740973E-4</v>
      </c>
      <c r="J173">
        <f>'Population 2016'!J173/'Population 2016'!J$5</f>
        <v>4.6441040611031406E-4</v>
      </c>
      <c r="K173">
        <f>'Population 2016'!K173/'Population 2016'!K$5</f>
        <v>6.3790577895383451E-4</v>
      </c>
      <c r="L173">
        <f>'Population 2016'!L173/'Population 2016'!L$5</f>
        <v>1.588486648769717E-3</v>
      </c>
      <c r="M173">
        <f>'Population 2016'!M173/'Population 2016'!M$5</f>
        <v>1.588486648769717E-3</v>
      </c>
      <c r="N173">
        <f>'Population 2016'!N173/'Population 2016'!N$5</f>
        <v>4.1793587899148857E-4</v>
      </c>
      <c r="O173">
        <f>'Population 2016'!O173/'Population 2016'!O$5</f>
        <v>3.4673720292051791E-4</v>
      </c>
      <c r="P173">
        <f>'Population 2016'!P173/'Population 2016'!P$5</f>
        <v>1.3524174461850558E-4</v>
      </c>
      <c r="Q173">
        <f>'Population 2016'!Q173/'Population 2016'!Q$5</f>
        <v>6.9329385083606533E-4</v>
      </c>
      <c r="R173">
        <f>'Population 2016'!R173/'Population 2016'!R$5</f>
        <v>4.6574759141959865E-4</v>
      </c>
      <c r="S173">
        <f>'Population 2016'!S173/'Population 2016'!S$5</f>
        <v>5.0576287223882597E-4</v>
      </c>
      <c r="T173">
        <f>'Population 2016'!T173/'Population 2016'!T$5</f>
        <v>2.4429626389580416E-4</v>
      </c>
      <c r="U173">
        <f>'Population 2016'!U173/'Population 2016'!U$5</f>
        <v>2.6556898154295578E-3</v>
      </c>
      <c r="V173">
        <f>'Population 2016'!V173/'Population 2016'!V$5</f>
        <v>4.8847131375886305E-4</v>
      </c>
      <c r="W173">
        <f>'Population 2016'!W173/'Population 2016'!W$5</f>
        <v>6.4387922525313936E-4</v>
      </c>
      <c r="X173">
        <f>'Population 2016'!X173/'Population 2016'!X$5</f>
        <v>6.4387922525313936E-4</v>
      </c>
      <c r="Y173">
        <f>'Population 2016'!Y173/'Population 2016'!Y$5</f>
        <v>4.7693995325988456E-4</v>
      </c>
      <c r="Z173">
        <f>'Population 2016'!Z173/'Population 2016'!Z$5</f>
        <v>2.322956814297025E-4</v>
      </c>
      <c r="AA173">
        <f>'Population 2016'!AA173/'Population 2016'!AA$5</f>
        <v>3.9862951173864257E-4</v>
      </c>
      <c r="AB173">
        <f>'Population 2016'!AB173/'Population 2016'!AB$5</f>
        <v>5.3222521314596279E-4</v>
      </c>
      <c r="AC173">
        <f>'Population 2016'!AC173/'Population 2016'!AC$5</f>
        <v>3.7441484751386475E-4</v>
      </c>
      <c r="AD173">
        <f>'Population 2016'!AD173/'Population 2016'!AD$5</f>
        <v>1.0718672075626186E-3</v>
      </c>
      <c r="AE173">
        <f>'Population 2016'!AE173/'Population 2016'!AE$5</f>
        <v>9.5996878818057675E-4</v>
      </c>
      <c r="AF173">
        <f>'Population 2016'!AF173/'Population 2016'!AF$5</f>
        <v>5.7307454493356856E-4</v>
      </c>
      <c r="AG173">
        <f>'Population 2016'!AG173/'Population 2016'!AG$5</f>
        <v>9.5996878818057675E-4</v>
      </c>
      <c r="AH173">
        <f>'Population 2016'!AH173/'Population 2016'!AH$5</f>
        <v>4.42120319887055E-4</v>
      </c>
      <c r="AI173">
        <f>'Population 2016'!AI173/'Population 2016'!AI$5</f>
        <v>3.8689955376673376E-4</v>
      </c>
      <c r="AJ173">
        <f>'Population 2016'!AJ173/'Population 2016'!AJ$5</f>
        <v>5.2979393804199312E-4</v>
      </c>
      <c r="AK173">
        <f>'Population 2016'!AK173/'Population 2016'!AK$5</f>
        <v>9.303144211307092E-4</v>
      </c>
      <c r="AL173">
        <f>'Population 2016'!AL173/'Population 2016'!AL$5</f>
        <v>5.2322590943757645E-4</v>
      </c>
      <c r="AM173">
        <f>'Population 2016'!AM173/'Population 2016'!AM$5</f>
        <v>3.2597947778087661E-4</v>
      </c>
      <c r="AN173">
        <f>'Population 2016'!AN173/'Population 2016'!AN$5</f>
        <v>1.145412894076579E-3</v>
      </c>
      <c r="AO173">
        <f>'Population 2016'!AO173/'Population 2016'!AO$5</f>
        <v>1.145412894076579E-3</v>
      </c>
      <c r="AP173">
        <f>'Population 2016'!AP173/'Population 2016'!AP$5</f>
        <v>1.0541667327172138E-3</v>
      </c>
      <c r="AQ173">
        <f>'Population 2016'!AQ173/'Population 2016'!AQ$5</f>
        <v>9.1110867539869573E-4</v>
      </c>
      <c r="AR173">
        <f>'Population 2016'!AR173/'Population 2016'!AR$5</f>
        <v>5.7766214138665201E-4</v>
      </c>
      <c r="AS173">
        <f>'Population 2016'!AS173/'Population 2016'!AS$5</f>
        <v>9.7353655472740973E-4</v>
      </c>
      <c r="AT173">
        <f>'Population 2016'!AT173/'Population 2016'!AT$5</f>
        <v>1.0544630147097591E-3</v>
      </c>
      <c r="AU173">
        <f>'Population 2016'!AU173/'Population 2016'!AU$5</f>
        <v>1.0544630147097591E-3</v>
      </c>
      <c r="AV173">
        <f>'Population 2016'!AV173/'Population 2016'!AV$5</f>
        <v>5.8072009291521487E-4</v>
      </c>
      <c r="AW173">
        <f>'Population 2016'!AW173/'Population 2016'!AW$5</f>
        <v>5.6440295320031727E-4</v>
      </c>
      <c r="AX173">
        <f>'Population 2016'!AX173/'Population 2016'!AX$5</f>
        <v>3.7057387837509745E-4</v>
      </c>
      <c r="AY173">
        <f>'Population 2016'!AY173/'Population 2016'!AY$5</f>
        <v>7.634405311954959E-4</v>
      </c>
      <c r="AZ173">
        <f>'Population 2016'!AZ173/'Population 2016'!AZ$5</f>
        <v>8.6865979025605334E-4</v>
      </c>
      <c r="BA173">
        <f>'Population 2016'!BA173/'Population 2016'!BA$5</f>
        <v>3.2390412437918379E-4</v>
      </c>
      <c r="BB173">
        <f>'Population 2016'!BB173/'Population 2016'!BB$5</f>
        <v>5.593034255608571E-4</v>
      </c>
      <c r="BC173">
        <f>'Population 2016'!BC173/'Population 2016'!BC$5</f>
        <v>2.6556898154295578E-3</v>
      </c>
      <c r="BD173" s="9">
        <v>171</v>
      </c>
    </row>
    <row r="174" spans="1:56" x14ac:dyDescent="0.35">
      <c r="A174" s="2" t="s">
        <v>136</v>
      </c>
      <c r="B174" s="7" t="s">
        <v>83</v>
      </c>
      <c r="C174">
        <f>'Population 2016'!C174/'Population 2016'!C$5</f>
        <v>0</v>
      </c>
      <c r="D174">
        <f>'Population 2016'!D174/'Population 2016'!D$5</f>
        <v>0</v>
      </c>
      <c r="E174">
        <f>'Population 2016'!E174/'Population 2016'!E$5</f>
        <v>0</v>
      </c>
      <c r="F174">
        <f>'Population 2016'!F174/'Population 2016'!F$5</f>
        <v>0</v>
      </c>
      <c r="G174">
        <f>'Population 2016'!G174/'Population 2016'!G$5</f>
        <v>0</v>
      </c>
      <c r="H174">
        <f>'Population 2016'!H174/'Population 2016'!H$5</f>
        <v>0</v>
      </c>
      <c r="I174">
        <f>'Population 2016'!I174/'Population 2016'!I$5</f>
        <v>0</v>
      </c>
      <c r="J174">
        <f>'Population 2016'!J174/'Population 2016'!J$5</f>
        <v>0</v>
      </c>
      <c r="K174">
        <f>'Population 2016'!K174/'Population 2016'!K$5</f>
        <v>0</v>
      </c>
      <c r="L174">
        <f>'Population 2016'!L174/'Population 2016'!L$5</f>
        <v>0</v>
      </c>
      <c r="M174">
        <f>'Population 2016'!M174/'Population 2016'!M$5</f>
        <v>0</v>
      </c>
      <c r="N174">
        <f>'Population 2016'!N174/'Population 2016'!N$5</f>
        <v>0</v>
      </c>
      <c r="O174">
        <f>'Population 2016'!O174/'Population 2016'!O$5</f>
        <v>0</v>
      </c>
      <c r="P174">
        <f>'Population 2016'!P174/'Population 2016'!P$5</f>
        <v>0</v>
      </c>
      <c r="Q174">
        <f>'Population 2016'!Q174/'Population 2016'!Q$5</f>
        <v>0</v>
      </c>
      <c r="R174">
        <f>'Population 2016'!R174/'Population 2016'!R$5</f>
        <v>0</v>
      </c>
      <c r="S174">
        <f>'Population 2016'!S174/'Population 2016'!S$5</f>
        <v>0</v>
      </c>
      <c r="T174">
        <f>'Population 2016'!T174/'Population 2016'!T$5</f>
        <v>0</v>
      </c>
      <c r="U174">
        <f>'Population 2016'!U174/'Population 2016'!U$5</f>
        <v>0</v>
      </c>
      <c r="V174">
        <f>'Population 2016'!V174/'Population 2016'!V$5</f>
        <v>0</v>
      </c>
      <c r="W174">
        <f>'Population 2016'!W174/'Population 2016'!W$5</f>
        <v>0</v>
      </c>
      <c r="X174">
        <f>'Population 2016'!X174/'Population 2016'!X$5</f>
        <v>0</v>
      </c>
      <c r="Y174">
        <f>'Population 2016'!Y174/'Population 2016'!Y$5</f>
        <v>0</v>
      </c>
      <c r="Z174">
        <f>'Population 2016'!Z174/'Population 2016'!Z$5</f>
        <v>0</v>
      </c>
      <c r="AA174">
        <f>'Population 2016'!AA174/'Population 2016'!AA$5</f>
        <v>0</v>
      </c>
      <c r="AB174">
        <f>'Population 2016'!AB174/'Population 2016'!AB$5</f>
        <v>0</v>
      </c>
      <c r="AC174">
        <f>'Population 2016'!AC174/'Population 2016'!AC$5</f>
        <v>0</v>
      </c>
      <c r="AD174">
        <f>'Population 2016'!AD174/'Population 2016'!AD$5</f>
        <v>0</v>
      </c>
      <c r="AE174">
        <f>'Population 2016'!AE174/'Population 2016'!AE$5</f>
        <v>0</v>
      </c>
      <c r="AF174">
        <f>'Population 2016'!AF174/'Population 2016'!AF$5</f>
        <v>0</v>
      </c>
      <c r="AG174">
        <f>'Population 2016'!AG174/'Population 2016'!AG$5</f>
        <v>0</v>
      </c>
      <c r="AH174">
        <f>'Population 2016'!AH174/'Population 2016'!AH$5</f>
        <v>0</v>
      </c>
      <c r="AI174">
        <f>'Population 2016'!AI174/'Population 2016'!AI$5</f>
        <v>0</v>
      </c>
      <c r="AJ174">
        <f>'Population 2016'!AJ174/'Population 2016'!AJ$5</f>
        <v>0</v>
      </c>
      <c r="AK174">
        <f>'Population 2016'!AK174/'Population 2016'!AK$5</f>
        <v>0</v>
      </c>
      <c r="AL174">
        <f>'Population 2016'!AL174/'Population 2016'!AL$5</f>
        <v>0</v>
      </c>
      <c r="AM174">
        <f>'Population 2016'!AM174/'Population 2016'!AM$5</f>
        <v>0</v>
      </c>
      <c r="AN174">
        <f>'Population 2016'!AN174/'Population 2016'!AN$5</f>
        <v>0</v>
      </c>
      <c r="AO174">
        <f>'Population 2016'!AO174/'Population 2016'!AO$5</f>
        <v>0</v>
      </c>
      <c r="AP174">
        <f>'Population 2016'!AP174/'Population 2016'!AP$5</f>
        <v>0</v>
      </c>
      <c r="AQ174">
        <f>'Population 2016'!AQ174/'Population 2016'!AQ$5</f>
        <v>0</v>
      </c>
      <c r="AR174">
        <f>'Population 2016'!AR174/'Population 2016'!AR$5</f>
        <v>0</v>
      </c>
      <c r="AS174">
        <f>'Population 2016'!AS174/'Population 2016'!AS$5</f>
        <v>0</v>
      </c>
      <c r="AT174">
        <f>'Population 2016'!AT174/'Population 2016'!AT$5</f>
        <v>0</v>
      </c>
      <c r="AU174">
        <f>'Population 2016'!AU174/'Population 2016'!AU$5</f>
        <v>0</v>
      </c>
      <c r="AV174">
        <f>'Population 2016'!AV174/'Population 2016'!AV$5</f>
        <v>0</v>
      </c>
      <c r="AW174">
        <f>'Population 2016'!AW174/'Population 2016'!AW$5</f>
        <v>0</v>
      </c>
      <c r="AX174">
        <f>'Population 2016'!AX174/'Population 2016'!AX$5</f>
        <v>0</v>
      </c>
      <c r="AY174">
        <f>'Population 2016'!AY174/'Population 2016'!AY$5</f>
        <v>0</v>
      </c>
      <c r="AZ174">
        <f>'Population 2016'!AZ174/'Population 2016'!AZ$5</f>
        <v>0</v>
      </c>
      <c r="BA174">
        <f>'Population 2016'!BA174/'Population 2016'!BA$5</f>
        <v>0</v>
      </c>
      <c r="BB174">
        <f>'Population 2016'!BB174/'Population 2016'!BB$5</f>
        <v>0</v>
      </c>
      <c r="BC174">
        <f>'Population 2016'!BC174/'Population 2016'!BC$5</f>
        <v>0</v>
      </c>
      <c r="BD174" s="9">
        <v>172</v>
      </c>
    </row>
    <row r="175" spans="1:56" x14ac:dyDescent="0.35">
      <c r="A175" s="3"/>
      <c r="B175" s="5" t="s">
        <v>61</v>
      </c>
      <c r="C175">
        <f>'Population 2016'!C175/'Population 2016'!C$5</f>
        <v>0</v>
      </c>
      <c r="D175">
        <f>'Population 2016'!D175/'Population 2016'!D$5</f>
        <v>0</v>
      </c>
      <c r="E175">
        <f>'Population 2016'!E175/'Population 2016'!E$5</f>
        <v>0</v>
      </c>
      <c r="F175">
        <f>'Population 2016'!F175/'Population 2016'!F$5</f>
        <v>0</v>
      </c>
      <c r="G175">
        <f>'Population 2016'!G175/'Population 2016'!G$5</f>
        <v>0</v>
      </c>
      <c r="H175">
        <f>'Population 2016'!H175/'Population 2016'!H$5</f>
        <v>0</v>
      </c>
      <c r="I175">
        <f>'Population 2016'!I175/'Population 2016'!I$5</f>
        <v>0</v>
      </c>
      <c r="J175">
        <f>'Population 2016'!J175/'Population 2016'!J$5</f>
        <v>0</v>
      </c>
      <c r="K175">
        <f>'Population 2016'!K175/'Population 2016'!K$5</f>
        <v>0</v>
      </c>
      <c r="L175">
        <f>'Population 2016'!L175/'Population 2016'!L$5</f>
        <v>0</v>
      </c>
      <c r="M175">
        <f>'Population 2016'!M175/'Population 2016'!M$5</f>
        <v>0</v>
      </c>
      <c r="N175">
        <f>'Population 2016'!N175/'Population 2016'!N$5</f>
        <v>0</v>
      </c>
      <c r="O175">
        <f>'Population 2016'!O175/'Population 2016'!O$5</f>
        <v>0</v>
      </c>
      <c r="P175">
        <f>'Population 2016'!P175/'Population 2016'!P$5</f>
        <v>0</v>
      </c>
      <c r="Q175">
        <f>'Population 2016'!Q175/'Population 2016'!Q$5</f>
        <v>0</v>
      </c>
      <c r="R175">
        <f>'Population 2016'!R175/'Population 2016'!R$5</f>
        <v>0</v>
      </c>
      <c r="S175">
        <f>'Population 2016'!S175/'Population 2016'!S$5</f>
        <v>0</v>
      </c>
      <c r="T175">
        <f>'Population 2016'!T175/'Population 2016'!T$5</f>
        <v>0</v>
      </c>
      <c r="U175">
        <f>'Population 2016'!U175/'Population 2016'!U$5</f>
        <v>0</v>
      </c>
      <c r="V175">
        <f>'Population 2016'!V175/'Population 2016'!V$5</f>
        <v>0</v>
      </c>
      <c r="W175">
        <f>'Population 2016'!W175/'Population 2016'!W$5</f>
        <v>0</v>
      </c>
      <c r="X175">
        <f>'Population 2016'!X175/'Population 2016'!X$5</f>
        <v>0</v>
      </c>
      <c r="Y175">
        <f>'Population 2016'!Y175/'Population 2016'!Y$5</f>
        <v>0</v>
      </c>
      <c r="Z175">
        <f>'Population 2016'!Z175/'Population 2016'!Z$5</f>
        <v>0</v>
      </c>
      <c r="AA175">
        <f>'Population 2016'!AA175/'Population 2016'!AA$5</f>
        <v>0</v>
      </c>
      <c r="AB175">
        <f>'Population 2016'!AB175/'Population 2016'!AB$5</f>
        <v>0</v>
      </c>
      <c r="AC175">
        <f>'Population 2016'!AC175/'Population 2016'!AC$5</f>
        <v>0</v>
      </c>
      <c r="AD175">
        <f>'Population 2016'!AD175/'Population 2016'!AD$5</f>
        <v>0</v>
      </c>
      <c r="AE175">
        <f>'Population 2016'!AE175/'Population 2016'!AE$5</f>
        <v>0</v>
      </c>
      <c r="AF175">
        <f>'Population 2016'!AF175/'Population 2016'!AF$5</f>
        <v>0</v>
      </c>
      <c r="AG175">
        <f>'Population 2016'!AG175/'Population 2016'!AG$5</f>
        <v>0</v>
      </c>
      <c r="AH175">
        <f>'Population 2016'!AH175/'Population 2016'!AH$5</f>
        <v>0</v>
      </c>
      <c r="AI175">
        <f>'Population 2016'!AI175/'Population 2016'!AI$5</f>
        <v>0</v>
      </c>
      <c r="AJ175">
        <f>'Population 2016'!AJ175/'Population 2016'!AJ$5</f>
        <v>0</v>
      </c>
      <c r="AK175">
        <f>'Population 2016'!AK175/'Population 2016'!AK$5</f>
        <v>0</v>
      </c>
      <c r="AL175">
        <f>'Population 2016'!AL175/'Population 2016'!AL$5</f>
        <v>0</v>
      </c>
      <c r="AM175">
        <f>'Population 2016'!AM175/'Population 2016'!AM$5</f>
        <v>0</v>
      </c>
      <c r="AN175">
        <f>'Population 2016'!AN175/'Population 2016'!AN$5</f>
        <v>0</v>
      </c>
      <c r="AO175">
        <f>'Population 2016'!AO175/'Population 2016'!AO$5</f>
        <v>0</v>
      </c>
      <c r="AP175">
        <f>'Population 2016'!AP175/'Population 2016'!AP$5</f>
        <v>0</v>
      </c>
      <c r="AQ175">
        <f>'Population 2016'!AQ175/'Population 2016'!AQ$5</f>
        <v>0</v>
      </c>
      <c r="AR175">
        <f>'Population 2016'!AR175/'Population 2016'!AR$5</f>
        <v>0</v>
      </c>
      <c r="AS175">
        <f>'Population 2016'!AS175/'Population 2016'!AS$5</f>
        <v>0</v>
      </c>
      <c r="AT175">
        <f>'Population 2016'!AT175/'Population 2016'!AT$5</f>
        <v>0</v>
      </c>
      <c r="AU175">
        <f>'Population 2016'!AU175/'Population 2016'!AU$5</f>
        <v>0</v>
      </c>
      <c r="AV175">
        <f>'Population 2016'!AV175/'Population 2016'!AV$5</f>
        <v>0</v>
      </c>
      <c r="AW175">
        <f>'Population 2016'!AW175/'Population 2016'!AW$5</f>
        <v>0</v>
      </c>
      <c r="AX175">
        <f>'Population 2016'!AX175/'Population 2016'!AX$5</f>
        <v>0</v>
      </c>
      <c r="AY175">
        <f>'Population 2016'!AY175/'Population 2016'!AY$5</f>
        <v>0</v>
      </c>
      <c r="AZ175">
        <f>'Population 2016'!AZ175/'Population 2016'!AZ$5</f>
        <v>0</v>
      </c>
      <c r="BA175">
        <f>'Population 2016'!BA175/'Population 2016'!BA$5</f>
        <v>0</v>
      </c>
      <c r="BB175">
        <f>'Population 2016'!BB175/'Population 2016'!BB$5</f>
        <v>0</v>
      </c>
      <c r="BC175">
        <f>'Population 2016'!BC175/'Population 2016'!BC$5</f>
        <v>0</v>
      </c>
      <c r="BD175" s="9">
        <v>173</v>
      </c>
    </row>
    <row r="176" spans="1:56" x14ac:dyDescent="0.35">
      <c r="A176" s="3"/>
      <c r="B176" s="5" t="s">
        <v>78</v>
      </c>
      <c r="C176">
        <f>'Population 2016'!C176/'Population 2016'!C$5</f>
        <v>0</v>
      </c>
      <c r="D176">
        <f>'Population 2016'!D176/'Population 2016'!D$5</f>
        <v>0</v>
      </c>
      <c r="E176">
        <f>'Population 2016'!E176/'Population 2016'!E$5</f>
        <v>0</v>
      </c>
      <c r="F176">
        <f>'Population 2016'!F176/'Population 2016'!F$5</f>
        <v>0</v>
      </c>
      <c r="G176">
        <f>'Population 2016'!G176/'Population 2016'!G$5</f>
        <v>0</v>
      </c>
      <c r="H176">
        <f>'Population 2016'!H176/'Population 2016'!H$5</f>
        <v>0</v>
      </c>
      <c r="I176">
        <f>'Population 2016'!I176/'Population 2016'!I$5</f>
        <v>0</v>
      </c>
      <c r="J176">
        <f>'Population 2016'!J176/'Population 2016'!J$5</f>
        <v>0</v>
      </c>
      <c r="K176">
        <f>'Population 2016'!K176/'Population 2016'!K$5</f>
        <v>0</v>
      </c>
      <c r="L176">
        <f>'Population 2016'!L176/'Population 2016'!L$5</f>
        <v>0</v>
      </c>
      <c r="M176">
        <f>'Population 2016'!M176/'Population 2016'!M$5</f>
        <v>0</v>
      </c>
      <c r="N176">
        <f>'Population 2016'!N176/'Population 2016'!N$5</f>
        <v>0</v>
      </c>
      <c r="O176">
        <f>'Population 2016'!O176/'Population 2016'!O$5</f>
        <v>0</v>
      </c>
      <c r="P176">
        <f>'Population 2016'!P176/'Population 2016'!P$5</f>
        <v>0</v>
      </c>
      <c r="Q176">
        <f>'Population 2016'!Q176/'Population 2016'!Q$5</f>
        <v>0</v>
      </c>
      <c r="R176">
        <f>'Population 2016'!R176/'Population 2016'!R$5</f>
        <v>0</v>
      </c>
      <c r="S176">
        <f>'Population 2016'!S176/'Population 2016'!S$5</f>
        <v>0</v>
      </c>
      <c r="T176">
        <f>'Population 2016'!T176/'Population 2016'!T$5</f>
        <v>0</v>
      </c>
      <c r="U176">
        <f>'Population 2016'!U176/'Population 2016'!U$5</f>
        <v>0</v>
      </c>
      <c r="V176">
        <f>'Population 2016'!V176/'Population 2016'!V$5</f>
        <v>0</v>
      </c>
      <c r="W176">
        <f>'Population 2016'!W176/'Population 2016'!W$5</f>
        <v>0</v>
      </c>
      <c r="X176">
        <f>'Population 2016'!X176/'Population 2016'!X$5</f>
        <v>0</v>
      </c>
      <c r="Y176">
        <f>'Population 2016'!Y176/'Population 2016'!Y$5</f>
        <v>0</v>
      </c>
      <c r="Z176">
        <f>'Population 2016'!Z176/'Population 2016'!Z$5</f>
        <v>0</v>
      </c>
      <c r="AA176">
        <f>'Population 2016'!AA176/'Population 2016'!AA$5</f>
        <v>0</v>
      </c>
      <c r="AB176">
        <f>'Population 2016'!AB176/'Population 2016'!AB$5</f>
        <v>0</v>
      </c>
      <c r="AC176">
        <f>'Population 2016'!AC176/'Population 2016'!AC$5</f>
        <v>0</v>
      </c>
      <c r="AD176">
        <f>'Population 2016'!AD176/'Population 2016'!AD$5</f>
        <v>0</v>
      </c>
      <c r="AE176">
        <f>'Population 2016'!AE176/'Population 2016'!AE$5</f>
        <v>0</v>
      </c>
      <c r="AF176">
        <f>'Population 2016'!AF176/'Population 2016'!AF$5</f>
        <v>0</v>
      </c>
      <c r="AG176">
        <f>'Population 2016'!AG176/'Population 2016'!AG$5</f>
        <v>0</v>
      </c>
      <c r="AH176">
        <f>'Population 2016'!AH176/'Population 2016'!AH$5</f>
        <v>0</v>
      </c>
      <c r="AI176">
        <f>'Population 2016'!AI176/'Population 2016'!AI$5</f>
        <v>0</v>
      </c>
      <c r="AJ176">
        <f>'Population 2016'!AJ176/'Population 2016'!AJ$5</f>
        <v>0</v>
      </c>
      <c r="AK176">
        <f>'Population 2016'!AK176/'Population 2016'!AK$5</f>
        <v>0</v>
      </c>
      <c r="AL176">
        <f>'Population 2016'!AL176/'Population 2016'!AL$5</f>
        <v>0</v>
      </c>
      <c r="AM176">
        <f>'Population 2016'!AM176/'Population 2016'!AM$5</f>
        <v>0</v>
      </c>
      <c r="AN176">
        <f>'Population 2016'!AN176/'Population 2016'!AN$5</f>
        <v>0</v>
      </c>
      <c r="AO176">
        <f>'Population 2016'!AO176/'Population 2016'!AO$5</f>
        <v>0</v>
      </c>
      <c r="AP176">
        <f>'Population 2016'!AP176/'Population 2016'!AP$5</f>
        <v>0</v>
      </c>
      <c r="AQ176">
        <f>'Population 2016'!AQ176/'Population 2016'!AQ$5</f>
        <v>0</v>
      </c>
      <c r="AR176">
        <f>'Population 2016'!AR176/'Population 2016'!AR$5</f>
        <v>0</v>
      </c>
      <c r="AS176">
        <f>'Population 2016'!AS176/'Population 2016'!AS$5</f>
        <v>0</v>
      </c>
      <c r="AT176">
        <f>'Population 2016'!AT176/'Population 2016'!AT$5</f>
        <v>0</v>
      </c>
      <c r="AU176">
        <f>'Population 2016'!AU176/'Population 2016'!AU$5</f>
        <v>0</v>
      </c>
      <c r="AV176">
        <f>'Population 2016'!AV176/'Population 2016'!AV$5</f>
        <v>0</v>
      </c>
      <c r="AW176">
        <f>'Population 2016'!AW176/'Population 2016'!AW$5</f>
        <v>0</v>
      </c>
      <c r="AX176">
        <f>'Population 2016'!AX176/'Population 2016'!AX$5</f>
        <v>0</v>
      </c>
      <c r="AY176">
        <f>'Population 2016'!AY176/'Population 2016'!AY$5</f>
        <v>0</v>
      </c>
      <c r="AZ176">
        <f>'Population 2016'!AZ176/'Population 2016'!AZ$5</f>
        <v>0</v>
      </c>
      <c r="BA176">
        <f>'Population 2016'!BA176/'Population 2016'!BA$5</f>
        <v>0</v>
      </c>
      <c r="BB176">
        <f>'Population 2016'!BB176/'Population 2016'!BB$5</f>
        <v>0</v>
      </c>
      <c r="BC176">
        <f>'Population 2016'!BC176/'Population 2016'!BC$5</f>
        <v>0</v>
      </c>
      <c r="BD176" s="9">
        <v>174</v>
      </c>
    </row>
    <row r="177" spans="1:56" x14ac:dyDescent="0.35">
      <c r="A177" s="3"/>
      <c r="B177" s="5" t="s">
        <v>62</v>
      </c>
      <c r="C177">
        <f>'Population 2016'!C177/'Population 2016'!C$5</f>
        <v>5.5301988724936494E-3</v>
      </c>
      <c r="D177">
        <f>'Population 2016'!D177/'Population 2016'!D$5</f>
        <v>7.2767817845720492E-3</v>
      </c>
      <c r="E177">
        <f>'Population 2016'!E177/'Population 2016'!E$5</f>
        <v>8.8787215391034086E-3</v>
      </c>
      <c r="F177">
        <f>'Population 2016'!F177/'Population 2016'!F$5</f>
        <v>5.8614473345351536E-3</v>
      </c>
      <c r="G177">
        <f>'Population 2016'!G177/'Population 2016'!G$5</f>
        <v>5.8599036431548745E-3</v>
      </c>
      <c r="H177">
        <f>'Population 2016'!H177/'Population 2016'!H$5</f>
        <v>3.5439491850213839E-3</v>
      </c>
      <c r="I177">
        <f>'Population 2016'!I177/'Population 2016'!I$5</f>
        <v>9.1596181224353063E-3</v>
      </c>
      <c r="J177">
        <f>'Population 2016'!J177/'Population 2016'!J$5</f>
        <v>7.2978778103049355E-3</v>
      </c>
      <c r="K177">
        <f>'Population 2016'!K177/'Population 2016'!K$5</f>
        <v>4.2290790530643101E-3</v>
      </c>
      <c r="L177">
        <f>'Population 2016'!L177/'Population 2016'!L$5</f>
        <v>3.8203103902911695E-3</v>
      </c>
      <c r="M177">
        <f>'Population 2016'!M177/'Population 2016'!M$5</f>
        <v>3.8203103902911695E-3</v>
      </c>
      <c r="N177">
        <f>'Population 2016'!N177/'Population 2016'!N$5</f>
        <v>7.3219151107931941E-3</v>
      </c>
      <c r="O177">
        <f>'Population 2016'!O177/'Population 2016'!O$5</f>
        <v>3.3385839252632727E-3</v>
      </c>
      <c r="P177">
        <f>'Population 2016'!P177/'Population 2016'!P$5</f>
        <v>4.0797926293249182E-3</v>
      </c>
      <c r="Q177">
        <f>'Population 2016'!Q177/'Population 2016'!Q$5</f>
        <v>1.0270149586961375E-2</v>
      </c>
      <c r="R177">
        <f>'Population 2016'!R177/'Population 2016'!R$5</f>
        <v>4.617554692074307E-3</v>
      </c>
      <c r="S177">
        <f>'Population 2016'!S177/'Population 2016'!S$5</f>
        <v>4.6569021185550539E-3</v>
      </c>
      <c r="T177">
        <f>'Population 2016'!T177/'Population 2016'!T$5</f>
        <v>3.089766080510742E-3</v>
      </c>
      <c r="U177">
        <f>'Population 2016'!U177/'Population 2016'!U$5</f>
        <v>1.2835834107909529E-3</v>
      </c>
      <c r="V177">
        <f>'Population 2016'!V177/'Population 2016'!V$5</f>
        <v>4.6175803878767529E-3</v>
      </c>
      <c r="W177">
        <f>'Population 2016'!W177/'Population 2016'!W$5</f>
        <v>4.0397701645323867E-3</v>
      </c>
      <c r="X177">
        <f>'Population 2016'!X177/'Population 2016'!X$5</f>
        <v>4.0397701645323867E-3</v>
      </c>
      <c r="Y177">
        <f>'Population 2016'!Y177/'Population 2016'!Y$5</f>
        <v>5.9021319215910714E-3</v>
      </c>
      <c r="Z177">
        <f>'Population 2016'!Z177/'Population 2016'!Z$5</f>
        <v>2.6830151205130639E-3</v>
      </c>
      <c r="AA177">
        <f>'Population 2016'!AA177/'Population 2016'!AA$5</f>
        <v>3.8899596520495868E-3</v>
      </c>
      <c r="AB177">
        <f>'Population 2016'!AB177/'Population 2016'!AB$5</f>
        <v>7.6783722096557937E-3</v>
      </c>
      <c r="AC177">
        <f>'Population 2016'!AC177/'Population 2016'!AC$5</f>
        <v>3.3945567114378565E-3</v>
      </c>
      <c r="AD177">
        <f>'Population 2016'!AD177/'Population 2016'!AD$5</f>
        <v>7.2425471733224165E-3</v>
      </c>
      <c r="AE177">
        <f>'Population 2016'!AE177/'Population 2016'!AE$5</f>
        <v>7.7670201952792124E-3</v>
      </c>
      <c r="AF177">
        <f>'Population 2016'!AF177/'Population 2016'!AF$5</f>
        <v>4.9012954500897311E-3</v>
      </c>
      <c r="AG177">
        <f>'Population 2016'!AG177/'Population 2016'!AG$5</f>
        <v>7.7670201952792124E-3</v>
      </c>
      <c r="AH177">
        <f>'Population 2016'!AH177/'Population 2016'!AH$5</f>
        <v>4.7797293406276996E-3</v>
      </c>
      <c r="AI177">
        <f>'Population 2016'!AI177/'Population 2016'!AI$5</f>
        <v>4.3269861755184181E-3</v>
      </c>
      <c r="AJ177">
        <f>'Population 2016'!AJ177/'Population 2016'!AJ$5</f>
        <v>4.0013384267908432E-3</v>
      </c>
      <c r="AK177">
        <f>'Population 2016'!AK177/'Population 2016'!AK$5</f>
        <v>9.7431577888689135E-3</v>
      </c>
      <c r="AL177">
        <f>'Population 2016'!AL177/'Population 2016'!AL$5</f>
        <v>4.0882566822156401E-3</v>
      </c>
      <c r="AM177">
        <f>'Population 2016'!AM177/'Population 2016'!AM$5</f>
        <v>4.1000974316439147E-3</v>
      </c>
      <c r="AN177">
        <f>'Population 2016'!AN177/'Population 2016'!AN$5</f>
        <v>1.0745063815861241E-2</v>
      </c>
      <c r="AO177">
        <f>'Population 2016'!AO177/'Population 2016'!AO$5</f>
        <v>1.0745063815861241E-2</v>
      </c>
      <c r="AP177">
        <f>'Population 2016'!AP177/'Population 2016'!AP$5</f>
        <v>1.1508647337634546E-2</v>
      </c>
      <c r="AQ177">
        <f>'Population 2016'!AQ177/'Population 2016'!AQ$5</f>
        <v>4.432235435962076E-3</v>
      </c>
      <c r="AR177">
        <f>'Population 2016'!AR177/'Population 2016'!AR$5</f>
        <v>5.2147764772768031E-3</v>
      </c>
      <c r="AS177">
        <f>'Population 2016'!AS177/'Population 2016'!AS$5</f>
        <v>9.1596181224353063E-3</v>
      </c>
      <c r="AT177">
        <f>'Population 2016'!AT177/'Population 2016'!AT$5</f>
        <v>1.9138503716982128E-2</v>
      </c>
      <c r="AU177">
        <f>'Population 2016'!AU177/'Population 2016'!AU$5</f>
        <v>1.9138503716982128E-2</v>
      </c>
      <c r="AV177">
        <f>'Population 2016'!AV177/'Population 2016'!AV$5</f>
        <v>3.1147714074543343E-3</v>
      </c>
      <c r="AW177">
        <f>'Population 2016'!AW177/'Population 2016'!AW$5</f>
        <v>5.4953017267679542E-3</v>
      </c>
      <c r="AX177">
        <f>'Population 2016'!AX177/'Population 2016'!AX$5</f>
        <v>8.957665128998045E-3</v>
      </c>
      <c r="AY177">
        <f>'Population 2016'!AY177/'Population 2016'!AY$5</f>
        <v>6.3767938557571678E-3</v>
      </c>
      <c r="AZ177">
        <f>'Population 2016'!AZ177/'Population 2016'!AZ$5</f>
        <v>8.4334784934792986E-3</v>
      </c>
      <c r="BA177">
        <f>'Population 2016'!BA177/'Population 2016'!BA$5</f>
        <v>2.9016411142301878E-3</v>
      </c>
      <c r="BB177">
        <f>'Population 2016'!BB177/'Population 2016'!BB$5</f>
        <v>4.6677668602362887E-3</v>
      </c>
      <c r="BC177">
        <f>'Population 2016'!BC177/'Population 2016'!BC$5</f>
        <v>1.2835834107909529E-3</v>
      </c>
      <c r="BD177" s="9">
        <v>175</v>
      </c>
    </row>
    <row r="178" spans="1:56" x14ac:dyDescent="0.35">
      <c r="A178" s="3"/>
      <c r="B178" s="5" t="s">
        <v>63</v>
      </c>
      <c r="C178">
        <f>'Population 2016'!C178/'Population 2016'!C$5</f>
        <v>1.3145722273617067E-2</v>
      </c>
      <c r="D178">
        <f>'Population 2016'!D178/'Population 2016'!D$5</f>
        <v>1.1629157986365815E-2</v>
      </c>
      <c r="E178">
        <f>'Population 2016'!E178/'Population 2016'!E$5</f>
        <v>1.0238187878248069E-2</v>
      </c>
      <c r="F178">
        <f>'Population 2016'!F178/'Population 2016'!F$5</f>
        <v>6.5310327066701E-3</v>
      </c>
      <c r="G178">
        <f>'Population 2016'!G178/'Population 2016'!G$5</f>
        <v>6.2388350565690471E-3</v>
      </c>
      <c r="H178">
        <f>'Population 2016'!H178/'Population 2016'!H$5</f>
        <v>4.2767328225463905E-3</v>
      </c>
      <c r="I178">
        <f>'Population 2016'!I178/'Population 2016'!I$5</f>
        <v>8.7932333975378942E-3</v>
      </c>
      <c r="J178">
        <f>'Population 2016'!J178/'Population 2016'!J$5</f>
        <v>1.0399475879684532E-2</v>
      </c>
      <c r="K178">
        <f>'Population 2016'!K178/'Population 2016'!K$5</f>
        <v>4.5125927325993477E-3</v>
      </c>
      <c r="L178">
        <f>'Population 2016'!L178/'Population 2016'!L$5</f>
        <v>4.956078344161517E-3</v>
      </c>
      <c r="M178">
        <f>'Population 2016'!M178/'Population 2016'!M$5</f>
        <v>4.956078344161517E-3</v>
      </c>
      <c r="N178">
        <f>'Population 2016'!N178/'Population 2016'!N$5</f>
        <v>1.5994084599866582E-2</v>
      </c>
      <c r="O178">
        <f>'Population 2016'!O178/'Population 2016'!O$5</f>
        <v>4.4085158657037283E-3</v>
      </c>
      <c r="P178">
        <f>'Population 2016'!P178/'Population 2016'!P$5</f>
        <v>6.1985799616815053E-3</v>
      </c>
      <c r="Q178">
        <f>'Population 2016'!Q178/'Population 2016'!Q$5</f>
        <v>1.3043324990305636E-2</v>
      </c>
      <c r="R178">
        <f>'Population 2016'!R178/'Population 2016'!R$5</f>
        <v>4.7506254324799066E-3</v>
      </c>
      <c r="S178">
        <f>'Population 2016'!S178/'Population 2016'!S$5</f>
        <v>7.2033696341030698E-3</v>
      </c>
      <c r="T178">
        <f>'Population 2016'!T178/'Population 2016'!T$5</f>
        <v>8.0408370287990399E-3</v>
      </c>
      <c r="U178">
        <f>'Population 2016'!U178/'Population 2016'!U$5</f>
        <v>2.2130748461912982E-3</v>
      </c>
      <c r="V178">
        <f>'Population 2016'!V178/'Population 2016'!V$5</f>
        <v>6.1440532433732001E-3</v>
      </c>
      <c r="W178">
        <f>'Population 2016'!W178/'Population 2016'!W$5</f>
        <v>5.2229390962158203E-3</v>
      </c>
      <c r="X178">
        <f>'Population 2016'!X178/'Population 2016'!X$5</f>
        <v>5.2229390962158203E-3</v>
      </c>
      <c r="Y178">
        <f>'Population 2016'!Y178/'Population 2016'!Y$5</f>
        <v>8.18349469801752E-3</v>
      </c>
      <c r="Z178">
        <f>'Population 2016'!Z178/'Population 2016'!Z$5</f>
        <v>9.5570314934870105E-3</v>
      </c>
      <c r="AA178">
        <f>'Population 2016'!AA178/'Population 2016'!AA$5</f>
        <v>6.7953044101047265E-3</v>
      </c>
      <c r="AB178">
        <f>'Population 2016'!AB178/'Population 2016'!AB$5</f>
        <v>1.1381431481121357E-2</v>
      </c>
      <c r="AC178">
        <f>'Population 2016'!AC178/'Population 2016'!AC$5</f>
        <v>7.5824178097352E-3</v>
      </c>
      <c r="AD178">
        <f>'Population 2016'!AD178/'Population 2016'!AD$5</f>
        <v>7.9236294614611642E-3</v>
      </c>
      <c r="AE178">
        <f>'Population 2016'!AE178/'Population 2016'!AE$5</f>
        <v>8.5627162496534868E-3</v>
      </c>
      <c r="AF178">
        <f>'Population 2016'!AF178/'Population 2016'!AF$5</f>
        <v>5.9871209036480716E-3</v>
      </c>
      <c r="AG178">
        <f>'Population 2016'!AG178/'Population 2016'!AG$5</f>
        <v>8.5627162496534868E-3</v>
      </c>
      <c r="AH178">
        <f>'Population 2016'!AH178/'Population 2016'!AH$5</f>
        <v>5.3816074231630177E-3</v>
      </c>
      <c r="AI178">
        <f>'Population 2016'!AI178/'Population 2016'!AI$5</f>
        <v>7.8241206579753256E-3</v>
      </c>
      <c r="AJ178">
        <f>'Population 2016'!AJ178/'Population 2016'!AJ$5</f>
        <v>4.6287259849984667E-3</v>
      </c>
      <c r="AK178">
        <f>'Population 2016'!AK178/'Population 2016'!AK$5</f>
        <v>1.0107740467420138E-2</v>
      </c>
      <c r="AL178">
        <f>'Population 2016'!AL178/'Population 2016'!AL$5</f>
        <v>4.7445061279509058E-3</v>
      </c>
      <c r="AM178">
        <f>'Population 2016'!AM178/'Population 2016'!AM$5</f>
        <v>4.607176619303056E-3</v>
      </c>
      <c r="AN178">
        <f>'Population 2016'!AN178/'Population 2016'!AN$5</f>
        <v>1.2708628777135376E-2</v>
      </c>
      <c r="AO178">
        <f>'Population 2016'!AO178/'Population 2016'!AO$5</f>
        <v>1.2708628777135376E-2</v>
      </c>
      <c r="AP178">
        <f>'Population 2016'!AP178/'Population 2016'!AP$5</f>
        <v>1.175435537307991E-2</v>
      </c>
      <c r="AQ178">
        <f>'Population 2016'!AQ178/'Population 2016'!AQ$5</f>
        <v>5.5762591110867536E-3</v>
      </c>
      <c r="AR178">
        <f>'Population 2016'!AR178/'Population 2016'!AR$5</f>
        <v>7.7600097843892211E-3</v>
      </c>
      <c r="AS178">
        <f>'Population 2016'!AS178/'Population 2016'!AS$5</f>
        <v>8.7932333975378942E-3</v>
      </c>
      <c r="AT178">
        <f>'Population 2016'!AT178/'Population 2016'!AT$5</f>
        <v>1.9138503716982128E-2</v>
      </c>
      <c r="AU178">
        <f>'Population 2016'!AU178/'Population 2016'!AU$5</f>
        <v>1.9138503716982128E-2</v>
      </c>
      <c r="AV178">
        <f>'Population 2016'!AV178/'Population 2016'!AV$5</f>
        <v>3.5793474817865062E-3</v>
      </c>
      <c r="AW178">
        <f>'Population 2016'!AW178/'Population 2016'!AW$5</f>
        <v>6.196991884800781E-3</v>
      </c>
      <c r="AX178">
        <f>'Population 2016'!AX178/'Population 2016'!AX$5</f>
        <v>1.3583449403887192E-2</v>
      </c>
      <c r="AY178">
        <f>'Population 2016'!AY178/'Population 2016'!AY$5</f>
        <v>8.7283130871148376E-3</v>
      </c>
      <c r="AZ178">
        <f>'Population 2016'!AZ178/'Population 2016'!AZ$5</f>
        <v>1.1813197876098049E-2</v>
      </c>
      <c r="BA178">
        <f>'Population 2016'!BA178/'Population 2016'!BA$5</f>
        <v>3.724897430360613E-3</v>
      </c>
      <c r="BB178">
        <f>'Population 2016'!BB178/'Population 2016'!BB$5</f>
        <v>5.6966089640457665E-3</v>
      </c>
      <c r="BC178">
        <f>'Population 2016'!BC178/'Population 2016'!BC$5</f>
        <v>2.2130748461912982E-3</v>
      </c>
      <c r="BD178" s="9">
        <v>176</v>
      </c>
    </row>
    <row r="179" spans="1:56" x14ac:dyDescent="0.35">
      <c r="A179" s="3"/>
      <c r="B179" s="5" t="s">
        <v>64</v>
      </c>
      <c r="C179">
        <f>'Population 2016'!C179/'Population 2016'!C$5</f>
        <v>1.0712843656882338E-2</v>
      </c>
      <c r="D179">
        <f>'Population 2016'!D179/'Population 2016'!D$5</f>
        <v>1.0900501745840792E-2</v>
      </c>
      <c r="E179">
        <f>'Population 2016'!E179/'Population 2016'!E$5</f>
        <v>1.1072618941585137E-2</v>
      </c>
      <c r="F179">
        <f>'Population 2016'!F179/'Population 2016'!F$5</f>
        <v>6.5001287664177183E-3</v>
      </c>
      <c r="G179">
        <f>'Population 2016'!G179/'Population 2016'!G$5</f>
        <v>5.4945054945054949E-3</v>
      </c>
      <c r="H179">
        <f>'Population 2016'!H179/'Population 2016'!H$5</f>
        <v>3.9006137873565639E-3</v>
      </c>
      <c r="I179">
        <f>'Population 2016'!I179/'Population 2016'!I$5</f>
        <v>8.290762917678586E-3</v>
      </c>
      <c r="J179">
        <f>'Population 2016'!J179/'Population 2016'!J$5</f>
        <v>8.1852334076942847E-3</v>
      </c>
      <c r="K179">
        <f>'Population 2016'!K179/'Population 2016'!K$5</f>
        <v>4.1345744932192981E-3</v>
      </c>
      <c r="L179">
        <f>'Population 2016'!L179/'Population 2016'!L$5</f>
        <v>4.8210569790160911E-3</v>
      </c>
      <c r="M179">
        <f>'Population 2016'!M179/'Population 2016'!M$5</f>
        <v>4.8210569790160911E-3</v>
      </c>
      <c r="N179">
        <f>'Population 2016'!N179/'Population 2016'!N$5</f>
        <v>8.0211539852597224E-3</v>
      </c>
      <c r="O179">
        <f>'Population 2016'!O179/'Population 2016'!O$5</f>
        <v>4.0815922172358111E-3</v>
      </c>
      <c r="P179">
        <f>'Population 2016'!P179/'Population 2016'!P$5</f>
        <v>4.913783387805703E-3</v>
      </c>
      <c r="Q179">
        <f>'Population 2016'!Q179/'Population 2016'!Q$5</f>
        <v>9.130327493213946E-3</v>
      </c>
      <c r="R179">
        <f>'Population 2016'!R179/'Population 2016'!R$5</f>
        <v>5.083302283493905E-3</v>
      </c>
      <c r="S179">
        <f>'Population 2016'!S179/'Population 2016'!S$5</f>
        <v>8.2457883987000213E-3</v>
      </c>
      <c r="T179">
        <f>'Population 2016'!T179/'Population 2016'!T$5</f>
        <v>1.1181788993173665E-2</v>
      </c>
      <c r="U179">
        <f>'Population 2016'!U179/'Population 2016'!U$5</f>
        <v>1.8147213738768646E-3</v>
      </c>
      <c r="V179">
        <f>'Population 2016'!V179/'Population 2016'!V$5</f>
        <v>5.922714679326215E-3</v>
      </c>
      <c r="W179">
        <f>'Population 2016'!W179/'Population 2016'!W$5</f>
        <v>5.16410749187797E-3</v>
      </c>
      <c r="X179">
        <f>'Population 2016'!X179/'Population 2016'!X$5</f>
        <v>5.16410749187797E-3</v>
      </c>
      <c r="Y179">
        <f>'Population 2016'!Y179/'Population 2016'!Y$5</f>
        <v>7.0070428133098047E-3</v>
      </c>
      <c r="Z179">
        <f>'Population 2016'!Z179/'Population 2016'!Z$5</f>
        <v>7.9290259261338442E-3</v>
      </c>
      <c r="AA179">
        <f>'Population 2016'!AA179/'Population 2016'!AA$5</f>
        <v>6.0558466658295444E-3</v>
      </c>
      <c r="AB179">
        <f>'Population 2016'!AB179/'Population 2016'!AB$5</f>
        <v>1.0953604290554026E-2</v>
      </c>
      <c r="AC179">
        <f>'Population 2016'!AC179/'Population 2016'!AC$5</f>
        <v>6.4829620558478013E-3</v>
      </c>
      <c r="AD179">
        <f>'Population 2016'!AD179/'Population 2016'!AD$5</f>
        <v>8.474450109791953E-3</v>
      </c>
      <c r="AE179">
        <f>'Population 2016'!AE179/'Population 2016'!AE$5</f>
        <v>9.6048214047372155E-3</v>
      </c>
      <c r="AF179">
        <f>'Population 2016'!AF179/'Population 2016'!AF$5</f>
        <v>4.8108099956265362E-3</v>
      </c>
      <c r="AG179">
        <f>'Population 2016'!AG179/'Population 2016'!AG$5</f>
        <v>9.6048214047372155E-3</v>
      </c>
      <c r="AH179">
        <f>'Population 2016'!AH179/'Population 2016'!AH$5</f>
        <v>5.2887250030186784E-3</v>
      </c>
      <c r="AI179">
        <f>'Population 2016'!AI179/'Population 2016'!AI$5</f>
        <v>9.5289395397672588E-3</v>
      </c>
      <c r="AJ179">
        <f>'Population 2016'!AJ179/'Population 2016'!AJ$5</f>
        <v>5.367649109109667E-3</v>
      </c>
      <c r="AK179">
        <f>'Population 2016'!AK179/'Population 2016'!AK$5</f>
        <v>1.1226632136077342E-2</v>
      </c>
      <c r="AL179">
        <f>'Population 2016'!AL179/'Population 2016'!AL$5</f>
        <v>4.416381405083273E-3</v>
      </c>
      <c r="AM179">
        <f>'Population 2016'!AM179/'Population 2016'!AM$5</f>
        <v>4.4695408397955744E-3</v>
      </c>
      <c r="AN179">
        <f>'Population 2016'!AN179/'Population 2016'!AN$5</f>
        <v>1.4017672084651467E-2</v>
      </c>
      <c r="AO179">
        <f>'Population 2016'!AO179/'Population 2016'!AO$5</f>
        <v>1.4017672084651467E-2</v>
      </c>
      <c r="AP179">
        <f>'Population 2016'!AP179/'Population 2016'!AP$5</f>
        <v>1.099345306976523E-2</v>
      </c>
      <c r="AQ179">
        <f>'Population 2016'!AQ179/'Population 2016'!AQ$5</f>
        <v>5.1378308763084342E-3</v>
      </c>
      <c r="AR179">
        <f>'Population 2016'!AR179/'Population 2016'!AR$5</f>
        <v>7.4481212390975458E-3</v>
      </c>
      <c r="AS179">
        <f>'Population 2016'!AS179/'Population 2016'!AS$5</f>
        <v>8.290762917678586E-3</v>
      </c>
      <c r="AT179">
        <f>'Population 2016'!AT179/'Population 2016'!AT$5</f>
        <v>2.4305372489059947E-2</v>
      </c>
      <c r="AU179">
        <f>'Population 2016'!AU179/'Population 2016'!AU$5</f>
        <v>2.4305372489059947E-2</v>
      </c>
      <c r="AV179">
        <f>'Population 2016'!AV179/'Population 2016'!AV$5</f>
        <v>3.0936543131665083E-3</v>
      </c>
      <c r="AW179">
        <f>'Population 2016'!AW179/'Population 2016'!AW$5</f>
        <v>6.1512294831899449E-3</v>
      </c>
      <c r="AX179">
        <f>'Population 2016'!AX179/'Population 2016'!AX$5</f>
        <v>1.0376068594502729E-2</v>
      </c>
      <c r="AY179">
        <f>'Population 2016'!AY179/'Population 2016'!AY$5</f>
        <v>7.0316085799088154E-3</v>
      </c>
      <c r="AZ179">
        <f>'Population 2016'!AZ179/'Population 2016'!AZ$5</f>
        <v>8.6750924748750218E-3</v>
      </c>
      <c r="BA179">
        <f>'Population 2016'!BA179/'Population 2016'!BA$5</f>
        <v>3.846361477002807E-3</v>
      </c>
      <c r="BB179">
        <f>'Population 2016'!BB179/'Population 2016'!BB$5</f>
        <v>6.9187905236046763E-3</v>
      </c>
      <c r="BC179">
        <f>'Population 2016'!BC179/'Population 2016'!BC$5</f>
        <v>1.8147213738768646E-3</v>
      </c>
      <c r="BD179" s="9">
        <v>177</v>
      </c>
    </row>
    <row r="180" spans="1:56" x14ac:dyDescent="0.35">
      <c r="A180" s="3"/>
      <c r="B180" s="5" t="s">
        <v>65</v>
      </c>
      <c r="C180">
        <f>'Population 2016'!C180/'Population 2016'!C$5</f>
        <v>8.4792975318548659E-3</v>
      </c>
      <c r="D180">
        <f>'Population 2016'!D180/'Population 2016'!D$5</f>
        <v>1.108388838355682E-2</v>
      </c>
      <c r="E180">
        <f>'Population 2016'!E180/'Population 2016'!E$5</f>
        <v>1.347278020241985E-2</v>
      </c>
      <c r="F180">
        <f>'Population 2016'!F180/'Population 2016'!F$5</f>
        <v>7.2830285861447339E-3</v>
      </c>
      <c r="G180">
        <f>'Population 2016'!G180/'Population 2016'!G$5</f>
        <v>5.765170789801332E-3</v>
      </c>
      <c r="H180">
        <f>'Population 2016'!H180/'Population 2016'!H$5</f>
        <v>4.2378239568370982E-3</v>
      </c>
      <c r="I180">
        <f>'Population 2016'!I180/'Population 2016'!I$5</f>
        <v>9.6306841973034085E-3</v>
      </c>
      <c r="J180">
        <f>'Population 2016'!J180/'Population 2016'!J$5</f>
        <v>7.413980411832514E-3</v>
      </c>
      <c r="K180">
        <f>'Population 2016'!K180/'Population 2016'!K$5</f>
        <v>5.5521428908944853E-3</v>
      </c>
      <c r="L180">
        <f>'Population 2016'!L180/'Population 2016'!L$5</f>
        <v>4.956078344161517E-3</v>
      </c>
      <c r="M180">
        <f>'Population 2016'!M180/'Population 2016'!M$5</f>
        <v>4.956078344161517E-3</v>
      </c>
      <c r="N180">
        <f>'Population 2016'!N180/'Population 2016'!N$5</f>
        <v>6.2770754133144729E-3</v>
      </c>
      <c r="O180">
        <f>'Population 2016'!O180/'Population 2016'!O$5</f>
        <v>4.5670243013245359E-3</v>
      </c>
      <c r="P180">
        <f>'Population 2016'!P180/'Population 2016'!P$5</f>
        <v>5.263157894736842E-3</v>
      </c>
      <c r="Q180">
        <f>'Population 2016'!Q180/'Population 2016'!Q$5</f>
        <v>1.014089141138177E-2</v>
      </c>
      <c r="R180">
        <f>'Population 2016'!R180/'Population 2016'!R$5</f>
        <v>4.5377122478309469E-3</v>
      </c>
      <c r="S180">
        <f>'Population 2016'!S180/'Population 2016'!S$5</f>
        <v>8.1045631638689362E-3</v>
      </c>
      <c r="T180">
        <f>'Population 2016'!T180/'Population 2016'!T$5</f>
        <v>9.4321624174627614E-3</v>
      </c>
      <c r="U180">
        <f>'Population 2016'!U180/'Population 2016'!U$5</f>
        <v>2.699951312353384E-3</v>
      </c>
      <c r="V180">
        <f>'Population 2016'!V180/'Population 2016'!V$5</f>
        <v>6.7317452927393318E-3</v>
      </c>
      <c r="W180">
        <f>'Population 2016'!W180/'Population 2016'!W$5</f>
        <v>5.4451918237143661E-3</v>
      </c>
      <c r="X180">
        <f>'Population 2016'!X180/'Population 2016'!X$5</f>
        <v>5.4451918237143661E-3</v>
      </c>
      <c r="Y180">
        <f>'Population 2016'!Y180/'Population 2016'!Y$5</f>
        <v>7.0587113082462918E-3</v>
      </c>
      <c r="Z180">
        <f>'Population 2016'!Z180/'Population 2016'!Z$5</f>
        <v>6.3223141295784026E-3</v>
      </c>
      <c r="AA180">
        <f>'Population 2016'!AA180/'Population 2016'!AA$5</f>
        <v>5.8385935819319848E-3</v>
      </c>
      <c r="AB180">
        <f>'Population 2016'!AB180/'Population 2016'!AB$5</f>
        <v>1.135482022046406E-2</v>
      </c>
      <c r="AC180">
        <f>'Population 2016'!AC180/'Population 2016'!AC$5</f>
        <v>5.690691964147193E-3</v>
      </c>
      <c r="AD180">
        <f>'Population 2016'!AD180/'Population 2016'!AD$5</f>
        <v>9.9259369533663336E-3</v>
      </c>
      <c r="AE180">
        <f>'Population 2016'!AE180/'Population 2016'!AE$5</f>
        <v>1.1504224889372581E-2</v>
      </c>
      <c r="AF180">
        <f>'Population 2016'!AF180/'Population 2016'!AF$5</f>
        <v>4.2980590870017642E-3</v>
      </c>
      <c r="AG180">
        <f>'Population 2016'!AG180/'Population 2016'!AG$5</f>
        <v>1.1504224889372581E-2</v>
      </c>
      <c r="AH180">
        <f>'Population 2016'!AH180/'Population 2016'!AH$5</f>
        <v>6.1042326518859777E-3</v>
      </c>
      <c r="AI180">
        <f>'Population 2016'!AI180/'Population 2016'!AI$5</f>
        <v>9.0176305888529183E-3</v>
      </c>
      <c r="AJ180">
        <f>'Population 2016'!AJ180/'Population 2016'!AJ$5</f>
        <v>6.7060758999525974E-3</v>
      </c>
      <c r="AK180">
        <f>'Population 2016'!AK180/'Population 2016'!AK$5</f>
        <v>1.274782193279107E-2</v>
      </c>
      <c r="AL180">
        <f>'Population 2016'!AL180/'Population 2016'!AL$5</f>
        <v>4.1592025682410739E-3</v>
      </c>
      <c r="AM180">
        <f>'Population 2016'!AM180/'Population 2016'!AM$5</f>
        <v>4.9440220796766283E-3</v>
      </c>
      <c r="AN180">
        <f>'Population 2016'!AN180/'Population 2016'!AN$5</f>
        <v>1.5817606632486093E-2</v>
      </c>
      <c r="AO180">
        <f>'Population 2016'!AO180/'Population 2016'!AO$5</f>
        <v>1.5817606632486093E-2</v>
      </c>
      <c r="AP180">
        <f>'Population 2016'!AP180/'Population 2016'!AP$5</f>
        <v>1.324445571707116E-2</v>
      </c>
      <c r="AQ180">
        <f>'Population 2016'!AQ180/'Population 2016'!AQ$5</f>
        <v>5.8845289636652604E-3</v>
      </c>
      <c r="AR180">
        <f>'Population 2016'!AR180/'Population 2016'!AR$5</f>
        <v>7.5383461396997808E-3</v>
      </c>
      <c r="AS180">
        <f>'Population 2016'!AS180/'Population 2016'!AS$5</f>
        <v>9.6306841973034085E-3</v>
      </c>
      <c r="AT180">
        <f>'Population 2016'!AT180/'Population 2016'!AT$5</f>
        <v>2.3040016871408234E-2</v>
      </c>
      <c r="AU180">
        <f>'Population 2016'!AU180/'Population 2016'!AU$5</f>
        <v>2.3040016871408234E-2</v>
      </c>
      <c r="AV180">
        <f>'Population 2016'!AV180/'Population 2016'!AV$5</f>
        <v>3.9805722732552005E-3</v>
      </c>
      <c r="AW180">
        <f>'Population 2016'!AW180/'Population 2016'!AW$5</f>
        <v>7.3257977912014154E-3</v>
      </c>
      <c r="AX180">
        <f>'Population 2016'!AX180/'Population 2016'!AX$5</f>
        <v>8.4209719258341101E-3</v>
      </c>
      <c r="AY180">
        <f>'Population 2016'!AY180/'Population 2016'!AY$5</f>
        <v>7.3819650561488329E-3</v>
      </c>
      <c r="AZ180">
        <f>'Population 2016'!AZ180/'Population 2016'!AZ$5</f>
        <v>9.0864115146320271E-3</v>
      </c>
      <c r="BA180">
        <f>'Population 2016'!BA180/'Population 2016'!BA$5</f>
        <v>3.832865471820341E-3</v>
      </c>
      <c r="BB180">
        <f>'Population 2016'!BB180/'Population 2016'!BB$5</f>
        <v>8.2721667138507E-3</v>
      </c>
      <c r="BC180">
        <f>'Population 2016'!BC180/'Population 2016'!BC$5</f>
        <v>2.699951312353384E-3</v>
      </c>
      <c r="BD180" s="9">
        <v>178</v>
      </c>
    </row>
    <row r="181" spans="1:56" x14ac:dyDescent="0.35">
      <c r="A181" s="3"/>
      <c r="B181" s="5" t="s">
        <v>66</v>
      </c>
      <c r="C181">
        <f>'Population 2016'!C181/'Population 2016'!C$5</f>
        <v>6.5881944054013994E-3</v>
      </c>
      <c r="D181">
        <f>'Population 2016'!D181/'Population 2016'!D$5</f>
        <v>1.0462818970491868E-2</v>
      </c>
      <c r="E181">
        <f>'Population 2016'!E181/'Population 2016'!E$5</f>
        <v>1.4016566738077715E-2</v>
      </c>
      <c r="F181">
        <f>'Population 2016'!F181/'Population 2016'!F$5</f>
        <v>7.8599021375225335E-3</v>
      </c>
      <c r="G181">
        <f>'Population 2016'!G181/'Population 2016'!G$5</f>
        <v>7.0508309424565582E-3</v>
      </c>
      <c r="H181">
        <f>'Population 2016'!H181/'Population 2016'!H$5</f>
        <v>4.6528518577362175E-3</v>
      </c>
      <c r="I181">
        <f>'Population 2016'!I181/'Population 2016'!I$5</f>
        <v>9.9028557072272008E-3</v>
      </c>
      <c r="J181">
        <f>'Population 2016'!J181/'Population 2016'!J$5</f>
        <v>8.1271821069304959E-3</v>
      </c>
      <c r="K181">
        <f>'Population 2016'!K181/'Population 2016'!K$5</f>
        <v>5.7647781505457641E-3</v>
      </c>
      <c r="L181">
        <f>'Population 2016'!L181/'Population 2016'!L$5</f>
        <v>4.8051721125283945E-3</v>
      </c>
      <c r="M181">
        <f>'Population 2016'!M181/'Population 2016'!M$5</f>
        <v>4.8051721125283945E-3</v>
      </c>
      <c r="N181">
        <f>'Population 2016'!N181/'Population 2016'!N$5</f>
        <v>5.3045707718150474E-3</v>
      </c>
      <c r="O181">
        <f>'Population 2016'!O181/'Population 2016'!O$5</f>
        <v>5.3793800338811778E-3</v>
      </c>
      <c r="P181">
        <f>'Population 2016'!P181/'Population 2016'!P$5</f>
        <v>5.6576129832074835E-3</v>
      </c>
      <c r="Q181">
        <f>'Population 2016'!Q181/'Population 2016'!Q$5</f>
        <v>1.125721201866018E-2</v>
      </c>
      <c r="R181">
        <f>'Population 2016'!R181/'Population 2016'!R$5</f>
        <v>5.3760579123862248E-3</v>
      </c>
      <c r="S181">
        <f>'Population 2016'!S181/'Population 2016'!S$5</f>
        <v>7.4266820366797239E-3</v>
      </c>
      <c r="T181">
        <f>'Population 2016'!T181/'Population 2016'!T$5</f>
        <v>7.0450389245380477E-3</v>
      </c>
      <c r="U181">
        <f>'Population 2016'!U181/'Population 2016'!U$5</f>
        <v>2.0360288584959944E-3</v>
      </c>
      <c r="V181">
        <f>'Population 2016'!V181/'Population 2016'!V$5</f>
        <v>7.1820547851107839E-3</v>
      </c>
      <c r="W181">
        <f>'Population 2016'!W181/'Population 2016'!W$5</f>
        <v>5.8439393642264626E-3</v>
      </c>
      <c r="X181">
        <f>'Population 2016'!X181/'Population 2016'!X$5</f>
        <v>5.8439393642264626E-3</v>
      </c>
      <c r="Y181">
        <f>'Population 2016'!Y181/'Population 2016'!Y$5</f>
        <v>7.6350137517686521E-3</v>
      </c>
      <c r="Z181">
        <f>'Population 2016'!Z181/'Population 2016'!Z$5</f>
        <v>4.6478494259392976E-3</v>
      </c>
      <c r="AA181">
        <f>'Population 2016'!AA181/'Population 2016'!AA$5</f>
        <v>5.7455800291929676E-3</v>
      </c>
      <c r="AB181">
        <f>'Population 2016'!AB181/'Population 2016'!AB$5</f>
        <v>1.0781654606306869E-2</v>
      </c>
      <c r="AC181">
        <f>'Population 2016'!AC181/'Population 2016'!AC$5</f>
        <v>4.9925427319044893E-3</v>
      </c>
      <c r="AD181">
        <f>'Population 2016'!AD181/'Population 2016'!AD$5</f>
        <v>9.9371022367784438E-3</v>
      </c>
      <c r="AE181">
        <f>'Population 2016'!AE181/'Population 2016'!AE$5</f>
        <v>1.1031940779679462E-2</v>
      </c>
      <c r="AF181">
        <f>'Population 2016'!AF181/'Population 2016'!AF$5</f>
        <v>6.0776063581112674E-3</v>
      </c>
      <c r="AG181">
        <f>'Population 2016'!AG181/'Population 2016'!AG$5</f>
        <v>1.1031940779679462E-2</v>
      </c>
      <c r="AH181">
        <f>'Population 2016'!AH181/'Population 2016'!AH$5</f>
        <v>7.0980745474304077E-3</v>
      </c>
      <c r="AI181">
        <f>'Population 2016'!AI181/'Population 2016'!AI$5</f>
        <v>7.7653337999825005E-3</v>
      </c>
      <c r="AJ181">
        <f>'Population 2016'!AJ181/'Population 2016'!AJ$5</f>
        <v>6.8594373030700165E-3</v>
      </c>
      <c r="AK181">
        <f>'Population 2016'!AK181/'Population 2016'!AK$5</f>
        <v>1.2420954703745143E-2</v>
      </c>
      <c r="AL181">
        <f>'Population 2016'!AL181/'Population 2016'!AL$5</f>
        <v>4.5405367056277823E-3</v>
      </c>
      <c r="AM181">
        <f>'Population 2016'!AM181/'Population 2016'!AM$5</f>
        <v>5.5199191570895105E-3</v>
      </c>
      <c r="AN181">
        <f>'Population 2016'!AN181/'Population 2016'!AN$5</f>
        <v>1.7181193411148685E-2</v>
      </c>
      <c r="AO181">
        <f>'Population 2016'!AO181/'Population 2016'!AO$5</f>
        <v>1.7181193411148685E-2</v>
      </c>
      <c r="AP181">
        <f>'Population 2016'!AP181/'Population 2016'!AP$5</f>
        <v>1.252318374205412E-2</v>
      </c>
      <c r="AQ181">
        <f>'Population 2016'!AQ181/'Population 2016'!AQ$5</f>
        <v>5.8434263166547923E-3</v>
      </c>
      <c r="AR181">
        <f>'Population 2016'!AR181/'Population 2016'!AR$5</f>
        <v>7.3071030611192387E-3</v>
      </c>
      <c r="AS181">
        <f>'Population 2016'!AS181/'Population 2016'!AS$5</f>
        <v>9.9028557072272008E-3</v>
      </c>
      <c r="AT181">
        <f>'Population 2016'!AT181/'Population 2016'!AT$5</f>
        <v>2.5096219750092266E-2</v>
      </c>
      <c r="AU181">
        <f>'Population 2016'!AU181/'Population 2016'!AU$5</f>
        <v>2.5096219750092266E-2</v>
      </c>
      <c r="AV181">
        <f>'Population 2016'!AV181/'Population 2016'!AV$5</f>
        <v>4.0122479146869391E-3</v>
      </c>
      <c r="AW181">
        <f>'Population 2016'!AW181/'Population 2016'!AW$5</f>
        <v>8.7596863750076265E-3</v>
      </c>
      <c r="AX181">
        <f>'Population 2016'!AX181/'Population 2016'!AX$5</f>
        <v>9.4049094649679907E-3</v>
      </c>
      <c r="AY181">
        <f>'Population 2016'!AY181/'Population 2016'!AY$5</f>
        <v>7.3299470640433278E-3</v>
      </c>
      <c r="AZ181">
        <f>'Population 2016'!AZ181/'Population 2016'!AZ$5</f>
        <v>8.6376998348971119E-3</v>
      </c>
      <c r="BA181">
        <f>'Population 2016'!BA181/'Population 2016'!BA$5</f>
        <v>3.5629453681710215E-3</v>
      </c>
      <c r="BB181">
        <f>'Population 2016'!BB181/'Population 2016'!BB$5</f>
        <v>8.2997866361006201E-3</v>
      </c>
      <c r="BC181">
        <f>'Population 2016'!BC181/'Population 2016'!BC$5</f>
        <v>2.0360288584959944E-3</v>
      </c>
      <c r="BD181" s="9">
        <v>179</v>
      </c>
    </row>
    <row r="182" spans="1:56" x14ac:dyDescent="0.35">
      <c r="A182" s="3"/>
      <c r="B182" s="5" t="s">
        <v>67</v>
      </c>
      <c r="C182">
        <f>'Population 2016'!C182/'Population 2016'!C$5</f>
        <v>5.2746443959458839E-3</v>
      </c>
      <c r="D182">
        <f>'Population 2016'!D182/'Population 2016'!D$5</f>
        <v>1.046037381532232E-2</v>
      </c>
      <c r="E182">
        <f>'Population 2016'!E182/'Population 2016'!E$5</f>
        <v>1.5216647368495071E-2</v>
      </c>
      <c r="F182">
        <f>'Population 2016'!F182/'Population 2016'!F$5</f>
        <v>8.4882822559876388E-3</v>
      </c>
      <c r="G182">
        <f>'Population 2016'!G182/'Population 2016'!G$5</f>
        <v>8.6883559789963736E-3</v>
      </c>
      <c r="H182">
        <f>'Population 2016'!H182/'Population 2016'!H$5</f>
        <v>5.7228456647417589E-3</v>
      </c>
      <c r="I182">
        <f>'Population 2016'!I182/'Population 2016'!I$5</f>
        <v>1.3064232476342015E-2</v>
      </c>
      <c r="J182">
        <f>'Population 2016'!J182/'Population 2016'!J$5</f>
        <v>9.910186344675451E-3</v>
      </c>
      <c r="K182">
        <f>'Population 2016'!K182/'Population 2016'!K$5</f>
        <v>7.6548693474460146E-3</v>
      </c>
      <c r="L182">
        <f>'Population 2016'!L182/'Population 2016'!L$5</f>
        <v>5.9488824996425903E-3</v>
      </c>
      <c r="M182">
        <f>'Population 2016'!M182/'Population 2016'!M$5</f>
        <v>5.9488824996425903E-3</v>
      </c>
      <c r="N182">
        <f>'Population 2016'!N182/'Population 2016'!N$5</f>
        <v>5.2000868020671753E-3</v>
      </c>
      <c r="O182">
        <f>'Population 2016'!O182/'Population 2016'!O$5</f>
        <v>5.5378884695019863E-3</v>
      </c>
      <c r="P182">
        <f>'Population 2016'!P182/'Population 2016'!P$5</f>
        <v>6.7282767947706521E-3</v>
      </c>
      <c r="Q182">
        <f>'Population 2016'!Q182/'Population 2016'!Q$5</f>
        <v>1.3583859179093077E-2</v>
      </c>
      <c r="R182">
        <f>'Population 2016'!R182/'Population 2016'!R$5</f>
        <v>6.1611752807792623E-3</v>
      </c>
      <c r="S182">
        <f>'Population 2016'!S182/'Population 2016'!S$5</f>
        <v>7.760326653968164E-3</v>
      </c>
      <c r="T182">
        <f>'Population 2016'!T182/'Population 2016'!T$5</f>
        <v>6.0096880918367821E-3</v>
      </c>
      <c r="U182">
        <f>'Population 2016'!U182/'Population 2016'!U$5</f>
        <v>2.3015978400389501E-3</v>
      </c>
      <c r="V182">
        <f>'Population 2016'!V182/'Population 2016'!V$5</f>
        <v>8.8306454690469469E-3</v>
      </c>
      <c r="W182">
        <f>'Population 2016'!W182/'Population 2016'!W$5</f>
        <v>6.7394871191470722E-3</v>
      </c>
      <c r="X182">
        <f>'Population 2016'!X182/'Population 2016'!X$5</f>
        <v>6.7394871191470722E-3</v>
      </c>
      <c r="Y182">
        <f>'Population 2016'!Y182/'Population 2016'!Y$5</f>
        <v>9.3480230838937379E-3</v>
      </c>
      <c r="Z182">
        <f>'Population 2016'!Z182/'Population 2016'!Z$5</f>
        <v>3.9161180294357348E-3</v>
      </c>
      <c r="AA182">
        <f>'Population 2016'!AA182/'Population 2016'!AA$5</f>
        <v>6.0126618020578584E-3</v>
      </c>
      <c r="AB182">
        <f>'Population 2016'!AB182/'Population 2016'!AB$5</f>
        <v>1.1330255979857323E-2</v>
      </c>
      <c r="AC182">
        <f>'Population 2016'!AC182/'Population 2016'!AC$5</f>
        <v>5.0659776881848331E-3</v>
      </c>
      <c r="AD182">
        <f>'Population 2016'!AD182/'Population 2016'!AD$5</f>
        <v>1.188358331162306E-2</v>
      </c>
      <c r="AE182">
        <f>'Population 2016'!AE182/'Population 2016'!AE$5</f>
        <v>1.309561699812113E-2</v>
      </c>
      <c r="AF182">
        <f>'Population 2016'!AF182/'Population 2016'!AF$5</f>
        <v>7.0277036299748151E-3</v>
      </c>
      <c r="AG182">
        <f>'Population 2016'!AG182/'Population 2016'!AG$5</f>
        <v>1.309561699812113E-2</v>
      </c>
      <c r="AH182">
        <f>'Population 2016'!AH182/'Population 2016'!AH$5</f>
        <v>7.712956168785934E-3</v>
      </c>
      <c r="AI182">
        <f>'Population 2016'!AI182/'Population 2016'!AI$5</f>
        <v>7.4946408259690261E-3</v>
      </c>
      <c r="AJ182">
        <f>'Population 2016'!AJ182/'Population 2016'!AJ$5</f>
        <v>6.5805983883110725E-3</v>
      </c>
      <c r="AK182">
        <f>'Population 2016'!AK182/'Population 2016'!AK$5</f>
        <v>1.5802773342720289E-2</v>
      </c>
      <c r="AL182">
        <f>'Population 2016'!AL182/'Population 2016'!AL$5</f>
        <v>5.8619038328514925E-3</v>
      </c>
      <c r="AM182">
        <f>'Population 2016'!AM182/'Population 2016'!AM$5</f>
        <v>6.2189640372196124E-3</v>
      </c>
      <c r="AN182">
        <f>'Population 2016'!AN182/'Population 2016'!AN$5</f>
        <v>1.8435693247518273E-2</v>
      </c>
      <c r="AO182">
        <f>'Population 2016'!AO182/'Population 2016'!AO$5</f>
        <v>1.8435693247518273E-2</v>
      </c>
      <c r="AP182">
        <f>'Population 2016'!AP182/'Population 2016'!AP$5</f>
        <v>1.5844205253396318E-2</v>
      </c>
      <c r="AQ182">
        <f>'Population 2016'!AQ182/'Population 2016'!AQ$5</f>
        <v>6.9668986682742372E-3</v>
      </c>
      <c r="AR182">
        <f>'Population 2016'!AR182/'Population 2016'!AR$5</f>
        <v>7.9765495458345836E-3</v>
      </c>
      <c r="AS182">
        <f>'Population 2016'!AS182/'Population 2016'!AS$5</f>
        <v>1.3064232476342015E-2</v>
      </c>
      <c r="AT182">
        <f>'Population 2016'!AT182/'Population 2016'!AT$5</f>
        <v>2.6836083724363368E-2</v>
      </c>
      <c r="AU182">
        <f>'Population 2016'!AU182/'Population 2016'!AU$5</f>
        <v>2.6836083724363368E-2</v>
      </c>
      <c r="AV182">
        <f>'Population 2016'!AV182/'Population 2016'!AV$5</f>
        <v>5.7544081934325841E-3</v>
      </c>
      <c r="AW182">
        <f>'Population 2016'!AW182/'Population 2016'!AW$5</f>
        <v>9.2859539935322474E-3</v>
      </c>
      <c r="AX182">
        <f>'Population 2016'!AX182/'Population 2016'!AX$5</f>
        <v>1.1129994760852064E-2</v>
      </c>
      <c r="AY182">
        <f>'Population 2016'!AY182/'Population 2016'!AY$5</f>
        <v>8.4636333037544746E-3</v>
      </c>
      <c r="AZ182">
        <f>'Population 2016'!AZ182/'Population 2016'!AZ$5</f>
        <v>9.9809585171804806E-3</v>
      </c>
      <c r="BA182">
        <f>'Population 2016'!BA182/'Population 2016'!BA$5</f>
        <v>4.4806737205787088E-3</v>
      </c>
      <c r="BB182">
        <f>'Population 2016'!BB182/'Population 2016'!BB$5</f>
        <v>8.7762302949117195E-3</v>
      </c>
      <c r="BC182">
        <f>'Population 2016'!BC182/'Population 2016'!BC$5</f>
        <v>2.3015978400389501E-3</v>
      </c>
      <c r="BD182" s="9">
        <v>180</v>
      </c>
    </row>
    <row r="183" spans="1:56" x14ac:dyDescent="0.35">
      <c r="A183" s="3"/>
      <c r="B183" s="5" t="s">
        <v>68</v>
      </c>
      <c r="C183">
        <f>'Population 2016'!C183/'Population 2016'!C$5</f>
        <v>5.4177549028126323E-3</v>
      </c>
      <c r="D183">
        <f>'Population 2016'!D183/'Population 2016'!D$5</f>
        <v>1.2020382813493343E-2</v>
      </c>
      <c r="E183">
        <f>'Population 2016'!E183/'Population 2016'!E$5</f>
        <v>1.8076214495661429E-2</v>
      </c>
      <c r="F183">
        <f>'Population 2016'!F183/'Population 2016'!F$5</f>
        <v>1.121813031161473E-2</v>
      </c>
      <c r="G183">
        <f>'Population 2016'!G183/'Population 2016'!G$5</f>
        <v>1.1516808314837871E-2</v>
      </c>
      <c r="H183">
        <f>'Population 2016'!H183/'Population 2016'!H$5</f>
        <v>6.8965964469720796E-3</v>
      </c>
      <c r="I183">
        <f>'Population 2016'!I183/'Population 2016'!I$5</f>
        <v>1.7345699690143206E-2</v>
      </c>
      <c r="J183">
        <f>'Population 2016'!J183/'Population 2016'!J$5</f>
        <v>1.1651725367589129E-2</v>
      </c>
      <c r="K183">
        <f>'Population 2016'!K183/'Population 2016'!K$5</f>
        <v>9.4740821244625045E-3</v>
      </c>
      <c r="L183">
        <f>'Population 2016'!L183/'Population 2016'!L$5</f>
        <v>8.1409940749448007E-3</v>
      </c>
      <c r="M183">
        <f>'Population 2016'!M183/'Population 2016'!M$5</f>
        <v>8.1409940749448007E-3</v>
      </c>
      <c r="N183">
        <f>'Population 2016'!N183/'Population 2016'!N$5</f>
        <v>6.0198841031658644E-3</v>
      </c>
      <c r="O183">
        <f>'Population 2016'!O183/'Population 2016'!O$5</f>
        <v>6.6474475188476436E-3</v>
      </c>
      <c r="P183">
        <f>'Population 2016'!P183/'Population 2016'!P$5</f>
        <v>8.5878507832751038E-3</v>
      </c>
      <c r="Q183">
        <f>'Population 2016'!Q183/'Population 2016'!Q$5</f>
        <v>1.6345283839202831E-2</v>
      </c>
      <c r="R183">
        <f>'Population 2016'!R183/'Population 2016'!R$5</f>
        <v>7.5051897588758187E-3</v>
      </c>
      <c r="S183">
        <f>'Population 2016'!S183/'Population 2016'!S$5</f>
        <v>8.8248118615074731E-3</v>
      </c>
      <c r="T183">
        <f>'Population 2016'!T183/'Population 2016'!T$5</f>
        <v>5.676979846721544E-3</v>
      </c>
      <c r="U183">
        <f>'Population 2016'!U183/'Population 2016'!U$5</f>
        <v>2.3015978400389501E-3</v>
      </c>
      <c r="V183">
        <f>'Population 2016'!V183/'Population 2016'!V$5</f>
        <v>9.9526030178368353E-3</v>
      </c>
      <c r="W183">
        <f>'Population 2016'!W183/'Population 2016'!W$5</f>
        <v>8.3606246609011694E-3</v>
      </c>
      <c r="X183">
        <f>'Population 2016'!X183/'Population 2016'!X$5</f>
        <v>8.3606246609011694E-3</v>
      </c>
      <c r="Y183">
        <f>'Population 2016'!Y183/'Population 2016'!Y$5</f>
        <v>1.0766919444841894E-2</v>
      </c>
      <c r="Z183">
        <f>'Population 2016'!Z183/'Population 2016'!Z$5</f>
        <v>4.3671588108784064E-3</v>
      </c>
      <c r="AA183">
        <f>'Population 2016'!AA183/'Population 2016'!AA$5</f>
        <v>7.1613791783847131E-3</v>
      </c>
      <c r="AB183">
        <f>'Population 2016'!AB183/'Population 2016'!AB$5</f>
        <v>1.3002671361165983E-2</v>
      </c>
      <c r="AC183">
        <f>'Population 2016'!AC183/'Population 2016'!AC$5</f>
        <v>6.2016337726329635E-3</v>
      </c>
      <c r="AD183">
        <f>'Population 2016'!AD183/'Population 2016'!AD$5</f>
        <v>1.4220849305891547E-2</v>
      </c>
      <c r="AE183">
        <f>'Population 2016'!AE183/'Population 2016'!AE$5</f>
        <v>1.5246563106397396E-2</v>
      </c>
      <c r="AF183">
        <f>'Population 2016'!AF183/'Population 2016'!AF$5</f>
        <v>9.3350827187862889E-3</v>
      </c>
      <c r="AG183">
        <f>'Population 2016'!AG183/'Population 2016'!AG$5</f>
        <v>1.5246563106397396E-2</v>
      </c>
      <c r="AH183">
        <f>'Population 2016'!AH183/'Population 2016'!AH$5</f>
        <v>8.8851323110074962E-3</v>
      </c>
      <c r="AI183">
        <f>'Population 2016'!AI183/'Population 2016'!AI$5</f>
        <v>7.9061488319188029E-3</v>
      </c>
      <c r="AJ183">
        <f>'Population 2016'!AJ183/'Population 2016'!AJ$5</f>
        <v>7.6959540473468474E-3</v>
      </c>
      <c r="AK183">
        <f>'Population 2016'!AK183/'Population 2016'!AK$5</f>
        <v>1.8053128496536463E-2</v>
      </c>
      <c r="AL183">
        <f>'Population 2016'!AL183/'Population 2016'!AL$5</f>
        <v>7.5202639186960143E-3</v>
      </c>
      <c r="AM183">
        <f>'Population 2016'!AM183/'Population 2016'!AM$5</f>
        <v>7.5192599541455537E-3</v>
      </c>
      <c r="AN183">
        <f>'Population 2016'!AN183/'Population 2016'!AN$5</f>
        <v>2.1544671102868986E-2</v>
      </c>
      <c r="AO183">
        <f>'Population 2016'!AO183/'Population 2016'!AO$5</f>
        <v>2.1544671102868986E-2</v>
      </c>
      <c r="AP183">
        <f>'Population 2016'!AP183/'Population 2016'!AP$5</f>
        <v>2.0187689234817622E-2</v>
      </c>
      <c r="AQ183">
        <f>'Population 2016'!AQ183/'Population 2016'!AQ$5</f>
        <v>8.9946292541239654E-3</v>
      </c>
      <c r="AR183">
        <f>'Population 2016'!AR183/'Population 2016'!AR$5</f>
        <v>9.3987613123646205E-3</v>
      </c>
      <c r="AS183">
        <f>'Population 2016'!AS183/'Population 2016'!AS$5</f>
        <v>1.7345699690143206E-2</v>
      </c>
      <c r="AT183">
        <f>'Population 2016'!AT183/'Population 2016'!AT$5</f>
        <v>2.8786840301576421E-2</v>
      </c>
      <c r="AU183">
        <f>'Population 2016'!AU183/'Population 2016'!AU$5</f>
        <v>2.8786840301576421E-2</v>
      </c>
      <c r="AV183">
        <f>'Population 2016'!AV183/'Population 2016'!AV$5</f>
        <v>6.4195966634991025E-3</v>
      </c>
      <c r="AW183">
        <f>'Population 2016'!AW183/'Population 2016'!AW$5</f>
        <v>1.0323235096711209E-2</v>
      </c>
      <c r="AX183">
        <f>'Population 2016'!AX183/'Population 2016'!AX$5</f>
        <v>1.2829523237537856E-2</v>
      </c>
      <c r="AY183">
        <f>'Population 2016'!AY183/'Population 2016'!AY$5</f>
        <v>1.0622379976132921E-2</v>
      </c>
      <c r="AZ183">
        <f>'Population 2016'!AZ183/'Population 2016'!AZ$5</f>
        <v>1.2612825100241039E-2</v>
      </c>
      <c r="BA183">
        <f>'Population 2016'!BA183/'Population 2016'!BA$5</f>
        <v>6.5050744979486073E-3</v>
      </c>
      <c r="BB183">
        <f>'Population 2016'!BB183/'Population 2016'!BB$5</f>
        <v>9.6669727874716029E-3</v>
      </c>
      <c r="BC183">
        <f>'Population 2016'!BC183/'Population 2016'!BC$5</f>
        <v>2.3015978400389501E-3</v>
      </c>
      <c r="BD183" s="9">
        <v>181</v>
      </c>
    </row>
    <row r="184" spans="1:56" x14ac:dyDescent="0.35">
      <c r="A184" s="3"/>
      <c r="B184" s="5" t="s">
        <v>69</v>
      </c>
      <c r="C184">
        <f>'Population 2016'!C184/'Population 2016'!C$5</f>
        <v>5.7244202746699517E-3</v>
      </c>
      <c r="D184">
        <f>'Population 2016'!D184/'Population 2016'!D$5</f>
        <v>1.2370040002738574E-2</v>
      </c>
      <c r="E184">
        <f>'Population 2016'!E184/'Population 2016'!E$5</f>
        <v>1.8465303137554553E-2</v>
      </c>
      <c r="F184">
        <f>'Population 2016'!F184/'Population 2016'!F$5</f>
        <v>1.275302601081638E-2</v>
      </c>
      <c r="G184">
        <f>'Population 2016'!G184/'Population 2016'!G$5</f>
        <v>1.2288204406431007E-2</v>
      </c>
      <c r="H184">
        <f>'Population 2016'!H184/'Population 2016'!H$5</f>
        <v>7.4348357559506249E-3</v>
      </c>
      <c r="I184">
        <f>'Population 2016'!I184/'Population 2016'!I$5</f>
        <v>1.8874047399715266E-2</v>
      </c>
      <c r="J184">
        <f>'Population 2016'!J184/'Population 2016'!J$5</f>
        <v>1.2281996633024556E-2</v>
      </c>
      <c r="K184">
        <f>'Population 2016'!K184/'Population 2016'!K$5</f>
        <v>8.5290365260123797E-3</v>
      </c>
      <c r="L184">
        <f>'Population 2016'!L184/'Population 2016'!L$5</f>
        <v>9.0146617317681445E-3</v>
      </c>
      <c r="M184">
        <f>'Population 2016'!M184/'Population 2016'!M$5</f>
        <v>9.0146617317681445E-3</v>
      </c>
      <c r="N184">
        <f>'Population 2016'!N184/'Population 2016'!N$5</f>
        <v>6.7030485207481049E-3</v>
      </c>
      <c r="O184">
        <f>'Population 2016'!O184/'Population 2016'!O$5</f>
        <v>6.8554898405999544E-3</v>
      </c>
      <c r="P184">
        <f>'Population 2016'!P184/'Population 2016'!P$5</f>
        <v>9.6134340132987724E-3</v>
      </c>
      <c r="Q184">
        <f>'Population 2016'!Q184/'Population 2016'!Q$5</f>
        <v>1.5934007825994995E-2</v>
      </c>
      <c r="R184">
        <f>'Population 2016'!R184/'Population 2016'!R$5</f>
        <v>7.5318039069569385E-3</v>
      </c>
      <c r="S184">
        <f>'Population 2016'!S184/'Population 2016'!S$5</f>
        <v>9.1143235929111999E-3</v>
      </c>
      <c r="T184">
        <f>'Population 2016'!T184/'Population 2016'!T$5</f>
        <v>6.1702256366825961E-3</v>
      </c>
      <c r="U184">
        <f>'Population 2016'!U184/'Population 2016'!U$5</f>
        <v>2.9212587969725135E-3</v>
      </c>
      <c r="V184">
        <f>'Population 2016'!V184/'Population 2016'!V$5</f>
        <v>9.2962196899733628E-3</v>
      </c>
      <c r="W184">
        <f>'Population 2016'!W184/'Population 2016'!W$5</f>
        <v>8.7397616666339828E-3</v>
      </c>
      <c r="X184">
        <f>'Population 2016'!X184/'Population 2016'!X$5</f>
        <v>8.7397616666339828E-3</v>
      </c>
      <c r="Y184">
        <f>'Population 2016'!Y184/'Population 2016'!Y$5</f>
        <v>1.0727174448736904E-2</v>
      </c>
      <c r="Z184">
        <f>'Population 2016'!Z184/'Population 2016'!Z$5</f>
        <v>4.6091334790343465E-3</v>
      </c>
      <c r="AA184">
        <f>'Population 2016'!AA184/'Population 2016'!AA$5</f>
        <v>7.4683239024234682E-3</v>
      </c>
      <c r="AB184">
        <f>'Population 2016'!AB184/'Population 2016'!AB$5</f>
        <v>1.3407981331177139E-2</v>
      </c>
      <c r="AC184">
        <f>'Population 2016'!AC184/'Population 2016'!AC$5</f>
        <v>6.6515521667449284E-3</v>
      </c>
      <c r="AD184">
        <f>'Population 2016'!AD184/'Population 2016'!AD$5</f>
        <v>1.5370873497338941E-2</v>
      </c>
      <c r="AE184">
        <f>'Population 2016'!AE184/'Population 2016'!AE$5</f>
        <v>1.6540210885122024E-2</v>
      </c>
      <c r="AF184">
        <f>'Population 2016'!AF184/'Population 2016'!AF$5</f>
        <v>1.040582726326743E-2</v>
      </c>
      <c r="AG184">
        <f>'Population 2016'!AG184/'Population 2016'!AG$5</f>
        <v>1.6540210885122024E-2</v>
      </c>
      <c r="AH184">
        <f>'Population 2016'!AH184/'Population 2016'!AH$5</f>
        <v>8.9352888178854395E-3</v>
      </c>
      <c r="AI184">
        <f>'Population 2016'!AI184/'Population 2016'!AI$5</f>
        <v>7.9963798232566274E-3</v>
      </c>
      <c r="AJ184">
        <f>'Population 2016'!AJ184/'Population 2016'!AJ$5</f>
        <v>7.5147087527535341E-3</v>
      </c>
      <c r="AK184">
        <f>'Population 2016'!AK184/'Population 2016'!AK$5</f>
        <v>1.8744578404133613E-2</v>
      </c>
      <c r="AL184">
        <f>'Population 2016'!AL184/'Population 2016'!AL$5</f>
        <v>8.7440804526347522E-3</v>
      </c>
      <c r="AM184">
        <f>'Population 2016'!AM184/'Population 2016'!AM$5</f>
        <v>7.4721740295772042E-3</v>
      </c>
      <c r="AN184">
        <f>'Population 2016'!AN184/'Population 2016'!AN$5</f>
        <v>2.2417366641213046E-2</v>
      </c>
      <c r="AO184">
        <f>'Population 2016'!AO184/'Population 2016'!AO$5</f>
        <v>2.2417366641213046E-2</v>
      </c>
      <c r="AP184">
        <f>'Population 2016'!AP184/'Population 2016'!AP$5</f>
        <v>2.0480953664220154E-2</v>
      </c>
      <c r="AQ184">
        <f>'Population 2016'!AQ184/'Population 2016'!AQ$5</f>
        <v>9.5974680769441555E-3</v>
      </c>
      <c r="AR184">
        <f>'Population 2016'!AR184/'Population 2016'!AR$5</f>
        <v>9.8189197383789766E-3</v>
      </c>
      <c r="AS184">
        <f>'Population 2016'!AS184/'Population 2016'!AS$5</f>
        <v>1.8874047399715266E-2</v>
      </c>
      <c r="AT184">
        <f>'Population 2016'!AT184/'Population 2016'!AT$5</f>
        <v>2.9946749617757156E-2</v>
      </c>
      <c r="AU184">
        <f>'Population 2016'!AU184/'Population 2016'!AU$5</f>
        <v>2.9946749617757156E-2</v>
      </c>
      <c r="AV184">
        <f>'Population 2016'!AV184/'Population 2016'!AV$5</f>
        <v>6.4935064935064939E-3</v>
      </c>
      <c r="AW184">
        <f>'Population 2016'!AW184/'Population 2016'!AW$5</f>
        <v>1.0475776435413997E-2</v>
      </c>
      <c r="AX184">
        <f>'Population 2016'!AX184/'Population 2016'!AX$5</f>
        <v>1.4311818751038246E-2</v>
      </c>
      <c r="AY184">
        <f>'Population 2016'!AY184/'Population 2016'!AY$5</f>
        <v>1.1214467121569108E-2</v>
      </c>
      <c r="AZ184">
        <f>'Population 2016'!AZ184/'Population 2016'!AZ$5</f>
        <v>1.3392317825934384E-2</v>
      </c>
      <c r="BA184">
        <f>'Population 2016'!BA184/'Population 2016'!BA$5</f>
        <v>7.287842798531635E-3</v>
      </c>
      <c r="BB184">
        <f>'Population 2016'!BB184/'Population 2016'!BB$5</f>
        <v>8.9902846923485911E-3</v>
      </c>
      <c r="BC184">
        <f>'Population 2016'!BC184/'Population 2016'!BC$5</f>
        <v>2.9212587969725135E-3</v>
      </c>
      <c r="BD184" s="9">
        <v>182</v>
      </c>
    </row>
    <row r="185" spans="1:56" x14ac:dyDescent="0.35">
      <c r="A185" s="3"/>
      <c r="B185" s="5" t="s">
        <v>70</v>
      </c>
      <c r="C185">
        <f>'Population 2016'!C185/'Population 2016'!C$5</f>
        <v>5.30019984360066E-3</v>
      </c>
      <c r="D185">
        <f>'Population 2016'!D185/'Population 2016'!D$5</f>
        <v>1.0814921314906644E-2</v>
      </c>
      <c r="E185">
        <f>'Population 2016'!E185/'Population 2016'!E$5</f>
        <v>1.5872941463254561E-2</v>
      </c>
      <c r="F185">
        <f>'Population 2016'!F185/'Population 2016'!F$5</f>
        <v>1.1300540818954416E-2</v>
      </c>
      <c r="G185">
        <f>'Population 2016'!G185/'Population 2016'!G$5</f>
        <v>1.1476208520543495E-2</v>
      </c>
      <c r="H185">
        <f>'Population 2016'!H185/'Population 2016'!H$5</f>
        <v>7.1170800193247367E-3</v>
      </c>
      <c r="I185">
        <f>'Population 2016'!I185/'Population 2016'!I$5</f>
        <v>1.7701616280043547E-2</v>
      </c>
      <c r="J185">
        <f>'Population 2016'!J185/'Population 2016'!J$5</f>
        <v>1.0183856762561887E-2</v>
      </c>
      <c r="K185">
        <f>'Population 2016'!K185/'Population 2016'!K$5</f>
        <v>7.6076170675235082E-3</v>
      </c>
      <c r="L185">
        <f>'Population 2016'!L185/'Population 2016'!L$5</f>
        <v>9.0464314647435394E-3</v>
      </c>
      <c r="M185">
        <f>'Population 2016'!M185/'Population 2016'!M$5</f>
        <v>9.0464314647435394E-3</v>
      </c>
      <c r="N185">
        <f>'Population 2016'!N185/'Population 2016'!N$5</f>
        <v>6.7593091198431135E-3</v>
      </c>
      <c r="O185">
        <f>'Population 2016'!O185/'Population 2016'!O$5</f>
        <v>6.5384729693583384E-3</v>
      </c>
      <c r="P185">
        <f>'Population 2016'!P185/'Population 2016'!P$5</f>
        <v>1.0300912881776175E-2</v>
      </c>
      <c r="Q185">
        <f>'Population 2016'!Q185/'Population 2016'!Q$5</f>
        <v>1.4935194651061679E-2</v>
      </c>
      <c r="R185">
        <f>'Population 2016'!R185/'Population 2016'!R$5</f>
        <v>6.9462926491722999E-3</v>
      </c>
      <c r="S185">
        <f>'Population 2016'!S185/'Population 2016'!S$5</f>
        <v>8.2175433517338043E-3</v>
      </c>
      <c r="T185">
        <f>'Population 2016'!T185/'Population 2016'!T$5</f>
        <v>5.5350553505535052E-3</v>
      </c>
      <c r="U185">
        <f>'Population 2016'!U185/'Population 2016'!U$5</f>
        <v>2.5671668215819059E-3</v>
      </c>
      <c r="V185">
        <f>'Population 2016'!V185/'Population 2016'!V$5</f>
        <v>8.1437326840735451E-3</v>
      </c>
      <c r="W185">
        <f>'Population 2016'!W185/'Population 2016'!W$5</f>
        <v>8.0697350616751318E-3</v>
      </c>
      <c r="X185">
        <f>'Population 2016'!X185/'Population 2016'!X$5</f>
        <v>8.0697350616751318E-3</v>
      </c>
      <c r="Y185">
        <f>'Population 2016'!Y185/'Population 2016'!Y$5</f>
        <v>9.1214766060952919E-3</v>
      </c>
      <c r="Z185">
        <f>'Population 2016'!Z185/'Population 2016'!Z$5</f>
        <v>4.0516238436030605E-3</v>
      </c>
      <c r="AA185">
        <f>'Population 2016'!AA185/'Population 2016'!AA$5</f>
        <v>6.7275373931091577E-3</v>
      </c>
      <c r="AB185">
        <f>'Population 2016'!AB185/'Population 2016'!AB$5</f>
        <v>1.1821540791992057E-2</v>
      </c>
      <c r="AC185">
        <f>'Population 2016'!AC185/'Population 2016'!AC$5</f>
        <v>6.1933594113619391E-3</v>
      </c>
      <c r="AD185">
        <f>'Population 2016'!AD185/'Population 2016'!AD$5</f>
        <v>1.3997543637649336E-2</v>
      </c>
      <c r="AE185">
        <f>'Population 2016'!AE185/'Population 2016'!AE$5</f>
        <v>1.4953952299304921E-2</v>
      </c>
      <c r="AF185">
        <f>'Population 2016'!AF185/'Population 2016'!AF$5</f>
        <v>8.912817264624711E-3</v>
      </c>
      <c r="AG185">
        <f>'Population 2016'!AG185/'Population 2016'!AG$5</f>
        <v>1.4953952299304921E-2</v>
      </c>
      <c r="AH185">
        <f>'Population 2016'!AH185/'Population 2016'!AH$5</f>
        <v>7.6869490911455193E-3</v>
      </c>
      <c r="AI185">
        <f>'Population 2016'!AI185/'Population 2016'!AI$5</f>
        <v>7.0407515968151195E-3</v>
      </c>
      <c r="AJ185">
        <f>'Population 2016'!AJ185/'Population 2016'!AJ$5</f>
        <v>6.4411789309316006E-3</v>
      </c>
      <c r="AK185">
        <f>'Population 2016'!AK185/'Population 2016'!AK$5</f>
        <v>1.6997095910388092E-2</v>
      </c>
      <c r="AL185">
        <f>'Population 2016'!AL185/'Population 2016'!AL$5</f>
        <v>7.8838615845763637E-3</v>
      </c>
      <c r="AM185">
        <f>'Population 2016'!AM185/'Population 2016'!AM$5</f>
        <v>6.1356581706756104E-3</v>
      </c>
      <c r="AN185">
        <f>'Population 2016'!AN185/'Population 2016'!AN$5</f>
        <v>2.1762844987455003E-2</v>
      </c>
      <c r="AO185">
        <f>'Population 2016'!AO185/'Population 2016'!AO$5</f>
        <v>2.1762844987455003E-2</v>
      </c>
      <c r="AP185">
        <f>'Population 2016'!AP185/'Population 2016'!AP$5</f>
        <v>1.8372620198785727E-2</v>
      </c>
      <c r="AQ185">
        <f>'Population 2016'!AQ185/'Population 2016'!AQ$5</f>
        <v>8.96722748945032E-3</v>
      </c>
      <c r="AR185">
        <f>'Population 2016'!AR185/'Population 2016'!AR$5</f>
        <v>8.8696646730305299E-3</v>
      </c>
      <c r="AS185">
        <f>'Population 2016'!AS185/'Population 2016'!AS$5</f>
        <v>1.7701616280043547E-2</v>
      </c>
      <c r="AT185">
        <f>'Population 2016'!AT185/'Population 2016'!AT$5</f>
        <v>2.6361575367743976E-2</v>
      </c>
      <c r="AU185">
        <f>'Population 2016'!AU185/'Population 2016'!AU$5</f>
        <v>2.6361575367743976E-2</v>
      </c>
      <c r="AV185">
        <f>'Population 2016'!AV185/'Population 2016'!AV$5</f>
        <v>6.8208214549677964E-3</v>
      </c>
      <c r="AW185">
        <f>'Population 2016'!AW185/'Population 2016'!AW$5</f>
        <v>9.3202757947403753E-3</v>
      </c>
      <c r="AX185">
        <f>'Population 2016'!AX185/'Population 2016'!AX$5</f>
        <v>1.157723909682201E-2</v>
      </c>
      <c r="AY185">
        <f>'Population 2016'!AY185/'Population 2016'!AY$5</f>
        <v>1.0288852850279979E-2</v>
      </c>
      <c r="AZ185">
        <f>'Population 2016'!AZ185/'Population 2016'!AZ$5</f>
        <v>1.224177505738332E-2</v>
      </c>
      <c r="BA185">
        <f>'Population 2016'!BA185/'Population 2016'!BA$5</f>
        <v>7.5442668969984885E-3</v>
      </c>
      <c r="BB185">
        <f>'Population 2016'!BB185/'Population 2016'!BB$5</f>
        <v>7.1673698238539458E-3</v>
      </c>
      <c r="BC185">
        <f>'Population 2016'!BC185/'Population 2016'!BC$5</f>
        <v>2.5671668215819059E-3</v>
      </c>
      <c r="BD185" s="9">
        <v>183</v>
      </c>
    </row>
    <row r="186" spans="1:56" x14ac:dyDescent="0.35">
      <c r="A186" s="3"/>
      <c r="B186" s="5" t="s">
        <v>71</v>
      </c>
      <c r="C186">
        <f>'Population 2016'!C186/'Population 2016'!C$5</f>
        <v>4.9015348601861462E-3</v>
      </c>
      <c r="D186">
        <f>'Population 2016'!D186/'Population 2016'!D$5</f>
        <v>9.7683949023405024E-3</v>
      </c>
      <c r="E186">
        <f>'Population 2016'!E186/'Population 2016'!E$5</f>
        <v>1.4232206226355834E-2</v>
      </c>
      <c r="F186">
        <f>'Population 2016'!F186/'Population 2016'!F$5</f>
        <v>1.1393252639711563E-2</v>
      </c>
      <c r="G186">
        <f>'Population 2016'!G186/'Population 2016'!G$5</f>
        <v>1.0867211606127863E-2</v>
      </c>
      <c r="H186">
        <f>'Population 2016'!H186/'Population 2016'!H$5</f>
        <v>6.6177495760554837E-3</v>
      </c>
      <c r="I186">
        <f>'Population 2016'!I186/'Population 2016'!I$5</f>
        <v>1.5953437735533038E-2</v>
      </c>
      <c r="J186">
        <f>'Population 2016'!J186/'Population 2016'!J$5</f>
        <v>8.4837829544794872E-3</v>
      </c>
      <c r="K186">
        <f>'Population 2016'!K186/'Population 2016'!K$5</f>
        <v>6.2373009497708265E-3</v>
      </c>
      <c r="L186">
        <f>'Population 2016'!L186/'Population 2016'!L$5</f>
        <v>8.7128492685018977E-3</v>
      </c>
      <c r="M186">
        <f>'Population 2016'!M186/'Population 2016'!M$5</f>
        <v>8.7128492685018977E-3</v>
      </c>
      <c r="N186">
        <f>'Population 2016'!N186/'Population 2016'!N$5</f>
        <v>4.8303742937285503E-3</v>
      </c>
      <c r="O186">
        <f>'Population 2016'!O186/'Population 2016'!O$5</f>
        <v>5.8350917862910016E-3</v>
      </c>
      <c r="P186">
        <f>'Population 2016'!P186/'Population 2016'!P$5</f>
        <v>8.2272061309590899E-3</v>
      </c>
      <c r="Q186">
        <f>'Population 2016'!Q186/'Population 2016'!Q$5</f>
        <v>1.2479289315049177E-2</v>
      </c>
      <c r="R186">
        <f>'Population 2016'!R186/'Population 2016'!R$5</f>
        <v>6.2010965029009419E-3</v>
      </c>
      <c r="S186">
        <f>'Population 2016'!S186/'Population 2016'!S$5</f>
        <v>7.1662980099599094E-3</v>
      </c>
      <c r="T186">
        <f>'Population 2016'!T186/'Population 2016'!T$5</f>
        <v>4.6439556451050006E-3</v>
      </c>
      <c r="U186">
        <f>'Population 2016'!U186/'Population 2016'!U$5</f>
        <v>1.6819368831053865E-3</v>
      </c>
      <c r="V186">
        <f>'Population 2016'!V186/'Population 2016'!V$5</f>
        <v>6.777539478404225E-3</v>
      </c>
      <c r="W186">
        <f>'Population 2016'!W186/'Population 2016'!W$5</f>
        <v>7.3539505422312865E-3</v>
      </c>
      <c r="X186">
        <f>'Population 2016'!X186/'Population 2016'!X$5</f>
        <v>7.3539505422312865E-3</v>
      </c>
      <c r="Y186">
        <f>'Population 2016'!Y186/'Population 2016'!Y$5</f>
        <v>7.5952687556636624E-3</v>
      </c>
      <c r="Z186">
        <f>'Population 2016'!Z186/'Population 2016'!Z$5</f>
        <v>3.1650286594796964E-3</v>
      </c>
      <c r="AA186">
        <f>'Population 2016'!AA186/'Population 2016'!AA$5</f>
        <v>5.5515803334801623E-3</v>
      </c>
      <c r="AB186">
        <f>'Population 2016'!AB186/'Population 2016'!AB$5</f>
        <v>1.0642457242868693E-2</v>
      </c>
      <c r="AC186">
        <f>'Population 2016'!AC186/'Population 2016'!AC$5</f>
        <v>5.0142629302409288E-3</v>
      </c>
      <c r="AD186">
        <f>'Population 2016'!AD186/'Population 2016'!AD$5</f>
        <v>1.3335070155197439E-2</v>
      </c>
      <c r="AE186">
        <f>'Population 2016'!AE186/'Population 2016'!AE$5</f>
        <v>1.4271193749422479E-2</v>
      </c>
      <c r="AF186">
        <f>'Population 2016'!AF186/'Population 2016'!AF$5</f>
        <v>6.9975418118204168E-3</v>
      </c>
      <c r="AG186">
        <f>'Population 2016'!AG186/'Population 2016'!AG$5</f>
        <v>1.4271193749422479E-2</v>
      </c>
      <c r="AH186">
        <f>'Population 2016'!AH186/'Population 2016'!AH$5</f>
        <v>6.5166305973268441E-3</v>
      </c>
      <c r="AI186">
        <f>'Population 2016'!AI186/'Population 2016'!AI$5</f>
        <v>5.9402069297401347E-3</v>
      </c>
      <c r="AJ186">
        <f>'Population 2016'!AJ186/'Population 2016'!AJ$5</f>
        <v>5.8835011014137135E-3</v>
      </c>
      <c r="AK186">
        <f>'Population 2016'!AK186/'Population 2016'!AK$5</f>
        <v>1.5136467068126673E-2</v>
      </c>
      <c r="AL186">
        <f>'Population 2016'!AL186/'Population 2016'!AL$5</f>
        <v>7.9015980560827228E-3</v>
      </c>
      <c r="AM186">
        <f>'Population 2016'!AM186/'Population 2016'!AM$5</f>
        <v>5.233781615481852E-3</v>
      </c>
      <c r="AN186">
        <f>'Population 2016'!AN186/'Population 2016'!AN$5</f>
        <v>2.0126540853059888E-2</v>
      </c>
      <c r="AO186">
        <f>'Population 2016'!AO186/'Population 2016'!AO$5</f>
        <v>2.0126540853059888E-2</v>
      </c>
      <c r="AP186">
        <f>'Population 2016'!AP186/'Population 2016'!AP$5</f>
        <v>1.7358083794366153E-2</v>
      </c>
      <c r="AQ186">
        <f>'Population 2016'!AQ186/'Population 2016'!AQ$5</f>
        <v>7.7752507261467634E-3</v>
      </c>
      <c r="AR186">
        <f>'Population 2016'!AR186/'Population 2016'!AR$5</f>
        <v>7.8108030617652932E-3</v>
      </c>
      <c r="AS186">
        <f>'Population 2016'!AS186/'Population 2016'!AS$5</f>
        <v>1.5953437735533038E-2</v>
      </c>
      <c r="AT186">
        <f>'Population 2016'!AT186/'Population 2016'!AT$5</f>
        <v>2.3778140981705068E-2</v>
      </c>
      <c r="AU186">
        <f>'Population 2016'!AU186/'Population 2016'!AU$5</f>
        <v>2.3778140981705068E-2</v>
      </c>
      <c r="AV186">
        <f>'Population 2016'!AV186/'Population 2016'!AV$5</f>
        <v>5.9233449477351921E-3</v>
      </c>
      <c r="AW186">
        <f>'Population 2016'!AW186/'Population 2016'!AW$5</f>
        <v>7.8673195435963149E-3</v>
      </c>
      <c r="AX186">
        <f>'Population 2016'!AX186/'Population 2016'!AX$5</f>
        <v>9.6988128857482397E-3</v>
      </c>
      <c r="AY186">
        <f>'Population 2016'!AY186/'Population 2016'!AY$5</f>
        <v>9.4045469844863984E-3</v>
      </c>
      <c r="AZ186">
        <f>'Population 2016'!AZ186/'Population 2016'!AZ$5</f>
        <v>1.1209162922608741E-2</v>
      </c>
      <c r="BA186">
        <f>'Population 2016'!BA186/'Population 2016'!BA$5</f>
        <v>5.6413301662707836E-3</v>
      </c>
      <c r="BB186">
        <f>'Population 2016'!BB186/'Population 2016'!BB$5</f>
        <v>5.9728081865449553E-3</v>
      </c>
      <c r="BC186">
        <f>'Population 2016'!BC186/'Population 2016'!BC$5</f>
        <v>1.6819368831053865E-3</v>
      </c>
      <c r="BD186" s="9">
        <v>184</v>
      </c>
    </row>
    <row r="187" spans="1:56" x14ac:dyDescent="0.35">
      <c r="A187" s="3"/>
      <c r="B187" s="5" t="s">
        <v>72</v>
      </c>
      <c r="C187">
        <f>'Population 2016'!C187/'Population 2016'!C$5</f>
        <v>5.0497564565838496E-3</v>
      </c>
      <c r="D187">
        <f>'Population 2016'!D187/'Population 2016'!D$5</f>
        <v>9.6950402472540907E-3</v>
      </c>
      <c r="E187">
        <f>'Population 2016'!E187/'Population 2016'!E$5</f>
        <v>1.3955625143564333E-2</v>
      </c>
      <c r="F187">
        <f>'Population 2016'!F187/'Population 2016'!F$5</f>
        <v>1.2227659026525882E-2</v>
      </c>
      <c r="G187">
        <f>'Population 2016'!G187/'Population 2016'!G$5</f>
        <v>1.2464136848373301E-2</v>
      </c>
      <c r="H187">
        <f>'Population 2016'!H187/'Population 2016'!H$5</f>
        <v>6.7442033896106847E-3</v>
      </c>
      <c r="I187">
        <f>'Population 2016'!I187/'Population 2016'!I$5</f>
        <v>1.7324763420149065E-2</v>
      </c>
      <c r="J187">
        <f>'Population 2016'!J187/'Population 2016'!J$5</f>
        <v>8.7989185871971999E-3</v>
      </c>
      <c r="K187">
        <f>'Population 2016'!K187/'Population 2016'!K$5</f>
        <v>6.9224590086471669E-3</v>
      </c>
      <c r="L187">
        <f>'Population 2016'!L187/'Population 2016'!L$5</f>
        <v>8.2919003065779224E-3</v>
      </c>
      <c r="M187">
        <f>'Population 2016'!M187/'Population 2016'!M$5</f>
        <v>8.2919003065779224E-3</v>
      </c>
      <c r="N187">
        <f>'Population 2016'!N187/'Population 2016'!N$5</f>
        <v>5.336719685583623E-3</v>
      </c>
      <c r="O187">
        <f>'Population 2016'!O187/'Population 2016'!O$5</f>
        <v>5.7657443457068977E-3</v>
      </c>
      <c r="P187">
        <f>'Population 2016'!P187/'Population 2016'!P$5</f>
        <v>8.0468838048010811E-3</v>
      </c>
      <c r="Q187">
        <f>'Population 2016'!Q187/'Population 2016'!Q$5</f>
        <v>1.2491040058283687E-2</v>
      </c>
      <c r="R187">
        <f>'Population 2016'!R187/'Population 2016'!R$5</f>
        <v>5.6555064672379838E-3</v>
      </c>
      <c r="S187">
        <f>'Population 2016'!S187/'Population 2016'!S$5</f>
        <v>7.2986966676140529E-3</v>
      </c>
      <c r="T187">
        <f>'Population 2016'!T187/'Population 2016'!T$5</f>
        <v>4.4648050515814115E-3</v>
      </c>
      <c r="U187">
        <f>'Population 2016'!U187/'Population 2016'!U$5</f>
        <v>2.611428318505732E-3</v>
      </c>
      <c r="V187">
        <f>'Population 2016'!V187/'Population 2016'!V$5</f>
        <v>7.5331435418749667E-3</v>
      </c>
      <c r="W187">
        <f>'Population 2016'!W187/'Population 2016'!W$5</f>
        <v>7.5696664248034043E-3</v>
      </c>
      <c r="X187">
        <f>'Population 2016'!X187/'Population 2016'!X$5</f>
        <v>7.5696664248034043E-3</v>
      </c>
      <c r="Y187">
        <f>'Population 2016'!Y187/'Population 2016'!Y$5</f>
        <v>8.1397752023020294E-3</v>
      </c>
      <c r="Z187">
        <f>'Population 2016'!Z187/'Population 2016'!Z$5</f>
        <v>2.7701260010492023E-3</v>
      </c>
      <c r="AA187">
        <f>'Population 2016'!AA187/'Population 2016'!AA$5</f>
        <v>5.0333619682199262E-3</v>
      </c>
      <c r="AB187">
        <f>'Population 2016'!AB187/'Population 2016'!AB$5</f>
        <v>1.082873606746978E-2</v>
      </c>
      <c r="AC187">
        <f>'Population 2016'!AC187/'Population 2016'!AC$5</f>
        <v>4.6522596246336007E-3</v>
      </c>
      <c r="AD187">
        <f>'Population 2016'!AD187/'Population 2016'!AD$5</f>
        <v>1.3569541106851763E-2</v>
      </c>
      <c r="AE187">
        <f>'Population 2016'!AE187/'Population 2016'!AE$5</f>
        <v>1.3988849988192897E-2</v>
      </c>
      <c r="AF187">
        <f>'Population 2016'!AF187/'Population 2016'!AF$5</f>
        <v>6.5451145395044414E-3</v>
      </c>
      <c r="AG187">
        <f>'Population 2016'!AG187/'Population 2016'!AG$5</f>
        <v>1.3988849988192897E-2</v>
      </c>
      <c r="AH187">
        <f>'Population 2016'!AH187/'Population 2016'!AH$5</f>
        <v>5.7178417840855261E-3</v>
      </c>
      <c r="AI187">
        <f>'Population 2016'!AI187/'Population 2016'!AI$5</f>
        <v>5.8759515268177447E-3</v>
      </c>
      <c r="AJ187">
        <f>'Population 2016'!AJ187/'Population 2016'!AJ$5</f>
        <v>6.3993530937177592E-3</v>
      </c>
      <c r="AK187">
        <f>'Population 2016'!AK187/'Population 2016'!AK$5</f>
        <v>1.6657656864840401E-2</v>
      </c>
      <c r="AL187">
        <f>'Population 2016'!AL187/'Population 2016'!AL$5</f>
        <v>8.1055674784058455E-3</v>
      </c>
      <c r="AM187">
        <f>'Population 2016'!AM187/'Population 2016'!AM$5</f>
        <v>4.3681250022637461E-3</v>
      </c>
      <c r="AN187">
        <f>'Population 2016'!AN187/'Population 2016'!AN$5</f>
        <v>2.0835605977964439E-2</v>
      </c>
      <c r="AO187">
        <f>'Population 2016'!AO187/'Population 2016'!AO$5</f>
        <v>2.0835605977964439E-2</v>
      </c>
      <c r="AP187">
        <f>'Population 2016'!AP187/'Population 2016'!AP$5</f>
        <v>1.7587939698492462E-2</v>
      </c>
      <c r="AQ187">
        <f>'Population 2016'!AQ187/'Population 2016'!AQ$5</f>
        <v>7.2409163150106868E-3</v>
      </c>
      <c r="AR187">
        <f>'Population 2016'!AR187/'Population 2016'!AR$5</f>
        <v>7.7722625486685371E-3</v>
      </c>
      <c r="AS187">
        <f>'Population 2016'!AS187/'Population 2016'!AS$5</f>
        <v>1.7324763420149065E-2</v>
      </c>
      <c r="AT187">
        <f>'Population 2016'!AT187/'Population 2016'!AT$5</f>
        <v>2.2354615911846891E-2</v>
      </c>
      <c r="AU187">
        <f>'Population 2016'!AU187/'Population 2016'!AU$5</f>
        <v>2.2354615911846891E-2</v>
      </c>
      <c r="AV187">
        <f>'Population 2016'!AV187/'Population 2016'!AV$5</f>
        <v>6.1661915320451906E-3</v>
      </c>
      <c r="AW187">
        <f>'Population 2016'!AW187/'Population 2016'!AW$5</f>
        <v>7.1389346512904994E-3</v>
      </c>
      <c r="AX187">
        <f>'Population 2016'!AX187/'Population 2016'!AX$5</f>
        <v>9.8138185721405122E-3</v>
      </c>
      <c r="AY187">
        <f>'Population 2016'!AY187/'Population 2016'!AY$5</f>
        <v>9.7702028701692114E-3</v>
      </c>
      <c r="AZ187">
        <f>'Population 2016'!AZ187/'Population 2016'!AZ$5</f>
        <v>1.1706772670007077E-2</v>
      </c>
      <c r="BA187">
        <f>'Population 2016'!BA187/'Population 2016'!BA$5</f>
        <v>5.8977542647376379E-3</v>
      </c>
      <c r="BB187">
        <f>'Population 2016'!BB187/'Population 2016'!BB$5</f>
        <v>5.9175683420451168E-3</v>
      </c>
      <c r="BC187">
        <f>'Population 2016'!BC187/'Population 2016'!BC$5</f>
        <v>2.611428318505732E-3</v>
      </c>
      <c r="BD187" s="9">
        <v>185</v>
      </c>
    </row>
    <row r="188" spans="1:56" x14ac:dyDescent="0.35">
      <c r="A188" s="3"/>
      <c r="B188" s="5" t="s">
        <v>73</v>
      </c>
      <c r="C188">
        <f>'Population 2016'!C188/'Population 2016'!C$5</f>
        <v>3.5573183135448982E-3</v>
      </c>
      <c r="D188">
        <f>'Population 2016'!D188/'Population 2016'!D$5</f>
        <v>7.0151501814305134E-3</v>
      </c>
      <c r="E188">
        <f>'Population 2016'!E188/'Population 2016'!E$5</f>
        <v>1.0186621913659825E-2</v>
      </c>
      <c r="F188">
        <f>'Population 2016'!F188/'Population 2016'!F$5</f>
        <v>9.7141385526654644E-3</v>
      </c>
      <c r="G188">
        <f>'Population 2016'!G188/'Population 2016'!G$5</f>
        <v>9.8657500135332643E-3</v>
      </c>
      <c r="H188">
        <f>'Population 2016'!H188/'Population 2016'!H$5</f>
        <v>5.6806943935566916E-3</v>
      </c>
      <c r="I188">
        <f>'Population 2016'!I188/'Population 2016'!I$5</f>
        <v>1.3859810736119253E-2</v>
      </c>
      <c r="J188">
        <f>'Population 2016'!J188/'Population 2016'!J$5</f>
        <v>6.9993282635197329E-3</v>
      </c>
      <c r="K188">
        <f>'Population 2016'!K188/'Population 2016'!K$5</f>
        <v>5.3631337712044605E-3</v>
      </c>
      <c r="L188">
        <f>'Population 2016'!L188/'Population 2016'!L$5</f>
        <v>7.1481899194637266E-3</v>
      </c>
      <c r="M188">
        <f>'Population 2016'!M188/'Population 2016'!M$5</f>
        <v>7.1481899194637266E-3</v>
      </c>
      <c r="N188">
        <f>'Population 2016'!N188/'Population 2016'!N$5</f>
        <v>3.7453484540391092E-3</v>
      </c>
      <c r="O188">
        <f>'Population 2016'!O188/'Population 2016'!O$5</f>
        <v>4.2698209845355205E-3</v>
      </c>
      <c r="P188">
        <f>'Population 2016'!P188/'Population 2016'!P$5</f>
        <v>5.7139637101318603E-3</v>
      </c>
      <c r="Q188">
        <f>'Population 2016'!Q188/'Population 2016'!Q$5</f>
        <v>8.9423156014617929E-3</v>
      </c>
      <c r="R188">
        <f>'Population 2016'!R188/'Population 2016'!R$5</f>
        <v>4.4179485814659072E-3</v>
      </c>
      <c r="S188">
        <f>'Population 2016'!S188/'Population 2016'!S$5</f>
        <v>5.5316159167900919E-3</v>
      </c>
      <c r="T188">
        <f>'Population 2016'!T188/'Population 2016'!T$5</f>
        <v>3.3619819174232094E-3</v>
      </c>
      <c r="U188">
        <f>'Population 2016'!U188/'Population 2016'!U$5</f>
        <v>2.0360288584959944E-3</v>
      </c>
      <c r="V188">
        <f>'Population 2016'!V188/'Population 2016'!V$5</f>
        <v>5.640317201059372E-3</v>
      </c>
      <c r="W188">
        <f>'Population 2016'!W188/'Population 2016'!W$5</f>
        <v>5.8602814765425322E-3</v>
      </c>
      <c r="X188">
        <f>'Population 2016'!X188/'Population 2016'!X$5</f>
        <v>5.8602814765425322E-3</v>
      </c>
      <c r="Y188">
        <f>'Population 2016'!Y188/'Population 2016'!Y$5</f>
        <v>6.2916328834199771E-3</v>
      </c>
      <c r="Z188">
        <f>'Population 2016'!Z188/'Population 2016'!Z$5</f>
        <v>1.9841922788787088E-3</v>
      </c>
      <c r="AA188">
        <f>'Population 2016'!AA188/'Population 2016'!AA$5</f>
        <v>3.5776998678543168E-3</v>
      </c>
      <c r="AB188">
        <f>'Population 2016'!AB188/'Population 2016'!AB$5</f>
        <v>7.9137795154703549E-3</v>
      </c>
      <c r="AC188">
        <f>'Population 2016'!AC188/'Population 2016'!AC$5</f>
        <v>3.4369628129518577E-3</v>
      </c>
      <c r="AD188">
        <f>'Population 2016'!AD188/'Population 2016'!AD$5</f>
        <v>1.0394878856674979E-2</v>
      </c>
      <c r="AE188">
        <f>'Population 2016'!AE188/'Population 2016'!AE$5</f>
        <v>1.0595591330506473E-2</v>
      </c>
      <c r="AF188">
        <f>'Population 2016'!AF188/'Population 2016'!AF$5</f>
        <v>5.4743699950232996E-3</v>
      </c>
      <c r="AG188">
        <f>'Population 2016'!AG188/'Population 2016'!AG$5</f>
        <v>1.0595591330506473E-2</v>
      </c>
      <c r="AH188">
        <f>'Population 2016'!AH188/'Population 2016'!AH$5</f>
        <v>3.8304710067525519E-3</v>
      </c>
      <c r="AI188">
        <f>'Population 2016'!AI188/'Population 2016'!AI$5</f>
        <v>4.3064791320325492E-3</v>
      </c>
      <c r="AJ188">
        <f>'Population 2016'!AJ188/'Population 2016'!AJ$5</f>
        <v>4.9354487912333048E-3</v>
      </c>
      <c r="AK188">
        <f>'Population 2016'!AK188/'Population 2016'!AK$5</f>
        <v>1.2534101052261042E-2</v>
      </c>
      <c r="AL188">
        <f>'Population 2016'!AL188/'Population 2016'!AL$5</f>
        <v>6.6068356361185503E-3</v>
      </c>
      <c r="AM188">
        <f>'Population 2016'!AM188/'Population 2016'!AM$5</f>
        <v>2.8613754160765835E-3</v>
      </c>
      <c r="AN188">
        <f>'Population 2016'!AN188/'Population 2016'!AN$5</f>
        <v>1.5763063161339588E-2</v>
      </c>
      <c r="AO188">
        <f>'Population 2016'!AO188/'Population 2016'!AO$5</f>
        <v>1.5763063161339588E-2</v>
      </c>
      <c r="AP188">
        <f>'Population 2016'!AP188/'Population 2016'!AP$5</f>
        <v>1.3379198833283135E-2</v>
      </c>
      <c r="AQ188">
        <f>'Population 2016'!AQ188/'Population 2016'!AQ$5</f>
        <v>5.2063352879925468E-3</v>
      </c>
      <c r="AR188">
        <f>'Population 2016'!AR188/'Population 2016'!AR$5</f>
        <v>5.8635046514834864E-3</v>
      </c>
      <c r="AS188">
        <f>'Population 2016'!AS188/'Population 2016'!AS$5</f>
        <v>1.3859810736119253E-2</v>
      </c>
      <c r="AT188">
        <f>'Population 2016'!AT188/'Population 2016'!AT$5</f>
        <v>1.803131755153688E-2</v>
      </c>
      <c r="AU188">
        <f>'Population 2016'!AU188/'Population 2016'!AU$5</f>
        <v>1.803131755153688E-2</v>
      </c>
      <c r="AV188">
        <f>'Population 2016'!AV188/'Population 2016'!AV$5</f>
        <v>6.0817231548938866E-3</v>
      </c>
      <c r="AW188">
        <f>'Population 2016'!AW188/'Population 2016'!AW$5</f>
        <v>4.8508145707486733E-3</v>
      </c>
      <c r="AX188">
        <f>'Population 2016'!AX188/'Population 2016'!AX$5</f>
        <v>7.8842787226701769E-3</v>
      </c>
      <c r="AY188">
        <f>'Population 2016'!AY188/'Population 2016'!AY$5</f>
        <v>7.4814112175270037E-3</v>
      </c>
      <c r="AZ188">
        <f>'Population 2016'!AZ188/'Population 2016'!AZ$5</f>
        <v>8.9080773855066131E-3</v>
      </c>
      <c r="BA188">
        <f>'Population 2016'!BA188/'Population 2016'!BA$5</f>
        <v>4.5346577413085728E-3</v>
      </c>
      <c r="BB188">
        <f>'Population 2016'!BB188/'Population 2016'!BB$5</f>
        <v>4.0739385318630328E-3</v>
      </c>
      <c r="BC188">
        <f>'Population 2016'!BC188/'Population 2016'!BC$5</f>
        <v>2.0360288584959944E-3</v>
      </c>
      <c r="BD188" s="9">
        <v>186</v>
      </c>
    </row>
    <row r="189" spans="1:56" x14ac:dyDescent="0.35">
      <c r="A189" s="3"/>
      <c r="B189" s="5" t="s">
        <v>74</v>
      </c>
      <c r="C189">
        <f>'Population 2016'!C189/'Population 2016'!C$5</f>
        <v>3.0257650023255457E-3</v>
      </c>
      <c r="D189">
        <f>'Population 2016'!D189/'Population 2016'!D$5</f>
        <v>5.618966579619143E-3</v>
      </c>
      <c r="E189">
        <f>'Population 2016'!E189/'Population 2016'!E$5</f>
        <v>7.997412326140662E-3</v>
      </c>
      <c r="F189">
        <f>'Population 2016'!F189/'Population 2016'!F$5</f>
        <v>7.5611640484161734E-3</v>
      </c>
      <c r="G189">
        <f>'Population 2016'!G189/'Population 2016'!G$5</f>
        <v>7.5921615330482323E-3</v>
      </c>
      <c r="H189">
        <f>'Population 2016'!H189/'Population 2016'!H$5</f>
        <v>4.0043707625813437E-3</v>
      </c>
      <c r="I189">
        <f>'Population 2016'!I189/'Population 2016'!I$5</f>
        <v>1.1179968176869609E-2</v>
      </c>
      <c r="J189">
        <f>'Population 2016'!J189/'Population 2016'!J$5</f>
        <v>5.1333935961122212E-3</v>
      </c>
      <c r="K189">
        <f>'Population 2016'!K189/'Population 2016'!K$5</f>
        <v>3.5202948542267165E-3</v>
      </c>
      <c r="L189">
        <f>'Population 2016'!L189/'Population 2016'!L$5</f>
        <v>5.6311851698886469E-3</v>
      </c>
      <c r="M189">
        <f>'Population 2016'!M189/'Population 2016'!M$5</f>
        <v>5.6311851698886469E-3</v>
      </c>
      <c r="N189">
        <f>'Population 2016'!N189/'Population 2016'!N$5</f>
        <v>3.2711519759526125E-3</v>
      </c>
      <c r="O189">
        <f>'Population 2016'!O189/'Population 2016'!O$5</f>
        <v>3.0215670540216562E-3</v>
      </c>
      <c r="P189">
        <f>'Population 2016'!P189/'Population 2016'!P$5</f>
        <v>5.4096697847402231E-3</v>
      </c>
      <c r="Q189">
        <f>'Population 2016'!Q189/'Population 2016'!Q$5</f>
        <v>6.6979236436704621E-3</v>
      </c>
      <c r="R189">
        <f>'Population 2016'!R189/'Population 2016'!R$5</f>
        <v>4.0187363602491085E-3</v>
      </c>
      <c r="S189">
        <f>'Population 2016'!S189/'Population 2016'!S$5</f>
        <v>4.2914818234296194E-3</v>
      </c>
      <c r="T189">
        <f>'Population 2016'!T189/'Population 2016'!T$5</f>
        <v>2.7500779421413381E-3</v>
      </c>
      <c r="U189">
        <f>'Population 2016'!U189/'Population 2016'!U$5</f>
        <v>1.6819368831053865E-3</v>
      </c>
      <c r="V189">
        <f>'Population 2016'!V189/'Population 2016'!V$5</f>
        <v>4.442036009494661E-3</v>
      </c>
      <c r="W189">
        <f>'Population 2016'!W189/'Population 2016'!W$5</f>
        <v>4.278365004347002E-3</v>
      </c>
      <c r="X189">
        <f>'Population 2016'!X189/'Population 2016'!X$5</f>
        <v>4.278365004347002E-3</v>
      </c>
      <c r="Y189">
        <f>'Population 2016'!Y189/'Population 2016'!Y$5</f>
        <v>4.7733740322093449E-3</v>
      </c>
      <c r="Z189">
        <f>'Population 2016'!Z189/'Population 2016'!Z$5</f>
        <v>1.7809335576277191E-3</v>
      </c>
      <c r="AA189">
        <f>'Population 2016'!AA189/'Population 2016'!AA$5</f>
        <v>2.9804199827659175E-3</v>
      </c>
      <c r="AB189">
        <f>'Population 2016'!AB189/'Population 2016'!AB$5</f>
        <v>6.1860945927965363E-3</v>
      </c>
      <c r="AC189">
        <f>'Population 2016'!AC189/'Population 2016'!AC$5</f>
        <v>2.8805120174754512E-3</v>
      </c>
      <c r="AD189">
        <f>'Population 2016'!AD189/'Population 2016'!AD$5</f>
        <v>8.0278387733075298E-3</v>
      </c>
      <c r="AE189">
        <f>'Population 2016'!AE189/'Population 2016'!AE$5</f>
        <v>8.1931025985893073E-3</v>
      </c>
      <c r="AF189">
        <f>'Population 2016'!AF189/'Population 2016'!AF$5</f>
        <v>3.6495799966821999E-3</v>
      </c>
      <c r="AG189">
        <f>'Population 2016'!AG189/'Population 2016'!AG$5</f>
        <v>8.1931025985893073E-3</v>
      </c>
      <c r="AH189">
        <f>'Population 2016'!AH189/'Population 2016'!AH$5</f>
        <v>3.1598599333104225E-3</v>
      </c>
      <c r="AI189">
        <f>'Population 2016'!AI189/'Population 2016'!AI$5</f>
        <v>3.3973335374923442E-3</v>
      </c>
      <c r="AJ189">
        <f>'Population 2016'!AJ189/'Population 2016'!AJ$5</f>
        <v>3.6667317290801104E-3</v>
      </c>
      <c r="AK189">
        <f>'Population 2016'!AK189/'Population 2016'!AK$5</f>
        <v>9.1019951472788296E-3</v>
      </c>
      <c r="AL189">
        <f>'Population 2016'!AL189/'Population 2016'!AL$5</f>
        <v>4.5405367056277823E-3</v>
      </c>
      <c r="AM189">
        <f>'Population 2016'!AM189/'Population 2016'!AM$5</f>
        <v>2.4520900717517049E-3</v>
      </c>
      <c r="AN189">
        <f>'Population 2016'!AN189/'Population 2016'!AN$5</f>
        <v>1.2381367950256354E-2</v>
      </c>
      <c r="AO189">
        <f>'Population 2016'!AO189/'Population 2016'!AO$5</f>
        <v>1.2381367950256354E-2</v>
      </c>
      <c r="AP189">
        <f>'Population 2016'!AP189/'Population 2016'!AP$5</f>
        <v>1.1009305201084285E-2</v>
      </c>
      <c r="AQ189">
        <f>'Population 2016'!AQ189/'Population 2016'!AQ$5</f>
        <v>3.9047514659944099E-3</v>
      </c>
      <c r="AR189">
        <f>'Population 2016'!AR189/'Population 2016'!AR$5</f>
        <v>4.6132771399285729E-3</v>
      </c>
      <c r="AS189">
        <f>'Population 2016'!AS189/'Population 2016'!AS$5</f>
        <v>1.1179968176869609E-2</v>
      </c>
      <c r="AT189">
        <f>'Population 2016'!AT189/'Population 2016'!AT$5</f>
        <v>1.2706279327252597E-2</v>
      </c>
      <c r="AU189">
        <f>'Population 2016'!AU189/'Population 2016'!AU$5</f>
        <v>1.2706279327252597E-2</v>
      </c>
      <c r="AV189">
        <f>'Population 2016'!AV189/'Population 2016'!AV$5</f>
        <v>4.413472706155633E-3</v>
      </c>
      <c r="AW189">
        <f>'Population 2016'!AW189/'Population 2016'!AW$5</f>
        <v>3.9050582707913844E-3</v>
      </c>
      <c r="AX189">
        <f>'Population 2016'!AX189/'Population 2016'!AX$5</f>
        <v>6.0058525115964066E-3</v>
      </c>
      <c r="AY189">
        <f>'Population 2016'!AY189/'Population 2016'!AY$5</f>
        <v>5.8734432850891952E-3</v>
      </c>
      <c r="AZ189">
        <f>'Population 2016'!AZ189/'Population 2016'!AZ$5</f>
        <v>7.2771830110854793E-3</v>
      </c>
      <c r="BA189">
        <f>'Population 2016'!BA189/'Population 2016'!BA$5</f>
        <v>3.6574174044482835E-3</v>
      </c>
      <c r="BB189">
        <f>'Population 2016'!BB189/'Population 2016'!BB$5</f>
        <v>3.245340864365467E-3</v>
      </c>
      <c r="BC189">
        <f>'Population 2016'!BC189/'Population 2016'!BC$5</f>
        <v>1.6819368831053865E-3</v>
      </c>
      <c r="BD189" s="9">
        <v>187</v>
      </c>
    </row>
    <row r="190" spans="1:56" x14ac:dyDescent="0.35">
      <c r="A190" s="3"/>
      <c r="B190" s="5" t="s">
        <v>75</v>
      </c>
      <c r="C190">
        <f>'Population 2016'!C190/'Population 2016'!C$5</f>
        <v>2.3357679156465784E-3</v>
      </c>
      <c r="D190">
        <f>'Population 2016'!D190/'Population 2016'!D$5</f>
        <v>4.2252281329773185E-3</v>
      </c>
      <c r="E190">
        <f>'Population 2016'!E190/'Population 2016'!E$5</f>
        <v>5.9582128174236705E-3</v>
      </c>
      <c r="F190">
        <f>'Population 2016'!F190/'Population 2016'!F$5</f>
        <v>6.0880762297192892E-3</v>
      </c>
      <c r="G190">
        <f>'Population 2016'!G190/'Population 2016'!G$5</f>
        <v>5.1832404049152814E-3</v>
      </c>
      <c r="H190">
        <f>'Population 2016'!H190/'Population 2016'!H$5</f>
        <v>3.05110355270368E-3</v>
      </c>
      <c r="I190">
        <f>'Population 2016'!I190/'Population 2016'!I$5</f>
        <v>7.6312704128632444E-3</v>
      </c>
      <c r="J190">
        <f>'Population 2016'!J190/'Population 2016'!J$5</f>
        <v>4.030418881600226E-3</v>
      </c>
      <c r="K190">
        <f>'Population 2016'!K190/'Population 2016'!K$5</f>
        <v>2.5988753957378445E-3</v>
      </c>
      <c r="L190">
        <f>'Population 2016'!L190/'Population 2016'!L$5</f>
        <v>4.4557050497990563E-3</v>
      </c>
      <c r="M190">
        <f>'Population 2016'!M190/'Population 2016'!M$5</f>
        <v>4.4557050497990563E-3</v>
      </c>
      <c r="N190">
        <f>'Population 2016'!N190/'Population 2016'!N$5</f>
        <v>3.2550775190683247E-3</v>
      </c>
      <c r="O190">
        <f>'Population 2016'!O190/'Population 2016'!O$5</f>
        <v>1.8921944502233979E-3</v>
      </c>
      <c r="P190">
        <f>'Population 2016'!P190/'Population 2016'!P$5</f>
        <v>3.7980389947030319E-3</v>
      </c>
      <c r="Q190">
        <f>'Population 2016'!Q190/'Population 2016'!Q$5</f>
        <v>5.2055792528877456E-3</v>
      </c>
      <c r="R190">
        <f>'Population 2016'!R190/'Population 2016'!R$5</f>
        <v>3.41991802842391E-3</v>
      </c>
      <c r="S190">
        <f>'Population 2016'!S190/'Population 2016'!S$5</f>
        <v>3.2049301729479532E-3</v>
      </c>
      <c r="T190">
        <f>'Population 2016'!T190/'Population 2016'!T$5</f>
        <v>2.3568772888233297E-3</v>
      </c>
      <c r="U190">
        <f>'Population 2016'!U190/'Population 2016'!U$5</f>
        <v>8.4096844155269327E-4</v>
      </c>
      <c r="V190">
        <f>'Population 2016'!V190/'Population 2016'!V$5</f>
        <v>3.2284900893749858E-3</v>
      </c>
      <c r="W190">
        <f>'Population 2016'!W190/'Population 2016'!W$5</f>
        <v>3.1899803240967714E-3</v>
      </c>
      <c r="X190">
        <f>'Population 2016'!X190/'Population 2016'!X$5</f>
        <v>3.1899803240967714E-3</v>
      </c>
      <c r="Y190">
        <f>'Population 2016'!Y190/'Population 2016'!Y$5</f>
        <v>3.6128201459436258E-3</v>
      </c>
      <c r="Z190">
        <f>'Population 2016'!Z190/'Population 2016'!Z$5</f>
        <v>1.3376359655660368E-3</v>
      </c>
      <c r="AA190">
        <f>'Population 2016'!AA190/'Population 2016'!AA$5</f>
        <v>2.1944554621212272E-3</v>
      </c>
      <c r="AB190">
        <f>'Population 2016'!AB190/'Population 2016'!AB$5</f>
        <v>4.7429454571507532E-3</v>
      </c>
      <c r="AC190">
        <f>'Population 2016'!AC190/'Population 2016'!AC$5</f>
        <v>2.1999458029336749E-3</v>
      </c>
      <c r="AD190">
        <f>'Population 2016'!AD190/'Population 2016'!AD$5</f>
        <v>6.0888012207376534E-3</v>
      </c>
      <c r="AE190">
        <f>'Population 2016'!AE190/'Population 2016'!AE$5</f>
        <v>6.4323042331030089E-3</v>
      </c>
      <c r="AF190">
        <f>'Population 2016'!AF190/'Population 2016'!AF$5</f>
        <v>3.4082854514470131E-3</v>
      </c>
      <c r="AG190">
        <f>'Population 2016'!AG190/'Population 2016'!AG$5</f>
        <v>6.4323042331030089E-3</v>
      </c>
      <c r="AH190">
        <f>'Population 2016'!AH190/'Population 2016'!AH$5</f>
        <v>2.1845945217948597E-3</v>
      </c>
      <c r="AI190">
        <f>'Population 2016'!AI190/'Population 2016'!AI$5</f>
        <v>2.6331043835856154E-3</v>
      </c>
      <c r="AJ190">
        <f>'Population 2016'!AJ190/'Population 2016'!AJ$5</f>
        <v>2.4816663413545995E-3</v>
      </c>
      <c r="AK190">
        <f>'Population 2016'!AK190/'Population 2016'!AK$5</f>
        <v>7.4047999195403745E-3</v>
      </c>
      <c r="AL190">
        <f>'Population 2016'!AL190/'Population 2016'!AL$5</f>
        <v>3.3787978219612992E-3</v>
      </c>
      <c r="AM190">
        <f>'Population 2016'!AM190/'Population 2016'!AM$5</f>
        <v>1.5538355107555118E-3</v>
      </c>
      <c r="AN190">
        <f>'Population 2016'!AN190/'Population 2016'!AN$5</f>
        <v>7.308825133631504E-3</v>
      </c>
      <c r="AO190">
        <f>'Population 2016'!AO190/'Population 2016'!AO$5</f>
        <v>7.308825133631504E-3</v>
      </c>
      <c r="AP190">
        <f>'Population 2016'!AP190/'Population 2016'!AP$5</f>
        <v>8.044956644420842E-3</v>
      </c>
      <c r="AQ190">
        <f>'Population 2016'!AQ190/'Population 2016'!AQ$5</f>
        <v>3.0073436729325369E-3</v>
      </c>
      <c r="AR190">
        <f>'Population 2016'!AR190/'Population 2016'!AR$5</f>
        <v>3.4829039407786029E-3</v>
      </c>
      <c r="AS190">
        <f>'Population 2016'!AS190/'Population 2016'!AS$5</f>
        <v>7.6312704128632444E-3</v>
      </c>
      <c r="AT190">
        <f>'Population 2016'!AT190/'Population 2016'!AT$5</f>
        <v>9.0683819265039278E-3</v>
      </c>
      <c r="AU190">
        <f>'Population 2016'!AU190/'Population 2016'!AU$5</f>
        <v>9.0683819265039278E-3</v>
      </c>
      <c r="AV190">
        <f>'Population 2016'!AV190/'Population 2016'!AV$5</f>
        <v>3.8961038961038961E-3</v>
      </c>
      <c r="AW190">
        <f>'Population 2016'!AW190/'Population 2016'!AW$5</f>
        <v>2.8487095002745744E-3</v>
      </c>
      <c r="AX190">
        <f>'Population 2016'!AX190/'Population 2016'!AX$5</f>
        <v>4.8046820092771253E-3</v>
      </c>
      <c r="AY190">
        <f>'Population 2016'!AY190/'Population 2016'!AY$5</f>
        <v>4.5699336005630186E-3</v>
      </c>
      <c r="AZ190">
        <f>'Population 2016'!AZ190/'Population 2016'!AZ$5</f>
        <v>5.7843537688904738E-3</v>
      </c>
      <c r="BA190">
        <f>'Population 2016'!BA190/'Population 2016'!BA$5</f>
        <v>2.3887929172964804E-3</v>
      </c>
      <c r="BB190">
        <f>'Population 2016'!BB190/'Population 2016'!BB$5</f>
        <v>2.0162543242440772E-3</v>
      </c>
      <c r="BC190">
        <f>'Population 2016'!BC190/'Population 2016'!BC$5</f>
        <v>8.4096844155269327E-4</v>
      </c>
      <c r="BD190" s="9">
        <v>188</v>
      </c>
    </row>
    <row r="191" spans="1:56" x14ac:dyDescent="0.35">
      <c r="A191" s="3"/>
      <c r="B191" s="5" t="s">
        <v>81</v>
      </c>
      <c r="C191">
        <f>'Population 2016'!C191/'Population 2016'!C$5</f>
        <v>1.4311050686674879E-3</v>
      </c>
      <c r="D191">
        <f>'Population 2016'!D191/'Population 2016'!D$5</f>
        <v>2.6578836692976535E-3</v>
      </c>
      <c r="E191">
        <f>'Population 2016'!E191/'Population 2016'!E$5</f>
        <v>3.7830666747922124E-3</v>
      </c>
      <c r="F191">
        <f>'Population 2016'!F191/'Population 2016'!F$5</f>
        <v>3.5951583826937935E-3</v>
      </c>
      <c r="G191">
        <f>'Population 2016'!G191/'Population 2016'!G$5</f>
        <v>3.3833161911979645E-3</v>
      </c>
      <c r="H191">
        <f>'Population 2016'!H191/'Population 2016'!H$5</f>
        <v>1.7898078226274508E-3</v>
      </c>
      <c r="I191">
        <f>'Population 2016'!I191/'Population 2016'!I$5</f>
        <v>4.961895988610669E-3</v>
      </c>
      <c r="J191">
        <f>'Population 2016'!J191/'Population 2016'!J$5</f>
        <v>2.479619846910427E-3</v>
      </c>
      <c r="K191">
        <f>'Population 2016'!K191/'Population 2016'!K$5</f>
        <v>1.630203657326466E-3</v>
      </c>
      <c r="L191">
        <f>'Population 2016'!L191/'Population 2016'!L$5</f>
        <v>2.6051181039823362E-3</v>
      </c>
      <c r="M191">
        <f>'Population 2016'!M191/'Population 2016'!M$5</f>
        <v>2.6051181039823362E-3</v>
      </c>
      <c r="N191">
        <f>'Population 2016'!N191/'Population 2016'!N$5</f>
        <v>2.6040620152546594E-3</v>
      </c>
      <c r="O191">
        <f>'Population 2016'!O191/'Population 2016'!O$5</f>
        <v>1.1491861582508594E-3</v>
      </c>
      <c r="P191">
        <f>'Population 2016'!P191/'Population 2016'!P$5</f>
        <v>2.9076975092978698E-3</v>
      </c>
      <c r="Q191">
        <f>'Population 2016'!Q191/'Population 2016'!Q$5</f>
        <v>2.9729380383309244E-3</v>
      </c>
      <c r="R191">
        <f>'Population 2016'!R191/'Population 2016'!R$5</f>
        <v>2.2488955128546336E-3</v>
      </c>
      <c r="S191">
        <f>'Population 2016'!S191/'Population 2016'!S$5</f>
        <v>2.1086692875716497E-3</v>
      </c>
      <c r="T191">
        <f>'Population 2016'!T191/'Population 2016'!T$5</f>
        <v>1.9427369557428235E-3</v>
      </c>
      <c r="U191">
        <f>'Population 2016'!U191/'Population 2016'!U$5</f>
        <v>9.7375293232417125E-4</v>
      </c>
      <c r="V191">
        <f>'Population 2016'!V191/'Population 2016'!V$5</f>
        <v>1.938620526480488E-3</v>
      </c>
      <c r="W191">
        <f>'Population 2016'!W191/'Population 2016'!W$5</f>
        <v>1.9349060982226318E-3</v>
      </c>
      <c r="X191">
        <f>'Population 2016'!X191/'Population 2016'!X$5</f>
        <v>1.9349060982226318E-3</v>
      </c>
      <c r="Y191">
        <f>'Population 2016'!Y191/'Population 2016'!Y$5</f>
        <v>2.1978982846059679E-3</v>
      </c>
      <c r="Z191">
        <f>'Population 2016'!Z191/'Population 2016'!Z$5</f>
        <v>8.6142981863514669E-4</v>
      </c>
      <c r="AA191">
        <f>'Population 2016'!AA191/'Population 2016'!AA$5</f>
        <v>1.3952032910852488E-3</v>
      </c>
      <c r="AB191">
        <f>'Population 2016'!AB191/'Population 2016'!AB$5</f>
        <v>2.9968373540218826E-3</v>
      </c>
      <c r="AC191">
        <f>'Population 2016'!AC191/'Population 2016'!AC$5</f>
        <v>1.4697334207657508E-3</v>
      </c>
      <c r="AD191">
        <f>'Population 2016'!AD191/'Population 2016'!AD$5</f>
        <v>3.729204659644944E-3</v>
      </c>
      <c r="AE191">
        <f>'Population 2016'!AE191/'Population 2016'!AE$5</f>
        <v>3.860409244448095E-3</v>
      </c>
      <c r="AF191">
        <f>'Population 2016'!AF191/'Population 2016'!AF$5</f>
        <v>2.171650907116681E-3</v>
      </c>
      <c r="AG191">
        <f>'Population 2016'!AG191/'Population 2016'!AG$5</f>
        <v>3.860409244448095E-3</v>
      </c>
      <c r="AH191">
        <f>'Population 2016'!AH191/'Population 2016'!AH$5</f>
        <v>1.2613432655601273E-3</v>
      </c>
      <c r="AI191">
        <f>'Population 2016'!AI191/'Population 2016'!AI$5</f>
        <v>1.8087212354536706E-3</v>
      </c>
      <c r="AJ191">
        <f>'Population 2016'!AJ191/'Population 2016'!AJ$5</f>
        <v>1.33842679084293E-3</v>
      </c>
      <c r="AK191">
        <f>'Population 2016'!AK191/'Population 2016'!AK$5</f>
        <v>4.7395748211659103E-3</v>
      </c>
      <c r="AL191">
        <f>'Population 2016'!AL191/'Population 2016'!AL$5</f>
        <v>2.0042212802185134E-3</v>
      </c>
      <c r="AM191">
        <f>'Population 2016'!AM191/'Population 2016'!AM$5</f>
        <v>6.4471496716662262E-4</v>
      </c>
      <c r="AN191">
        <f>'Population 2016'!AN191/'Population 2016'!AN$5</f>
        <v>5.3452601723573689E-3</v>
      </c>
      <c r="AO191">
        <f>'Population 2016'!AO191/'Population 2016'!AO$5</f>
        <v>5.3452601723573689E-3</v>
      </c>
      <c r="AP191">
        <f>'Population 2016'!AP191/'Population 2016'!AP$5</f>
        <v>5.516541699031435E-3</v>
      </c>
      <c r="AQ191">
        <f>'Population 2016'!AQ191/'Population 2016'!AQ$5</f>
        <v>2.0140297035129064E-3</v>
      </c>
      <c r="AR191">
        <f>'Population 2016'!AR191/'Population 2016'!AR$5</f>
        <v>2.2251019931237488E-3</v>
      </c>
      <c r="AS191">
        <f>'Population 2016'!AS191/'Population 2016'!AS$5</f>
        <v>4.961895988610669E-3</v>
      </c>
      <c r="AT191">
        <f>'Population 2016'!AT191/'Population 2016'!AT$5</f>
        <v>5.8522697316391627E-3</v>
      </c>
      <c r="AU191">
        <f>'Population 2016'!AU191/'Population 2016'!AU$5</f>
        <v>5.8522697316391627E-3</v>
      </c>
      <c r="AV191">
        <f>'Population 2016'!AV191/'Population 2016'!AV$5</f>
        <v>2.2172949002217295E-3</v>
      </c>
      <c r="AW191">
        <f>'Population 2016'!AW191/'Population 2016'!AW$5</f>
        <v>1.9105802672524253E-3</v>
      </c>
      <c r="AX191">
        <f>'Population 2016'!AX191/'Population 2016'!AX$5</f>
        <v>2.9390342078024971E-3</v>
      </c>
      <c r="AY191">
        <f>'Population 2016'!AY191/'Population 2016'!AY$5</f>
        <v>3.0002141917321993E-3</v>
      </c>
      <c r="AZ191">
        <f>'Population 2016'!AZ191/'Population 2016'!AZ$5</f>
        <v>3.9377326253660161E-3</v>
      </c>
      <c r="BA191">
        <f>'Population 2016'!BA191/'Population 2016'!BA$5</f>
        <v>1.4980565752537249E-3</v>
      </c>
      <c r="BB191">
        <f>'Population 2016'!BB191/'Population 2016'!BB$5</f>
        <v>9.5979229818468062E-4</v>
      </c>
      <c r="BC191">
        <f>'Population 2016'!BC191/'Population 2016'!BC$5</f>
        <v>9.7375293232417125E-4</v>
      </c>
      <c r="BD191" s="9">
        <v>189</v>
      </c>
    </row>
    <row r="192" spans="1:56" x14ac:dyDescent="0.35">
      <c r="A192" s="3"/>
      <c r="B192" s="5" t="s">
        <v>82</v>
      </c>
      <c r="C192">
        <f>'Population 2016'!C192/'Population 2016'!C$5</f>
        <v>6.5933054949323549E-4</v>
      </c>
      <c r="D192">
        <f>'Population 2016'!D192/'Population 2016'!D$5</f>
        <v>1.4499770155414063E-3</v>
      </c>
      <c r="E192">
        <f>'Population 2016'!E192/'Population 2016'!E$5</f>
        <v>2.1751461426314581E-3</v>
      </c>
      <c r="F192">
        <f>'Population 2016'!F192/'Population 2016'!F$5</f>
        <v>2.9152716971413855E-3</v>
      </c>
      <c r="G192">
        <f>'Population 2016'!G192/'Population 2016'!G$5</f>
        <v>2.1653223623666973E-3</v>
      </c>
      <c r="H192">
        <f>'Population 2016'!H192/'Population 2016'!H$5</f>
        <v>1.1089026727148336E-3</v>
      </c>
      <c r="I192">
        <f>'Population 2016'!I192/'Population 2016'!I$5</f>
        <v>2.9206096641822294E-3</v>
      </c>
      <c r="J192">
        <f>'Population 2016'!J192/'Population 2016'!J$5</f>
        <v>1.799590323677467E-3</v>
      </c>
      <c r="K192">
        <f>'Population 2016'!K192/'Population 2016'!K$5</f>
        <v>1.0631762982563908E-3</v>
      </c>
      <c r="L192">
        <f>'Population 2016'!L192/'Population 2016'!L$5</f>
        <v>1.358156084698108E-3</v>
      </c>
      <c r="M192">
        <f>'Population 2016'!M192/'Population 2016'!M$5</f>
        <v>1.358156084698108E-3</v>
      </c>
      <c r="N192">
        <f>'Population 2016'!N192/'Population 2016'!N$5</f>
        <v>1.50296171868093E-3</v>
      </c>
      <c r="O192">
        <f>'Population 2016'!O192/'Population 2016'!O$5</f>
        <v>7.0338118306733635E-4</v>
      </c>
      <c r="P192">
        <f>'Population 2016'!P192/'Population 2016'!P$5</f>
        <v>1.4538487546489349E-3</v>
      </c>
      <c r="Q192">
        <f>'Population 2016'!Q192/'Population 2016'!Q$5</f>
        <v>1.5158458772517361E-3</v>
      </c>
      <c r="R192">
        <f>'Population 2016'!R192/'Population 2016'!R$5</f>
        <v>2.2355884388140738E-3</v>
      </c>
      <c r="S192">
        <f>'Population 2016'!S192/'Population 2016'!S$5</f>
        <v>1.2533739591258865E-3</v>
      </c>
      <c r="T192">
        <f>'Population 2016'!T192/'Population 2016'!T$5</f>
        <v>1.1470291247679186E-3</v>
      </c>
      <c r="U192">
        <f>'Population 2016'!U192/'Population 2016'!U$5</f>
        <v>4.8687646616208562E-4</v>
      </c>
      <c r="V192">
        <f>'Population 2016'!V192/'Population 2016'!V$5</f>
        <v>1.3203990200044268E-3</v>
      </c>
      <c r="W192">
        <f>'Population 2016'!W192/'Population 2016'!W$5</f>
        <v>1.3302479425280594E-3</v>
      </c>
      <c r="X192">
        <f>'Population 2016'!X192/'Population 2016'!X$5</f>
        <v>1.3302479425280594E-3</v>
      </c>
      <c r="Y192">
        <f>'Population 2016'!Y192/'Population 2016'!Y$5</f>
        <v>1.5500548480946248E-3</v>
      </c>
      <c r="Z192">
        <f>'Population 2016'!Z192/'Population 2016'!Z$5</f>
        <v>5.3040847259782069E-4</v>
      </c>
      <c r="AA192">
        <f>'Population 2016'!AA192/'Population 2016'!AA$5</f>
        <v>7.8729328568381905E-4</v>
      </c>
      <c r="AB192">
        <f>'Population 2016'!AB192/'Population 2016'!AB$5</f>
        <v>1.6171458399435023E-3</v>
      </c>
      <c r="AC192">
        <f>'Population 2016'!AC192/'Population 2016'!AC$5</f>
        <v>8.9156242695290439E-4</v>
      </c>
      <c r="AD192">
        <f>'Population 2016'!AD192/'Population 2016'!AD$5</f>
        <v>2.4265882615653726E-3</v>
      </c>
      <c r="AE192">
        <f>'Population 2016'!AE192/'Population 2016'!AE$5</f>
        <v>2.5256932822718919E-3</v>
      </c>
      <c r="AF192">
        <f>'Population 2016'!AF192/'Population 2016'!AF$5</f>
        <v>1.131068180789938E-3</v>
      </c>
      <c r="AG192">
        <f>'Population 2016'!AG192/'Population 2016'!AG$5</f>
        <v>2.5256932822718919E-3</v>
      </c>
      <c r="AH192">
        <f>'Population 2016'!AH192/'Population 2016'!AH$5</f>
        <v>6.0002043413243176E-4</v>
      </c>
      <c r="AI192">
        <f>'Population 2016'!AI192/'Population 2016'!AI$5</f>
        <v>1.0034779945752035E-3</v>
      </c>
      <c r="AJ192">
        <f>'Population 2016'!AJ192/'Population 2016'!AJ$5</f>
        <v>9.8987814739425026E-4</v>
      </c>
      <c r="AK192">
        <f>'Population 2016'!AK192/'Population 2016'!AK$5</f>
        <v>2.4766478508479691E-3</v>
      </c>
      <c r="AL192">
        <f>'Population 2016'!AL192/'Population 2016'!AL$5</f>
        <v>1.3302353629768894E-3</v>
      </c>
      <c r="AM192">
        <f>'Population 2016'!AM192/'Population 2016'!AM$5</f>
        <v>2.8613754160765835E-4</v>
      </c>
      <c r="AN192">
        <f>'Population 2016'!AN192/'Population 2016'!AN$5</f>
        <v>2.6180866150321805E-3</v>
      </c>
      <c r="AO192">
        <f>'Population 2016'!AO192/'Population 2016'!AO$5</f>
        <v>2.6180866150321805E-3</v>
      </c>
      <c r="AP192">
        <f>'Population 2016'!AP192/'Population 2016'!AP$5</f>
        <v>3.5984338094256774E-3</v>
      </c>
      <c r="AQ192">
        <f>'Population 2016'!AQ192/'Population 2016'!AQ$5</f>
        <v>1.1029210281142106E-3</v>
      </c>
      <c r="AR192">
        <f>'Population 2016'!AR192/'Population 2016'!AR$5</f>
        <v>1.3362196390424754E-3</v>
      </c>
      <c r="AS192">
        <f>'Population 2016'!AS192/'Population 2016'!AS$5</f>
        <v>2.9206096641822294E-3</v>
      </c>
      <c r="AT192">
        <f>'Population 2016'!AT192/'Population 2016'!AT$5</f>
        <v>3.4270047978067169E-3</v>
      </c>
      <c r="AU192">
        <f>'Population 2016'!AU192/'Population 2016'!AU$5</f>
        <v>3.4270047978067169E-3</v>
      </c>
      <c r="AV192">
        <f>'Population 2016'!AV192/'Population 2016'!AV$5</f>
        <v>1.2775842044134727E-3</v>
      </c>
      <c r="AW192">
        <f>'Population 2016'!AW192/'Population 2016'!AW$5</f>
        <v>9.3050216608700953E-4</v>
      </c>
      <c r="AX192">
        <f>'Population 2016'!AX192/'Population 2016'!AX$5</f>
        <v>2.1978864510523019E-3</v>
      </c>
      <c r="AY192">
        <f>'Population 2016'!AY192/'Population 2016'!AY$5</f>
        <v>2.0363513968360823E-3</v>
      </c>
      <c r="AZ192">
        <f>'Population 2016'!AZ192/'Population 2016'!AZ$5</f>
        <v>2.6577537953529577E-3</v>
      </c>
      <c r="BA192">
        <f>'Population 2016'!BA192/'Population 2016'!BA$5</f>
        <v>7.4228028503562943E-4</v>
      </c>
      <c r="BB192">
        <f>'Population 2016'!BB192/'Population 2016'!BB$5</f>
        <v>2.831042030616684E-4</v>
      </c>
      <c r="BC192">
        <f>'Population 2016'!BC192/'Population 2016'!BC$5</f>
        <v>4.8687646616208562E-4</v>
      </c>
      <c r="BD192" s="9">
        <v>190</v>
      </c>
    </row>
    <row r="193" spans="1:56" x14ac:dyDescent="0.35">
      <c r="A193" s="3"/>
      <c r="B193" s="5" t="s">
        <v>76</v>
      </c>
      <c r="C193">
        <f>'Population 2016'!C193/'Population 2016'!C$5</f>
        <v>0</v>
      </c>
      <c r="D193">
        <f>'Population 2016'!D193/'Population 2016'!D$5</f>
        <v>0</v>
      </c>
      <c r="E193">
        <f>'Population 2016'!E193/'Population 2016'!E$5</f>
        <v>0</v>
      </c>
      <c r="F193">
        <f>'Population 2016'!F193/'Population 2016'!F$5</f>
        <v>0</v>
      </c>
      <c r="G193">
        <f>'Population 2016'!G193/'Population 2016'!G$5</f>
        <v>0</v>
      </c>
      <c r="H193">
        <f>'Population 2016'!H193/'Population 2016'!H$5</f>
        <v>0</v>
      </c>
      <c r="I193">
        <f>'Population 2016'!I193/'Population 2016'!I$5</f>
        <v>0</v>
      </c>
      <c r="J193">
        <f>'Population 2016'!J193/'Population 2016'!J$5</f>
        <v>0</v>
      </c>
      <c r="K193">
        <f>'Population 2016'!K193/'Population 2016'!K$5</f>
        <v>0</v>
      </c>
      <c r="L193">
        <f>'Population 2016'!L193/'Population 2016'!L$5</f>
        <v>0</v>
      </c>
      <c r="M193">
        <f>'Population 2016'!M193/'Population 2016'!M$5</f>
        <v>0</v>
      </c>
      <c r="N193">
        <f>'Population 2016'!N193/'Population 2016'!N$5</f>
        <v>0</v>
      </c>
      <c r="O193">
        <f>'Population 2016'!O193/'Population 2016'!O$5</f>
        <v>0</v>
      </c>
      <c r="P193">
        <f>'Population 2016'!P193/'Population 2016'!P$5</f>
        <v>0</v>
      </c>
      <c r="Q193">
        <f>'Population 2016'!Q193/'Population 2016'!Q$5</f>
        <v>0</v>
      </c>
      <c r="R193">
        <f>'Population 2016'!R193/'Population 2016'!R$5</f>
        <v>0</v>
      </c>
      <c r="S193">
        <f>'Population 2016'!S193/'Population 2016'!S$5</f>
        <v>0</v>
      </c>
      <c r="T193">
        <f>'Population 2016'!T193/'Population 2016'!T$5</f>
        <v>0</v>
      </c>
      <c r="U193">
        <f>'Population 2016'!U193/'Population 2016'!U$5</f>
        <v>0</v>
      </c>
      <c r="V193">
        <f>'Population 2016'!V193/'Population 2016'!V$5</f>
        <v>0</v>
      </c>
      <c r="W193">
        <f>'Population 2016'!W193/'Population 2016'!W$5</f>
        <v>0</v>
      </c>
      <c r="X193">
        <f>'Population 2016'!X193/'Population 2016'!X$5</f>
        <v>0</v>
      </c>
      <c r="Y193">
        <f>'Population 2016'!Y193/'Population 2016'!Y$5</f>
        <v>0</v>
      </c>
      <c r="Z193">
        <f>'Population 2016'!Z193/'Population 2016'!Z$5</f>
        <v>0</v>
      </c>
      <c r="AA193">
        <f>'Population 2016'!AA193/'Population 2016'!AA$5</f>
        <v>0</v>
      </c>
      <c r="AB193">
        <f>'Population 2016'!AB193/'Population 2016'!AB$5</f>
        <v>0</v>
      </c>
      <c r="AC193">
        <f>'Population 2016'!AC193/'Population 2016'!AC$5</f>
        <v>0</v>
      </c>
      <c r="AD193">
        <f>'Population 2016'!AD193/'Population 2016'!AD$5</f>
        <v>0</v>
      </c>
      <c r="AE193">
        <f>'Population 2016'!AE193/'Population 2016'!AE$5</f>
        <v>0</v>
      </c>
      <c r="AF193">
        <f>'Population 2016'!AF193/'Population 2016'!AF$5</f>
        <v>0</v>
      </c>
      <c r="AG193">
        <f>'Population 2016'!AG193/'Population 2016'!AG$5</f>
        <v>0</v>
      </c>
      <c r="AH193">
        <f>'Population 2016'!AH193/'Population 2016'!AH$5</f>
        <v>0</v>
      </c>
      <c r="AI193">
        <f>'Population 2016'!AI193/'Population 2016'!AI$5</f>
        <v>0</v>
      </c>
      <c r="AJ193">
        <f>'Population 2016'!AJ193/'Population 2016'!AJ$5</f>
        <v>0</v>
      </c>
      <c r="AK193">
        <f>'Population 2016'!AK193/'Population 2016'!AK$5</f>
        <v>0</v>
      </c>
      <c r="AL193">
        <f>'Population 2016'!AL193/'Population 2016'!AL$5</f>
        <v>0</v>
      </c>
      <c r="AM193">
        <f>'Population 2016'!AM193/'Population 2016'!AM$5</f>
        <v>0</v>
      </c>
      <c r="AN193">
        <f>'Population 2016'!AN193/'Population 2016'!AN$5</f>
        <v>0</v>
      </c>
      <c r="AO193">
        <f>'Population 2016'!AO193/'Population 2016'!AO$5</f>
        <v>0</v>
      </c>
      <c r="AP193">
        <f>'Population 2016'!AP193/'Population 2016'!AP$5</f>
        <v>0</v>
      </c>
      <c r="AQ193">
        <f>'Population 2016'!AQ193/'Population 2016'!AQ$5</f>
        <v>0</v>
      </c>
      <c r="AR193">
        <f>'Population 2016'!AR193/'Population 2016'!AR$5</f>
        <v>0</v>
      </c>
      <c r="AS193">
        <f>'Population 2016'!AS193/'Population 2016'!AS$5</f>
        <v>0</v>
      </c>
      <c r="AT193">
        <f>'Population 2016'!AT193/'Population 2016'!AT$5</f>
        <v>0</v>
      </c>
      <c r="AU193">
        <f>'Population 2016'!AU193/'Population 2016'!AU$5</f>
        <v>0</v>
      </c>
      <c r="AV193">
        <f>'Population 2016'!AV193/'Population 2016'!AV$5</f>
        <v>0</v>
      </c>
      <c r="AW193">
        <f>'Population 2016'!AW193/'Population 2016'!AW$5</f>
        <v>0</v>
      </c>
      <c r="AX193">
        <f>'Population 2016'!AX193/'Population 2016'!AX$5</f>
        <v>0</v>
      </c>
      <c r="AY193">
        <f>'Population 2016'!AY193/'Population 2016'!AY$5</f>
        <v>0</v>
      </c>
      <c r="AZ193">
        <f>'Population 2016'!AZ193/'Population 2016'!AZ$5</f>
        <v>0</v>
      </c>
      <c r="BA193">
        <f>'Population 2016'!BA193/'Population 2016'!BA$5</f>
        <v>0</v>
      </c>
      <c r="BB193">
        <f>'Population 2016'!BB193/'Population 2016'!BB$5</f>
        <v>0</v>
      </c>
      <c r="BC193">
        <f>'Population 2016'!BC193/'Population 2016'!BC$5</f>
        <v>0</v>
      </c>
      <c r="BD193" s="9">
        <v>191</v>
      </c>
    </row>
    <row r="194" spans="1:56" x14ac:dyDescent="0.35">
      <c r="A194" s="3"/>
      <c r="B194" s="5" t="s">
        <v>46</v>
      </c>
      <c r="C194">
        <f>'Population 2016'!C194/'Population 2016'!C$5</f>
        <v>0</v>
      </c>
      <c r="D194">
        <f>'Population 2016'!D194/'Population 2016'!D$5</f>
        <v>0</v>
      </c>
      <c r="E194">
        <f>'Population 2016'!E194/'Population 2016'!E$5</f>
        <v>0</v>
      </c>
      <c r="F194">
        <f>'Population 2016'!F194/'Population 2016'!F$5</f>
        <v>0</v>
      </c>
      <c r="G194">
        <f>'Population 2016'!G194/'Population 2016'!G$5</f>
        <v>0</v>
      </c>
      <c r="H194">
        <f>'Population 2016'!H194/'Population 2016'!H$5</f>
        <v>0</v>
      </c>
      <c r="I194">
        <f>'Population 2016'!I194/'Population 2016'!I$5</f>
        <v>0</v>
      </c>
      <c r="J194">
        <f>'Population 2016'!J194/'Population 2016'!J$5</f>
        <v>0</v>
      </c>
      <c r="K194">
        <f>'Population 2016'!K194/'Population 2016'!K$5</f>
        <v>0</v>
      </c>
      <c r="L194">
        <f>'Population 2016'!L194/'Population 2016'!L$5</f>
        <v>0</v>
      </c>
      <c r="M194">
        <f>'Population 2016'!M194/'Population 2016'!M$5</f>
        <v>0</v>
      </c>
      <c r="N194">
        <f>'Population 2016'!N194/'Population 2016'!N$5</f>
        <v>0</v>
      </c>
      <c r="O194">
        <f>'Population 2016'!O194/'Population 2016'!O$5</f>
        <v>0</v>
      </c>
      <c r="P194">
        <f>'Population 2016'!P194/'Population 2016'!P$5</f>
        <v>0</v>
      </c>
      <c r="Q194">
        <f>'Population 2016'!Q194/'Population 2016'!Q$5</f>
        <v>0</v>
      </c>
      <c r="R194">
        <f>'Population 2016'!R194/'Population 2016'!R$5</f>
        <v>0</v>
      </c>
      <c r="S194">
        <f>'Population 2016'!S194/'Population 2016'!S$5</f>
        <v>0</v>
      </c>
      <c r="T194">
        <f>'Population 2016'!T194/'Population 2016'!T$5</f>
        <v>0</v>
      </c>
      <c r="U194">
        <f>'Population 2016'!U194/'Population 2016'!U$5</f>
        <v>0</v>
      </c>
      <c r="V194">
        <f>'Population 2016'!V194/'Population 2016'!V$5</f>
        <v>0</v>
      </c>
      <c r="W194">
        <f>'Population 2016'!W194/'Population 2016'!W$5</f>
        <v>0</v>
      </c>
      <c r="X194">
        <f>'Population 2016'!X194/'Population 2016'!X$5</f>
        <v>0</v>
      </c>
      <c r="Y194">
        <f>'Population 2016'!Y194/'Population 2016'!Y$5</f>
        <v>0</v>
      </c>
      <c r="Z194">
        <f>'Population 2016'!Z194/'Population 2016'!Z$5</f>
        <v>0</v>
      </c>
      <c r="AA194">
        <f>'Population 2016'!AA194/'Population 2016'!AA$5</f>
        <v>0</v>
      </c>
      <c r="AB194">
        <f>'Population 2016'!AB194/'Population 2016'!AB$5</f>
        <v>0</v>
      </c>
      <c r="AC194">
        <f>'Population 2016'!AC194/'Population 2016'!AC$5</f>
        <v>0</v>
      </c>
      <c r="AD194">
        <f>'Population 2016'!AD194/'Population 2016'!AD$5</f>
        <v>0</v>
      </c>
      <c r="AE194">
        <f>'Population 2016'!AE194/'Population 2016'!AE$5</f>
        <v>0</v>
      </c>
      <c r="AF194">
        <f>'Population 2016'!AF194/'Population 2016'!AF$5</f>
        <v>0</v>
      </c>
      <c r="AG194">
        <f>'Population 2016'!AG194/'Population 2016'!AG$5</f>
        <v>0</v>
      </c>
      <c r="AH194">
        <f>'Population 2016'!AH194/'Population 2016'!AH$5</f>
        <v>0</v>
      </c>
      <c r="AI194">
        <f>'Population 2016'!AI194/'Population 2016'!AI$5</f>
        <v>0</v>
      </c>
      <c r="AJ194">
        <f>'Population 2016'!AJ194/'Population 2016'!AJ$5</f>
        <v>0</v>
      </c>
      <c r="AK194">
        <f>'Population 2016'!AK194/'Population 2016'!AK$5</f>
        <v>0</v>
      </c>
      <c r="AL194">
        <f>'Population 2016'!AL194/'Population 2016'!AL$5</f>
        <v>0</v>
      </c>
      <c r="AM194">
        <f>'Population 2016'!AM194/'Population 2016'!AM$5</f>
        <v>0</v>
      </c>
      <c r="AN194">
        <f>'Population 2016'!AN194/'Population 2016'!AN$5</f>
        <v>0</v>
      </c>
      <c r="AO194">
        <f>'Population 2016'!AO194/'Population 2016'!AO$5</f>
        <v>0</v>
      </c>
      <c r="AP194">
        <f>'Population 2016'!AP194/'Population 2016'!AP$5</f>
        <v>0</v>
      </c>
      <c r="AQ194">
        <f>'Population 2016'!AQ194/'Population 2016'!AQ$5</f>
        <v>0</v>
      </c>
      <c r="AR194">
        <f>'Population 2016'!AR194/'Population 2016'!AR$5</f>
        <v>0</v>
      </c>
      <c r="AS194">
        <f>'Population 2016'!AS194/'Population 2016'!AS$5</f>
        <v>0</v>
      </c>
      <c r="AT194">
        <f>'Population 2016'!AT194/'Population 2016'!AT$5</f>
        <v>0</v>
      </c>
      <c r="AU194">
        <f>'Population 2016'!AU194/'Population 2016'!AU$5</f>
        <v>0</v>
      </c>
      <c r="AV194">
        <f>'Population 2016'!AV194/'Population 2016'!AV$5</f>
        <v>0</v>
      </c>
      <c r="AW194">
        <f>'Population 2016'!AW194/'Population 2016'!AW$5</f>
        <v>0</v>
      </c>
      <c r="AX194">
        <f>'Population 2016'!AX194/'Population 2016'!AX$5</f>
        <v>0</v>
      </c>
      <c r="AY194">
        <f>'Population 2016'!AY194/'Population 2016'!AY$5</f>
        <v>0</v>
      </c>
      <c r="AZ194">
        <f>'Population 2016'!AZ194/'Population 2016'!AZ$5</f>
        <v>0</v>
      </c>
      <c r="BA194">
        <f>'Population 2016'!BA194/'Population 2016'!BA$5</f>
        <v>0</v>
      </c>
      <c r="BB194">
        <f>'Population 2016'!BB194/'Population 2016'!BB$5</f>
        <v>0</v>
      </c>
      <c r="BC194">
        <f>'Population 2016'!BC194/'Population 2016'!BC$5</f>
        <v>0</v>
      </c>
      <c r="BD194" s="9">
        <v>192</v>
      </c>
    </row>
    <row r="195" spans="1:56" x14ac:dyDescent="0.35">
      <c r="A195" s="3"/>
      <c r="B195" s="5" t="s">
        <v>77</v>
      </c>
      <c r="C195">
        <f>'Population 2016'!C195/'Population 2016'!C$5</f>
        <v>0</v>
      </c>
      <c r="D195">
        <f>'Population 2016'!D195/'Population 2016'!D$5</f>
        <v>0</v>
      </c>
      <c r="E195">
        <f>'Population 2016'!E195/'Population 2016'!E$5</f>
        <v>0</v>
      </c>
      <c r="F195">
        <f>'Population 2016'!F195/'Population 2016'!F$5</f>
        <v>0</v>
      </c>
      <c r="G195">
        <f>'Population 2016'!G195/'Population 2016'!G$5</f>
        <v>0</v>
      </c>
      <c r="H195">
        <f>'Population 2016'!H195/'Population 2016'!H$5</f>
        <v>0</v>
      </c>
      <c r="I195">
        <f>'Population 2016'!I195/'Population 2016'!I$5</f>
        <v>0</v>
      </c>
      <c r="J195">
        <f>'Population 2016'!J195/'Population 2016'!J$5</f>
        <v>0</v>
      </c>
      <c r="K195">
        <f>'Population 2016'!K195/'Population 2016'!K$5</f>
        <v>0</v>
      </c>
      <c r="L195">
        <f>'Population 2016'!L195/'Population 2016'!L$5</f>
        <v>0</v>
      </c>
      <c r="M195">
        <f>'Population 2016'!M195/'Population 2016'!M$5</f>
        <v>0</v>
      </c>
      <c r="N195">
        <f>'Population 2016'!N195/'Population 2016'!N$5</f>
        <v>0</v>
      </c>
      <c r="O195">
        <f>'Population 2016'!O195/'Population 2016'!O$5</f>
        <v>0</v>
      </c>
      <c r="P195">
        <f>'Population 2016'!P195/'Population 2016'!P$5</f>
        <v>0</v>
      </c>
      <c r="Q195">
        <f>'Population 2016'!Q195/'Population 2016'!Q$5</f>
        <v>0</v>
      </c>
      <c r="R195">
        <f>'Population 2016'!R195/'Population 2016'!R$5</f>
        <v>0</v>
      </c>
      <c r="S195">
        <f>'Population 2016'!S195/'Population 2016'!S$5</f>
        <v>0</v>
      </c>
      <c r="T195">
        <f>'Population 2016'!T195/'Population 2016'!T$5</f>
        <v>0</v>
      </c>
      <c r="U195">
        <f>'Population 2016'!U195/'Population 2016'!U$5</f>
        <v>0</v>
      </c>
      <c r="V195">
        <f>'Population 2016'!V195/'Population 2016'!V$5</f>
        <v>0</v>
      </c>
      <c r="W195">
        <f>'Population 2016'!W195/'Population 2016'!W$5</f>
        <v>0</v>
      </c>
      <c r="X195">
        <f>'Population 2016'!X195/'Population 2016'!X$5</f>
        <v>0</v>
      </c>
      <c r="Y195">
        <f>'Population 2016'!Y195/'Population 2016'!Y$5</f>
        <v>0</v>
      </c>
      <c r="Z195">
        <f>'Population 2016'!Z195/'Population 2016'!Z$5</f>
        <v>0</v>
      </c>
      <c r="AA195">
        <f>'Population 2016'!AA195/'Population 2016'!AA$5</f>
        <v>0</v>
      </c>
      <c r="AB195">
        <f>'Population 2016'!AB195/'Population 2016'!AB$5</f>
        <v>0</v>
      </c>
      <c r="AC195">
        <f>'Population 2016'!AC195/'Population 2016'!AC$5</f>
        <v>0</v>
      </c>
      <c r="AD195">
        <f>'Population 2016'!AD195/'Population 2016'!AD$5</f>
        <v>0</v>
      </c>
      <c r="AE195">
        <f>'Population 2016'!AE195/'Population 2016'!AE$5</f>
        <v>0</v>
      </c>
      <c r="AF195">
        <f>'Population 2016'!AF195/'Population 2016'!AF$5</f>
        <v>0</v>
      </c>
      <c r="AG195">
        <f>'Population 2016'!AG195/'Population 2016'!AG$5</f>
        <v>0</v>
      </c>
      <c r="AH195">
        <f>'Population 2016'!AH195/'Population 2016'!AH$5</f>
        <v>0</v>
      </c>
      <c r="AI195">
        <f>'Population 2016'!AI195/'Population 2016'!AI$5</f>
        <v>0</v>
      </c>
      <c r="AJ195">
        <f>'Population 2016'!AJ195/'Population 2016'!AJ$5</f>
        <v>0</v>
      </c>
      <c r="AK195">
        <f>'Population 2016'!AK195/'Population 2016'!AK$5</f>
        <v>0</v>
      </c>
      <c r="AL195">
        <f>'Population 2016'!AL195/'Population 2016'!AL$5</f>
        <v>0</v>
      </c>
      <c r="AM195">
        <f>'Population 2016'!AM195/'Population 2016'!AM$5</f>
        <v>0</v>
      </c>
      <c r="AN195">
        <f>'Population 2016'!AN195/'Population 2016'!AN$5</f>
        <v>0</v>
      </c>
      <c r="AO195">
        <f>'Population 2016'!AO195/'Population 2016'!AO$5</f>
        <v>0</v>
      </c>
      <c r="AP195">
        <f>'Population 2016'!AP195/'Population 2016'!AP$5</f>
        <v>0</v>
      </c>
      <c r="AQ195">
        <f>'Population 2016'!AQ195/'Population 2016'!AQ$5</f>
        <v>0</v>
      </c>
      <c r="AR195">
        <f>'Population 2016'!AR195/'Population 2016'!AR$5</f>
        <v>0</v>
      </c>
      <c r="AS195">
        <f>'Population 2016'!AS195/'Population 2016'!AS$5</f>
        <v>0</v>
      </c>
      <c r="AT195">
        <f>'Population 2016'!AT195/'Population 2016'!AT$5</f>
        <v>0</v>
      </c>
      <c r="AU195">
        <f>'Population 2016'!AU195/'Population 2016'!AU$5</f>
        <v>0</v>
      </c>
      <c r="AV195">
        <f>'Population 2016'!AV195/'Population 2016'!AV$5</f>
        <v>0</v>
      </c>
      <c r="AW195">
        <f>'Population 2016'!AW195/'Population 2016'!AW$5</f>
        <v>0</v>
      </c>
      <c r="AX195">
        <f>'Population 2016'!AX195/'Population 2016'!AX$5</f>
        <v>0</v>
      </c>
      <c r="AY195">
        <f>'Population 2016'!AY195/'Population 2016'!AY$5</f>
        <v>0</v>
      </c>
      <c r="AZ195">
        <f>'Population 2016'!AZ195/'Population 2016'!AZ$5</f>
        <v>0</v>
      </c>
      <c r="BA195">
        <f>'Population 2016'!BA195/'Population 2016'!BA$5</f>
        <v>0</v>
      </c>
      <c r="BB195">
        <f>'Population 2016'!BB195/'Population 2016'!BB$5</f>
        <v>0</v>
      </c>
      <c r="BC195">
        <f>'Population 2016'!BC195/'Population 2016'!BC$5</f>
        <v>0</v>
      </c>
      <c r="BD195" s="9">
        <v>193</v>
      </c>
    </row>
    <row r="196" spans="1:56" x14ac:dyDescent="0.35">
      <c r="A196" s="3"/>
      <c r="B196" s="5" t="s">
        <v>47</v>
      </c>
      <c r="C196">
        <f>'Population 2016'!C196/'Population 2016'!C$5</f>
        <v>4.4159813547453913E-3</v>
      </c>
      <c r="D196">
        <f>'Population 2016'!D196/'Population 2016'!D$5</f>
        <v>7.4234910947448725E-3</v>
      </c>
      <c r="E196">
        <f>'Population 2016'!E196/'Population 2016'!E$5</f>
        <v>1.0181934098697257E-2</v>
      </c>
      <c r="F196">
        <f>'Population 2016'!F196/'Population 2016'!F$5</f>
        <v>7.2418233324748902E-3</v>
      </c>
      <c r="G196">
        <f>'Population 2016'!G196/'Population 2016'!G$5</f>
        <v>6.8478319709846802E-3</v>
      </c>
      <c r="H196">
        <f>'Population 2016'!H196/'Population 2016'!H$5</f>
        <v>3.9687043023478256E-3</v>
      </c>
      <c r="I196">
        <f>'Population 2016'!I196/'Population 2016'!I$5</f>
        <v>8.8979147475085844E-3</v>
      </c>
      <c r="J196">
        <f>'Population 2016'!J196/'Population 2016'!J$5</f>
        <v>7.3559291110687243E-3</v>
      </c>
      <c r="K196">
        <f>'Population 2016'!K196/'Population 2016'!K$5</f>
        <v>5.4340121910882201E-3</v>
      </c>
      <c r="L196">
        <f>'Population 2016'!L196/'Population 2016'!L$5</f>
        <v>4.20948961923975E-3</v>
      </c>
      <c r="M196">
        <f>'Population 2016'!M196/'Population 2016'!M$5</f>
        <v>4.20948961923975E-3</v>
      </c>
      <c r="N196">
        <f>'Population 2016'!N196/'Population 2016'!N$5</f>
        <v>6.1404425297980243E-3</v>
      </c>
      <c r="O196">
        <f>'Population 2016'!O196/'Population 2016'!O$5</f>
        <v>3.5664398014681846E-3</v>
      </c>
      <c r="P196">
        <f>'Population 2016'!P196/'Population 2016'!P$5</f>
        <v>5.0715654231939591E-3</v>
      </c>
      <c r="Q196">
        <f>'Population 2016'!Q196/'Population 2016'!Q$5</f>
        <v>8.7073007367716015E-3</v>
      </c>
      <c r="R196">
        <f>'Population 2016'!R196/'Population 2016'!R$5</f>
        <v>4.6707829882365465E-3</v>
      </c>
      <c r="S196">
        <f>'Population 2016'!S196/'Population 2016'!S$5</f>
        <v>4.5589271118909886E-3</v>
      </c>
      <c r="T196">
        <f>'Population 2016'!T196/'Population 2016'!T$5</f>
        <v>2.9199220113260401E-3</v>
      </c>
      <c r="U196">
        <f>'Population 2016'!U196/'Population 2016'!U$5</f>
        <v>1.5491523923339087E-3</v>
      </c>
      <c r="V196">
        <f>'Population 2016'!V196/'Population 2016'!V$5</f>
        <v>6.2356416147029865E-3</v>
      </c>
      <c r="W196">
        <f>'Population 2016'!W196/'Population 2016'!W$5</f>
        <v>4.5529124912569701E-3</v>
      </c>
      <c r="X196">
        <f>'Population 2016'!X196/'Population 2016'!X$5</f>
        <v>4.5529124912569701E-3</v>
      </c>
      <c r="Y196">
        <f>'Population 2016'!Y196/'Population 2016'!Y$5</f>
        <v>6.7725473362903613E-3</v>
      </c>
      <c r="Z196">
        <f>'Population 2016'!Z196/'Population 2016'!Z$5</f>
        <v>2.5068575620955393E-3</v>
      </c>
      <c r="AA196">
        <f>'Population 2016'!AA196/'Population 2016'!AA$5</f>
        <v>4.077979905086313E-3</v>
      </c>
      <c r="AB196">
        <f>'Population 2016'!AB196/'Population 2016'!AB$5</f>
        <v>7.9199205756220383E-3</v>
      </c>
      <c r="AC196">
        <f>'Population 2016'!AC196/'Population 2016'!AC$5</f>
        <v>3.5414266239985437E-3</v>
      </c>
      <c r="AD196">
        <f>'Population 2016'!AD196/'Population 2016'!AD$5</f>
        <v>8.7498604339573492E-3</v>
      </c>
      <c r="AE196">
        <f>'Population 2016'!AE196/'Population 2016'!AE$5</f>
        <v>9.4713498085195955E-3</v>
      </c>
      <c r="AF196">
        <f>'Population 2016'!AF196/'Population 2016'!AF$5</f>
        <v>5.9720399945708729E-3</v>
      </c>
      <c r="AG196">
        <f>'Population 2016'!AG196/'Population 2016'!AG$5</f>
        <v>9.4713498085195955E-3</v>
      </c>
      <c r="AH196">
        <f>'Population 2016'!AH196/'Population 2016'!AH$5</f>
        <v>5.0416577654347362E-3</v>
      </c>
      <c r="AI196">
        <f>'Population 2016'!AI196/'Population 2016'!AI$5</f>
        <v>3.9947720710473361E-3</v>
      </c>
      <c r="AJ196">
        <f>'Population 2016'!AJ196/'Population 2016'!AJ$5</f>
        <v>3.8340350779354766E-3</v>
      </c>
      <c r="AK196">
        <f>'Population 2016'!AK196/'Population 2016'!AK$5</f>
        <v>1.0472323145971362E-2</v>
      </c>
      <c r="AL196">
        <f>'Population 2016'!AL196/'Population 2016'!AL$5</f>
        <v>4.5760096486404996E-3</v>
      </c>
      <c r="AM196">
        <f>'Population 2016'!AM196/'Population 2016'!AM$5</f>
        <v>4.1652933272000895E-3</v>
      </c>
      <c r="AN196">
        <f>'Population 2016'!AN196/'Population 2016'!AN$5</f>
        <v>1.3472237373186429E-2</v>
      </c>
      <c r="AO196">
        <f>'Population 2016'!AO196/'Population 2016'!AO$5</f>
        <v>1.3472237373186429E-2</v>
      </c>
      <c r="AP196">
        <f>'Population 2016'!AP196/'Population 2016'!AP$5</f>
        <v>1.290363489371146E-2</v>
      </c>
      <c r="AQ196">
        <f>'Population 2016'!AQ196/'Population 2016'!AQ$5</f>
        <v>4.8569627884035736E-3</v>
      </c>
      <c r="AR196">
        <f>'Population 2016'!AR196/'Population 2016'!AR$5</f>
        <v>5.5097339301097871E-3</v>
      </c>
      <c r="AS196">
        <f>'Population 2016'!AS196/'Population 2016'!AS$5</f>
        <v>8.8979147475085844E-3</v>
      </c>
      <c r="AT196">
        <f>'Population 2016'!AT196/'Population 2016'!AT$5</f>
        <v>1.9718458375072495E-2</v>
      </c>
      <c r="AU196">
        <f>'Population 2016'!AU196/'Population 2016'!AU$5</f>
        <v>1.9718458375072495E-2</v>
      </c>
      <c r="AV196">
        <f>'Population 2016'!AV196/'Population 2016'!AV$5</f>
        <v>3.6743744060817232E-3</v>
      </c>
      <c r="AW196">
        <f>'Population 2016'!AW196/'Population 2016'!AW$5</f>
        <v>5.9643663432790289E-3</v>
      </c>
      <c r="AX196">
        <f>'Population 2016'!AX196/'Population 2016'!AX$5</f>
        <v>8.3954151066358285E-3</v>
      </c>
      <c r="AY196">
        <f>'Population 2016'!AY196/'Population 2016'!AY$5</f>
        <v>6.866374957926624E-3</v>
      </c>
      <c r="AZ196">
        <f>'Population 2016'!AZ196/'Population 2016'!AZ$5</f>
        <v>8.9023246716638579E-3</v>
      </c>
      <c r="BA196">
        <f>'Population 2016'!BA196/'Population 2016'!BA$5</f>
        <v>3.0096091556899157E-3</v>
      </c>
      <c r="BB196">
        <f>'Population 2016'!BB196/'Population 2016'!BB$5</f>
        <v>4.4951423461742955E-3</v>
      </c>
      <c r="BC196">
        <f>'Population 2016'!BC196/'Population 2016'!BC$5</f>
        <v>1.5491523923339087E-3</v>
      </c>
      <c r="BD196" s="9">
        <v>194</v>
      </c>
    </row>
    <row r="197" spans="1:56" x14ac:dyDescent="0.35">
      <c r="A197" s="3"/>
      <c r="B197" s="5" t="s">
        <v>48</v>
      </c>
      <c r="C197">
        <f>'Population 2016'!C197/'Population 2016'!C$5</f>
        <v>1.0942842685775327E-2</v>
      </c>
      <c r="D197">
        <f>'Population 2016'!D197/'Population 2016'!D$5</f>
        <v>1.1215926762712361E-2</v>
      </c>
      <c r="E197">
        <f>'Population 2016'!E197/'Population 2016'!E$5</f>
        <v>1.1466395398440833E-2</v>
      </c>
      <c r="F197">
        <f>'Population 2016'!F197/'Population 2016'!F$5</f>
        <v>8.6634045840844713E-3</v>
      </c>
      <c r="G197">
        <f>'Population 2016'!G197/'Population 2016'!G$5</f>
        <v>7.6598278568721923E-3</v>
      </c>
      <c r="H197">
        <f>'Population 2016'!H197/'Population 2016'!H$5</f>
        <v>4.3123992827799086E-3</v>
      </c>
      <c r="I197">
        <f>'Population 2016'!I197/'Population 2016'!I$5</f>
        <v>9.2119587974206513E-3</v>
      </c>
      <c r="J197">
        <f>'Population 2016'!J197/'Population 2016'!J$5</f>
        <v>1.0689732383503479E-2</v>
      </c>
      <c r="K197">
        <f>'Population 2016'!K197/'Population 2016'!K$5</f>
        <v>7.1114681283371926E-3</v>
      </c>
      <c r="L197">
        <f>'Population 2016'!L197/'Population 2016'!L$5</f>
        <v>5.0990421425507922E-3</v>
      </c>
      <c r="M197">
        <f>'Population 2016'!M197/'Population 2016'!M$5</f>
        <v>5.0990421425507922E-3</v>
      </c>
      <c r="N197">
        <f>'Population 2016'!N197/'Population 2016'!N$5</f>
        <v>1.3414134269938354E-2</v>
      </c>
      <c r="O197">
        <f>'Population 2016'!O197/'Population 2016'!O$5</f>
        <v>3.9825244449728063E-3</v>
      </c>
      <c r="P197">
        <f>'Population 2016'!P197/'Population 2016'!P$5</f>
        <v>6.7282767947706521E-3</v>
      </c>
      <c r="Q197">
        <f>'Population 2016'!Q197/'Population 2016'!Q$5</f>
        <v>1.0939941951328422E-2</v>
      </c>
      <c r="R197">
        <f>'Population 2016'!R197/'Population 2016'!R$5</f>
        <v>4.7772395805610263E-3</v>
      </c>
      <c r="S197">
        <f>'Population 2016'!S197/'Population 2016'!S$5</f>
        <v>6.7991123993990862E-3</v>
      </c>
      <c r="T197">
        <f>'Population 2016'!T197/'Population 2016'!T$5</f>
        <v>6.8938079040311209E-3</v>
      </c>
      <c r="U197">
        <f>'Population 2016'!U197/'Population 2016'!U$5</f>
        <v>2.0802903554198201E-3</v>
      </c>
      <c r="V197">
        <f>'Population 2016'!V197/'Population 2016'!V$5</f>
        <v>7.296540249273017E-3</v>
      </c>
      <c r="W197">
        <f>'Population 2016'!W197/'Population 2016'!W$5</f>
        <v>5.9550657279757351E-3</v>
      </c>
      <c r="X197">
        <f>'Population 2016'!X197/'Population 2016'!X$5</f>
        <v>5.9550657279757351E-3</v>
      </c>
      <c r="Y197">
        <f>'Population 2016'!Y197/'Population 2016'!Y$5</f>
        <v>8.9227516255703399E-3</v>
      </c>
      <c r="Z197">
        <f>'Population 2016'!Z197/'Population 2016'!Z$5</f>
        <v>8.1826153783612701E-3</v>
      </c>
      <c r="AA197">
        <f>'Population 2016'!AA197/'Population 2016'!AA$5</f>
        <v>6.6976401797287591E-3</v>
      </c>
      <c r="AB197">
        <f>'Population 2016'!AB197/'Population 2016'!AB$5</f>
        <v>1.153086394481234E-2</v>
      </c>
      <c r="AC197">
        <f>'Population 2016'!AC197/'Population 2016'!AC$5</f>
        <v>7.0756131818849408E-3</v>
      </c>
      <c r="AD197">
        <f>'Population 2016'!AD197/'Population 2016'!AD$5</f>
        <v>9.7212400908109724E-3</v>
      </c>
      <c r="AE197">
        <f>'Population 2016'!AE197/'Population 2016'!AE$5</f>
        <v>1.0503187917740428E-2</v>
      </c>
      <c r="AF197">
        <f>'Population 2016'!AF197/'Population 2016'!AF$5</f>
        <v>6.2585772670376572E-3</v>
      </c>
      <c r="AG197">
        <f>'Population 2016'!AG197/'Population 2016'!AG$5</f>
        <v>1.0503187917740428E-2</v>
      </c>
      <c r="AH197">
        <f>'Population 2016'!AH197/'Population 2016'!AH$5</f>
        <v>6.0187808253531856E-3</v>
      </c>
      <c r="AI197">
        <f>'Population 2016'!AI197/'Population 2016'!AI$5</f>
        <v>6.8370482981888183E-3</v>
      </c>
      <c r="AJ197">
        <f>'Population 2016'!AJ197/'Population 2016'!AJ$5</f>
        <v>4.1686417756462094E-3</v>
      </c>
      <c r="AK197">
        <f>'Population 2016'!AK197/'Population 2016'!AK$5</f>
        <v>1.3150120060847592E-2</v>
      </c>
      <c r="AL197">
        <f>'Population 2016'!AL197/'Population 2016'!AL$5</f>
        <v>5.1967861513630481E-3</v>
      </c>
      <c r="AM197">
        <f>'Population 2016'!AM197/'Population 2016'!AM$5</f>
        <v>5.4728332325211619E-3</v>
      </c>
      <c r="AN197">
        <f>'Population 2016'!AN197/'Population 2016'!AN$5</f>
        <v>1.4126759026944475E-2</v>
      </c>
      <c r="AO197">
        <f>'Population 2016'!AO197/'Population 2016'!AO$5</f>
        <v>1.4126759026944475E-2</v>
      </c>
      <c r="AP197">
        <f>'Population 2016'!AP197/'Population 2016'!AP$5</f>
        <v>1.3609054737409445E-2</v>
      </c>
      <c r="AQ197">
        <f>'Population 2016'!AQ197/'Population 2016'!AQ$5</f>
        <v>6.2681536690962899E-3</v>
      </c>
      <c r="AR197">
        <f>'Population 2016'!AR197/'Population 2016'!AR$5</f>
        <v>7.8480069096679428E-3</v>
      </c>
      <c r="AS197">
        <f>'Population 2016'!AS197/'Population 2016'!AS$5</f>
        <v>9.2119587974206513E-3</v>
      </c>
      <c r="AT197">
        <f>'Population 2016'!AT197/'Population 2016'!AT$5</f>
        <v>2.3672694680234092E-2</v>
      </c>
      <c r="AU197">
        <f>'Population 2016'!AU197/'Population 2016'!AU$5</f>
        <v>2.3672694680234092E-2</v>
      </c>
      <c r="AV197">
        <f>'Population 2016'!AV197/'Population 2016'!AV$5</f>
        <v>3.6110231232182452E-3</v>
      </c>
      <c r="AW197">
        <f>'Population 2016'!AW197/'Population 2016'!AW$5</f>
        <v>6.5935993654280311E-3</v>
      </c>
      <c r="AX197">
        <f>'Population 2016'!AX197/'Population 2016'!AX$5</f>
        <v>1.2625068683951595E-2</v>
      </c>
      <c r="AY197">
        <f>'Population 2016'!AY197/'Population 2016'!AY$5</f>
        <v>9.2546127719470034E-3</v>
      </c>
      <c r="AZ197">
        <f>'Population 2016'!AZ197/'Population 2016'!AZ$5</f>
        <v>1.2158360706663368E-2</v>
      </c>
      <c r="BA197">
        <f>'Population 2016'!BA197/'Population 2016'!BA$5</f>
        <v>4.4266896998488448E-3</v>
      </c>
      <c r="BB197">
        <f>'Population 2016'!BB197/'Population 2016'!BB$5</f>
        <v>5.5792242944836109E-3</v>
      </c>
      <c r="BC197">
        <f>'Population 2016'!BC197/'Population 2016'!BC$5</f>
        <v>2.0802903554198201E-3</v>
      </c>
      <c r="BD197" s="9">
        <v>195</v>
      </c>
    </row>
    <row r="198" spans="1:56" x14ac:dyDescent="0.35">
      <c r="A198" s="3"/>
      <c r="B198" s="5" t="s">
        <v>49</v>
      </c>
      <c r="C198">
        <f>'Population 2016'!C198/'Population 2016'!C$5</f>
        <v>1.2394392112566635E-2</v>
      </c>
      <c r="D198">
        <f>'Population 2016'!D198/'Population 2016'!D$5</f>
        <v>1.1907905675694179E-2</v>
      </c>
      <c r="E198">
        <f>'Population 2016'!E198/'Population 2016'!E$5</f>
        <v>1.1461707583478266E-2</v>
      </c>
      <c r="F198">
        <f>'Population 2016'!F198/'Population 2016'!F$5</f>
        <v>7.1903167653875871E-3</v>
      </c>
      <c r="G198">
        <f>'Population 2016'!G198/'Population 2016'!G$5</f>
        <v>6.2253017918042549E-3</v>
      </c>
      <c r="H198">
        <f>'Population 2016'!H198/'Population 2016'!H$5</f>
        <v>3.8357656778410768E-3</v>
      </c>
      <c r="I198">
        <f>'Population 2016'!I198/'Population 2016'!I$5</f>
        <v>7.3800351729335903E-3</v>
      </c>
      <c r="J198">
        <f>'Population 2016'!J198/'Population 2016'!J$5</f>
        <v>7.654478657853926E-3</v>
      </c>
      <c r="K198">
        <f>'Population 2016'!K198/'Population 2016'!K$5</f>
        <v>5.9065349903132825E-3</v>
      </c>
      <c r="L198">
        <f>'Population 2016'!L198/'Population 2016'!L$5</f>
        <v>4.8210569790160911E-3</v>
      </c>
      <c r="M198">
        <f>'Population 2016'!M198/'Population 2016'!M$5</f>
        <v>4.8210569790160911E-3</v>
      </c>
      <c r="N198">
        <f>'Population 2016'!N198/'Population 2016'!N$5</f>
        <v>8.8168396010319793E-3</v>
      </c>
      <c r="O198">
        <f>'Population 2016'!O198/'Population 2016'!O$5</f>
        <v>3.9230837816150027E-3</v>
      </c>
      <c r="P198">
        <f>'Population 2016'!P198/'Population 2016'!P$5</f>
        <v>5.3082384762763437E-3</v>
      </c>
      <c r="Q198">
        <f>'Population 2016'!Q198/'Population 2016'!Q$5</f>
        <v>7.7084875618382859E-3</v>
      </c>
      <c r="R198">
        <f>'Population 2016'!R198/'Population 2016'!R$5</f>
        <v>5.0433810613722254E-3</v>
      </c>
      <c r="S198">
        <f>'Population 2016'!S198/'Population 2016'!S$5</f>
        <v>7.5334836205207326E-3</v>
      </c>
      <c r="T198">
        <f>'Population 2016'!T198/'Population 2016'!T$5</f>
        <v>1.0223216986268224E-2</v>
      </c>
      <c r="U198">
        <f>'Population 2016'!U198/'Population 2016'!U$5</f>
        <v>1.1065374230956491E-3</v>
      </c>
      <c r="V198">
        <f>'Population 2016'!V198/'Population 2016'!V$5</f>
        <v>5.9761412292685901E-3</v>
      </c>
      <c r="W198">
        <f>'Population 2016'!W198/'Population 2016'!W$5</f>
        <v>5.2033285614365371E-3</v>
      </c>
      <c r="X198">
        <f>'Population 2016'!X198/'Population 2016'!X$5</f>
        <v>5.2033285614365371E-3</v>
      </c>
      <c r="Y198">
        <f>'Population 2016'!Y198/'Population 2016'!Y$5</f>
        <v>6.7804963355113587E-3</v>
      </c>
      <c r="Z198">
        <f>'Population 2016'!Z198/'Population 2016'!Z$5</f>
        <v>7.8593372217049349E-3</v>
      </c>
      <c r="AA198">
        <f>'Population 2016'!AA198/'Population 2016'!AA$5</f>
        <v>6.2578189517771233E-3</v>
      </c>
      <c r="AB198">
        <f>'Population 2016'!AB198/'Population 2016'!AB$5</f>
        <v>1.1901374573963952E-2</v>
      </c>
      <c r="AC198">
        <f>'Population 2016'!AC198/'Population 2016'!AC$5</f>
        <v>6.7591188632682483E-3</v>
      </c>
      <c r="AD198">
        <f>'Population 2016'!AD198/'Population 2016'!AD$5</f>
        <v>9.2150805761286245E-3</v>
      </c>
      <c r="AE198">
        <f>'Population 2016'!AE198/'Population 2016'!AE$5</f>
        <v>1.034918222979702E-2</v>
      </c>
      <c r="AF198">
        <f>'Population 2016'!AF198/'Population 2016'!AF$5</f>
        <v>4.9616190863985285E-3</v>
      </c>
      <c r="AG198">
        <f>'Population 2016'!AG198/'Population 2016'!AG$5</f>
        <v>1.034918222979702E-2</v>
      </c>
      <c r="AH198">
        <f>'Population 2016'!AH198/'Population 2016'!AH$5</f>
        <v>5.35745799392549E-3</v>
      </c>
      <c r="AI198">
        <f>'Population 2016'!AI198/'Population 2016'!AI$5</f>
        <v>8.5281958176568386E-3</v>
      </c>
      <c r="AJ198">
        <f>'Population 2016'!AJ198/'Population 2016'!AJ$5</f>
        <v>4.5869001477846245E-3</v>
      </c>
      <c r="AK198">
        <f>'Population 2016'!AK198/'Population 2016'!AK$5</f>
        <v>1.1867794777667424E-2</v>
      </c>
      <c r="AL198">
        <f>'Population 2016'!AL198/'Population 2016'!AL$5</f>
        <v>3.9641013816711307E-3</v>
      </c>
      <c r="AM198">
        <f>'Population 2016'!AM198/'Population 2016'!AM$5</f>
        <v>4.6868604916494921E-3</v>
      </c>
      <c r="AN198">
        <f>'Population 2016'!AN198/'Population 2016'!AN$5</f>
        <v>1.3799498200065452E-2</v>
      </c>
      <c r="AO198">
        <f>'Population 2016'!AO198/'Population 2016'!AO$5</f>
        <v>1.3799498200065452E-2</v>
      </c>
      <c r="AP198">
        <f>'Population 2016'!AP198/'Population 2016'!AP$5</f>
        <v>1.1461090943677378E-2</v>
      </c>
      <c r="AQ198">
        <f>'Population 2016'!AQ198/'Population 2016'!AQ$5</f>
        <v>6.6380774921904967E-3</v>
      </c>
      <c r="AR198">
        <f>'Population 2016'!AR198/'Population 2016'!AR$5</f>
        <v>7.5116128358176373E-3</v>
      </c>
      <c r="AS198">
        <f>'Population 2016'!AS198/'Population 2016'!AS$5</f>
        <v>7.3800351729335903E-3</v>
      </c>
      <c r="AT198">
        <f>'Population 2016'!AT198/'Population 2016'!AT$5</f>
        <v>2.4199926187588969E-2</v>
      </c>
      <c r="AU198">
        <f>'Population 2016'!AU198/'Population 2016'!AU$5</f>
        <v>2.4199926187588969E-2</v>
      </c>
      <c r="AV198">
        <f>'Population 2016'!AV198/'Population 2016'!AV$5</f>
        <v>3.5899060289304192E-3</v>
      </c>
      <c r="AW198">
        <f>'Population 2016'!AW198/'Population 2016'!AW$5</f>
        <v>6.0635182134358414E-3</v>
      </c>
      <c r="AX198">
        <f>'Population 2016'!AX198/'Population 2016'!AX$5</f>
        <v>8.5998696602220884E-3</v>
      </c>
      <c r="AY198">
        <f>'Population 2016'!AY198/'Population 2016'!AY$5</f>
        <v>7.3942045837030691E-3</v>
      </c>
      <c r="AZ198">
        <f>'Population 2016'!AZ198/'Population 2016'!AZ$5</f>
        <v>9.3222727821849951E-3</v>
      </c>
      <c r="BA198">
        <f>'Population 2016'!BA198/'Population 2016'!BA$5</f>
        <v>4.4131936946663784E-3</v>
      </c>
      <c r="BB198">
        <f>'Population 2016'!BB198/'Population 2016'!BB$5</f>
        <v>5.9313783031700769E-3</v>
      </c>
      <c r="BC198">
        <f>'Population 2016'!BC198/'Population 2016'!BC$5</f>
        <v>1.1065374230956491E-3</v>
      </c>
      <c r="BD198" s="9">
        <v>196</v>
      </c>
    </row>
    <row r="199" spans="1:56" x14ac:dyDescent="0.35">
      <c r="A199" s="3"/>
      <c r="B199" s="5" t="s">
        <v>50</v>
      </c>
      <c r="C199">
        <f>'Population 2016'!C199/'Population 2016'!C$5</f>
        <v>9.1641835290028773E-3</v>
      </c>
      <c r="D199">
        <f>'Population 2016'!D199/'Population 2016'!D$5</f>
        <v>1.0844263176941208E-2</v>
      </c>
      <c r="E199">
        <f>'Population 2016'!E199/'Population 2016'!E$5</f>
        <v>1.2385207131104121E-2</v>
      </c>
      <c r="F199">
        <f>'Population 2016'!F199/'Population 2016'!F$5</f>
        <v>7.0151944372907546E-3</v>
      </c>
      <c r="G199">
        <f>'Population 2016'!G199/'Population 2016'!G$5</f>
        <v>5.4133059059167437E-3</v>
      </c>
      <c r="H199">
        <f>'Population 2016'!H199/'Population 2016'!H$5</f>
        <v>3.6314941328672917E-3</v>
      </c>
      <c r="I199">
        <f>'Population 2016'!I199/'Population 2016'!I$5</f>
        <v>7.442843982916004E-3</v>
      </c>
      <c r="J199">
        <f>'Population 2016'!J199/'Population 2016'!J$5</f>
        <v>7.1486030369123342E-3</v>
      </c>
      <c r="K199">
        <f>'Population 2016'!K199/'Population 2016'!K$5</f>
        <v>7.3477295279497238E-3</v>
      </c>
      <c r="L199">
        <f>'Population 2016'!L199/'Population 2016'!L$5</f>
        <v>5.091099709306943E-3</v>
      </c>
      <c r="M199">
        <f>'Population 2016'!M199/'Population 2016'!M$5</f>
        <v>5.091099709306943E-3</v>
      </c>
      <c r="N199">
        <f>'Population 2016'!N199/'Population 2016'!N$5</f>
        <v>5.5939109957322316E-3</v>
      </c>
      <c r="O199">
        <f>'Population 2016'!O199/'Population 2016'!O$5</f>
        <v>4.1707532122725157E-3</v>
      </c>
      <c r="P199">
        <f>'Population 2016'!P199/'Population 2016'!P$5</f>
        <v>4.8010819339569478E-3</v>
      </c>
      <c r="Q199">
        <f>'Population 2016'!Q199/'Population 2016'!Q$5</f>
        <v>8.1197635750461222E-3</v>
      </c>
      <c r="R199">
        <f>'Population 2016'!R199/'Population 2016'!R$5</f>
        <v>3.9522009900463083E-3</v>
      </c>
      <c r="S199">
        <f>'Population 2016'!S199/'Population 2016'!S$5</f>
        <v>7.6394025466440469E-3</v>
      </c>
      <c r="T199">
        <f>'Population 2016'!T199/'Population 2016'!T$5</f>
        <v>9.6834385746127315E-3</v>
      </c>
      <c r="U199">
        <f>'Population 2016'!U199/'Population 2016'!U$5</f>
        <v>1.0180144292479972E-3</v>
      </c>
      <c r="V199">
        <f>'Population 2016'!V199/'Population 2016'!V$5</f>
        <v>6.1898474290380933E-3</v>
      </c>
      <c r="W199">
        <f>'Population 2016'!W199/'Population 2016'!W$5</f>
        <v>5.2065969838997507E-3</v>
      </c>
      <c r="X199">
        <f>'Population 2016'!X199/'Population 2016'!X$5</f>
        <v>5.2065969838997507E-3</v>
      </c>
      <c r="Y199">
        <f>'Population 2016'!Y199/'Population 2016'!Y$5</f>
        <v>6.6493378483648904E-3</v>
      </c>
      <c r="Z199">
        <f>'Population 2016'!Z199/'Population 2016'!Z$5</f>
        <v>6.5120222694126598E-3</v>
      </c>
      <c r="AA199">
        <f>'Population 2016'!AA199/'Population 2016'!AA$5</f>
        <v>5.778134772651624E-3</v>
      </c>
      <c r="AB199">
        <f>'Population 2016'!AB199/'Population 2016'!AB$5</f>
        <v>1.1045720192829289E-2</v>
      </c>
      <c r="AC199">
        <f>'Population 2016'!AC199/'Population 2016'!AC$5</f>
        <v>5.642080091679923E-3</v>
      </c>
      <c r="AD199">
        <f>'Population 2016'!AD199/'Population 2016'!AD$5</f>
        <v>9.3378986936618405E-3</v>
      </c>
      <c r="AE199">
        <f>'Population 2016'!AE199/'Population 2016'!AE$5</f>
        <v>1.0826599862421585E-2</v>
      </c>
      <c r="AF199">
        <f>'Population 2016'!AF199/'Population 2016'!AF$5</f>
        <v>5.2783181770197111E-3</v>
      </c>
      <c r="AG199">
        <f>'Population 2016'!AG199/'Population 2016'!AG$5</f>
        <v>1.0826599862421585E-2</v>
      </c>
      <c r="AH199">
        <f>'Population 2016'!AH199/'Population 2016'!AH$5</f>
        <v>6.0224961221589587E-3</v>
      </c>
      <c r="AI199">
        <f>'Population 2016'!AI199/'Population 2016'!AI$5</f>
        <v>8.6826822119170539E-3</v>
      </c>
      <c r="AJ199">
        <f>'Population 2016'!AJ199/'Population 2016'!AJ$5</f>
        <v>5.3815910548476141E-3</v>
      </c>
      <c r="AK199">
        <f>'Population 2016'!AK199/'Population 2016'!AK$5</f>
        <v>1.2081515658197452E-2</v>
      </c>
      <c r="AL199">
        <f>'Population 2016'!AL199/'Population 2016'!AL$5</f>
        <v>3.3610613504549405E-3</v>
      </c>
      <c r="AM199">
        <f>'Population 2016'!AM199/'Population 2016'!AM$5</f>
        <v>5.0961458359743712E-3</v>
      </c>
      <c r="AN199">
        <f>'Population 2016'!AN199/'Population 2016'!AN$5</f>
        <v>1.3799498200065452E-2</v>
      </c>
      <c r="AO199">
        <f>'Population 2016'!AO199/'Population 2016'!AO$5</f>
        <v>1.3799498200065452E-2</v>
      </c>
      <c r="AP199">
        <f>'Population 2016'!AP199/'Population 2016'!AP$5</f>
        <v>1.2626222595627982E-2</v>
      </c>
      <c r="AQ199">
        <f>'Population 2016'!AQ199/'Population 2016'!AQ$5</f>
        <v>5.2268866114977804E-3</v>
      </c>
      <c r="AR199">
        <f>'Population 2016'!AR199/'Population 2016'!AR$5</f>
        <v>7.2059620614317961E-3</v>
      </c>
      <c r="AS199">
        <f>'Population 2016'!AS199/'Population 2016'!AS$5</f>
        <v>7.442843982916004E-3</v>
      </c>
      <c r="AT199">
        <f>'Population 2016'!AT199/'Population 2016'!AT$5</f>
        <v>2.1563768650814573E-2</v>
      </c>
      <c r="AU199">
        <f>'Population 2016'!AU199/'Population 2016'!AU$5</f>
        <v>2.1563768650814573E-2</v>
      </c>
      <c r="AV199">
        <f>'Population 2016'!AV199/'Population 2016'!AV$5</f>
        <v>3.3787350860521592E-3</v>
      </c>
      <c r="AW199">
        <f>'Population 2016'!AW199/'Population 2016'!AW$5</f>
        <v>6.9978339129904204E-3</v>
      </c>
      <c r="AX199">
        <f>'Population 2016'!AX199/'Population 2016'!AX$5</f>
        <v>7.0409036891268513E-3</v>
      </c>
      <c r="AY199">
        <f>'Population 2016'!AY199/'Population 2016'!AY$5</f>
        <v>6.9811205287475904E-3</v>
      </c>
      <c r="AZ199">
        <f>'Population 2016'!AZ199/'Population 2016'!AZ$5</f>
        <v>8.5427800564916497E-3</v>
      </c>
      <c r="BA199">
        <f>'Population 2016'!BA199/'Population 2016'!BA$5</f>
        <v>3.4414813215288276E-3</v>
      </c>
      <c r="BB199">
        <f>'Population 2016'!BB199/'Population 2016'!BB$5</f>
        <v>7.6783383854774449E-3</v>
      </c>
      <c r="BC199">
        <f>'Population 2016'!BC199/'Population 2016'!BC$5</f>
        <v>1.0180144292479972E-3</v>
      </c>
      <c r="BD199" s="9">
        <v>197</v>
      </c>
    </row>
    <row r="200" spans="1:56" x14ac:dyDescent="0.35">
      <c r="A200" s="3"/>
      <c r="B200" s="5" t="s">
        <v>51</v>
      </c>
      <c r="C200">
        <f>'Population 2016'!C200/'Population 2016'!C$5</f>
        <v>7.2066362386469926E-3</v>
      </c>
      <c r="D200">
        <f>'Population 2016'!D200/'Population 2016'!D$5</f>
        <v>1.0739121504650685E-2</v>
      </c>
      <c r="E200">
        <f>'Population 2016'!E200/'Population 2016'!E$5</f>
        <v>1.3979064218377172E-2</v>
      </c>
      <c r="F200">
        <f>'Population 2016'!F200/'Population 2016'!F$5</f>
        <v>6.6958537213494722E-3</v>
      </c>
      <c r="G200">
        <f>'Population 2016'!G200/'Population 2016'!G$5</f>
        <v>6.766632382395929E-3</v>
      </c>
      <c r="H200">
        <f>'Population 2016'!H200/'Population 2016'!H$5</f>
        <v>4.2572783896917448E-3</v>
      </c>
      <c r="I200">
        <f>'Population 2016'!I200/'Population 2016'!I$5</f>
        <v>8.824637802529102E-3</v>
      </c>
      <c r="J200">
        <f>'Population 2016'!J200/'Population 2016'!J$5</f>
        <v>8.4257316537156984E-3</v>
      </c>
      <c r="K200">
        <f>'Population 2016'!K200/'Population 2016'!K$5</f>
        <v>7.4422340877947357E-3</v>
      </c>
      <c r="L200">
        <f>'Population 2016'!L200/'Population 2016'!L$5</f>
        <v>4.344510984385176E-3</v>
      </c>
      <c r="M200">
        <f>'Population 2016'!M200/'Population 2016'!M$5</f>
        <v>4.344510984385176E-3</v>
      </c>
      <c r="N200">
        <f>'Population 2016'!N200/'Population 2016'!N$5</f>
        <v>4.5571085266956539E-3</v>
      </c>
      <c r="O200">
        <f>'Population 2016'!O200/'Population 2016'!O$5</f>
        <v>4.6363717419086398E-3</v>
      </c>
      <c r="P200">
        <f>'Population 2016'!P200/'Population 2016'!P$5</f>
        <v>4.7785416431871969E-3</v>
      </c>
      <c r="Q200">
        <f>'Population 2016'!Q200/'Population 2016'!Q$5</f>
        <v>9.8588735737535401E-3</v>
      </c>
      <c r="R200">
        <f>'Population 2016'!R200/'Population 2016'!R$5</f>
        <v>4.7240112843987868E-3</v>
      </c>
      <c r="S200">
        <f>'Population 2016'!S200/'Population 2016'!S$5</f>
        <v>7.349890815240321E-3</v>
      </c>
      <c r="T200">
        <f>'Population 2016'!T200/'Population 2016'!T$5</f>
        <v>7.6243700646338114E-3</v>
      </c>
      <c r="U200">
        <f>'Population 2016'!U200/'Population 2016'!U$5</f>
        <v>2.2130748461912982E-3</v>
      </c>
      <c r="V200">
        <f>'Population 2016'!V200/'Population 2016'!V$5</f>
        <v>7.1515253280008545E-3</v>
      </c>
      <c r="W200">
        <f>'Population 2016'!W200/'Population 2016'!W$5</f>
        <v>5.700128775845051E-3</v>
      </c>
      <c r="X200">
        <f>'Population 2016'!X200/'Population 2016'!X$5</f>
        <v>5.700128775845051E-3</v>
      </c>
      <c r="Y200">
        <f>'Population 2016'!Y200/'Population 2016'!Y$5</f>
        <v>7.7621977393046212E-3</v>
      </c>
      <c r="Z200">
        <f>'Population 2016'!Z200/'Population 2016'!Z$5</f>
        <v>4.8220711870115745E-3</v>
      </c>
      <c r="AA200">
        <f>'Population 2016'!AA200/'Population 2016'!AA$5</f>
        <v>5.5263337977367148E-3</v>
      </c>
      <c r="AB200">
        <f>'Population 2016'!AB200/'Population 2016'!AB$5</f>
        <v>1.0949510250452904E-2</v>
      </c>
      <c r="AC200">
        <f>'Population 2016'!AC200/'Population 2016'!AC$5</f>
        <v>4.8239526210073621E-3</v>
      </c>
      <c r="AD200">
        <f>'Population 2016'!AD200/'Population 2016'!AD$5</f>
        <v>9.8626670140310388E-3</v>
      </c>
      <c r="AE200">
        <f>'Population 2016'!AE200/'Population 2016'!AE$5</f>
        <v>1.1037074302610909E-2</v>
      </c>
      <c r="AF200">
        <f>'Population 2016'!AF200/'Population 2016'!AF$5</f>
        <v>5.0973472680933204E-3</v>
      </c>
      <c r="AG200">
        <f>'Population 2016'!AG200/'Population 2016'!AG$5</f>
        <v>1.1037074302610909E-2</v>
      </c>
      <c r="AH200">
        <f>'Population 2016'!AH200/'Population 2016'!AH$5</f>
        <v>6.7878472641483148E-3</v>
      </c>
      <c r="AI200">
        <f>'Population 2016'!AI200/'Population 2016'!AI$5</f>
        <v>7.8473619739259769E-3</v>
      </c>
      <c r="AJ200">
        <f>'Population 2016'!AJ200/'Population 2016'!AJ$5</f>
        <v>6.5945403340490196E-3</v>
      </c>
      <c r="AK200">
        <f>'Population 2016'!AK200/'Population 2016'!AK$5</f>
        <v>1.2031228392190388E-2</v>
      </c>
      <c r="AL200">
        <f>'Population 2016'!AL200/'Population 2016'!AL$5</f>
        <v>4.1858072755006116E-3</v>
      </c>
      <c r="AM200">
        <f>'Population 2016'!AM200/'Population 2016'!AM$5</f>
        <v>5.5307851396822066E-3</v>
      </c>
      <c r="AN200">
        <f>'Population 2016'!AN200/'Population 2016'!AN$5</f>
        <v>1.3144976546307406E-2</v>
      </c>
      <c r="AO200">
        <f>'Population 2016'!AO200/'Population 2016'!AO$5</f>
        <v>1.3144976546307406E-2</v>
      </c>
      <c r="AP200">
        <f>'Population 2016'!AP200/'Population 2016'!AP$5</f>
        <v>1.2697557186563733E-2</v>
      </c>
      <c r="AQ200">
        <f>'Population 2016'!AQ200/'Population 2016'!AQ$5</f>
        <v>5.7064174932865679E-3</v>
      </c>
      <c r="AR200">
        <f>'Population 2016'!AR200/'Population 2016'!AR$5</f>
        <v>7.1335593634176565E-3</v>
      </c>
      <c r="AS200">
        <f>'Population 2016'!AS200/'Population 2016'!AS$5</f>
        <v>8.824637802529102E-3</v>
      </c>
      <c r="AT200">
        <f>'Population 2016'!AT200/'Population 2016'!AT$5</f>
        <v>2.3936310433911531E-2</v>
      </c>
      <c r="AU200">
        <f>'Population 2016'!AU200/'Population 2016'!AU$5</f>
        <v>2.3936310433911531E-2</v>
      </c>
      <c r="AV200">
        <f>'Population 2016'!AV200/'Population 2016'!AV$5</f>
        <v>3.9383380846795485E-3</v>
      </c>
      <c r="AW200">
        <f>'Population 2016'!AW200/'Population 2016'!AW$5</f>
        <v>8.111385685520776E-3</v>
      </c>
      <c r="AX200">
        <f>'Population 2016'!AX200/'Population 2016'!AX$5</f>
        <v>8.957665128998045E-3</v>
      </c>
      <c r="AY200">
        <f>'Population 2016'!AY200/'Population 2016'!AY$5</f>
        <v>6.9811205287475904E-3</v>
      </c>
      <c r="AZ200">
        <f>'Population 2016'!AZ200/'Population 2016'!AZ$5</f>
        <v>8.1084501613636235E-3</v>
      </c>
      <c r="BA200">
        <f>'Population 2016'!BA200/'Population 2016'!BA$5</f>
        <v>3.0096091556899157E-3</v>
      </c>
      <c r="BB200">
        <f>'Population 2016'!BB200/'Population 2016'!BB$5</f>
        <v>7.9476326274141532E-3</v>
      </c>
      <c r="BC200">
        <f>'Population 2016'!BC200/'Population 2016'!BC$5</f>
        <v>2.2130748461912982E-3</v>
      </c>
      <c r="BD200" s="9">
        <v>198</v>
      </c>
    </row>
    <row r="201" spans="1:56" x14ac:dyDescent="0.35">
      <c r="A201" s="3"/>
      <c r="B201" s="5" t="s">
        <v>52</v>
      </c>
      <c r="C201">
        <f>'Population 2016'!C201/'Population 2016'!C$5</f>
        <v>6.0413078255891805E-3</v>
      </c>
      <c r="D201">
        <f>'Population 2016'!D201/'Population 2016'!D$5</f>
        <v>1.0934733918214449E-2</v>
      </c>
      <c r="E201">
        <f>'Population 2016'!E201/'Population 2016'!E$5</f>
        <v>1.5422911226848053E-2</v>
      </c>
      <c r="F201">
        <f>'Population 2016'!F201/'Population 2016'!F$5</f>
        <v>7.9114087046098375E-3</v>
      </c>
      <c r="G201">
        <f>'Population 2016'!G201/'Population 2016'!G$5</f>
        <v>8.4718237427597026E-3</v>
      </c>
      <c r="H201">
        <f>'Population 2016'!H201/'Population 2016'!H$5</f>
        <v>5.0808493805384342E-3</v>
      </c>
      <c r="I201">
        <f>'Population 2016'!I201/'Population 2016'!I$5</f>
        <v>1.1473075956787539E-2</v>
      </c>
      <c r="J201">
        <f>'Population 2016'!J201/'Population 2016'!J$5</f>
        <v>9.3628455089025814E-3</v>
      </c>
      <c r="K201">
        <f>'Population 2016'!K201/'Population 2016'!K$5</f>
        <v>8.0328875868260641E-3</v>
      </c>
      <c r="L201">
        <f>'Population 2016'!L201/'Population 2016'!L$5</f>
        <v>5.6629549028640418E-3</v>
      </c>
      <c r="M201">
        <f>'Population 2016'!M201/'Population 2016'!M$5</f>
        <v>5.6629549028640418E-3</v>
      </c>
      <c r="N201">
        <f>'Population 2016'!N201/'Population 2016'!N$5</f>
        <v>4.6455180395592382E-3</v>
      </c>
      <c r="O201">
        <f>'Population 2016'!O201/'Population 2016'!O$5</f>
        <v>5.5081681378230845E-3</v>
      </c>
      <c r="P201">
        <f>'Population 2016'!P201/'Population 2016'!P$5</f>
        <v>5.7026935647469853E-3</v>
      </c>
      <c r="Q201">
        <f>'Population 2016'!Q201/'Population 2016'!Q$5</f>
        <v>1.3102078706478185E-2</v>
      </c>
      <c r="R201">
        <f>'Population 2016'!R201/'Population 2016'!R$5</f>
        <v>5.7353489114813439E-3</v>
      </c>
      <c r="S201">
        <f>'Population 2016'!S201/'Population 2016'!S$5</f>
        <v>7.5228917279084014E-3</v>
      </c>
      <c r="T201">
        <f>'Population 2016'!T201/'Population 2016'!T$5</f>
        <v>6.3656626477992398E-3</v>
      </c>
      <c r="U201">
        <f>'Population 2016'!U201/'Population 2016'!U$5</f>
        <v>2.4343823308104282E-3</v>
      </c>
      <c r="V201">
        <f>'Population 2016'!V201/'Population 2016'!V$5</f>
        <v>7.8537028415292202E-3</v>
      </c>
      <c r="W201">
        <f>'Population 2016'!W201/'Population 2016'!W$5</f>
        <v>6.0727289366514356E-3</v>
      </c>
      <c r="X201">
        <f>'Population 2016'!X201/'Population 2016'!X$5</f>
        <v>6.0727289366514356E-3</v>
      </c>
      <c r="Y201">
        <f>'Population 2016'!Y201/'Population 2016'!Y$5</f>
        <v>8.5769701594569248E-3</v>
      </c>
      <c r="Z201">
        <f>'Population 2016'!Z201/'Population 2016'!Z$5</f>
        <v>4.1910012524608827E-3</v>
      </c>
      <c r="AA201">
        <f>'Population 2016'!AA201/'Population 2016'!AA$5</f>
        <v>5.7821210677690103E-3</v>
      </c>
      <c r="AB201">
        <f>'Population 2016'!AB201/'Population 2016'!AB$5</f>
        <v>1.1539052025014585E-2</v>
      </c>
      <c r="AC201">
        <f>'Population 2016'!AC201/'Population 2016'!AC$5</f>
        <v>4.8953189869699494E-3</v>
      </c>
      <c r="AD201">
        <f>'Population 2016'!AD201/'Population 2016'!AD$5</f>
        <v>1.1150396367561131E-2</v>
      </c>
      <c r="AE201">
        <f>'Population 2016'!AE201/'Population 2016'!AE$5</f>
        <v>1.2166449347529236E-2</v>
      </c>
      <c r="AF201">
        <f>'Population 2016'!AF201/'Population 2016'!AF$5</f>
        <v>6.1680918125744623E-3</v>
      </c>
      <c r="AG201">
        <f>'Population 2016'!AG201/'Population 2016'!AG$5</f>
        <v>1.2166449347529236E-2</v>
      </c>
      <c r="AH201">
        <f>'Population 2016'!AH201/'Population 2016'!AH$5</f>
        <v>7.3748641594605386E-3</v>
      </c>
      <c r="AI201">
        <f>'Population 2016'!AI201/'Population 2016'!AI$5</f>
        <v>7.6135816781870676E-3</v>
      </c>
      <c r="AJ201">
        <f>'Population 2016'!AJ201/'Population 2016'!AJ$5</f>
        <v>6.3157014192900757E-3</v>
      </c>
      <c r="AK201">
        <f>'Population 2016'!AK201/'Population 2016'!AK$5</f>
        <v>1.4646166224557786E-2</v>
      </c>
      <c r="AL201">
        <f>'Population 2016'!AL201/'Population 2016'!AL$5</f>
        <v>5.3120732161543779E-3</v>
      </c>
      <c r="AM201">
        <f>'Population 2016'!AM201/'Population 2016'!AM$5</f>
        <v>6.2080980546269163E-3</v>
      </c>
      <c r="AN201">
        <f>'Population 2016'!AN201/'Population 2016'!AN$5</f>
        <v>1.6799389113123158E-2</v>
      </c>
      <c r="AO201">
        <f>'Population 2016'!AO201/'Population 2016'!AO$5</f>
        <v>1.6799389113123158E-2</v>
      </c>
      <c r="AP201">
        <f>'Population 2016'!AP201/'Population 2016'!AP$5</f>
        <v>1.4195583596214511E-2</v>
      </c>
      <c r="AQ201">
        <f>'Population 2016'!AQ201/'Population 2016'!AQ$5</f>
        <v>6.2818545514331126E-3</v>
      </c>
      <c r="AR201">
        <f>'Population 2016'!AR201/'Population 2016'!AR$5</f>
        <v>7.6519626811988907E-3</v>
      </c>
      <c r="AS201">
        <f>'Population 2016'!AS201/'Population 2016'!AS$5</f>
        <v>1.1473075956787539E-2</v>
      </c>
      <c r="AT201">
        <f>'Population 2016'!AT201/'Population 2016'!AT$5</f>
        <v>2.9050456055253863E-2</v>
      </c>
      <c r="AU201">
        <f>'Population 2016'!AU201/'Population 2016'!AU$5</f>
        <v>2.9050456055253863E-2</v>
      </c>
      <c r="AV201">
        <f>'Population 2016'!AV201/'Population 2016'!AV$5</f>
        <v>4.350121423292155E-3</v>
      </c>
      <c r="AW201">
        <f>'Population 2016'!AW201/'Population 2016'!AW$5</f>
        <v>8.6033315028372689E-3</v>
      </c>
      <c r="AX201">
        <f>'Population 2016'!AX201/'Population 2016'!AX$5</f>
        <v>1.0082165173722478E-2</v>
      </c>
      <c r="AY201">
        <f>'Population 2016'!AY201/'Population 2016'!AY$5</f>
        <v>7.6420550166763565E-3</v>
      </c>
      <c r="AZ201">
        <f>'Population 2016'!AZ201/'Population 2016'!AZ$5</f>
        <v>9.0231316623617195E-3</v>
      </c>
      <c r="BA201">
        <f>'Population 2016'!BA201/'Population 2016'!BA$5</f>
        <v>4.1162815806521274E-3</v>
      </c>
      <c r="BB201">
        <f>'Population 2016'!BB201/'Population 2016'!BB$5</f>
        <v>8.734800411536842E-3</v>
      </c>
      <c r="BC201">
        <f>'Population 2016'!BC201/'Population 2016'!BC$5</f>
        <v>2.4343823308104282E-3</v>
      </c>
      <c r="BD201" s="9">
        <v>199</v>
      </c>
    </row>
    <row r="202" spans="1:56" x14ac:dyDescent="0.35">
      <c r="A202" s="3"/>
      <c r="B202" s="5" t="s">
        <v>53</v>
      </c>
      <c r="C202">
        <f>'Population 2016'!C202/'Population 2016'!C$5</f>
        <v>5.6630872002984877E-3</v>
      </c>
      <c r="D202">
        <f>'Population 2016'!D202/'Population 2016'!D$5</f>
        <v>1.136752638322428E-2</v>
      </c>
      <c r="E202">
        <f>'Population 2016'!E202/'Population 2016'!E$5</f>
        <v>1.6599552782452572E-2</v>
      </c>
      <c r="F202">
        <f>'Population 2016'!F202/'Population 2016'!F$5</f>
        <v>1.0146793716198815E-2</v>
      </c>
      <c r="G202">
        <f>'Population 2016'!G202/'Population 2016'!G$5</f>
        <v>1.0380014074595356E-2</v>
      </c>
      <c r="H202">
        <f>'Population 2016'!H202/'Population 2016'!H$5</f>
        <v>6.4588717077425396E-3</v>
      </c>
      <c r="I202">
        <f>'Population 2016'!I202/'Population 2016'!I$5</f>
        <v>1.5775479440582867E-2</v>
      </c>
      <c r="J202">
        <f>'Population 2016'!J202/'Population 2016'!J$5</f>
        <v>1.1701483625386663E-2</v>
      </c>
      <c r="K202">
        <f>'Population 2016'!K202/'Population 2016'!K$5</f>
        <v>1.0088361763455086E-2</v>
      </c>
      <c r="L202">
        <f>'Population 2016'!L202/'Population 2016'!L$5</f>
        <v>7.4976569821930648E-3</v>
      </c>
      <c r="M202">
        <f>'Population 2016'!M202/'Population 2016'!M$5</f>
        <v>7.4976569821930648E-3</v>
      </c>
      <c r="N202">
        <f>'Population 2016'!N202/'Population 2016'!N$5</f>
        <v>5.561762081963656E-3</v>
      </c>
      <c r="O202">
        <f>'Population 2016'!O202/'Population 2016'!O$5</f>
        <v>6.2214560981167216E-3</v>
      </c>
      <c r="P202">
        <f>'Population 2016'!P202/'Population 2016'!P$5</f>
        <v>7.5284571170968102E-3</v>
      </c>
      <c r="Q202">
        <f>'Population 2016'!Q202/'Population 2016'!Q$5</f>
        <v>1.4476915664915806E-2</v>
      </c>
      <c r="R202">
        <f>'Population 2016'!R202/'Population 2016'!R$5</f>
        <v>5.9482620961303027E-3</v>
      </c>
      <c r="S202">
        <f>'Population 2016'!S202/'Population 2016'!S$5</f>
        <v>8.4479170160520131E-3</v>
      </c>
      <c r="T202">
        <f>'Population 2016'!T202/'Population 2016'!T$5</f>
        <v>5.937562528210402E-3</v>
      </c>
      <c r="U202">
        <f>'Population 2016'!U202/'Population 2016'!U$5</f>
        <v>3.1868277785154693E-3</v>
      </c>
      <c r="V202">
        <f>'Population 2016'!V202/'Population 2016'!V$5</f>
        <v>9.4641317040779719E-3</v>
      </c>
      <c r="W202">
        <f>'Population 2016'!W202/'Population 2016'!W$5</f>
        <v>8.1579824681819076E-3</v>
      </c>
      <c r="X202">
        <f>'Population 2016'!X202/'Population 2016'!X$5</f>
        <v>8.1579824681819076E-3</v>
      </c>
      <c r="Y202">
        <f>'Population 2016'!Y202/'Population 2016'!Y$5</f>
        <v>1.0536398467432951E-2</v>
      </c>
      <c r="Z202">
        <f>'Population 2016'!Z202/'Population 2016'!Z$5</f>
        <v>4.330378661318704E-3</v>
      </c>
      <c r="AA202">
        <f>'Population 2016'!AA202/'Population 2016'!AA$5</f>
        <v>6.6757155565831342E-3</v>
      </c>
      <c r="AB202">
        <f>'Population 2016'!AB202/'Population 2016'!AB$5</f>
        <v>1.2540044829739107E-2</v>
      </c>
      <c r="AC202">
        <f>'Population 2016'!AC202/'Population 2016'!AC$5</f>
        <v>5.6720746512873869E-3</v>
      </c>
      <c r="AD202">
        <f>'Population 2016'!AD202/'Population 2016'!AD$5</f>
        <v>1.3335070155197439E-2</v>
      </c>
      <c r="AE202">
        <f>'Population 2016'!AE202/'Population 2016'!AE$5</f>
        <v>1.4456000574954568E-2</v>
      </c>
      <c r="AF202">
        <f>'Population 2016'!AF202/'Population 2016'!AF$5</f>
        <v>8.5357945376947318E-3</v>
      </c>
      <c r="AG202">
        <f>'Population 2016'!AG202/'Population 2016'!AG$5</f>
        <v>1.4456000574954568E-2</v>
      </c>
      <c r="AH202">
        <f>'Population 2016'!AH202/'Population 2016'!AH$5</f>
        <v>8.4783073107752901E-3</v>
      </c>
      <c r="AI202">
        <f>'Population 2016'!AI202/'Population 2016'!AI$5</f>
        <v>7.6122145419546764E-3</v>
      </c>
      <c r="AJ202">
        <f>'Population 2016'!AJ202/'Population 2016'!AJ$5</f>
        <v>6.5666564425731254E-3</v>
      </c>
      <c r="AK202">
        <f>'Population 2016'!AK202/'Population 2016'!AK$5</f>
        <v>1.8568572973108884E-2</v>
      </c>
      <c r="AL202">
        <f>'Population 2016'!AL202/'Population 2016'!AL$5</f>
        <v>6.9349603589861832E-3</v>
      </c>
      <c r="AM202">
        <f>'Population 2016'!AM202/'Population 2016'!AM$5</f>
        <v>7.2113904473525029E-3</v>
      </c>
      <c r="AN202">
        <f>'Population 2016'!AN202/'Population 2016'!AN$5</f>
        <v>2.2144649285480527E-2</v>
      </c>
      <c r="AO202">
        <f>'Population 2016'!AO202/'Population 2016'!AO$5</f>
        <v>2.2144649285480527E-2</v>
      </c>
      <c r="AP202">
        <f>'Population 2016'!AP202/'Population 2016'!AP$5</f>
        <v>1.7738534946023492E-2</v>
      </c>
      <c r="AQ202">
        <f>'Population 2016'!AQ202/'Population 2016'!AQ$5</f>
        <v>7.7752507261467634E-3</v>
      </c>
      <c r="AR202">
        <f>'Population 2016'!AR202/'Population 2016'!AR$5</f>
        <v>8.8767935540657681E-3</v>
      </c>
      <c r="AS202">
        <f>'Population 2016'!AS202/'Population 2016'!AS$5</f>
        <v>1.5775479440582867E-2</v>
      </c>
      <c r="AT202">
        <f>'Population 2016'!AT202/'Population 2016'!AT$5</f>
        <v>2.836505509569252E-2</v>
      </c>
      <c r="AU202">
        <f>'Population 2016'!AU202/'Population 2016'!AU$5</f>
        <v>2.836505509569252E-2</v>
      </c>
      <c r="AV202">
        <f>'Population 2016'!AV202/'Population 2016'!AV$5</f>
        <v>6.1450744377573646E-3</v>
      </c>
      <c r="AW202">
        <f>'Population 2016'!AW202/'Population 2016'!AW$5</f>
        <v>9.8122216120568682E-3</v>
      </c>
      <c r="AX202">
        <f>'Population 2016'!AX202/'Population 2016'!AX$5</f>
        <v>1.257395504555503E-2</v>
      </c>
      <c r="AY202">
        <f>'Population 2016'!AY202/'Population 2016'!AY$5</f>
        <v>9.8084513937762002E-3</v>
      </c>
      <c r="AZ202">
        <f>'Population 2016'!AZ202/'Population 2016'!AZ$5</f>
        <v>1.1260937347193538E-2</v>
      </c>
      <c r="BA202">
        <f>'Population 2016'!BA202/'Population 2016'!BA$5</f>
        <v>5.8167782336428419E-3</v>
      </c>
      <c r="BB202">
        <f>'Population 2016'!BB202/'Population 2016'!BB$5</f>
        <v>9.0662394785358674E-3</v>
      </c>
      <c r="BC202">
        <f>'Population 2016'!BC202/'Population 2016'!BC$5</f>
        <v>3.1868277785154693E-3</v>
      </c>
      <c r="BD202" s="9">
        <v>200</v>
      </c>
    </row>
    <row r="203" spans="1:56" x14ac:dyDescent="0.35">
      <c r="A203" s="3"/>
      <c r="B203" s="5" t="s">
        <v>54</v>
      </c>
      <c r="C203">
        <f>'Population 2016'!C203/'Population 2016'!C$5</f>
        <v>5.847086423412879E-3</v>
      </c>
      <c r="D203">
        <f>'Population 2016'!D203/'Population 2016'!D$5</f>
        <v>1.2169537278835714E-2</v>
      </c>
      <c r="E203">
        <f>'Population 2016'!E203/'Population 2016'!E$5</f>
        <v>1.7968394751522367E-2</v>
      </c>
      <c r="F203">
        <f>'Population 2016'!F203/'Population 2016'!F$5</f>
        <v>1.2031934071594128E-2</v>
      </c>
      <c r="G203">
        <f>'Population 2016'!G203/'Population 2016'!G$5</f>
        <v>1.1706274021544958E-2</v>
      </c>
      <c r="H203">
        <f>'Population 2016'!H203/'Population 2016'!H$5</f>
        <v>6.9549597455360185E-3</v>
      </c>
      <c r="I203">
        <f>'Population 2016'!I203/'Population 2016'!I$5</f>
        <v>1.8099405409932167E-2</v>
      </c>
      <c r="J203">
        <f>'Population 2016'!J203/'Population 2016'!J$5</f>
        <v>1.2082963601834421E-2</v>
      </c>
      <c r="K203">
        <f>'Population 2016'!K203/'Population 2016'!K$5</f>
        <v>9.4504559845012513E-3</v>
      </c>
      <c r="L203">
        <f>'Population 2016'!L203/'Population 2016'!L$5</f>
        <v>8.8875827998665669E-3</v>
      </c>
      <c r="M203">
        <f>'Population 2016'!M203/'Population 2016'!M$5</f>
        <v>8.8875827998665669E-3</v>
      </c>
      <c r="N203">
        <f>'Population 2016'!N203/'Population 2016'!N$5</f>
        <v>6.1484797582401687E-3</v>
      </c>
      <c r="O203">
        <f>'Population 2016'!O203/'Population 2016'!O$5</f>
        <v>6.558286523810939E-3</v>
      </c>
      <c r="P203">
        <f>'Population 2016'!P203/'Population 2016'!P$5</f>
        <v>8.0694240955708329E-3</v>
      </c>
      <c r="Q203">
        <f>'Population 2016'!Q203/'Population 2016'!Q$5</f>
        <v>1.5687242218070292E-2</v>
      </c>
      <c r="R203">
        <f>'Population 2016'!R203/'Population 2016'!R$5</f>
        <v>7.4386543886730185E-3</v>
      </c>
      <c r="S203">
        <f>'Population 2016'!S203/'Population 2016'!S$5</f>
        <v>8.7621431635511796E-3</v>
      </c>
      <c r="T203">
        <f>'Population 2016'!T203/'Population 2016'!T$5</f>
        <v>5.8817233821770749E-3</v>
      </c>
      <c r="U203">
        <f>'Population 2016'!U203/'Population 2016'!U$5</f>
        <v>2.478643827734254E-3</v>
      </c>
      <c r="V203">
        <f>'Population 2016'!V203/'Population 2016'!V$5</f>
        <v>9.0290869402614854E-3</v>
      </c>
      <c r="W203">
        <f>'Population 2016'!W203/'Population 2016'!W$5</f>
        <v>8.3638930833643838E-3</v>
      </c>
      <c r="X203">
        <f>'Population 2016'!X203/'Population 2016'!X$5</f>
        <v>8.3638930833643838E-3</v>
      </c>
      <c r="Y203">
        <f>'Population 2016'!Y203/'Population 2016'!Y$5</f>
        <v>1.049267897171746E-2</v>
      </c>
      <c r="Z203">
        <f>'Population 2016'!Z203/'Population 2016'!Z$5</f>
        <v>4.2200382126395949E-3</v>
      </c>
      <c r="AA203">
        <f>'Population 2016'!AA203/'Population 2016'!AA$5</f>
        <v>6.976680837945809E-3</v>
      </c>
      <c r="AB203">
        <f>'Population 2016'!AB203/'Population 2016'!AB$5</f>
        <v>1.3246266747182789E-2</v>
      </c>
      <c r="AC203">
        <f>'Population 2016'!AC203/'Population 2016'!AC$5</f>
        <v>6.0268378907825685E-3</v>
      </c>
      <c r="AD203">
        <f>'Population 2016'!AD203/'Population 2016'!AD$5</f>
        <v>1.4514868435743794E-2</v>
      </c>
      <c r="AE203">
        <f>'Population 2016'!AE203/'Population 2016'!AE$5</f>
        <v>1.5580242096941447E-2</v>
      </c>
      <c r="AF203">
        <f>'Population 2016'!AF203/'Population 2016'!AF$5</f>
        <v>9.7271863547934677E-3</v>
      </c>
      <c r="AG203">
        <f>'Population 2016'!AG203/'Population 2016'!AG$5</f>
        <v>1.5580242096941447E-2</v>
      </c>
      <c r="AH203">
        <f>'Population 2016'!AH203/'Population 2016'!AH$5</f>
        <v>8.6826486350928354E-3</v>
      </c>
      <c r="AI203">
        <f>'Population 2016'!AI203/'Population 2016'!AI$5</f>
        <v>7.7092812144544578E-3</v>
      </c>
      <c r="AJ203">
        <f>'Population 2016'!AJ203/'Population 2016'!AJ$5</f>
        <v>6.7618436829043858E-3</v>
      </c>
      <c r="AK203">
        <f>'Population 2016'!AK203/'Population 2016'!AK$5</f>
        <v>1.8782293853638912E-2</v>
      </c>
      <c r="AL203">
        <f>'Population 2016'!AL203/'Population 2016'!AL$5</f>
        <v>7.8661251130700063E-3</v>
      </c>
      <c r="AM203">
        <f>'Population 2016'!AM203/'Population 2016'!AM$5</f>
        <v>7.3526482210575497E-3</v>
      </c>
      <c r="AN203">
        <f>'Population 2016'!AN203/'Population 2016'!AN$5</f>
        <v>2.4108214246754665E-2</v>
      </c>
      <c r="AO203">
        <f>'Population 2016'!AO203/'Population 2016'!AO$5</f>
        <v>2.4108214246754665E-2</v>
      </c>
      <c r="AP203">
        <f>'Population 2016'!AP203/'Population 2016'!AP$5</f>
        <v>2.0068798249924701E-2</v>
      </c>
      <c r="AQ203">
        <f>'Population 2016'!AQ203/'Population 2016'!AQ$5</f>
        <v>8.604154107524525E-3</v>
      </c>
      <c r="AR203">
        <f>'Population 2016'!AR203/'Population 2016'!AR$5</f>
        <v>9.414132962096854E-3</v>
      </c>
      <c r="AS203">
        <f>'Population 2016'!AS203/'Population 2016'!AS$5</f>
        <v>1.8099405409932167E-2</v>
      </c>
      <c r="AT203">
        <f>'Population 2016'!AT203/'Population 2016'!AT$5</f>
        <v>3.1212105235408866E-2</v>
      </c>
      <c r="AU203">
        <f>'Population 2016'!AU203/'Population 2016'!AU$5</f>
        <v>3.1212105235408866E-2</v>
      </c>
      <c r="AV203">
        <f>'Population 2016'!AV203/'Population 2016'!AV$5</f>
        <v>6.2928940977721465E-3</v>
      </c>
      <c r="AW203">
        <f>'Population 2016'!AW203/'Population 2016'!AW$5</f>
        <v>1.0082982488254316E-2</v>
      </c>
      <c r="AX203">
        <f>'Population 2016'!AX203/'Population 2016'!AX$5</f>
        <v>1.3506778946292344E-2</v>
      </c>
      <c r="AY203">
        <f>'Population 2016'!AY203/'Population 2016'!AY$5</f>
        <v>1.0746305192619566E-2</v>
      </c>
      <c r="AZ203">
        <f>'Population 2016'!AZ203/'Population 2016'!AZ$5</f>
        <v>1.2842933653951252E-2</v>
      </c>
      <c r="BA203">
        <f>'Population 2016'!BA203/'Population 2016'!BA$5</f>
        <v>6.3566184409414809E-3</v>
      </c>
      <c r="BB203">
        <f>'Population 2016'!BB203/'Population 2016'!BB$5</f>
        <v>8.9143299061613147E-3</v>
      </c>
      <c r="BC203">
        <f>'Population 2016'!BC203/'Population 2016'!BC$5</f>
        <v>2.478643827734254E-3</v>
      </c>
      <c r="BD203" s="9">
        <v>201</v>
      </c>
    </row>
    <row r="204" spans="1:56" x14ac:dyDescent="0.35">
      <c r="A204" s="3"/>
      <c r="B204" s="5" t="s">
        <v>55</v>
      </c>
      <c r="C204">
        <f>'Population 2016'!C204/'Population 2016'!C$5</f>
        <v>5.305310933131616E-3</v>
      </c>
      <c r="D204">
        <f>'Population 2016'!D204/'Population 2016'!D$5</f>
        <v>1.1012978883639956E-2</v>
      </c>
      <c r="E204">
        <f>'Population 2016'!E204/'Population 2016'!E$5</f>
        <v>1.6247966660259985E-2</v>
      </c>
      <c r="F204">
        <f>'Population 2016'!F204/'Population 2016'!F$5</f>
        <v>1.0558846252897245E-2</v>
      </c>
      <c r="G204">
        <f>'Population 2016'!G204/'Population 2016'!G$5</f>
        <v>1.0867211606127863E-2</v>
      </c>
      <c r="H204">
        <f>'Population 2016'!H204/'Population 2016'!H$5</f>
        <v>6.6631432527163251E-3</v>
      </c>
      <c r="I204">
        <f>'Population 2016'!I204/'Population 2016'!I$5</f>
        <v>1.6686207185327862E-2</v>
      </c>
      <c r="J204">
        <f>'Population 2016'!J204/'Population 2016'!J$5</f>
        <v>1.0664853254604712E-2</v>
      </c>
      <c r="K204">
        <f>'Population 2016'!K204/'Population 2016'!K$5</f>
        <v>7.9147568870197981E-3</v>
      </c>
      <c r="L204">
        <f>'Population 2016'!L204/'Population 2016'!L$5</f>
        <v>8.1965911076517396E-3</v>
      </c>
      <c r="M204">
        <f>'Population 2016'!M204/'Population 2016'!M$5</f>
        <v>8.1965911076517396E-3</v>
      </c>
      <c r="N204">
        <f>'Population 2016'!N204/'Population 2016'!N$5</f>
        <v>6.6548251500952414E-3</v>
      </c>
      <c r="O204">
        <f>'Population 2016'!O204/'Population 2016'!O$5</f>
        <v>6.2313628753430219E-3</v>
      </c>
      <c r="P204">
        <f>'Population 2016'!P204/'Population 2016'!P$5</f>
        <v>8.6216612194297305E-3</v>
      </c>
      <c r="Q204">
        <f>'Population 2016'!Q204/'Population 2016'!Q$5</f>
        <v>1.4676678299902469E-2</v>
      </c>
      <c r="R204">
        <f>'Population 2016'!R204/'Population 2016'!R$5</f>
        <v>5.5889710970351836E-3</v>
      </c>
      <c r="S204">
        <f>'Population 2016'!S204/'Population 2016'!S$5</f>
        <v>8.0498383853718908E-3</v>
      </c>
      <c r="T204">
        <f>'Population 2016'!T204/'Population 2016'!T$5</f>
        <v>5.4117439030632424E-3</v>
      </c>
      <c r="U204">
        <f>'Population 2016'!U204/'Population 2016'!U$5</f>
        <v>2.3015978400389501E-3</v>
      </c>
      <c r="V204">
        <f>'Population 2016'!V204/'Population 2016'!V$5</f>
        <v>8.3574388838430474E-3</v>
      </c>
      <c r="W204">
        <f>'Population 2016'!W204/'Population 2016'!W$5</f>
        <v>7.8082612646180197E-3</v>
      </c>
      <c r="X204">
        <f>'Population 2016'!X204/'Population 2016'!X$5</f>
        <v>7.8082612646180197E-3</v>
      </c>
      <c r="Y204">
        <f>'Population 2016'!Y204/'Population 2016'!Y$5</f>
        <v>9.4632835725982096E-3</v>
      </c>
      <c r="Z204">
        <f>'Population 2016'!Z204/'Population 2016'!Z$5</f>
        <v>3.6625285772083093E-3</v>
      </c>
      <c r="AA204">
        <f>'Population 2016'!AA204/'Population 2016'!AA$5</f>
        <v>6.1355725681772732E-3</v>
      </c>
      <c r="AB204">
        <f>'Population 2016'!AB204/'Population 2016'!AB$5</f>
        <v>1.1905468614065075E-2</v>
      </c>
      <c r="AC204">
        <f>'Population 2016'!AC204/'Population 2016'!AC$5</f>
        <v>5.5376162806332367E-3</v>
      </c>
      <c r="AD204">
        <f>'Population 2016'!AD204/'Population 2016'!AD$5</f>
        <v>1.3759350924857642E-2</v>
      </c>
      <c r="AE204">
        <f>'Population 2016'!AE204/'Population 2016'!AE$5</f>
        <v>1.4856415363607428E-2</v>
      </c>
      <c r="AF204">
        <f>'Population 2016'!AF204/'Population 2016'!AF$5</f>
        <v>8.5357945376947318E-3</v>
      </c>
      <c r="AG204">
        <f>'Population 2016'!AG204/'Population 2016'!AG$5</f>
        <v>1.4856415363607428E-2</v>
      </c>
      <c r="AH204">
        <f>'Population 2016'!AH204/'Population 2016'!AH$5</f>
        <v>7.2095334516036154E-3</v>
      </c>
      <c r="AI204">
        <f>'Population 2016'!AI204/'Population 2016'!AI$5</f>
        <v>7.022978825794033E-3</v>
      </c>
      <c r="AJ204">
        <f>'Population 2016'!AJ204/'Population 2016'!AJ$5</f>
        <v>6.4690628224074948E-3</v>
      </c>
      <c r="AK204">
        <f>'Population 2016'!AK204/'Population 2016'!AK$5</f>
        <v>1.6494223250317439E-2</v>
      </c>
      <c r="AL204">
        <f>'Population 2016'!AL204/'Population 2016'!AL$5</f>
        <v>7.3606356751387877E-3</v>
      </c>
      <c r="AM204">
        <f>'Population 2016'!AM204/'Population 2016'!AM$5</f>
        <v>5.7553487799312545E-3</v>
      </c>
      <c r="AN204">
        <f>'Population 2016'!AN204/'Population 2016'!AN$5</f>
        <v>2.1271953747136467E-2</v>
      </c>
      <c r="AO204">
        <f>'Population 2016'!AO204/'Population 2016'!AO$5</f>
        <v>2.1271953747136467E-2</v>
      </c>
      <c r="AP204">
        <f>'Population 2016'!AP204/'Population 2016'!AP$5</f>
        <v>1.840432446142384E-2</v>
      </c>
      <c r="AQ204">
        <f>'Population 2016'!AQ204/'Population 2016'!AQ$5</f>
        <v>8.3917904313037753E-3</v>
      </c>
      <c r="AR204">
        <f>'Population 2016'!AR204/'Population 2016'!AR$5</f>
        <v>8.5731477774710872E-3</v>
      </c>
      <c r="AS204">
        <f>'Population 2016'!AS204/'Population 2016'!AS$5</f>
        <v>1.6686207185327862E-2</v>
      </c>
      <c r="AT204">
        <f>'Population 2016'!AT204/'Population 2016'!AT$5</f>
        <v>2.7943269889808615E-2</v>
      </c>
      <c r="AU204">
        <f>'Population 2016'!AU204/'Population 2016'!AU$5</f>
        <v>2.7943269889808615E-2</v>
      </c>
      <c r="AV204">
        <f>'Population 2016'!AV204/'Population 2016'!AV$5</f>
        <v>6.2928940977721465E-3</v>
      </c>
      <c r="AW204">
        <f>'Population 2016'!AW204/'Population 2016'!AW$5</f>
        <v>8.740618707669779E-3</v>
      </c>
      <c r="AX204">
        <f>'Population 2016'!AX204/'Population 2016'!AX$5</f>
        <v>1.2152267528783367E-2</v>
      </c>
      <c r="AY204">
        <f>'Population 2016'!AY204/'Population 2016'!AY$5</f>
        <v>1.0042532358250972E-2</v>
      </c>
      <c r="AZ204">
        <f>'Population 2016'!AZ204/'Population 2016'!AZ$5</f>
        <v>1.2008790146751731E-2</v>
      </c>
      <c r="BA204">
        <f>'Population 2016'!BA204/'Population 2016'!BA$5</f>
        <v>6.5590585186784713E-3</v>
      </c>
      <c r="BB204">
        <f>'Population 2016'!BB204/'Population 2016'!BB$5</f>
        <v>7.581668657602729E-3</v>
      </c>
      <c r="BC204">
        <f>'Population 2016'!BC204/'Population 2016'!BC$5</f>
        <v>2.3015978400389501E-3</v>
      </c>
      <c r="BD204" s="9">
        <v>202</v>
      </c>
    </row>
    <row r="205" spans="1:56" x14ac:dyDescent="0.35">
      <c r="A205" s="3"/>
      <c r="B205" s="5" t="s">
        <v>56</v>
      </c>
      <c r="C205">
        <f>'Population 2016'!C205/'Population 2016'!C$5</f>
        <v>5.1059784414243586E-3</v>
      </c>
      <c r="D205">
        <f>'Population 2016'!D205/'Population 2016'!D$5</f>
        <v>9.9444460745478913E-3</v>
      </c>
      <c r="E205">
        <f>'Population 2016'!E205/'Population 2016'!E$5</f>
        <v>1.4382216305158003E-2</v>
      </c>
      <c r="F205">
        <f>'Population 2016'!F205/'Population 2016'!F$5</f>
        <v>1.0589750193149627E-2</v>
      </c>
      <c r="G205">
        <f>'Population 2016'!G205/'Population 2016'!G$5</f>
        <v>1.0664212634655985E-2</v>
      </c>
      <c r="H205">
        <f>'Population 2016'!H205/'Population 2016'!H$5</f>
        <v>6.0730254561253902E-3</v>
      </c>
      <c r="I205">
        <f>'Population 2016'!I205/'Population 2016'!I$5</f>
        <v>1.5974374005527175E-2</v>
      </c>
      <c r="J205">
        <f>'Population 2016'!J205/'Population 2016'!J$5</f>
        <v>8.4423177396482085E-3</v>
      </c>
      <c r="K205">
        <f>'Population 2016'!K205/'Population 2016'!K$5</f>
        <v>6.071917970042055E-3</v>
      </c>
      <c r="L205">
        <f>'Population 2016'!L205/'Population 2016'!L$5</f>
        <v>8.3077851730656207E-3</v>
      </c>
      <c r="M205">
        <f>'Population 2016'!M205/'Population 2016'!M$5</f>
        <v>8.3077851730656207E-3</v>
      </c>
      <c r="N205">
        <f>'Population 2016'!N205/'Population 2016'!N$5</f>
        <v>5.0071933194557189E-3</v>
      </c>
      <c r="O205">
        <f>'Population 2016'!O205/'Population 2016'!O$5</f>
        <v>5.7855579001594992E-3</v>
      </c>
      <c r="P205">
        <f>'Population 2016'!P205/'Population 2016'!P$5</f>
        <v>7.7538600247943198E-3</v>
      </c>
      <c r="Q205">
        <f>'Population 2016'!Q205/'Population 2016'!Q$5</f>
        <v>1.124546127542567E-2</v>
      </c>
      <c r="R205">
        <f>'Population 2016'!R205/'Population 2016'!R$5</f>
        <v>5.7885772076435834E-3</v>
      </c>
      <c r="S205">
        <f>'Population 2016'!S205/'Population 2016'!S$5</f>
        <v>6.8282401040829985E-3</v>
      </c>
      <c r="T205">
        <f>'Population 2016'!T205/'Population 2016'!T$5</f>
        <v>4.7044480533077714E-3</v>
      </c>
      <c r="U205">
        <f>'Population 2016'!U205/'Population 2016'!U$5</f>
        <v>1.9917673615721682E-3</v>
      </c>
      <c r="V205">
        <f>'Population 2016'!V205/'Population 2016'!V$5</f>
        <v>6.4798772715824182E-3</v>
      </c>
      <c r="W205">
        <f>'Population 2016'!W205/'Population 2016'!W$5</f>
        <v>6.6773870923460084E-3</v>
      </c>
      <c r="X205">
        <f>'Population 2016'!X205/'Population 2016'!X$5</f>
        <v>6.6773870923460084E-3</v>
      </c>
      <c r="Y205">
        <f>'Population 2016'!Y205/'Population 2016'!Y$5</f>
        <v>7.4203907728017044E-3</v>
      </c>
      <c r="Z205">
        <f>'Population 2016'!Z205/'Population 2016'!Z$5</f>
        <v>3.1030831444317755E-3</v>
      </c>
      <c r="AA205">
        <f>'Population 2016'!AA205/'Population 2016'!AA$5</f>
        <v>5.211416483463187E-3</v>
      </c>
      <c r="AB205">
        <f>'Population 2016'!AB205/'Population 2016'!AB$5</f>
        <v>1.0920851969745043E-2</v>
      </c>
      <c r="AC205">
        <f>'Population 2016'!AC205/'Population 2016'!AC$5</f>
        <v>4.7556891405214092E-3</v>
      </c>
      <c r="AD205">
        <f>'Population 2016'!AD205/'Population 2016'!AD$5</f>
        <v>1.2784249506866649E-2</v>
      </c>
      <c r="AE205">
        <f>'Population 2016'!AE205/'Population 2016'!AE$5</f>
        <v>1.3588435199540037E-2</v>
      </c>
      <c r="AF205">
        <f>'Population 2016'!AF205/'Population 2016'!AF$5</f>
        <v>7.1483509025924083E-3</v>
      </c>
      <c r="AG205">
        <f>'Population 2016'!AG205/'Population 2016'!AG$5</f>
        <v>1.3588435199540037E-2</v>
      </c>
      <c r="AH205">
        <f>'Population 2016'!AH205/'Population 2016'!AH$5</f>
        <v>6.0299267157705059E-3</v>
      </c>
      <c r="AI205">
        <f>'Population 2016'!AI205/'Population 2016'!AI$5</f>
        <v>5.6968566803744861E-3</v>
      </c>
      <c r="AJ205">
        <f>'Population 2016'!AJ205/'Population 2016'!AJ$5</f>
        <v>5.4652427292752976E-3</v>
      </c>
      <c r="AK205">
        <f>'Population 2016'!AK205/'Population 2016'!AK$5</f>
        <v>1.594106332423972E-2</v>
      </c>
      <c r="AL205">
        <f>'Population 2016'!AL205/'Population 2016'!AL$5</f>
        <v>6.8019368226884943E-3</v>
      </c>
      <c r="AM205">
        <f>'Population 2016'!AM205/'Population 2016'!AM$5</f>
        <v>4.7918983233788863E-3</v>
      </c>
      <c r="AN205">
        <f>'Population 2016'!AN205/'Population 2016'!AN$5</f>
        <v>1.969019308388786E-2</v>
      </c>
      <c r="AO205">
        <f>'Population 2016'!AO205/'Population 2016'!AO$5</f>
        <v>1.969019308388786E-2</v>
      </c>
      <c r="AP205">
        <f>'Population 2016'!AP205/'Population 2016'!AP$5</f>
        <v>1.6977632642708813E-2</v>
      </c>
      <c r="AQ205">
        <f>'Population 2016'!AQ205/'Population 2016'!AQ$5</f>
        <v>6.8641420507480682E-3</v>
      </c>
      <c r="AR205">
        <f>'Population 2016'!AR205/'Population 2016'!AR$5</f>
        <v>7.5343361441174593E-3</v>
      </c>
      <c r="AS205">
        <f>'Population 2016'!AS205/'Population 2016'!AS$5</f>
        <v>1.5974374005527175E-2</v>
      </c>
      <c r="AT205">
        <f>'Population 2016'!AT205/'Population 2016'!AT$5</f>
        <v>2.5570728106711658E-2</v>
      </c>
      <c r="AU205">
        <f>'Population 2016'!AU205/'Population 2016'!AU$5</f>
        <v>2.5570728106711658E-2</v>
      </c>
      <c r="AV205">
        <f>'Population 2016'!AV205/'Population 2016'!AV$5</f>
        <v>5.5115616091225847E-3</v>
      </c>
      <c r="AW205">
        <f>'Population 2016'!AW205/'Population 2016'!AW$5</f>
        <v>7.3334248581365547E-3</v>
      </c>
      <c r="AX205">
        <f>'Population 2016'!AX205/'Population 2016'!AX$5</f>
        <v>9.7243697049465231E-3</v>
      </c>
      <c r="AY205">
        <f>'Population 2016'!AY205/'Population 2016'!AY$5</f>
        <v>8.9287353508154584E-3</v>
      </c>
      <c r="AZ205">
        <f>'Population 2016'!AZ205/'Population 2016'!AZ$5</f>
        <v>1.0910021802785464E-2</v>
      </c>
      <c r="BA205">
        <f>'Population 2016'!BA205/'Population 2016'!BA$5</f>
        <v>5.3444180522565317E-3</v>
      </c>
      <c r="BB205">
        <f>'Population 2016'!BB205/'Population 2016'!BB$5</f>
        <v>5.4963645277338541E-3</v>
      </c>
      <c r="BC205">
        <f>'Population 2016'!BC205/'Population 2016'!BC$5</f>
        <v>1.9917673615721682E-3</v>
      </c>
      <c r="BD205" s="9">
        <v>203</v>
      </c>
    </row>
    <row r="206" spans="1:56" x14ac:dyDescent="0.35">
      <c r="A206" s="3"/>
      <c r="B206" s="5" t="s">
        <v>57</v>
      </c>
      <c r="C206">
        <f>'Population 2016'!C206/'Population 2016'!C$5</f>
        <v>4.7022023684788888E-3</v>
      </c>
      <c r="D206">
        <f>'Population 2016'!D206/'Population 2016'!D$5</f>
        <v>9.8759817298005731E-3</v>
      </c>
      <c r="E206">
        <f>'Population 2016'!E206/'Population 2016'!E$5</f>
        <v>1.4621294868248961E-2</v>
      </c>
      <c r="F206">
        <f>'Population 2016'!F206/'Population 2016'!F$5</f>
        <v>1.0878186968838527E-2</v>
      </c>
      <c r="G206">
        <f>'Population 2016'!G206/'Population 2016'!G$5</f>
        <v>1.1124343636658908E-2</v>
      </c>
      <c r="H206">
        <f>'Population 2016'!H206/'Population 2016'!H$5</f>
        <v>6.10220710540736E-3</v>
      </c>
      <c r="I206">
        <f>'Population 2016'!I206/'Population 2016'!I$5</f>
        <v>1.6937442425257517E-2</v>
      </c>
      <c r="J206">
        <f>'Population 2016'!J206/'Population 2016'!J$5</f>
        <v>8.0774238491329621E-3</v>
      </c>
      <c r="K206">
        <f>'Population 2016'!K206/'Population 2016'!K$5</f>
        <v>6.2609270897320797E-3</v>
      </c>
      <c r="L206">
        <f>'Population 2016'!L206/'Population 2016'!L$5</f>
        <v>8.3633822057725613E-3</v>
      </c>
      <c r="M206">
        <f>'Population 2016'!M206/'Population 2016'!M$5</f>
        <v>8.3633822057725613E-3</v>
      </c>
      <c r="N206">
        <f>'Population 2016'!N206/'Population 2016'!N$5</f>
        <v>4.7017786386542469E-3</v>
      </c>
      <c r="O206">
        <f>'Population 2016'!O206/'Population 2016'!O$5</f>
        <v>5.3298461477496754E-3</v>
      </c>
      <c r="P206">
        <f>'Population 2016'!P206/'Population 2016'!P$5</f>
        <v>7.7425898794094448E-3</v>
      </c>
      <c r="Q206">
        <f>'Population 2016'!Q206/'Population 2016'!Q$5</f>
        <v>1.0998695667500969E-2</v>
      </c>
      <c r="R206">
        <f>'Population 2016'!R206/'Population 2016'!R$5</f>
        <v>5.1631447277372651E-3</v>
      </c>
      <c r="S206">
        <f>'Population 2016'!S206/'Population 2016'!S$5</f>
        <v>6.7894031645044494E-3</v>
      </c>
      <c r="T206">
        <f>'Population 2016'!T206/'Population 2016'!T$5</f>
        <v>3.9645793683661928E-3</v>
      </c>
      <c r="U206">
        <f>'Population 2016'!U206/'Population 2016'!U$5</f>
        <v>2.3015978400389501E-3</v>
      </c>
      <c r="V206">
        <f>'Population 2016'!V206/'Population 2016'!V$5</f>
        <v>6.8004365712366717E-3</v>
      </c>
      <c r="W206">
        <f>'Population 2016'!W206/'Population 2016'!W$5</f>
        <v>7.1970662639970189E-3</v>
      </c>
      <c r="X206">
        <f>'Population 2016'!X206/'Population 2016'!X$5</f>
        <v>7.1970662639970189E-3</v>
      </c>
      <c r="Y206">
        <f>'Population 2016'!Y206/'Population 2016'!Y$5</f>
        <v>7.4124417735807061E-3</v>
      </c>
      <c r="Z206">
        <f>'Population 2016'!Z206/'Population 2016'!Z$5</f>
        <v>2.6830151205130639E-3</v>
      </c>
      <c r="AA206">
        <f>'Population 2016'!AA206/'Population 2016'!AA$5</f>
        <v>4.8114582066854155E-3</v>
      </c>
      <c r="AB206">
        <f>'Population 2016'!AB206/'Population 2016'!AB$5</f>
        <v>1.0728432084992273E-2</v>
      </c>
      <c r="AC206">
        <f>'Population 2016'!AC206/'Population 2016'!AC$5</f>
        <v>4.3761028172131537E-3</v>
      </c>
      <c r="AD206">
        <f>'Population 2016'!AD206/'Population 2016'!AD$5</f>
        <v>1.2869850013026164E-2</v>
      </c>
      <c r="AE206">
        <f>'Population 2016'!AE206/'Population 2016'!AE$5</f>
        <v>1.353196644729412E-2</v>
      </c>
      <c r="AF206">
        <f>'Population 2016'!AF206/'Population 2016'!AF$5</f>
        <v>6.0776063581112674E-3</v>
      </c>
      <c r="AG206">
        <f>'Population 2016'!AG206/'Population 2016'!AG$5</f>
        <v>1.353196644729412E-2</v>
      </c>
      <c r="AH206">
        <f>'Population 2016'!AH206/'Population 2016'!AH$5</f>
        <v>5.5933793410921119E-3</v>
      </c>
      <c r="AI206">
        <f>'Population 2016'!AI206/'Population 2016'!AI$5</f>
        <v>5.2935514918190565E-3</v>
      </c>
      <c r="AJ206">
        <f>'Population 2016'!AJ206/'Population 2016'!AJ$5</f>
        <v>5.9950366673172904E-3</v>
      </c>
      <c r="AK206">
        <f>'Population 2016'!AK206/'Population 2016'!AK$5</f>
        <v>1.5111323435123142E-2</v>
      </c>
      <c r="AL206">
        <f>'Population 2016'!AL206/'Population 2016'!AL$5</f>
        <v>7.4227133254110428E-3</v>
      </c>
      <c r="AM206">
        <f>'Population 2016'!AM206/'Population 2016'!AM$5</f>
        <v>4.1978912749781779E-3</v>
      </c>
      <c r="AN206">
        <f>'Population 2016'!AN206/'Population 2016'!AN$5</f>
        <v>1.9199301843569324E-2</v>
      </c>
      <c r="AO206">
        <f>'Population 2016'!AO206/'Population 2016'!AO$5</f>
        <v>1.9199301843569324E-2</v>
      </c>
      <c r="AP206">
        <f>'Population 2016'!AP206/'Population 2016'!AP$5</f>
        <v>1.7136153955899371E-2</v>
      </c>
      <c r="AQ206">
        <f>'Population 2016'!AQ206/'Population 2016'!AQ$5</f>
        <v>6.466816462980216E-3</v>
      </c>
      <c r="AR206">
        <f>'Population 2016'!AR206/'Population 2016'!AR$5</f>
        <v>7.3770552062775146E-3</v>
      </c>
      <c r="AS206">
        <f>'Population 2016'!AS206/'Population 2016'!AS$5</f>
        <v>1.6937442425257517E-2</v>
      </c>
      <c r="AT206">
        <f>'Population 2016'!AT206/'Population 2016'!AT$5</f>
        <v>2.499077344862129E-2</v>
      </c>
      <c r="AU206">
        <f>'Population 2016'!AU206/'Population 2016'!AU$5</f>
        <v>2.499077344862129E-2</v>
      </c>
      <c r="AV206">
        <f>'Population 2016'!AV206/'Population 2016'!AV$5</f>
        <v>5.3531834019638902E-3</v>
      </c>
      <c r="AW206">
        <f>'Population 2016'!AW206/'Population 2016'!AW$5</f>
        <v>7.0626639819391058E-3</v>
      </c>
      <c r="AX206">
        <f>'Population 2016'!AX206/'Population 2016'!AX$5</f>
        <v>9.0598924057911749E-3</v>
      </c>
      <c r="AY206">
        <f>'Population 2016'!AY206/'Population 2016'!AY$5</f>
        <v>9.1872953703987029E-3</v>
      </c>
      <c r="AZ206">
        <f>'Population 2016'!AZ206/'Population 2016'!AZ$5</f>
        <v>1.093878537199924E-2</v>
      </c>
      <c r="BA206">
        <f>'Population 2016'!BA206/'Population 2016'!BA$5</f>
        <v>5.708810192183114E-3</v>
      </c>
      <c r="BB206">
        <f>'Population 2016'!BB206/'Population 2016'!BB$5</f>
        <v>5.5377944111087325E-3</v>
      </c>
      <c r="BC206">
        <f>'Population 2016'!BC206/'Population 2016'!BC$5</f>
        <v>2.3015978400389501E-3</v>
      </c>
      <c r="BD206" s="9">
        <v>204</v>
      </c>
    </row>
    <row r="207" spans="1:56" x14ac:dyDescent="0.35">
      <c r="A207" s="3"/>
      <c r="B207" s="5" t="s">
        <v>58</v>
      </c>
      <c r="C207">
        <f>'Population 2016'!C207/'Population 2016'!C$5</f>
        <v>3.3886523590233729E-3</v>
      </c>
      <c r="D207">
        <f>'Population 2016'!D207/'Population 2016'!D$5</f>
        <v>6.6361511301507191E-3</v>
      </c>
      <c r="E207">
        <f>'Population 2016'!E207/'Population 2016'!E$5</f>
        <v>9.6147084882265525E-3</v>
      </c>
      <c r="F207">
        <f>'Population 2016'!F207/'Population 2016'!F$5</f>
        <v>8.9209374195209894E-3</v>
      </c>
      <c r="G207">
        <f>'Population 2016'!G207/'Population 2016'!G$5</f>
        <v>9.1349537162345052E-3</v>
      </c>
      <c r="H207">
        <f>'Population 2016'!H207/'Population 2016'!H$5</f>
        <v>5.0419405148291411E-3</v>
      </c>
      <c r="I207">
        <f>'Population 2016'!I207/'Population 2016'!I$5</f>
        <v>1.3001423666359601E-2</v>
      </c>
      <c r="J207">
        <f>'Population 2016'!J207/'Population 2016'!J$5</f>
        <v>6.6593135019032534E-3</v>
      </c>
      <c r="K207">
        <f>'Population 2016'!K207/'Population 2016'!K$5</f>
        <v>4.8906109719793981E-3</v>
      </c>
      <c r="L207">
        <f>'Population 2016'!L207/'Population 2016'!L$5</f>
        <v>6.5604498594189313E-3</v>
      </c>
      <c r="M207">
        <f>'Population 2016'!M207/'Population 2016'!M$5</f>
        <v>6.5604498594189313E-3</v>
      </c>
      <c r="N207">
        <f>'Population 2016'!N207/'Population 2016'!N$5</f>
        <v>3.2952636612790446E-3</v>
      </c>
      <c r="O207">
        <f>'Population 2016'!O207/'Population 2016'!O$5</f>
        <v>4.3490752023459247E-3</v>
      </c>
      <c r="P207">
        <f>'Population 2016'!P207/'Population 2016'!P$5</f>
        <v>5.3983996393553481E-3</v>
      </c>
      <c r="Q207">
        <f>'Population 2016'!Q207/'Population 2016'!Q$5</f>
        <v>8.7425529664751297E-3</v>
      </c>
      <c r="R207">
        <f>'Population 2016'!R207/'Population 2016'!R$5</f>
        <v>3.6860595092351096E-3</v>
      </c>
      <c r="S207">
        <f>'Population 2016'!S207/'Population 2016'!S$5</f>
        <v>5.075281876742146E-3</v>
      </c>
      <c r="T207">
        <f>'Population 2016'!T207/'Population 2016'!T$5</f>
        <v>2.789630670581611E-3</v>
      </c>
      <c r="U207">
        <f>'Population 2016'!U207/'Population 2016'!U$5</f>
        <v>1.8589828708006906E-3</v>
      </c>
      <c r="V207">
        <f>'Population 2016'!V207/'Population 2016'!V$5</f>
        <v>4.9076102304210778E-3</v>
      </c>
      <c r="W207">
        <f>'Population 2016'!W207/'Population 2016'!W$5</f>
        <v>5.399433909229371E-3</v>
      </c>
      <c r="X207">
        <f>'Population 2016'!X207/'Population 2016'!X$5</f>
        <v>5.399433909229371E-3</v>
      </c>
      <c r="Y207">
        <f>'Population 2016'!Y207/'Population 2016'!Y$5</f>
        <v>5.7471264367816091E-3</v>
      </c>
      <c r="Z207">
        <f>'Population 2016'!Z207/'Population 2016'!Z$5</f>
        <v>1.7344744213417785E-3</v>
      </c>
      <c r="AA207">
        <f>'Population 2016'!AA207/'Population 2016'!AA$5</f>
        <v>3.3046386523133465E-3</v>
      </c>
      <c r="AB207">
        <f>'Population 2016'!AB207/'Population 2016'!AB$5</f>
        <v>7.4654821243974089E-3</v>
      </c>
      <c r="AC207">
        <f>'Population 2016'!AC207/'Population 2016'!AC$5</f>
        <v>3.0635822605968709E-3</v>
      </c>
      <c r="AD207">
        <f>'Population 2016'!AD207/'Population 2016'!AD$5</f>
        <v>9.9743198481521463E-3</v>
      </c>
      <c r="AE207">
        <f>'Population 2016'!AE207/'Population 2016'!AE$5</f>
        <v>1.0292713477551105E-2</v>
      </c>
      <c r="AF207">
        <f>'Population 2016'!AF207/'Population 2016'!AF$5</f>
        <v>4.6298390867001464E-3</v>
      </c>
      <c r="AG207">
        <f>'Population 2016'!AG207/'Population 2016'!AG$5</f>
        <v>1.0292713477551105E-2</v>
      </c>
      <c r="AH207">
        <f>'Population 2016'!AH207/'Population 2016'!AH$5</f>
        <v>3.7375885866082125E-3</v>
      </c>
      <c r="AI207">
        <f>'Population 2016'!AI207/'Population 2016'!AI$5</f>
        <v>3.9045410797095108E-3</v>
      </c>
      <c r="AJ207">
        <f>'Population 2016'!AJ207/'Population 2016'!AJ$5</f>
        <v>4.9215068454953577E-3</v>
      </c>
      <c r="AK207">
        <f>'Population 2016'!AK207/'Population 2016'!AK$5</f>
        <v>1.1729504796147995E-2</v>
      </c>
      <c r="AL207">
        <f>'Population 2016'!AL207/'Population 2016'!AL$5</f>
        <v>6.0126638406555397E-3</v>
      </c>
      <c r="AM207">
        <f>'Population 2016'!AM207/'Population 2016'!AM$5</f>
        <v>2.8722413986692792E-3</v>
      </c>
      <c r="AN207">
        <f>'Population 2016'!AN207/'Population 2016'!AN$5</f>
        <v>1.5108541507581542E-2</v>
      </c>
      <c r="AO207">
        <f>'Population 2016'!AO207/'Population 2016'!AO$5</f>
        <v>1.5108541507581542E-2</v>
      </c>
      <c r="AP207">
        <f>'Population 2016'!AP207/'Population 2016'!AP$5</f>
        <v>1.252318374205412E-2</v>
      </c>
      <c r="AQ207">
        <f>'Population 2016'!AQ207/'Population 2016'!AQ$5</f>
        <v>4.9323176412560971E-3</v>
      </c>
      <c r="AR207">
        <f>'Population 2016'!AR207/'Population 2016'!AR$5</f>
        <v>5.4268606880751424E-3</v>
      </c>
      <c r="AS207">
        <f>'Population 2016'!AS207/'Population 2016'!AS$5</f>
        <v>1.3001423666359601E-2</v>
      </c>
      <c r="AT207">
        <f>'Population 2016'!AT207/'Population 2016'!AT$5</f>
        <v>1.6186007275794802E-2</v>
      </c>
      <c r="AU207">
        <f>'Population 2016'!AU207/'Population 2016'!AU$5</f>
        <v>1.6186007275794802E-2</v>
      </c>
      <c r="AV207">
        <f>'Population 2016'!AV207/'Population 2016'!AV$5</f>
        <v>4.6246436490338929E-3</v>
      </c>
      <c r="AW207">
        <f>'Population 2016'!AW207/'Population 2016'!AW$5</f>
        <v>4.6486972969674778E-3</v>
      </c>
      <c r="AX207">
        <f>'Population 2016'!AX207/'Population 2016'!AX$5</f>
        <v>7.6159321210882095E-3</v>
      </c>
      <c r="AY207">
        <f>'Population 2016'!AY207/'Population 2016'!AY$5</f>
        <v>6.8969737768122151E-3</v>
      </c>
      <c r="AZ207">
        <f>'Population 2016'!AZ207/'Population 2016'!AZ$5</f>
        <v>8.2148753674545962E-3</v>
      </c>
      <c r="BA207">
        <f>'Population 2016'!BA207/'Population 2016'!BA$5</f>
        <v>3.819369466637875E-3</v>
      </c>
      <c r="BB207">
        <f>'Population 2016'!BB207/'Population 2016'!BB$5</f>
        <v>3.8667891149886413E-3</v>
      </c>
      <c r="BC207">
        <f>'Population 2016'!BC207/'Population 2016'!BC$5</f>
        <v>1.8589828708006906E-3</v>
      </c>
      <c r="BD207" s="9">
        <v>205</v>
      </c>
    </row>
    <row r="208" spans="1:56" x14ac:dyDescent="0.35">
      <c r="A208" s="3"/>
      <c r="B208" s="5" t="s">
        <v>59</v>
      </c>
      <c r="C208">
        <f>'Population 2016'!C208/'Population 2016'!C$5</f>
        <v>2.2897681098679804E-3</v>
      </c>
      <c r="D208">
        <f>'Population 2016'!D208/'Population 2016'!D$5</f>
        <v>4.7607171151081247E-3</v>
      </c>
      <c r="E208">
        <f>'Population 2016'!E208/'Population 2016'!E$5</f>
        <v>7.0270346288891289E-3</v>
      </c>
      <c r="F208">
        <f>'Population 2016'!F208/'Population 2016'!F$5</f>
        <v>7.0151944372907546E-3</v>
      </c>
      <c r="G208">
        <f>'Population 2016'!G208/'Population 2016'!G$5</f>
        <v>6.1305689384507115E-3</v>
      </c>
      <c r="H208">
        <f>'Population 2016'!H208/'Population 2016'!H$5</f>
        <v>3.3202232071929522E-3</v>
      </c>
      <c r="I208">
        <f>'Population 2016'!I208/'Population 2016'!I$5</f>
        <v>9.5364709823297887E-3</v>
      </c>
      <c r="J208">
        <f>'Population 2016'!J208/'Population 2016'!J$5</f>
        <v>4.3704336432167055E-3</v>
      </c>
      <c r="K208">
        <f>'Population 2016'!K208/'Population 2016'!K$5</f>
        <v>3.0241459150404009E-3</v>
      </c>
      <c r="L208">
        <f>'Population 2016'!L208/'Population 2016'!L$5</f>
        <v>4.8369418455037885E-3</v>
      </c>
      <c r="M208">
        <f>'Population 2016'!M208/'Population 2016'!M$5</f>
        <v>4.8369418455037885E-3</v>
      </c>
      <c r="N208">
        <f>'Population 2016'!N208/'Population 2016'!N$5</f>
        <v>2.5478014161596516E-3</v>
      </c>
      <c r="O208">
        <f>'Population 2016'!O208/'Population 2016'!O$5</f>
        <v>2.5064146382540297E-3</v>
      </c>
      <c r="P208">
        <f>'Population 2016'!P208/'Population 2016'!P$5</f>
        <v>4.2037642285585484E-3</v>
      </c>
      <c r="Q208">
        <f>'Population 2016'!Q208/'Population 2016'!Q$5</f>
        <v>5.7696149281442049E-3</v>
      </c>
      <c r="R208">
        <f>'Population 2016'!R208/'Population 2016'!R$5</f>
        <v>2.7545643263959122E-3</v>
      </c>
      <c r="S208">
        <f>'Population 2016'!S208/'Population 2016'!S$5</f>
        <v>3.6153660116757962E-3</v>
      </c>
      <c r="T208">
        <f>'Population 2016'!T208/'Population 2016'!T$5</f>
        <v>2.2172794237400131E-3</v>
      </c>
      <c r="U208">
        <f>'Population 2016'!U208/'Population 2016'!U$5</f>
        <v>9.7375293232417125E-4</v>
      </c>
      <c r="V208">
        <f>'Population 2016'!V208/'Population 2016'!V$5</f>
        <v>3.6253730318040619E-3</v>
      </c>
      <c r="W208">
        <f>'Population 2016'!W208/'Population 2016'!W$5</f>
        <v>3.7325384529902799E-3</v>
      </c>
      <c r="X208">
        <f>'Population 2016'!X208/'Population 2016'!X$5</f>
        <v>3.7325384529902799E-3</v>
      </c>
      <c r="Y208">
        <f>'Population 2016'!Y208/'Population 2016'!Y$5</f>
        <v>3.9824486097200362E-3</v>
      </c>
      <c r="Z208">
        <f>'Population 2016'!Z208/'Population 2016'!Z$5</f>
        <v>1.3531223443280171E-3</v>
      </c>
      <c r="AA208">
        <f>'Population 2016'!AA208/'Population 2016'!AA$5</f>
        <v>2.3074004904471757E-3</v>
      </c>
      <c r="AB208">
        <f>'Population 2016'!AB208/'Population 2016'!AB$5</f>
        <v>5.3713806126731009E-3</v>
      </c>
      <c r="AC208">
        <f>'Population 2016'!AC208/'Population 2016'!AC$5</f>
        <v>2.2578663318308474E-3</v>
      </c>
      <c r="AD208">
        <f>'Population 2016'!AD208/'Population 2016'!AD$5</f>
        <v>6.5875172131452603E-3</v>
      </c>
      <c r="AE208">
        <f>'Population 2016'!AE208/'Population 2016'!AE$5</f>
        <v>6.7608497007156133E-3</v>
      </c>
      <c r="AF208">
        <f>'Population 2016'!AF208/'Population 2016'!AF$5</f>
        <v>3.3328809060610173E-3</v>
      </c>
      <c r="AG208">
        <f>'Population 2016'!AG208/'Population 2016'!AG$5</f>
        <v>6.7608497007156133E-3</v>
      </c>
      <c r="AH208">
        <f>'Population 2016'!AH208/'Population 2016'!AH$5</f>
        <v>2.3963664397239535E-3</v>
      </c>
      <c r="AI208">
        <f>'Population 2016'!AI208/'Population 2016'!AI$5</f>
        <v>2.7930593227753959E-3</v>
      </c>
      <c r="AJ208">
        <f>'Population 2016'!AJ208/'Population 2016'!AJ$5</f>
        <v>2.8859827677550679E-3</v>
      </c>
      <c r="AK208">
        <f>'Population 2016'!AK208/'Population 2016'!AK$5</f>
        <v>8.5111197716958124E-3</v>
      </c>
      <c r="AL208">
        <f>'Population 2016'!AL208/'Population 2016'!AL$5</f>
        <v>4.0882566822156401E-3</v>
      </c>
      <c r="AM208">
        <f>'Population 2016'!AM208/'Population 2016'!AM$5</f>
        <v>1.8327290639680396E-3</v>
      </c>
      <c r="AN208">
        <f>'Population 2016'!AN208/'Population 2016'!AN$5</f>
        <v>1.2217737536816844E-2</v>
      </c>
      <c r="AO208">
        <f>'Population 2016'!AO208/'Population 2016'!AO$5</f>
        <v>1.2217737536816844E-2</v>
      </c>
      <c r="AP208">
        <f>'Population 2016'!AP208/'Population 2016'!AP$5</f>
        <v>9.6380958419859542E-3</v>
      </c>
      <c r="AQ208">
        <f>'Population 2016'!AQ208/'Population 2016'!AQ$5</f>
        <v>3.3841179371951555E-3</v>
      </c>
      <c r="AR208">
        <f>'Population 2016'!AR208/'Population 2016'!AR$5</f>
        <v>3.8507096466904281E-3</v>
      </c>
      <c r="AS208">
        <f>'Population 2016'!AS208/'Population 2016'!AS$5</f>
        <v>9.5364709823297887E-3</v>
      </c>
      <c r="AT208">
        <f>'Population 2016'!AT208/'Population 2016'!AT$5</f>
        <v>1.1968155216955765E-2</v>
      </c>
      <c r="AU208">
        <f>'Population 2016'!AU208/'Population 2016'!AU$5</f>
        <v>1.1968155216955765E-2</v>
      </c>
      <c r="AV208">
        <f>'Population 2016'!AV208/'Population 2016'!AV$5</f>
        <v>3.2731496146130292E-3</v>
      </c>
      <c r="AW208">
        <f>'Population 2016'!AW208/'Population 2016'!AW$5</f>
        <v>2.9898102385746538E-3</v>
      </c>
      <c r="AX208">
        <f>'Population 2016'!AX208/'Population 2016'!AX$5</f>
        <v>5.0985854300573752E-3</v>
      </c>
      <c r="AY208">
        <f>'Population 2016'!AY208/'Population 2016'!AY$5</f>
        <v>5.1344818090021723E-3</v>
      </c>
      <c r="AZ208">
        <f>'Population 2016'!AZ208/'Population 2016'!AZ$5</f>
        <v>6.3682542239301395E-3</v>
      </c>
      <c r="BA208">
        <f>'Population 2016'!BA208/'Population 2016'!BA$5</f>
        <v>2.5507449794860723E-3</v>
      </c>
      <c r="BB208">
        <f>'Population 2016'!BB208/'Population 2016'!BB$5</f>
        <v>2.7067523804920491E-3</v>
      </c>
      <c r="BC208">
        <f>'Population 2016'!BC208/'Population 2016'!BC$5</f>
        <v>9.7375293232417125E-4</v>
      </c>
      <c r="BD208" s="9">
        <v>206</v>
      </c>
    </row>
    <row r="209" spans="1:56" x14ac:dyDescent="0.35">
      <c r="A209" s="3"/>
      <c r="B209" s="5" t="s">
        <v>60</v>
      </c>
      <c r="C209">
        <f>'Population 2016'!C209/'Population 2016'!C$5</f>
        <v>1.5588823069413707E-3</v>
      </c>
      <c r="D209">
        <f>'Population 2016'!D209/'Population 2016'!D$5</f>
        <v>3.1102373756638595E-3</v>
      </c>
      <c r="E209">
        <f>'Population 2016'!E209/'Population 2016'!E$5</f>
        <v>4.5331170688030602E-3</v>
      </c>
      <c r="F209">
        <f>'Population 2016'!F209/'Population 2016'!F$5</f>
        <v>4.2132371877414369E-3</v>
      </c>
      <c r="G209">
        <f>'Population 2016'!G209/'Population 2016'!G$5</f>
        <v>4.1547122827911009E-3</v>
      </c>
      <c r="H209">
        <f>'Population 2016'!H209/'Population 2016'!H$5</f>
        <v>2.2761686439936061E-3</v>
      </c>
      <c r="I209">
        <f>'Population 2016'!I209/'Population 2016'!I$5</f>
        <v>6.2180721882589395E-3</v>
      </c>
      <c r="J209">
        <f>'Population 2016'!J209/'Population 2016'!J$5</f>
        <v>3.0020815537845301E-3</v>
      </c>
      <c r="K209">
        <f>'Population 2016'!K209/'Population 2016'!K$5</f>
        <v>2.173604876435288E-3</v>
      </c>
      <c r="L209">
        <f>'Population 2016'!L209/'Population 2016'!L$5</f>
        <v>3.6217495591949552E-3</v>
      </c>
      <c r="M209">
        <f>'Population 2016'!M209/'Population 2016'!M$5</f>
        <v>3.6217495591949552E-3</v>
      </c>
      <c r="N209">
        <f>'Population 2016'!N209/'Population 2016'!N$5</f>
        <v>2.2343495069160352E-3</v>
      </c>
      <c r="O209">
        <f>'Population 2016'!O209/'Population 2016'!O$5</f>
        <v>1.5454572473028799E-3</v>
      </c>
      <c r="P209">
        <f>'Population 2016'!P209/'Population 2016'!P$5</f>
        <v>3.0429392539163755E-3</v>
      </c>
      <c r="Q209">
        <f>'Population 2016'!Q209/'Population 2016'!Q$5</f>
        <v>3.8424930376846334E-3</v>
      </c>
      <c r="R209">
        <f>'Population 2016'!R209/'Population 2016'!R$5</f>
        <v>2.0892106243679139E-3</v>
      </c>
      <c r="S209">
        <f>'Population 2016'!S209/'Population 2016'!S$5</f>
        <v>2.4008289921284586E-3</v>
      </c>
      <c r="T209">
        <f>'Population 2016'!T209/'Population 2016'!T$5</f>
        <v>1.6193352349664733E-3</v>
      </c>
      <c r="U209">
        <f>'Population 2016'!U209/'Population 2016'!U$5</f>
        <v>9.2949143540034529E-4</v>
      </c>
      <c r="V209">
        <f>'Population 2016'!V209/'Population 2016'!V$5</f>
        <v>2.6026362186214423E-3</v>
      </c>
      <c r="W209">
        <f>'Population 2016'!W209/'Population 2016'!W$5</f>
        <v>2.3532641735140116E-3</v>
      </c>
      <c r="X209">
        <f>'Population 2016'!X209/'Population 2016'!X$5</f>
        <v>2.3532641735140116E-3</v>
      </c>
      <c r="Y209">
        <f>'Population 2016'!Y209/'Population 2016'!Y$5</f>
        <v>2.7940732261808239E-3</v>
      </c>
      <c r="Z209">
        <f>'Population 2016'!Z209/'Population 2016'!Z$5</f>
        <v>9.6983446996900787E-4</v>
      </c>
      <c r="AA209">
        <f>'Population 2016'!AA209/'Population 2016'!AA$5</f>
        <v>1.5686071286915584E-3</v>
      </c>
      <c r="AB209">
        <f>'Population 2016'!AB209/'Population 2016'!AB$5</f>
        <v>3.5188274669150383E-3</v>
      </c>
      <c r="AC209">
        <f>'Population 2016'!AC209/'Population 2016'!AC$5</f>
        <v>1.575231526971315E-3</v>
      </c>
      <c r="AD209">
        <f>'Population 2016'!AD209/'Population 2016'!AD$5</f>
        <v>4.5777661989653507E-3</v>
      </c>
      <c r="AE209">
        <f>'Population 2016'!AE209/'Population 2016'!AE$5</f>
        <v>4.7382416657255205E-3</v>
      </c>
      <c r="AF209">
        <f>'Population 2016'!AF209/'Population 2016'!AF$5</f>
        <v>2.00576090726749E-3</v>
      </c>
      <c r="AG209">
        <f>'Population 2016'!AG209/'Population 2016'!AG$5</f>
        <v>4.7382416657255205E-3</v>
      </c>
      <c r="AH209">
        <f>'Population 2016'!AH209/'Population 2016'!AH$5</f>
        <v>1.5567093616191264E-3</v>
      </c>
      <c r="AI209">
        <f>'Population 2016'!AI209/'Population 2016'!AI$5</f>
        <v>1.9221935427421472E-3</v>
      </c>
      <c r="AJ209">
        <f>'Population 2016'!AJ209/'Population 2016'!AJ$5</f>
        <v>2.2028274265956556E-3</v>
      </c>
      <c r="AK209">
        <f>'Population 2016'!AK209/'Population 2016'!AK$5</f>
        <v>5.6196019762895537E-3</v>
      </c>
      <c r="AL209">
        <f>'Population 2016'!AL209/'Population 2016'!AL$5</f>
        <v>2.740284847732392E-3</v>
      </c>
      <c r="AM209">
        <f>'Population 2016'!AM209/'Population 2016'!AM$5</f>
        <v>1.0938422476647193E-3</v>
      </c>
      <c r="AN209">
        <f>'Population 2016'!AN209/'Population 2016'!AN$5</f>
        <v>6.872477364459474E-3</v>
      </c>
      <c r="AO209">
        <f>'Population 2016'!AO209/'Population 2016'!AO$5</f>
        <v>6.872477364459474E-3</v>
      </c>
      <c r="AP209">
        <f>'Population 2016'!AP209/'Population 2016'!AP$5</f>
        <v>6.7767861388963744E-3</v>
      </c>
      <c r="AQ209">
        <f>'Population 2016'!AQ209/'Population 2016'!AQ$5</f>
        <v>2.1030854387022522E-3</v>
      </c>
      <c r="AR209">
        <f>'Population 2016'!AR209/'Population 2016'!AR$5</f>
        <v>2.6093932364295623E-3</v>
      </c>
      <c r="AS209">
        <f>'Population 2016'!AS209/'Population 2016'!AS$5</f>
        <v>6.2180721882589395E-3</v>
      </c>
      <c r="AT209">
        <f>'Population 2016'!AT209/'Population 2016'!AT$5</f>
        <v>7.0121790478198977E-3</v>
      </c>
      <c r="AU209">
        <f>'Population 2016'!AU209/'Population 2016'!AU$5</f>
        <v>7.0121790478198977E-3</v>
      </c>
      <c r="AV209">
        <f>'Population 2016'!AV209/'Population 2016'!AV$5</f>
        <v>2.5023756731073804E-3</v>
      </c>
      <c r="AW209">
        <f>'Population 2016'!AW209/'Population 2016'!AW$5</f>
        <v>2.0440539386173654E-3</v>
      </c>
      <c r="AX209">
        <f>'Population 2016'!AX209/'Population 2016'!AX$5</f>
        <v>3.4501705917681486E-3</v>
      </c>
      <c r="AY209">
        <f>'Population 2016'!AY209/'Population 2016'!AY$5</f>
        <v>3.4607264159603438E-3</v>
      </c>
      <c r="AZ209">
        <f>'Population 2016'!AZ209/'Population 2016'!AZ$5</f>
        <v>4.4353423727643516E-3</v>
      </c>
      <c r="BA209">
        <f>'Population 2016'!BA209/'Population 2016'!BA$5</f>
        <v>2.0918808032822284E-3</v>
      </c>
      <c r="BB209">
        <f>'Population 2016'!BB209/'Population 2016'!BB$5</f>
        <v>1.5536206265579363E-3</v>
      </c>
      <c r="BC209">
        <f>'Population 2016'!BC209/'Population 2016'!BC$5</f>
        <v>9.2949143540034529E-4</v>
      </c>
      <c r="BD209" s="9">
        <v>207</v>
      </c>
    </row>
    <row r="210" spans="1:56" x14ac:dyDescent="0.35">
      <c r="A210" s="3"/>
      <c r="B210" s="5" t="s">
        <v>80</v>
      </c>
      <c r="C210">
        <f>'Population 2016'!C210/'Population 2016'!C$5</f>
        <v>7.2066362386469923E-4</v>
      </c>
      <c r="D210">
        <f>'Population 2016'!D210/'Population 2016'!D$5</f>
        <v>1.6724861359701886E-3</v>
      </c>
      <c r="E210">
        <f>'Population 2016'!E210/'Population 2016'!E$5</f>
        <v>2.5454835246743143E-3</v>
      </c>
      <c r="F210">
        <f>'Population 2016'!F210/'Population 2016'!F$5</f>
        <v>2.5753283543651817E-3</v>
      </c>
      <c r="G210">
        <f>'Population 2016'!G210/'Population 2016'!G$5</f>
        <v>1.8946570670708603E-3</v>
      </c>
      <c r="H210">
        <f>'Population 2016'!H210/'Population 2016'!H$5</f>
        <v>1.050539374150895E-3</v>
      </c>
      <c r="I210">
        <f>'Population 2016'!I210/'Population 2016'!I$5</f>
        <v>3.6010384389917093E-3</v>
      </c>
      <c r="J210">
        <f>'Population 2016'!J210/'Population 2016'!J$5</f>
        <v>1.6586085932511216E-3</v>
      </c>
      <c r="K210">
        <f>'Population 2016'!K210/'Population 2016'!K$5</f>
        <v>9.9229787837263141E-4</v>
      </c>
      <c r="L210">
        <f>'Population 2016'!L210/'Population 2016'!L$5</f>
        <v>1.8188172128413261E-3</v>
      </c>
      <c r="M210">
        <f>'Population 2016'!M210/'Population 2016'!M$5</f>
        <v>1.8188172128413261E-3</v>
      </c>
      <c r="N210">
        <f>'Population 2016'!N210/'Population 2016'!N$5</f>
        <v>1.2216587232058897E-3</v>
      </c>
      <c r="O210">
        <f>'Population 2016'!O210/'Population 2016'!O$5</f>
        <v>6.2412696525693224E-4</v>
      </c>
      <c r="P210">
        <f>'Population 2016'!P210/'Population 2016'!P$5</f>
        <v>1.6229009354220669E-3</v>
      </c>
      <c r="Q210">
        <f>'Population 2016'!Q210/'Population 2016'!Q$5</f>
        <v>2.3148964171983877E-3</v>
      </c>
      <c r="R210">
        <f>'Population 2016'!R210/'Population 2016'!R$5</f>
        <v>1.0113376270825571E-3</v>
      </c>
      <c r="S210">
        <f>'Population 2016'!S210/'Population 2016'!S$5</f>
        <v>1.3328131537183722E-3</v>
      </c>
      <c r="T210">
        <f>'Population 2016'!T210/'Population 2016'!T$5</f>
        <v>9.981247353457142E-4</v>
      </c>
      <c r="U210">
        <f>'Population 2016'!U210/'Population 2016'!U$5</f>
        <v>5.3113796308591158E-4</v>
      </c>
      <c r="V210">
        <f>'Population 2016'!V210/'Population 2016'!V$5</f>
        <v>1.3051342914494623E-3</v>
      </c>
      <c r="W210">
        <f>'Population 2016'!W210/'Population 2016'!W$5</f>
        <v>1.1766320867570058E-3</v>
      </c>
      <c r="X210">
        <f>'Population 2016'!X210/'Population 2016'!X$5</f>
        <v>1.1766320867570058E-3</v>
      </c>
      <c r="Y210">
        <f>'Population 2016'!Y210/'Population 2016'!Y$5</f>
        <v>1.4745393554951431E-3</v>
      </c>
      <c r="Z210">
        <f>'Population 2016'!Z210/'Population 2016'!Z$5</f>
        <v>4.9556412038336526E-4</v>
      </c>
      <c r="AA210">
        <f>'Population 2016'!AA210/'Population 2016'!AA$5</f>
        <v>7.9991655355554268E-4</v>
      </c>
      <c r="AB210">
        <f>'Population 2016'!AB210/'Population 2016'!AB$5</f>
        <v>1.8382240054041329E-3</v>
      </c>
      <c r="AC210">
        <f>'Population 2016'!AC210/'Population 2016'!AC$5</f>
        <v>8.1916176583143885E-4</v>
      </c>
      <c r="AD210">
        <f>'Population 2016'!AD210/'Population 2016'!AD$5</f>
        <v>2.3782053667795603E-3</v>
      </c>
      <c r="AE210">
        <f>'Population 2016'!AE210/'Population 2016'!AE$5</f>
        <v>2.5616279427920206E-3</v>
      </c>
      <c r="AF210">
        <f>'Population 2016'!AF210/'Population 2016'!AF$5</f>
        <v>1.1612299989443363E-3</v>
      </c>
      <c r="AG210">
        <f>'Population 2016'!AG210/'Population 2016'!AG$5</f>
        <v>2.5616279427920206E-3</v>
      </c>
      <c r="AH210">
        <f>'Population 2016'!AH210/'Population 2016'!AH$5</f>
        <v>7.6535114198935566E-4</v>
      </c>
      <c r="AI210">
        <f>'Population 2016'!AI210/'Population 2016'!AI$5</f>
        <v>1.101911803307376E-3</v>
      </c>
      <c r="AJ210">
        <f>'Population 2016'!AJ210/'Population 2016'!AJ$5</f>
        <v>9.7593620165630315E-4</v>
      </c>
      <c r="AK210">
        <f>'Population 2016'!AK210/'Population 2016'!AK$5</f>
        <v>2.6903687313779966E-3</v>
      </c>
      <c r="AL210">
        <f>'Population 2016'!AL210/'Population 2016'!AL$5</f>
        <v>1.3568400702364271E-3</v>
      </c>
      <c r="AM210">
        <f>'Population 2016'!AM210/'Population 2016'!AM$5</f>
        <v>4.6723725148592314E-4</v>
      </c>
      <c r="AN210">
        <f>'Population 2016'!AN210/'Population 2016'!AN$5</f>
        <v>3.708956037962256E-3</v>
      </c>
      <c r="AO210">
        <f>'Population 2016'!AO210/'Population 2016'!AO$5</f>
        <v>3.708956037962256E-3</v>
      </c>
      <c r="AP210">
        <f>'Population 2016'!AP210/'Population 2016'!AP$5</f>
        <v>3.6935465973400123E-3</v>
      </c>
      <c r="AQ210">
        <f>'Population 2016'!AQ210/'Population 2016'!AQ$5</f>
        <v>1.2330794103140243E-3</v>
      </c>
      <c r="AR210">
        <f>'Population 2016'!AR210/'Population 2016'!AR$5</f>
        <v>1.377656260059798E-3</v>
      </c>
      <c r="AS210">
        <f>'Population 2016'!AS210/'Population 2016'!AS$5</f>
        <v>3.6010384389917093E-3</v>
      </c>
      <c r="AT210">
        <f>'Population 2016'!AT210/'Population 2016'!AT$5</f>
        <v>3.2161121948647651E-3</v>
      </c>
      <c r="AU210">
        <f>'Population 2016'!AU210/'Population 2016'!AU$5</f>
        <v>3.2161121948647651E-3</v>
      </c>
      <c r="AV210">
        <f>'Population 2016'!AV210/'Population 2016'!AV$5</f>
        <v>1.1403230915426037E-3</v>
      </c>
      <c r="AW210">
        <f>'Population 2016'!AW210/'Population 2016'!AW$5</f>
        <v>1.0792299713222283E-3</v>
      </c>
      <c r="AX210">
        <f>'Population 2016'!AX210/'Population 2016'!AX$5</f>
        <v>2.018988716664324E-3</v>
      </c>
      <c r="AY210">
        <f>'Population 2016'!AY210/'Population 2016'!AY$5</f>
        <v>1.8787674795752885E-3</v>
      </c>
      <c r="AZ210">
        <f>'Population 2016'!AZ210/'Population 2016'!AZ$5</f>
        <v>2.496677807755809E-3</v>
      </c>
      <c r="BA210">
        <f>'Population 2016'!BA210/'Population 2016'!BA$5</f>
        <v>7.9626430576549341E-4</v>
      </c>
      <c r="BB210">
        <f>'Population 2016'!BB210/'Population 2016'!BB$5</f>
        <v>7.5954786187276886E-4</v>
      </c>
      <c r="BC210">
        <f>'Population 2016'!BC210/'Population 2016'!BC$5</f>
        <v>5.3113796308591158E-4</v>
      </c>
      <c r="BD210" s="9">
        <v>208</v>
      </c>
    </row>
    <row r="211" spans="1:56" x14ac:dyDescent="0.35">
      <c r="A211" s="4"/>
      <c r="B211" s="8" t="s">
        <v>79</v>
      </c>
      <c r="C211">
        <f>'Population 2016'!C211/'Population 2016'!C$5</f>
        <v>2.0955467076916786E-4</v>
      </c>
      <c r="D211">
        <f>'Population 2016'!D211/'Population 2016'!D$5</f>
        <v>6.601918957777061E-4</v>
      </c>
      <c r="E211">
        <f>'Population 2016'!E211/'Population 2016'!E$5</f>
        <v>1.0735096264280256E-3</v>
      </c>
      <c r="F211">
        <f>'Population 2016'!F211/'Population 2016'!F$5</f>
        <v>9.7862477465876898E-4</v>
      </c>
      <c r="G211">
        <f>'Population 2016'!G211/'Population 2016'!G$5</f>
        <v>9.4732853353543013E-4</v>
      </c>
      <c r="H211">
        <f>'Population 2016'!H211/'Population 2016'!H$5</f>
        <v>4.5393676660841146E-4</v>
      </c>
      <c r="I211">
        <f>'Population 2016'!I211/'Population 2016'!I$5</f>
        <v>1.2875806046394773E-3</v>
      </c>
      <c r="J211">
        <f>'Population 2016'!J211/'Population 2016'!J$5</f>
        <v>6.302712654354262E-4</v>
      </c>
      <c r="K211">
        <f>'Population 2016'!K211/'Population 2016'!K$5</f>
        <v>3.7801823938005011E-4</v>
      </c>
      <c r="L211">
        <f>'Population 2016'!L211/'Population 2016'!L$5</f>
        <v>6.8304925897097837E-4</v>
      </c>
      <c r="M211">
        <f>'Population 2016'!M211/'Population 2016'!M$5</f>
        <v>6.8304925897097837E-4</v>
      </c>
      <c r="N211">
        <f>'Population 2016'!N211/'Population 2016'!N$5</f>
        <v>6.6708996069795288E-4</v>
      </c>
      <c r="O211">
        <f>'Population 2016'!O211/'Population 2016'!O$5</f>
        <v>3.2692364846791691E-4</v>
      </c>
      <c r="P211">
        <f>'Population 2016'!P211/'Population 2016'!P$5</f>
        <v>6.9874901386227887E-4</v>
      </c>
      <c r="Q211">
        <f>'Population 2016'!Q211/'Population 2016'!Q$5</f>
        <v>7.2854608053959415E-4</v>
      </c>
      <c r="R211">
        <f>'Population 2016'!R211/'Population 2016'!R$5</f>
        <v>6.5204662798743808E-4</v>
      </c>
      <c r="S211">
        <f>'Population 2016'!S211/'Population 2016'!S$5</f>
        <v>5.2606399974579462E-4</v>
      </c>
      <c r="T211">
        <f>'Population 2016'!T211/'Population 2016'!T$5</f>
        <v>4.909191588763302E-4</v>
      </c>
      <c r="U211">
        <f>'Population 2016'!U211/'Population 2016'!U$5</f>
        <v>8.8522993847651925E-5</v>
      </c>
      <c r="V211">
        <f>'Population 2016'!V211/'Population 2016'!V$5</f>
        <v>5.342654994237565E-4</v>
      </c>
      <c r="W211">
        <f>'Population 2016'!W211/'Population 2016'!W$5</f>
        <v>5.1967917165101089E-4</v>
      </c>
      <c r="X211">
        <f>'Population 2016'!X211/'Population 2016'!X$5</f>
        <v>5.1967917165101089E-4</v>
      </c>
      <c r="Y211">
        <f>'Population 2016'!Y211/'Population 2016'!Y$5</f>
        <v>5.8027694313285958E-4</v>
      </c>
      <c r="Z211">
        <f>'Population 2016'!Z211/'Population 2016'!Z$5</f>
        <v>2.0132292390574215E-4</v>
      </c>
      <c r="AA211">
        <f>'Population 2016'!AA211/'Population 2016'!AA$5</f>
        <v>3.308624947430733E-4</v>
      </c>
      <c r="AB211">
        <f>'Population 2016'!AB211/'Population 2016'!AB$5</f>
        <v>7.5330337860659343E-4</v>
      </c>
      <c r="AC211">
        <f>'Population 2016'!AC211/'Population 2016'!AC$5</f>
        <v>3.5683182981293738E-4</v>
      </c>
      <c r="AD211">
        <f>'Population 2016'!AD211/'Population 2016'!AD$5</f>
        <v>1.0346495961889165E-3</v>
      </c>
      <c r="AE211">
        <f>'Population 2016'!AE211/'Population 2016'!AE$5</f>
        <v>1.0677727697409624E-3</v>
      </c>
      <c r="AF211">
        <f>'Population 2016'!AF211/'Population 2016'!AF$5</f>
        <v>4.3734636323877605E-4</v>
      </c>
      <c r="AG211">
        <f>'Population 2016'!AG211/'Population 2016'!AG$5</f>
        <v>1.0677727697409624E-3</v>
      </c>
      <c r="AH211">
        <f>'Population 2016'!AH211/'Population 2016'!AH$5</f>
        <v>2.8422020564167818E-4</v>
      </c>
      <c r="AI211">
        <f>'Population 2016'!AI211/'Population 2016'!AI$5</f>
        <v>4.2928077697086361E-4</v>
      </c>
      <c r="AJ211">
        <f>'Population 2016'!AJ211/'Population 2016'!AJ$5</f>
        <v>2.509550232830494E-4</v>
      </c>
      <c r="AK211">
        <f>'Population 2016'!AK211/'Population 2016'!AK$5</f>
        <v>1.2320380171731012E-3</v>
      </c>
      <c r="AL211">
        <f>'Population 2016'!AL211/'Population 2016'!AL$5</f>
        <v>4.4341178765896312E-4</v>
      </c>
      <c r="AM211">
        <f>'Population 2016'!AM211/'Population 2016'!AM$5</f>
        <v>1.9558768666852596E-4</v>
      </c>
      <c r="AN211">
        <f>'Population 2016'!AN211/'Population 2016'!AN$5</f>
        <v>1.7999345478346242E-3</v>
      </c>
      <c r="AO211">
        <f>'Population 2016'!AO211/'Population 2016'!AO$5</f>
        <v>1.7999345478346242E-3</v>
      </c>
      <c r="AP211">
        <f>'Population 2016'!AP211/'Population 2016'!AP$5</f>
        <v>1.5376567379484171E-3</v>
      </c>
      <c r="AQ211">
        <f>'Population 2016'!AQ211/'Population 2016'!AQ$5</f>
        <v>5.2063352879925466E-4</v>
      </c>
      <c r="AR211">
        <f>'Population 2016'!AR211/'Population 2016'!AR$5</f>
        <v>5.6674604230144341E-4</v>
      </c>
      <c r="AS211">
        <f>'Population 2016'!AS211/'Population 2016'!AS$5</f>
        <v>1.2875806046394773E-3</v>
      </c>
      <c r="AT211">
        <f>'Population 2016'!AT211/'Population 2016'!AT$5</f>
        <v>1.3180787683871988E-3</v>
      </c>
      <c r="AU211">
        <f>'Population 2016'!AU211/'Population 2016'!AU$5</f>
        <v>1.3180787683871988E-3</v>
      </c>
      <c r="AV211">
        <f>'Population 2016'!AV211/'Population 2016'!AV$5</f>
        <v>6.0183718720304086E-4</v>
      </c>
      <c r="AW211">
        <f>'Population 2016'!AW211/'Population 2016'!AW$5</f>
        <v>3.7753981328940141E-4</v>
      </c>
      <c r="AX211">
        <f>'Population 2016'!AX211/'Population 2016'!AX$5</f>
        <v>7.6670457594847749E-4</v>
      </c>
      <c r="AY211">
        <f>'Population 2016'!AY211/'Population 2016'!AY$5</f>
        <v>8.1239864141244148E-4</v>
      </c>
      <c r="AZ211">
        <f>'Population 2016'!AZ211/'Population 2016'!AZ$5</f>
        <v>1.0700047747524894E-3</v>
      </c>
      <c r="BA211">
        <f>'Population 2016'!BA211/'Population 2016'!BA$5</f>
        <v>3.3740012956164973E-4</v>
      </c>
      <c r="BB211">
        <f>'Population 2016'!BB211/'Population 2016'!BB$5</f>
        <v>1.588145529370335E-4</v>
      </c>
      <c r="BC211">
        <f>'Population 2016'!BC211/'Population 2016'!BC$5</f>
        <v>8.8522993847651925E-5</v>
      </c>
      <c r="BD211" s="9">
        <v>209</v>
      </c>
    </row>
    <row r="212" spans="1:56" x14ac:dyDescent="0.35">
      <c r="A212" s="2" t="s">
        <v>137</v>
      </c>
      <c r="B212" s="7" t="s">
        <v>83</v>
      </c>
      <c r="C212">
        <f>'Population 2016'!C212/'Population 2016'!C$5</f>
        <v>0</v>
      </c>
      <c r="D212">
        <f>'Population 2016'!D212/'Population 2016'!D$5</f>
        <v>0</v>
      </c>
      <c r="E212">
        <f>'Population 2016'!E212/'Population 2016'!E$5</f>
        <v>0</v>
      </c>
      <c r="F212">
        <f>'Population 2016'!F212/'Population 2016'!F$5</f>
        <v>0</v>
      </c>
      <c r="G212">
        <f>'Population 2016'!G212/'Population 2016'!G$5</f>
        <v>0</v>
      </c>
      <c r="H212">
        <f>'Population 2016'!H212/'Population 2016'!H$5</f>
        <v>0</v>
      </c>
      <c r="I212">
        <f>'Population 2016'!I212/'Population 2016'!I$5</f>
        <v>0</v>
      </c>
      <c r="J212">
        <f>'Population 2016'!J212/'Population 2016'!J$5</f>
        <v>0</v>
      </c>
      <c r="K212">
        <f>'Population 2016'!K212/'Population 2016'!K$5</f>
        <v>0</v>
      </c>
      <c r="L212">
        <f>'Population 2016'!L212/'Population 2016'!L$5</f>
        <v>0</v>
      </c>
      <c r="M212">
        <f>'Population 2016'!M212/'Population 2016'!M$5</f>
        <v>0</v>
      </c>
      <c r="N212">
        <f>'Population 2016'!N212/'Population 2016'!N$5</f>
        <v>0</v>
      </c>
      <c r="O212">
        <f>'Population 2016'!O212/'Population 2016'!O$5</f>
        <v>0</v>
      </c>
      <c r="P212">
        <f>'Population 2016'!P212/'Population 2016'!P$5</f>
        <v>0</v>
      </c>
      <c r="Q212">
        <f>'Population 2016'!Q212/'Population 2016'!Q$5</f>
        <v>0</v>
      </c>
      <c r="R212">
        <f>'Population 2016'!R212/'Population 2016'!R$5</f>
        <v>0</v>
      </c>
      <c r="S212">
        <f>'Population 2016'!S212/'Population 2016'!S$5</f>
        <v>0</v>
      </c>
      <c r="T212">
        <f>'Population 2016'!T212/'Population 2016'!T$5</f>
        <v>0</v>
      </c>
      <c r="U212">
        <f>'Population 2016'!U212/'Population 2016'!U$5</f>
        <v>0</v>
      </c>
      <c r="V212">
        <f>'Population 2016'!V212/'Population 2016'!V$5</f>
        <v>0</v>
      </c>
      <c r="W212">
        <f>'Population 2016'!W212/'Population 2016'!W$5</f>
        <v>0</v>
      </c>
      <c r="X212">
        <f>'Population 2016'!X212/'Population 2016'!X$5</f>
        <v>0</v>
      </c>
      <c r="Y212">
        <f>'Population 2016'!Y212/'Population 2016'!Y$5</f>
        <v>0</v>
      </c>
      <c r="Z212">
        <f>'Population 2016'!Z212/'Population 2016'!Z$5</f>
        <v>0</v>
      </c>
      <c r="AA212">
        <f>'Population 2016'!AA212/'Population 2016'!AA$5</f>
        <v>0</v>
      </c>
      <c r="AB212">
        <f>'Population 2016'!AB212/'Population 2016'!AB$5</f>
        <v>0</v>
      </c>
      <c r="AC212">
        <f>'Population 2016'!AC212/'Population 2016'!AC$5</f>
        <v>0</v>
      </c>
      <c r="AD212">
        <f>'Population 2016'!AD212/'Population 2016'!AD$5</f>
        <v>0</v>
      </c>
      <c r="AE212">
        <f>'Population 2016'!AE212/'Population 2016'!AE$5</f>
        <v>0</v>
      </c>
      <c r="AF212">
        <f>'Population 2016'!AF212/'Population 2016'!AF$5</f>
        <v>0</v>
      </c>
      <c r="AG212">
        <f>'Population 2016'!AG212/'Population 2016'!AG$5</f>
        <v>0</v>
      </c>
      <c r="AH212">
        <f>'Population 2016'!AH212/'Population 2016'!AH$5</f>
        <v>0</v>
      </c>
      <c r="AI212">
        <f>'Population 2016'!AI212/'Population 2016'!AI$5</f>
        <v>0</v>
      </c>
      <c r="AJ212">
        <f>'Population 2016'!AJ212/'Population 2016'!AJ$5</f>
        <v>0</v>
      </c>
      <c r="AK212">
        <f>'Population 2016'!AK212/'Population 2016'!AK$5</f>
        <v>0</v>
      </c>
      <c r="AL212">
        <f>'Population 2016'!AL212/'Population 2016'!AL$5</f>
        <v>0</v>
      </c>
      <c r="AM212">
        <f>'Population 2016'!AM212/'Population 2016'!AM$5</f>
        <v>0</v>
      </c>
      <c r="AN212">
        <f>'Population 2016'!AN212/'Population 2016'!AN$5</f>
        <v>0</v>
      </c>
      <c r="AO212">
        <f>'Population 2016'!AO212/'Population 2016'!AO$5</f>
        <v>0</v>
      </c>
      <c r="AP212">
        <f>'Population 2016'!AP212/'Population 2016'!AP$5</f>
        <v>0</v>
      </c>
      <c r="AQ212">
        <f>'Population 2016'!AQ212/'Population 2016'!AQ$5</f>
        <v>0</v>
      </c>
      <c r="AR212">
        <f>'Population 2016'!AR212/'Population 2016'!AR$5</f>
        <v>0</v>
      </c>
      <c r="AS212">
        <f>'Population 2016'!AS212/'Population 2016'!AS$5</f>
        <v>0</v>
      </c>
      <c r="AT212">
        <f>'Population 2016'!AT212/'Population 2016'!AT$5</f>
        <v>0</v>
      </c>
      <c r="AU212">
        <f>'Population 2016'!AU212/'Population 2016'!AU$5</f>
        <v>0</v>
      </c>
      <c r="AV212">
        <f>'Population 2016'!AV212/'Population 2016'!AV$5</f>
        <v>0</v>
      </c>
      <c r="AW212">
        <f>'Population 2016'!AW212/'Population 2016'!AW$5</f>
        <v>0</v>
      </c>
      <c r="AX212">
        <f>'Population 2016'!AX212/'Population 2016'!AX$5</f>
        <v>0</v>
      </c>
      <c r="AY212">
        <f>'Population 2016'!AY212/'Population 2016'!AY$5</f>
        <v>0</v>
      </c>
      <c r="AZ212">
        <f>'Population 2016'!AZ212/'Population 2016'!AZ$5</f>
        <v>0</v>
      </c>
      <c r="BA212">
        <f>'Population 2016'!BA212/'Population 2016'!BA$5</f>
        <v>0</v>
      </c>
      <c r="BB212">
        <f>'Population 2016'!BB212/'Population 2016'!BB$5</f>
        <v>0</v>
      </c>
      <c r="BC212">
        <f>'Population 2016'!BC212/'Population 2016'!BC$5</f>
        <v>0</v>
      </c>
      <c r="BD212" s="9">
        <v>210</v>
      </c>
    </row>
    <row r="213" spans="1:56" x14ac:dyDescent="0.35">
      <c r="A213" s="3"/>
      <c r="B213" s="5" t="s">
        <v>61</v>
      </c>
      <c r="C213">
        <f>'Population 2016'!C213/'Population 2016'!C$5</f>
        <v>0</v>
      </c>
      <c r="D213">
        <f>'Population 2016'!D213/'Population 2016'!D$5</f>
        <v>0</v>
      </c>
      <c r="E213">
        <f>'Population 2016'!E213/'Population 2016'!E$5</f>
        <v>0</v>
      </c>
      <c r="F213">
        <f>'Population 2016'!F213/'Population 2016'!F$5</f>
        <v>0</v>
      </c>
      <c r="G213">
        <f>'Population 2016'!G213/'Population 2016'!G$5</f>
        <v>0</v>
      </c>
      <c r="H213">
        <f>'Population 2016'!H213/'Population 2016'!H$5</f>
        <v>0</v>
      </c>
      <c r="I213">
        <f>'Population 2016'!I213/'Population 2016'!I$5</f>
        <v>0</v>
      </c>
      <c r="J213">
        <f>'Population 2016'!J213/'Population 2016'!J$5</f>
        <v>0</v>
      </c>
      <c r="K213">
        <f>'Population 2016'!K213/'Population 2016'!K$5</f>
        <v>0</v>
      </c>
      <c r="L213">
        <f>'Population 2016'!L213/'Population 2016'!L$5</f>
        <v>0</v>
      </c>
      <c r="M213">
        <f>'Population 2016'!M213/'Population 2016'!M$5</f>
        <v>0</v>
      </c>
      <c r="N213">
        <f>'Population 2016'!N213/'Population 2016'!N$5</f>
        <v>0</v>
      </c>
      <c r="O213">
        <f>'Population 2016'!O213/'Population 2016'!O$5</f>
        <v>0</v>
      </c>
      <c r="P213">
        <f>'Population 2016'!P213/'Population 2016'!P$5</f>
        <v>0</v>
      </c>
      <c r="Q213">
        <f>'Population 2016'!Q213/'Population 2016'!Q$5</f>
        <v>0</v>
      </c>
      <c r="R213">
        <f>'Population 2016'!R213/'Population 2016'!R$5</f>
        <v>0</v>
      </c>
      <c r="S213">
        <f>'Population 2016'!S213/'Population 2016'!S$5</f>
        <v>0</v>
      </c>
      <c r="T213">
        <f>'Population 2016'!T213/'Population 2016'!T$5</f>
        <v>0</v>
      </c>
      <c r="U213">
        <f>'Population 2016'!U213/'Population 2016'!U$5</f>
        <v>0</v>
      </c>
      <c r="V213">
        <f>'Population 2016'!V213/'Population 2016'!V$5</f>
        <v>0</v>
      </c>
      <c r="W213">
        <f>'Population 2016'!W213/'Population 2016'!W$5</f>
        <v>0</v>
      </c>
      <c r="X213">
        <f>'Population 2016'!X213/'Population 2016'!X$5</f>
        <v>0</v>
      </c>
      <c r="Y213">
        <f>'Population 2016'!Y213/'Population 2016'!Y$5</f>
        <v>0</v>
      </c>
      <c r="Z213">
        <f>'Population 2016'!Z213/'Population 2016'!Z$5</f>
        <v>0</v>
      </c>
      <c r="AA213">
        <f>'Population 2016'!AA213/'Population 2016'!AA$5</f>
        <v>0</v>
      </c>
      <c r="AB213">
        <f>'Population 2016'!AB213/'Population 2016'!AB$5</f>
        <v>0</v>
      </c>
      <c r="AC213">
        <f>'Population 2016'!AC213/'Population 2016'!AC$5</f>
        <v>0</v>
      </c>
      <c r="AD213">
        <f>'Population 2016'!AD213/'Population 2016'!AD$5</f>
        <v>0</v>
      </c>
      <c r="AE213">
        <f>'Population 2016'!AE213/'Population 2016'!AE$5</f>
        <v>0</v>
      </c>
      <c r="AF213">
        <f>'Population 2016'!AF213/'Population 2016'!AF$5</f>
        <v>0</v>
      </c>
      <c r="AG213">
        <f>'Population 2016'!AG213/'Population 2016'!AG$5</f>
        <v>0</v>
      </c>
      <c r="AH213">
        <f>'Population 2016'!AH213/'Population 2016'!AH$5</f>
        <v>0</v>
      </c>
      <c r="AI213">
        <f>'Population 2016'!AI213/'Population 2016'!AI$5</f>
        <v>0</v>
      </c>
      <c r="AJ213">
        <f>'Population 2016'!AJ213/'Population 2016'!AJ$5</f>
        <v>0</v>
      </c>
      <c r="AK213">
        <f>'Population 2016'!AK213/'Population 2016'!AK$5</f>
        <v>0</v>
      </c>
      <c r="AL213">
        <f>'Population 2016'!AL213/'Population 2016'!AL$5</f>
        <v>0</v>
      </c>
      <c r="AM213">
        <f>'Population 2016'!AM213/'Population 2016'!AM$5</f>
        <v>0</v>
      </c>
      <c r="AN213">
        <f>'Population 2016'!AN213/'Population 2016'!AN$5</f>
        <v>0</v>
      </c>
      <c r="AO213">
        <f>'Population 2016'!AO213/'Population 2016'!AO$5</f>
        <v>0</v>
      </c>
      <c r="AP213">
        <f>'Population 2016'!AP213/'Population 2016'!AP$5</f>
        <v>0</v>
      </c>
      <c r="AQ213">
        <f>'Population 2016'!AQ213/'Population 2016'!AQ$5</f>
        <v>0</v>
      </c>
      <c r="AR213">
        <f>'Population 2016'!AR213/'Population 2016'!AR$5</f>
        <v>0</v>
      </c>
      <c r="AS213">
        <f>'Population 2016'!AS213/'Population 2016'!AS$5</f>
        <v>0</v>
      </c>
      <c r="AT213">
        <f>'Population 2016'!AT213/'Population 2016'!AT$5</f>
        <v>0</v>
      </c>
      <c r="AU213">
        <f>'Population 2016'!AU213/'Population 2016'!AU$5</f>
        <v>0</v>
      </c>
      <c r="AV213">
        <f>'Population 2016'!AV213/'Population 2016'!AV$5</f>
        <v>0</v>
      </c>
      <c r="AW213">
        <f>'Population 2016'!AW213/'Population 2016'!AW$5</f>
        <v>0</v>
      </c>
      <c r="AX213">
        <f>'Population 2016'!AX213/'Population 2016'!AX$5</f>
        <v>0</v>
      </c>
      <c r="AY213">
        <f>'Population 2016'!AY213/'Population 2016'!AY$5</f>
        <v>0</v>
      </c>
      <c r="AZ213">
        <f>'Population 2016'!AZ213/'Population 2016'!AZ$5</f>
        <v>0</v>
      </c>
      <c r="BA213">
        <f>'Population 2016'!BA213/'Population 2016'!BA$5</f>
        <v>0</v>
      </c>
      <c r="BB213">
        <f>'Population 2016'!BB213/'Population 2016'!BB$5</f>
        <v>0</v>
      </c>
      <c r="BC213">
        <f>'Population 2016'!BC213/'Population 2016'!BC$5</f>
        <v>0</v>
      </c>
      <c r="BD213" s="9">
        <v>211</v>
      </c>
    </row>
    <row r="214" spans="1:56" x14ac:dyDescent="0.35">
      <c r="A214" s="3"/>
      <c r="B214" s="5" t="s">
        <v>78</v>
      </c>
      <c r="C214">
        <f>'Population 2016'!C214/'Population 2016'!C$5</f>
        <v>0</v>
      </c>
      <c r="D214">
        <f>'Population 2016'!D214/'Population 2016'!D$5</f>
        <v>0</v>
      </c>
      <c r="E214">
        <f>'Population 2016'!E214/'Population 2016'!E$5</f>
        <v>0</v>
      </c>
      <c r="F214">
        <f>'Population 2016'!F214/'Population 2016'!F$5</f>
        <v>0</v>
      </c>
      <c r="G214">
        <f>'Population 2016'!G214/'Population 2016'!G$5</f>
        <v>0</v>
      </c>
      <c r="H214">
        <f>'Population 2016'!H214/'Population 2016'!H$5</f>
        <v>0</v>
      </c>
      <c r="I214">
        <f>'Population 2016'!I214/'Population 2016'!I$5</f>
        <v>0</v>
      </c>
      <c r="J214">
        <f>'Population 2016'!J214/'Population 2016'!J$5</f>
        <v>0</v>
      </c>
      <c r="K214">
        <f>'Population 2016'!K214/'Population 2016'!K$5</f>
        <v>0</v>
      </c>
      <c r="L214">
        <f>'Population 2016'!L214/'Population 2016'!L$5</f>
        <v>0</v>
      </c>
      <c r="M214">
        <f>'Population 2016'!M214/'Population 2016'!M$5</f>
        <v>0</v>
      </c>
      <c r="N214">
        <f>'Population 2016'!N214/'Population 2016'!N$5</f>
        <v>0</v>
      </c>
      <c r="O214">
        <f>'Population 2016'!O214/'Population 2016'!O$5</f>
        <v>0</v>
      </c>
      <c r="P214">
        <f>'Population 2016'!P214/'Population 2016'!P$5</f>
        <v>0</v>
      </c>
      <c r="Q214">
        <f>'Population 2016'!Q214/'Population 2016'!Q$5</f>
        <v>0</v>
      </c>
      <c r="R214">
        <f>'Population 2016'!R214/'Population 2016'!R$5</f>
        <v>0</v>
      </c>
      <c r="S214">
        <f>'Population 2016'!S214/'Population 2016'!S$5</f>
        <v>0</v>
      </c>
      <c r="T214">
        <f>'Population 2016'!T214/'Population 2016'!T$5</f>
        <v>0</v>
      </c>
      <c r="U214">
        <f>'Population 2016'!U214/'Population 2016'!U$5</f>
        <v>0</v>
      </c>
      <c r="V214">
        <f>'Population 2016'!V214/'Population 2016'!V$5</f>
        <v>0</v>
      </c>
      <c r="W214">
        <f>'Population 2016'!W214/'Population 2016'!W$5</f>
        <v>0</v>
      </c>
      <c r="X214">
        <f>'Population 2016'!X214/'Population 2016'!X$5</f>
        <v>0</v>
      </c>
      <c r="Y214">
        <f>'Population 2016'!Y214/'Population 2016'!Y$5</f>
        <v>0</v>
      </c>
      <c r="Z214">
        <f>'Population 2016'!Z214/'Population 2016'!Z$5</f>
        <v>0</v>
      </c>
      <c r="AA214">
        <f>'Population 2016'!AA214/'Population 2016'!AA$5</f>
        <v>0</v>
      </c>
      <c r="AB214">
        <f>'Population 2016'!AB214/'Population 2016'!AB$5</f>
        <v>0</v>
      </c>
      <c r="AC214">
        <f>'Population 2016'!AC214/'Population 2016'!AC$5</f>
        <v>0</v>
      </c>
      <c r="AD214">
        <f>'Population 2016'!AD214/'Population 2016'!AD$5</f>
        <v>0</v>
      </c>
      <c r="AE214">
        <f>'Population 2016'!AE214/'Population 2016'!AE$5</f>
        <v>0</v>
      </c>
      <c r="AF214">
        <f>'Population 2016'!AF214/'Population 2016'!AF$5</f>
        <v>0</v>
      </c>
      <c r="AG214">
        <f>'Population 2016'!AG214/'Population 2016'!AG$5</f>
        <v>0</v>
      </c>
      <c r="AH214">
        <f>'Population 2016'!AH214/'Population 2016'!AH$5</f>
        <v>0</v>
      </c>
      <c r="AI214">
        <f>'Population 2016'!AI214/'Population 2016'!AI$5</f>
        <v>0</v>
      </c>
      <c r="AJ214">
        <f>'Population 2016'!AJ214/'Population 2016'!AJ$5</f>
        <v>0</v>
      </c>
      <c r="AK214">
        <f>'Population 2016'!AK214/'Population 2016'!AK$5</f>
        <v>0</v>
      </c>
      <c r="AL214">
        <f>'Population 2016'!AL214/'Population 2016'!AL$5</f>
        <v>0</v>
      </c>
      <c r="AM214">
        <f>'Population 2016'!AM214/'Population 2016'!AM$5</f>
        <v>0</v>
      </c>
      <c r="AN214">
        <f>'Population 2016'!AN214/'Population 2016'!AN$5</f>
        <v>0</v>
      </c>
      <c r="AO214">
        <f>'Population 2016'!AO214/'Population 2016'!AO$5</f>
        <v>0</v>
      </c>
      <c r="AP214">
        <f>'Population 2016'!AP214/'Population 2016'!AP$5</f>
        <v>0</v>
      </c>
      <c r="AQ214">
        <f>'Population 2016'!AQ214/'Population 2016'!AQ$5</f>
        <v>0</v>
      </c>
      <c r="AR214">
        <f>'Population 2016'!AR214/'Population 2016'!AR$5</f>
        <v>0</v>
      </c>
      <c r="AS214">
        <f>'Population 2016'!AS214/'Population 2016'!AS$5</f>
        <v>0</v>
      </c>
      <c r="AT214">
        <f>'Population 2016'!AT214/'Population 2016'!AT$5</f>
        <v>0</v>
      </c>
      <c r="AU214">
        <f>'Population 2016'!AU214/'Population 2016'!AU$5</f>
        <v>0</v>
      </c>
      <c r="AV214">
        <f>'Population 2016'!AV214/'Population 2016'!AV$5</f>
        <v>0</v>
      </c>
      <c r="AW214">
        <f>'Population 2016'!AW214/'Population 2016'!AW$5</f>
        <v>0</v>
      </c>
      <c r="AX214">
        <f>'Population 2016'!AX214/'Population 2016'!AX$5</f>
        <v>0</v>
      </c>
      <c r="AY214">
        <f>'Population 2016'!AY214/'Population 2016'!AY$5</f>
        <v>0</v>
      </c>
      <c r="AZ214">
        <f>'Population 2016'!AZ214/'Population 2016'!AZ$5</f>
        <v>0</v>
      </c>
      <c r="BA214">
        <f>'Population 2016'!BA214/'Population 2016'!BA$5</f>
        <v>0</v>
      </c>
      <c r="BB214">
        <f>'Population 2016'!BB214/'Population 2016'!BB$5</f>
        <v>0</v>
      </c>
      <c r="BC214">
        <f>'Population 2016'!BC214/'Population 2016'!BC$5</f>
        <v>0</v>
      </c>
      <c r="BD214" s="9">
        <v>212</v>
      </c>
    </row>
    <row r="215" spans="1:56" x14ac:dyDescent="0.35">
      <c r="A215" s="3"/>
      <c r="B215" s="5" t="s">
        <v>62</v>
      </c>
      <c r="C215">
        <f>'Population 2016'!C215/'Population 2016'!C$5</f>
        <v>1.041640046408693E-2</v>
      </c>
      <c r="D215">
        <f>'Population 2016'!D215/'Population 2016'!D$5</f>
        <v>9.5678921784376428E-3</v>
      </c>
      <c r="E215">
        <f>'Population 2016'!E215/'Population 2016'!E$5</f>
        <v>8.7896530548146196E-3</v>
      </c>
      <c r="F215">
        <f>'Population 2016'!F215/'Population 2016'!F$5</f>
        <v>4.7283028586144731E-3</v>
      </c>
      <c r="G215">
        <f>'Population 2016'!G215/'Population 2016'!G$5</f>
        <v>1.8134574784821091E-3</v>
      </c>
      <c r="H215">
        <f>'Population 2016'!H215/'Population 2016'!H$5</f>
        <v>3.4434346152723782E-3</v>
      </c>
      <c r="I215">
        <f>'Population 2016'!I215/'Population 2016'!I$5</f>
        <v>2.1983083493844736E-3</v>
      </c>
      <c r="J215">
        <f>'Population 2016'!J215/'Population 2016'!J$5</f>
        <v>1.0258494149258187E-2</v>
      </c>
      <c r="K215">
        <f>'Population 2016'!K215/'Population 2016'!K$5</f>
        <v>3.8510608136842601E-3</v>
      </c>
      <c r="L215">
        <f>'Population 2016'!L215/'Population 2016'!L$5</f>
        <v>2.0570902101567836E-3</v>
      </c>
      <c r="M215">
        <f>'Population 2016'!M215/'Population 2016'!M$5</f>
        <v>2.0570902101567836E-3</v>
      </c>
      <c r="N215">
        <f>'Population 2016'!N215/'Population 2016'!N$5</f>
        <v>5.0795283754350154E-3</v>
      </c>
      <c r="O215">
        <f>'Population 2016'!O215/'Population 2016'!O$5</f>
        <v>3.1503551579635629E-3</v>
      </c>
      <c r="P215">
        <f>'Population 2016'!P215/'Population 2016'!P$5</f>
        <v>1.4887862053420488E-2</v>
      </c>
      <c r="Q215">
        <f>'Population 2016'!Q215/'Population 2016'!Q$5</f>
        <v>4.1950153347199209E-3</v>
      </c>
      <c r="R215">
        <f>'Population 2016'!R215/'Population 2016'!R$5</f>
        <v>1.741895991909299E-2</v>
      </c>
      <c r="S215">
        <f>'Population 2016'!S215/'Population 2016'!S$5</f>
        <v>7.5634939829223383E-3</v>
      </c>
      <c r="T215">
        <f>'Population 2016'!T215/'Population 2016'!T$5</f>
        <v>1.0718789407313998E-2</v>
      </c>
      <c r="U215">
        <f>'Population 2016'!U215/'Population 2016'!U$5</f>
        <v>0</v>
      </c>
      <c r="V215">
        <f>'Population 2016'!V215/'Population 2016'!V$5</f>
        <v>5.1671106158554733E-3</v>
      </c>
      <c r="W215">
        <f>'Population 2016'!W215/'Population 2016'!W$5</f>
        <v>7.5108348204655541E-3</v>
      </c>
      <c r="X215">
        <f>'Population 2016'!X215/'Population 2016'!X$5</f>
        <v>7.5108348204655541E-3</v>
      </c>
      <c r="Y215">
        <f>'Population 2016'!Y215/'Population 2016'!Y$5</f>
        <v>7.6071922544951589E-3</v>
      </c>
      <c r="Z215">
        <f>'Population 2016'!Z215/'Population 2016'!Z$5</f>
        <v>2.8843380444188061E-3</v>
      </c>
      <c r="AA215">
        <f>'Population 2016'!AA215/'Population 2016'!AA$5</f>
        <v>4.6101503032574013E-3</v>
      </c>
      <c r="AB215">
        <f>'Population 2016'!AB215/'Population 2016'!AB$5</f>
        <v>8.8615497988802795E-3</v>
      </c>
      <c r="AC215">
        <f>'Population 2016'!AC215/'Population 2016'!AC$5</f>
        <v>5.34213449560528E-3</v>
      </c>
      <c r="AD215">
        <f>'Population 2016'!AD215/'Population 2016'!AD$5</f>
        <v>2.1400126539878671E-3</v>
      </c>
      <c r="AE215">
        <f>'Population 2016'!AE215/'Population 2016'!AE$5</f>
        <v>2.2638836127680984E-3</v>
      </c>
      <c r="AF215">
        <f>'Population 2016'!AF215/'Population 2016'!AF$5</f>
        <v>2.940777270053839E-3</v>
      </c>
      <c r="AG215">
        <f>'Population 2016'!AG215/'Population 2016'!AG$5</f>
        <v>2.2638836127680984E-3</v>
      </c>
      <c r="AH215">
        <f>'Population 2016'!AH215/'Population 2016'!AH$5</f>
        <v>3.2954682667211575E-3</v>
      </c>
      <c r="AI215">
        <f>'Population 2016'!AI215/'Population 2016'!AI$5</f>
        <v>8.2862127045235812E-3</v>
      </c>
      <c r="AJ215">
        <f>'Population 2016'!AJ215/'Population 2016'!AJ$5</f>
        <v>3.9455706438390539E-3</v>
      </c>
      <c r="AK215">
        <f>'Population 2016'!AK215/'Population 2016'!AK$5</f>
        <v>5.2298756647347977E-3</v>
      </c>
      <c r="AL215">
        <f>'Population 2016'!AL215/'Population 2016'!AL$5</f>
        <v>2.2702683528138911E-3</v>
      </c>
      <c r="AM215">
        <f>'Population 2016'!AM215/'Population 2016'!AM$5</f>
        <v>2.8505094334838874E-3</v>
      </c>
      <c r="AN215">
        <f>'Population 2016'!AN215/'Population 2016'!AN$5</f>
        <v>1.4181302498090978E-3</v>
      </c>
      <c r="AO215">
        <f>'Population 2016'!AO215/'Population 2016'!AO$5</f>
        <v>1.4181302498090978E-3</v>
      </c>
      <c r="AP215">
        <f>'Population 2016'!AP215/'Population 2016'!AP$5</f>
        <v>3.9947370924020738E-3</v>
      </c>
      <c r="AQ215">
        <f>'Population 2016'!AQ215/'Population 2016'!AQ$5</f>
        <v>5.1241299939716115E-3</v>
      </c>
      <c r="AR215">
        <f>'Population 2016'!AR215/'Population 2016'!AR$5</f>
        <v>5.6291426874500285E-3</v>
      </c>
      <c r="AS215">
        <f>'Population 2016'!AS215/'Population 2016'!AS$5</f>
        <v>2.1983083493844736E-3</v>
      </c>
      <c r="AT215">
        <f>'Population 2016'!AT215/'Population 2016'!AT$5</f>
        <v>0</v>
      </c>
      <c r="AU215">
        <f>'Population 2016'!AU215/'Population 2016'!AU$5</f>
        <v>0</v>
      </c>
      <c r="AV215">
        <f>'Population 2016'!AV215/'Population 2016'!AV$5</f>
        <v>5.1525710062295428E-3</v>
      </c>
      <c r="AW215">
        <f>'Population 2016'!AW215/'Population 2016'!AW$5</f>
        <v>3.763957532491305E-3</v>
      </c>
      <c r="AX215">
        <f>'Population 2016'!AX215/'Population 2016'!AX$5</f>
        <v>1.3724011909477746E-2</v>
      </c>
      <c r="AY215">
        <f>'Population 2016'!AY215/'Population 2016'!AY$5</f>
        <v>5.9560600960802913E-3</v>
      </c>
      <c r="AZ215">
        <f>'Population 2016'!AZ215/'Population 2016'!AZ$5</f>
        <v>4.5877892895973679E-3</v>
      </c>
      <c r="BA215">
        <f>'Population 2016'!BA215/'Population 2016'!BA$5</f>
        <v>1.3765925286115309E-3</v>
      </c>
      <c r="BB215">
        <f>'Population 2016'!BB215/'Population 2016'!BB$5</f>
        <v>5.6206541778584893E-3</v>
      </c>
      <c r="BC215">
        <f>'Population 2016'!BC215/'Population 2016'!BC$5</f>
        <v>0</v>
      </c>
      <c r="BD215" s="9">
        <v>213</v>
      </c>
    </row>
    <row r="216" spans="1:56" x14ac:dyDescent="0.35">
      <c r="A216" s="3"/>
      <c r="B216" s="5" t="s">
        <v>63</v>
      </c>
      <c r="C216">
        <f>'Population 2016'!C216/'Population 2016'!C$5</f>
        <v>1.8359033595191487E-2</v>
      </c>
      <c r="D216">
        <f>'Population 2016'!D216/'Population 2016'!D$5</f>
        <v>1.3807791242432244E-2</v>
      </c>
      <c r="E216">
        <f>'Population 2016'!E216/'Population 2016'!E$5</f>
        <v>9.6334597480768232E-3</v>
      </c>
      <c r="F216">
        <f>'Population 2016'!F216/'Population 2016'!F$5</f>
        <v>4.3677568890033479E-3</v>
      </c>
      <c r="G216">
        <f>'Population 2016'!G216/'Population 2016'!G$5</f>
        <v>2.4901207167217021E-3</v>
      </c>
      <c r="H216">
        <f>'Population 2016'!H216/'Population 2016'!H$5</f>
        <v>3.3558896674264703E-3</v>
      </c>
      <c r="I216">
        <f>'Population 2016'!I216/'Population 2016'!I$5</f>
        <v>2.1250314044049911E-3</v>
      </c>
      <c r="J216">
        <f>'Population 2016'!J216/'Population 2016'!J$5</f>
        <v>1.0689732383503479E-2</v>
      </c>
      <c r="K216">
        <f>'Population 2016'!K216/'Population 2016'!K$5</f>
        <v>3.4494164343429569E-3</v>
      </c>
      <c r="L216">
        <f>'Population 2016'!L216/'Population 2016'!L$5</f>
        <v>2.4462694391053645E-3</v>
      </c>
      <c r="M216">
        <f>'Population 2016'!M216/'Population 2016'!M$5</f>
        <v>2.4462694391053645E-3</v>
      </c>
      <c r="N216">
        <f>'Population 2016'!N216/'Population 2016'!N$5</f>
        <v>6.236889271103753E-3</v>
      </c>
      <c r="O216">
        <f>'Population 2016'!O216/'Population 2016'!O$5</f>
        <v>3.1503551579635629E-3</v>
      </c>
      <c r="P216">
        <f>'Population 2016'!P216/'Population 2016'!P$5</f>
        <v>1.5665502084976895E-2</v>
      </c>
      <c r="Q216">
        <f>'Population 2016'!Q216/'Population 2016'!Q$5</f>
        <v>4.2067660779544309E-3</v>
      </c>
      <c r="R216">
        <f>'Population 2016'!R216/'Population 2016'!R$5</f>
        <v>1.8283919731729388E-2</v>
      </c>
      <c r="S216">
        <f>'Population 2016'!S216/'Population 2016'!S$5</f>
        <v>1.4224029120643421E-2</v>
      </c>
      <c r="T216">
        <f>'Population 2016'!T216/'Population 2016'!T$5</f>
        <v>2.3913114288772144E-2</v>
      </c>
      <c r="U216">
        <f>'Population 2016'!U216/'Population 2016'!U$5</f>
        <v>0</v>
      </c>
      <c r="V216">
        <f>'Population 2016'!V216/'Population 2016'!V$5</f>
        <v>6.1135237862632707E-3</v>
      </c>
      <c r="W216">
        <f>'Population 2016'!W216/'Population 2016'!W$5</f>
        <v>1.3619516404212342E-2</v>
      </c>
      <c r="X216">
        <f>'Population 2016'!X216/'Population 2016'!X$5</f>
        <v>1.3619516404212342E-2</v>
      </c>
      <c r="Y216">
        <f>'Population 2016'!Y216/'Population 2016'!Y$5</f>
        <v>8.30670418594299E-3</v>
      </c>
      <c r="Z216">
        <f>'Population 2016'!Z216/'Population 2016'!Z$5</f>
        <v>7.4799209420364204E-3</v>
      </c>
      <c r="AA216">
        <f>'Population 2016'!AA216/'Population 2016'!AA$5</f>
        <v>6.5694143534528295E-3</v>
      </c>
      <c r="AB216">
        <f>'Population 2016'!AB216/'Population 2016'!AB$5</f>
        <v>1.2449975947514406E-2</v>
      </c>
      <c r="AC216">
        <f>'Population 2016'!AC216/'Population 2016'!AC$5</f>
        <v>8.144040081005997E-3</v>
      </c>
      <c r="AD216">
        <f>'Population 2016'!AD216/'Population 2016'!AD$5</f>
        <v>2.5159105288622575E-3</v>
      </c>
      <c r="AE216">
        <f>'Population 2016'!AE216/'Population 2016'!AE$5</f>
        <v>2.5256932822718919E-3</v>
      </c>
      <c r="AF216">
        <f>'Population 2016'!AF216/'Population 2016'!AF$5</f>
        <v>3.6948227239137973E-3</v>
      </c>
      <c r="AG216">
        <f>'Population 2016'!AG216/'Population 2016'!AG$5</f>
        <v>2.5256932822718919E-3</v>
      </c>
      <c r="AH216">
        <f>'Population 2016'!AH216/'Population 2016'!AH$5</f>
        <v>3.7413038834139861E-3</v>
      </c>
      <c r="AI216">
        <f>'Population 2016'!AI216/'Population 2016'!AI$5</f>
        <v>1.6057015049435647E-2</v>
      </c>
      <c r="AJ216">
        <f>'Population 2016'!AJ216/'Population 2016'!AJ$5</f>
        <v>4.8657390625435684E-3</v>
      </c>
      <c r="AK216">
        <f>'Population 2016'!AK216/'Population 2016'!AK$5</f>
        <v>5.4687401782683581E-3</v>
      </c>
      <c r="AL216">
        <f>'Population 2016'!AL216/'Population 2016'!AL$5</f>
        <v>2.2081907025416365E-3</v>
      </c>
      <c r="AM216">
        <f>'Population 2016'!AM216/'Population 2016'!AM$5</f>
        <v>3.1112930157085887E-3</v>
      </c>
      <c r="AN216">
        <f>'Population 2016'!AN216/'Population 2016'!AN$5</f>
        <v>2.3999127304461655E-3</v>
      </c>
      <c r="AO216">
        <f>'Population 2016'!AO216/'Population 2016'!AO$5</f>
        <v>2.3999127304461655E-3</v>
      </c>
      <c r="AP216">
        <f>'Population 2016'!AP216/'Population 2016'!AP$5</f>
        <v>4.5574877542285562E-3</v>
      </c>
      <c r="AQ216">
        <f>'Population 2016'!AQ216/'Population 2016'!AQ$5</f>
        <v>6.0489395517071302E-3</v>
      </c>
      <c r="AR216">
        <f>'Population 2016'!AR216/'Population 2016'!AR$5</f>
        <v>8.4684423372660255E-3</v>
      </c>
      <c r="AS216">
        <f>'Population 2016'!AS216/'Population 2016'!AS$5</f>
        <v>2.1250314044049911E-3</v>
      </c>
      <c r="AT216">
        <f>'Population 2016'!AT216/'Population 2016'!AT$5</f>
        <v>0</v>
      </c>
      <c r="AU216">
        <f>'Population 2016'!AU216/'Population 2016'!AU$5</f>
        <v>0</v>
      </c>
      <c r="AV216">
        <f>'Population 2016'!AV216/'Population 2016'!AV$5</f>
        <v>4.9414000633512829E-3</v>
      </c>
      <c r="AW216">
        <f>'Population 2016'!AW216/'Population 2016'!AW$5</f>
        <v>4.4046311550430166E-3</v>
      </c>
      <c r="AX216">
        <f>'Population 2016'!AX216/'Population 2016'!AX$5</f>
        <v>1.4605722171818495E-2</v>
      </c>
      <c r="AY216">
        <f>'Population 2016'!AY216/'Population 2016'!AY$5</f>
        <v>9.0909090909090905E-3</v>
      </c>
      <c r="AZ216">
        <f>'Population 2016'!AZ216/'Population 2016'!AZ$5</f>
        <v>5.1055335354453467E-3</v>
      </c>
      <c r="BA216">
        <f>'Population 2016'!BA216/'Population 2016'!BA$5</f>
        <v>1.5925286115309868E-3</v>
      </c>
      <c r="BB216">
        <f>'Population 2016'!BB216/'Population 2016'!BB$5</f>
        <v>5.2477852274845846E-3</v>
      </c>
      <c r="BC216">
        <f>'Population 2016'!BC216/'Population 2016'!BC$5</f>
        <v>0</v>
      </c>
      <c r="BD216" s="9">
        <v>214</v>
      </c>
    </row>
    <row r="217" spans="1:56" x14ac:dyDescent="0.35">
      <c r="A217" s="3"/>
      <c r="B217" s="5" t="s">
        <v>64</v>
      </c>
      <c r="C217">
        <f>'Population 2016'!C217/'Population 2016'!C$5</f>
        <v>2.0551691003971317E-2</v>
      </c>
      <c r="D217">
        <f>'Population 2016'!D217/'Population 2016'!D$5</f>
        <v>1.4925227154915252E-2</v>
      </c>
      <c r="E217">
        <f>'Population 2016'!E217/'Population 2016'!E$5</f>
        <v>9.7647185670287229E-3</v>
      </c>
      <c r="F217">
        <f>'Population 2016'!F217/'Population 2016'!F$5</f>
        <v>4.1411279938192123E-3</v>
      </c>
      <c r="G217">
        <f>'Population 2016'!G217/'Population 2016'!G$5</f>
        <v>1.9758566556596115E-3</v>
      </c>
      <c r="H217">
        <f>'Population 2016'!H217/'Population 2016'!H$5</f>
        <v>2.8176503584479255E-3</v>
      </c>
      <c r="I217">
        <f>'Population 2016'!I217/'Population 2016'!I$5</f>
        <v>1.6539653295368896E-3</v>
      </c>
      <c r="J217">
        <f>'Population 2016'!J217/'Population 2016'!J$5</f>
        <v>6.6095552441057196E-3</v>
      </c>
      <c r="K217">
        <f>'Population 2016'!K217/'Population 2016'!K$5</f>
        <v>2.5043708358928316E-3</v>
      </c>
      <c r="L217">
        <f>'Population 2016'!L217/'Population 2016'!L$5</f>
        <v>2.8116213683223993E-3</v>
      </c>
      <c r="M217">
        <f>'Population 2016'!M217/'Population 2016'!M$5</f>
        <v>2.8116213683223993E-3</v>
      </c>
      <c r="N217">
        <f>'Population 2016'!N217/'Population 2016'!N$5</f>
        <v>5.1357889745300232E-3</v>
      </c>
      <c r="O217">
        <f>'Population 2016'!O217/'Population 2016'!O$5</f>
        <v>3.3782110341684748E-3</v>
      </c>
      <c r="P217">
        <f>'Population 2016'!P217/'Population 2016'!P$5</f>
        <v>1.1912543671813366E-2</v>
      </c>
      <c r="Q217">
        <f>'Population 2016'!Q217/'Population 2016'!Q$5</f>
        <v>4.2772705373614883E-3</v>
      </c>
      <c r="R217">
        <f>'Population 2016'!R217/'Population 2016'!R$5</f>
        <v>1.4983765369670516E-2</v>
      </c>
      <c r="S217">
        <f>'Population 2016'!S217/'Population 2016'!S$5</f>
        <v>1.0921123941031403E-2</v>
      </c>
      <c r="T217">
        <f>'Population 2016'!T217/'Population 2016'!T$5</f>
        <v>2.053251932267116E-2</v>
      </c>
      <c r="U217">
        <f>'Population 2016'!U217/'Population 2016'!U$5</f>
        <v>0</v>
      </c>
      <c r="V217">
        <f>'Population 2016'!V217/'Population 2016'!V$5</f>
        <v>5.8769204936613218E-3</v>
      </c>
      <c r="W217">
        <f>'Population 2016'!W217/'Population 2016'!W$5</f>
        <v>6.3145921989292645E-3</v>
      </c>
      <c r="X217">
        <f>'Population 2016'!X217/'Population 2016'!X$5</f>
        <v>6.3145921989292645E-3</v>
      </c>
      <c r="Y217">
        <f>'Population 2016'!Y217/'Population 2016'!Y$5</f>
        <v>6.2280408896519925E-3</v>
      </c>
      <c r="Z217">
        <f>'Population 2016'!Z217/'Population 2016'!Z$5</f>
        <v>6.6339775021632538E-3</v>
      </c>
      <c r="AA217">
        <f>'Population 2016'!AA217/'Population 2016'!AA$5</f>
        <v>5.4884639941215436E-3</v>
      </c>
      <c r="AB217">
        <f>'Population 2016'!AB217/'Population 2016'!AB$5</f>
        <v>1.3448921732188366E-2</v>
      </c>
      <c r="AC217">
        <f>'Population 2016'!AC217/'Population 2016'!AC$5</f>
        <v>6.8066964405766404E-3</v>
      </c>
      <c r="AD217">
        <f>'Population 2016'!AD217/'Population 2016'!AD$5</f>
        <v>2.7913208530276528E-3</v>
      </c>
      <c r="AE217">
        <f>'Population 2016'!AE217/'Population 2016'!AE$5</f>
        <v>3.1006478505939488E-3</v>
      </c>
      <c r="AF217">
        <f>'Population 2016'!AF217/'Population 2016'!AF$5</f>
        <v>2.5788354522010585E-3</v>
      </c>
      <c r="AG217">
        <f>'Population 2016'!AG217/'Population 2016'!AG$5</f>
        <v>3.1006478505939488E-3</v>
      </c>
      <c r="AH217">
        <f>'Population 2016'!AH217/'Population 2016'!AH$5</f>
        <v>3.1208493168497996E-3</v>
      </c>
      <c r="AI217">
        <f>'Population 2016'!AI217/'Population 2016'!AI$5</f>
        <v>1.4058261877679588E-2</v>
      </c>
      <c r="AJ217">
        <f>'Population 2016'!AJ217/'Population 2016'!AJ$5</f>
        <v>4.8657390625435684E-3</v>
      </c>
      <c r="AK217">
        <f>'Population 2016'!AK217/'Population 2016'!AK$5</f>
        <v>5.8584664898231149E-3</v>
      </c>
      <c r="AL217">
        <f>'Population 2016'!AL217/'Population 2016'!AL$5</f>
        <v>1.6140189070786258E-3</v>
      </c>
      <c r="AM217">
        <f>'Population 2016'!AM217/'Population 2016'!AM$5</f>
        <v>2.6621657352104921E-3</v>
      </c>
      <c r="AN217">
        <f>'Population 2016'!AN217/'Population 2016'!AN$5</f>
        <v>2.945347441911203E-3</v>
      </c>
      <c r="AO217">
        <f>'Population 2016'!AO217/'Population 2016'!AO$5</f>
        <v>2.945347441911203E-3</v>
      </c>
      <c r="AP217">
        <f>'Population 2016'!AP217/'Population 2016'!AP$5</f>
        <v>4.2166669308688551E-3</v>
      </c>
      <c r="AQ217">
        <f>'Population 2016'!AQ217/'Population 2016'!AQ$5</f>
        <v>5.0145229352770316E-3</v>
      </c>
      <c r="AR217">
        <f>'Population 2016'!AR217/'Population 2016'!AR$5</f>
        <v>7.2115314997405755E-3</v>
      </c>
      <c r="AS217">
        <f>'Population 2016'!AS217/'Population 2016'!AS$5</f>
        <v>1.6539653295368896E-3</v>
      </c>
      <c r="AT217">
        <f>'Population 2016'!AT217/'Population 2016'!AT$5</f>
        <v>0</v>
      </c>
      <c r="AU217">
        <f>'Population 2016'!AU217/'Population 2016'!AU$5</f>
        <v>0</v>
      </c>
      <c r="AV217">
        <f>'Population 2016'!AV217/'Population 2016'!AV$5</f>
        <v>3.6532573117938972E-3</v>
      </c>
      <c r="AW217">
        <f>'Population 2016'!AW217/'Population 2016'!AW$5</f>
        <v>3.6037891268533772E-3</v>
      </c>
      <c r="AX217">
        <f>'Population 2016'!AX217/'Population 2016'!AX$5</f>
        <v>8.8298810330066316E-3</v>
      </c>
      <c r="AY217">
        <f>'Population 2016'!AY217/'Population 2016'!AY$5</f>
        <v>5.3624430096998257E-3</v>
      </c>
      <c r="AZ217">
        <f>'Population 2016'!AZ217/'Population 2016'!AZ$5</f>
        <v>4.5245094373270595E-3</v>
      </c>
      <c r="BA217">
        <f>'Population 2016'!BA217/'Population 2016'!BA$5</f>
        <v>9.1772835240768738E-4</v>
      </c>
      <c r="BB217">
        <f>'Population 2016'!BB217/'Population 2016'!BB$5</f>
        <v>5.144210519047389E-3</v>
      </c>
      <c r="BC217">
        <f>'Population 2016'!BC217/'Population 2016'!BC$5</f>
        <v>0</v>
      </c>
      <c r="BD217" s="9">
        <v>215</v>
      </c>
    </row>
    <row r="218" spans="1:56" x14ac:dyDescent="0.35">
      <c r="A218" s="3"/>
      <c r="B218" s="5" t="s">
        <v>65</v>
      </c>
      <c r="C218">
        <f>'Population 2016'!C218/'Population 2016'!C$5</f>
        <v>1.7582147986486281E-2</v>
      </c>
      <c r="D218">
        <f>'Population 2016'!D218/'Population 2016'!D$5</f>
        <v>1.5653883395440275E-2</v>
      </c>
      <c r="E218">
        <f>'Population 2016'!E218/'Population 2016'!E$5</f>
        <v>1.3885307919125817E-2</v>
      </c>
      <c r="F218">
        <f>'Population 2016'!F218/'Population 2016'!F$5</f>
        <v>5.0682462013906769E-3</v>
      </c>
      <c r="G218">
        <f>'Population 2016'!G218/'Population 2016'!G$5</f>
        <v>1.5157256536566881E-3</v>
      </c>
      <c r="H218">
        <f>'Population 2016'!H218/'Population 2016'!H$5</f>
        <v>3.3104959907656294E-3</v>
      </c>
      <c r="I218">
        <f>'Population 2016'!I218/'Population 2016'!I$5</f>
        <v>2.9206096641822294E-3</v>
      </c>
      <c r="J218">
        <f>'Population 2016'!J218/'Population 2016'!J$5</f>
        <v>5.6309761740875579E-3</v>
      </c>
      <c r="K218">
        <f>'Population 2016'!K218/'Population 2016'!K$5</f>
        <v>3.3312857345366913E-3</v>
      </c>
      <c r="L218">
        <f>'Population 2016'!L218/'Population 2016'!L$5</f>
        <v>2.8116213683223993E-3</v>
      </c>
      <c r="M218">
        <f>'Population 2016'!M218/'Population 2016'!M$5</f>
        <v>2.8116213683223993E-3</v>
      </c>
      <c r="N218">
        <f>'Population 2016'!N218/'Population 2016'!N$5</f>
        <v>4.9750444056871432E-3</v>
      </c>
      <c r="O218">
        <f>'Population 2016'!O218/'Population 2016'!O$5</f>
        <v>3.9032702271624017E-3</v>
      </c>
      <c r="P218">
        <f>'Population 2016'!P218/'Population 2016'!P$5</f>
        <v>1.2712723994139525E-2</v>
      </c>
      <c r="Q218">
        <f>'Population 2016'!Q218/'Population 2016'!Q$5</f>
        <v>4.9588136449630442E-3</v>
      </c>
      <c r="R218">
        <f>'Population 2016'!R218/'Population 2016'!R$5</f>
        <v>1.4824080481183798E-2</v>
      </c>
      <c r="S218">
        <f>'Population 2016'!S218/'Population 2016'!S$5</f>
        <v>9.9290166663430247E-3</v>
      </c>
      <c r="T218">
        <f>'Population 2016'!T218/'Population 2016'!T$5</f>
        <v>1.676570359650633E-2</v>
      </c>
      <c r="U218">
        <f>'Population 2016'!U218/'Population 2016'!U$5</f>
        <v>0</v>
      </c>
      <c r="V218">
        <f>'Population 2016'!V218/'Population 2016'!V$5</f>
        <v>7.8994970271941134E-3</v>
      </c>
      <c r="W218">
        <f>'Population 2016'!W218/'Population 2016'!W$5</f>
        <v>6.6610449800299388E-3</v>
      </c>
      <c r="X218">
        <f>'Population 2016'!X218/'Population 2016'!X$5</f>
        <v>6.6610449800299388E-3</v>
      </c>
      <c r="Y218">
        <f>'Population 2016'!Y218/'Population 2016'!Y$5</f>
        <v>6.812292332395351E-3</v>
      </c>
      <c r="Z218">
        <f>'Population 2016'!Z218/'Population 2016'!Z$5</f>
        <v>4.9614485958693957E-3</v>
      </c>
      <c r="AA218">
        <f>'Population 2016'!AA218/'Population 2016'!AA$5</f>
        <v>5.1795261225240953E-3</v>
      </c>
      <c r="AB218">
        <f>'Population 2016'!AB218/'Population 2016'!AB$5</f>
        <v>1.4149002589480365E-2</v>
      </c>
      <c r="AC218">
        <f>'Population 2016'!AC218/'Population 2016'!AC$5</f>
        <v>6.0154606440349099E-3</v>
      </c>
      <c r="AD218">
        <f>'Population 2016'!AD218/'Population 2016'!AD$5</f>
        <v>2.8657560757750569E-3</v>
      </c>
      <c r="AE218">
        <f>'Population 2016'!AE218/'Population 2016'!AE$5</f>
        <v>3.377858088892083E-3</v>
      </c>
      <c r="AF218">
        <f>'Population 2016'!AF218/'Population 2016'!AF$5</f>
        <v>2.6994827248186522E-3</v>
      </c>
      <c r="AG218">
        <f>'Population 2016'!AG218/'Population 2016'!AG$5</f>
        <v>3.377858088892083E-3</v>
      </c>
      <c r="AH218">
        <f>'Population 2016'!AH218/'Population 2016'!AH$5</f>
        <v>3.6781438377158355E-3</v>
      </c>
      <c r="AI218">
        <f>'Population 2016'!AI218/'Population 2016'!AI$5</f>
        <v>1.2211260827718961E-2</v>
      </c>
      <c r="AJ218">
        <f>'Population 2016'!AJ218/'Population 2016'!AJ$5</f>
        <v>5.939268884365502E-3</v>
      </c>
      <c r="AK218">
        <f>'Population 2016'!AK218/'Population 2016'!AK$5</f>
        <v>6.4116264159008339E-3</v>
      </c>
      <c r="AL218">
        <f>'Population 2016'!AL218/'Population 2016'!AL$5</f>
        <v>2.3323460030861463E-3</v>
      </c>
      <c r="AM218">
        <f>'Population 2016'!AM218/'Population 2016'!AM$5</f>
        <v>3.1294029866964154E-3</v>
      </c>
      <c r="AN218">
        <f>'Population 2016'!AN218/'Population 2016'!AN$5</f>
        <v>2.127195374713647E-3</v>
      </c>
      <c r="AO218">
        <f>'Population 2016'!AO218/'Population 2016'!AO$5</f>
        <v>2.127195374713647E-3</v>
      </c>
      <c r="AP218">
        <f>'Population 2016'!AP218/'Population 2016'!AP$5</f>
        <v>5.2866857949051254E-3</v>
      </c>
      <c r="AQ218">
        <f>'Population 2016'!AQ218/'Population 2016'!AQ$5</f>
        <v>5.1378308763084342E-3</v>
      </c>
      <c r="AR218">
        <f>'Population 2016'!AR218/'Population 2016'!AR$5</f>
        <v>7.0471216808653927E-3</v>
      </c>
      <c r="AS218">
        <f>'Population 2016'!AS218/'Population 2016'!AS$5</f>
        <v>2.9206096641822294E-3</v>
      </c>
      <c r="AT218">
        <f>'Population 2016'!AT218/'Population 2016'!AT$5</f>
        <v>0</v>
      </c>
      <c r="AU218">
        <f>'Population 2016'!AU218/'Population 2016'!AU$5</f>
        <v>0</v>
      </c>
      <c r="AV218">
        <f>'Population 2016'!AV218/'Population 2016'!AV$5</f>
        <v>3.8433111603843311E-3</v>
      </c>
      <c r="AW218">
        <f>'Population 2016'!AW218/'Population 2016'!AW$5</f>
        <v>4.2559033498077983E-3</v>
      </c>
      <c r="AX218">
        <f>'Population 2016'!AX218/'Population 2016'!AX$5</f>
        <v>6.8747843643380147E-3</v>
      </c>
      <c r="AY218">
        <f>'Population 2016'!AY218/'Population 2016'!AY$5</f>
        <v>5.8382546433707657E-3</v>
      </c>
      <c r="AZ218">
        <f>'Population 2016'!AZ218/'Population 2016'!AZ$5</f>
        <v>5.1141626062094795E-3</v>
      </c>
      <c r="BA218">
        <f>'Population 2016'!BA218/'Population 2016'!BA$5</f>
        <v>1.1066724249622112E-3</v>
      </c>
      <c r="BB218">
        <f>'Population 2016'!BB218/'Population 2016'!BB$5</f>
        <v>6.0625729338571908E-3</v>
      </c>
      <c r="BC218">
        <f>'Population 2016'!BC218/'Population 2016'!BC$5</f>
        <v>0</v>
      </c>
      <c r="BD218" s="9">
        <v>216</v>
      </c>
    </row>
    <row r="219" spans="1:56" x14ac:dyDescent="0.35">
      <c r="A219" s="3"/>
      <c r="B219" s="5" t="s">
        <v>66</v>
      </c>
      <c r="C219">
        <f>'Population 2016'!C219/'Population 2016'!C$5</f>
        <v>1.5691044860032814E-2</v>
      </c>
      <c r="D219">
        <f>'Population 2016'!D219/'Population 2016'!D$5</f>
        <v>1.5384916326790099E-2</v>
      </c>
      <c r="E219">
        <f>'Population 2016'!E219/'Population 2016'!E$5</f>
        <v>1.5104139809393444E-2</v>
      </c>
      <c r="F219">
        <f>'Population 2016'!F219/'Population 2016'!F$5</f>
        <v>5.9232552150399178E-3</v>
      </c>
      <c r="G219">
        <f>'Population 2016'!G219/'Population 2016'!G$5</f>
        <v>2.2735884804850324E-3</v>
      </c>
      <c r="H219">
        <f>'Population 2016'!H219/'Population 2016'!H$5</f>
        <v>3.9978859516297954E-3</v>
      </c>
      <c r="I219">
        <f>'Population 2016'!I219/'Population 2016'!I$5</f>
        <v>3.255589984088435E-3</v>
      </c>
      <c r="J219">
        <f>'Population 2016'!J219/'Population 2016'!J$5</f>
        <v>6.8666395760596435E-3</v>
      </c>
      <c r="K219">
        <f>'Population 2016'!K219/'Population 2016'!K$5</f>
        <v>4.5834711524831073E-3</v>
      </c>
      <c r="L219">
        <f>'Population 2016'!L219/'Population 2016'!L$5</f>
        <v>2.7639667688593079E-3</v>
      </c>
      <c r="M219">
        <f>'Population 2016'!M219/'Population 2016'!M$5</f>
        <v>2.7639667688593079E-3</v>
      </c>
      <c r="N219">
        <f>'Population 2016'!N219/'Population 2016'!N$5</f>
        <v>4.5972946689063739E-3</v>
      </c>
      <c r="O219">
        <f>'Population 2016'!O219/'Population 2016'!O$5</f>
        <v>4.0023379994254069E-3</v>
      </c>
      <c r="P219">
        <f>'Population 2016'!P219/'Population 2016'!P$5</f>
        <v>1.8235095232728503E-2</v>
      </c>
      <c r="Q219">
        <f>'Population 2016'!Q219/'Population 2016'!Q$5</f>
        <v>6.4629087789802708E-3</v>
      </c>
      <c r="R219">
        <f>'Population 2016'!R219/'Population 2016'!R$5</f>
        <v>2.2874860275722574E-2</v>
      </c>
      <c r="S219">
        <f>'Population 2016'!S219/'Population 2016'!S$5</f>
        <v>1.0281197095703045E-2</v>
      </c>
      <c r="T219">
        <f>'Population 2016'!T219/'Population 2016'!T$5</f>
        <v>1.621429202942723E-2</v>
      </c>
      <c r="U219">
        <f>'Population 2016'!U219/'Population 2016'!U$5</f>
        <v>0</v>
      </c>
      <c r="V219">
        <f>'Population 2016'!V219/'Population 2016'!V$5</f>
        <v>8.2353210554033315E-3</v>
      </c>
      <c r="W219">
        <f>'Population 2016'!W219/'Population 2016'!W$5</f>
        <v>7.4944927081494845E-3</v>
      </c>
      <c r="X219">
        <f>'Population 2016'!X219/'Population 2016'!X$5</f>
        <v>7.4944927081494845E-3</v>
      </c>
      <c r="Y219">
        <f>'Population 2016'!Y219/'Population 2016'!Y$5</f>
        <v>7.5793707572216658E-3</v>
      </c>
      <c r="Z219">
        <f>'Population 2016'!Z219/'Population 2016'!Z$5</f>
        <v>3.9122464347452392E-3</v>
      </c>
      <c r="AA219">
        <f>'Population 2016'!AA219/'Population 2016'!AA$5</f>
        <v>6.0339220426839195E-3</v>
      </c>
      <c r="AB219">
        <f>'Population 2016'!AB219/'Population 2016'!AB$5</f>
        <v>1.3712987318710786E-2</v>
      </c>
      <c r="AC219">
        <f>'Population 2016'!AC219/'Population 2016'!AC$5</f>
        <v>6.8770285113803498E-3</v>
      </c>
      <c r="AD219">
        <f>'Population 2016'!AD219/'Population 2016'!AD$5</f>
        <v>3.2230451449625965E-3</v>
      </c>
      <c r="AE219">
        <f>'Population 2016'!AE219/'Population 2016'!AE$5</f>
        <v>3.5831990061499603E-3</v>
      </c>
      <c r="AF219">
        <f>'Population 2016'!AF219/'Population 2016'!AF$5</f>
        <v>3.4987709059102084E-3</v>
      </c>
      <c r="AG219">
        <f>'Population 2016'!AG219/'Population 2016'!AG$5</f>
        <v>3.5831990061499603E-3</v>
      </c>
      <c r="AH219">
        <f>'Population 2016'!AH219/'Population 2016'!AH$5</f>
        <v>4.5196585642235491E-3</v>
      </c>
      <c r="AI219">
        <f>'Population 2016'!AI219/'Population 2016'!AI$5</f>
        <v>1.2364380085746784E-2</v>
      </c>
      <c r="AJ219">
        <f>'Population 2016'!AJ219/'Population 2016'!AJ$5</f>
        <v>6.650308117000809E-3</v>
      </c>
      <c r="AK219">
        <f>'Population 2016'!AK219/'Population 2016'!AK$5</f>
        <v>5.1167293162189004E-3</v>
      </c>
      <c r="AL219">
        <f>'Population 2016'!AL219/'Population 2016'!AL$5</f>
        <v>2.8023624980046472E-3</v>
      </c>
      <c r="AM219">
        <f>'Population 2016'!AM219/'Population 2016'!AM$5</f>
        <v>3.7523859886776463E-3</v>
      </c>
      <c r="AN219">
        <f>'Population 2016'!AN219/'Population 2016'!AN$5</f>
        <v>3.218064797643722E-3</v>
      </c>
      <c r="AO219">
        <f>'Population 2016'!AO219/'Population 2016'!AO$5</f>
        <v>3.218064797643722E-3</v>
      </c>
      <c r="AP219">
        <f>'Population 2016'!AP219/'Population 2016'!AP$5</f>
        <v>5.4452071080956831E-3</v>
      </c>
      <c r="AQ219">
        <f>'Population 2016'!AQ219/'Population 2016'!AQ$5</f>
        <v>6.3983120512961034E-3</v>
      </c>
      <c r="AR219">
        <f>'Population 2016'!AR219/'Population 2016'!AR$5</f>
        <v>7.5022561794588867E-3</v>
      </c>
      <c r="AS219">
        <f>'Population 2016'!AS219/'Population 2016'!AS$5</f>
        <v>3.255589984088435E-3</v>
      </c>
      <c r="AT219">
        <f>'Population 2016'!AT219/'Population 2016'!AT$5</f>
        <v>0</v>
      </c>
      <c r="AU219">
        <f>'Population 2016'!AU219/'Population 2016'!AU$5</f>
        <v>0</v>
      </c>
      <c r="AV219">
        <f>'Population 2016'!AV219/'Population 2016'!AV$5</f>
        <v>5.4165346848273682E-3</v>
      </c>
      <c r="AW219">
        <f>'Population 2016'!AW219/'Population 2016'!AW$5</f>
        <v>5.3275062541948866E-3</v>
      </c>
      <c r="AX219">
        <f>'Population 2016'!AX219/'Population 2016'!AX$5</f>
        <v>8.1015116858555777E-3</v>
      </c>
      <c r="AY219">
        <f>'Population 2016'!AY219/'Population 2016'!AY$5</f>
        <v>6.3140662770417065E-3</v>
      </c>
      <c r="AZ219">
        <f>'Population 2016'!AZ219/'Population 2016'!AZ$5</f>
        <v>5.2752385938066287E-3</v>
      </c>
      <c r="BA219">
        <f>'Population 2016'!BA219/'Population 2016'!BA$5</f>
        <v>1.6870006478082488E-3</v>
      </c>
      <c r="BB219">
        <f>'Population 2016'!BB219/'Population 2016'!BB$5</f>
        <v>7.2364196294787434E-3</v>
      </c>
      <c r="BC219">
        <f>'Population 2016'!BC219/'Population 2016'!BC$5</f>
        <v>0</v>
      </c>
      <c r="BD219" s="9">
        <v>217</v>
      </c>
    </row>
    <row r="220" spans="1:56" x14ac:dyDescent="0.35">
      <c r="A220" s="3"/>
      <c r="B220" s="5" t="s">
        <v>67</v>
      </c>
      <c r="C220">
        <f>'Population 2016'!C220/'Population 2016'!C$5</f>
        <v>1.4459272283072583E-2</v>
      </c>
      <c r="D220">
        <f>'Population 2016'!D220/'Population 2016'!D$5</f>
        <v>1.5299335895855951E-2</v>
      </c>
      <c r="E220">
        <f>'Population 2016'!E220/'Population 2016'!E$5</f>
        <v>1.606982969168241E-2</v>
      </c>
      <c r="F220">
        <f>'Population 2016'!F220/'Population 2016'!F$5</f>
        <v>7.3036312129796553E-3</v>
      </c>
      <c r="G220">
        <f>'Population 2016'!G220/'Population 2016'!G$5</f>
        <v>2.6254533643696207E-3</v>
      </c>
      <c r="H220">
        <f>'Population 2016'!H220/'Population 2016'!H$5</f>
        <v>5.0970614079173058E-3</v>
      </c>
      <c r="I220">
        <f>'Population 2016'!I220/'Population 2016'!I$5</f>
        <v>5.0351729335901515E-3</v>
      </c>
      <c r="J220">
        <f>'Population 2016'!J220/'Population 2016'!J$5</f>
        <v>8.732574243467156E-3</v>
      </c>
      <c r="K220">
        <f>'Population 2016'!K220/'Population 2016'!K$5</f>
        <v>5.9065349903132825E-3</v>
      </c>
      <c r="L220">
        <f>'Population 2016'!L220/'Population 2016'!L$5</f>
        <v>2.986354899687068E-3</v>
      </c>
      <c r="M220">
        <f>'Population 2016'!M220/'Population 2016'!M$5</f>
        <v>2.986354899687068E-3</v>
      </c>
      <c r="N220">
        <f>'Population 2016'!N220/'Population 2016'!N$5</f>
        <v>5.4010175131207752E-3</v>
      </c>
      <c r="O220">
        <f>'Population 2016'!O220/'Population 2016'!O$5</f>
        <v>5.2307783754866706E-3</v>
      </c>
      <c r="P220">
        <f>'Population 2016'!P220/'Population 2016'!P$5</f>
        <v>2.1176603178181E-2</v>
      </c>
      <c r="Q220">
        <f>'Population 2016'!Q220/'Population 2016'!Q$5</f>
        <v>7.5087249268516237E-3</v>
      </c>
      <c r="R220">
        <f>'Population 2016'!R220/'Population 2016'!R$5</f>
        <v>2.5829030712726887E-2</v>
      </c>
      <c r="S220">
        <f>'Population 2016'!S220/'Population 2016'!S$5</f>
        <v>1.0771072129023375E-2</v>
      </c>
      <c r="T220">
        <f>'Population 2016'!T220/'Population 2016'!T$5</f>
        <v>1.5453483664723154E-2</v>
      </c>
      <c r="U220">
        <f>'Population 2016'!U220/'Population 2016'!U$5</f>
        <v>0</v>
      </c>
      <c r="V220">
        <f>'Population 2016'!V220/'Population 2016'!V$5</f>
        <v>1.0028926660611658E-2</v>
      </c>
      <c r="W220">
        <f>'Population 2016'!W220/'Population 2016'!W$5</f>
        <v>8.6090247681054263E-3</v>
      </c>
      <c r="X220">
        <f>'Population 2016'!X220/'Population 2016'!X$5</f>
        <v>8.6090247681054263E-3</v>
      </c>
      <c r="Y220">
        <f>'Population 2016'!Y220/'Population 2016'!Y$5</f>
        <v>9.4076405780512233E-3</v>
      </c>
      <c r="Z220">
        <f>'Population 2016'!Z220/'Population 2016'!Z$5</f>
        <v>3.6431706037558342E-3</v>
      </c>
      <c r="AA220">
        <f>'Population 2016'!AA220/'Population 2016'!AA$5</f>
        <v>6.5840307688832464E-3</v>
      </c>
      <c r="AB220">
        <f>'Population 2016'!AB220/'Population 2016'!AB$5</f>
        <v>1.390745422351412E-2</v>
      </c>
      <c r="AC220">
        <f>'Population 2016'!AC220/'Population 2016'!AC$5</f>
        <v>7.4396850778100246E-3</v>
      </c>
      <c r="AD220">
        <f>'Population 2016'!AD220/'Population 2016'!AD$5</f>
        <v>3.7217611373702034E-3</v>
      </c>
      <c r="AE220">
        <f>'Population 2016'!AE220/'Population 2016'!AE$5</f>
        <v>4.1376194827462296E-3</v>
      </c>
      <c r="AF220">
        <f>'Population 2016'!AF220/'Population 2016'!AF$5</f>
        <v>4.5695154503913498E-3</v>
      </c>
      <c r="AG220">
        <f>'Population 2016'!AG220/'Population 2016'!AG$5</f>
        <v>4.1376194827462296E-3</v>
      </c>
      <c r="AH220">
        <f>'Population 2016'!AH220/'Population 2016'!AH$5</f>
        <v>5.0472307106433963E-3</v>
      </c>
      <c r="AI220">
        <f>'Population 2016'!AI220/'Population 2016'!AI$5</f>
        <v>1.2424534079972E-2</v>
      </c>
      <c r="AJ220">
        <f>'Population 2016'!AJ220/'Population 2016'!AJ$5</f>
        <v>6.8873211945459107E-3</v>
      </c>
      <c r="AK220">
        <f>'Population 2016'!AK220/'Population 2016'!AK$5</f>
        <v>6.7510654614485249E-3</v>
      </c>
      <c r="AL220">
        <f>'Population 2016'!AL220/'Population 2016'!AL$5</f>
        <v>3.5916354800376014E-3</v>
      </c>
      <c r="AM220">
        <f>'Population 2016'!AM220/'Population 2016'!AM$5</f>
        <v>4.0385235302853048E-3</v>
      </c>
      <c r="AN220">
        <f>'Population 2016'!AN220/'Population 2016'!AN$5</f>
        <v>2.345369259299662E-3</v>
      </c>
      <c r="AO220">
        <f>'Population 2016'!AO220/'Population 2016'!AO$5</f>
        <v>2.345369259299662E-3</v>
      </c>
      <c r="AP220">
        <f>'Population 2016'!AP220/'Population 2016'!AP$5</f>
        <v>6.8322685985130697E-3</v>
      </c>
      <c r="AQ220">
        <f>'Population 2016'!AQ220/'Population 2016'!AQ$5</f>
        <v>7.2957198443579768E-3</v>
      </c>
      <c r="AR220">
        <f>'Population 2016'!AR220/'Population 2016'!AR$5</f>
        <v>8.1331621510774745E-3</v>
      </c>
      <c r="AS220">
        <f>'Population 2016'!AS220/'Population 2016'!AS$5</f>
        <v>5.0351729335901515E-3</v>
      </c>
      <c r="AT220">
        <f>'Population 2016'!AT220/'Population 2016'!AT$5</f>
        <v>0</v>
      </c>
      <c r="AU220">
        <f>'Population 2016'!AU220/'Population 2016'!AU$5</f>
        <v>0</v>
      </c>
      <c r="AV220">
        <f>'Population 2016'!AV220/'Population 2016'!AV$5</f>
        <v>6.7469116249604059E-3</v>
      </c>
      <c r="AW220">
        <f>'Population 2016'!AW220/'Population 2016'!AW$5</f>
        <v>6.1092806150466776E-3</v>
      </c>
      <c r="AX220">
        <f>'Population 2016'!AX220/'Population 2016'!AX$5</f>
        <v>1.0261062908110456E-2</v>
      </c>
      <c r="AY220">
        <f>'Population 2016'!AY220/'Population 2016'!AY$5</f>
        <v>7.4615219852513697E-3</v>
      </c>
      <c r="AZ220">
        <f>'Population 2016'!AZ220/'Population 2016'!AZ$5</f>
        <v>6.4516685746500912E-3</v>
      </c>
      <c r="BA220">
        <f>'Population 2016'!BA220/'Population 2016'!BA$5</f>
        <v>1.6600086374433168E-3</v>
      </c>
      <c r="BB220">
        <f>'Population 2016'!BB220/'Population 2016'!BB$5</f>
        <v>9.0662394785358674E-3</v>
      </c>
      <c r="BC220">
        <f>'Population 2016'!BC220/'Population 2016'!BC$5</f>
        <v>0</v>
      </c>
      <c r="BD220" s="9">
        <v>218</v>
      </c>
    </row>
    <row r="221" spans="1:56" x14ac:dyDescent="0.35">
      <c r="A221" s="3"/>
      <c r="B221" s="5" t="s">
        <v>68</v>
      </c>
      <c r="C221">
        <f>'Population 2016'!C221/'Population 2016'!C$5</f>
        <v>1.5394601667237405E-2</v>
      </c>
      <c r="D221">
        <f>'Population 2016'!D221/'Population 2016'!D$5</f>
        <v>1.6362978394608922E-2</v>
      </c>
      <c r="E221">
        <f>'Population 2016'!E221/'Population 2016'!E$5</f>
        <v>1.7251159062249496E-2</v>
      </c>
      <c r="F221">
        <f>'Population 2016'!F221/'Population 2016'!F$5</f>
        <v>8.395570435230492E-3</v>
      </c>
      <c r="G221">
        <f>'Population 2016'!G221/'Population 2016'!G$5</f>
        <v>3.5727818979050508E-3</v>
      </c>
      <c r="H221">
        <f>'Population 2016'!H221/'Population 2016'!H$5</f>
        <v>6.4718413296456379E-3</v>
      </c>
      <c r="I221">
        <f>'Population 2016'!I221/'Population 2016'!I$5</f>
        <v>5.1607905535549789E-3</v>
      </c>
      <c r="J221">
        <f>'Population 2016'!J221/'Population 2016'!J$5</f>
        <v>1.1353175820803928E-2</v>
      </c>
      <c r="K221">
        <f>'Population 2016'!K221/'Population 2016'!K$5</f>
        <v>6.9697112885696733E-3</v>
      </c>
      <c r="L221">
        <f>'Population 2016'!L221/'Population 2016'!L$5</f>
        <v>3.9871014884119895E-3</v>
      </c>
      <c r="M221">
        <f>'Population 2016'!M221/'Population 2016'!M$5</f>
        <v>3.9871014884119895E-3</v>
      </c>
      <c r="N221">
        <f>'Population 2016'!N221/'Population 2016'!N$5</f>
        <v>6.8637930895909856E-3</v>
      </c>
      <c r="O221">
        <f>'Population 2016'!O221/'Population 2016'!O$5</f>
        <v>5.9936002219118101E-3</v>
      </c>
      <c r="P221">
        <f>'Population 2016'!P221/'Population 2016'!P$5</f>
        <v>2.5504339005973178E-2</v>
      </c>
      <c r="Q221">
        <f>'Population 2016'!Q221/'Population 2016'!Q$5</f>
        <v>9.1773304661519842E-3</v>
      </c>
      <c r="R221">
        <f>'Population 2016'!R221/'Population 2016'!R$5</f>
        <v>3.0286900516314472E-2</v>
      </c>
      <c r="S221">
        <f>'Population 2016'!S221/'Population 2016'!S$5</f>
        <v>1.1816138866773409E-2</v>
      </c>
      <c r="T221">
        <f>'Population 2016'!T221/'Population 2016'!T$5</f>
        <v>1.647720134200081E-2</v>
      </c>
      <c r="U221">
        <f>'Population 2016'!U221/'Population 2016'!U$5</f>
        <v>0</v>
      </c>
      <c r="V221">
        <f>'Population 2016'!V221/'Population 2016'!V$5</f>
        <v>1.0799795452637364E-2</v>
      </c>
      <c r="W221">
        <f>'Population 2016'!W221/'Population 2016'!W$5</f>
        <v>9.4490093411514001E-3</v>
      </c>
      <c r="X221">
        <f>'Population 2016'!X221/'Population 2016'!X$5</f>
        <v>9.4490093411514001E-3</v>
      </c>
      <c r="Y221">
        <f>'Population 2016'!Y221/'Population 2016'!Y$5</f>
        <v>1.1065006915629323E-2</v>
      </c>
      <c r="Z221">
        <f>'Population 2016'!Z221/'Population 2016'!Z$5</f>
        <v>4.1135693586509814E-3</v>
      </c>
      <c r="AA221">
        <f>'Population 2016'!AA221/'Population 2016'!AA$5</f>
        <v>7.9015013051794598E-3</v>
      </c>
      <c r="AB221">
        <f>'Population 2016'!AB221/'Population 2016'!AB$5</f>
        <v>1.4959622529502677E-2</v>
      </c>
      <c r="AC221">
        <f>'Population 2016'!AC221/'Population 2016'!AC$5</f>
        <v>8.9114870888935323E-3</v>
      </c>
      <c r="AD221">
        <f>'Population 2016'!AD221/'Population 2016'!AD$5</f>
        <v>4.2651382634262529E-3</v>
      </c>
      <c r="AE221">
        <f>'Population 2016'!AE221/'Population 2016'!AE$5</f>
        <v>4.5277672255361967E-3</v>
      </c>
      <c r="AF221">
        <f>'Population 2016'!AF221/'Population 2016'!AF$5</f>
        <v>5.9418781764164746E-3</v>
      </c>
      <c r="AG221">
        <f>'Population 2016'!AG221/'Population 2016'!AG$5</f>
        <v>4.5277672255361967E-3</v>
      </c>
      <c r="AH221">
        <f>'Population 2016'!AH221/'Population 2016'!AH$5</f>
        <v>6.0875138162599964E-3</v>
      </c>
      <c r="AI221">
        <f>'Population 2016'!AI221/'Population 2016'!AI$5</f>
        <v>1.3675463732610027E-2</v>
      </c>
      <c r="AJ221">
        <f>'Population 2016'!AJ221/'Population 2016'!AJ$5</f>
        <v>7.8353735047263194E-3</v>
      </c>
      <c r="AK221">
        <f>'Population 2016'!AK221/'Population 2016'!AK$5</f>
        <v>7.7442389650880655E-3</v>
      </c>
      <c r="AL221">
        <f>'Population 2016'!AL221/'Population 2016'!AL$5</f>
        <v>4.7622425994572641E-3</v>
      </c>
      <c r="AM221">
        <f>'Population 2016'!AM221/'Population 2016'!AM$5</f>
        <v>5.1975616735061994E-3</v>
      </c>
      <c r="AN221">
        <f>'Population 2016'!AN221/'Population 2016'!AN$5</f>
        <v>4.0907603359877824E-3</v>
      </c>
      <c r="AO221">
        <f>'Population 2016'!AO221/'Population 2016'!AO$5</f>
        <v>4.0907603359877824E-3</v>
      </c>
      <c r="AP221">
        <f>'Population 2016'!AP221/'Population 2016'!AP$5</f>
        <v>8.1242173010161213E-3</v>
      </c>
      <c r="AQ221">
        <f>'Population 2016'!AQ221/'Population 2016'!AQ$5</f>
        <v>9.4330574889022849E-3</v>
      </c>
      <c r="AR221">
        <f>'Population 2016'!AR221/'Population 2016'!AR$5</f>
        <v>9.3087591892947377E-3</v>
      </c>
      <c r="AS221">
        <f>'Population 2016'!AS221/'Population 2016'!AS$5</f>
        <v>5.1607905535549789E-3</v>
      </c>
      <c r="AT221">
        <f>'Population 2016'!AT221/'Population 2016'!AT$5</f>
        <v>0</v>
      </c>
      <c r="AU221">
        <f>'Population 2016'!AU221/'Population 2016'!AU$5</f>
        <v>0</v>
      </c>
      <c r="AV221">
        <f>'Population 2016'!AV221/'Population 2016'!AV$5</f>
        <v>9.0169992609017008E-3</v>
      </c>
      <c r="AW221">
        <f>'Population 2016'!AW221/'Population 2016'!AW$5</f>
        <v>7.0245286472634082E-3</v>
      </c>
      <c r="AX221">
        <f>'Population 2016'!AX221/'Population 2016'!AX$5</f>
        <v>1.3724011909477746E-2</v>
      </c>
      <c r="AY221">
        <f>'Population 2016'!AY221/'Population 2016'!AY$5</f>
        <v>8.5447201738012915E-3</v>
      </c>
      <c r="AZ221">
        <f>'Population 2016'!AZ221/'Population 2016'!AZ$5</f>
        <v>7.7489055461914154E-3</v>
      </c>
      <c r="BA221">
        <f>'Population 2016'!BA221/'Population 2016'!BA$5</f>
        <v>2.4427769380263443E-3</v>
      </c>
      <c r="BB221">
        <f>'Population 2016'!BB221/'Population 2016'!BB$5</f>
        <v>1.0896059327592992E-2</v>
      </c>
      <c r="BC221">
        <f>'Population 2016'!BC221/'Population 2016'!BC$5</f>
        <v>0</v>
      </c>
      <c r="BD221" s="9">
        <v>219</v>
      </c>
    </row>
    <row r="222" spans="1:56" x14ac:dyDescent="0.35">
      <c r="A222" s="3"/>
      <c r="B222" s="5" t="s">
        <v>69</v>
      </c>
      <c r="C222">
        <f>'Population 2016'!C222/'Population 2016'!C$5</f>
        <v>1.6401486304835601E-2</v>
      </c>
      <c r="D222">
        <f>'Population 2016'!D222/'Population 2016'!D$5</f>
        <v>1.6534139256477218E-2</v>
      </c>
      <c r="E222">
        <f>'Population 2016'!E222/'Population 2016'!E$5</f>
        <v>1.6655806562003383E-2</v>
      </c>
      <c r="F222">
        <f>'Population 2016'!F222/'Population 2016'!F$5</f>
        <v>8.6118980169971673E-3</v>
      </c>
      <c r="G222">
        <f>'Population 2016'!G222/'Population 2016'!G$5</f>
        <v>3.7351810750825528E-3</v>
      </c>
      <c r="H222">
        <f>'Population 2016'!H222/'Population 2016'!H$5</f>
        <v>6.6631432527163251E-3</v>
      </c>
      <c r="I222">
        <f>'Population 2016'!I222/'Population 2016'!I$5</f>
        <v>4.6478519386986012E-3</v>
      </c>
      <c r="J222">
        <f>'Population 2016'!J222/'Population 2016'!J$5</f>
        <v>1.1137556703681281E-2</v>
      </c>
      <c r="K222">
        <f>'Population 2016'!K222/'Population 2016'!K$5</f>
        <v>7.4186079478334834E-3</v>
      </c>
      <c r="L222">
        <f>'Population 2016'!L222/'Population 2016'!L$5</f>
        <v>4.7972296792845454E-3</v>
      </c>
      <c r="M222">
        <f>'Population 2016'!M222/'Population 2016'!M$5</f>
        <v>4.7972296792845454E-3</v>
      </c>
      <c r="N222">
        <f>'Population 2016'!N222/'Population 2016'!N$5</f>
        <v>7.3058406539089063E-3</v>
      </c>
      <c r="O222">
        <f>'Population 2016'!O222/'Population 2016'!O$5</f>
        <v>5.7261172368016956E-3</v>
      </c>
      <c r="P222">
        <f>'Population 2016'!P222/'Population 2016'!P$5</f>
        <v>2.7837259100642397E-2</v>
      </c>
      <c r="Q222">
        <f>'Population 2016'!Q222/'Population 2016'!Q$5</f>
        <v>8.6250455341300332E-3</v>
      </c>
      <c r="R222">
        <f>'Population 2016'!R222/'Population 2016'!R$5</f>
        <v>3.0326821738436153E-2</v>
      </c>
      <c r="S222">
        <f>'Population 2016'!S222/'Population 2016'!S$5</f>
        <v>1.1653729846717661E-2</v>
      </c>
      <c r="T222">
        <f>'Population 2016'!T222/'Population 2016'!T$5</f>
        <v>1.6777336751929939E-2</v>
      </c>
      <c r="U222">
        <f>'Population 2016'!U222/'Population 2016'!U$5</f>
        <v>0</v>
      </c>
      <c r="V222">
        <f>'Population 2016'!V222/'Population 2016'!V$5</f>
        <v>9.9373382892818714E-3</v>
      </c>
      <c r="W222">
        <f>'Population 2016'!W222/'Population 2016'!W$5</f>
        <v>9.1613881643885769E-3</v>
      </c>
      <c r="X222">
        <f>'Population 2016'!X222/'Population 2016'!X$5</f>
        <v>9.1613881643885769E-3</v>
      </c>
      <c r="Y222">
        <f>'Population 2016'!Y222/'Population 2016'!Y$5</f>
        <v>1.0512551469769956E-2</v>
      </c>
      <c r="Z222">
        <f>'Population 2016'!Z222/'Population 2016'!Z$5</f>
        <v>4.1793864683893969E-3</v>
      </c>
      <c r="AA222">
        <f>'Population 2016'!AA222/'Population 2016'!AA$5</f>
        <v>8.2609322482638022E-3</v>
      </c>
      <c r="AB222">
        <f>'Population 2016'!AB222/'Population 2016'!AB$5</f>
        <v>1.5025127171120641E-2</v>
      </c>
      <c r="AC222">
        <f>'Population 2016'!AC222/'Population 2016'!AC$5</f>
        <v>9.309690725061593E-3</v>
      </c>
      <c r="AD222">
        <f>'Population 2016'!AD222/'Population 2016'!AD$5</f>
        <v>4.4847221705310953E-3</v>
      </c>
      <c r="AE222">
        <f>'Population 2016'!AE222/'Population 2016'!AE$5</f>
        <v>4.7690428033142027E-3</v>
      </c>
      <c r="AF222">
        <f>'Population 2016'!AF222/'Population 2016'!AF$5</f>
        <v>6.0172827218024699E-3</v>
      </c>
      <c r="AG222">
        <f>'Population 2016'!AG222/'Population 2016'!AG$5</f>
        <v>4.7690428033142027E-3</v>
      </c>
      <c r="AH222">
        <f>'Population 2016'!AH222/'Population 2016'!AH$5</f>
        <v>6.3773069671103346E-3</v>
      </c>
      <c r="AI222">
        <f>'Population 2016'!AI222/'Population 2016'!AI$5</f>
        <v>1.3611208329687636E-2</v>
      </c>
      <c r="AJ222">
        <f>'Population 2016'!AJ222/'Population 2016'!AJ$5</f>
        <v>7.3892312411120093E-3</v>
      </c>
      <c r="AK222">
        <f>'Population 2016'!AK222/'Population 2016'!AK$5</f>
        <v>7.2665099380209448E-3</v>
      </c>
      <c r="AL222">
        <f>'Population 2016'!AL222/'Population 2016'!AL$5</f>
        <v>4.6026143559000374E-3</v>
      </c>
      <c r="AM222">
        <f>'Population 2016'!AM222/'Population 2016'!AM$5</f>
        <v>5.1142558069621974E-3</v>
      </c>
      <c r="AN222">
        <f>'Population 2016'!AN222/'Population 2016'!AN$5</f>
        <v>3.654412566815752E-3</v>
      </c>
      <c r="AO222">
        <f>'Population 2016'!AO222/'Population 2016'!AO$5</f>
        <v>3.654412566815752E-3</v>
      </c>
      <c r="AP222">
        <f>'Population 2016'!AP222/'Population 2016'!AP$5</f>
        <v>8.9564541952665538E-3</v>
      </c>
      <c r="AQ222">
        <f>'Population 2016'!AQ222/'Population 2016'!AQ$5</f>
        <v>1.0200306899764346E-2</v>
      </c>
      <c r="AR222">
        <f>'Population 2016'!AR222/'Population 2016'!AR$5</f>
        <v>9.4520051425965573E-3</v>
      </c>
      <c r="AS222">
        <f>'Population 2016'!AS222/'Population 2016'!AS$5</f>
        <v>4.6478519386986012E-3</v>
      </c>
      <c r="AT222">
        <f>'Population 2016'!AT222/'Population 2016'!AT$5</f>
        <v>0</v>
      </c>
      <c r="AU222">
        <f>'Population 2016'!AU222/'Population 2016'!AU$5</f>
        <v>0</v>
      </c>
      <c r="AV222">
        <f>'Population 2016'!AV222/'Population 2016'!AV$5</f>
        <v>1.0115088163868653E-2</v>
      </c>
      <c r="AW222">
        <f>'Population 2016'!AW222/'Population 2016'!AW$5</f>
        <v>7.7071511379583867E-3</v>
      </c>
      <c r="AX222">
        <f>'Population 2016'!AX222/'Population 2016'!AX$5</f>
        <v>1.3148983477516389E-2</v>
      </c>
      <c r="AY222">
        <f>'Population 2016'!AY222/'Population 2016'!AY$5</f>
        <v>8.6870046816192887E-3</v>
      </c>
      <c r="AZ222">
        <f>'Population 2016'!AZ222/'Population 2016'!AZ$5</f>
        <v>8.2695261489607718E-3</v>
      </c>
      <c r="BA222">
        <f>'Population 2016'!BA222/'Population 2016'!BA$5</f>
        <v>2.7666810624055278E-3</v>
      </c>
      <c r="BB222">
        <f>'Population 2016'!BB222/'Population 2016'!BB$5</f>
        <v>1.0226276213032461E-2</v>
      </c>
      <c r="BC222">
        <f>'Population 2016'!BC222/'Population 2016'!BC$5</f>
        <v>0</v>
      </c>
      <c r="BD222" s="9">
        <v>220</v>
      </c>
    </row>
    <row r="223" spans="1:56" x14ac:dyDescent="0.35">
      <c r="A223" s="3"/>
      <c r="B223" s="5" t="s">
        <v>70</v>
      </c>
      <c r="C223">
        <f>'Population 2016'!C223/'Population 2016'!C$5</f>
        <v>1.5159491548813461E-2</v>
      </c>
      <c r="D223">
        <f>'Population 2016'!D223/'Population 2016'!D$5</f>
        <v>1.4580460276009115E-2</v>
      </c>
      <c r="E223">
        <f>'Population 2016'!E223/'Population 2016'!E$5</f>
        <v>1.404938144281569E-2</v>
      </c>
      <c r="F223">
        <f>'Population 2016'!F223/'Population 2016'!F$5</f>
        <v>8.0144218387844454E-3</v>
      </c>
      <c r="G223">
        <f>'Population 2016'!G223/'Population 2016'!G$5</f>
        <v>4.0329128999079741E-3</v>
      </c>
      <c r="H223">
        <f>'Population 2016'!H223/'Population 2016'!H$5</f>
        <v>6.9257780962540486E-3</v>
      </c>
      <c r="I223">
        <f>'Population 2016'!I223/'Population 2016'!I$5</f>
        <v>4.1035089188510175E-3</v>
      </c>
      <c r="J223">
        <f>'Population 2016'!J223/'Population 2016'!J$5</f>
        <v>9.7111533134853177E-3</v>
      </c>
      <c r="K223">
        <f>'Population 2016'!K223/'Population 2016'!K$5</f>
        <v>6.2845532296933329E-3</v>
      </c>
      <c r="L223">
        <f>'Population 2016'!L223/'Population 2016'!L$5</f>
        <v>4.2492017854589932E-3</v>
      </c>
      <c r="M223">
        <f>'Population 2016'!M223/'Population 2016'!M$5</f>
        <v>4.2492017854589932E-3</v>
      </c>
      <c r="N223">
        <f>'Population 2016'!N223/'Population 2016'!N$5</f>
        <v>7.2415428263717541E-3</v>
      </c>
      <c r="O223">
        <f>'Population 2016'!O223/'Population 2016'!O$5</f>
        <v>5.5477952467282866E-3</v>
      </c>
      <c r="P223">
        <f>'Population 2016'!P223/'Population 2016'!P$5</f>
        <v>2.509861377211766E-2</v>
      </c>
      <c r="Q223">
        <f>'Population 2016'!Q223/'Population 2016'!Q$5</f>
        <v>7.2619593189269223E-3</v>
      </c>
      <c r="R223">
        <f>'Population 2016'!R223/'Population 2016'!R$5</f>
        <v>2.7093202746580083E-2</v>
      </c>
      <c r="S223">
        <f>'Population 2016'!S223/'Population 2016'!S$5</f>
        <v>1.0568943511671383E-2</v>
      </c>
      <c r="T223">
        <f>'Population 2016'!T223/'Population 2016'!T$5</f>
        <v>1.5683820142110626E-2</v>
      </c>
      <c r="U223">
        <f>'Population 2016'!U223/'Population 2016'!U$5</f>
        <v>0</v>
      </c>
      <c r="V223">
        <f>'Population 2016'!V223/'Population 2016'!V$5</f>
        <v>8.1666297769059926E-3</v>
      </c>
      <c r="W223">
        <f>'Population 2016'!W223/'Population 2016'!W$5</f>
        <v>8.4750194471136554E-3</v>
      </c>
      <c r="X223">
        <f>'Population 2016'!X223/'Population 2016'!X$5</f>
        <v>8.4750194471136554E-3</v>
      </c>
      <c r="Y223">
        <f>'Population 2016'!Y223/'Population 2016'!Y$5</f>
        <v>8.9068536271283451E-3</v>
      </c>
      <c r="Z223">
        <f>'Population 2016'!Z223/'Population 2016'!Z$5</f>
        <v>3.7612542418159326E-3</v>
      </c>
      <c r="AA223">
        <f>'Population 2016'!AA223/'Population 2016'!AA$5</f>
        <v>7.3593651692149056E-3</v>
      </c>
      <c r="AB223">
        <f>'Population 2016'!AB223/'Population 2016'!AB$5</f>
        <v>1.3229890586778297E-2</v>
      </c>
      <c r="AC223">
        <f>'Population 2016'!AC223/'Population 2016'!AC$5</f>
        <v>8.337453275716198E-3</v>
      </c>
      <c r="AD223">
        <f>'Population 2016'!AD223/'Population 2016'!AD$5</f>
        <v>4.1199895790688156E-3</v>
      </c>
      <c r="AE223">
        <f>'Population 2016'!AE223/'Population 2016'!AE$5</f>
        <v>4.1530200515405699E-3</v>
      </c>
      <c r="AF223">
        <f>'Population 2016'!AF223/'Population 2016'!AF$5</f>
        <v>5.2481563588653128E-3</v>
      </c>
      <c r="AG223">
        <f>'Population 2016'!AG223/'Population 2016'!AG$5</f>
        <v>4.1530200515405699E-3</v>
      </c>
      <c r="AH223">
        <f>'Population 2016'!AH223/'Population 2016'!AH$5</f>
        <v>5.6026675831065452E-3</v>
      </c>
      <c r="AI223">
        <f>'Population 2016'!AI223/'Population 2016'!AI$5</f>
        <v>1.2289187592965264E-2</v>
      </c>
      <c r="AJ223">
        <f>'Population 2016'!AJ223/'Population 2016'!AJ$5</f>
        <v>6.9430889774977E-3</v>
      </c>
      <c r="AK223">
        <f>'Population 2016'!AK223/'Population 2016'!AK$5</f>
        <v>6.2859082508831699E-3</v>
      </c>
      <c r="AL223">
        <f>'Population 2016'!AL223/'Population 2016'!AL$5</f>
        <v>4.7356378921977263E-3</v>
      </c>
      <c r="AM223">
        <f>'Population 2016'!AM223/'Population 2016'!AM$5</f>
        <v>4.4659188455980093E-3</v>
      </c>
      <c r="AN223">
        <f>'Population 2016'!AN223/'Population 2016'!AN$5</f>
        <v>2.8908039707646995E-3</v>
      </c>
      <c r="AO223">
        <f>'Population 2016'!AO223/'Population 2016'!AO$5</f>
        <v>2.8908039707646995E-3</v>
      </c>
      <c r="AP223">
        <f>'Population 2016'!AP223/'Population 2016'!AP$5</f>
        <v>8.3144428768447912E-3</v>
      </c>
      <c r="AQ223">
        <f>'Population 2016'!AQ223/'Population 2016'!AQ$5</f>
        <v>9.1590398421658361E-3</v>
      </c>
      <c r="AR223">
        <f>'Population 2016'!AR223/'Population 2016'!AR$5</f>
        <v>8.5354983745037361E-3</v>
      </c>
      <c r="AS223">
        <f>'Population 2016'!AS223/'Population 2016'!AS$5</f>
        <v>4.1035089188510175E-3</v>
      </c>
      <c r="AT223">
        <f>'Population 2016'!AT223/'Population 2016'!AT$5</f>
        <v>0</v>
      </c>
      <c r="AU223">
        <f>'Population 2016'!AU223/'Population 2016'!AU$5</f>
        <v>0</v>
      </c>
      <c r="AV223">
        <f>'Population 2016'!AV223/'Population 2016'!AV$5</f>
        <v>1.1002006123957344E-2</v>
      </c>
      <c r="AW223">
        <f>'Population 2016'!AW223/'Population 2016'!AW$5</f>
        <v>6.7995301726767954E-3</v>
      </c>
      <c r="AX223">
        <f>'Population 2016'!AX223/'Population 2016'!AX$5</f>
        <v>1.1564460687222868E-2</v>
      </c>
      <c r="AY223">
        <f>'Population 2016'!AY223/'Population 2016'!AY$5</f>
        <v>8.1408157645114897E-3</v>
      </c>
      <c r="AZ223">
        <f>'Population 2016'!AZ223/'Population 2016'!AZ$5</f>
        <v>7.8467016815182561E-3</v>
      </c>
      <c r="BA223">
        <f>'Population 2016'!BA223/'Population 2016'!BA$5</f>
        <v>2.2943208810192184E-3</v>
      </c>
      <c r="BB223">
        <f>'Population 2016'!BB223/'Population 2016'!BB$5</f>
        <v>7.8164379967270384E-3</v>
      </c>
      <c r="BC223">
        <f>'Population 2016'!BC223/'Population 2016'!BC$5</f>
        <v>0</v>
      </c>
      <c r="BD223" s="9">
        <v>221</v>
      </c>
    </row>
    <row r="224" spans="1:56" x14ac:dyDescent="0.35">
      <c r="A224" s="3"/>
      <c r="B224" s="5" t="s">
        <v>71</v>
      </c>
      <c r="C224">
        <f>'Population 2016'!C224/'Population 2016'!C$5</f>
        <v>1.1949727323373523E-2</v>
      </c>
      <c r="D224">
        <f>'Population 2016'!D224/'Population 2016'!D$5</f>
        <v>1.2494742916385474E-2</v>
      </c>
      <c r="E224">
        <f>'Population 2016'!E224/'Population 2016'!E$5</f>
        <v>1.2994623076237935E-2</v>
      </c>
      <c r="F224">
        <f>'Population 2016'!F224/'Population 2016'!F$5</f>
        <v>7.4787535410764869E-3</v>
      </c>
      <c r="G224">
        <f>'Population 2016'!G224/'Population 2016'!G$5</f>
        <v>2.9637849834894172E-3</v>
      </c>
      <c r="H224">
        <f>'Population 2016'!H224/'Population 2016'!H$5</f>
        <v>6.4621141132183146E-3</v>
      </c>
      <c r="I224">
        <f>'Population 2016'!I224/'Population 2016'!I$5</f>
        <v>3.7999330039360187E-3</v>
      </c>
      <c r="J224">
        <f>'Population 2016'!J224/'Population 2016'!J$5</f>
        <v>9.1721055206787031E-3</v>
      </c>
      <c r="K224">
        <f>'Population 2016'!K224/'Population 2016'!K$5</f>
        <v>7.3004772480272173E-3</v>
      </c>
      <c r="L224">
        <f>'Population 2016'!L224/'Population 2016'!L$5</f>
        <v>4.0903531205820215E-3</v>
      </c>
      <c r="M224">
        <f>'Population 2016'!M224/'Population 2016'!M$5</f>
        <v>4.0903531205820215E-3</v>
      </c>
      <c r="N224">
        <f>'Population 2016'!N224/'Population 2016'!N$5</f>
        <v>5.4010175131207752E-3</v>
      </c>
      <c r="O224">
        <f>'Population 2016'!O224/'Population 2016'!O$5</f>
        <v>4.9732021676028573E-3</v>
      </c>
      <c r="P224">
        <f>'Population 2016'!P224/'Population 2016'!P$5</f>
        <v>2.2483940042826552E-2</v>
      </c>
      <c r="Q224">
        <f>'Population 2016'!Q224/'Population 2016'!Q$5</f>
        <v>6.3454013466351751E-3</v>
      </c>
      <c r="R224">
        <f>'Population 2016'!R224/'Population 2016'!R$5</f>
        <v>2.3513599829669451E-2</v>
      </c>
      <c r="S224">
        <f>'Population 2016'!S224/'Population 2016'!S$5</f>
        <v>9.2078853109867943E-3</v>
      </c>
      <c r="T224">
        <f>'Population 2016'!T224/'Population 2016'!T$5</f>
        <v>1.3350209164134517E-2</v>
      </c>
      <c r="U224">
        <f>'Population 2016'!U224/'Population 2016'!U$5</f>
        <v>0</v>
      </c>
      <c r="V224">
        <f>'Population 2016'!V224/'Population 2016'!V$5</f>
        <v>6.8080689355141544E-3</v>
      </c>
      <c r="W224">
        <f>'Population 2016'!W224/'Population 2016'!W$5</f>
        <v>7.8572876015662284E-3</v>
      </c>
      <c r="X224">
        <f>'Population 2016'!X224/'Population 2016'!X$5</f>
        <v>7.8572876015662284E-3</v>
      </c>
      <c r="Y224">
        <f>'Population 2016'!Y224/'Population 2016'!Y$5</f>
        <v>7.9410502217770775E-3</v>
      </c>
      <c r="Z224">
        <f>'Population 2016'!Z224/'Population 2016'!Z$5</f>
        <v>3.3044060683375177E-3</v>
      </c>
      <c r="AA224">
        <f>'Population 2016'!AA224/'Population 2016'!AA$5</f>
        <v>6.4132844613551945E-3</v>
      </c>
      <c r="AB224">
        <f>'Population 2016'!AB224/'Population 2016'!AB$5</f>
        <v>1.1494017583902234E-2</v>
      </c>
      <c r="AC224">
        <f>'Population 2016'!AC224/'Population 2016'!AC$5</f>
        <v>7.365215826370803E-3</v>
      </c>
      <c r="AD224">
        <f>'Population 2016'!AD224/'Population 2016'!AD$5</f>
        <v>3.7105958539580932E-3</v>
      </c>
      <c r="AE224">
        <f>'Population 2016'!AE224/'Population 2016'!AE$5</f>
        <v>3.993880840665715E-3</v>
      </c>
      <c r="AF224">
        <f>'Population 2016'!AF224/'Population 2016'!AF$5</f>
        <v>6.0323636308796695E-3</v>
      </c>
      <c r="AG224">
        <f>'Population 2016'!AG224/'Population 2016'!AG$5</f>
        <v>3.993880840665715E-3</v>
      </c>
      <c r="AH224">
        <f>'Population 2016'!AH224/'Population 2016'!AH$5</f>
        <v>4.7035657561093408E-3</v>
      </c>
      <c r="AI224">
        <f>'Population 2016'!AI224/'Population 2016'!AI$5</f>
        <v>1.0479099221279202E-2</v>
      </c>
      <c r="AJ224">
        <f>'Population 2016'!AJ224/'Population 2016'!AJ$5</f>
        <v>5.9950366673172904E-3</v>
      </c>
      <c r="AK224">
        <f>'Population 2016'!AK224/'Population 2016'!AK$5</f>
        <v>6.3487673333920015E-3</v>
      </c>
      <c r="AL224">
        <f>'Population 2016'!AL224/'Population 2016'!AL$5</f>
        <v>4.1858072755006116E-3</v>
      </c>
      <c r="AM224">
        <f>'Population 2016'!AM224/'Population 2016'!AM$5</f>
        <v>3.5060903832432062E-3</v>
      </c>
      <c r="AN224">
        <f>'Population 2016'!AN224/'Population 2016'!AN$5</f>
        <v>3.0544343842042109E-3</v>
      </c>
      <c r="AO224">
        <f>'Population 2016'!AO224/'Population 2016'!AO$5</f>
        <v>3.0544343842042109E-3</v>
      </c>
      <c r="AP224">
        <f>'Population 2016'!AP224/'Population 2016'!AP$5</f>
        <v>7.8230268059540607E-3</v>
      </c>
      <c r="AQ224">
        <f>'Population 2016'!AQ224/'Population 2016'!AQ$5</f>
        <v>7.6587932262837726E-3</v>
      </c>
      <c r="AR224">
        <f>'Population 2016'!AR224/'Population 2016'!AR$5</f>
        <v>7.4951272984236485E-3</v>
      </c>
      <c r="AS224">
        <f>'Population 2016'!AS224/'Population 2016'!AS$5</f>
        <v>3.7999330039360187E-3</v>
      </c>
      <c r="AT224">
        <f>'Population 2016'!AT224/'Population 2016'!AT$5</f>
        <v>0</v>
      </c>
      <c r="AU224">
        <f>'Population 2016'!AU224/'Population 2016'!AU$5</f>
        <v>0</v>
      </c>
      <c r="AV224">
        <f>'Population 2016'!AV224/'Population 2016'!AV$5</f>
        <v>1.0759159539647345E-2</v>
      </c>
      <c r="AW224">
        <f>'Population 2016'!AW224/'Population 2016'!AW$5</f>
        <v>5.9643663432790289E-3</v>
      </c>
      <c r="AX224">
        <f>'Population 2016'!AX224/'Population 2016'!AX$5</f>
        <v>1.018439245051561E-2</v>
      </c>
      <c r="AY224">
        <f>'Population 2016'!AY224/'Population 2016'!AY$5</f>
        <v>7.3268871821547685E-3</v>
      </c>
      <c r="AZ224">
        <f>'Population 2016'!AZ224/'Population 2016'!AZ$5</f>
        <v>6.8601112574857188E-3</v>
      </c>
      <c r="BA224">
        <f>'Population 2016'!BA224/'Population 2016'!BA$5</f>
        <v>1.8084646944504428E-3</v>
      </c>
      <c r="BB224">
        <f>'Population 2016'!BB224/'Population 2016'!BB$5</f>
        <v>6.6080663982930887E-3</v>
      </c>
      <c r="BC224">
        <f>'Population 2016'!BC224/'Population 2016'!BC$5</f>
        <v>0</v>
      </c>
      <c r="BD224" s="9">
        <v>222</v>
      </c>
    </row>
    <row r="225" spans="1:56" x14ac:dyDescent="0.35">
      <c r="A225" s="3"/>
      <c r="B225" s="5" t="s">
        <v>72</v>
      </c>
      <c r="C225">
        <f>'Population 2016'!C225/'Population 2016'!C$5</f>
        <v>1.1535729071366144E-2</v>
      </c>
      <c r="D225">
        <f>'Population 2016'!D225/'Population 2016'!D$5</f>
        <v>1.1675615934587208E-2</v>
      </c>
      <c r="E225">
        <f>'Population 2016'!E225/'Population 2016'!E$5</f>
        <v>1.1803918075745714E-2</v>
      </c>
      <c r="F225">
        <f>'Population 2016'!F225/'Population 2016'!F$5</f>
        <v>9.1475663147051241E-3</v>
      </c>
      <c r="G225">
        <f>'Population 2016'!G225/'Population 2016'!G$5</f>
        <v>3.4239159854923401E-3</v>
      </c>
      <c r="H225">
        <f>'Population 2016'!H225/'Population 2016'!H$5</f>
        <v>6.9906262057695366E-3</v>
      </c>
      <c r="I225">
        <f>'Population 2016'!I225/'Population 2016'!I$5</f>
        <v>4.1872539988275686E-3</v>
      </c>
      <c r="J225">
        <f>'Population 2016'!J225/'Population 2016'!J$5</f>
        <v>9.7857907001816184E-3</v>
      </c>
      <c r="K225">
        <f>'Population 2016'!K225/'Population 2016'!K$5</f>
        <v>7.1823465482209513E-3</v>
      </c>
      <c r="L225">
        <f>'Population 2016'!L225/'Population 2016'!L$5</f>
        <v>3.867964989754261E-3</v>
      </c>
      <c r="M225">
        <f>'Population 2016'!M225/'Population 2016'!M$5</f>
        <v>3.867964989754261E-3</v>
      </c>
      <c r="N225">
        <f>'Population 2016'!N225/'Population 2016'!N$5</f>
        <v>6.1806286720087443E-3</v>
      </c>
      <c r="O225">
        <f>'Population 2016'!O225/'Population 2016'!O$5</f>
        <v>5.0524563854132615E-3</v>
      </c>
      <c r="P225">
        <f>'Population 2016'!P225/'Population 2016'!P$5</f>
        <v>2.2844584695142566E-2</v>
      </c>
      <c r="Q225">
        <f>'Population 2016'!Q225/'Population 2016'!Q$5</f>
        <v>6.9094370218916344E-3</v>
      </c>
      <c r="R225">
        <f>'Population 2016'!R225/'Population 2016'!R$5</f>
        <v>2.2675254165114175E-2</v>
      </c>
      <c r="S225">
        <f>'Population 2016'!S225/'Population 2016'!S$5</f>
        <v>9.5662443443706741E-3</v>
      </c>
      <c r="T225">
        <f>'Population 2016'!T225/'Population 2016'!T$5</f>
        <v>1.3810882118909462E-2</v>
      </c>
      <c r="U225">
        <f>'Population 2016'!U225/'Population 2016'!U$5</f>
        <v>0</v>
      </c>
      <c r="V225">
        <f>'Population 2016'!V225/'Population 2016'!V$5</f>
        <v>6.6019951000221341E-3</v>
      </c>
      <c r="W225">
        <f>'Population 2016'!W225/'Population 2016'!W$5</f>
        <v>8.7691774688029075E-3</v>
      </c>
      <c r="X225">
        <f>'Population 2016'!X225/'Population 2016'!X$5</f>
        <v>8.7691774688029075E-3</v>
      </c>
      <c r="Y225">
        <f>'Population 2016'!Y225/'Population 2016'!Y$5</f>
        <v>8.1278517034705337E-3</v>
      </c>
      <c r="Z225">
        <f>'Population 2016'!Z225/'Population 2016'!Z$5</f>
        <v>2.7449606355609843E-3</v>
      </c>
      <c r="AA225">
        <f>'Population 2016'!AA225/'Population 2016'!AA$5</f>
        <v>6.0119974195382937E-3</v>
      </c>
      <c r="AB225">
        <f>'Population 2016'!AB225/'Population 2016'!AB$5</f>
        <v>1.0838971167722589E-2</v>
      </c>
      <c r="AC225">
        <f>'Population 2016'!AC225/'Population 2016'!AC$5</f>
        <v>6.9866637982214262E-3</v>
      </c>
      <c r="AD225">
        <f>'Population 2016'!AD225/'Population 2016'!AD$5</f>
        <v>3.8036398823923481E-3</v>
      </c>
      <c r="AE225">
        <f>'Population 2016'!AE225/'Population 2016'!AE$5</f>
        <v>3.9476791342826925E-3</v>
      </c>
      <c r="AF225">
        <f>'Population 2016'!AF225/'Population 2016'!AF$5</f>
        <v>6.1077681762656657E-3</v>
      </c>
      <c r="AG225">
        <f>'Population 2016'!AG225/'Population 2016'!AG$5</f>
        <v>3.9476791342826925E-3</v>
      </c>
      <c r="AH225">
        <f>'Population 2016'!AH225/'Population 2016'!AH$5</f>
        <v>4.2614454362222866E-3</v>
      </c>
      <c r="AI225">
        <f>'Population 2016'!AI225/'Population 2016'!AI$5</f>
        <v>1.0602141482194417E-2</v>
      </c>
      <c r="AJ225">
        <f>'Population 2016'!AJ225/'Population 2016'!AJ$5</f>
        <v>5.7859074812480829E-3</v>
      </c>
      <c r="AK225">
        <f>'Population 2016'!AK225/'Population 2016'!AK$5</f>
        <v>6.537344580918497E-3</v>
      </c>
      <c r="AL225">
        <f>'Population 2016'!AL225/'Population 2016'!AL$5</f>
        <v>4.6824284776786507E-3</v>
      </c>
      <c r="AM225">
        <f>'Population 2016'!AM225/'Population 2016'!AM$5</f>
        <v>3.1438909634866766E-3</v>
      </c>
      <c r="AN225">
        <f>'Population 2016'!AN225/'Population 2016'!AN$5</f>
        <v>2.781717028471692E-3</v>
      </c>
      <c r="AO225">
        <f>'Population 2016'!AO225/'Population 2016'!AO$5</f>
        <v>2.781717028471692E-3</v>
      </c>
      <c r="AP225">
        <f>'Population 2016'!AP225/'Population 2016'!AP$5</f>
        <v>9.2417925590095595E-3</v>
      </c>
      <c r="AQ225">
        <f>'Population 2016'!AQ225/'Population 2016'!AQ$5</f>
        <v>7.5765879322628373E-3</v>
      </c>
      <c r="AR225">
        <f>'Population 2016'!AR225/'Population 2016'!AR$5</f>
        <v>7.5223061573704945E-3</v>
      </c>
      <c r="AS225">
        <f>'Population 2016'!AS225/'Population 2016'!AS$5</f>
        <v>4.1872539988275686E-3</v>
      </c>
      <c r="AT225">
        <f>'Population 2016'!AT225/'Population 2016'!AT$5</f>
        <v>0</v>
      </c>
      <c r="AU225">
        <f>'Population 2016'!AU225/'Population 2016'!AU$5</f>
        <v>0</v>
      </c>
      <c r="AV225">
        <f>'Population 2016'!AV225/'Population 2016'!AV$5</f>
        <v>1.1804455706894732E-2</v>
      </c>
      <c r="AW225">
        <f>'Population 2016'!AW225/'Population 2016'!AW$5</f>
        <v>5.4380987247544081E-3</v>
      </c>
      <c r="AX225">
        <f>'Population 2016'!AX225/'Population 2016'!AX$5</f>
        <v>1.119388680884777E-2</v>
      </c>
      <c r="AY225">
        <f>'Population 2016'!AY225/'Population 2016'!AY$5</f>
        <v>8.4238548392032066E-3</v>
      </c>
      <c r="AZ225">
        <f>'Population 2016'!AZ225/'Population 2016'!AZ$5</f>
        <v>8.119955589049134E-3</v>
      </c>
      <c r="BA225">
        <f>'Population 2016'!BA225/'Population 2016'!BA$5</f>
        <v>1.2821204923342691E-3</v>
      </c>
      <c r="BB225">
        <f>'Population 2016'!BB225/'Population 2016'!BB$5</f>
        <v>5.6344641389834485E-3</v>
      </c>
      <c r="BC225">
        <f>'Population 2016'!BC225/'Population 2016'!BC$5</f>
        <v>0</v>
      </c>
      <c r="BD225" s="9">
        <v>223</v>
      </c>
    </row>
    <row r="226" spans="1:56" x14ac:dyDescent="0.35">
      <c r="A226" s="3"/>
      <c r="B226" s="5" t="s">
        <v>73</v>
      </c>
      <c r="C226">
        <f>'Population 2016'!C226/'Population 2016'!C$5</f>
        <v>8.8779625152693806E-3</v>
      </c>
      <c r="D226">
        <f>'Population 2016'!D226/'Population 2016'!D$5</f>
        <v>8.6827460070616081E-3</v>
      </c>
      <c r="E226">
        <f>'Population 2016'!E226/'Population 2016'!E$5</f>
        <v>8.5036963420979852E-3</v>
      </c>
      <c r="F226">
        <f>'Population 2016'!F226/'Population 2016'!F$5</f>
        <v>6.582539273757404E-3</v>
      </c>
      <c r="G226">
        <f>'Population 2016'!G226/'Population 2016'!G$5</f>
        <v>2.8149190710767065E-3</v>
      </c>
      <c r="H226">
        <f>'Population 2016'!H226/'Population 2016'!H$5</f>
        <v>5.3856354952612241E-3</v>
      </c>
      <c r="I226">
        <f>'Population 2016'!I226/'Population 2016'!I$5</f>
        <v>3.1718449041118835E-3</v>
      </c>
      <c r="J226">
        <f>'Population 2016'!J226/'Population 2016'!J$5</f>
        <v>7.5383760563263475E-3</v>
      </c>
      <c r="K226">
        <f>'Population 2016'!K226/'Population 2016'!K$5</f>
        <v>4.9142371119406513E-3</v>
      </c>
      <c r="L226">
        <f>'Population 2016'!L226/'Population 2016'!L$5</f>
        <v>3.7250011913649867E-3</v>
      </c>
      <c r="M226">
        <f>'Population 2016'!M226/'Population 2016'!M$5</f>
        <v>3.7250011913649867E-3</v>
      </c>
      <c r="N226">
        <f>'Population 2016'!N226/'Population 2016'!N$5</f>
        <v>4.9670071772449989E-3</v>
      </c>
      <c r="O226">
        <f>'Population 2016'!O226/'Population 2016'!O$5</f>
        <v>3.4673720292051793E-3</v>
      </c>
      <c r="P226">
        <f>'Population 2016'!P226/'Population 2016'!P$5</f>
        <v>1.9114166572748788E-2</v>
      </c>
      <c r="Q226">
        <f>'Population 2016'!Q226/'Population 2016'!Q$5</f>
        <v>5.8283686443167532E-3</v>
      </c>
      <c r="R226">
        <f>'Population 2016'!R226/'Population 2016'!R$5</f>
        <v>1.9521477617501462E-2</v>
      </c>
      <c r="S226">
        <f>'Population 2016'!S226/'Population 2016'!S$5</f>
        <v>7.1618847213714386E-3</v>
      </c>
      <c r="T226">
        <f>'Population 2016'!T226/'Population 2016'!T$5</f>
        <v>1.0281382763386271E-2</v>
      </c>
      <c r="U226">
        <f>'Population 2016'!U226/'Population 2016'!U$5</f>
        <v>0</v>
      </c>
      <c r="V226">
        <f>'Population 2016'!V226/'Population 2016'!V$5</f>
        <v>4.671006937819128E-3</v>
      </c>
      <c r="W226">
        <f>'Population 2016'!W226/'Population 2016'!W$5</f>
        <v>6.6022133756920886E-3</v>
      </c>
      <c r="X226">
        <f>'Population 2016'!X226/'Population 2016'!X$5</f>
        <v>6.6022133756920886E-3</v>
      </c>
      <c r="Y226">
        <f>'Population 2016'!Y226/'Population 2016'!Y$5</f>
        <v>6.0452139075690371E-3</v>
      </c>
      <c r="Z226">
        <f>'Population 2016'!Z226/'Population 2016'!Z$5</f>
        <v>1.6434919461151452E-3</v>
      </c>
      <c r="AA226">
        <f>'Population 2016'!AA226/'Population 2016'!AA$5</f>
        <v>4.574938029720488E-3</v>
      </c>
      <c r="AB226">
        <f>'Population 2016'!AB226/'Population 2016'!AB$5</f>
        <v>8.1942212623972652E-3</v>
      </c>
      <c r="AC226">
        <f>'Population 2016'!AC226/'Population 2016'!AC$5</f>
        <v>5.3907463680725499E-3</v>
      </c>
      <c r="AD226">
        <f>'Population 2016'!AD226/'Population 2016'!AD$5</f>
        <v>3.055565893780937E-3</v>
      </c>
      <c r="AE226">
        <f>'Population 2016'!AE226/'Population 2016'!AE$5</f>
        <v>3.1468495569769712E-3</v>
      </c>
      <c r="AF226">
        <f>'Population 2016'!AF226/'Population 2016'!AF$5</f>
        <v>4.8560527228581341E-3</v>
      </c>
      <c r="AG226">
        <f>'Population 2016'!AG226/'Population 2016'!AG$5</f>
        <v>3.1468495569769712E-3</v>
      </c>
      <c r="AH226">
        <f>'Population 2016'!AH226/'Population 2016'!AH$5</f>
        <v>3.1097034264324793E-3</v>
      </c>
      <c r="AI226">
        <f>'Population 2016'!AI226/'Population 2016'!AI$5</f>
        <v>7.9170859217779326E-3</v>
      </c>
      <c r="AJ226">
        <f>'Population 2016'!AJ226/'Population 2016'!AJ$5</f>
        <v>4.1546998299082623E-3</v>
      </c>
      <c r="AK226">
        <f>'Population 2016'!AK226/'Population 2016'!AK$5</f>
        <v>5.6824610587983861E-3</v>
      </c>
      <c r="AL226">
        <f>'Population 2016'!AL226/'Population 2016'!AL$5</f>
        <v>3.6448448945566769E-3</v>
      </c>
      <c r="AM226">
        <f>'Population 2016'!AM226/'Population 2016'!AM$5</f>
        <v>2.0898906519951754E-3</v>
      </c>
      <c r="AN226">
        <f>'Population 2016'!AN226/'Population 2016'!AN$5</f>
        <v>2.4544562015926695E-3</v>
      </c>
      <c r="AO226">
        <f>'Population 2016'!AO226/'Population 2016'!AO$5</f>
        <v>2.4544562015926695E-3</v>
      </c>
      <c r="AP226">
        <f>'Population 2016'!AP226/'Population 2016'!AP$5</f>
        <v>7.4901320482538879E-3</v>
      </c>
      <c r="AQ226">
        <f>'Population 2016'!AQ226/'Population 2016'!AQ$5</f>
        <v>5.6927166109497452E-3</v>
      </c>
      <c r="AR226">
        <f>'Population 2016'!AR226/'Population 2016'!AR$5</f>
        <v>5.7302836871374711E-3</v>
      </c>
      <c r="AS226">
        <f>'Population 2016'!AS226/'Population 2016'!AS$5</f>
        <v>3.1718449041118835E-3</v>
      </c>
      <c r="AT226">
        <f>'Population 2016'!AT226/'Population 2016'!AT$5</f>
        <v>0</v>
      </c>
      <c r="AU226">
        <f>'Population 2016'!AU226/'Population 2016'!AU$5</f>
        <v>0</v>
      </c>
      <c r="AV226">
        <f>'Population 2016'!AV226/'Population 2016'!AV$5</f>
        <v>9.5026924295216978E-3</v>
      </c>
      <c r="AW226">
        <f>'Population 2016'!AW226/'Population 2016'!AW$5</f>
        <v>4.1834462139239735E-3</v>
      </c>
      <c r="AX226">
        <f>'Population 2016'!AX226/'Population 2016'!AX$5</f>
        <v>8.957665128998045E-3</v>
      </c>
      <c r="AY226">
        <f>'Population 2016'!AY226/'Population 2016'!AY$5</f>
        <v>6.4594106667482639E-3</v>
      </c>
      <c r="AZ226">
        <f>'Population 2016'!AZ226/'Population 2016'!AZ$5</f>
        <v>6.3337379408736072E-3</v>
      </c>
      <c r="BA226">
        <f>'Population 2016'!BA226/'Population 2016'!BA$5</f>
        <v>6.3431224357590158E-4</v>
      </c>
      <c r="BB226">
        <f>'Population 2016'!BB226/'Population 2016'!BB$5</f>
        <v>3.991078765113276E-3</v>
      </c>
      <c r="BC226">
        <f>'Population 2016'!BC226/'Population 2016'!BC$5</f>
        <v>0</v>
      </c>
      <c r="BD226" s="9">
        <v>224</v>
      </c>
    </row>
    <row r="227" spans="1:56" x14ac:dyDescent="0.35">
      <c r="A227" s="3"/>
      <c r="B227" s="5" t="s">
        <v>74</v>
      </c>
      <c r="C227">
        <f>'Population 2016'!C227/'Population 2016'!C$5</f>
        <v>7.6819675650258365E-3</v>
      </c>
      <c r="D227">
        <f>'Population 2016'!D227/'Population 2016'!D$5</f>
        <v>6.9931437849045904E-3</v>
      </c>
      <c r="E227">
        <f>'Population 2016'!E227/'Population 2016'!E$5</f>
        <v>6.3613649042045016E-3</v>
      </c>
      <c r="F227">
        <f>'Population 2016'!F227/'Population 2016'!F$5</f>
        <v>5.1197527684779809E-3</v>
      </c>
      <c r="G227">
        <f>'Population 2016'!G227/'Population 2016'!G$5</f>
        <v>1.9758566556596115E-3</v>
      </c>
      <c r="H227">
        <f>'Population 2016'!H227/'Population 2016'!H$5</f>
        <v>4.046522033766411E-3</v>
      </c>
      <c r="I227">
        <f>'Population 2016'!I227/'Population 2016'!I$5</f>
        <v>2.7740557742232646E-3</v>
      </c>
      <c r="J227">
        <f>'Population 2016'!J227/'Population 2016'!J$5</f>
        <v>6.2031961387591953E-3</v>
      </c>
      <c r="K227">
        <f>'Population 2016'!K227/'Population 2016'!K$5</f>
        <v>3.8746869536455133E-3</v>
      </c>
      <c r="L227">
        <f>'Population 2016'!L227/'Population 2016'!L$5</f>
        <v>2.851333534541642E-3</v>
      </c>
      <c r="M227">
        <f>'Population 2016'!M227/'Population 2016'!M$5</f>
        <v>2.851333534541642E-3</v>
      </c>
      <c r="N227">
        <f>'Population 2016'!N227/'Population 2016'!N$5</f>
        <v>4.0427259063984377E-3</v>
      </c>
      <c r="O227">
        <f>'Population 2016'!O227/'Population 2016'!O$5</f>
        <v>2.3974400887647241E-3</v>
      </c>
      <c r="P227">
        <f>'Population 2016'!P227/'Population 2016'!P$5</f>
        <v>1.7265862729629211E-2</v>
      </c>
      <c r="Q227">
        <f>'Population 2016'!Q227/'Population 2016'!Q$5</f>
        <v>4.571039118224228E-3</v>
      </c>
      <c r="R227">
        <f>'Population 2016'!R227/'Population 2016'!R$5</f>
        <v>1.4930537073508277E-2</v>
      </c>
      <c r="S227">
        <f>'Population 2016'!S227/'Population 2016'!S$5</f>
        <v>5.6781370979273431E-3</v>
      </c>
      <c r="T227">
        <f>'Population 2016'!T227/'Population 2016'!T$5</f>
        <v>8.7085801501142375E-3</v>
      </c>
      <c r="U227">
        <f>'Population 2016'!U227/'Population 2016'!U$5</f>
        <v>0</v>
      </c>
      <c r="V227">
        <f>'Population 2016'!V227/'Population 2016'!V$5</f>
        <v>3.4574610176994528E-3</v>
      </c>
      <c r="W227">
        <f>'Population 2016'!W227/'Population 2016'!W$5</f>
        <v>4.6705756999326706E-3</v>
      </c>
      <c r="X227">
        <f>'Population 2016'!X227/'Population 2016'!X$5</f>
        <v>4.6705756999326706E-3</v>
      </c>
      <c r="Y227">
        <f>'Population 2016'!Y227/'Population 2016'!Y$5</f>
        <v>4.7733740322093449E-3</v>
      </c>
      <c r="Z227">
        <f>'Population 2016'!Z227/'Population 2016'!Z$5</f>
        <v>1.4363616301736604E-3</v>
      </c>
      <c r="AA227">
        <f>'Population 2016'!AA227/'Population 2016'!AA$5</f>
        <v>3.6255354092629539E-3</v>
      </c>
      <c r="AB227">
        <f>'Population 2016'!AB227/'Population 2016'!AB$5</f>
        <v>6.51361780088636E-3</v>
      </c>
      <c r="AC227">
        <f>'Population 2016'!AC227/'Population 2016'!AC$5</f>
        <v>4.3657598656243728E-3</v>
      </c>
      <c r="AD227">
        <f>'Population 2016'!AD227/'Population 2016'!AD$5</f>
        <v>2.2553872492463434E-3</v>
      </c>
      <c r="AE227">
        <f>'Population 2016'!AE227/'Population 2016'!AE$5</f>
        <v>2.3614205484655901E-3</v>
      </c>
      <c r="AF227">
        <f>'Population 2016'!AF227/'Population 2016'!AF$5</f>
        <v>3.8456318146857893E-3</v>
      </c>
      <c r="AG227">
        <f>'Population 2016'!AG227/'Population 2016'!AG$5</f>
        <v>2.3614205484655901E-3</v>
      </c>
      <c r="AH227">
        <f>'Population 2016'!AH227/'Population 2016'!AH$5</f>
        <v>2.296053425968067E-3</v>
      </c>
      <c r="AI227">
        <f>'Population 2016'!AI227/'Population 2016'!AI$5</f>
        <v>6.478858605302301E-3</v>
      </c>
      <c r="AJ227">
        <f>'Population 2016'!AJ227/'Population 2016'!AJ$5</f>
        <v>3.1927055739899061E-3</v>
      </c>
      <c r="AK227">
        <f>'Population 2016'!AK227/'Population 2016'!AK$5</f>
        <v>4.0481249135687616E-3</v>
      </c>
      <c r="AL227">
        <f>'Population 2016'!AL227/'Population 2016'!AL$5</f>
        <v>2.64273425444742E-3</v>
      </c>
      <c r="AM227">
        <f>'Population 2016'!AM227/'Population 2016'!AM$5</f>
        <v>1.5647014933482077E-3</v>
      </c>
      <c r="AN227">
        <f>'Population 2016'!AN227/'Population 2016'!AN$5</f>
        <v>1.2544998363695865E-3</v>
      </c>
      <c r="AO227">
        <f>'Population 2016'!AO227/'Population 2016'!AO$5</f>
        <v>1.2544998363695865E-3</v>
      </c>
      <c r="AP227">
        <f>'Population 2016'!AP227/'Population 2016'!AP$5</f>
        <v>6.190257280091308E-3</v>
      </c>
      <c r="AQ227">
        <f>'Population 2016'!AQ227/'Population 2016'!AQ$5</f>
        <v>3.6786869074368388E-3</v>
      </c>
      <c r="AR227">
        <f>'Population 2016'!AR227/'Population 2016'!AR$5</f>
        <v>4.5201561314057734E-3</v>
      </c>
      <c r="AS227">
        <f>'Population 2016'!AS227/'Population 2016'!AS$5</f>
        <v>2.7740557742232646E-3</v>
      </c>
      <c r="AT227">
        <f>'Population 2016'!AT227/'Population 2016'!AT$5</f>
        <v>0</v>
      </c>
      <c r="AU227">
        <f>'Population 2016'!AU227/'Population 2016'!AU$5</f>
        <v>0</v>
      </c>
      <c r="AV227">
        <f>'Population 2016'!AV227/'Population 2016'!AV$5</f>
        <v>7.4754513778904023E-3</v>
      </c>
      <c r="AW227">
        <f>'Population 2016'!AW227/'Population 2016'!AW$5</f>
        <v>3.0660809079260478E-3</v>
      </c>
      <c r="AX227">
        <f>'Population 2016'!AX227/'Population 2016'!AX$5</f>
        <v>7.4625912058985137E-3</v>
      </c>
      <c r="AY227">
        <f>'Population 2016'!AY227/'Population 2016'!AY$5</f>
        <v>4.9111104311373582E-3</v>
      </c>
      <c r="AZ227">
        <f>'Population 2016'!AZ227/'Population 2016'!AZ$5</f>
        <v>5.1227916769736124E-3</v>
      </c>
      <c r="BA227">
        <f>'Population 2016'!BA227/'Population 2016'!BA$5</f>
        <v>4.4536817102137769E-4</v>
      </c>
      <c r="BB227">
        <f>'Population 2016'!BB227/'Population 2016'!BB$5</f>
        <v>2.6100826526173327E-3</v>
      </c>
      <c r="BC227">
        <f>'Population 2016'!BC227/'Population 2016'!BC$5</f>
        <v>0</v>
      </c>
      <c r="BD227" s="9">
        <v>225</v>
      </c>
    </row>
    <row r="228" spans="1:56" x14ac:dyDescent="0.35">
      <c r="A228" s="3"/>
      <c r="B228" s="5" t="s">
        <v>75</v>
      </c>
      <c r="C228">
        <f>'Population 2016'!C228/'Population 2016'!C$5</f>
        <v>5.9953080198105833E-3</v>
      </c>
      <c r="D228">
        <f>'Population 2016'!D228/'Population 2016'!D$5</f>
        <v>5.3573349764776072E-3</v>
      </c>
      <c r="E228">
        <f>'Population 2016'!E228/'Population 2016'!E$5</f>
        <v>4.7721956318940179E-3</v>
      </c>
      <c r="F228">
        <f>'Population 2016'!F228/'Population 2016'!F$5</f>
        <v>4.0381148596446044E-3</v>
      </c>
      <c r="G228">
        <f>'Population 2016'!G228/'Population 2016'!G$5</f>
        <v>1.6510583013046067E-3</v>
      </c>
      <c r="H228">
        <f>'Population 2016'!H228/'Population 2016'!H$5</f>
        <v>3.0219219034217106E-3</v>
      </c>
      <c r="I228">
        <f>'Population 2016'!I228/'Population 2016'!I$5</f>
        <v>1.6644334645339587E-3</v>
      </c>
      <c r="J228">
        <f>'Population 2016'!J228/'Population 2016'!J$5</f>
        <v>4.262624084655383E-3</v>
      </c>
      <c r="K228">
        <f>'Population 2016'!K228/'Population 2016'!K$5</f>
        <v>2.4334924160090724E-3</v>
      </c>
      <c r="L228">
        <f>'Population 2016'!L228/'Population 2016'!L$5</f>
        <v>2.3033056407160898E-3</v>
      </c>
      <c r="M228">
        <f>'Population 2016'!M228/'Population 2016'!M$5</f>
        <v>2.3033056407160898E-3</v>
      </c>
      <c r="N228">
        <f>'Population 2016'!N228/'Population 2016'!N$5</f>
        <v>3.2470402906261803E-3</v>
      </c>
      <c r="O228">
        <f>'Population 2016'!O228/'Population 2016'!O$5</f>
        <v>1.9219147819022995E-3</v>
      </c>
      <c r="P228">
        <f>'Population 2016'!P228/'Population 2016'!P$5</f>
        <v>1.2735264284909275E-2</v>
      </c>
      <c r="Q228">
        <f>'Population 2016'!Q228/'Population 2016'!Q$5</f>
        <v>3.2549558759591545E-3</v>
      </c>
      <c r="R228">
        <f>'Population 2016'!R228/'Population 2016'!R$5</f>
        <v>1.2415500079842445E-2</v>
      </c>
      <c r="S228">
        <f>'Population 2016'!S228/'Population 2016'!S$5</f>
        <v>4.4477122394615083E-3</v>
      </c>
      <c r="T228">
        <f>'Population 2016'!T228/'Population 2016'!T$5</f>
        <v>7.3451743344671782E-3</v>
      </c>
      <c r="U228">
        <f>'Population 2016'!U228/'Population 2016'!U$5</f>
        <v>0</v>
      </c>
      <c r="V228">
        <f>'Population 2016'!V228/'Population 2016'!V$5</f>
        <v>2.2744445546897061E-3</v>
      </c>
      <c r="W228">
        <f>'Population 2016'!W228/'Population 2016'!W$5</f>
        <v>3.4416488537642423E-3</v>
      </c>
      <c r="X228">
        <f>'Population 2016'!X228/'Population 2016'!X$5</f>
        <v>3.4416488537642423E-3</v>
      </c>
      <c r="Y228">
        <f>'Population 2016'!Y228/'Population 2016'!Y$5</f>
        <v>3.2272936837252188E-3</v>
      </c>
      <c r="Z228">
        <f>'Population 2016'!Z228/'Population 2016'!Z$5</f>
        <v>1.2214881248511856E-3</v>
      </c>
      <c r="AA228">
        <f>'Population 2016'!AA228/'Population 2016'!AA$5</f>
        <v>2.7698107240640012E-3</v>
      </c>
      <c r="AB228">
        <f>'Population 2016'!AB228/'Population 2016'!AB$5</f>
        <v>5.0274812441787869E-3</v>
      </c>
      <c r="AC228">
        <f>'Population 2016'!AC228/'Population 2016'!AC$5</f>
        <v>3.3955910065967343E-3</v>
      </c>
      <c r="AD228">
        <f>'Population 2016'!AD228/'Population 2016'!AD$5</f>
        <v>1.9241505080203952E-3</v>
      </c>
      <c r="AE228">
        <f>'Population 2016'!AE228/'Population 2016'!AE$5</f>
        <v>2.0277415579215393E-3</v>
      </c>
      <c r="AF228">
        <f>'Population 2016'!AF228/'Population 2016'!AF$5</f>
        <v>2.8050490883590462E-3</v>
      </c>
      <c r="AG228">
        <f>'Population 2016'!AG228/'Population 2016'!AG$5</f>
        <v>2.0277415579215393E-3</v>
      </c>
      <c r="AH228">
        <f>'Population 2016'!AH228/'Population 2016'!AH$5</f>
        <v>1.645876484957692E-3</v>
      </c>
      <c r="AI228">
        <f>'Population 2016'!AI228/'Population 2016'!AI$5</f>
        <v>5.2320303613614489E-3</v>
      </c>
      <c r="AJ228">
        <f>'Population 2016'!AJ228/'Population 2016'!AJ$5</f>
        <v>2.1470596436438671E-3</v>
      </c>
      <c r="AK228">
        <f>'Population 2016'!AK228/'Population 2016'!AK$5</f>
        <v>3.33153137296808E-3</v>
      </c>
      <c r="AL228">
        <f>'Population 2016'!AL228/'Population 2016'!AL$5</f>
        <v>2.0751671662439476E-3</v>
      </c>
      <c r="AM228">
        <f>'Population 2016'!AM228/'Population 2016'!AM$5</f>
        <v>9.960484043304563E-4</v>
      </c>
      <c r="AN228">
        <f>'Population 2016'!AN228/'Population 2016'!AN$5</f>
        <v>1.4726737209556015E-3</v>
      </c>
      <c r="AO228">
        <f>'Population 2016'!AO228/'Population 2016'!AO$5</f>
        <v>1.4726737209556015E-3</v>
      </c>
      <c r="AP228">
        <f>'Population 2016'!AP228/'Population 2016'!AP$5</f>
        <v>4.7714915270358101E-3</v>
      </c>
      <c r="AQ228">
        <f>'Population 2016'!AQ228/'Population 2016'!AQ$5</f>
        <v>2.6100180851646847E-3</v>
      </c>
      <c r="AR228">
        <f>'Population 2016'!AR228/'Population 2016'!AR$5</f>
        <v>3.4842406059727104E-3</v>
      </c>
      <c r="AS228">
        <f>'Population 2016'!AS228/'Population 2016'!AS$5</f>
        <v>1.6644334645339587E-3</v>
      </c>
      <c r="AT228">
        <f>'Population 2016'!AT228/'Population 2016'!AT$5</f>
        <v>0</v>
      </c>
      <c r="AU228">
        <f>'Population 2016'!AU228/'Population 2016'!AU$5</f>
        <v>0</v>
      </c>
      <c r="AV228">
        <f>'Population 2016'!AV228/'Population 2016'!AV$5</f>
        <v>5.3215077605321508E-3</v>
      </c>
      <c r="AW228">
        <f>'Population 2016'!AW228/'Population 2016'!AW$5</f>
        <v>2.3300689486850938E-3</v>
      </c>
      <c r="AX228">
        <f>'Population 2016'!AX228/'Population 2016'!AX$5</f>
        <v>5.2519263452470702E-3</v>
      </c>
      <c r="AY228">
        <f>'Population 2016'!AY228/'Population 2016'!AY$5</f>
        <v>3.7498852544291792E-3</v>
      </c>
      <c r="AZ228">
        <f>'Population 2016'!AZ228/'Population 2016'!AZ$5</f>
        <v>4.0211469760859687E-3</v>
      </c>
      <c r="BA228">
        <f>'Population 2016'!BA228/'Population 2016'!BA$5</f>
        <v>2.9691211401425179E-4</v>
      </c>
      <c r="BB228">
        <f>'Population 2016'!BB228/'Population 2016'!BB$5</f>
        <v>1.6502903544326523E-3</v>
      </c>
      <c r="BC228">
        <f>'Population 2016'!BC228/'Population 2016'!BC$5</f>
        <v>0</v>
      </c>
      <c r="BD228" s="9">
        <v>226</v>
      </c>
    </row>
    <row r="229" spans="1:56" x14ac:dyDescent="0.35">
      <c r="A229" s="3"/>
      <c r="B229" s="5" t="s">
        <v>81</v>
      </c>
      <c r="C229">
        <f>'Population 2016'!C229/'Population 2016'!C$5</f>
        <v>4.3955369966215702E-3</v>
      </c>
      <c r="D229">
        <f>'Population 2016'!D229/'Population 2016'!D$5</f>
        <v>3.6824036853378714E-3</v>
      </c>
      <c r="E229">
        <f>'Population 2016'!E229/'Population 2016'!E$5</f>
        <v>3.028328465818797E-3</v>
      </c>
      <c r="F229">
        <f>'Population 2016'!F229/'Population 2016'!F$5</f>
        <v>2.6062322946175638E-3</v>
      </c>
      <c r="G229">
        <f>'Population 2016'!G229/'Population 2016'!G$5</f>
        <v>9.4732853353543013E-4</v>
      </c>
      <c r="H229">
        <f>'Population 2016'!H229/'Population 2016'!H$5</f>
        <v>1.7930502281032251E-3</v>
      </c>
      <c r="I229">
        <f>'Population 2016'!I229/'Population 2016'!I$5</f>
        <v>8.7932333975378944E-4</v>
      </c>
      <c r="J229">
        <f>'Population 2016'!J229/'Population 2016'!J$5</f>
        <v>2.3883963742816153E-3</v>
      </c>
      <c r="K229">
        <f>'Population 2016'!K229/'Population 2016'!K$5</f>
        <v>1.0631762982563908E-3</v>
      </c>
      <c r="L229">
        <f>'Population 2016'!L229/'Population 2016'!L$5</f>
        <v>1.2390195860403793E-3</v>
      </c>
      <c r="M229">
        <f>'Population 2016'!M229/'Population 2016'!M$5</f>
        <v>1.2390195860403793E-3</v>
      </c>
      <c r="N229">
        <f>'Population 2016'!N229/'Population 2016'!N$5</f>
        <v>2.1137910802838749E-3</v>
      </c>
      <c r="O229">
        <f>'Population 2016'!O229/'Population 2016'!O$5</f>
        <v>1.1689997127034605E-3</v>
      </c>
      <c r="P229">
        <f>'Population 2016'!P229/'Population 2016'!P$5</f>
        <v>7.4270258086329317E-3</v>
      </c>
      <c r="Q229">
        <f>'Population 2016'!Q229/'Population 2016'!Q$5</f>
        <v>2.1386352686807442E-3</v>
      </c>
      <c r="R229">
        <f>'Population 2016'!R229/'Population 2016'!R$5</f>
        <v>8.6229839782828548E-3</v>
      </c>
      <c r="S229">
        <f>'Population 2016'!S229/'Population 2016'!S$5</f>
        <v>2.9630819582997189E-3</v>
      </c>
      <c r="T229">
        <f>'Population 2016'!T229/'Population 2016'!T$5</f>
        <v>5.1278949107271656E-3</v>
      </c>
      <c r="U229">
        <f>'Population 2016'!U229/'Population 2016'!U$5</f>
        <v>0</v>
      </c>
      <c r="V229">
        <f>'Population 2016'!V229/'Population 2016'!V$5</f>
        <v>1.2288106486746399E-3</v>
      </c>
      <c r="W229">
        <f>'Population 2016'!W229/'Population 2016'!W$5</f>
        <v>2.1310114460154662E-3</v>
      </c>
      <c r="X229">
        <f>'Population 2016'!X229/'Population 2016'!X$5</f>
        <v>2.1310114460154662E-3</v>
      </c>
      <c r="Y229">
        <f>'Population 2016'!Y229/'Population 2016'!Y$5</f>
        <v>1.7845503251140682E-3</v>
      </c>
      <c r="Z229">
        <f>'Population 2016'!Z229/'Population 2016'!Z$5</f>
        <v>8.1884227703970126E-4</v>
      </c>
      <c r="AA229">
        <f>'Population 2016'!AA229/'Population 2016'!AA$5</f>
        <v>1.6974973374870529E-3</v>
      </c>
      <c r="AB229">
        <f>'Population 2016'!AB229/'Population 2016'!AB$5</f>
        <v>3.4103354042352846E-3</v>
      </c>
      <c r="AC229">
        <f>'Population 2016'!AC229/'Population 2016'!AC$5</f>
        <v>2.1637454723729419E-3</v>
      </c>
      <c r="AD229">
        <f>'Population 2016'!AD229/'Population 2016'!AD$5</f>
        <v>1.1537459525847631E-3</v>
      </c>
      <c r="AE229">
        <f>'Population 2016'!AE229/'Population 2016'!AE$5</f>
        <v>1.2320455035472644E-3</v>
      </c>
      <c r="AF229">
        <f>'Population 2016'!AF229/'Population 2016'!AF$5</f>
        <v>1.9906799981902908E-3</v>
      </c>
      <c r="AG229">
        <f>'Population 2016'!AG229/'Population 2016'!AG$5</f>
        <v>1.2320455035472644E-3</v>
      </c>
      <c r="AH229">
        <f>'Population 2016'!AH229/'Population 2016'!AH$5</f>
        <v>8.6009121053658177E-4</v>
      </c>
      <c r="AI229">
        <f>'Population 2016'!AI229/'Population 2016'!AI$5</f>
        <v>3.5832640650975589E-3</v>
      </c>
      <c r="AJ229">
        <f>'Population 2016'!AJ229/'Population 2016'!AJ$5</f>
        <v>8.7834258149067283E-4</v>
      </c>
      <c r="AK229">
        <f>'Population 2016'!AK229/'Population 2016'!AK$5</f>
        <v>2.0114906402826146E-3</v>
      </c>
      <c r="AL229">
        <f>'Population 2016'!AL229/'Population 2016'!AL$5</f>
        <v>1.179475355172842E-3</v>
      </c>
      <c r="AM229">
        <f>'Population 2016'!AM229/'Population 2016'!AM$5</f>
        <v>4.4550528630053136E-4</v>
      </c>
      <c r="AN229">
        <f>'Population 2016'!AN229/'Population 2016'!AN$5</f>
        <v>7.6360859605105274E-4</v>
      </c>
      <c r="AO229">
        <f>'Population 2016'!AO229/'Population 2016'!AO$5</f>
        <v>7.6360859605105274E-4</v>
      </c>
      <c r="AP229">
        <f>'Population 2016'!AP229/'Population 2016'!AP$5</f>
        <v>3.0753134758968342E-3</v>
      </c>
      <c r="AQ229">
        <f>'Population 2016'!AQ229/'Population 2016'!AQ$5</f>
        <v>1.5070970570504741E-3</v>
      </c>
      <c r="AR229">
        <f>'Population 2016'!AR229/'Population 2016'!AR$5</f>
        <v>2.2197553323473201E-3</v>
      </c>
      <c r="AS229">
        <f>'Population 2016'!AS229/'Population 2016'!AS$5</f>
        <v>8.7932333975378944E-4</v>
      </c>
      <c r="AT229">
        <f>'Population 2016'!AT229/'Population 2016'!AT$5</f>
        <v>0</v>
      </c>
      <c r="AU229">
        <f>'Population 2016'!AU229/'Population 2016'!AU$5</f>
        <v>0</v>
      </c>
      <c r="AV229">
        <f>'Population 2016'!AV229/'Population 2016'!AV$5</f>
        <v>3.1886812374617253E-3</v>
      </c>
      <c r="AW229">
        <f>'Population 2016'!AW229/'Population 2016'!AW$5</f>
        <v>1.2966013789737019E-3</v>
      </c>
      <c r="AX229">
        <f>'Population 2016'!AX229/'Population 2016'!AX$5</f>
        <v>3.1051535325913337E-3</v>
      </c>
      <c r="AY229">
        <f>'Population 2016'!AY229/'Population 2016'!AY$5</f>
        <v>2.3805881092989812E-3</v>
      </c>
      <c r="AZ229">
        <f>'Population 2016'!AZ229/'Population 2016'!AZ$5</f>
        <v>2.6002266569254045E-3</v>
      </c>
      <c r="BA229">
        <f>'Population 2016'!BA229/'Population 2016'!BA$5</f>
        <v>1.349600518246599E-4</v>
      </c>
      <c r="BB229">
        <f>'Population 2016'!BB229/'Population 2016'!BB$5</f>
        <v>1.1876566567465112E-3</v>
      </c>
      <c r="BC229">
        <f>'Population 2016'!BC229/'Population 2016'!BC$5</f>
        <v>0</v>
      </c>
      <c r="BD229" s="9">
        <v>227</v>
      </c>
    </row>
    <row r="230" spans="1:56" x14ac:dyDescent="0.35">
      <c r="A230" s="3"/>
      <c r="B230" s="5" t="s">
        <v>82</v>
      </c>
      <c r="C230">
        <f>'Population 2016'!C230/'Population 2016'!C$5</f>
        <v>2.6782109142205845E-3</v>
      </c>
      <c r="D230">
        <f>'Population 2016'!D230/'Population 2016'!D$5</f>
        <v>2.2960007042046888E-3</v>
      </c>
      <c r="E230">
        <f>'Population 2016'!E230/'Population 2016'!E$5</f>
        <v>1.9454432094656361E-3</v>
      </c>
      <c r="F230">
        <f>'Population 2016'!F230/'Population 2016'!F$5</f>
        <v>1.3288694308524337E-3</v>
      </c>
      <c r="G230">
        <f>'Population 2016'!G230/'Population 2016'!G$5</f>
        <v>5.9546364965084176E-4</v>
      </c>
      <c r="H230">
        <f>'Population 2016'!H230/'Population 2016'!H$5</f>
        <v>1.1672659712787723E-3</v>
      </c>
      <c r="I230">
        <f>'Population 2016'!I230/'Population 2016'!I$5</f>
        <v>7.2230131479775563E-4</v>
      </c>
      <c r="J230">
        <f>'Population 2016'!J230/'Population 2016'!J$5</f>
        <v>1.3434729605334085E-3</v>
      </c>
      <c r="K230">
        <f>'Population 2016'!K230/'Population 2016'!K$5</f>
        <v>4.2527051930255636E-4</v>
      </c>
      <c r="L230">
        <f>'Population 2016'!L230/'Population 2016'!L$5</f>
        <v>7.2276142519022129E-4</v>
      </c>
      <c r="M230">
        <f>'Population 2016'!M230/'Population 2016'!M$5</f>
        <v>7.2276142519022129E-4</v>
      </c>
      <c r="N230">
        <f>'Population 2016'!N230/'Population 2016'!N$5</f>
        <v>9.4035572773084925E-4</v>
      </c>
      <c r="O230">
        <f>'Population 2016'!O230/'Population 2016'!O$5</f>
        <v>5.2505919299392718E-4</v>
      </c>
      <c r="P230">
        <f>'Population 2016'!P230/'Population 2016'!P$5</f>
        <v>4.3953567001014313E-3</v>
      </c>
      <c r="Q230">
        <f>'Population 2016'!Q230/'Population 2016'!Q$5</f>
        <v>1.3395847287340924E-3</v>
      </c>
      <c r="R230">
        <f>'Population 2016'!R230/'Population 2016'!R$5</f>
        <v>4.7373183584393467E-3</v>
      </c>
      <c r="S230">
        <f>'Population 2016'!S230/'Population 2016'!S$5</f>
        <v>1.8853568849949954E-3</v>
      </c>
      <c r="T230">
        <f>'Population 2016'!T230/'Population 2016'!T$5</f>
        <v>3.1828313238996199E-3</v>
      </c>
      <c r="U230">
        <f>'Population 2016'!U230/'Population 2016'!U$5</f>
        <v>0</v>
      </c>
      <c r="V230">
        <f>'Population 2016'!V230/'Population 2016'!V$5</f>
        <v>9.3878080613031501E-4</v>
      </c>
      <c r="W230">
        <f>'Population 2016'!W230/'Population 2016'!W$5</f>
        <v>1.411958504108407E-3</v>
      </c>
      <c r="X230">
        <f>'Population 2016'!X230/'Population 2016'!X$5</f>
        <v>1.411958504108407E-3</v>
      </c>
      <c r="Y230">
        <f>'Population 2016'!Y230/'Population 2016'!Y$5</f>
        <v>1.1327323889922258E-3</v>
      </c>
      <c r="Z230">
        <f>'Population 2016'!Z230/'Population 2016'!Z$5</f>
        <v>5.3428006728831569E-4</v>
      </c>
      <c r="AA230">
        <f>'Population 2016'!AA230/'Population 2016'!AA$5</f>
        <v>9.6468341840751494E-4</v>
      </c>
      <c r="AB230">
        <f>'Population 2016'!AB230/'Population 2016'!AB$5</f>
        <v>2.1329948926849737E-3</v>
      </c>
      <c r="AC230">
        <f>'Population 2016'!AC230/'Population 2016'!AC$5</f>
        <v>1.2597715035135007E-3</v>
      </c>
      <c r="AD230">
        <f>'Population 2016'!AD230/'Population 2016'!AD$5</f>
        <v>6.4758643790241541E-4</v>
      </c>
      <c r="AE230">
        <f>'Population 2016'!AE230/'Population 2016'!AE$5</f>
        <v>6.6735798108810153E-4</v>
      </c>
      <c r="AF230">
        <f>'Population 2016'!AF230/'Population 2016'!AF$5</f>
        <v>1.3572818169479257E-3</v>
      </c>
      <c r="AG230">
        <f>'Population 2016'!AG230/'Population 2016'!AG$5</f>
        <v>6.6735798108810153E-4</v>
      </c>
      <c r="AH230">
        <f>'Population 2016'!AH230/'Population 2016'!AH$5</f>
        <v>4.3468972627550782E-4</v>
      </c>
      <c r="AI230">
        <f>'Population 2016'!AI230/'Population 2016'!AI$5</f>
        <v>2.2352677399597514E-3</v>
      </c>
      <c r="AJ230">
        <f>'Population 2016'!AJ230/'Population 2016'!AJ$5</f>
        <v>6.4132950394557066E-4</v>
      </c>
      <c r="AK230">
        <f>'Population 2016'!AK230/'Population 2016'!AK$5</f>
        <v>1.294897099681933E-3</v>
      </c>
      <c r="AL230">
        <f>'Population 2016'!AL230/'Population 2016'!AL$5</f>
        <v>6.4738120998208612E-4</v>
      </c>
      <c r="AM230">
        <f>'Population 2016'!AM230/'Population 2016'!AM$5</f>
        <v>2.3905161703930951E-4</v>
      </c>
      <c r="AN230">
        <f>'Population 2016'!AN230/'Population 2016'!AN$5</f>
        <v>3.8180429802552637E-4</v>
      </c>
      <c r="AO230">
        <f>'Population 2016'!AO230/'Population 2016'!AO$5</f>
        <v>3.8180429802552637E-4</v>
      </c>
      <c r="AP230">
        <f>'Population 2016'!AP230/'Population 2016'!AP$5</f>
        <v>2.0924813341153719E-3</v>
      </c>
      <c r="AQ230">
        <f>'Population 2016'!AQ230/'Population 2016'!AQ$5</f>
        <v>6.7819367567271331E-4</v>
      </c>
      <c r="AR230">
        <f>'Population 2016'!AR230/'Population 2016'!AR$5</f>
        <v>1.349363513451196E-3</v>
      </c>
      <c r="AS230">
        <f>'Population 2016'!AS230/'Population 2016'!AS$5</f>
        <v>7.2230131479775563E-4</v>
      </c>
      <c r="AT230">
        <f>'Population 2016'!AT230/'Population 2016'!AT$5</f>
        <v>0</v>
      </c>
      <c r="AU230">
        <f>'Population 2016'!AU230/'Population 2016'!AU$5</f>
        <v>0</v>
      </c>
      <c r="AV230">
        <f>'Population 2016'!AV230/'Population 2016'!AV$5</f>
        <v>2.4707000316756414E-3</v>
      </c>
      <c r="AW230">
        <f>'Population 2016'!AW230/'Population 2016'!AW$5</f>
        <v>6.4067362255171149E-4</v>
      </c>
      <c r="AX230">
        <f>'Population 2016'!AX230/'Population 2016'!AX$5</f>
        <v>1.8400909822763459E-3</v>
      </c>
      <c r="AY230">
        <f>'Population 2016'!AY230/'Population 2016'!AY$5</f>
        <v>1.4412043695113369E-3</v>
      </c>
      <c r="AZ230">
        <f>'Population 2016'!AZ230/'Population 2016'!AZ$5</f>
        <v>1.4669420299026066E-3</v>
      </c>
      <c r="BA230">
        <f>'Population 2016'!BA230/'Population 2016'!BA$5</f>
        <v>9.4472036277261928E-5</v>
      </c>
      <c r="BB230">
        <f>'Population 2016'!BB230/'Population 2016'!BB$5</f>
        <v>7.3883292018532966E-4</v>
      </c>
      <c r="BC230">
        <f>'Population 2016'!BC230/'Population 2016'!BC$5</f>
        <v>0</v>
      </c>
      <c r="BD230" s="9">
        <v>228</v>
      </c>
    </row>
    <row r="231" spans="1:56" x14ac:dyDescent="0.35">
      <c r="A231" s="3"/>
      <c r="B231" s="5" t="s">
        <v>76</v>
      </c>
      <c r="C231">
        <f>'Population 2016'!C231/'Population 2016'!C$5</f>
        <v>0</v>
      </c>
      <c r="D231">
        <f>'Population 2016'!D231/'Population 2016'!D$5</f>
        <v>0</v>
      </c>
      <c r="E231">
        <f>'Population 2016'!E231/'Population 2016'!E$5</f>
        <v>0</v>
      </c>
      <c r="F231">
        <f>'Population 2016'!F231/'Population 2016'!F$5</f>
        <v>0</v>
      </c>
      <c r="G231">
        <f>'Population 2016'!G231/'Population 2016'!G$5</f>
        <v>0</v>
      </c>
      <c r="H231">
        <f>'Population 2016'!H231/'Population 2016'!H$5</f>
        <v>0</v>
      </c>
      <c r="I231">
        <f>'Population 2016'!I231/'Population 2016'!I$5</f>
        <v>0</v>
      </c>
      <c r="J231">
        <f>'Population 2016'!J231/'Population 2016'!J$5</f>
        <v>0</v>
      </c>
      <c r="K231">
        <f>'Population 2016'!K231/'Population 2016'!K$5</f>
        <v>0</v>
      </c>
      <c r="L231">
        <f>'Population 2016'!L231/'Population 2016'!L$5</f>
        <v>0</v>
      </c>
      <c r="M231">
        <f>'Population 2016'!M231/'Population 2016'!M$5</f>
        <v>0</v>
      </c>
      <c r="N231">
        <f>'Population 2016'!N231/'Population 2016'!N$5</f>
        <v>0</v>
      </c>
      <c r="O231">
        <f>'Population 2016'!O231/'Population 2016'!O$5</f>
        <v>0</v>
      </c>
      <c r="P231">
        <f>'Population 2016'!P231/'Population 2016'!P$5</f>
        <v>0</v>
      </c>
      <c r="Q231">
        <f>'Population 2016'!Q231/'Population 2016'!Q$5</f>
        <v>0</v>
      </c>
      <c r="R231">
        <f>'Population 2016'!R231/'Population 2016'!R$5</f>
        <v>0</v>
      </c>
      <c r="S231">
        <f>'Population 2016'!S231/'Population 2016'!S$5</f>
        <v>0</v>
      </c>
      <c r="T231">
        <f>'Population 2016'!T231/'Population 2016'!T$5</f>
        <v>0</v>
      </c>
      <c r="U231">
        <f>'Population 2016'!U231/'Population 2016'!U$5</f>
        <v>0</v>
      </c>
      <c r="V231">
        <f>'Population 2016'!V231/'Population 2016'!V$5</f>
        <v>0</v>
      </c>
      <c r="W231">
        <f>'Population 2016'!W231/'Population 2016'!W$5</f>
        <v>0</v>
      </c>
      <c r="X231">
        <f>'Population 2016'!X231/'Population 2016'!X$5</f>
        <v>0</v>
      </c>
      <c r="Y231">
        <f>'Population 2016'!Y231/'Population 2016'!Y$5</f>
        <v>0</v>
      </c>
      <c r="Z231">
        <f>'Population 2016'!Z231/'Population 2016'!Z$5</f>
        <v>0</v>
      </c>
      <c r="AA231">
        <f>'Population 2016'!AA231/'Population 2016'!AA$5</f>
        <v>0</v>
      </c>
      <c r="AB231">
        <f>'Population 2016'!AB231/'Population 2016'!AB$5</f>
        <v>0</v>
      </c>
      <c r="AC231">
        <f>'Population 2016'!AC231/'Population 2016'!AC$5</f>
        <v>0</v>
      </c>
      <c r="AD231">
        <f>'Population 2016'!AD231/'Population 2016'!AD$5</f>
        <v>0</v>
      </c>
      <c r="AE231">
        <f>'Population 2016'!AE231/'Population 2016'!AE$5</f>
        <v>0</v>
      </c>
      <c r="AF231">
        <f>'Population 2016'!AF231/'Population 2016'!AF$5</f>
        <v>0</v>
      </c>
      <c r="AG231">
        <f>'Population 2016'!AG231/'Population 2016'!AG$5</f>
        <v>0</v>
      </c>
      <c r="AH231">
        <f>'Population 2016'!AH231/'Population 2016'!AH$5</f>
        <v>0</v>
      </c>
      <c r="AI231">
        <f>'Population 2016'!AI231/'Population 2016'!AI$5</f>
        <v>0</v>
      </c>
      <c r="AJ231">
        <f>'Population 2016'!AJ231/'Population 2016'!AJ$5</f>
        <v>0</v>
      </c>
      <c r="AK231">
        <f>'Population 2016'!AK231/'Population 2016'!AK$5</f>
        <v>0</v>
      </c>
      <c r="AL231">
        <f>'Population 2016'!AL231/'Population 2016'!AL$5</f>
        <v>0</v>
      </c>
      <c r="AM231">
        <f>'Population 2016'!AM231/'Population 2016'!AM$5</f>
        <v>0</v>
      </c>
      <c r="AN231">
        <f>'Population 2016'!AN231/'Population 2016'!AN$5</f>
        <v>0</v>
      </c>
      <c r="AO231">
        <f>'Population 2016'!AO231/'Population 2016'!AO$5</f>
        <v>0</v>
      </c>
      <c r="AP231">
        <f>'Population 2016'!AP231/'Population 2016'!AP$5</f>
        <v>0</v>
      </c>
      <c r="AQ231">
        <f>'Population 2016'!AQ231/'Population 2016'!AQ$5</f>
        <v>0</v>
      </c>
      <c r="AR231">
        <f>'Population 2016'!AR231/'Population 2016'!AR$5</f>
        <v>0</v>
      </c>
      <c r="AS231">
        <f>'Population 2016'!AS231/'Population 2016'!AS$5</f>
        <v>0</v>
      </c>
      <c r="AT231">
        <f>'Population 2016'!AT231/'Population 2016'!AT$5</f>
        <v>0</v>
      </c>
      <c r="AU231">
        <f>'Population 2016'!AU231/'Population 2016'!AU$5</f>
        <v>0</v>
      </c>
      <c r="AV231">
        <f>'Population 2016'!AV231/'Population 2016'!AV$5</f>
        <v>0</v>
      </c>
      <c r="AW231">
        <f>'Population 2016'!AW231/'Population 2016'!AW$5</f>
        <v>0</v>
      </c>
      <c r="AX231">
        <f>'Population 2016'!AX231/'Population 2016'!AX$5</f>
        <v>0</v>
      </c>
      <c r="AY231">
        <f>'Population 2016'!AY231/'Population 2016'!AY$5</f>
        <v>0</v>
      </c>
      <c r="AZ231">
        <f>'Population 2016'!AZ231/'Population 2016'!AZ$5</f>
        <v>0</v>
      </c>
      <c r="BA231">
        <f>'Population 2016'!BA231/'Population 2016'!BA$5</f>
        <v>0</v>
      </c>
      <c r="BB231">
        <f>'Population 2016'!BB231/'Population 2016'!BB$5</f>
        <v>0</v>
      </c>
      <c r="BC231">
        <f>'Population 2016'!BC231/'Population 2016'!BC$5</f>
        <v>0</v>
      </c>
      <c r="BD231" s="9">
        <v>229</v>
      </c>
    </row>
    <row r="232" spans="1:56" x14ac:dyDescent="0.35">
      <c r="A232" s="3"/>
      <c r="B232" s="5" t="s">
        <v>46</v>
      </c>
      <c r="C232">
        <f>'Population 2016'!C232/'Population 2016'!C$5</f>
        <v>0</v>
      </c>
      <c r="D232">
        <f>'Population 2016'!D232/'Population 2016'!D$5</f>
        <v>0</v>
      </c>
      <c r="E232">
        <f>'Population 2016'!E232/'Population 2016'!E$5</f>
        <v>0</v>
      </c>
      <c r="F232">
        <f>'Population 2016'!F232/'Population 2016'!F$5</f>
        <v>0</v>
      </c>
      <c r="G232">
        <f>'Population 2016'!G232/'Population 2016'!G$5</f>
        <v>0</v>
      </c>
      <c r="H232">
        <f>'Population 2016'!H232/'Population 2016'!H$5</f>
        <v>0</v>
      </c>
      <c r="I232">
        <f>'Population 2016'!I232/'Population 2016'!I$5</f>
        <v>0</v>
      </c>
      <c r="J232">
        <f>'Population 2016'!J232/'Population 2016'!J$5</f>
        <v>0</v>
      </c>
      <c r="K232">
        <f>'Population 2016'!K232/'Population 2016'!K$5</f>
        <v>0</v>
      </c>
      <c r="L232">
        <f>'Population 2016'!L232/'Population 2016'!L$5</f>
        <v>0</v>
      </c>
      <c r="M232">
        <f>'Population 2016'!M232/'Population 2016'!M$5</f>
        <v>0</v>
      </c>
      <c r="N232">
        <f>'Population 2016'!N232/'Population 2016'!N$5</f>
        <v>0</v>
      </c>
      <c r="O232">
        <f>'Population 2016'!O232/'Population 2016'!O$5</f>
        <v>0</v>
      </c>
      <c r="P232">
        <f>'Population 2016'!P232/'Population 2016'!P$5</f>
        <v>0</v>
      </c>
      <c r="Q232">
        <f>'Population 2016'!Q232/'Population 2016'!Q$5</f>
        <v>0</v>
      </c>
      <c r="R232">
        <f>'Population 2016'!R232/'Population 2016'!R$5</f>
        <v>0</v>
      </c>
      <c r="S232">
        <f>'Population 2016'!S232/'Population 2016'!S$5</f>
        <v>0</v>
      </c>
      <c r="T232">
        <f>'Population 2016'!T232/'Population 2016'!T$5</f>
        <v>0</v>
      </c>
      <c r="U232">
        <f>'Population 2016'!U232/'Population 2016'!U$5</f>
        <v>0</v>
      </c>
      <c r="V232">
        <f>'Population 2016'!V232/'Population 2016'!V$5</f>
        <v>0</v>
      </c>
      <c r="W232">
        <f>'Population 2016'!W232/'Population 2016'!W$5</f>
        <v>0</v>
      </c>
      <c r="X232">
        <f>'Population 2016'!X232/'Population 2016'!X$5</f>
        <v>0</v>
      </c>
      <c r="Y232">
        <f>'Population 2016'!Y232/'Population 2016'!Y$5</f>
        <v>0</v>
      </c>
      <c r="Z232">
        <f>'Population 2016'!Z232/'Population 2016'!Z$5</f>
        <v>0</v>
      </c>
      <c r="AA232">
        <f>'Population 2016'!AA232/'Population 2016'!AA$5</f>
        <v>0</v>
      </c>
      <c r="AB232">
        <f>'Population 2016'!AB232/'Population 2016'!AB$5</f>
        <v>0</v>
      </c>
      <c r="AC232">
        <f>'Population 2016'!AC232/'Population 2016'!AC$5</f>
        <v>0</v>
      </c>
      <c r="AD232">
        <f>'Population 2016'!AD232/'Population 2016'!AD$5</f>
        <v>0</v>
      </c>
      <c r="AE232">
        <f>'Population 2016'!AE232/'Population 2016'!AE$5</f>
        <v>0</v>
      </c>
      <c r="AF232">
        <f>'Population 2016'!AF232/'Population 2016'!AF$5</f>
        <v>0</v>
      </c>
      <c r="AG232">
        <f>'Population 2016'!AG232/'Population 2016'!AG$5</f>
        <v>0</v>
      </c>
      <c r="AH232">
        <f>'Population 2016'!AH232/'Population 2016'!AH$5</f>
        <v>0</v>
      </c>
      <c r="AI232">
        <f>'Population 2016'!AI232/'Population 2016'!AI$5</f>
        <v>0</v>
      </c>
      <c r="AJ232">
        <f>'Population 2016'!AJ232/'Population 2016'!AJ$5</f>
        <v>0</v>
      </c>
      <c r="AK232">
        <f>'Population 2016'!AK232/'Population 2016'!AK$5</f>
        <v>0</v>
      </c>
      <c r="AL232">
        <f>'Population 2016'!AL232/'Population 2016'!AL$5</f>
        <v>0</v>
      </c>
      <c r="AM232">
        <f>'Population 2016'!AM232/'Population 2016'!AM$5</f>
        <v>0</v>
      </c>
      <c r="AN232">
        <f>'Population 2016'!AN232/'Population 2016'!AN$5</f>
        <v>0</v>
      </c>
      <c r="AO232">
        <f>'Population 2016'!AO232/'Population 2016'!AO$5</f>
        <v>0</v>
      </c>
      <c r="AP232">
        <f>'Population 2016'!AP232/'Population 2016'!AP$5</f>
        <v>0</v>
      </c>
      <c r="AQ232">
        <f>'Population 2016'!AQ232/'Population 2016'!AQ$5</f>
        <v>0</v>
      </c>
      <c r="AR232">
        <f>'Population 2016'!AR232/'Population 2016'!AR$5</f>
        <v>0</v>
      </c>
      <c r="AS232">
        <f>'Population 2016'!AS232/'Population 2016'!AS$5</f>
        <v>0</v>
      </c>
      <c r="AT232">
        <f>'Population 2016'!AT232/'Population 2016'!AT$5</f>
        <v>0</v>
      </c>
      <c r="AU232">
        <f>'Population 2016'!AU232/'Population 2016'!AU$5</f>
        <v>0</v>
      </c>
      <c r="AV232">
        <f>'Population 2016'!AV232/'Population 2016'!AV$5</f>
        <v>0</v>
      </c>
      <c r="AW232">
        <f>'Population 2016'!AW232/'Population 2016'!AW$5</f>
        <v>0</v>
      </c>
      <c r="AX232">
        <f>'Population 2016'!AX232/'Population 2016'!AX$5</f>
        <v>0</v>
      </c>
      <c r="AY232">
        <f>'Population 2016'!AY232/'Population 2016'!AY$5</f>
        <v>0</v>
      </c>
      <c r="AZ232">
        <f>'Population 2016'!AZ232/'Population 2016'!AZ$5</f>
        <v>0</v>
      </c>
      <c r="BA232">
        <f>'Population 2016'!BA232/'Population 2016'!BA$5</f>
        <v>0</v>
      </c>
      <c r="BB232">
        <f>'Population 2016'!BB232/'Population 2016'!BB$5</f>
        <v>0</v>
      </c>
      <c r="BC232">
        <f>'Population 2016'!BC232/'Population 2016'!BC$5</f>
        <v>0</v>
      </c>
      <c r="BD232" s="9">
        <v>230</v>
      </c>
    </row>
    <row r="233" spans="1:56" x14ac:dyDescent="0.35">
      <c r="A233" s="3"/>
      <c r="B233" s="5" t="s">
        <v>77</v>
      </c>
      <c r="C233">
        <f>'Population 2016'!C233/'Population 2016'!C$5</f>
        <v>0</v>
      </c>
      <c r="D233">
        <f>'Population 2016'!D233/'Population 2016'!D$5</f>
        <v>0</v>
      </c>
      <c r="E233">
        <f>'Population 2016'!E233/'Population 2016'!E$5</f>
        <v>0</v>
      </c>
      <c r="F233">
        <f>'Population 2016'!F233/'Population 2016'!F$5</f>
        <v>0</v>
      </c>
      <c r="G233">
        <f>'Population 2016'!G233/'Population 2016'!G$5</f>
        <v>0</v>
      </c>
      <c r="H233">
        <f>'Population 2016'!H233/'Population 2016'!H$5</f>
        <v>0</v>
      </c>
      <c r="I233">
        <f>'Population 2016'!I233/'Population 2016'!I$5</f>
        <v>0</v>
      </c>
      <c r="J233">
        <f>'Population 2016'!J233/'Population 2016'!J$5</f>
        <v>0</v>
      </c>
      <c r="K233">
        <f>'Population 2016'!K233/'Population 2016'!K$5</f>
        <v>0</v>
      </c>
      <c r="L233">
        <f>'Population 2016'!L233/'Population 2016'!L$5</f>
        <v>0</v>
      </c>
      <c r="M233">
        <f>'Population 2016'!M233/'Population 2016'!M$5</f>
        <v>0</v>
      </c>
      <c r="N233">
        <f>'Population 2016'!N233/'Population 2016'!N$5</f>
        <v>0</v>
      </c>
      <c r="O233">
        <f>'Population 2016'!O233/'Population 2016'!O$5</f>
        <v>0</v>
      </c>
      <c r="P233">
        <f>'Population 2016'!P233/'Population 2016'!P$5</f>
        <v>0</v>
      </c>
      <c r="Q233">
        <f>'Population 2016'!Q233/'Population 2016'!Q$5</f>
        <v>0</v>
      </c>
      <c r="R233">
        <f>'Population 2016'!R233/'Population 2016'!R$5</f>
        <v>0</v>
      </c>
      <c r="S233">
        <f>'Population 2016'!S233/'Population 2016'!S$5</f>
        <v>0</v>
      </c>
      <c r="T233">
        <f>'Population 2016'!T233/'Population 2016'!T$5</f>
        <v>0</v>
      </c>
      <c r="U233">
        <f>'Population 2016'!U233/'Population 2016'!U$5</f>
        <v>0</v>
      </c>
      <c r="V233">
        <f>'Population 2016'!V233/'Population 2016'!V$5</f>
        <v>0</v>
      </c>
      <c r="W233">
        <f>'Population 2016'!W233/'Population 2016'!W$5</f>
        <v>0</v>
      </c>
      <c r="X233">
        <f>'Population 2016'!X233/'Population 2016'!X$5</f>
        <v>0</v>
      </c>
      <c r="Y233">
        <f>'Population 2016'!Y233/'Population 2016'!Y$5</f>
        <v>0</v>
      </c>
      <c r="Z233">
        <f>'Population 2016'!Z233/'Population 2016'!Z$5</f>
        <v>0</v>
      </c>
      <c r="AA233">
        <f>'Population 2016'!AA233/'Population 2016'!AA$5</f>
        <v>0</v>
      </c>
      <c r="AB233">
        <f>'Population 2016'!AB233/'Population 2016'!AB$5</f>
        <v>0</v>
      </c>
      <c r="AC233">
        <f>'Population 2016'!AC233/'Population 2016'!AC$5</f>
        <v>0</v>
      </c>
      <c r="AD233">
        <f>'Population 2016'!AD233/'Population 2016'!AD$5</f>
        <v>0</v>
      </c>
      <c r="AE233">
        <f>'Population 2016'!AE233/'Population 2016'!AE$5</f>
        <v>0</v>
      </c>
      <c r="AF233">
        <f>'Population 2016'!AF233/'Population 2016'!AF$5</f>
        <v>0</v>
      </c>
      <c r="AG233">
        <f>'Population 2016'!AG233/'Population 2016'!AG$5</f>
        <v>0</v>
      </c>
      <c r="AH233">
        <f>'Population 2016'!AH233/'Population 2016'!AH$5</f>
        <v>0</v>
      </c>
      <c r="AI233">
        <f>'Population 2016'!AI233/'Population 2016'!AI$5</f>
        <v>0</v>
      </c>
      <c r="AJ233">
        <f>'Population 2016'!AJ233/'Population 2016'!AJ$5</f>
        <v>0</v>
      </c>
      <c r="AK233">
        <f>'Population 2016'!AK233/'Population 2016'!AK$5</f>
        <v>0</v>
      </c>
      <c r="AL233">
        <f>'Population 2016'!AL233/'Population 2016'!AL$5</f>
        <v>0</v>
      </c>
      <c r="AM233">
        <f>'Population 2016'!AM233/'Population 2016'!AM$5</f>
        <v>0</v>
      </c>
      <c r="AN233">
        <f>'Population 2016'!AN233/'Population 2016'!AN$5</f>
        <v>0</v>
      </c>
      <c r="AO233">
        <f>'Population 2016'!AO233/'Population 2016'!AO$5</f>
        <v>0</v>
      </c>
      <c r="AP233">
        <f>'Population 2016'!AP233/'Population 2016'!AP$5</f>
        <v>0</v>
      </c>
      <c r="AQ233">
        <f>'Population 2016'!AQ233/'Population 2016'!AQ$5</f>
        <v>0</v>
      </c>
      <c r="AR233">
        <f>'Population 2016'!AR233/'Population 2016'!AR$5</f>
        <v>0</v>
      </c>
      <c r="AS233">
        <f>'Population 2016'!AS233/'Population 2016'!AS$5</f>
        <v>0</v>
      </c>
      <c r="AT233">
        <f>'Population 2016'!AT233/'Population 2016'!AT$5</f>
        <v>0</v>
      </c>
      <c r="AU233">
        <f>'Population 2016'!AU233/'Population 2016'!AU$5</f>
        <v>0</v>
      </c>
      <c r="AV233">
        <f>'Population 2016'!AV233/'Population 2016'!AV$5</f>
        <v>0</v>
      </c>
      <c r="AW233">
        <f>'Population 2016'!AW233/'Population 2016'!AW$5</f>
        <v>0</v>
      </c>
      <c r="AX233">
        <f>'Population 2016'!AX233/'Population 2016'!AX$5</f>
        <v>0</v>
      </c>
      <c r="AY233">
        <f>'Population 2016'!AY233/'Population 2016'!AY$5</f>
        <v>0</v>
      </c>
      <c r="AZ233">
        <f>'Population 2016'!AZ233/'Population 2016'!AZ$5</f>
        <v>0</v>
      </c>
      <c r="BA233">
        <f>'Population 2016'!BA233/'Population 2016'!BA$5</f>
        <v>0</v>
      </c>
      <c r="BB233">
        <f>'Population 2016'!BB233/'Population 2016'!BB$5</f>
        <v>0</v>
      </c>
      <c r="BC233">
        <f>'Population 2016'!BC233/'Population 2016'!BC$5</f>
        <v>0</v>
      </c>
      <c r="BD233" s="9">
        <v>231</v>
      </c>
    </row>
    <row r="234" spans="1:56" x14ac:dyDescent="0.35">
      <c r="A234" s="3"/>
      <c r="B234" s="5" t="s">
        <v>47</v>
      </c>
      <c r="C234">
        <f>'Population 2016'!C234/'Population 2016'!C$5</f>
        <v>9.3686271102410897E-3</v>
      </c>
      <c r="D234">
        <f>'Population 2016'!D234/'Population 2016'!D$5</f>
        <v>9.8735365746310255E-3</v>
      </c>
      <c r="E234">
        <f>'Population 2016'!E234/'Population 2016'!E$5</f>
        <v>1.0336631992461993E-2</v>
      </c>
      <c r="F234">
        <f>'Population 2016'!F234/'Population 2016'!F$5</f>
        <v>5.1815606489827451E-3</v>
      </c>
      <c r="G234">
        <f>'Population 2016'!G234/'Population 2016'!G$5</f>
        <v>4.5471769609700648E-3</v>
      </c>
      <c r="H234">
        <f>'Population 2016'!H234/'Population 2016'!H$5</f>
        <v>3.7449783245193944E-3</v>
      </c>
      <c r="I234">
        <f>'Population 2016'!I234/'Population 2016'!I$5</f>
        <v>3.0566954191441251E-3</v>
      </c>
      <c r="J234">
        <f>'Population 2016'!J234/'Population 2016'!J$5</f>
        <v>9.9184793876417078E-3</v>
      </c>
      <c r="K234">
        <f>'Population 2016'!K234/'Population 2016'!K$5</f>
        <v>3.7093039739167417E-3</v>
      </c>
      <c r="L234">
        <f>'Population 2016'!L234/'Population 2016'!L$5</f>
        <v>2.2635934744968467E-3</v>
      </c>
      <c r="M234">
        <f>'Population 2016'!M234/'Population 2016'!M$5</f>
        <v>2.2635934744968467E-3</v>
      </c>
      <c r="N234">
        <f>'Population 2016'!N234/'Population 2016'!N$5</f>
        <v>5.111677289203591E-3</v>
      </c>
      <c r="O234">
        <f>'Population 2016'!O234/'Population 2016'!O$5</f>
        <v>3.3286771480369719E-3</v>
      </c>
      <c r="P234">
        <f>'Population 2016'!P234/'Population 2016'!P$5</f>
        <v>1.6431871971148426E-2</v>
      </c>
      <c r="Q234">
        <f>'Population 2016'!Q234/'Population 2016'!Q$5</f>
        <v>4.1832645914854118E-3</v>
      </c>
      <c r="R234">
        <f>'Population 2016'!R234/'Population 2016'!R$5</f>
        <v>1.9920689838718263E-2</v>
      </c>
      <c r="S234">
        <f>'Population 2016'!S234/'Population 2016'!S$5</f>
        <v>7.9412714860954935E-3</v>
      </c>
      <c r="T234">
        <f>'Population 2016'!T234/'Population 2016'!T$5</f>
        <v>1.151217060720418E-2</v>
      </c>
      <c r="U234">
        <f>'Population 2016'!U234/'Population 2016'!U$5</f>
        <v>0</v>
      </c>
      <c r="V234">
        <f>'Population 2016'!V234/'Population 2016'!V$5</f>
        <v>5.4037139084574231E-3</v>
      </c>
      <c r="W234">
        <f>'Population 2016'!W234/'Population 2016'!W$5</f>
        <v>7.1251609698063136E-3</v>
      </c>
      <c r="X234">
        <f>'Population 2016'!X234/'Population 2016'!X$5</f>
        <v>7.1251609698063136E-3</v>
      </c>
      <c r="Y234">
        <f>'Population 2016'!Y234/'Population 2016'!Y$5</f>
        <v>7.5674472583901684E-3</v>
      </c>
      <c r="Z234">
        <f>'Population 2016'!Z234/'Population 2016'!Z$5</f>
        <v>2.5475093063457373E-3</v>
      </c>
      <c r="AA234">
        <f>'Population 2016'!AA234/'Population 2016'!AA$5</f>
        <v>4.8798896062005491E-3</v>
      </c>
      <c r="AB234">
        <f>'Population 2016'!AB234/'Population 2016'!AB$5</f>
        <v>9.5022670747059966E-3</v>
      </c>
      <c r="AC234">
        <f>'Population 2016'!AC234/'Population 2016'!AC$5</f>
        <v>5.6007082853247996E-3</v>
      </c>
      <c r="AD234">
        <f>'Population 2016'!AD234/'Population 2016'!AD$5</f>
        <v>3.1039487885667497E-3</v>
      </c>
      <c r="AE234">
        <f>'Population 2016'!AE234/'Population 2016'!AE$5</f>
        <v>2.5564944198605737E-3</v>
      </c>
      <c r="AF234">
        <f>'Population 2016'!AF234/'Population 2016'!AF$5</f>
        <v>3.0915863608258305E-3</v>
      </c>
      <c r="AG234">
        <f>'Population 2016'!AG234/'Population 2016'!AG$5</f>
        <v>2.5564944198605737E-3</v>
      </c>
      <c r="AH234">
        <f>'Population 2016'!AH234/'Population 2016'!AH$5</f>
        <v>3.5852614175714962E-3</v>
      </c>
      <c r="AI234">
        <f>'Population 2016'!AI234/'Population 2016'!AI$5</f>
        <v>8.9205639163531369E-3</v>
      </c>
      <c r="AJ234">
        <f>'Population 2016'!AJ234/'Population 2016'!AJ$5</f>
        <v>4.8796810082815155E-3</v>
      </c>
      <c r="AK234">
        <f>'Population 2016'!AK234/'Population 2016'!AK$5</f>
        <v>7.5933771670668691E-3</v>
      </c>
      <c r="AL234">
        <f>'Population 2016'!AL234/'Population 2016'!AL$5</f>
        <v>2.7757577907451094E-3</v>
      </c>
      <c r="AM234">
        <f>'Population 2016'!AM234/'Population 2016'!AM$5</f>
        <v>2.9809012245962381E-3</v>
      </c>
      <c r="AN234">
        <f>'Population 2016'!AN234/'Population 2016'!AN$5</f>
        <v>1.636304134395113E-3</v>
      </c>
      <c r="AO234">
        <f>'Population 2016'!AO234/'Population 2016'!AO$5</f>
        <v>1.636304134395113E-3</v>
      </c>
      <c r="AP234">
        <f>'Population 2016'!AP234/'Population 2016'!AP$5</f>
        <v>4.5654138198880836E-3</v>
      </c>
      <c r="AQ234">
        <f>'Population 2016'!AQ234/'Population 2016'!AQ$5</f>
        <v>5.6927166109497452E-3</v>
      </c>
      <c r="AR234">
        <f>'Population 2016'!AR234/'Population 2016'!AR$5</f>
        <v>5.9942750629736388E-3</v>
      </c>
      <c r="AS234">
        <f>'Population 2016'!AS234/'Population 2016'!AS$5</f>
        <v>3.0566954191441251E-3</v>
      </c>
      <c r="AT234">
        <f>'Population 2016'!AT234/'Population 2016'!AT$5</f>
        <v>0</v>
      </c>
      <c r="AU234">
        <f>'Population 2016'!AU234/'Population 2016'!AU$5</f>
        <v>0</v>
      </c>
      <c r="AV234">
        <f>'Population 2016'!AV234/'Population 2016'!AV$5</f>
        <v>5.3426248548199768E-3</v>
      </c>
      <c r="AW234">
        <f>'Population 2016'!AW234/'Population 2016'!AW$5</f>
        <v>4.2215815485996703E-3</v>
      </c>
      <c r="AX234">
        <f>'Population 2016'!AX234/'Population 2016'!AX$5</f>
        <v>1.32767675735078E-2</v>
      </c>
      <c r="AY234">
        <f>'Population 2016'!AY234/'Population 2016'!AY$5</f>
        <v>5.9591199779688506E-3</v>
      </c>
      <c r="AZ234">
        <f>'Population 2016'!AZ234/'Population 2016'!AZ$5</f>
        <v>4.9329521201626871E-3</v>
      </c>
      <c r="BA234">
        <f>'Population 2016'!BA234/'Population 2016'!BA$5</f>
        <v>1.4575685597063269E-3</v>
      </c>
      <c r="BB234">
        <f>'Population 2016'!BB234/'Population 2016'!BB$5</f>
        <v>6.0142380699198328E-3</v>
      </c>
      <c r="BC234">
        <f>'Population 2016'!BC234/'Population 2016'!BC$5</f>
        <v>0</v>
      </c>
      <c r="BD234" s="9">
        <v>232</v>
      </c>
    </row>
    <row r="235" spans="1:56" x14ac:dyDescent="0.35">
      <c r="A235" s="3"/>
      <c r="B235" s="5" t="s">
        <v>48</v>
      </c>
      <c r="C235">
        <f>'Population 2016'!C235/'Population 2016'!C$5</f>
        <v>1.5593934158944662E-2</v>
      </c>
      <c r="D235">
        <f>'Population 2016'!D235/'Population 2016'!D$5</f>
        <v>1.3282082880979627E-2</v>
      </c>
      <c r="E235">
        <f>'Population 2016'!E235/'Population 2016'!E$5</f>
        <v>1.1161687425873926E-2</v>
      </c>
      <c r="F235">
        <f>'Population 2016'!F235/'Population 2016'!F$5</f>
        <v>5.4081895441668816E-3</v>
      </c>
      <c r="G235">
        <f>'Population 2016'!G235/'Population 2016'!G$5</f>
        <v>1.2044605640664754E-2</v>
      </c>
      <c r="H235">
        <f>'Population 2016'!H235/'Population 2016'!H$5</f>
        <v>4.0919157104272515E-3</v>
      </c>
      <c r="I235">
        <f>'Population 2016'!I235/'Population 2016'!I$5</f>
        <v>2.5123523992965414E-3</v>
      </c>
      <c r="J235">
        <f>'Population 2016'!J235/'Population 2016'!J$5</f>
        <v>1.1237073219276349E-2</v>
      </c>
      <c r="K235">
        <f>'Population 2016'!K235/'Population 2016'!K$5</f>
        <v>3.8746869536455133E-3</v>
      </c>
      <c r="L235">
        <f>'Population 2016'!L235/'Population 2016'!L$5</f>
        <v>2.4859816053246072E-3</v>
      </c>
      <c r="M235">
        <f>'Population 2016'!M235/'Population 2016'!M$5</f>
        <v>2.4859816053246072E-3</v>
      </c>
      <c r="N235">
        <f>'Population 2016'!N235/'Population 2016'!N$5</f>
        <v>6.4860433528102172E-3</v>
      </c>
      <c r="O235">
        <f>'Population 2016'!O235/'Population 2016'!O$5</f>
        <v>3.774482123220495E-3</v>
      </c>
      <c r="P235">
        <f>'Population 2016'!P235/'Population 2016'!P$5</f>
        <v>1.9519891806604305E-2</v>
      </c>
      <c r="Q235">
        <f>'Population 2016'!Q235/'Population 2016'!Q$5</f>
        <v>5.3113359419983313E-3</v>
      </c>
      <c r="R235">
        <f>'Population 2016'!R235/'Population 2016'!R$5</f>
        <v>2.1836908500558899E-2</v>
      </c>
      <c r="S235">
        <f>'Population 2016'!S235/'Population 2016'!S$5</f>
        <v>1.2913282409867407E-2</v>
      </c>
      <c r="T235">
        <f>'Population 2016'!T235/'Population 2016'!T$5</f>
        <v>2.1018785219378045E-2</v>
      </c>
      <c r="U235">
        <f>'Population 2016'!U235/'Population 2016'!U$5</f>
        <v>0</v>
      </c>
      <c r="V235">
        <f>'Population 2016'!V235/'Population 2016'!V$5</f>
        <v>6.3501270788652205E-3</v>
      </c>
      <c r="W235">
        <f>'Population 2016'!W235/'Population 2016'!W$5</f>
        <v>1.1687878728452925E-2</v>
      </c>
      <c r="X235">
        <f>'Population 2016'!X235/'Population 2016'!X$5</f>
        <v>1.1687878728452925E-2</v>
      </c>
      <c r="Y235">
        <f>'Population 2016'!Y235/'Population 2016'!Y$5</f>
        <v>8.6922306481613965E-3</v>
      </c>
      <c r="Z235">
        <f>'Population 2016'!Z235/'Population 2016'!Z$5</f>
        <v>6.0822752587677102E-3</v>
      </c>
      <c r="AA235">
        <f>'Population 2016'!AA235/'Population 2016'!AA$5</f>
        <v>6.671729261465747E-3</v>
      </c>
      <c r="AB235">
        <f>'Population 2016'!AB235/'Population 2016'!AB$5</f>
        <v>1.2730417694441318E-2</v>
      </c>
      <c r="AC235">
        <f>'Population 2016'!AC235/'Population 2016'!AC$5</f>
        <v>8.0695708295667745E-3</v>
      </c>
      <c r="AD235">
        <f>'Population 2016'!AD235/'Population 2016'!AD$5</f>
        <v>5.1062562804719191E-3</v>
      </c>
      <c r="AE235">
        <f>'Population 2016'!AE235/'Population 2016'!AE$5</f>
        <v>2.4743580529574226E-3</v>
      </c>
      <c r="AF235">
        <f>'Population 2016'!AF235/'Population 2016'!AF$5</f>
        <v>2.8201299974362454E-3</v>
      </c>
      <c r="AG235">
        <f>'Population 2016'!AG235/'Population 2016'!AG$5</f>
        <v>2.4743580529574226E-3</v>
      </c>
      <c r="AH235">
        <f>'Population 2016'!AH235/'Population 2016'!AH$5</f>
        <v>4.1611324224664001E-3</v>
      </c>
      <c r="AI235">
        <f>'Population 2016'!AI235/'Population 2016'!AI$5</f>
        <v>1.478421121707936E-2</v>
      </c>
      <c r="AJ235">
        <f>'Population 2016'!AJ235/'Population 2016'!AJ$5</f>
        <v>5.4791846750132447E-3</v>
      </c>
      <c r="AK235">
        <f>'Population 2016'!AK235/'Population 2016'!AK$5</f>
        <v>9.8940195868901099E-3</v>
      </c>
      <c r="AL235">
        <f>'Population 2016'!AL235/'Population 2016'!AL$5</f>
        <v>2.9265177985491565E-3</v>
      </c>
      <c r="AM235">
        <f>'Population 2016'!AM235/'Population 2016'!AM$5</f>
        <v>3.3503446327478982E-3</v>
      </c>
      <c r="AN235">
        <f>'Population 2016'!AN235/'Population 2016'!AN$5</f>
        <v>2.563543143885677E-3</v>
      </c>
      <c r="AO235">
        <f>'Population 2016'!AO235/'Population 2016'!AO$5</f>
        <v>2.563543143885677E-3</v>
      </c>
      <c r="AP235">
        <f>'Population 2016'!AP235/'Population 2016'!AP$5</f>
        <v>5.2708336635860688E-3</v>
      </c>
      <c r="AQ235">
        <f>'Population 2016'!AQ235/'Population 2016'!AQ$5</f>
        <v>6.5969748451800295E-3</v>
      </c>
      <c r="AR235">
        <f>'Population 2016'!AR235/'Population 2016'!AR$5</f>
        <v>8.4809178790776919E-3</v>
      </c>
      <c r="AS235">
        <f>'Population 2016'!AS235/'Population 2016'!AS$5</f>
        <v>2.5123523992965414E-3</v>
      </c>
      <c r="AT235">
        <f>'Population 2016'!AT235/'Population 2016'!AT$5</f>
        <v>0</v>
      </c>
      <c r="AU235">
        <f>'Population 2016'!AU235/'Population 2016'!AU$5</f>
        <v>0</v>
      </c>
      <c r="AV235">
        <f>'Population 2016'!AV235/'Population 2016'!AV$5</f>
        <v>5.8177594762960621E-3</v>
      </c>
      <c r="AW235">
        <f>'Population 2016'!AW235/'Population 2016'!AW$5</f>
        <v>5.0147965098541704E-3</v>
      </c>
      <c r="AX235">
        <f>'Population 2016'!AX235/'Population 2016'!AX$5</f>
        <v>1.5219085832577278E-2</v>
      </c>
      <c r="AY235">
        <f>'Population 2016'!AY235/'Population 2016'!AY$5</f>
        <v>8.5263608824699359E-3</v>
      </c>
      <c r="AZ235">
        <f>'Population 2016'!AZ235/'Population 2016'!AZ$5</f>
        <v>5.7440847719911871E-3</v>
      </c>
      <c r="BA235">
        <f>'Population 2016'!BA235/'Population 2016'!BA$5</f>
        <v>1.8489527099978407E-3</v>
      </c>
      <c r="BB235">
        <f>'Population 2016'!BB235/'Population 2016'!BB$5</f>
        <v>6.4561568259185352E-3</v>
      </c>
      <c r="BC235">
        <f>'Population 2016'!BC235/'Population 2016'!BC$5</f>
        <v>0</v>
      </c>
      <c r="BD235" s="9">
        <v>233</v>
      </c>
    </row>
    <row r="236" spans="1:56" x14ac:dyDescent="0.35">
      <c r="A236" s="3"/>
      <c r="B236" s="5" t="s">
        <v>49</v>
      </c>
      <c r="C236">
        <f>'Population 2016'!C236/'Population 2016'!C$5</f>
        <v>2.2790348218529745E-2</v>
      </c>
      <c r="D236">
        <f>'Population 2016'!D236/'Population 2016'!D$5</f>
        <v>1.6497461928934011E-2</v>
      </c>
      <c r="E236">
        <f>'Population 2016'!E236/'Population 2016'!E$5</f>
        <v>1.0725720634355122E-2</v>
      </c>
      <c r="F236">
        <f>'Population 2016'!F236/'Population 2016'!F$5</f>
        <v>4.2338398145763583E-3</v>
      </c>
      <c r="G236">
        <f>'Population 2016'!G236/'Population 2016'!G$5</f>
        <v>9.4191522762951327E-3</v>
      </c>
      <c r="H236">
        <f>'Population 2016'!H236/'Population 2016'!H$5</f>
        <v>2.8565592241572178E-3</v>
      </c>
      <c r="I236">
        <f>'Population 2016'!I236/'Population 2016'!I$5</f>
        <v>1.7377104095134411E-3</v>
      </c>
      <c r="J236">
        <f>'Population 2016'!J236/'Population 2016'!J$5</f>
        <v>5.8714744201089708E-3</v>
      </c>
      <c r="K236">
        <f>'Population 2016'!K236/'Population 2016'!K$5</f>
        <v>2.7170060955441101E-3</v>
      </c>
      <c r="L236">
        <f>'Population 2016'!L236/'Population 2016'!L$5</f>
        <v>2.0729750766444806E-3</v>
      </c>
      <c r="M236">
        <f>'Population 2016'!M236/'Population 2016'!M$5</f>
        <v>2.0729750766444806E-3</v>
      </c>
      <c r="N236">
        <f>'Population 2016'!N236/'Population 2016'!N$5</f>
        <v>6.0279213316080079E-3</v>
      </c>
      <c r="O236">
        <f>'Population 2016'!O236/'Population 2016'!O$5</f>
        <v>3.0314738312479566E-3</v>
      </c>
      <c r="P236">
        <f>'Population 2016'!P236/'Population 2016'!P$5</f>
        <v>1.5789473684210527E-2</v>
      </c>
      <c r="Q236">
        <f>'Population 2016'!Q236/'Population 2016'!Q$5</f>
        <v>4.0305049294367869E-3</v>
      </c>
      <c r="R236">
        <f>'Population 2016'!R236/'Population 2016'!R$5</f>
        <v>1.5303135146643956E-2</v>
      </c>
      <c r="S236">
        <f>'Population 2016'!S236/'Population 2016'!S$5</f>
        <v>1.1080884987934069E-2</v>
      </c>
      <c r="T236">
        <f>'Population 2016'!T236/'Population 2016'!T$5</f>
        <v>2.0599991624128094E-2</v>
      </c>
      <c r="U236">
        <f>'Population 2016'!U236/'Population 2016'!U$5</f>
        <v>0</v>
      </c>
      <c r="V236">
        <f>'Population 2016'!V236/'Population 2016'!V$5</f>
        <v>6.2356416147029865E-3</v>
      </c>
      <c r="W236">
        <f>'Population 2016'!W236/'Population 2016'!W$5</f>
        <v>6.5106975467220992E-3</v>
      </c>
      <c r="X236">
        <f>'Population 2016'!X236/'Population 2016'!X$5</f>
        <v>6.5106975467220992E-3</v>
      </c>
      <c r="Y236">
        <f>'Population 2016'!Y236/'Population 2016'!Y$5</f>
        <v>6.0611119060110328E-3</v>
      </c>
      <c r="Z236">
        <f>'Population 2016'!Z236/'Population 2016'!Z$5</f>
        <v>6.4520125517099867E-3</v>
      </c>
      <c r="AA236">
        <f>'Population 2016'!AA236/'Population 2016'!AA$5</f>
        <v>5.7608608271429492E-3</v>
      </c>
      <c r="AB236">
        <f>'Population 2016'!AB236/'Population 2016'!AB$5</f>
        <v>1.5272816597238569E-2</v>
      </c>
      <c r="AC236">
        <f>'Population 2016'!AC236/'Population 2016'!AC$5</f>
        <v>7.1655968607073342E-3</v>
      </c>
      <c r="AD236">
        <f>'Population 2016'!AD236/'Population 2016'!AD$5</f>
        <v>4.4177304700584313E-3</v>
      </c>
      <c r="AE236">
        <f>'Population 2016'!AE236/'Population 2016'!AE$5</f>
        <v>2.520559759340445E-3</v>
      </c>
      <c r="AF236">
        <f>'Population 2016'!AF236/'Population 2016'!AF$5</f>
        <v>2.9860199972854364E-3</v>
      </c>
      <c r="AG236">
        <f>'Population 2016'!AG236/'Population 2016'!AG$5</f>
        <v>2.520559759340445E-3</v>
      </c>
      <c r="AH236">
        <f>'Population 2016'!AH236/'Population 2016'!AH$5</f>
        <v>3.2378811662316675E-3</v>
      </c>
      <c r="AI236">
        <f>'Population 2016'!AI236/'Population 2016'!AI$5</f>
        <v>1.4212748271939803E-2</v>
      </c>
      <c r="AJ236">
        <f>'Population 2016'!AJ236/'Population 2016'!AJ$5</f>
        <v>5.242171597468143E-3</v>
      </c>
      <c r="AK236">
        <f>'Population 2016'!AK236/'Population 2016'!AK$5</f>
        <v>8.9762769822611665E-3</v>
      </c>
      <c r="AL236">
        <f>'Population 2016'!AL236/'Population 2016'!AL$5</f>
        <v>1.8800659796740036E-3</v>
      </c>
      <c r="AM236">
        <f>'Population 2016'!AM236/'Population 2016'!AM$5</f>
        <v>2.8215334799033651E-3</v>
      </c>
      <c r="AN236">
        <f>'Population 2016'!AN236/'Population 2016'!AN$5</f>
        <v>2.4544562015926695E-3</v>
      </c>
      <c r="AO236">
        <f>'Population 2016'!AO236/'Population 2016'!AO$5</f>
        <v>2.4544562015926695E-3</v>
      </c>
      <c r="AP236">
        <f>'Population 2016'!AP236/'Population 2016'!AP$5</f>
        <v>4.2325190621879108E-3</v>
      </c>
      <c r="AQ236">
        <f>'Population 2016'!AQ236/'Population 2016'!AQ$5</f>
        <v>5.1652326409820795E-3</v>
      </c>
      <c r="AR236">
        <f>'Population 2016'!AR236/'Population 2016'!AR$5</f>
        <v>7.6368138089990094E-3</v>
      </c>
      <c r="AS236">
        <f>'Population 2016'!AS236/'Population 2016'!AS$5</f>
        <v>1.7377104095134411E-3</v>
      </c>
      <c r="AT236">
        <f>'Population 2016'!AT236/'Population 2016'!AT$5</f>
        <v>0</v>
      </c>
      <c r="AU236">
        <f>'Population 2016'!AU236/'Population 2016'!AU$5</f>
        <v>0</v>
      </c>
      <c r="AV236">
        <f>'Population 2016'!AV236/'Population 2016'!AV$5</f>
        <v>3.8327526132404181E-3</v>
      </c>
      <c r="AW236">
        <f>'Population 2016'!AW236/'Population 2016'!AW$5</f>
        <v>3.676246262737202E-3</v>
      </c>
      <c r="AX236">
        <f>'Population 2016'!AX236/'Population 2016'!AX$5</f>
        <v>7.5775968922907853E-3</v>
      </c>
      <c r="AY236">
        <f>'Population 2016'!AY236/'Population 2016'!AY$5</f>
        <v>5.6408922615587042E-3</v>
      </c>
      <c r="AZ236">
        <f>'Population 2016'!AZ236/'Population 2016'!AZ$5</f>
        <v>4.8754249817351339E-3</v>
      </c>
      <c r="BA236">
        <f>'Population 2016'!BA236/'Population 2016'!BA$5</f>
        <v>1.2416324767868712E-3</v>
      </c>
      <c r="BB236">
        <f>'Population 2016'!BB236/'Population 2016'!BB$5</f>
        <v>5.6827990029208065E-3</v>
      </c>
      <c r="BC236">
        <f>'Population 2016'!BC236/'Population 2016'!BC$5</f>
        <v>0</v>
      </c>
      <c r="BD236" s="9">
        <v>234</v>
      </c>
    </row>
    <row r="237" spans="1:56" x14ac:dyDescent="0.35">
      <c r="A237" s="3"/>
      <c r="B237" s="5" t="s">
        <v>50</v>
      </c>
      <c r="C237">
        <f>'Population 2016'!C237/'Population 2016'!C$5</f>
        <v>1.9723694499956555E-2</v>
      </c>
      <c r="D237">
        <f>'Population 2016'!D237/'Population 2016'!D$5</f>
        <v>1.5971753567481393E-2</v>
      </c>
      <c r="E237">
        <f>'Population 2016'!E237/'Population 2016'!E$5</f>
        <v>1.2530529394943722E-2</v>
      </c>
      <c r="F237">
        <f>'Population 2016'!F237/'Population 2016'!F$5</f>
        <v>4.769508112284316E-3</v>
      </c>
      <c r="G237">
        <f>'Population 2016'!G237/'Population 2016'!G$5</f>
        <v>4.4389108428517293E-3</v>
      </c>
      <c r="H237">
        <f>'Population 2016'!H237/'Population 2016'!H$5</f>
        <v>2.5809547587163965E-3</v>
      </c>
      <c r="I237">
        <f>'Population 2016'!I237/'Population 2016'!I$5</f>
        <v>1.9366049744577506E-3</v>
      </c>
      <c r="J237">
        <f>'Population 2016'!J237/'Population 2016'!J$5</f>
        <v>4.8514301352595305E-3</v>
      </c>
      <c r="K237">
        <f>'Population 2016'!K237/'Population 2016'!K$5</f>
        <v>2.7878845154278692E-3</v>
      </c>
      <c r="L237">
        <f>'Population 2016'!L237/'Population 2016'!L$5</f>
        <v>2.3986148396422727E-3</v>
      </c>
      <c r="M237">
        <f>'Population 2016'!M237/'Population 2016'!M$5</f>
        <v>2.3986148396422727E-3</v>
      </c>
      <c r="N237">
        <f>'Population 2016'!N237/'Population 2016'!N$5</f>
        <v>4.1552471045884542E-3</v>
      </c>
      <c r="O237">
        <f>'Population 2016'!O237/'Population 2016'!O$5</f>
        <v>3.2494229302265682E-3</v>
      </c>
      <c r="P237">
        <f>'Population 2016'!P237/'Population 2016'!P$5</f>
        <v>1.3332581990307676E-2</v>
      </c>
      <c r="Q237">
        <f>'Population 2016'!Q237/'Population 2016'!Q$5</f>
        <v>4.383027226472074E-3</v>
      </c>
      <c r="R237">
        <f>'Population 2016'!R237/'Population 2016'!R$5</f>
        <v>1.2468728376004684E-2</v>
      </c>
      <c r="S237">
        <f>'Population 2016'!S237/'Population 2016'!S$5</f>
        <v>9.4197231632334229E-3</v>
      </c>
      <c r="T237">
        <f>'Population 2016'!T237/'Population 2016'!T$5</f>
        <v>1.6365523049934157E-2</v>
      </c>
      <c r="U237">
        <f>'Population 2016'!U237/'Population 2016'!U$5</f>
        <v>0</v>
      </c>
      <c r="V237">
        <f>'Population 2016'!V237/'Population 2016'!V$5</f>
        <v>7.4186580777127328E-3</v>
      </c>
      <c r="W237">
        <f>'Population 2016'!W237/'Population 2016'!W$5</f>
        <v>6.3570816909510452E-3</v>
      </c>
      <c r="X237">
        <f>'Population 2016'!X237/'Population 2016'!X$5</f>
        <v>6.3570816909510452E-3</v>
      </c>
      <c r="Y237">
        <f>'Population 2016'!Y237/'Population 2016'!Y$5</f>
        <v>6.1882958935470028E-3</v>
      </c>
      <c r="Z237">
        <f>'Population 2016'!Z237/'Population 2016'!Z$5</f>
        <v>5.0369446923340493E-3</v>
      </c>
      <c r="AA237">
        <f>'Population 2016'!AA237/'Population 2016'!AA$5</f>
        <v>4.8479992452614574E-3</v>
      </c>
      <c r="AB237">
        <f>'Population 2016'!AB237/'Population 2016'!AB$5</f>
        <v>1.4511325138429731E-2</v>
      </c>
      <c r="AC237">
        <f>'Population 2016'!AC237/'Population 2016'!AC$5</f>
        <v>5.8613506653620757E-3</v>
      </c>
      <c r="AD237">
        <f>'Population 2016'!AD237/'Population 2016'!AD$5</f>
        <v>3.2081581004131153E-3</v>
      </c>
      <c r="AE237">
        <f>'Population 2016'!AE237/'Population 2016'!AE$5</f>
        <v>2.741301245392663E-3</v>
      </c>
      <c r="AF237">
        <f>'Population 2016'!AF237/'Population 2016'!AF$5</f>
        <v>2.8502918155906437E-3</v>
      </c>
      <c r="AG237">
        <f>'Population 2016'!AG237/'Population 2016'!AG$5</f>
        <v>2.741301245392663E-3</v>
      </c>
      <c r="AH237">
        <f>'Population 2016'!AH237/'Population 2016'!AH$5</f>
        <v>3.0279668967054607E-3</v>
      </c>
      <c r="AI237">
        <f>'Population 2016'!AI237/'Population 2016'!AI$5</f>
        <v>1.1678077697086359E-2</v>
      </c>
      <c r="AJ237">
        <f>'Population 2016'!AJ237/'Population 2016'!AJ$5</f>
        <v>5.3258232718958257E-3</v>
      </c>
      <c r="AK237">
        <f>'Population 2016'!AK237/'Population 2016'!AK$5</f>
        <v>7.0025017914838519E-3</v>
      </c>
      <c r="AL237">
        <f>'Population 2016'!AL237/'Population 2016'!AL$5</f>
        <v>1.7470424433763147E-3</v>
      </c>
      <c r="AM237">
        <f>'Population 2016'!AM237/'Population 2016'!AM$5</f>
        <v>2.499175996320054E-3</v>
      </c>
      <c r="AN237">
        <f>'Population 2016'!AN237/'Population 2016'!AN$5</f>
        <v>2.2362823170066545E-3</v>
      </c>
      <c r="AO237">
        <f>'Population 2016'!AO237/'Population 2016'!AO$5</f>
        <v>2.2362823170066545E-3</v>
      </c>
      <c r="AP237">
        <f>'Population 2016'!AP237/'Population 2016'!AP$5</f>
        <v>4.5020052946118608E-3</v>
      </c>
      <c r="AQ237">
        <f>'Population 2016'!AQ237/'Population 2016'!AQ$5</f>
        <v>4.6034964651723567E-3</v>
      </c>
      <c r="AR237">
        <f>'Population 2016'!AR237/'Population 2016'!AR$5</f>
        <v>6.7198614858414857E-3</v>
      </c>
      <c r="AS237">
        <f>'Population 2016'!AS237/'Population 2016'!AS$5</f>
        <v>1.9366049744577506E-3</v>
      </c>
      <c r="AT237">
        <f>'Population 2016'!AT237/'Population 2016'!AT$5</f>
        <v>0</v>
      </c>
      <c r="AU237">
        <f>'Population 2016'!AU237/'Population 2016'!AU$5</f>
        <v>0</v>
      </c>
      <c r="AV237">
        <f>'Population 2016'!AV237/'Population 2016'!AV$5</f>
        <v>2.8613662760004223E-3</v>
      </c>
      <c r="AW237">
        <f>'Population 2016'!AW237/'Population 2016'!AW$5</f>
        <v>3.5847214595155288E-3</v>
      </c>
      <c r="AX237">
        <f>'Population 2016'!AX237/'Population 2016'!AX$5</f>
        <v>5.9675172827989825E-3</v>
      </c>
      <c r="AY237">
        <f>'Population 2016'!AY237/'Population 2016'!AY$5</f>
        <v>5.344083718368471E-3</v>
      </c>
      <c r="AZ237">
        <f>'Population 2016'!AZ237/'Population 2016'!AZ$5</f>
        <v>4.4526005142926173E-3</v>
      </c>
      <c r="BA237">
        <f>'Population 2016'!BA237/'Population 2016'!BA$5</f>
        <v>1.1336644353271432E-3</v>
      </c>
      <c r="BB237">
        <f>'Population 2016'!BB237/'Population 2016'!BB$5</f>
        <v>5.1994503635472266E-3</v>
      </c>
      <c r="BC237">
        <f>'Population 2016'!BC237/'Population 2016'!BC$5</f>
        <v>0</v>
      </c>
      <c r="BD237" s="9">
        <v>235</v>
      </c>
    </row>
    <row r="238" spans="1:56" x14ac:dyDescent="0.35">
      <c r="A238" s="3"/>
      <c r="B238" s="5" t="s">
        <v>51</v>
      </c>
      <c r="C238">
        <f>'Population 2016'!C238/'Population 2016'!C$5</f>
        <v>1.6672374049976232E-2</v>
      </c>
      <c r="D238">
        <f>'Population 2016'!D238/'Population 2016'!D$5</f>
        <v>1.5536515947302015E-2</v>
      </c>
      <c r="E238">
        <f>'Population 2016'!E238/'Population 2016'!E$5</f>
        <v>1.449472386425963E-2</v>
      </c>
      <c r="F238">
        <f>'Population 2016'!F238/'Population 2016'!F$5</f>
        <v>5.1815606489827451E-3</v>
      </c>
      <c r="G238">
        <f>'Population 2016'!G238/'Population 2016'!G$5</f>
        <v>4.0058463703783898E-3</v>
      </c>
      <c r="H238">
        <f>'Population 2016'!H238/'Population 2016'!H$5</f>
        <v>3.5277371576425119E-3</v>
      </c>
      <c r="I238">
        <f>'Population 2016'!I238/'Population 2016'!I$5</f>
        <v>2.8263964492086088E-3</v>
      </c>
      <c r="J238">
        <f>'Population 2016'!J238/'Population 2016'!J$5</f>
        <v>5.9958700646028044E-3</v>
      </c>
      <c r="K238">
        <f>'Population 2016'!K238/'Population 2016'!K$5</f>
        <v>3.5439209941879697E-3</v>
      </c>
      <c r="L238">
        <f>'Population 2016'!L238/'Population 2016'!L$5</f>
        <v>2.5654059377630931E-3</v>
      </c>
      <c r="M238">
        <f>'Population 2016'!M238/'Population 2016'!M$5</f>
        <v>2.5654059377630931E-3</v>
      </c>
      <c r="N238">
        <f>'Population 2016'!N238/'Population 2016'!N$5</f>
        <v>4.5249596129270783E-3</v>
      </c>
      <c r="O238">
        <f>'Population 2016'!O238/'Population 2016'!O$5</f>
        <v>3.8042024548993968E-3</v>
      </c>
      <c r="P238">
        <f>'Population 2016'!P238/'Population 2016'!P$5</f>
        <v>1.5845824411134905E-2</v>
      </c>
      <c r="Q238">
        <f>'Population 2016'!Q238/'Population 2016'!Q$5</f>
        <v>5.2878344555293121E-3</v>
      </c>
      <c r="R238">
        <f>'Population 2016'!R238/'Population 2016'!R$5</f>
        <v>1.8816202693351786E-2</v>
      </c>
      <c r="S238">
        <f>'Population 2016'!S238/'Population 2016'!S$5</f>
        <v>9.5697749752414515E-3</v>
      </c>
      <c r="T238">
        <f>'Population 2016'!T238/'Population 2016'!T$5</f>
        <v>1.5423237460621769E-2</v>
      </c>
      <c r="U238">
        <f>'Population 2016'!U238/'Population 2016'!U$5</f>
        <v>0</v>
      </c>
      <c r="V238">
        <f>'Population 2016'!V238/'Population 2016'!V$5</f>
        <v>8.1284679555185813E-3</v>
      </c>
      <c r="W238">
        <f>'Population 2016'!W238/'Population 2016'!W$5</f>
        <v>6.9159819321606237E-3</v>
      </c>
      <c r="X238">
        <f>'Population 2016'!X238/'Population 2016'!X$5</f>
        <v>6.9159819321606237E-3</v>
      </c>
      <c r="Y238">
        <f>'Population 2016'!Y238/'Population 2016'!Y$5</f>
        <v>7.1064053035722798E-3</v>
      </c>
      <c r="Z238">
        <f>'Population 2016'!Z238/'Population 2016'!Z$5</f>
        <v>4.2723047409612787E-3</v>
      </c>
      <c r="AA238">
        <f>'Population 2016'!AA238/'Population 2016'!AA$5</f>
        <v>5.4884639941215436E-3</v>
      </c>
      <c r="AB238">
        <f>'Population 2016'!AB238/'Population 2016'!AB$5</f>
        <v>1.3970911845081523E-2</v>
      </c>
      <c r="AC238">
        <f>'Population 2016'!AC238/'Population 2016'!AC$5</f>
        <v>6.3123033546329185E-3</v>
      </c>
      <c r="AD238">
        <f>'Population 2016'!AD238/'Population 2016'!AD$5</f>
        <v>3.7329264207823141E-3</v>
      </c>
      <c r="AE238">
        <f>'Population 2016'!AE238/'Population 2016'!AE$5</f>
        <v>3.6294007125329828E-3</v>
      </c>
      <c r="AF238">
        <f>'Population 2016'!AF238/'Population 2016'!AF$5</f>
        <v>2.8201299974362454E-3</v>
      </c>
      <c r="AG238">
        <f>'Population 2016'!AG238/'Population 2016'!AG$5</f>
        <v>3.6294007125329828E-3</v>
      </c>
      <c r="AH238">
        <f>'Population 2016'!AH238/'Population 2016'!AH$5</f>
        <v>4.0088052534296833E-3</v>
      </c>
      <c r="AI238">
        <f>'Population 2016'!AI238/'Population 2016'!AI$5</f>
        <v>1.1560503981100709E-2</v>
      </c>
      <c r="AJ238">
        <f>'Population 2016'!AJ238/'Population 2016'!AJ$5</f>
        <v>6.0089786130552384E-3</v>
      </c>
      <c r="AK238">
        <f>'Population 2016'!AK238/'Population 2016'!AK$5</f>
        <v>5.9213255723319464E-3</v>
      </c>
      <c r="AL238">
        <f>'Population 2016'!AL238/'Population 2016'!AL$5</f>
        <v>2.4919742466433729E-3</v>
      </c>
      <c r="AM238">
        <f>'Population 2016'!AM238/'Population 2016'!AM$5</f>
        <v>3.3177466849698108E-3</v>
      </c>
      <c r="AN238">
        <f>'Population 2016'!AN238/'Population 2016'!AN$5</f>
        <v>3.3271517399367295E-3</v>
      </c>
      <c r="AO238">
        <f>'Population 2016'!AO238/'Population 2016'!AO$5</f>
        <v>3.3271517399367295E-3</v>
      </c>
      <c r="AP238">
        <f>'Population 2016'!AP238/'Population 2016'!AP$5</f>
        <v>5.2153512039693735E-3</v>
      </c>
      <c r="AQ238">
        <f>'Population 2016'!AQ238/'Population 2016'!AQ$5</f>
        <v>5.4940538170658191E-3</v>
      </c>
      <c r="AR238">
        <f>'Population 2016'!AR238/'Population 2016'!AR$5</f>
        <v>7.1099449449884304E-3</v>
      </c>
      <c r="AS238">
        <f>'Population 2016'!AS238/'Population 2016'!AS$5</f>
        <v>2.8263964492086088E-3</v>
      </c>
      <c r="AT238">
        <f>'Population 2016'!AT238/'Population 2016'!AT$5</f>
        <v>0</v>
      </c>
      <c r="AU238">
        <f>'Population 2016'!AU238/'Population 2016'!AU$5</f>
        <v>0</v>
      </c>
      <c r="AV238">
        <f>'Population 2016'!AV238/'Population 2016'!AV$5</f>
        <v>4.4662654418751984E-3</v>
      </c>
      <c r="AW238">
        <f>'Population 2016'!AW238/'Population 2016'!AW$5</f>
        <v>4.7364085667215812E-3</v>
      </c>
      <c r="AX238">
        <f>'Population 2016'!AX238/'Population 2016'!AX$5</f>
        <v>7.3220287003079596E-3</v>
      </c>
      <c r="AY238">
        <f>'Population 2016'!AY238/'Population 2016'!AY$5</f>
        <v>5.8749732260334753E-3</v>
      </c>
      <c r="AZ238">
        <f>'Population 2016'!AZ238/'Population 2016'!AZ$5</f>
        <v>4.9588393324550856E-3</v>
      </c>
      <c r="BA238">
        <f>'Population 2016'!BA238/'Population 2016'!BA$5</f>
        <v>1.1741524508745412E-3</v>
      </c>
      <c r="BB238">
        <f>'Population 2016'!BB238/'Population 2016'!BB$5</f>
        <v>6.5321116121058115E-3</v>
      </c>
      <c r="BC238">
        <f>'Population 2016'!BC238/'Population 2016'!BC$5</f>
        <v>0</v>
      </c>
      <c r="BD238" s="9">
        <v>236</v>
      </c>
    </row>
    <row r="239" spans="1:56" x14ac:dyDescent="0.35">
      <c r="A239" s="3"/>
      <c r="B239" s="5" t="s">
        <v>52</v>
      </c>
      <c r="C239">
        <f>'Population 2016'!C239/'Population 2016'!C$5</f>
        <v>1.5123713922096773E-2</v>
      </c>
      <c r="D239">
        <f>'Population 2016'!D239/'Population 2016'!D$5</f>
        <v>1.564165761959254E-2</v>
      </c>
      <c r="E239">
        <f>'Population 2016'!E239/'Population 2016'!E$5</f>
        <v>1.6116707841308087E-2</v>
      </c>
      <c r="F239">
        <f>'Population 2016'!F239/'Population 2016'!F$5</f>
        <v>6.737058975019315E-3</v>
      </c>
      <c r="G239">
        <f>'Population 2016'!G239/'Population 2016'!G$5</f>
        <v>4.6419098143236073E-3</v>
      </c>
      <c r="H239">
        <f>'Population 2016'!H239/'Population 2016'!H$5</f>
        <v>4.6042157755996019E-3</v>
      </c>
      <c r="I239">
        <f>'Population 2016'!I239/'Population 2016'!I$5</f>
        <v>3.9255506239008458E-3</v>
      </c>
      <c r="J239">
        <f>'Population 2016'!J239/'Population 2016'!J$5</f>
        <v>8.3925594818506748E-3</v>
      </c>
      <c r="K239">
        <f>'Population 2016'!K239/'Population 2016'!K$5</f>
        <v>5.0087416717856633E-3</v>
      </c>
      <c r="L239">
        <f>'Population 2016'!L239/'Population 2016'!L$5</f>
        <v>2.7877940685908536E-3</v>
      </c>
      <c r="M239">
        <f>'Population 2016'!M239/'Population 2016'!M$5</f>
        <v>2.7877940685908536E-3</v>
      </c>
      <c r="N239">
        <f>'Population 2016'!N239/'Population 2016'!N$5</f>
        <v>4.5490712982535104E-3</v>
      </c>
      <c r="O239">
        <f>'Population 2016'!O239/'Population 2016'!O$5</f>
        <v>4.7750666230768467E-3</v>
      </c>
      <c r="P239">
        <f>'Population 2016'!P239/'Population 2016'!P$5</f>
        <v>1.955370224275893E-2</v>
      </c>
      <c r="Q239">
        <f>'Population 2016'!Q239/'Population 2016'!Q$5</f>
        <v>7.1797041162853549E-3</v>
      </c>
      <c r="R239">
        <f>'Population 2016'!R239/'Population 2016'!R$5</f>
        <v>2.2968009794006494E-2</v>
      </c>
      <c r="S239">
        <f>'Population 2016'!S239/'Population 2016'!S$5</f>
        <v>1.0433896880864157E-2</v>
      </c>
      <c r="T239">
        <f>'Population 2016'!T239/'Population 2016'!T$5</f>
        <v>1.5246413498182902E-2</v>
      </c>
      <c r="U239">
        <f>'Population 2016'!U239/'Population 2016'!U$5</f>
        <v>0</v>
      </c>
      <c r="V239">
        <f>'Population 2016'!V239/'Population 2016'!V$5</f>
        <v>9.2733225971409171E-3</v>
      </c>
      <c r="W239">
        <f>'Population 2016'!W239/'Population 2016'!W$5</f>
        <v>8.4325299550918748E-3</v>
      </c>
      <c r="X239">
        <f>'Population 2016'!X239/'Population 2016'!X$5</f>
        <v>8.4325299550918748E-3</v>
      </c>
      <c r="Y239">
        <f>'Population 2016'!Y239/'Population 2016'!Y$5</f>
        <v>8.8512106325813588E-3</v>
      </c>
      <c r="Z239">
        <f>'Population 2016'!Z239/'Population 2016'!Z$5</f>
        <v>3.8599799064235564E-3</v>
      </c>
      <c r="AA239">
        <f>'Population 2016'!AA239/'Population 2016'!AA$5</f>
        <v>6.1794218144685239E-3</v>
      </c>
      <c r="AB239">
        <f>'Population 2016'!AB239/'Population 2016'!AB$5</f>
        <v>1.427591783261517E-2</v>
      </c>
      <c r="AC239">
        <f>'Population 2016'!AC239/'Population 2016'!AC$5</f>
        <v>6.9649435998849867E-3</v>
      </c>
      <c r="AD239">
        <f>'Population 2016'!AD239/'Population 2016'!AD$5</f>
        <v>3.859466299452901E-3</v>
      </c>
      <c r="AE239">
        <f>'Population 2016'!AE239/'Population 2016'!AE$5</f>
        <v>3.5626649144241728E-3</v>
      </c>
      <c r="AF239">
        <f>'Population 2016'!AF239/'Population 2016'!AF$5</f>
        <v>3.6948227239137973E-3</v>
      </c>
      <c r="AG239">
        <f>'Population 2016'!AG239/'Population 2016'!AG$5</f>
        <v>3.5626649144241728E-3</v>
      </c>
      <c r="AH239">
        <f>'Population 2016'!AH239/'Population 2016'!AH$5</f>
        <v>4.7685834502103784E-3</v>
      </c>
      <c r="AI239">
        <f>'Population 2016'!AI239/'Population 2016'!AI$5</f>
        <v>1.2121029836381136E-2</v>
      </c>
      <c r="AJ239">
        <f>'Population 2016'!AJ239/'Population 2016'!AJ$5</f>
        <v>6.6084822797869668E-3</v>
      </c>
      <c r="AK239">
        <f>'Population 2016'!AK239/'Population 2016'!AK$5</f>
        <v>7.2539381215191781E-3</v>
      </c>
      <c r="AL239">
        <f>'Population 2016'!AL239/'Population 2016'!AL$5</f>
        <v>3.1216189851191005E-3</v>
      </c>
      <c r="AM239">
        <f>'Population 2016'!AM239/'Population 2016'!AM$5</f>
        <v>3.8936437623826926E-3</v>
      </c>
      <c r="AN239">
        <f>'Population 2016'!AN239/'Population 2016'!AN$5</f>
        <v>2.508999672739173E-3</v>
      </c>
      <c r="AO239">
        <f>'Population 2016'!AO239/'Population 2016'!AO$5</f>
        <v>2.508999672739173E-3</v>
      </c>
      <c r="AP239">
        <f>'Population 2016'!AP239/'Population 2016'!AP$5</f>
        <v>5.6750630122219935E-3</v>
      </c>
      <c r="AQ239">
        <f>'Population 2016'!AQ239/'Population 2016'!AQ$5</f>
        <v>6.4394146983065706E-3</v>
      </c>
      <c r="AR239">
        <f>'Population 2016'!AR239/'Population 2016'!AR$5</f>
        <v>7.8223874934475555E-3</v>
      </c>
      <c r="AS239">
        <f>'Population 2016'!AS239/'Population 2016'!AS$5</f>
        <v>3.9255506239008458E-3</v>
      </c>
      <c r="AT239">
        <f>'Population 2016'!AT239/'Population 2016'!AT$5</f>
        <v>0</v>
      </c>
      <c r="AU239">
        <f>'Population 2016'!AU239/'Population 2016'!AU$5</f>
        <v>0</v>
      </c>
      <c r="AV239">
        <f>'Population 2016'!AV239/'Population 2016'!AV$5</f>
        <v>6.1873086263330166E-3</v>
      </c>
      <c r="AW239">
        <f>'Population 2016'!AW239/'Population 2016'!AW$5</f>
        <v>5.6897919336140095E-3</v>
      </c>
      <c r="AX239">
        <f>'Population 2016'!AX239/'Population 2016'!AX$5</f>
        <v>1.0222727679313032E-2</v>
      </c>
      <c r="AY239">
        <f>'Population 2016'!AY239/'Population 2016'!AY$5</f>
        <v>6.9092133043664513E-3</v>
      </c>
      <c r="AZ239">
        <f>'Population 2016'!AZ239/'Population 2016'!AZ$5</f>
        <v>5.5686269997871499E-3</v>
      </c>
      <c r="BA239">
        <f>'Population 2016'!BA239/'Population 2016'!BA$5</f>
        <v>1.2686244871518032E-3</v>
      </c>
      <c r="BB239">
        <f>'Population 2016'!BB239/'Population 2016'!BB$5</f>
        <v>8.4793161307250928E-3</v>
      </c>
      <c r="BC239">
        <f>'Population 2016'!BC239/'Population 2016'!BC$5</f>
        <v>0</v>
      </c>
      <c r="BD239" s="9">
        <v>237</v>
      </c>
    </row>
    <row r="240" spans="1:56" x14ac:dyDescent="0.35">
      <c r="A240" s="3"/>
      <c r="B240" s="5" t="s">
        <v>53</v>
      </c>
      <c r="C240">
        <f>'Population 2016'!C240/'Population 2016'!C$5</f>
        <v>1.5256602249901611E-2</v>
      </c>
      <c r="D240">
        <f>'Population 2016'!D240/'Population 2016'!D$5</f>
        <v>1.6062224308754633E-2</v>
      </c>
      <c r="E240">
        <f>'Population 2016'!E240/'Population 2016'!E$5</f>
        <v>1.6801128825842986E-2</v>
      </c>
      <c r="F240">
        <f>'Population 2016'!F240/'Population 2016'!F$5</f>
        <v>7.437548287406644E-3</v>
      </c>
      <c r="G240">
        <f>'Population 2016'!G240/'Population 2016'!G$5</f>
        <v>3.9246467817896386E-3</v>
      </c>
      <c r="H240">
        <f>'Population 2016'!H240/'Population 2016'!H$5</f>
        <v>5.6839367990324666E-3</v>
      </c>
      <c r="I240">
        <f>'Population 2016'!I240/'Population 2016'!I$5</f>
        <v>5.24453563353153E-3</v>
      </c>
      <c r="J240">
        <f>'Population 2016'!J240/'Population 2016'!J$5</f>
        <v>1.0756076727233523E-2</v>
      </c>
      <c r="K240">
        <f>'Population 2016'!K240/'Population 2016'!K$5</f>
        <v>7.1114681283371926E-3</v>
      </c>
      <c r="L240">
        <f>'Population 2016'!L240/'Population 2016'!L$5</f>
        <v>3.7647133575842294E-3</v>
      </c>
      <c r="M240">
        <f>'Population 2016'!M240/'Population 2016'!M$5</f>
        <v>3.7647133575842294E-3</v>
      </c>
      <c r="N240">
        <f>'Population 2016'!N240/'Population 2016'!N$5</f>
        <v>6.2931498701987608E-3</v>
      </c>
      <c r="O240">
        <f>'Population 2016'!O240/'Population 2016'!O$5</f>
        <v>5.7558375684805974E-3</v>
      </c>
      <c r="P240">
        <f>'Population 2016'!P240/'Population 2016'!P$5</f>
        <v>2.3092527893609827E-2</v>
      </c>
      <c r="Q240">
        <f>'Population 2016'!Q240/'Population 2016'!Q$5</f>
        <v>7.9552531697629873E-3</v>
      </c>
      <c r="R240">
        <f>'Population 2016'!R240/'Population 2016'!R$5</f>
        <v>2.6467770266673765E-2</v>
      </c>
      <c r="S240">
        <f>'Population 2016'!S240/'Population 2016'!S$5</f>
        <v>1.1414529605222509E-2</v>
      </c>
      <c r="T240">
        <f>'Population 2016'!T240/'Population 2016'!T$5</f>
        <v>1.5972322396616147E-2</v>
      </c>
      <c r="U240">
        <f>'Population 2016'!U240/'Population 2016'!U$5</f>
        <v>0</v>
      </c>
      <c r="V240">
        <f>'Population 2016'!V240/'Population 2016'!V$5</f>
        <v>1.0059456117721587E-2</v>
      </c>
      <c r="W240">
        <f>'Population 2016'!W240/'Population 2016'!W$5</f>
        <v>9.2659776832114214E-3</v>
      </c>
      <c r="X240">
        <f>'Population 2016'!X240/'Population 2016'!X$5</f>
        <v>9.2659776832114214E-3</v>
      </c>
      <c r="Y240">
        <f>'Population 2016'!Y240/'Population 2016'!Y$5</f>
        <v>1.0393316481454985E-2</v>
      </c>
      <c r="Z240">
        <f>'Population 2016'!Z240/'Population 2016'!Z$5</f>
        <v>3.9974215179361299E-3</v>
      </c>
      <c r="AA240">
        <f>'Population 2016'!AA240/'Population 2016'!AA$5</f>
        <v>7.1487559105129894E-3</v>
      </c>
      <c r="AB240">
        <f>'Population 2016'!AB240/'Population 2016'!AB$5</f>
        <v>1.4812237085862255E-2</v>
      </c>
      <c r="AC240">
        <f>'Population 2016'!AC240/'Population 2016'!AC$5</f>
        <v>8.0302676135294085E-3</v>
      </c>
      <c r="AD240">
        <f>'Population 2016'!AD240/'Population 2016'!AD$5</f>
        <v>4.2614165022888829E-3</v>
      </c>
      <c r="AE240">
        <f>'Population 2016'!AE240/'Population 2016'!AE$5</f>
        <v>4.3891621063871294E-3</v>
      </c>
      <c r="AF240">
        <f>'Population 2016'!AF240/'Population 2016'!AF$5</f>
        <v>4.3583827233105608E-3</v>
      </c>
      <c r="AG240">
        <f>'Population 2016'!AG240/'Population 2016'!AG$5</f>
        <v>4.3891621063871294E-3</v>
      </c>
      <c r="AH240">
        <f>'Population 2016'!AH240/'Population 2016'!AH$5</f>
        <v>5.5655146150488093E-3</v>
      </c>
      <c r="AI240">
        <f>'Population 2016'!AI240/'Population 2016'!AI$5</f>
        <v>1.3119039286026774E-2</v>
      </c>
      <c r="AJ240">
        <f>'Population 2016'!AJ240/'Population 2016'!AJ$5</f>
        <v>8.0863285280093691E-3</v>
      </c>
      <c r="AK240">
        <f>'Population 2016'!AK240/'Population 2016'!AK$5</f>
        <v>8.3854016066781493E-3</v>
      </c>
      <c r="AL240">
        <f>'Population 2016'!AL240/'Population 2016'!AL$5</f>
        <v>4.1946755112537912E-3</v>
      </c>
      <c r="AM240">
        <f>'Population 2016'!AM240/'Population 2016'!AM$5</f>
        <v>4.5093827759687928E-3</v>
      </c>
      <c r="AN240">
        <f>'Population 2016'!AN240/'Population 2016'!AN$5</f>
        <v>3.708956037962256E-3</v>
      </c>
      <c r="AO240">
        <f>'Population 2016'!AO240/'Population 2016'!AO$5</f>
        <v>3.708956037962256E-3</v>
      </c>
      <c r="AP240">
        <f>'Population 2016'!AP240/'Population 2016'!AP$5</f>
        <v>6.9036031894488216E-3</v>
      </c>
      <c r="AQ240">
        <f>'Population 2016'!AQ240/'Population 2016'!AQ$5</f>
        <v>8.2684824902723737E-3</v>
      </c>
      <c r="AR240">
        <f>'Population 2016'!AR240/'Population 2016'!AR$5</f>
        <v>8.7683008958107361E-3</v>
      </c>
      <c r="AS240">
        <f>'Population 2016'!AS240/'Population 2016'!AS$5</f>
        <v>5.24453563353153E-3</v>
      </c>
      <c r="AT240">
        <f>'Population 2016'!AT240/'Population 2016'!AT$5</f>
        <v>0</v>
      </c>
      <c r="AU240">
        <f>'Population 2016'!AU240/'Population 2016'!AU$5</f>
        <v>0</v>
      </c>
      <c r="AV240">
        <f>'Population 2016'!AV240/'Population 2016'!AV$5</f>
        <v>7.3804244535951857E-3</v>
      </c>
      <c r="AW240">
        <f>'Population 2016'!AW240/'Population 2016'!AW$5</f>
        <v>6.6774971017145648E-3</v>
      </c>
      <c r="AX240">
        <f>'Population 2016'!AX240/'Population 2016'!AX$5</f>
        <v>1.2727295960744726E-2</v>
      </c>
      <c r="AY240">
        <f>'Population 2016'!AY240/'Population 2016'!AY$5</f>
        <v>7.9725222606407391E-3</v>
      </c>
      <c r="AZ240">
        <f>'Population 2016'!AZ240/'Population 2016'!AZ$5</f>
        <v>6.8342240451933203E-3</v>
      </c>
      <c r="BA240">
        <f>'Population 2016'!BA240/'Population 2016'!BA$5</f>
        <v>2.2268408551068884E-3</v>
      </c>
      <c r="BB240">
        <f>'Population 2016'!BB240/'Population 2016'!BB$5</f>
        <v>1.0177941349095103E-2</v>
      </c>
      <c r="BC240">
        <f>'Population 2016'!BC240/'Population 2016'!BC$5</f>
        <v>0</v>
      </c>
      <c r="BD240" s="9">
        <v>238</v>
      </c>
    </row>
    <row r="241" spans="1:56" x14ac:dyDescent="0.35">
      <c r="A241" s="3"/>
      <c r="B241" s="5" t="s">
        <v>54</v>
      </c>
      <c r="C241">
        <f>'Population 2016'!C241/'Population 2016'!C$5</f>
        <v>1.5583711979882751E-2</v>
      </c>
      <c r="D241">
        <f>'Population 2016'!D241/'Population 2016'!D$5</f>
        <v>1.5983979343329128E-2</v>
      </c>
      <c r="E241">
        <f>'Population 2016'!E241/'Population 2016'!E$5</f>
        <v>1.6351098589436477E-2</v>
      </c>
      <c r="F241">
        <f>'Population 2016'!F241/'Population 2016'!F$5</f>
        <v>8.7664177182590775E-3</v>
      </c>
      <c r="G241">
        <f>'Population 2016'!G241/'Population 2016'!G$5</f>
        <v>4.3035781952038112E-3</v>
      </c>
      <c r="H241">
        <f>'Population 2016'!H241/'Population 2016'!H$5</f>
        <v>6.192994458729042E-3</v>
      </c>
      <c r="I241">
        <f>'Population 2016'!I241/'Population 2016'!I$5</f>
        <v>4.3338078887865334E-3</v>
      </c>
      <c r="J241">
        <f>'Population 2016'!J241/'Population 2016'!J$5</f>
        <v>1.036630370781951E-2</v>
      </c>
      <c r="K241">
        <f>'Population 2016'!K241/'Population 2016'!K$5</f>
        <v>6.827954448802155E-3</v>
      </c>
      <c r="L241">
        <f>'Population 2016'!L241/'Population 2016'!L$5</f>
        <v>4.3842231506044192E-3</v>
      </c>
      <c r="M241">
        <f>'Population 2016'!M241/'Population 2016'!M$5</f>
        <v>4.3842231506044192E-3</v>
      </c>
      <c r="N241">
        <f>'Population 2016'!N241/'Population 2016'!N$5</f>
        <v>6.2127775857773208E-3</v>
      </c>
      <c r="O241">
        <f>'Population 2016'!O241/'Population 2016'!O$5</f>
        <v>5.2604987071655724E-3</v>
      </c>
      <c r="P241">
        <f>'Population 2016'!P241/'Population 2016'!P$5</f>
        <v>2.5774822495210188E-2</v>
      </c>
      <c r="Q241">
        <f>'Population 2016'!Q241/'Population 2016'!Q$5</f>
        <v>9.1773304661519842E-3</v>
      </c>
      <c r="R241">
        <f>'Population 2016'!R241/'Population 2016'!R$5</f>
        <v>2.5855644860808005E-2</v>
      </c>
      <c r="S241">
        <f>'Population 2016'!S241/'Population 2016'!S$5</f>
        <v>1.1128548504689561E-2</v>
      </c>
      <c r="T241">
        <f>'Population 2016'!T241/'Population 2016'!T$5</f>
        <v>1.5830397900448108E-2</v>
      </c>
      <c r="U241">
        <f>'Population 2016'!U241/'Population 2016'!U$5</f>
        <v>0</v>
      </c>
      <c r="V241">
        <f>'Population 2016'!V241/'Population 2016'!V$5</f>
        <v>9.7694262751772624E-3</v>
      </c>
      <c r="W241">
        <f>'Population 2016'!W241/'Population 2016'!W$5</f>
        <v>8.6809300622961317E-3</v>
      </c>
      <c r="X241">
        <f>'Population 2016'!X241/'Population 2016'!X$5</f>
        <v>8.6809300622961317E-3</v>
      </c>
      <c r="Y241">
        <f>'Population 2016'!Y241/'Population 2016'!Y$5</f>
        <v>1.0055484014562566E-2</v>
      </c>
      <c r="Z241">
        <f>'Population 2016'!Z241/'Population 2016'!Z$5</f>
        <v>3.9316044081977143E-3</v>
      </c>
      <c r="AA241">
        <f>'Population 2016'!AA241/'Population 2016'!AA$5</f>
        <v>7.5527004824081471E-3</v>
      </c>
      <c r="AB241">
        <f>'Population 2016'!AB241/'Population 2016'!AB$5</f>
        <v>1.4593205940452186E-2</v>
      </c>
      <c r="AC241">
        <f>'Population 2016'!AC241/'Population 2016'!AC$5</f>
        <v>8.5184549285198616E-3</v>
      </c>
      <c r="AD241">
        <f>'Population 2016'!AD241/'Population 2016'!AD$5</f>
        <v>4.3544605307231383E-3</v>
      </c>
      <c r="AE241">
        <f>'Population 2016'!AE241/'Population 2016'!AE$5</f>
        <v>4.3737615375927883E-3</v>
      </c>
      <c r="AF241">
        <f>'Population 2016'!AF241/'Population 2016'!AF$5</f>
        <v>6.4546290850412465E-3</v>
      </c>
      <c r="AG241">
        <f>'Population 2016'!AG241/'Population 2016'!AG$5</f>
        <v>4.3737615375927883E-3</v>
      </c>
      <c r="AH241">
        <f>'Population 2016'!AH241/'Population 2016'!AH$5</f>
        <v>5.8181547978414126E-3</v>
      </c>
      <c r="AI241">
        <f>'Population 2016'!AI241/'Population 2016'!AI$5</f>
        <v>1.3039745384548079E-2</v>
      </c>
      <c r="AJ241">
        <f>'Population 2016'!AJ241/'Population 2016'!AJ$5</f>
        <v>7.4589409698017457E-3</v>
      </c>
      <c r="AK241">
        <f>'Population 2016'!AK241/'Population 2016'!AK$5</f>
        <v>7.4425153690456736E-3</v>
      </c>
      <c r="AL241">
        <f>'Population 2016'!AL241/'Population 2016'!AL$5</f>
        <v>4.655823770419113E-3</v>
      </c>
      <c r="AM241">
        <f>'Population 2016'!AM241/'Population 2016'!AM$5</f>
        <v>4.8715821957253224E-3</v>
      </c>
      <c r="AN241">
        <f>'Population 2016'!AN241/'Population 2016'!AN$5</f>
        <v>3.436238682229737E-3</v>
      </c>
      <c r="AO241">
        <f>'Population 2016'!AO241/'Population 2016'!AO$5</f>
        <v>3.436238682229737E-3</v>
      </c>
      <c r="AP241">
        <f>'Population 2016'!AP241/'Population 2016'!AP$5</f>
        <v>8.6394115688854366E-3</v>
      </c>
      <c r="AQ241">
        <f>'Population 2016'!AQ241/'Population 2016'!AQ$5</f>
        <v>9.3919548418918176E-3</v>
      </c>
      <c r="AR241">
        <f>'Population 2016'!AR241/'Population 2016'!AR$5</f>
        <v>8.9209035054713046E-3</v>
      </c>
      <c r="AS241">
        <f>'Population 2016'!AS241/'Population 2016'!AS$5</f>
        <v>4.3338078887865334E-3</v>
      </c>
      <c r="AT241">
        <f>'Population 2016'!AT241/'Population 2016'!AT$5</f>
        <v>0</v>
      </c>
      <c r="AU241">
        <f>'Population 2016'!AU241/'Population 2016'!AU$5</f>
        <v>0</v>
      </c>
      <c r="AV241">
        <f>'Population 2016'!AV241/'Population 2016'!AV$5</f>
        <v>9.0169992609017008E-3</v>
      </c>
      <c r="AW241">
        <f>'Population 2016'!AW241/'Population 2016'!AW$5</f>
        <v>6.8147843065470741E-3</v>
      </c>
      <c r="AX241">
        <f>'Population 2016'!AX241/'Population 2016'!AX$5</f>
        <v>1.2280051624774781E-2</v>
      </c>
      <c r="AY241">
        <f>'Population 2016'!AY241/'Population 2016'!AY$5</f>
        <v>8.2157828707811881E-3</v>
      </c>
      <c r="AZ241">
        <f>'Population 2016'!AZ241/'Population 2016'!AZ$5</f>
        <v>7.8064326846189686E-3</v>
      </c>
      <c r="BA241">
        <f>'Population 2016'!BA241/'Population 2016'!BA$5</f>
        <v>2.3752969121140144E-3</v>
      </c>
      <c r="BB241">
        <f>'Population 2016'!BB241/'Population 2016'!BB$5</f>
        <v>9.791262437596239E-3</v>
      </c>
      <c r="BC241">
        <f>'Population 2016'!BC241/'Population 2016'!BC$5</f>
        <v>0</v>
      </c>
      <c r="BD241" s="9">
        <v>239</v>
      </c>
    </row>
    <row r="242" spans="1:56" x14ac:dyDescent="0.35">
      <c r="A242" s="3"/>
      <c r="B242" s="5" t="s">
        <v>55</v>
      </c>
      <c r="C242">
        <f>'Population 2016'!C242/'Population 2016'!C$5</f>
        <v>1.4643271506186974E-2</v>
      </c>
      <c r="D242">
        <f>'Population 2016'!D242/'Population 2016'!D$5</f>
        <v>1.4340835069393505E-2</v>
      </c>
      <c r="E242">
        <f>'Population 2016'!E242/'Population 2016'!E$5</f>
        <v>1.4063444887703393E-2</v>
      </c>
      <c r="F242">
        <f>'Population 2016'!F242/'Population 2016'!F$5</f>
        <v>7.5817666752510948E-3</v>
      </c>
      <c r="G242">
        <f>'Population 2016'!G242/'Population 2016'!G$5</f>
        <v>3.721647810317761E-3</v>
      </c>
      <c r="H242">
        <f>'Population 2016'!H242/'Population 2016'!H$5</f>
        <v>6.2902666230022731E-3</v>
      </c>
      <c r="I242">
        <f>'Population 2016'!I242/'Population 2016'!I$5</f>
        <v>3.6533791139770539E-3</v>
      </c>
      <c r="J242">
        <f>'Population 2016'!J242/'Population 2016'!J$5</f>
        <v>8.8320907590622218E-3</v>
      </c>
      <c r="K242">
        <f>'Population 2016'!K242/'Population 2016'!K$5</f>
        <v>5.6938997306620045E-3</v>
      </c>
      <c r="L242">
        <f>'Population 2016'!L242/'Population 2016'!L$5</f>
        <v>3.9315044557050498E-3</v>
      </c>
      <c r="M242">
        <f>'Population 2016'!M242/'Population 2016'!M$5</f>
        <v>3.9315044557050498E-3</v>
      </c>
      <c r="N242">
        <f>'Population 2016'!N242/'Population 2016'!N$5</f>
        <v>6.5503411803473693E-3</v>
      </c>
      <c r="O242">
        <f>'Population 2016'!O242/'Population 2016'!O$5</f>
        <v>5.3595664794285772E-3</v>
      </c>
      <c r="P242">
        <f>'Population 2016'!P242/'Population 2016'!P$5</f>
        <v>2.3498253127465344E-2</v>
      </c>
      <c r="Q242">
        <f>'Population 2016'!Q242/'Population 2016'!Q$5</f>
        <v>6.9799414812986918E-3</v>
      </c>
      <c r="R242">
        <f>'Population 2016'!R242/'Population 2016'!R$5</f>
        <v>2.6055250971416404E-2</v>
      </c>
      <c r="S242">
        <f>'Population 2016'!S242/'Population 2016'!S$5</f>
        <v>1.0102900236728799E-2</v>
      </c>
      <c r="T242">
        <f>'Population 2016'!T242/'Population 2016'!T$5</f>
        <v>1.4599610056630201E-2</v>
      </c>
      <c r="U242">
        <f>'Population 2016'!U242/'Population 2016'!U$5</f>
        <v>0</v>
      </c>
      <c r="V242">
        <f>'Population 2016'!V242/'Population 2016'!V$5</f>
        <v>8.0903061341311699E-3</v>
      </c>
      <c r="W242">
        <f>'Population 2016'!W242/'Population 2016'!W$5</f>
        <v>8.3312088587322447E-3</v>
      </c>
      <c r="X242">
        <f>'Population 2016'!X242/'Population 2016'!X$5</f>
        <v>8.3312088587322447E-3</v>
      </c>
      <c r="Y242">
        <f>'Population 2016'!Y242/'Population 2016'!Y$5</f>
        <v>8.4458116723104566E-3</v>
      </c>
      <c r="Z242">
        <f>'Population 2016'!Z242/'Population 2016'!Z$5</f>
        <v>3.4495908692310819E-3</v>
      </c>
      <c r="AA242">
        <f>'Population 2016'!AA242/'Population 2016'!AA$5</f>
        <v>6.9713657777892941E-3</v>
      </c>
      <c r="AB242">
        <f>'Population 2016'!AB242/'Population 2016'!AB$5</f>
        <v>1.3014953481469351E-2</v>
      </c>
      <c r="AC242">
        <f>'Population 2016'!AC242/'Population 2016'!AC$5</f>
        <v>7.9092550799406726E-3</v>
      </c>
      <c r="AD242">
        <f>'Population 2016'!AD242/'Population 2016'!AD$5</f>
        <v>3.8966839108266031E-3</v>
      </c>
      <c r="AE242">
        <f>'Population 2016'!AE242/'Population 2016'!AE$5</f>
        <v>3.9630797030770337E-3</v>
      </c>
      <c r="AF242">
        <f>'Population 2016'!AF242/'Population 2016'!AF$5</f>
        <v>5.7609072674900839E-3</v>
      </c>
      <c r="AG242">
        <f>'Population 2016'!AG242/'Population 2016'!AG$5</f>
        <v>3.9630797030770337E-3</v>
      </c>
      <c r="AH242">
        <f>'Population 2016'!AH242/'Population 2016'!AH$5</f>
        <v>5.2868673546157922E-3</v>
      </c>
      <c r="AI242">
        <f>'Population 2016'!AI242/'Population 2016'!AI$5</f>
        <v>1.1686280514480707E-2</v>
      </c>
      <c r="AJ242">
        <f>'Population 2016'!AJ242/'Population 2016'!AJ$5</f>
        <v>6.5248306053592841E-3</v>
      </c>
      <c r="AK242">
        <f>'Population 2016'!AK242/'Population 2016'!AK$5</f>
        <v>6.1979055353708059E-3</v>
      </c>
      <c r="AL242">
        <f>'Population 2016'!AL242/'Population 2016'!AL$5</f>
        <v>4.1148613894751778E-3</v>
      </c>
      <c r="AM242">
        <f>'Population 2016'!AM242/'Population 2016'!AM$5</f>
        <v>4.2232452343611343E-3</v>
      </c>
      <c r="AN242">
        <f>'Population 2016'!AN242/'Population 2016'!AN$5</f>
        <v>3.9816733936947745E-3</v>
      </c>
      <c r="AO242">
        <f>'Population 2016'!AO242/'Population 2016'!AO$5</f>
        <v>3.9816733936947745E-3</v>
      </c>
      <c r="AP242">
        <f>'Population 2016'!AP242/'Population 2016'!AP$5</f>
        <v>7.0859026996179632E-3</v>
      </c>
      <c r="AQ242">
        <f>'Population 2016'!AQ242/'Population 2016'!AQ$5</f>
        <v>8.8987230777662074E-3</v>
      </c>
      <c r="AR242">
        <f>'Population 2016'!AR242/'Population 2016'!AR$5</f>
        <v>8.1140032832952725E-3</v>
      </c>
      <c r="AS242">
        <f>'Population 2016'!AS242/'Population 2016'!AS$5</f>
        <v>3.6533791139770539E-3</v>
      </c>
      <c r="AT242">
        <f>'Population 2016'!AT242/'Population 2016'!AT$5</f>
        <v>0</v>
      </c>
      <c r="AU242">
        <f>'Population 2016'!AU242/'Population 2016'!AU$5</f>
        <v>0</v>
      </c>
      <c r="AV242">
        <f>'Population 2016'!AV242/'Population 2016'!AV$5</f>
        <v>9.8722415795586532E-3</v>
      </c>
      <c r="AW242">
        <f>'Population 2016'!AW242/'Population 2016'!AW$5</f>
        <v>6.4067362255171151E-3</v>
      </c>
      <c r="AX242">
        <f>'Population 2016'!AX242/'Population 2016'!AX$5</f>
        <v>1.0529409509692424E-2</v>
      </c>
      <c r="AY242">
        <f>'Population 2016'!AY242/'Population 2016'!AY$5</f>
        <v>7.6405250757320764E-3</v>
      </c>
      <c r="AZ242">
        <f>'Population 2016'!AZ242/'Population 2016'!AZ$5</f>
        <v>7.0326926727683784E-3</v>
      </c>
      <c r="BA242">
        <f>'Population 2016'!BA242/'Population 2016'!BA$5</f>
        <v>1.9029367307277045E-3</v>
      </c>
      <c r="BB242">
        <f>'Population 2016'!BB242/'Population 2016'!BB$5</f>
        <v>8.3619314611629372E-3</v>
      </c>
      <c r="BC242">
        <f>'Population 2016'!BC242/'Population 2016'!BC$5</f>
        <v>0</v>
      </c>
      <c r="BD242" s="9">
        <v>240</v>
      </c>
    </row>
    <row r="243" spans="1:56" x14ac:dyDescent="0.35">
      <c r="A243" s="3"/>
      <c r="B243" s="5" t="s">
        <v>56</v>
      </c>
      <c r="C243">
        <f>'Population 2016'!C243/'Population 2016'!C$5</f>
        <v>1.2977056319095542E-2</v>
      </c>
      <c r="D243">
        <f>'Population 2016'!D243/'Population 2016'!D$5</f>
        <v>1.2925090226225757E-2</v>
      </c>
      <c r="E243">
        <f>'Population 2016'!E243/'Population 2016'!E$5</f>
        <v>1.287742770217374E-2</v>
      </c>
      <c r="F243">
        <f>'Population 2016'!F243/'Population 2016'!F$5</f>
        <v>7.035797064125676E-3</v>
      </c>
      <c r="G243">
        <f>'Population 2016'!G243/'Population 2016'!G$5</f>
        <v>3.0720511016077518E-3</v>
      </c>
      <c r="H243">
        <f>'Population 2016'!H243/'Population 2016'!H$5</f>
        <v>5.9044203713851228E-3</v>
      </c>
      <c r="I243">
        <f>'Population 2016'!I243/'Population 2016'!I$5</f>
        <v>3.8522736789213634E-3</v>
      </c>
      <c r="J243">
        <f>'Population 2016'!J243/'Population 2016'!J$5</f>
        <v>8.3925594818506748E-3</v>
      </c>
      <c r="K243">
        <f>'Population 2016'!K243/'Population 2016'!K$5</f>
        <v>6.3554316495770917E-3</v>
      </c>
      <c r="L243">
        <f>'Population 2016'!L243/'Population 2016'!L$5</f>
        <v>3.7408860578526837E-3</v>
      </c>
      <c r="M243">
        <f>'Population 2016'!M243/'Population 2016'!M$5</f>
        <v>3.7408860578526837E-3</v>
      </c>
      <c r="N243">
        <f>'Population 2016'!N243/'Population 2016'!N$5</f>
        <v>5.3286824571414796E-3</v>
      </c>
      <c r="O243">
        <f>'Population 2016'!O243/'Population 2016'!O$5</f>
        <v>4.6462785191349401E-3</v>
      </c>
      <c r="P243">
        <f>'Population 2016'!P243/'Population 2016'!P$5</f>
        <v>2.0770877944325482E-2</v>
      </c>
      <c r="Q243">
        <f>'Population 2016'!Q243/'Population 2016'!Q$5</f>
        <v>5.8988731037238106E-3</v>
      </c>
      <c r="R243">
        <f>'Population 2016'!R243/'Population 2016'!R$5</f>
        <v>2.2049821685207856E-2</v>
      </c>
      <c r="S243">
        <f>'Population 2016'!S243/'Population 2016'!S$5</f>
        <v>8.6103260361077624E-3</v>
      </c>
      <c r="T243">
        <f>'Population 2016'!T243/'Population 2016'!T$5</f>
        <v>1.2559154595329055E-2</v>
      </c>
      <c r="U243">
        <f>'Population 2016'!U243/'Population 2016'!U$5</f>
        <v>0</v>
      </c>
      <c r="V243">
        <f>'Population 2016'!V243/'Population 2016'!V$5</f>
        <v>6.5867303714671694E-3</v>
      </c>
      <c r="W243">
        <f>'Population 2016'!W243/'Population 2016'!W$5</f>
        <v>7.1709188842913078E-3</v>
      </c>
      <c r="X243">
        <f>'Population 2016'!X243/'Population 2016'!X$5</f>
        <v>7.1709188842913078E-3</v>
      </c>
      <c r="Y243">
        <f>'Population 2016'!Y243/'Population 2016'!Y$5</f>
        <v>7.4521867696856967E-3</v>
      </c>
      <c r="Z243">
        <f>'Population 2016'!Z243/'Population 2016'!Z$5</f>
        <v>3.0701745895625678E-3</v>
      </c>
      <c r="AA243">
        <f>'Population 2016'!AA243/'Population 2016'!AA$5</f>
        <v>6.0379083378013058E-3</v>
      </c>
      <c r="AB243">
        <f>'Population 2016'!AB243/'Population 2016'!AB$5</f>
        <v>1.1778553370930268E-2</v>
      </c>
      <c r="AC243">
        <f>'Population 2016'!AC243/'Population 2016'!AC$5</f>
        <v>6.8284166389130799E-3</v>
      </c>
      <c r="AD243">
        <f>'Population 2016'!AD243/'Population 2016'!AD$5</f>
        <v>3.4984554691279914E-3</v>
      </c>
      <c r="AE243">
        <f>'Population 2016'!AE243/'Population 2016'!AE$5</f>
        <v>3.6602018501216645E-3</v>
      </c>
      <c r="AF243">
        <f>'Population 2016'!AF243/'Population 2016'!AF$5</f>
        <v>4.7806481774721379E-3</v>
      </c>
      <c r="AG243">
        <f>'Population 2016'!AG243/'Population 2016'!AG$5</f>
        <v>3.6602018501216645E-3</v>
      </c>
      <c r="AH243">
        <f>'Population 2016'!AH243/'Population 2016'!AH$5</f>
        <v>4.6181139295765486E-3</v>
      </c>
      <c r="AI243">
        <f>'Population 2016'!AI243/'Population 2016'!AI$5</f>
        <v>9.833810919590515E-3</v>
      </c>
      <c r="AJ243">
        <f>'Population 2016'!AJ243/'Population 2016'!AJ$5</f>
        <v>5.4931266207511919E-3</v>
      </c>
      <c r="AK243">
        <f>'Population 2016'!AK243/'Population 2016'!AK$5</f>
        <v>5.8836101228266473E-3</v>
      </c>
      <c r="AL243">
        <f>'Population 2016'!AL243/'Population 2016'!AL$5</f>
        <v>4.2035437470069707E-3</v>
      </c>
      <c r="AM243">
        <f>'Population 2016'!AM243/'Population 2016'!AM$5</f>
        <v>3.5024683890456407E-3</v>
      </c>
      <c r="AN243">
        <f>'Population 2016'!AN243/'Population 2016'!AN$5</f>
        <v>2.945347441911203E-3</v>
      </c>
      <c r="AO243">
        <f>'Population 2016'!AO243/'Population 2016'!AO$5</f>
        <v>2.945347441911203E-3</v>
      </c>
      <c r="AP243">
        <f>'Population 2016'!AP243/'Population 2016'!AP$5</f>
        <v>7.1096808965965472E-3</v>
      </c>
      <c r="AQ243">
        <f>'Population 2016'!AQ243/'Population 2016'!AQ$5</f>
        <v>7.2614676385159204E-3</v>
      </c>
      <c r="AR243">
        <f>'Population 2016'!AR243/'Population 2016'!AR$5</f>
        <v>7.1291038127706333E-3</v>
      </c>
      <c r="AS243">
        <f>'Population 2016'!AS243/'Population 2016'!AS$5</f>
        <v>3.8522736789213634E-3</v>
      </c>
      <c r="AT243">
        <f>'Population 2016'!AT243/'Population 2016'!AT$5</f>
        <v>0</v>
      </c>
      <c r="AU243">
        <f>'Population 2016'!AU243/'Population 2016'!AU$5</f>
        <v>0</v>
      </c>
      <c r="AV243">
        <f>'Population 2016'!AV243/'Population 2016'!AV$5</f>
        <v>9.2704043923556127E-3</v>
      </c>
      <c r="AW243">
        <f>'Population 2016'!AW243/'Population 2016'!AW$5</f>
        <v>5.7927573372383917E-3</v>
      </c>
      <c r="AX243">
        <f>'Population 2016'!AX243/'Population 2016'!AX$5</f>
        <v>9.4943583321619798E-3</v>
      </c>
      <c r="AY243">
        <f>'Population 2016'!AY243/'Population 2016'!AY$5</f>
        <v>6.7883479697683673E-3</v>
      </c>
      <c r="AZ243">
        <f>'Population 2016'!AZ243/'Population 2016'!AZ$5</f>
        <v>6.4516685746500912E-3</v>
      </c>
      <c r="BA243">
        <f>'Population 2016'!BA243/'Population 2016'!BA$5</f>
        <v>1.8759447203627725E-3</v>
      </c>
      <c r="BB243">
        <f>'Population 2016'!BB243/'Population 2016'!BB$5</f>
        <v>6.2075775256692656E-3</v>
      </c>
      <c r="BC243">
        <f>'Population 2016'!BC243/'Population 2016'!BC$5</f>
        <v>0</v>
      </c>
      <c r="BD243" s="9">
        <v>241</v>
      </c>
    </row>
    <row r="244" spans="1:56" x14ac:dyDescent="0.35">
      <c r="A244" s="3"/>
      <c r="B244" s="5" t="s">
        <v>57</v>
      </c>
      <c r="C244">
        <f>'Population 2016'!C244/'Population 2016'!C$5</f>
        <v>1.147439599699468E-2</v>
      </c>
      <c r="D244">
        <f>'Population 2016'!D244/'Population 2016'!D$5</f>
        <v>1.1746525434504074E-2</v>
      </c>
      <c r="E244">
        <f>'Population 2016'!E244/'Population 2016'!E$5</f>
        <v>1.1996118489210995E-2</v>
      </c>
      <c r="F244">
        <f>'Population 2016'!F244/'Population 2016'!F$5</f>
        <v>8.395570435230492E-3</v>
      </c>
      <c r="G244">
        <f>'Population 2016'!G244/'Population 2016'!G$5</f>
        <v>3.2750500730796299E-3</v>
      </c>
      <c r="H244">
        <f>'Population 2016'!H244/'Population 2016'!H$5</f>
        <v>6.5626286829673199E-3</v>
      </c>
      <c r="I244">
        <f>'Population 2016'!I244/'Population 2016'!I$5</f>
        <v>4.2186584038187754E-3</v>
      </c>
      <c r="J244">
        <f>'Population 2016'!J244/'Population 2016'!J$5</f>
        <v>9.2882081222062807E-3</v>
      </c>
      <c r="K244">
        <f>'Population 2016'!K244/'Population 2016'!K$5</f>
        <v>7.2059726881822045E-3</v>
      </c>
      <c r="L244">
        <f>'Population 2016'!L244/'Population 2016'!L$5</f>
        <v>4.0665258208504758E-3</v>
      </c>
      <c r="M244">
        <f>'Population 2016'!M244/'Population 2016'!M$5</f>
        <v>4.0665258208504758E-3</v>
      </c>
      <c r="N244">
        <f>'Population 2016'!N244/'Population 2016'!N$5</f>
        <v>5.2804590864886152E-3</v>
      </c>
      <c r="O244">
        <f>'Population 2016'!O244/'Population 2016'!O$5</f>
        <v>4.8741343953398516E-3</v>
      </c>
      <c r="P244">
        <f>'Population 2016'!P244/'Population 2016'!P$5</f>
        <v>2.0759607798940607E-2</v>
      </c>
      <c r="Q244">
        <f>'Population 2016'!Q244/'Population 2016'!Q$5</f>
        <v>5.969377563130868E-3</v>
      </c>
      <c r="R244">
        <f>'Population 2016'!R244/'Population 2016'!R$5</f>
        <v>1.9840847394474902E-2</v>
      </c>
      <c r="S244">
        <f>'Population 2016'!S244/'Population 2016'!S$5</f>
        <v>8.7930361836704787E-3</v>
      </c>
      <c r="T244">
        <f>'Population 2016'!T244/'Population 2016'!T$5</f>
        <v>1.2519601866888783E-2</v>
      </c>
      <c r="U244">
        <f>'Population 2016'!U244/'Population 2016'!U$5</f>
        <v>0</v>
      </c>
      <c r="V244">
        <f>'Population 2016'!V244/'Population 2016'!V$5</f>
        <v>6.3959212645301137E-3</v>
      </c>
      <c r="W244">
        <f>'Population 2016'!W244/'Population 2016'!W$5</f>
        <v>7.9128507834408651E-3</v>
      </c>
      <c r="X244">
        <f>'Population 2016'!X244/'Population 2016'!X$5</f>
        <v>7.9128507834408651E-3</v>
      </c>
      <c r="Y244">
        <f>'Population 2016'!Y244/'Population 2016'!Y$5</f>
        <v>7.7820702373571169E-3</v>
      </c>
      <c r="Z244">
        <f>'Population 2016'!Z244/'Population 2016'!Z$5</f>
        <v>2.7256026621085092E-3</v>
      </c>
      <c r="AA244">
        <f>'Population 2016'!AA244/'Population 2016'!AA$5</f>
        <v>5.5688542789888362E-3</v>
      </c>
      <c r="AB244">
        <f>'Population 2016'!AB244/'Population 2016'!AB$5</f>
        <v>1.0793936726610238E-2</v>
      </c>
      <c r="AC244">
        <f>'Population 2016'!AC244/'Population 2016'!AC$5</f>
        <v>6.4395216591749222E-3</v>
      </c>
      <c r="AD244">
        <f>'Population 2016'!AD244/'Population 2016'!AD$5</f>
        <v>3.6808217648591312E-3</v>
      </c>
      <c r="AE244">
        <f>'Population 2016'!AE244/'Population 2016'!AE$5</f>
        <v>3.8347416297908601E-3</v>
      </c>
      <c r="AF244">
        <f>'Population 2016'!AF244/'Population 2016'!AF$5</f>
        <v>5.2933990860969098E-3</v>
      </c>
      <c r="AG244">
        <f>'Population 2016'!AG244/'Population 2016'!AG$5</f>
        <v>3.8347416297908601E-3</v>
      </c>
      <c r="AH244">
        <f>'Population 2016'!AH244/'Population 2016'!AH$5</f>
        <v>4.0050899566239102E-3</v>
      </c>
      <c r="AI244">
        <f>'Population 2016'!AI244/'Population 2016'!AI$5</f>
        <v>9.7586184268089946E-3</v>
      </c>
      <c r="AJ244">
        <f>'Population 2016'!AJ244/'Population 2016'!AJ$5</f>
        <v>5.939268884365502E-3</v>
      </c>
      <c r="AK244">
        <f>'Population 2016'!AK244/'Population 2016'!AK$5</f>
        <v>5.8961819393284131E-3</v>
      </c>
      <c r="AL244">
        <f>'Population 2016'!AL244/'Population 2016'!AL$5</f>
        <v>4.4784590553555272E-3</v>
      </c>
      <c r="AM244">
        <f>'Population 2016'!AM244/'Population 2016'!AM$5</f>
        <v>3.0497191143499789E-3</v>
      </c>
      <c r="AN244">
        <f>'Population 2016'!AN244/'Population 2016'!AN$5</f>
        <v>3.436238682229737E-3</v>
      </c>
      <c r="AO244">
        <f>'Population 2016'!AO244/'Population 2016'!AO$5</f>
        <v>3.436238682229737E-3</v>
      </c>
      <c r="AP244">
        <f>'Population 2016'!AP244/'Population 2016'!AP$5</f>
        <v>8.3461471394829043E-3</v>
      </c>
      <c r="AQ244">
        <f>'Population 2016'!AQ244/'Population 2016'!AQ$5</f>
        <v>7.1039074916424616E-3</v>
      </c>
      <c r="AR244">
        <f>'Population 2016'!AR244/'Population 2016'!AR$5</f>
        <v>7.0593744451447086E-3</v>
      </c>
      <c r="AS244">
        <f>'Population 2016'!AS244/'Population 2016'!AS$5</f>
        <v>4.2186584038187754E-3</v>
      </c>
      <c r="AT244">
        <f>'Population 2016'!AT244/'Population 2016'!AT$5</f>
        <v>0</v>
      </c>
      <c r="AU244">
        <f>'Population 2016'!AU244/'Population 2016'!AU$5</f>
        <v>0</v>
      </c>
      <c r="AV244">
        <f>'Population 2016'!AV244/'Population 2016'!AV$5</f>
        <v>1.0843627916798649E-2</v>
      </c>
      <c r="AW244">
        <f>'Population 2016'!AW244/'Population 2016'!AW$5</f>
        <v>5.0109829763866007E-3</v>
      </c>
      <c r="AX244">
        <f>'Population 2016'!AX244/'Population 2016'!AX$5</f>
        <v>1.0414403823300153E-2</v>
      </c>
      <c r="AY244">
        <f>'Population 2016'!AY244/'Population 2016'!AY$5</f>
        <v>7.5670879104066582E-3</v>
      </c>
      <c r="AZ244">
        <f>'Population 2016'!AZ244/'Population 2016'!AZ$5</f>
        <v>7.2628012264785912E-3</v>
      </c>
      <c r="BA244">
        <f>'Population 2016'!BA244/'Population 2016'!BA$5</f>
        <v>1.3091125026992011E-3</v>
      </c>
      <c r="BB244">
        <f>'Population 2016'!BB244/'Population 2016'!BB$5</f>
        <v>5.6827990029208065E-3</v>
      </c>
      <c r="BC244">
        <f>'Population 2016'!BC244/'Population 2016'!BC$5</f>
        <v>0</v>
      </c>
      <c r="BD244" s="9">
        <v>242</v>
      </c>
    </row>
    <row r="245" spans="1:56" x14ac:dyDescent="0.35">
      <c r="A245" s="3"/>
      <c r="B245" s="5" t="s">
        <v>58</v>
      </c>
      <c r="C245">
        <f>'Population 2016'!C245/'Population 2016'!C$5</f>
        <v>7.4979683419114452E-3</v>
      </c>
      <c r="D245">
        <f>'Population 2016'!D245/'Population 2016'!D$5</f>
        <v>7.75847735297282E-3</v>
      </c>
      <c r="E245">
        <f>'Population 2016'!E245/'Population 2016'!E$5</f>
        <v>7.997412326140662E-3</v>
      </c>
      <c r="F245">
        <f>'Population 2016'!F245/'Population 2016'!F$5</f>
        <v>6.2219933041462788E-3</v>
      </c>
      <c r="G245">
        <f>'Population 2016'!G245/'Population 2016'!G$5</f>
        <v>2.7337194824879553E-3</v>
      </c>
      <c r="H245">
        <f>'Population 2016'!H245/'Population 2016'!H$5</f>
        <v>4.9641227834105565E-3</v>
      </c>
      <c r="I245">
        <f>'Population 2016'!I245/'Population 2016'!I$5</f>
        <v>2.7217150992379199E-3</v>
      </c>
      <c r="J245">
        <f>'Population 2016'!J245/'Population 2016'!J$5</f>
        <v>6.3192987402867738E-3</v>
      </c>
      <c r="K245">
        <f>'Population 2016'!K245/'Population 2016'!K$5</f>
        <v>4.6543495723668669E-3</v>
      </c>
      <c r="L245">
        <f>'Population 2016'!L245/'Population 2016'!L$5</f>
        <v>2.8989881340047339E-3</v>
      </c>
      <c r="M245">
        <f>'Population 2016'!M245/'Population 2016'!M$5</f>
        <v>2.8989881340047339E-3</v>
      </c>
      <c r="N245">
        <f>'Population 2016'!N245/'Population 2016'!N$5</f>
        <v>4.1230981908198776E-3</v>
      </c>
      <c r="O245">
        <f>'Population 2016'!O245/'Population 2016'!O$5</f>
        <v>3.1701687124161639E-3</v>
      </c>
      <c r="P245">
        <f>'Population 2016'!P245/'Population 2016'!P$5</f>
        <v>1.6488222698072805E-2</v>
      </c>
      <c r="Q245">
        <f>'Population 2016'!Q245/'Population 2016'!Q$5</f>
        <v>4.9940658746665725E-3</v>
      </c>
      <c r="R245">
        <f>'Population 2016'!R245/'Population 2016'!R$5</f>
        <v>1.5196678554319476E-2</v>
      </c>
      <c r="S245">
        <f>'Population 2016'!S245/'Population 2016'!S$5</f>
        <v>6.3083547083610638E-3</v>
      </c>
      <c r="T245">
        <f>'Population 2016'!T245/'Population 2016'!T$5</f>
        <v>8.7318464609614562E-3</v>
      </c>
      <c r="U245">
        <f>'Population 2016'!U245/'Population 2016'!U$5</f>
        <v>0</v>
      </c>
      <c r="V245">
        <f>'Population 2016'!V245/'Population 2016'!V$5</f>
        <v>4.1978003526152293E-3</v>
      </c>
      <c r="W245">
        <f>'Population 2016'!W245/'Population 2016'!W$5</f>
        <v>6.2067342576432056E-3</v>
      </c>
      <c r="X245">
        <f>'Population 2016'!X245/'Population 2016'!X$5</f>
        <v>6.2067342576432056E-3</v>
      </c>
      <c r="Y245">
        <f>'Population 2016'!Y245/'Population 2016'!Y$5</f>
        <v>5.2145434889747377E-3</v>
      </c>
      <c r="Z245">
        <f>'Population 2016'!Z245/'Population 2016'!Z$5</f>
        <v>1.6299413646984125E-3</v>
      </c>
      <c r="AA245">
        <f>'Population 2016'!AA245/'Population 2016'!AA$5</f>
        <v>4.0301443636776759E-3</v>
      </c>
      <c r="AB245">
        <f>'Population 2016'!AB245/'Population 2016'!AB$5</f>
        <v>7.2607801193412692E-3</v>
      </c>
      <c r="AC245">
        <f>'Population 2016'!AC245/'Population 2016'!AC$5</f>
        <v>4.7081115632130171E-3</v>
      </c>
      <c r="AD245">
        <f>'Population 2016'!AD245/'Population 2016'!AD$5</f>
        <v>2.7206073914176187E-3</v>
      </c>
      <c r="AE245">
        <f>'Population 2016'!AE245/'Population 2016'!AE$5</f>
        <v>2.7156336307354286E-3</v>
      </c>
      <c r="AF245">
        <f>'Population 2016'!AF245/'Population 2016'!AF$5</f>
        <v>4.4790299959281549E-3</v>
      </c>
      <c r="AG245">
        <f>'Population 2016'!AG245/'Population 2016'!AG$5</f>
        <v>2.7156336307354286E-3</v>
      </c>
      <c r="AH245">
        <f>'Population 2016'!AH245/'Population 2016'!AH$5</f>
        <v>2.8124796819705934E-3</v>
      </c>
      <c r="AI245">
        <f>'Population 2016'!AI245/'Population 2016'!AI$5</f>
        <v>6.819275527167731E-3</v>
      </c>
      <c r="AJ245">
        <f>'Population 2016'!AJ245/'Population 2016'!AJ$5</f>
        <v>3.959512589577001E-3</v>
      </c>
      <c r="AK245">
        <f>'Population 2016'!AK245/'Population 2016'!AK$5</f>
        <v>4.7018593716606112E-3</v>
      </c>
      <c r="AL245">
        <f>'Population 2016'!AL245/'Population 2016'!AL$5</f>
        <v>3.4231390007271952E-3</v>
      </c>
      <c r="AM245">
        <f>'Population 2016'!AM245/'Population 2016'!AM$5</f>
        <v>1.8291070697704743E-3</v>
      </c>
      <c r="AN245">
        <f>'Population 2016'!AN245/'Population 2016'!AN$5</f>
        <v>2.2362823170066545E-3</v>
      </c>
      <c r="AO245">
        <f>'Population 2016'!AO245/'Population 2016'!AO$5</f>
        <v>2.2362823170066545E-3</v>
      </c>
      <c r="AP245">
        <f>'Population 2016'!AP245/'Population 2016'!AP$5</f>
        <v>6.3884089215795062E-3</v>
      </c>
      <c r="AQ245">
        <f>'Population 2016'!AQ245/'Population 2016'!AQ$5</f>
        <v>5.1994848468241359E-3</v>
      </c>
      <c r="AR245">
        <f>'Population 2016'!AR245/'Population 2016'!AR$5</f>
        <v>5.0488072156751615E-3</v>
      </c>
      <c r="AS245">
        <f>'Population 2016'!AS245/'Population 2016'!AS$5</f>
        <v>2.7217150992379199E-3</v>
      </c>
      <c r="AT245">
        <f>'Population 2016'!AT245/'Population 2016'!AT$5</f>
        <v>0</v>
      </c>
      <c r="AU245">
        <f>'Population 2016'!AU245/'Population 2016'!AU$5</f>
        <v>0</v>
      </c>
      <c r="AV245">
        <f>'Population 2016'!AV245/'Population 2016'!AV$5</f>
        <v>8.7108013937282226E-3</v>
      </c>
      <c r="AW245">
        <f>'Population 2016'!AW245/'Population 2016'!AW$5</f>
        <v>3.8478552687778388E-3</v>
      </c>
      <c r="AX245">
        <f>'Population 2016'!AX245/'Population 2016'!AX$5</f>
        <v>7.2198014235148296E-3</v>
      </c>
      <c r="AY245">
        <f>'Population 2016'!AY245/'Population 2016'!AY$5</f>
        <v>5.8474342890364435E-3</v>
      </c>
      <c r="AZ245">
        <f>'Population 2016'!AZ245/'Population 2016'!AZ$5</f>
        <v>5.53123435980924E-3</v>
      </c>
      <c r="BA245">
        <f>'Population 2016'!BA245/'Population 2016'!BA$5</f>
        <v>6.6130425394083357E-4</v>
      </c>
      <c r="BB245">
        <f>'Population 2016'!BB245/'Population 2016'!BB$5</f>
        <v>3.6320197758643309E-3</v>
      </c>
      <c r="BC245">
        <f>'Population 2016'!BC245/'Population 2016'!BC$5</f>
        <v>0</v>
      </c>
      <c r="BD245" s="9">
        <v>243</v>
      </c>
    </row>
    <row r="246" spans="1:56" x14ac:dyDescent="0.35">
      <c r="A246" s="3"/>
      <c r="B246" s="5" t="s">
        <v>59</v>
      </c>
      <c r="C246">
        <f>'Population 2016'!C246/'Population 2016'!C$5</f>
        <v>5.6835315584223087E-3</v>
      </c>
      <c r="D246">
        <f>'Population 2016'!D246/'Population 2016'!D$5</f>
        <v>5.6923212347055547E-3</v>
      </c>
      <c r="E246">
        <f>'Population 2016'!E246/'Population 2016'!E$5</f>
        <v>5.7003829944824421E-3</v>
      </c>
      <c r="F246">
        <f>'Population 2016'!F246/'Population 2016'!F$5</f>
        <v>4.0896214267319084E-3</v>
      </c>
      <c r="G246">
        <f>'Population 2016'!G246/'Population 2016'!G$5</f>
        <v>1.7051913603637742E-3</v>
      </c>
      <c r="H246">
        <f>'Population 2016'!H246/'Population 2016'!H$5</f>
        <v>3.4531618316997015E-3</v>
      </c>
      <c r="I246">
        <f>'Population 2016'!I246/'Population 2016'!I$5</f>
        <v>1.8528598944811993E-3</v>
      </c>
      <c r="J246">
        <f>'Population 2016'!J246/'Population 2016'!J$5</f>
        <v>5.0753422953484324E-3</v>
      </c>
      <c r="K246">
        <f>'Population 2016'!K246/'Population 2016'!K$5</f>
        <v>2.8587629353116289E-3</v>
      </c>
      <c r="L246">
        <f>'Population 2016'!L246/'Population 2016'!L$5</f>
        <v>2.4700967388369102E-3</v>
      </c>
      <c r="M246">
        <f>'Population 2016'!M246/'Population 2016'!M$5</f>
        <v>2.4700967388369102E-3</v>
      </c>
      <c r="N246">
        <f>'Population 2016'!N246/'Population 2016'!N$5</f>
        <v>3.3917104025847728E-3</v>
      </c>
      <c r="O246">
        <f>'Population 2016'!O246/'Population 2016'!O$5</f>
        <v>2.1398638808809108E-3</v>
      </c>
      <c r="P246">
        <f>'Population 2016'!P246/'Population 2016'!P$5</f>
        <v>1.3783387805702693E-2</v>
      </c>
      <c r="Q246">
        <f>'Population 2016'!Q246/'Population 2016'!Q$5</f>
        <v>3.8307422944501238E-3</v>
      </c>
      <c r="R246">
        <f>'Population 2016'!R246/'Population 2016'!R$5</f>
        <v>1.2521956672166924E-2</v>
      </c>
      <c r="S246">
        <f>'Population 2016'!S246/'Population 2016'!S$5</f>
        <v>4.4653653938153941E-3</v>
      </c>
      <c r="T246">
        <f>'Population 2016'!T246/'Population 2016'!T$5</f>
        <v>6.519220299390888E-3</v>
      </c>
      <c r="U246">
        <f>'Population 2016'!U246/'Population 2016'!U$5</f>
        <v>0</v>
      </c>
      <c r="V246">
        <f>'Population 2016'!V246/'Population 2016'!V$5</f>
        <v>2.8239747826684274E-3</v>
      </c>
      <c r="W246">
        <f>'Population 2016'!W246/'Population 2016'!W$5</f>
        <v>3.9351806457095422E-3</v>
      </c>
      <c r="X246">
        <f>'Population 2016'!X246/'Population 2016'!X$5</f>
        <v>3.9351806457095422E-3</v>
      </c>
      <c r="Y246">
        <f>'Population 2016'!Y246/'Population 2016'!Y$5</f>
        <v>3.9029586175100555E-3</v>
      </c>
      <c r="Z246">
        <f>'Population 2016'!Z246/'Population 2016'!Z$5</f>
        <v>1.130505649624552E-3</v>
      </c>
      <c r="AA246">
        <f>'Population 2016'!AA246/'Population 2016'!AA$5</f>
        <v>2.9877281904811259E-3</v>
      </c>
      <c r="AB246">
        <f>'Population 2016'!AB246/'Population 2016'!AB$5</f>
        <v>5.3570514723191714E-3</v>
      </c>
      <c r="AC246">
        <f>'Population 2016'!AC246/'Population 2016'!AC$5</f>
        <v>3.5827984303536671E-3</v>
      </c>
      <c r="AD246">
        <f>'Population 2016'!AD246/'Population 2016'!AD$5</f>
        <v>1.8124976738992892E-3</v>
      </c>
      <c r="AE246">
        <f>'Population 2016'!AE246/'Population 2016'!AE$5</f>
        <v>1.8532017782523435E-3</v>
      </c>
      <c r="AF246">
        <f>'Population 2016'!AF246/'Population 2016'!AF$5</f>
        <v>3.0161818154398347E-3</v>
      </c>
      <c r="AG246">
        <f>'Population 2016'!AG246/'Population 2016'!AG$5</f>
        <v>1.8532017782523435E-3</v>
      </c>
      <c r="AH246">
        <f>'Population 2016'!AH246/'Population 2016'!AH$5</f>
        <v>1.9189508001820495E-3</v>
      </c>
      <c r="AI246">
        <f>'Population 2016'!AI246/'Population 2016'!AI$5</f>
        <v>5.0283270627351478E-3</v>
      </c>
      <c r="AJ246">
        <f>'Population 2016'!AJ246/'Population 2016'!AJ$5</f>
        <v>2.5374341243063884E-3</v>
      </c>
      <c r="AK246">
        <f>'Population 2016'!AK246/'Population 2016'!AK$5</f>
        <v>3.6332549690104724E-3</v>
      </c>
      <c r="AL246">
        <f>'Population 2016'!AL246/'Population 2016'!AL$5</f>
        <v>2.2259271740479947E-3</v>
      </c>
      <c r="AM246">
        <f>'Population 2016'!AM246/'Population 2016'!AM$5</f>
        <v>1.3039179111235064E-3</v>
      </c>
      <c r="AN246">
        <f>'Population 2016'!AN246/'Population 2016'!AN$5</f>
        <v>1.1999563652230827E-3</v>
      </c>
      <c r="AO246">
        <f>'Population 2016'!AO246/'Population 2016'!AO$5</f>
        <v>1.1999563652230827E-3</v>
      </c>
      <c r="AP246">
        <f>'Population 2016'!AP246/'Population 2016'!AP$5</f>
        <v>4.8824564462692007E-3</v>
      </c>
      <c r="AQ246">
        <f>'Population 2016'!AQ246/'Population 2016'!AQ$5</f>
        <v>3.3156135255110429E-3</v>
      </c>
      <c r="AR246">
        <f>'Population 2016'!AR246/'Population 2016'!AR$5</f>
        <v>3.670259845485959E-3</v>
      </c>
      <c r="AS246">
        <f>'Population 2016'!AS246/'Population 2016'!AS$5</f>
        <v>1.8528598944811993E-3</v>
      </c>
      <c r="AT246">
        <f>'Population 2016'!AT246/'Population 2016'!AT$5</f>
        <v>0</v>
      </c>
      <c r="AU246">
        <f>'Population 2016'!AU246/'Population 2016'!AU$5</f>
        <v>0</v>
      </c>
      <c r="AV246">
        <f>'Population 2016'!AV246/'Population 2016'!AV$5</f>
        <v>6.3140111920599725E-3</v>
      </c>
      <c r="AW246">
        <f>'Population 2016'!AW246/'Population 2016'!AW$5</f>
        <v>2.5665080236744156E-3</v>
      </c>
      <c r="AX246">
        <f>'Population 2016'!AX246/'Population 2016'!AX$5</f>
        <v>6.2741991131783741E-3</v>
      </c>
      <c r="AY246">
        <f>'Population 2016'!AY246/'Population 2016'!AY$5</f>
        <v>4.0375141519537342E-3</v>
      </c>
      <c r="AZ246">
        <f>'Population 2016'!AZ246/'Population 2016'!AZ$5</f>
        <v>4.1275721821769423E-3</v>
      </c>
      <c r="BA246">
        <f>'Population 2016'!BA246/'Population 2016'!BA$5</f>
        <v>4.318721658389117E-4</v>
      </c>
      <c r="BB246">
        <f>'Population 2016'!BB246/'Population 2016'!BB$5</f>
        <v>2.5410328469925359E-3</v>
      </c>
      <c r="BC246">
        <f>'Population 2016'!BC246/'Population 2016'!BC$5</f>
        <v>0</v>
      </c>
      <c r="BD246" s="9">
        <v>244</v>
      </c>
    </row>
    <row r="247" spans="1:56" x14ac:dyDescent="0.35">
      <c r="A247" s="3"/>
      <c r="B247" s="5" t="s">
        <v>60</v>
      </c>
      <c r="C247">
        <f>'Population 2016'!C247/'Population 2016'!C$5</f>
        <v>4.206426683976223E-3</v>
      </c>
      <c r="D247">
        <f>'Population 2016'!D247/'Population 2016'!D$5</f>
        <v>3.9415901333098597E-3</v>
      </c>
      <c r="E247">
        <f>'Population 2016'!E247/'Population 2016'!E$5</f>
        <v>3.6986860054659923E-3</v>
      </c>
      <c r="F247">
        <f>'Population 2016'!F247/'Population 2016'!F$5</f>
        <v>3.3994334277620396E-3</v>
      </c>
      <c r="G247">
        <f>'Population 2016'!G247/'Population 2016'!G$5</f>
        <v>1.0285281221241813E-3</v>
      </c>
      <c r="H247">
        <f>'Population 2016'!H247/'Population 2016'!H$5</f>
        <v>2.4771977834916166E-3</v>
      </c>
      <c r="I247">
        <f>'Population 2016'!I247/'Population 2016'!I$5</f>
        <v>1.36085754961896E-3</v>
      </c>
      <c r="J247">
        <f>'Population 2016'!J247/'Population 2016'!J$5</f>
        <v>3.5328363036248893E-3</v>
      </c>
      <c r="K247">
        <f>'Population 2016'!K247/'Population 2016'!K$5</f>
        <v>1.9137173368615036E-3</v>
      </c>
      <c r="L247">
        <f>'Population 2016'!L247/'Population 2016'!L$5</f>
        <v>1.6123139485012628E-3</v>
      </c>
      <c r="M247">
        <f>'Population 2016'!M247/'Population 2016'!M$5</f>
        <v>1.6123139485012628E-3</v>
      </c>
      <c r="N247">
        <f>'Population 2016'!N247/'Population 2016'!N$5</f>
        <v>2.6281737005810915E-3</v>
      </c>
      <c r="O247">
        <f>'Population 2016'!O247/'Population 2016'!O$5</f>
        <v>1.3374149255505692E-3</v>
      </c>
      <c r="P247">
        <f>'Population 2016'!P247/'Population 2016'!P$5</f>
        <v>1.0267102445621549E-2</v>
      </c>
      <c r="Q247">
        <f>'Population 2016'!Q247/'Population 2016'!Q$5</f>
        <v>2.6321664845301465E-3</v>
      </c>
      <c r="R247">
        <f>'Population 2016'!R247/'Population 2016'!R$5</f>
        <v>9.1286527918241333E-3</v>
      </c>
      <c r="S247">
        <f>'Population 2016'!S247/'Population 2016'!S$5</f>
        <v>3.2958439178704647E-3</v>
      </c>
      <c r="T247">
        <f>'Population 2016'!T247/'Population 2016'!T$5</f>
        <v>5.1348748039813314E-3</v>
      </c>
      <c r="U247">
        <f>'Population 2016'!U247/'Population 2016'!U$5</f>
        <v>0</v>
      </c>
      <c r="V247">
        <f>'Population 2016'!V247/'Population 2016'!V$5</f>
        <v>2.0683707191976857E-3</v>
      </c>
      <c r="W247">
        <f>'Population 2016'!W247/'Population 2016'!W$5</f>
        <v>2.8500643879225255E-3</v>
      </c>
      <c r="X247">
        <f>'Population 2016'!X247/'Population 2016'!X$5</f>
        <v>2.8500643879225255E-3</v>
      </c>
      <c r="Y247">
        <f>'Population 2016'!Y247/'Population 2016'!Y$5</f>
        <v>2.7702262285178294E-3</v>
      </c>
      <c r="Z247">
        <f>'Population 2016'!Z247/'Population 2016'!Z$5</f>
        <v>7.5108936995603806E-4</v>
      </c>
      <c r="AA247">
        <f>'Population 2016'!AA247/'Population 2016'!AA$5</f>
        <v>2.0742022260800698E-3</v>
      </c>
      <c r="AB247">
        <f>'Population 2016'!AB247/'Population 2016'!AB$5</f>
        <v>3.69691821131388E-3</v>
      </c>
      <c r="AC247">
        <f>'Population 2016'!AC247/'Population 2016'!AC$5</f>
        <v>2.5216115973447574E-3</v>
      </c>
      <c r="AD247">
        <f>'Population 2016'!AD247/'Population 2016'!AD$5</f>
        <v>1.2840075923927202E-3</v>
      </c>
      <c r="AE247">
        <f>'Population 2016'!AE247/'Population 2016'!AE$5</f>
        <v>1.3809176685592255E-3</v>
      </c>
      <c r="AF247">
        <f>'Population 2016'!AF247/'Population 2016'!AF$5</f>
        <v>2.1264081798850836E-3</v>
      </c>
      <c r="AG247">
        <f>'Population 2016'!AG247/'Population 2016'!AG$5</f>
        <v>1.3809176685592255E-3</v>
      </c>
      <c r="AH247">
        <f>'Population 2016'!AH247/'Population 2016'!AH$5</f>
        <v>1.2706315075745613E-3</v>
      </c>
      <c r="AI247">
        <f>'Population 2016'!AI247/'Population 2016'!AI$5</f>
        <v>3.7350161868929914E-3</v>
      </c>
      <c r="AJ247">
        <f>'Population 2016'!AJ247/'Population 2016'!AJ$5</f>
        <v>1.5754398683880321E-3</v>
      </c>
      <c r="AK247">
        <f>'Population 2016'!AK247/'Population 2016'!AK$5</f>
        <v>2.43893240134267E-3</v>
      </c>
      <c r="AL247">
        <f>'Population 2016'!AL247/'Population 2016'!AL$5</f>
        <v>1.6849647931040598E-3</v>
      </c>
      <c r="AM247">
        <f>'Population 2016'!AM247/'Population 2016'!AM$5</f>
        <v>7.0991086272279794E-4</v>
      </c>
      <c r="AN247">
        <f>'Population 2016'!AN247/'Population 2016'!AN$5</f>
        <v>8.7269553834406024E-4</v>
      </c>
      <c r="AO247">
        <f>'Population 2016'!AO247/'Population 2016'!AO$5</f>
        <v>8.7269553834406024E-4</v>
      </c>
      <c r="AP247">
        <f>'Population 2016'!AP247/'Population 2016'!AP$5</f>
        <v>3.7965854509138756E-3</v>
      </c>
      <c r="AQ247">
        <f>'Population 2016'!AQ247/'Population 2016'!AQ$5</f>
        <v>1.9934783800076724E-3</v>
      </c>
      <c r="AR247">
        <f>'Population 2016'!AR247/'Population 2016'!AR$5</f>
        <v>2.6338987649881939E-3</v>
      </c>
      <c r="AS247">
        <f>'Population 2016'!AS247/'Population 2016'!AS$5</f>
        <v>1.36085754961896E-3</v>
      </c>
      <c r="AT247">
        <f>'Population 2016'!AT247/'Population 2016'!AT$5</f>
        <v>0</v>
      </c>
      <c r="AU247">
        <f>'Population 2016'!AU247/'Population 2016'!AU$5</f>
        <v>0</v>
      </c>
      <c r="AV247">
        <f>'Population 2016'!AV247/'Population 2016'!AV$5</f>
        <v>4.6352021961778064E-3</v>
      </c>
      <c r="AW247">
        <f>'Population 2016'!AW247/'Population 2016'!AW$5</f>
        <v>1.8610043321740191E-3</v>
      </c>
      <c r="AX247">
        <f>'Population 2016'!AX247/'Population 2016'!AX$5</f>
        <v>4.4085513117037454E-3</v>
      </c>
      <c r="AY247">
        <f>'Population 2016'!AY247/'Population 2016'!AY$5</f>
        <v>3.0721214161133379E-3</v>
      </c>
      <c r="AZ247">
        <f>'Population 2016'!AZ247/'Population 2016'!AZ$5</f>
        <v>3.2675414626850215E-3</v>
      </c>
      <c r="BA247">
        <f>'Population 2016'!BA247/'Population 2016'!BA$5</f>
        <v>2.834161088317858E-4</v>
      </c>
      <c r="BB247">
        <f>'Population 2016'!BB247/'Population 2016'!BB$5</f>
        <v>1.2981363457461868E-3</v>
      </c>
      <c r="BC247">
        <f>'Population 2016'!BC247/'Population 2016'!BC$5</f>
        <v>0</v>
      </c>
      <c r="BD247" s="9">
        <v>245</v>
      </c>
    </row>
    <row r="248" spans="1:56" x14ac:dyDescent="0.35">
      <c r="A248" s="3"/>
      <c r="B248" s="5" t="s">
        <v>80</v>
      </c>
      <c r="C248">
        <f>'Population 2016'!C248/'Population 2016'!C$5</f>
        <v>2.3204346470537124E-3</v>
      </c>
      <c r="D248">
        <f>'Population 2016'!D248/'Population 2016'!D$5</f>
        <v>2.1419559285232241E-3</v>
      </c>
      <c r="E248">
        <f>'Population 2016'!E248/'Population 2016'!E$5</f>
        <v>1.9782579142036106E-3</v>
      </c>
      <c r="F248">
        <f>'Population 2016'!F248/'Population 2016'!F$5</f>
        <v>1.4833891321143445E-3</v>
      </c>
      <c r="G248">
        <f>'Population 2016'!G248/'Population 2016'!G$5</f>
        <v>7.0372976776917663E-4</v>
      </c>
      <c r="H248">
        <f>'Population 2016'!H248/'Population 2016'!H$5</f>
        <v>1.2742653519793264E-3</v>
      </c>
      <c r="I248">
        <f>'Population 2016'!I248/'Population 2016'!I$5</f>
        <v>8.374507997655138E-4</v>
      </c>
      <c r="J248">
        <f>'Population 2016'!J248/'Population 2016'!J$5</f>
        <v>1.4678686050272427E-3</v>
      </c>
      <c r="K248">
        <f>'Population 2016'!K248/'Population 2016'!K$5</f>
        <v>8.0328875868260641E-4</v>
      </c>
      <c r="L248">
        <f>'Population 2016'!L248/'Population 2016'!L$5</f>
        <v>8.3395549060410145E-4</v>
      </c>
      <c r="M248">
        <f>'Population 2016'!M248/'Population 2016'!M$5</f>
        <v>8.3395549060410145E-4</v>
      </c>
      <c r="N248">
        <f>'Population 2016'!N248/'Population 2016'!N$5</f>
        <v>1.50296171868093E-3</v>
      </c>
      <c r="O248">
        <f>'Population 2016'!O248/'Population 2016'!O$5</f>
        <v>7.4300829197253846E-4</v>
      </c>
      <c r="P248">
        <f>'Population 2016'!P248/'Population 2016'!P$5</f>
        <v>5.0377549870393324E-3</v>
      </c>
      <c r="Q248">
        <f>'Population 2016'!Q248/'Population 2016'!Q$5</f>
        <v>1.1868250666854678E-3</v>
      </c>
      <c r="R248">
        <f>'Population 2016'!R248/'Population 2016'!R$5</f>
        <v>4.7639325065204664E-3</v>
      </c>
      <c r="S248">
        <f>'Population 2016'!S248/'Population 2016'!S$5</f>
        <v>1.7441316501639096E-3</v>
      </c>
      <c r="T248">
        <f>'Population 2016'!T248/'Population 2016'!T$5</f>
        <v>2.8571029720385476E-3</v>
      </c>
      <c r="U248">
        <f>'Population 2016'!U248/'Population 2016'!U$5</f>
        <v>0</v>
      </c>
      <c r="V248">
        <f>'Population 2016'!V248/'Population 2016'!V$5</f>
        <v>8.3956007052304589E-4</v>
      </c>
      <c r="W248">
        <f>'Population 2016'!W248/'Population 2016'!W$5</f>
        <v>1.3923479693291236E-3</v>
      </c>
      <c r="X248">
        <f>'Population 2016'!X248/'Population 2016'!X$5</f>
        <v>1.3923479693291236E-3</v>
      </c>
      <c r="Y248">
        <f>'Population 2016'!Y248/'Population 2016'!Y$5</f>
        <v>1.1406813882132239E-3</v>
      </c>
      <c r="Z248">
        <f>'Population 2016'!Z248/'Population 2016'!Z$5</f>
        <v>3.6780149559702892E-4</v>
      </c>
      <c r="AA248">
        <f>'Population 2016'!AA248/'Population 2016'!AA$5</f>
        <v>1.0045463695813792E-3</v>
      </c>
      <c r="AB248">
        <f>'Population 2016'!AB248/'Population 2016'!AB$5</f>
        <v>2.0367849503085881E-3</v>
      </c>
      <c r="AC248">
        <f>'Population 2016'!AC248/'Population 2016'!AC$5</f>
        <v>1.2514971422424761E-3</v>
      </c>
      <c r="AD248">
        <f>'Population 2016'!AD248/'Population 2016'!AD$5</f>
        <v>7.1829989951244927E-4</v>
      </c>
      <c r="AE248">
        <f>'Population 2016'!AE248/'Population 2016'!AE$5</f>
        <v>7.2382673333401776E-4</v>
      </c>
      <c r="AF248">
        <f>'Population 2016'!AF248/'Population 2016'!AF$5</f>
        <v>1.0104209081723446E-3</v>
      </c>
      <c r="AG248">
        <f>'Population 2016'!AG248/'Population 2016'!AG$5</f>
        <v>7.2382673333401776E-4</v>
      </c>
      <c r="AH248">
        <f>'Population 2016'!AH248/'Population 2016'!AH$5</f>
        <v>5.6100981767180928E-4</v>
      </c>
      <c r="AI248">
        <f>'Population 2016'!AI248/'Population 2016'!AI$5</f>
        <v>2.0096902616151893E-3</v>
      </c>
      <c r="AJ248">
        <f>'Population 2016'!AJ248/'Population 2016'!AJ$5</f>
        <v>7.8074896132504252E-4</v>
      </c>
      <c r="AK248">
        <f>'Population 2016'!AK248/'Population 2016'!AK$5</f>
        <v>1.4960461637101945E-3</v>
      </c>
      <c r="AL248">
        <f>'Population 2016'!AL248/'Population 2016'!AL$5</f>
        <v>8.070094535393129E-4</v>
      </c>
      <c r="AM248">
        <f>'Population 2016'!AM248/'Population 2016'!AM$5</f>
        <v>3.1511349518818072E-4</v>
      </c>
      <c r="AN248">
        <f>'Population 2016'!AN248/'Population 2016'!AN$5</f>
        <v>5.4543471146503762E-4</v>
      </c>
      <c r="AO248">
        <f>'Population 2016'!AO248/'Population 2016'!AO$5</f>
        <v>5.4543471146503762E-4</v>
      </c>
      <c r="AP248">
        <f>'Population 2016'!AP248/'Population 2016'!AP$5</f>
        <v>2.1004073997748997E-3</v>
      </c>
      <c r="AQ248">
        <f>'Population 2016'!AQ248/'Population 2016'!AQ$5</f>
        <v>9.727626459143969E-4</v>
      </c>
      <c r="AR248">
        <f>'Population 2016'!AR248/'Population 2016'!AR$5</f>
        <v>1.351591288774708E-3</v>
      </c>
      <c r="AS248">
        <f>'Population 2016'!AS248/'Population 2016'!AS$5</f>
        <v>8.374507997655138E-4</v>
      </c>
      <c r="AT248">
        <f>'Population 2016'!AT248/'Population 2016'!AT$5</f>
        <v>0</v>
      </c>
      <c r="AU248">
        <f>'Population 2016'!AU248/'Population 2016'!AU$5</f>
        <v>0</v>
      </c>
      <c r="AV248">
        <f>'Population 2016'!AV248/'Population 2016'!AV$5</f>
        <v>2.3967902016682504E-3</v>
      </c>
      <c r="AW248">
        <f>'Population 2016'!AW248/'Population 2016'!AW$5</f>
        <v>8.1990969552748799E-4</v>
      </c>
      <c r="AX248">
        <f>'Population 2016'!AX248/'Population 2016'!AX$5</f>
        <v>1.8273125726772047E-3</v>
      </c>
      <c r="AY248">
        <f>'Population 2016'!AY248/'Population 2016'!AY$5</f>
        <v>1.5635996450537009E-3</v>
      </c>
      <c r="AZ248">
        <f>'Population 2016'!AZ248/'Population 2016'!AZ$5</f>
        <v>1.7143087251410853E-3</v>
      </c>
      <c r="BA248">
        <f>'Population 2016'!BA248/'Population 2016'!BA$5</f>
        <v>8.0976031094795946E-5</v>
      </c>
      <c r="BB248">
        <f>'Population 2016'!BB248/'Population 2016'!BB$5</f>
        <v>5.8692334781077589E-4</v>
      </c>
      <c r="BC248">
        <f>'Population 2016'!BC248/'Population 2016'!BC$5</f>
        <v>0</v>
      </c>
      <c r="BD248" s="9">
        <v>246</v>
      </c>
    </row>
    <row r="249" spans="1:56" x14ac:dyDescent="0.35">
      <c r="A249" s="4"/>
      <c r="B249" s="8" t="s">
        <v>79</v>
      </c>
      <c r="C249">
        <f>'Population 2016'!C249/'Population 2016'!C$5</f>
        <v>1.1346618758720796E-3</v>
      </c>
      <c r="D249">
        <f>'Population 2016'!D249/'Population 2016'!D$5</f>
        <v>1.0098490850229355E-3</v>
      </c>
      <c r="E249">
        <f>'Population 2016'!E249/'Population 2016'!E$5</f>
        <v>8.9537265785044932E-4</v>
      </c>
      <c r="F249">
        <f>'Population 2016'!F249/'Population 2016'!F$5</f>
        <v>5.3566829770795778E-4</v>
      </c>
      <c r="G249">
        <f>'Population 2016'!G249/'Population 2016'!G$5</f>
        <v>1.8946570670708602E-4</v>
      </c>
      <c r="H249">
        <f>'Population 2016'!H249/'Population 2016'!H$5</f>
        <v>6.1929944587290416E-4</v>
      </c>
      <c r="I249">
        <f>'Population 2016'!I249/'Population 2016'!I$5</f>
        <v>2.4076710493258521E-4</v>
      </c>
      <c r="J249">
        <f>'Population 2016'!J249/'Population 2016'!J$5</f>
        <v>5.9709909357040384E-4</v>
      </c>
      <c r="K249">
        <f>'Population 2016'!K249/'Population 2016'!K$5</f>
        <v>2.1263525965127818E-4</v>
      </c>
      <c r="L249">
        <f>'Population 2016'!L249/'Population 2016'!L$5</f>
        <v>3.4946706272933774E-4</v>
      </c>
      <c r="M249">
        <f>'Population 2016'!M249/'Population 2016'!M$5</f>
        <v>3.4946706272933774E-4</v>
      </c>
      <c r="N249">
        <f>'Population 2016'!N249/'Population 2016'!N$5</f>
        <v>4.9027093497078472E-4</v>
      </c>
      <c r="O249">
        <f>'Population 2016'!O249/'Population 2016'!O$5</f>
        <v>2.9720331678901538E-4</v>
      </c>
      <c r="P249">
        <f>'Population 2016'!P249/'Population 2016'!P$5</f>
        <v>2.1413276231263384E-3</v>
      </c>
      <c r="Q249">
        <f>'Population 2016'!Q249/'Population 2016'!Q$5</f>
        <v>7.4029682377410371E-4</v>
      </c>
      <c r="R249">
        <f>'Population 2016'!R249/'Population 2016'!R$5</f>
        <v>1.9827540320434341E-3</v>
      </c>
      <c r="S249">
        <f>'Population 2016'!S249/'Population 2016'!S$5</f>
        <v>8.2263699289107477E-4</v>
      </c>
      <c r="T249">
        <f>'Population 2016'!T249/'Population 2016'!T$5</f>
        <v>1.3820188643248348E-3</v>
      </c>
      <c r="U249">
        <f>'Population 2016'!U249/'Population 2016'!U$5</f>
        <v>0</v>
      </c>
      <c r="V249">
        <f>'Population 2016'!V249/'Population 2016'!V$5</f>
        <v>3.816182138741118E-4</v>
      </c>
      <c r="W249">
        <f>'Population 2016'!W249/'Population 2016'!W$5</f>
        <v>5.948528883049308E-4</v>
      </c>
      <c r="X249">
        <f>'Population 2016'!X249/'Population 2016'!X$5</f>
        <v>5.948528883049308E-4</v>
      </c>
      <c r="Y249">
        <f>'Population 2016'!Y249/'Population 2016'!Y$5</f>
        <v>4.8488895248088268E-4</v>
      </c>
      <c r="Z249">
        <f>'Population 2016'!Z249/'Population 2016'!Z$5</f>
        <v>1.9357973452475207E-4</v>
      </c>
      <c r="AA249">
        <f>'Population 2016'!AA249/'Population 2016'!AA$5</f>
        <v>4.2121851740383229E-4</v>
      </c>
      <c r="AB249">
        <f>'Population 2016'!AB249/'Population 2016'!AB$5</f>
        <v>9.4162922325824179E-4</v>
      </c>
      <c r="AC249">
        <f>'Population 2016'!AC249/'Population 2016'!AC$5</f>
        <v>5.3886777777547939E-4</v>
      </c>
      <c r="AD249">
        <f>'Population 2016'!AD249/'Population 2016'!AD$5</f>
        <v>2.6052327961591427E-4</v>
      </c>
      <c r="AE249">
        <f>'Population 2016'!AE249/'Population 2016'!AE$5</f>
        <v>2.8747728416102832E-4</v>
      </c>
      <c r="AF249">
        <f>'Population 2016'!AF249/'Population 2016'!AF$5</f>
        <v>6.3339818124236527E-4</v>
      </c>
      <c r="AG249">
        <f>'Population 2016'!AG249/'Population 2016'!AG$5</f>
        <v>2.8747728416102832E-4</v>
      </c>
      <c r="AH249">
        <f>'Population 2016'!AH249/'Population 2016'!AH$5</f>
        <v>2.0991426952620678E-4</v>
      </c>
      <c r="AI249">
        <f>'Population 2016'!AI249/'Population 2016'!AI$5</f>
        <v>9.939080409484644E-4</v>
      </c>
      <c r="AJ249">
        <f>'Population 2016'!AJ249/'Population 2016'!AJ$5</f>
        <v>3.3460669771073249E-4</v>
      </c>
      <c r="AK249">
        <f>'Population 2016'!AK249/'Population 2016'!AK$5</f>
        <v>5.9087537558301796E-4</v>
      </c>
      <c r="AL249">
        <f>'Population 2016'!AL249/'Population 2016'!AL$5</f>
        <v>3.7246590163352901E-4</v>
      </c>
      <c r="AM249">
        <f>'Population 2016'!AM249/'Population 2016'!AM$5</f>
        <v>1.4487976790261183E-4</v>
      </c>
      <c r="AN249">
        <f>'Population 2016'!AN249/'Population 2016'!AN$5</f>
        <v>2.1817388458601506E-4</v>
      </c>
      <c r="AO249">
        <f>'Population 2016'!AO249/'Population 2016'!AO$5</f>
        <v>2.1817388458601506E-4</v>
      </c>
      <c r="AP249">
        <f>'Population 2016'!AP249/'Population 2016'!AP$5</f>
        <v>8.5601509122901578E-4</v>
      </c>
      <c r="AQ249">
        <f>'Population 2016'!AQ249/'Population 2016'!AQ$5</f>
        <v>2.6031676439962733E-4</v>
      </c>
      <c r="AR249">
        <f>'Population 2016'!AR249/'Population 2016'!AR$5</f>
        <v>5.9659823163650376E-4</v>
      </c>
      <c r="AS249">
        <f>'Population 2016'!AS249/'Population 2016'!AS$5</f>
        <v>2.4076710493258521E-4</v>
      </c>
      <c r="AT249">
        <f>'Population 2016'!AT249/'Population 2016'!AT$5</f>
        <v>0</v>
      </c>
      <c r="AU249">
        <f>'Population 2016'!AU249/'Population 2016'!AU$5</f>
        <v>0</v>
      </c>
      <c r="AV249">
        <f>'Population 2016'!AV249/'Population 2016'!AV$5</f>
        <v>1.2564671101256467E-3</v>
      </c>
      <c r="AW249">
        <f>'Population 2016'!AW249/'Population 2016'!AW$5</f>
        <v>2.7838794313258896E-4</v>
      </c>
      <c r="AX249">
        <f>'Population 2016'!AX249/'Population 2016'!AX$5</f>
        <v>8.0503980474590133E-4</v>
      </c>
      <c r="AY249">
        <f>'Population 2016'!AY249/'Population 2016'!AY$5</f>
        <v>6.1656620054465893E-4</v>
      </c>
      <c r="AZ249">
        <f>'Population 2016'!AZ249/'Population 2016'!AZ$5</f>
        <v>6.3567487962446281E-4</v>
      </c>
      <c r="BA249">
        <f>'Population 2016'!BA249/'Population 2016'!BA$5</f>
        <v>2.6992010364931981E-5</v>
      </c>
      <c r="BB249">
        <f>'Population 2016'!BB249/'Population 2016'!BB$5</f>
        <v>3.1762910587406699E-4</v>
      </c>
      <c r="BC249">
        <f>'Population 2016'!BC249/'Population 2016'!BC$5</f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C251"/>
  <sheetViews>
    <sheetView topLeftCell="AS1" zoomScale="80" zoomScaleNormal="80" workbookViewId="0">
      <selection activeCell="C68" sqref="C68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304</v>
      </c>
      <c r="B1" s="46"/>
      <c r="H1" s="47"/>
      <c r="I1" s="47"/>
      <c r="AR1" s="47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526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553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560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528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529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531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205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207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203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204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206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208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hidden="1" x14ac:dyDescent="0.35">
      <c r="A5" s="1" t="s">
        <v>140</v>
      </c>
      <c r="B5" s="6" t="s">
        <v>336</v>
      </c>
      <c r="BD5" s="9">
        <v>3</v>
      </c>
    </row>
    <row r="6" spans="1:107" hidden="1" x14ac:dyDescent="0.35">
      <c r="A6" s="21" t="s">
        <v>159</v>
      </c>
      <c r="B6" s="6" t="s">
        <v>336</v>
      </c>
      <c r="BD6" s="9">
        <v>4</v>
      </c>
    </row>
    <row r="7" spans="1:107" hidden="1" x14ac:dyDescent="0.35">
      <c r="A7" t="s">
        <v>133</v>
      </c>
      <c r="B7" s="5" t="s">
        <v>336</v>
      </c>
      <c r="C7">
        <f>'Population 2016'!R7/'Population 2016'!R$7</f>
        <v>1</v>
      </c>
      <c r="D7">
        <f>'Population 2016'!AX7/'Population 2016'!AX$7</f>
        <v>1</v>
      </c>
      <c r="E7">
        <f>'Population 2016'!S7/'Population 2016'!S$7</f>
        <v>1</v>
      </c>
      <c r="F7">
        <f>'Population 2016'!T7/'Population 2016'!T$7</f>
        <v>1</v>
      </c>
      <c r="G7" t="e">
        <f>'Population 2016'!U7/'Population 2016'!U$7</f>
        <v>#DIV/0!</v>
      </c>
      <c r="H7">
        <f>'Population 2016'!D7/'Population 2016'!D$7</f>
        <v>1</v>
      </c>
      <c r="I7">
        <f>'Population 2016'!E7/'Population 2016'!E$7</f>
        <v>1</v>
      </c>
      <c r="J7" t="e">
        <f>'Population 2016'!BC7/'Population 2016'!BC$7</f>
        <v>#DIV/0!</v>
      </c>
      <c r="K7">
        <f>'Population 2016'!V7/'Population 2016'!V$7</f>
        <v>1</v>
      </c>
      <c r="L7">
        <f>'Population 2016'!F7/'Population 2016'!F$7</f>
        <v>1</v>
      </c>
      <c r="M7">
        <f>'Population 2016'!W7/'Population 2016'!W$7</f>
        <v>1</v>
      </c>
      <c r="N7">
        <f>'Population 2016'!X7/'Population 2016'!X$7</f>
        <v>1</v>
      </c>
      <c r="O7">
        <f>'Population 2016'!Y7/'Population 2016'!Y$7</f>
        <v>1</v>
      </c>
      <c r="P7">
        <f>'Population 2016'!Z7/'Population 2016'!Z$7</f>
        <v>1</v>
      </c>
      <c r="Q7">
        <f>'Population 2016'!AA7/'Population 2016'!AA$7</f>
        <v>1</v>
      </c>
      <c r="R7">
        <f>'Population 2016'!AB7/'Population 2016'!AB$7</f>
        <v>1</v>
      </c>
      <c r="S7">
        <f>'Population 2016'!AY7/'Population 2016'!AY$7</f>
        <v>1</v>
      </c>
      <c r="T7">
        <f>'Population 2016'!AC7/'Population 2016'!AC$7</f>
        <v>1</v>
      </c>
      <c r="U7">
        <f>'Population 2016'!AD7/'Population 2016'!AD$7</f>
        <v>1</v>
      </c>
      <c r="V7">
        <f>'Population 2016'!AE7/'Population 2016'!AE$7</f>
        <v>1</v>
      </c>
      <c r="W7">
        <f>'Population 2016'!G7/'Population 2016'!G$7</f>
        <v>1</v>
      </c>
      <c r="X7">
        <f>'Population 2016'!AF7/'Population 2016'!AF$7</f>
        <v>1</v>
      </c>
      <c r="Y7">
        <f>'Population 2016'!H7/'Population 2016'!H$7</f>
        <v>1</v>
      </c>
      <c r="Z7">
        <f>'Population 2016'!AG7/'Population 2016'!AG$7</f>
        <v>1</v>
      </c>
      <c r="AA7">
        <f>'Population 2016'!AZ7/'Population 2016'!AZ$7</f>
        <v>1</v>
      </c>
      <c r="AB7">
        <f>'Population 2016'!I7/'Population 2016'!I$7</f>
        <v>1</v>
      </c>
      <c r="AC7">
        <f>'Population 2016'!J7/'Population 2016'!J$7</f>
        <v>1</v>
      </c>
      <c r="AD7">
        <f>'Population 2016'!K7/'Population 2016'!K$7</f>
        <v>1</v>
      </c>
      <c r="AE7">
        <f>'Population 2016'!AH7/'Population 2016'!AH$7</f>
        <v>1</v>
      </c>
      <c r="AF7">
        <f>'Population 2016'!AI7/'Population 2016'!AI$7</f>
        <v>1</v>
      </c>
      <c r="AG7">
        <f>'Population 2016'!BA7/'Population 2016'!BA$7</f>
        <v>1</v>
      </c>
      <c r="AH7">
        <f>'Population 2016'!L7/'Population 2016'!L$7</f>
        <v>1</v>
      </c>
      <c r="AI7">
        <f>'Population 2016'!M7/'Population 2016'!M$7</f>
        <v>1</v>
      </c>
      <c r="AJ7">
        <f>'Population 2016'!AJ7/'Population 2016'!AJ$7</f>
        <v>1</v>
      </c>
      <c r="AK7">
        <f>'Population 2016'!AK7/'Population 2016'!AK$7</f>
        <v>1</v>
      </c>
      <c r="AL7">
        <f>'Population 2016'!AL7/'Population 2016'!AL$7</f>
        <v>1</v>
      </c>
      <c r="AM7">
        <f>'Population 2016'!AM7/'Population 2016'!AM$7</f>
        <v>1</v>
      </c>
      <c r="AN7">
        <f>'Population 2016'!N7/'Population 2016'!N$7</f>
        <v>1</v>
      </c>
      <c r="AO7" t="e">
        <f>'Population 2016'!AN7/'Population 2016'!AN$7</f>
        <v>#DIV/0!</v>
      </c>
      <c r="AP7" t="e">
        <f>'Population 2016'!AO7/'Population 2016'!AO$7</f>
        <v>#DIV/0!</v>
      </c>
      <c r="AQ7">
        <f>'Population 2016'!AP7/'Population 2016'!AP$7</f>
        <v>1</v>
      </c>
      <c r="AR7">
        <f>'Population 2016'!C7/'Population 2016'!C$7</f>
        <v>1</v>
      </c>
      <c r="AS7">
        <f>'Population 2016'!AQ7/'Population 2016'!AQ$7</f>
        <v>1</v>
      </c>
      <c r="AT7">
        <f>'Population 2016'!O7/'Population 2016'!O$7</f>
        <v>1</v>
      </c>
      <c r="AU7">
        <f>'Population 2016'!AR7/'Population 2016'!AR$7</f>
        <v>1</v>
      </c>
      <c r="AV7">
        <f>'Population 2016'!AS7/'Population 2016'!AS$7</f>
        <v>1</v>
      </c>
      <c r="AW7" t="e">
        <f>'Population 2016'!AT7/'Population 2016'!AT$7</f>
        <v>#DIV/0!</v>
      </c>
      <c r="AX7" t="e">
        <f>'Population 2016'!AU7/'Population 2016'!AU$7</f>
        <v>#DIV/0!</v>
      </c>
      <c r="AY7">
        <f>'Population 2016'!BB7/'Population 2016'!BB$7</f>
        <v>1</v>
      </c>
      <c r="AZ7">
        <f>'Population 2016'!P7/'Population 2016'!P$7</f>
        <v>1</v>
      </c>
      <c r="BA7">
        <f>'Population 2016'!AV7/'Population 2016'!AV$7</f>
        <v>1</v>
      </c>
      <c r="BB7">
        <f>'Population 2016'!AW7/'Population 2016'!AW$7</f>
        <v>1</v>
      </c>
      <c r="BC7">
        <f>'Population 2016'!Q7/'Population 2016'!Q$7</f>
        <v>1</v>
      </c>
      <c r="BD7" s="9">
        <v>5</v>
      </c>
    </row>
    <row r="8" spans="1:107" hidden="1" x14ac:dyDescent="0.35">
      <c r="A8" t="s">
        <v>134</v>
      </c>
      <c r="BD8" s="9">
        <v>6</v>
      </c>
    </row>
    <row r="9" spans="1:107" hidden="1" x14ac:dyDescent="0.35">
      <c r="A9" t="s">
        <v>135</v>
      </c>
      <c r="BD9" s="9">
        <v>7</v>
      </c>
    </row>
    <row r="10" spans="1:107" hidden="1" x14ac:dyDescent="0.35">
      <c r="A10" t="s">
        <v>136</v>
      </c>
      <c r="BD10" s="9">
        <v>8</v>
      </c>
    </row>
    <row r="11" spans="1:107" hidden="1" x14ac:dyDescent="0.35">
      <c r="A11" t="s">
        <v>137</v>
      </c>
      <c r="B11" s="8"/>
      <c r="BD11" s="9">
        <v>9</v>
      </c>
    </row>
    <row r="12" spans="1:107" hidden="1" x14ac:dyDescent="0.35">
      <c r="A12" s="2" t="s">
        <v>133</v>
      </c>
      <c r="B12" s="5" t="s">
        <v>337</v>
      </c>
      <c r="BD12" s="9">
        <v>10</v>
      </c>
    </row>
    <row r="13" spans="1:107" hidden="1" x14ac:dyDescent="0.35">
      <c r="A13" s="3" t="s">
        <v>134</v>
      </c>
      <c r="BD13" s="9">
        <v>11</v>
      </c>
    </row>
    <row r="14" spans="1:107" hidden="1" x14ac:dyDescent="0.35">
      <c r="A14" s="3" t="s">
        <v>135</v>
      </c>
      <c r="BD14" s="9">
        <v>12</v>
      </c>
    </row>
    <row r="15" spans="1:107" hidden="1" x14ac:dyDescent="0.35">
      <c r="A15" s="3" t="s">
        <v>136</v>
      </c>
      <c r="BD15" s="9">
        <v>13</v>
      </c>
    </row>
    <row r="16" spans="1:107" hidden="1" x14ac:dyDescent="0.35">
      <c r="A16" s="4" t="s">
        <v>137</v>
      </c>
      <c r="B16" s="8"/>
      <c r="BD16" s="9">
        <v>14</v>
      </c>
    </row>
    <row r="17" spans="1:56" hidden="1" x14ac:dyDescent="0.35">
      <c r="A17" t="s">
        <v>133</v>
      </c>
      <c r="B17" s="5" t="s">
        <v>338</v>
      </c>
      <c r="BD17" s="9">
        <v>15</v>
      </c>
    </row>
    <row r="18" spans="1:56" hidden="1" x14ac:dyDescent="0.35">
      <c r="A18" t="s">
        <v>134</v>
      </c>
      <c r="BD18" s="9">
        <v>16</v>
      </c>
    </row>
    <row r="19" spans="1:56" hidden="1" x14ac:dyDescent="0.35">
      <c r="A19" t="s">
        <v>135</v>
      </c>
      <c r="BD19" s="9">
        <v>17</v>
      </c>
    </row>
    <row r="20" spans="1:56" hidden="1" x14ac:dyDescent="0.35">
      <c r="A20" t="s">
        <v>136</v>
      </c>
      <c r="BD20" s="9">
        <v>18</v>
      </c>
    </row>
    <row r="21" spans="1:56" hidden="1" x14ac:dyDescent="0.35">
      <c r="A21" t="s">
        <v>137</v>
      </c>
      <c r="BD21" s="9">
        <v>19</v>
      </c>
    </row>
    <row r="22" spans="1:56" hidden="1" x14ac:dyDescent="0.35">
      <c r="A22" s="2" t="s">
        <v>140</v>
      </c>
      <c r="B22" s="7" t="s">
        <v>83</v>
      </c>
      <c r="BD22" s="9">
        <v>20</v>
      </c>
    </row>
    <row r="23" spans="1:56" hidden="1" x14ac:dyDescent="0.35">
      <c r="A23" s="3"/>
      <c r="B23" s="5" t="s">
        <v>61</v>
      </c>
      <c r="BD23" s="9">
        <v>21</v>
      </c>
    </row>
    <row r="24" spans="1:56" hidden="1" x14ac:dyDescent="0.35">
      <c r="A24" s="3"/>
      <c r="B24" s="5" t="s">
        <v>78</v>
      </c>
      <c r="BD24" s="9">
        <v>22</v>
      </c>
    </row>
    <row r="25" spans="1:56" hidden="1" x14ac:dyDescent="0.35">
      <c r="A25" s="3"/>
      <c r="B25" s="5" t="s">
        <v>62</v>
      </c>
      <c r="BD25" s="9">
        <v>23</v>
      </c>
    </row>
    <row r="26" spans="1:56" hidden="1" x14ac:dyDescent="0.35">
      <c r="A26" s="3"/>
      <c r="B26" s="5" t="s">
        <v>63</v>
      </c>
      <c r="BD26" s="9">
        <v>24</v>
      </c>
    </row>
    <row r="27" spans="1:56" hidden="1" x14ac:dyDescent="0.35">
      <c r="A27" s="3"/>
      <c r="B27" s="5" t="s">
        <v>64</v>
      </c>
      <c r="BD27" s="9">
        <v>25</v>
      </c>
    </row>
    <row r="28" spans="1:56" hidden="1" x14ac:dyDescent="0.35">
      <c r="A28" s="3"/>
      <c r="B28" s="5" t="s">
        <v>65</v>
      </c>
      <c r="BD28" s="9">
        <v>26</v>
      </c>
    </row>
    <row r="29" spans="1:56" hidden="1" x14ac:dyDescent="0.35">
      <c r="A29" s="3"/>
      <c r="B29" s="5" t="s">
        <v>66</v>
      </c>
      <c r="BD29" s="9">
        <v>27</v>
      </c>
    </row>
    <row r="30" spans="1:56" hidden="1" x14ac:dyDescent="0.35">
      <c r="A30" s="3"/>
      <c r="B30" s="5" t="s">
        <v>67</v>
      </c>
      <c r="BD30" s="9">
        <v>28</v>
      </c>
    </row>
    <row r="31" spans="1:56" hidden="1" x14ac:dyDescent="0.35">
      <c r="A31" s="3"/>
      <c r="B31" s="5" t="s">
        <v>68</v>
      </c>
      <c r="BD31" s="9">
        <v>29</v>
      </c>
    </row>
    <row r="32" spans="1:56" hidden="1" x14ac:dyDescent="0.35">
      <c r="A32" s="3"/>
      <c r="B32" s="5" t="s">
        <v>69</v>
      </c>
      <c r="BD32" s="9">
        <v>30</v>
      </c>
    </row>
    <row r="33" spans="1:56" hidden="1" x14ac:dyDescent="0.35">
      <c r="A33" s="3"/>
      <c r="B33" s="5" t="s">
        <v>70</v>
      </c>
      <c r="BD33" s="9">
        <v>31</v>
      </c>
    </row>
    <row r="34" spans="1:56" hidden="1" x14ac:dyDescent="0.35">
      <c r="A34" s="3"/>
      <c r="B34" s="5" t="s">
        <v>71</v>
      </c>
      <c r="BD34" s="9">
        <v>32</v>
      </c>
    </row>
    <row r="35" spans="1:56" hidden="1" x14ac:dyDescent="0.35">
      <c r="A35" s="3"/>
      <c r="B35" s="5" t="s">
        <v>72</v>
      </c>
      <c r="BD35" s="9">
        <v>33</v>
      </c>
    </row>
    <row r="36" spans="1:56" hidden="1" x14ac:dyDescent="0.35">
      <c r="A36" s="3"/>
      <c r="B36" s="5" t="s">
        <v>73</v>
      </c>
      <c r="BD36" s="9">
        <v>34</v>
      </c>
    </row>
    <row r="37" spans="1:56" hidden="1" x14ac:dyDescent="0.35">
      <c r="A37" s="3"/>
      <c r="B37" s="5" t="s">
        <v>74</v>
      </c>
      <c r="BD37" s="9">
        <v>35</v>
      </c>
    </row>
    <row r="38" spans="1:56" hidden="1" x14ac:dyDescent="0.35">
      <c r="A38" s="3"/>
      <c r="B38" s="5" t="s">
        <v>75</v>
      </c>
      <c r="BD38" s="9">
        <v>36</v>
      </c>
    </row>
    <row r="39" spans="1:56" hidden="1" x14ac:dyDescent="0.35">
      <c r="A39" s="3"/>
      <c r="B39" s="5" t="s">
        <v>81</v>
      </c>
      <c r="BD39" s="9">
        <v>37</v>
      </c>
    </row>
    <row r="40" spans="1:56" hidden="1" x14ac:dyDescent="0.35">
      <c r="A40" s="3"/>
      <c r="B40" s="5" t="s">
        <v>82</v>
      </c>
      <c r="BD40" s="9">
        <v>38</v>
      </c>
    </row>
    <row r="41" spans="1:56" hidden="1" x14ac:dyDescent="0.35">
      <c r="A41" s="3"/>
      <c r="B41" s="5" t="s">
        <v>76</v>
      </c>
      <c r="BD41" s="9">
        <v>39</v>
      </c>
    </row>
    <row r="42" spans="1:56" hidden="1" x14ac:dyDescent="0.35">
      <c r="A42" s="3"/>
      <c r="B42" s="5" t="s">
        <v>46</v>
      </c>
      <c r="BD42" s="9">
        <v>40</v>
      </c>
    </row>
    <row r="43" spans="1:56" hidden="1" x14ac:dyDescent="0.35">
      <c r="A43" s="3"/>
      <c r="B43" s="5" t="s">
        <v>77</v>
      </c>
      <c r="BD43" s="9">
        <v>41</v>
      </c>
    </row>
    <row r="44" spans="1:56" hidden="1" x14ac:dyDescent="0.35">
      <c r="A44" s="3"/>
      <c r="B44" s="5" t="s">
        <v>47</v>
      </c>
      <c r="BD44" s="9">
        <v>42</v>
      </c>
    </row>
    <row r="45" spans="1:56" hidden="1" x14ac:dyDescent="0.35">
      <c r="A45" s="3"/>
      <c r="B45" s="5" t="s">
        <v>48</v>
      </c>
      <c r="BD45" s="9">
        <v>43</v>
      </c>
    </row>
    <row r="46" spans="1:56" hidden="1" x14ac:dyDescent="0.35">
      <c r="A46" s="3"/>
      <c r="B46" s="5" t="s">
        <v>49</v>
      </c>
      <c r="BD46" s="9">
        <v>44</v>
      </c>
    </row>
    <row r="47" spans="1:56" hidden="1" x14ac:dyDescent="0.35">
      <c r="A47" s="3"/>
      <c r="B47" s="5" t="s">
        <v>50</v>
      </c>
      <c r="BD47" s="9">
        <v>45</v>
      </c>
    </row>
    <row r="48" spans="1:56" hidden="1" x14ac:dyDescent="0.35">
      <c r="A48" s="3"/>
      <c r="B48" s="5" t="s">
        <v>51</v>
      </c>
      <c r="BD48" s="9">
        <v>46</v>
      </c>
    </row>
    <row r="49" spans="1:56" hidden="1" x14ac:dyDescent="0.35">
      <c r="A49" s="3"/>
      <c r="B49" s="5" t="s">
        <v>52</v>
      </c>
      <c r="BD49" s="9">
        <v>47</v>
      </c>
    </row>
    <row r="50" spans="1:56" hidden="1" x14ac:dyDescent="0.35">
      <c r="A50" s="3"/>
      <c r="B50" s="5" t="s">
        <v>53</v>
      </c>
      <c r="BD50" s="9">
        <v>48</v>
      </c>
    </row>
    <row r="51" spans="1:56" hidden="1" x14ac:dyDescent="0.35">
      <c r="A51" s="3"/>
      <c r="B51" s="5" t="s">
        <v>54</v>
      </c>
      <c r="BD51" s="9">
        <v>49</v>
      </c>
    </row>
    <row r="52" spans="1:56" hidden="1" x14ac:dyDescent="0.35">
      <c r="A52" s="3"/>
      <c r="B52" s="5" t="s">
        <v>55</v>
      </c>
      <c r="BD52" s="9">
        <v>50</v>
      </c>
    </row>
    <row r="53" spans="1:56" hidden="1" x14ac:dyDescent="0.35">
      <c r="A53" s="3"/>
      <c r="B53" s="5" t="s">
        <v>56</v>
      </c>
      <c r="BD53" s="9">
        <v>51</v>
      </c>
    </row>
    <row r="54" spans="1:56" hidden="1" x14ac:dyDescent="0.35">
      <c r="A54" s="3"/>
      <c r="B54" s="5" t="s">
        <v>57</v>
      </c>
      <c r="BD54" s="9">
        <v>52</v>
      </c>
    </row>
    <row r="55" spans="1:56" hidden="1" x14ac:dyDescent="0.35">
      <c r="A55" s="3"/>
      <c r="B55" s="5" t="s">
        <v>58</v>
      </c>
      <c r="BD55" s="9">
        <v>53</v>
      </c>
    </row>
    <row r="56" spans="1:56" hidden="1" x14ac:dyDescent="0.35">
      <c r="A56" s="3"/>
      <c r="B56" s="5" t="s">
        <v>59</v>
      </c>
      <c r="BD56" s="9">
        <v>54</v>
      </c>
    </row>
    <row r="57" spans="1:56" hidden="1" x14ac:dyDescent="0.35">
      <c r="A57" s="3"/>
      <c r="B57" s="5" t="s">
        <v>60</v>
      </c>
      <c r="BD57" s="9">
        <v>55</v>
      </c>
    </row>
    <row r="58" spans="1:56" hidden="1" x14ac:dyDescent="0.35">
      <c r="A58" s="3"/>
      <c r="B58" s="5" t="s">
        <v>80</v>
      </c>
      <c r="BD58" s="9">
        <v>56</v>
      </c>
    </row>
    <row r="59" spans="1:56" hidden="1" x14ac:dyDescent="0.35">
      <c r="A59" s="3"/>
      <c r="B59" s="5" t="s">
        <v>79</v>
      </c>
      <c r="BD59" s="9">
        <v>57</v>
      </c>
    </row>
    <row r="60" spans="1:56" s="2" customFormat="1" x14ac:dyDescent="0.35">
      <c r="A60" s="2" t="s">
        <v>133</v>
      </c>
      <c r="B60" s="2" t="s">
        <v>83</v>
      </c>
      <c r="C60" s="55">
        <f>'Population 2016'!C60/'Population 2016'!C$7</f>
        <v>0</v>
      </c>
      <c r="D60" s="2">
        <f>'Population 2016'!D60/'Population 2016'!D$7</f>
        <v>0</v>
      </c>
      <c r="E60" s="2">
        <f>'Population 2016'!E60/'Population 2016'!E$7</f>
        <v>0</v>
      </c>
      <c r="F60" s="2">
        <f>'Population 2016'!F60/'Population 2016'!F$7</f>
        <v>0</v>
      </c>
      <c r="G60" s="2">
        <f>'Population 2016'!G60/'Population 2016'!G$7</f>
        <v>0</v>
      </c>
      <c r="H60" s="2">
        <f>'Population 2016'!H60/'Population 2016'!H$7</f>
        <v>0</v>
      </c>
      <c r="I60" s="2">
        <f>'Population 2016'!I60/'Population 2016'!I$7</f>
        <v>0</v>
      </c>
      <c r="J60" s="2">
        <f>'Population 2016'!J60/'Population 2016'!J$7</f>
        <v>0</v>
      </c>
      <c r="K60" s="2">
        <f>'Population 2016'!K60/'Population 2016'!K$7</f>
        <v>0</v>
      </c>
      <c r="L60" s="2">
        <f>'Population 2016'!L60/'Population 2016'!L$7</f>
        <v>0</v>
      </c>
      <c r="M60" s="2">
        <f>'Population 2016'!M60/'Population 2016'!M$7</f>
        <v>0</v>
      </c>
      <c r="N60" s="2">
        <f>'Population 2016'!N60/'Population 2016'!N$7</f>
        <v>0</v>
      </c>
      <c r="O60" s="2">
        <f>'Population 2016'!O60/'Population 2016'!O$7</f>
        <v>0</v>
      </c>
      <c r="P60" s="2">
        <f>'Population 2016'!P60/'Population 2016'!P$7</f>
        <v>0</v>
      </c>
      <c r="Q60" s="2">
        <f>'Population 2016'!Q60/'Population 2016'!Q$7</f>
        <v>0</v>
      </c>
      <c r="R60" s="2">
        <f>'Population 2016'!R60/'Population 2016'!R$7</f>
        <v>0</v>
      </c>
      <c r="S60" s="2">
        <f>'Population 2016'!S60/'Population 2016'!S$7</f>
        <v>0</v>
      </c>
      <c r="T60" s="2">
        <f>'Population 2016'!T60/'Population 2016'!T$7</f>
        <v>0</v>
      </c>
      <c r="U60" s="2" t="e">
        <f>'Population 2016'!U60/'Population 2016'!U$7</f>
        <v>#DIV/0!</v>
      </c>
      <c r="V60" s="2">
        <f>'Population 2016'!V60/'Population 2016'!V$7</f>
        <v>0</v>
      </c>
      <c r="W60" s="2">
        <f>'Population 2016'!W60/'Population 2016'!W$7</f>
        <v>0</v>
      </c>
      <c r="X60" s="2">
        <f>'Population 2016'!X60/'Population 2016'!X$7</f>
        <v>0</v>
      </c>
      <c r="Y60" s="2">
        <f>'Population 2016'!Y60/'Population 2016'!Y$7</f>
        <v>0</v>
      </c>
      <c r="Z60" s="2">
        <f>'Population 2016'!Z60/'Population 2016'!Z$7</f>
        <v>0</v>
      </c>
      <c r="AA60" s="2">
        <f>'Population 2016'!AA60/'Population 2016'!AA$7</f>
        <v>0</v>
      </c>
      <c r="AB60" s="2">
        <f>'Population 2016'!AB60/'Population 2016'!AB$7</f>
        <v>0</v>
      </c>
      <c r="AC60" s="2">
        <f>'Population 2016'!AC60/'Population 2016'!AC$7</f>
        <v>0</v>
      </c>
      <c r="AD60" s="2">
        <f>'Population 2016'!AD60/'Population 2016'!AD$7</f>
        <v>0</v>
      </c>
      <c r="AE60" s="2">
        <f>'Population 2016'!AE60/'Population 2016'!AE$7</f>
        <v>0</v>
      </c>
      <c r="AF60" s="2">
        <f>'Population 2016'!AF60/'Population 2016'!AF$7</f>
        <v>0</v>
      </c>
      <c r="AG60" s="2">
        <f>'Population 2016'!AG60/'Population 2016'!AG$7</f>
        <v>0</v>
      </c>
      <c r="AH60" s="2">
        <f>'Population 2016'!AH60/'Population 2016'!AH$7</f>
        <v>0</v>
      </c>
      <c r="AI60" s="2">
        <f>'Population 2016'!AI60/'Population 2016'!AI$7</f>
        <v>0</v>
      </c>
      <c r="AJ60" s="2">
        <f>'Population 2016'!AJ60/'Population 2016'!AJ$7</f>
        <v>0</v>
      </c>
      <c r="AK60" s="2">
        <f>'Population 2016'!AK60/'Population 2016'!AK$7</f>
        <v>0</v>
      </c>
      <c r="AL60" s="2">
        <f>'Population 2016'!AL60/'Population 2016'!AL$7</f>
        <v>0</v>
      </c>
      <c r="AM60" s="2">
        <f>'Population 2016'!AM60/'Population 2016'!AM$7</f>
        <v>0</v>
      </c>
      <c r="AN60" s="2" t="e">
        <f>'Population 2016'!AN60/'Population 2016'!AN$7</f>
        <v>#DIV/0!</v>
      </c>
      <c r="AO60" s="2" t="e">
        <f>'Population 2016'!AO60/'Population 2016'!AO$7</f>
        <v>#DIV/0!</v>
      </c>
      <c r="AP60" s="2">
        <f>'Population 2016'!AP60/'Population 2016'!AP$7</f>
        <v>0</v>
      </c>
      <c r="AQ60" s="2">
        <f>'Population 2016'!AQ60/'Population 2016'!AQ$7</f>
        <v>0</v>
      </c>
      <c r="AR60" s="2">
        <f>'Population 2016'!AR60/'Population 2016'!AR$7</f>
        <v>0</v>
      </c>
      <c r="AS60" s="2">
        <f>'Population 2016'!AS60/'Population 2016'!AS$7</f>
        <v>0</v>
      </c>
      <c r="AT60" s="2" t="e">
        <f>'Population 2016'!AT60/'Population 2016'!AT$7</f>
        <v>#DIV/0!</v>
      </c>
      <c r="AU60" s="2" t="e">
        <f>'Population 2016'!AU60/'Population 2016'!AU$7</f>
        <v>#DIV/0!</v>
      </c>
      <c r="AV60" s="2">
        <f>'Population 2016'!AV60/'Population 2016'!AV$7</f>
        <v>0</v>
      </c>
      <c r="AW60" s="2">
        <f>'Population 2016'!AW60/'Population 2016'!AW$7</f>
        <v>0</v>
      </c>
      <c r="AX60" s="2">
        <f>'Population 2016'!AX60/'Population 2016'!AX$7</f>
        <v>0</v>
      </c>
      <c r="AY60" s="2">
        <f>'Population 2016'!AY60/'Population 2016'!AY$7</f>
        <v>0</v>
      </c>
      <c r="AZ60" s="2">
        <f>'Population 2016'!AZ60/'Population 2016'!AZ$7</f>
        <v>0</v>
      </c>
      <c r="BA60" s="2">
        <f>'Population 2016'!BA60/'Population 2016'!BA$7</f>
        <v>0</v>
      </c>
      <c r="BB60" s="2">
        <f>'Population 2016'!BB60/'Population 2016'!BB$7</f>
        <v>0</v>
      </c>
      <c r="BC60" s="7" t="e">
        <f>'Population 2016'!BC60/'Population 2016'!BC$7</f>
        <v>#DIV/0!</v>
      </c>
      <c r="BD60" s="102">
        <v>58</v>
      </c>
    </row>
    <row r="61" spans="1:56" x14ac:dyDescent="0.35">
      <c r="B61" s="3" t="s">
        <v>61</v>
      </c>
      <c r="C61" s="51">
        <f>'Population 2016'!C61/'Population 2016'!C$7</f>
        <v>0</v>
      </c>
      <c r="D61" s="3">
        <f>'Population 2016'!D61/'Population 2016'!D$7</f>
        <v>0</v>
      </c>
      <c r="E61" s="3">
        <f>'Population 2016'!E61/'Population 2016'!E$7</f>
        <v>0</v>
      </c>
      <c r="F61" s="3">
        <f>'Population 2016'!F61/'Population 2016'!F$7</f>
        <v>0</v>
      </c>
      <c r="G61" s="3">
        <f>'Population 2016'!G61/'Population 2016'!G$7</f>
        <v>0</v>
      </c>
      <c r="H61" s="3">
        <f>'Population 2016'!H61/'Population 2016'!H$7</f>
        <v>0</v>
      </c>
      <c r="I61" s="3">
        <f>'Population 2016'!I61/'Population 2016'!I$7</f>
        <v>0</v>
      </c>
      <c r="J61" s="3">
        <f>'Population 2016'!J61/'Population 2016'!J$7</f>
        <v>0</v>
      </c>
      <c r="K61" s="3">
        <f>'Population 2016'!K61/'Population 2016'!K$7</f>
        <v>0</v>
      </c>
      <c r="L61" s="3">
        <f>'Population 2016'!L61/'Population 2016'!L$7</f>
        <v>0</v>
      </c>
      <c r="M61" s="3">
        <f>'Population 2016'!M61/'Population 2016'!M$7</f>
        <v>0</v>
      </c>
      <c r="N61" s="3">
        <f>'Population 2016'!N61/'Population 2016'!N$7</f>
        <v>0</v>
      </c>
      <c r="O61" s="3">
        <f>'Population 2016'!O61/'Population 2016'!O$7</f>
        <v>0</v>
      </c>
      <c r="P61" s="3">
        <f>'Population 2016'!P61/'Population 2016'!P$7</f>
        <v>0</v>
      </c>
      <c r="Q61" s="3">
        <f>'Population 2016'!Q61/'Population 2016'!Q$7</f>
        <v>0</v>
      </c>
      <c r="R61" s="3">
        <f>'Population 2016'!R61/'Population 2016'!R$7</f>
        <v>0</v>
      </c>
      <c r="S61" s="3">
        <f>'Population 2016'!S61/'Population 2016'!S$7</f>
        <v>0</v>
      </c>
      <c r="T61" s="3">
        <f>'Population 2016'!T61/'Population 2016'!T$7</f>
        <v>0</v>
      </c>
      <c r="U61" s="3" t="e">
        <f>'Population 2016'!U61/'Population 2016'!U$7</f>
        <v>#DIV/0!</v>
      </c>
      <c r="V61" s="3">
        <f>'Population 2016'!V61/'Population 2016'!V$7</f>
        <v>0</v>
      </c>
      <c r="W61" s="3">
        <f>'Population 2016'!W61/'Population 2016'!W$7</f>
        <v>0</v>
      </c>
      <c r="X61" s="3">
        <f>'Population 2016'!X61/'Population 2016'!X$7</f>
        <v>0</v>
      </c>
      <c r="Y61" s="3">
        <f>'Population 2016'!Y61/'Population 2016'!Y$7</f>
        <v>0</v>
      </c>
      <c r="Z61" s="3">
        <f>'Population 2016'!Z61/'Population 2016'!Z$7</f>
        <v>0</v>
      </c>
      <c r="AA61" s="3">
        <f>'Population 2016'!AA61/'Population 2016'!AA$7</f>
        <v>0</v>
      </c>
      <c r="AB61" s="3">
        <f>'Population 2016'!AB61/'Population 2016'!AB$7</f>
        <v>0</v>
      </c>
      <c r="AC61" s="3">
        <f>'Population 2016'!AC61/'Population 2016'!AC$7</f>
        <v>0</v>
      </c>
      <c r="AD61" s="3">
        <f>'Population 2016'!AD61/'Population 2016'!AD$7</f>
        <v>0</v>
      </c>
      <c r="AE61" s="3">
        <f>'Population 2016'!AE61/'Population 2016'!AE$7</f>
        <v>0</v>
      </c>
      <c r="AF61" s="3">
        <f>'Population 2016'!AF61/'Population 2016'!AF$7</f>
        <v>0</v>
      </c>
      <c r="AG61" s="3">
        <f>'Population 2016'!AG61/'Population 2016'!AG$7</f>
        <v>0</v>
      </c>
      <c r="AH61" s="3">
        <f>'Population 2016'!AH61/'Population 2016'!AH$7</f>
        <v>0</v>
      </c>
      <c r="AI61" s="3">
        <f>'Population 2016'!AI61/'Population 2016'!AI$7</f>
        <v>0</v>
      </c>
      <c r="AJ61" s="3">
        <f>'Population 2016'!AJ61/'Population 2016'!AJ$7</f>
        <v>0</v>
      </c>
      <c r="AK61" s="3">
        <f>'Population 2016'!AK61/'Population 2016'!AK$7</f>
        <v>0</v>
      </c>
      <c r="AL61" s="3">
        <f>'Population 2016'!AL61/'Population 2016'!AL$7</f>
        <v>0</v>
      </c>
      <c r="AM61" s="3">
        <f>'Population 2016'!AM61/'Population 2016'!AM$7</f>
        <v>0</v>
      </c>
      <c r="AN61" s="3" t="e">
        <f>'Population 2016'!AN61/'Population 2016'!AN$7</f>
        <v>#DIV/0!</v>
      </c>
      <c r="AO61" s="3" t="e">
        <f>'Population 2016'!AO61/'Population 2016'!AO$7</f>
        <v>#DIV/0!</v>
      </c>
      <c r="AP61" s="3">
        <f>'Population 2016'!AP61/'Population 2016'!AP$7</f>
        <v>0</v>
      </c>
      <c r="AQ61" s="3">
        <f>'Population 2016'!AQ61/'Population 2016'!AQ$7</f>
        <v>0</v>
      </c>
      <c r="AR61" s="3">
        <f>'Population 2016'!AR61/'Population 2016'!AR$7</f>
        <v>0</v>
      </c>
      <c r="AS61" s="3">
        <f>'Population 2016'!AS61/'Population 2016'!AS$7</f>
        <v>0</v>
      </c>
      <c r="AT61" s="3" t="e">
        <f>'Population 2016'!AT61/'Population 2016'!AT$7</f>
        <v>#DIV/0!</v>
      </c>
      <c r="AU61" s="3" t="e">
        <f>'Population 2016'!AU61/'Population 2016'!AU$7</f>
        <v>#DIV/0!</v>
      </c>
      <c r="AV61" s="3">
        <f>'Population 2016'!AV61/'Population 2016'!AV$7</f>
        <v>0</v>
      </c>
      <c r="AW61" s="3">
        <f>'Population 2016'!AW61/'Population 2016'!AW$7</f>
        <v>0</v>
      </c>
      <c r="AX61" s="3">
        <f>'Population 2016'!AX61/'Population 2016'!AX$7</f>
        <v>0</v>
      </c>
      <c r="AY61" s="3">
        <f>'Population 2016'!AY61/'Population 2016'!AY$7</f>
        <v>0</v>
      </c>
      <c r="AZ61" s="3">
        <f>'Population 2016'!AZ61/'Population 2016'!AZ$7</f>
        <v>0</v>
      </c>
      <c r="BA61" s="3">
        <f>'Population 2016'!BA61/'Population 2016'!BA$7</f>
        <v>0</v>
      </c>
      <c r="BB61" s="3">
        <f>'Population 2016'!BB61/'Population 2016'!BB$7</f>
        <v>0</v>
      </c>
      <c r="BC61" s="5" t="e">
        <f>'Population 2016'!BC61/'Population 2016'!BC$7</f>
        <v>#DIV/0!</v>
      </c>
      <c r="BD61" s="9">
        <v>59</v>
      </c>
    </row>
    <row r="62" spans="1:56" x14ac:dyDescent="0.35">
      <c r="B62" s="3" t="s">
        <v>78</v>
      </c>
      <c r="C62" s="51">
        <f>'Population 2016'!C62/'Population 2016'!C$7</f>
        <v>0</v>
      </c>
      <c r="D62" s="3">
        <f>'Population 2016'!D62/'Population 2016'!D$7</f>
        <v>0</v>
      </c>
      <c r="E62" s="3">
        <f>'Population 2016'!E62/'Population 2016'!E$7</f>
        <v>0</v>
      </c>
      <c r="F62" s="3">
        <f>'Population 2016'!F62/'Population 2016'!F$7</f>
        <v>0</v>
      </c>
      <c r="G62" s="3">
        <f>'Population 2016'!G62/'Population 2016'!G$7</f>
        <v>0</v>
      </c>
      <c r="H62" s="3">
        <f>'Population 2016'!H62/'Population 2016'!H$7</f>
        <v>0</v>
      </c>
      <c r="I62" s="3">
        <f>'Population 2016'!I62/'Population 2016'!I$7</f>
        <v>0</v>
      </c>
      <c r="J62" s="3">
        <f>'Population 2016'!J62/'Population 2016'!J$7</f>
        <v>0</v>
      </c>
      <c r="K62" s="3">
        <f>'Population 2016'!K62/'Population 2016'!K$7</f>
        <v>0</v>
      </c>
      <c r="L62" s="3">
        <f>'Population 2016'!L62/'Population 2016'!L$7</f>
        <v>0</v>
      </c>
      <c r="M62" s="3">
        <f>'Population 2016'!M62/'Population 2016'!M$7</f>
        <v>0</v>
      </c>
      <c r="N62" s="3">
        <f>'Population 2016'!N62/'Population 2016'!N$7</f>
        <v>0</v>
      </c>
      <c r="O62" s="3">
        <f>'Population 2016'!O62/'Population 2016'!O$7</f>
        <v>0</v>
      </c>
      <c r="P62" s="3">
        <f>'Population 2016'!P62/'Population 2016'!P$7</f>
        <v>0</v>
      </c>
      <c r="Q62" s="3">
        <f>'Population 2016'!Q62/'Population 2016'!Q$7</f>
        <v>0</v>
      </c>
      <c r="R62" s="3">
        <f>'Population 2016'!R62/'Population 2016'!R$7</f>
        <v>0</v>
      </c>
      <c r="S62" s="3">
        <f>'Population 2016'!S62/'Population 2016'!S$7</f>
        <v>0</v>
      </c>
      <c r="T62" s="3">
        <f>'Population 2016'!T62/'Population 2016'!T$7</f>
        <v>0</v>
      </c>
      <c r="U62" s="3" t="e">
        <f>'Population 2016'!U62/'Population 2016'!U$7</f>
        <v>#DIV/0!</v>
      </c>
      <c r="V62" s="3">
        <f>'Population 2016'!V62/'Population 2016'!V$7</f>
        <v>0</v>
      </c>
      <c r="W62" s="3">
        <f>'Population 2016'!W62/'Population 2016'!W$7</f>
        <v>0</v>
      </c>
      <c r="X62" s="3">
        <f>'Population 2016'!X62/'Population 2016'!X$7</f>
        <v>0</v>
      </c>
      <c r="Y62" s="3">
        <f>'Population 2016'!Y62/'Population 2016'!Y$7</f>
        <v>0</v>
      </c>
      <c r="Z62" s="3">
        <f>'Population 2016'!Z62/'Population 2016'!Z$7</f>
        <v>0</v>
      </c>
      <c r="AA62" s="3">
        <f>'Population 2016'!AA62/'Population 2016'!AA$7</f>
        <v>0</v>
      </c>
      <c r="AB62" s="3">
        <f>'Population 2016'!AB62/'Population 2016'!AB$7</f>
        <v>0</v>
      </c>
      <c r="AC62" s="3">
        <f>'Population 2016'!AC62/'Population 2016'!AC$7</f>
        <v>0</v>
      </c>
      <c r="AD62" s="3">
        <f>'Population 2016'!AD62/'Population 2016'!AD$7</f>
        <v>0</v>
      </c>
      <c r="AE62" s="3">
        <f>'Population 2016'!AE62/'Population 2016'!AE$7</f>
        <v>0</v>
      </c>
      <c r="AF62" s="3">
        <f>'Population 2016'!AF62/'Population 2016'!AF$7</f>
        <v>0</v>
      </c>
      <c r="AG62" s="3">
        <f>'Population 2016'!AG62/'Population 2016'!AG$7</f>
        <v>0</v>
      </c>
      <c r="AH62" s="3">
        <f>'Population 2016'!AH62/'Population 2016'!AH$7</f>
        <v>0</v>
      </c>
      <c r="AI62" s="3">
        <f>'Population 2016'!AI62/'Population 2016'!AI$7</f>
        <v>0</v>
      </c>
      <c r="AJ62" s="3">
        <f>'Population 2016'!AJ62/'Population 2016'!AJ$7</f>
        <v>0</v>
      </c>
      <c r="AK62" s="3">
        <f>'Population 2016'!AK62/'Population 2016'!AK$7</f>
        <v>0</v>
      </c>
      <c r="AL62" s="3">
        <f>'Population 2016'!AL62/'Population 2016'!AL$7</f>
        <v>0</v>
      </c>
      <c r="AM62" s="3">
        <f>'Population 2016'!AM62/'Population 2016'!AM$7</f>
        <v>0</v>
      </c>
      <c r="AN62" s="3" t="e">
        <f>'Population 2016'!AN62/'Population 2016'!AN$7</f>
        <v>#DIV/0!</v>
      </c>
      <c r="AO62" s="3" t="e">
        <f>'Population 2016'!AO62/'Population 2016'!AO$7</f>
        <v>#DIV/0!</v>
      </c>
      <c r="AP62" s="3">
        <f>'Population 2016'!AP62/'Population 2016'!AP$7</f>
        <v>0</v>
      </c>
      <c r="AQ62" s="3">
        <f>'Population 2016'!AQ62/'Population 2016'!AQ$7</f>
        <v>0</v>
      </c>
      <c r="AR62" s="3">
        <f>'Population 2016'!AR62/'Population 2016'!AR$7</f>
        <v>0</v>
      </c>
      <c r="AS62" s="3">
        <f>'Population 2016'!AS62/'Population 2016'!AS$7</f>
        <v>0</v>
      </c>
      <c r="AT62" s="3" t="e">
        <f>'Population 2016'!AT62/'Population 2016'!AT$7</f>
        <v>#DIV/0!</v>
      </c>
      <c r="AU62" s="3" t="e">
        <f>'Population 2016'!AU62/'Population 2016'!AU$7</f>
        <v>#DIV/0!</v>
      </c>
      <c r="AV62" s="3">
        <f>'Population 2016'!AV62/'Population 2016'!AV$7</f>
        <v>0</v>
      </c>
      <c r="AW62" s="3">
        <f>'Population 2016'!AW62/'Population 2016'!AW$7</f>
        <v>0</v>
      </c>
      <c r="AX62" s="3">
        <f>'Population 2016'!AX62/'Population 2016'!AX$7</f>
        <v>0</v>
      </c>
      <c r="AY62" s="3">
        <f>'Population 2016'!AY62/'Population 2016'!AY$7</f>
        <v>0</v>
      </c>
      <c r="AZ62" s="3">
        <f>'Population 2016'!AZ62/'Population 2016'!AZ$7</f>
        <v>0</v>
      </c>
      <c r="BA62" s="3">
        <f>'Population 2016'!BA62/'Population 2016'!BA$7</f>
        <v>0</v>
      </c>
      <c r="BB62" s="3">
        <f>'Population 2016'!BB62/'Population 2016'!BB$7</f>
        <v>0</v>
      </c>
      <c r="BC62" s="5" t="e">
        <f>'Population 2016'!BC62/'Population 2016'!BC$7</f>
        <v>#DIV/0!</v>
      </c>
      <c r="BD62" s="9">
        <v>60</v>
      </c>
    </row>
    <row r="63" spans="1:56" x14ac:dyDescent="0.35">
      <c r="B63" s="3" t="s">
        <v>62</v>
      </c>
      <c r="C63" s="51">
        <f>'Population 2016'!C63/'Population 2016'!C$7</f>
        <v>2.3366866165796512E-2</v>
      </c>
      <c r="D63" s="3">
        <f>'Population 2016'!D63/'Population 2016'!D$7</f>
        <v>2.3858146137371122E-2</v>
      </c>
      <c r="E63" s="3">
        <f>'Population 2016'!E63/'Population 2016'!E$7</f>
        <v>2.562342713337909E-2</v>
      </c>
      <c r="F63" s="3">
        <f>'Population 2016'!F63/'Population 2016'!F$7</f>
        <v>3.3025885153228206E-2</v>
      </c>
      <c r="G63" s="3">
        <f>'Population 2016'!G63/'Population 2016'!G$7</f>
        <v>2.7047054464616523E-2</v>
      </c>
      <c r="H63" s="3">
        <f>'Population 2016'!H63/'Population 2016'!H$7</f>
        <v>2.9276091911804424E-2</v>
      </c>
      <c r="I63" s="3">
        <f>'Population 2016'!I63/'Population 2016'!I$7</f>
        <v>3.2872981910134214E-2</v>
      </c>
      <c r="J63" s="3">
        <f>'Population 2016'!J63/'Population 2016'!J$7</f>
        <v>2.9870260484763149E-2</v>
      </c>
      <c r="K63" s="3">
        <f>'Population 2016'!K63/'Population 2016'!K$7</f>
        <v>2.7463165280144333E-2</v>
      </c>
      <c r="L63" s="3">
        <f>'Population 2016'!L63/'Population 2016'!L$7</f>
        <v>3.1550480769230768E-2</v>
      </c>
      <c r="M63" s="3">
        <f>'Population 2016'!M63/'Population 2016'!M$7</f>
        <v>3.1550480769230768E-2</v>
      </c>
      <c r="N63" s="3">
        <f>'Population 2016'!N63/'Population 2016'!N$7</f>
        <v>2.9211814659272837E-2</v>
      </c>
      <c r="O63" s="3">
        <f>'Population 2016'!O63/'Population 2016'!O$7</f>
        <v>2.7685845213849286E-2</v>
      </c>
      <c r="P63" s="3">
        <f>'Population 2016'!P63/'Population 2016'!P$7</f>
        <v>2.7301280502536846E-2</v>
      </c>
      <c r="Q63" s="3">
        <f>'Population 2016'!Q63/'Population 2016'!Q$7</f>
        <v>2.843439534087016E-2</v>
      </c>
      <c r="R63" s="3">
        <f>'Population 2016'!R63/'Population 2016'!R$7</f>
        <v>3.3887987012987016E-2</v>
      </c>
      <c r="S63" s="3">
        <f>'Population 2016'!S63/'Population 2016'!S$7</f>
        <v>2.9441723800195885E-2</v>
      </c>
      <c r="T63" s="3">
        <f>'Population 2016'!T63/'Population 2016'!T$7</f>
        <v>2.6873458885752065E-2</v>
      </c>
      <c r="U63" s="3" t="e">
        <f>'Population 2016'!U63/'Population 2016'!U$7</f>
        <v>#DIV/0!</v>
      </c>
      <c r="V63" s="3">
        <f>'Population 2016'!V63/'Population 2016'!V$7</f>
        <v>2.4892343241256172E-2</v>
      </c>
      <c r="W63" s="3">
        <f>'Population 2016'!W63/'Population 2016'!W$7</f>
        <v>3.0953307722249489E-2</v>
      </c>
      <c r="X63" s="3">
        <f>'Population 2016'!X63/'Population 2016'!X$7</f>
        <v>3.0953307722249489E-2</v>
      </c>
      <c r="Y63" s="3">
        <f>'Population 2016'!Y63/'Population 2016'!Y$7</f>
        <v>2.7435265104808877E-2</v>
      </c>
      <c r="Z63" s="3">
        <f>'Population 2016'!Z63/'Population 2016'!Z$7</f>
        <v>2.53492417127479E-2</v>
      </c>
      <c r="AA63" s="3">
        <f>'Population 2016'!AA63/'Population 2016'!AA$7</f>
        <v>2.6628649455162724E-2</v>
      </c>
      <c r="AB63" s="3">
        <f>'Population 2016'!AB63/'Population 2016'!AB$7</f>
        <v>2.3899188876013906E-2</v>
      </c>
      <c r="AC63" s="3">
        <f>'Population 2016'!AC63/'Population 2016'!AC$7</f>
        <v>2.574934738019765E-2</v>
      </c>
      <c r="AD63" s="3">
        <f>'Population 2016'!AD63/'Population 2016'!AD$7</f>
        <v>2.9571774845138701E-2</v>
      </c>
      <c r="AE63" s="3">
        <f>'Population 2016'!AE63/'Population 2016'!AE$7</f>
        <v>3.0606820080504291E-2</v>
      </c>
      <c r="AF63" s="3">
        <f>'Population 2016'!AF63/'Population 2016'!AF$7</f>
        <v>2.4868069110099037E-2</v>
      </c>
      <c r="AG63" s="3">
        <f>'Population 2016'!AG63/'Population 2016'!AG$7</f>
        <v>3.0606820080504291E-2</v>
      </c>
      <c r="AH63" s="3">
        <f>'Population 2016'!AH63/'Population 2016'!AH$7</f>
        <v>2.8805308138905916E-2</v>
      </c>
      <c r="AI63" s="3">
        <f>'Population 2016'!AI63/'Population 2016'!AI$7</f>
        <v>2.8238866396761132E-2</v>
      </c>
      <c r="AJ63" s="3">
        <f>'Population 2016'!AJ63/'Population 2016'!AJ$7</f>
        <v>2.899165605996323E-2</v>
      </c>
      <c r="AK63" s="3">
        <f>'Population 2016'!AK63/'Population 2016'!AK$7</f>
        <v>2.5196850393700787E-2</v>
      </c>
      <c r="AL63" s="3">
        <f>'Population 2016'!AL63/'Population 2016'!AL$7</f>
        <v>3.0031565375894721E-2</v>
      </c>
      <c r="AM63" s="3">
        <f>'Population 2016'!AM63/'Population 2016'!AM$7</f>
        <v>2.9491021441680025E-2</v>
      </c>
      <c r="AN63" s="3" t="e">
        <f>'Population 2016'!AN63/'Population 2016'!AN$7</f>
        <v>#DIV/0!</v>
      </c>
      <c r="AO63" s="3" t="e">
        <f>'Population 2016'!AO63/'Population 2016'!AO$7</f>
        <v>#DIV/0!</v>
      </c>
      <c r="AP63" s="3">
        <f>'Population 2016'!AP63/'Population 2016'!AP$7</f>
        <v>2.7643504531722055E-2</v>
      </c>
      <c r="AQ63" s="3">
        <f>'Population 2016'!AQ63/'Population 2016'!AQ$7</f>
        <v>2.5568320703984355E-2</v>
      </c>
      <c r="AR63" s="3">
        <f>'Population 2016'!AR63/'Population 2016'!AR$7</f>
        <v>2.7678352368745083E-2</v>
      </c>
      <c r="AS63" s="3">
        <f>'Population 2016'!AS63/'Population 2016'!AS$7</f>
        <v>3.2872981910134214E-2</v>
      </c>
      <c r="AT63" s="3" t="e">
        <f>'Population 2016'!AT63/'Population 2016'!AT$7</f>
        <v>#DIV/0!</v>
      </c>
      <c r="AU63" s="3" t="e">
        <f>'Population 2016'!AU63/'Population 2016'!AU$7</f>
        <v>#DIV/0!</v>
      </c>
      <c r="AV63" s="3">
        <f>'Population 2016'!AV63/'Population 2016'!AV$7</f>
        <v>3.0265519589032619E-2</v>
      </c>
      <c r="AW63" s="3">
        <f>'Population 2016'!AW63/'Population 2016'!AW$7</f>
        <v>2.7682121725233537E-2</v>
      </c>
      <c r="AX63" s="3">
        <f>'Population 2016'!AX63/'Population 2016'!AX$7</f>
        <v>3.229387425572712E-2</v>
      </c>
      <c r="AY63" s="3">
        <f>'Population 2016'!AY63/'Population 2016'!AY$7</f>
        <v>3.0234571107071756E-2</v>
      </c>
      <c r="AZ63" s="3">
        <f>'Population 2016'!AZ63/'Population 2016'!AZ$7</f>
        <v>2.9482114066015839E-2</v>
      </c>
      <c r="BA63" s="3">
        <f>'Population 2016'!BA63/'Population 2016'!BA$7</f>
        <v>2.8600866908264053E-2</v>
      </c>
      <c r="BB63" s="3">
        <f>'Population 2016'!BB63/'Population 2016'!BB$7</f>
        <v>3.1309876328165828E-2</v>
      </c>
      <c r="BC63" s="5" t="e">
        <f>'Population 2016'!BC63/'Population 2016'!BC$7</f>
        <v>#DIV/0!</v>
      </c>
      <c r="BD63" s="9">
        <v>61</v>
      </c>
    </row>
    <row r="64" spans="1:56" x14ac:dyDescent="0.35">
      <c r="B64" s="3" t="s">
        <v>63</v>
      </c>
      <c r="C64" s="51">
        <f>'Population 2016'!C64/'Population 2016'!C$7</f>
        <v>4.9789889214313002E-2</v>
      </c>
      <c r="D64" s="3">
        <f>'Population 2016'!D64/'Population 2016'!D$7</f>
        <v>4.891168999352493E-2</v>
      </c>
      <c r="E64" s="3">
        <f>'Population 2016'!E64/'Population 2016'!E$7</f>
        <v>4.5756119881034091E-2</v>
      </c>
      <c r="F64" s="3">
        <f>'Population 2016'!F64/'Population 2016'!F$7</f>
        <v>4.7604879500148765E-2</v>
      </c>
      <c r="G64" s="3">
        <f>'Population 2016'!G64/'Population 2016'!G$7</f>
        <v>3.8532789922193403E-2</v>
      </c>
      <c r="H64" s="3">
        <f>'Population 2016'!H64/'Population 2016'!H$7</f>
        <v>4.3827713980144109E-2</v>
      </c>
      <c r="I64" s="3">
        <f>'Population 2016'!I64/'Population 2016'!I$7</f>
        <v>4.2209686831355765E-2</v>
      </c>
      <c r="J64" s="3">
        <f>'Population 2016'!J64/'Population 2016'!J$7</f>
        <v>4.8124308558785078E-2</v>
      </c>
      <c r="K64" s="3">
        <f>'Population 2016'!K64/'Population 2016'!K$7</f>
        <v>4.430189435702115E-2</v>
      </c>
      <c r="L64" s="3">
        <f>'Population 2016'!L64/'Population 2016'!L$7</f>
        <v>5.028044871794872E-2</v>
      </c>
      <c r="M64" s="3">
        <f>'Population 2016'!M64/'Population 2016'!M$7</f>
        <v>5.028044871794872E-2</v>
      </c>
      <c r="N64" s="3">
        <f>'Population 2016'!N64/'Population 2016'!N$7</f>
        <v>4.9745933780366132E-2</v>
      </c>
      <c r="O64" s="3">
        <f>'Population 2016'!O64/'Population 2016'!O$7</f>
        <v>4.3374490835030553E-2</v>
      </c>
      <c r="P64" s="3">
        <f>'Population 2016'!P64/'Population 2016'!P$7</f>
        <v>4.2763952645566559E-2</v>
      </c>
      <c r="Q64" s="3">
        <f>'Population 2016'!Q64/'Population 2016'!Q$7</f>
        <v>4.1109969167523124E-2</v>
      </c>
      <c r="R64" s="3">
        <f>'Population 2016'!R64/'Population 2016'!R$7</f>
        <v>4.6469155844155847E-2</v>
      </c>
      <c r="S64" s="3">
        <f>'Population 2016'!S64/'Population 2016'!S$7</f>
        <v>4.0888018282729352E-2</v>
      </c>
      <c r="T64" s="3">
        <f>'Population 2016'!T64/'Population 2016'!T$7</f>
        <v>4.2454347282278523E-2</v>
      </c>
      <c r="U64" s="3" t="e">
        <f>'Population 2016'!U64/'Population 2016'!U$7</f>
        <v>#DIV/0!</v>
      </c>
      <c r="V64" s="3">
        <f>'Population 2016'!V64/'Population 2016'!V$7</f>
        <v>4.0752021846444698E-2</v>
      </c>
      <c r="W64" s="3">
        <f>'Population 2016'!W64/'Population 2016'!W$7</f>
        <v>3.8044306046810743E-2</v>
      </c>
      <c r="X64" s="3">
        <f>'Population 2016'!X64/'Population 2016'!X$7</f>
        <v>3.8044306046810743E-2</v>
      </c>
      <c r="Y64" s="3">
        <f>'Population 2016'!Y64/'Population 2016'!Y$7</f>
        <v>4.4518084669132756E-2</v>
      </c>
      <c r="Z64" s="3">
        <f>'Population 2016'!Z64/'Population 2016'!Z$7</f>
        <v>4.3159832043901065E-2</v>
      </c>
      <c r="AA64" s="3">
        <f>'Population 2016'!AA64/'Population 2016'!AA$7</f>
        <v>4.2441485244466025E-2</v>
      </c>
      <c r="AB64" s="3">
        <f>'Population 2016'!AB64/'Population 2016'!AB$7</f>
        <v>4.9101969872537662E-2</v>
      </c>
      <c r="AC64" s="3">
        <f>'Population 2016'!AC64/'Population 2016'!AC$7</f>
        <v>4.3611900988252843E-2</v>
      </c>
      <c r="AD64" s="3">
        <f>'Population 2016'!AD64/'Population 2016'!AD$7</f>
        <v>4.368435227578777E-2</v>
      </c>
      <c r="AE64" s="3">
        <f>'Population 2016'!AE64/'Population 2016'!AE$7</f>
        <v>4.5796308954203689E-2</v>
      </c>
      <c r="AF64" s="3">
        <f>'Population 2016'!AF64/'Population 2016'!AF$7</f>
        <v>4.0952794043229955E-2</v>
      </c>
      <c r="AG64" s="3">
        <f>'Population 2016'!AG64/'Population 2016'!AG$7</f>
        <v>4.5796308954203689E-2</v>
      </c>
      <c r="AH64" s="3">
        <f>'Population 2016'!AH64/'Population 2016'!AH$7</f>
        <v>3.9544192420035339E-2</v>
      </c>
      <c r="AI64" s="3">
        <f>'Population 2016'!AI64/'Population 2016'!AI$7</f>
        <v>4.2701304543409806E-2</v>
      </c>
      <c r="AJ64" s="3">
        <f>'Population 2016'!AJ64/'Population 2016'!AJ$7</f>
        <v>4.6103804270965915E-2</v>
      </c>
      <c r="AK64" s="3">
        <f>'Population 2016'!AK64/'Population 2016'!AK$7</f>
        <v>5.5118110236220472E-2</v>
      </c>
      <c r="AL64" s="3">
        <f>'Population 2016'!AL64/'Population 2016'!AL$7</f>
        <v>4.3257902458542656E-2</v>
      </c>
      <c r="AM64" s="3">
        <f>'Population 2016'!AM64/'Population 2016'!AM$7</f>
        <v>3.9770483425093504E-2</v>
      </c>
      <c r="AN64" s="3" t="e">
        <f>'Population 2016'!AN64/'Population 2016'!AN$7</f>
        <v>#DIV/0!</v>
      </c>
      <c r="AO64" s="3" t="e">
        <f>'Population 2016'!AO64/'Population 2016'!AO$7</f>
        <v>#DIV/0!</v>
      </c>
      <c r="AP64" s="3">
        <f>'Population 2016'!AP64/'Population 2016'!AP$7</f>
        <v>4.9244712990936558E-2</v>
      </c>
      <c r="AQ64" s="3">
        <f>'Population 2016'!AQ64/'Population 2016'!AQ$7</f>
        <v>4.7054509899780002E-2</v>
      </c>
      <c r="AR64" s="3">
        <f>'Population 2016'!AR64/'Population 2016'!AR$7</f>
        <v>4.3135213715585499E-2</v>
      </c>
      <c r="AS64" s="3">
        <f>'Population 2016'!AS64/'Population 2016'!AS$7</f>
        <v>4.2209686831355765E-2</v>
      </c>
      <c r="AT64" s="3" t="e">
        <f>'Population 2016'!AT64/'Population 2016'!AT$7</f>
        <v>#DIV/0!</v>
      </c>
      <c r="AU64" s="3" t="e">
        <f>'Population 2016'!AU64/'Population 2016'!AU$7</f>
        <v>#DIV/0!</v>
      </c>
      <c r="AV64" s="3">
        <f>'Population 2016'!AV64/'Population 2016'!AV$7</f>
        <v>4.6295723215943552E-2</v>
      </c>
      <c r="AW64" s="3">
        <f>'Population 2016'!AW64/'Population 2016'!AW$7</f>
        <v>3.917353170601777E-2</v>
      </c>
      <c r="AX64" s="3">
        <f>'Population 2016'!AX64/'Population 2016'!AX$7</f>
        <v>5.1972953880310827E-2</v>
      </c>
      <c r="AY64" s="3">
        <f>'Population 2016'!AY64/'Population 2016'!AY$7</f>
        <v>4.3607720938284425E-2</v>
      </c>
      <c r="AZ64" s="3">
        <f>'Population 2016'!AZ64/'Population 2016'!AZ$7</f>
        <v>4.9432150387129926E-2</v>
      </c>
      <c r="BA64" s="3">
        <f>'Population 2016'!BA64/'Population 2016'!BA$7</f>
        <v>4.4659987209550202E-2</v>
      </c>
      <c r="BB64" s="3">
        <f>'Population 2016'!BB64/'Population 2016'!BB$7</f>
        <v>4.2457759972130291E-2</v>
      </c>
      <c r="BC64" s="5" t="e">
        <f>'Population 2016'!BC64/'Population 2016'!BC$7</f>
        <v>#DIV/0!</v>
      </c>
      <c r="BD64" s="9">
        <v>62</v>
      </c>
    </row>
    <row r="65" spans="2:56" x14ac:dyDescent="0.35">
      <c r="B65" s="3" t="s">
        <v>64</v>
      </c>
      <c r="C65" s="51">
        <f>'Population 2016'!C65/'Population 2016'!C$7</f>
        <v>6.5643703043422902E-2</v>
      </c>
      <c r="D65" s="3">
        <f>'Population 2016'!D65/'Population 2016'!D$7</f>
        <v>6.3206654380634553E-2</v>
      </c>
      <c r="E65" s="3">
        <f>'Population 2016'!E65/'Population 2016'!E$7</f>
        <v>5.4449782658430562E-2</v>
      </c>
      <c r="F65" s="3">
        <f>'Population 2016'!F65/'Population 2016'!F$7</f>
        <v>4.4480809282951506E-2</v>
      </c>
      <c r="G65" s="3">
        <f>'Population 2016'!G65/'Population 2016'!G$7</f>
        <v>3.18636532048907E-2</v>
      </c>
      <c r="H65" s="3">
        <f>'Population 2016'!H65/'Population 2016'!H$7</f>
        <v>4.3892531895816003E-2</v>
      </c>
      <c r="I65" s="3">
        <f>'Population 2016'!I65/'Population 2016'!I$7</f>
        <v>3.96809959151916E-2</v>
      </c>
      <c r="J65" s="3">
        <f>'Population 2016'!J65/'Population 2016'!J$7</f>
        <v>5.0990646686110828E-2</v>
      </c>
      <c r="K65" s="3">
        <f>'Population 2016'!K65/'Population 2016'!K$7</f>
        <v>4.2898666933948081E-2</v>
      </c>
      <c r="L65" s="3">
        <f>'Population 2016'!L65/'Population 2016'!L$7</f>
        <v>5.0480769230769232E-2</v>
      </c>
      <c r="M65" s="3">
        <f>'Population 2016'!M65/'Population 2016'!M$7</f>
        <v>5.0480769230769232E-2</v>
      </c>
      <c r="N65" s="3">
        <f>'Population 2016'!N65/'Population 2016'!N$7</f>
        <v>6.480428780250122E-2</v>
      </c>
      <c r="O65" s="3">
        <f>'Population 2016'!O65/'Population 2016'!O$7</f>
        <v>4.461558044806517E-2</v>
      </c>
      <c r="P65" s="3">
        <f>'Population 2016'!P65/'Population 2016'!P$7</f>
        <v>4.638801642908915E-2</v>
      </c>
      <c r="Q65" s="3">
        <f>'Population 2016'!Q65/'Population 2016'!Q$7</f>
        <v>4.6933881466255566E-2</v>
      </c>
      <c r="R65" s="3">
        <f>'Population 2016'!R65/'Population 2016'!R$7</f>
        <v>4.4642857142857144E-2</v>
      </c>
      <c r="S65" s="3">
        <f>'Population 2016'!S65/'Population 2016'!S$7</f>
        <v>5.2530199151158995E-2</v>
      </c>
      <c r="T65" s="3">
        <f>'Population 2016'!T65/'Population 2016'!T$7</f>
        <v>6.3931672801343667E-2</v>
      </c>
      <c r="U65" s="3" t="e">
        <f>'Population 2016'!U65/'Population 2016'!U$7</f>
        <v>#DIV/0!</v>
      </c>
      <c r="V65" s="3">
        <f>'Population 2016'!V65/'Population 2016'!V$7</f>
        <v>4.684381892658334E-2</v>
      </c>
      <c r="W65" s="3">
        <f>'Population 2016'!W65/'Population 2016'!W$7</f>
        <v>4.6675354126825636E-2</v>
      </c>
      <c r="X65" s="3">
        <f>'Population 2016'!X65/'Population 2016'!X$7</f>
        <v>4.6675354126825636E-2</v>
      </c>
      <c r="Y65" s="3">
        <f>'Population 2016'!Y65/'Population 2016'!Y$7</f>
        <v>4.8962186600904234E-2</v>
      </c>
      <c r="Z65" s="3">
        <f>'Population 2016'!Z65/'Population 2016'!Z$7</f>
        <v>5.963115358212287E-2</v>
      </c>
      <c r="AA65" s="3">
        <f>'Population 2016'!AA65/'Population 2016'!AA$7</f>
        <v>5.2001817853563177E-2</v>
      </c>
      <c r="AB65" s="3">
        <f>'Population 2016'!AB65/'Population 2016'!AB$7</f>
        <v>6.2379297025878716E-2</v>
      </c>
      <c r="AC65" s="3">
        <f>'Population 2016'!AC65/'Population 2016'!AC$7</f>
        <v>5.5953407607682269E-2</v>
      </c>
      <c r="AD65" s="3">
        <f>'Population 2016'!AD65/'Population 2016'!AD$7</f>
        <v>4.1314301104228388E-2</v>
      </c>
      <c r="AE65" s="3">
        <f>'Population 2016'!AE65/'Population 2016'!AE$7</f>
        <v>4.5188729399255716E-2</v>
      </c>
      <c r="AF65" s="3">
        <f>'Population 2016'!AF65/'Population 2016'!AF$7</f>
        <v>4.1314248536109301E-2</v>
      </c>
      <c r="AG65" s="3">
        <f>'Population 2016'!AG65/'Population 2016'!AG$7</f>
        <v>4.5188729399255716E-2</v>
      </c>
      <c r="AH65" s="3">
        <f>'Population 2016'!AH65/'Population 2016'!AH$7</f>
        <v>4.2219898308751939E-2</v>
      </c>
      <c r="AI65" s="3">
        <f>'Population 2016'!AI65/'Population 2016'!AI$7</f>
        <v>5.7163742690058479E-2</v>
      </c>
      <c r="AJ65" s="3">
        <f>'Population 2016'!AJ65/'Population 2016'!AJ$7</f>
        <v>4.76594541083298E-2</v>
      </c>
      <c r="AK65" s="3">
        <f>'Population 2016'!AK65/'Population 2016'!AK$7</f>
        <v>3.6220472440944881E-2</v>
      </c>
      <c r="AL65" s="3">
        <f>'Population 2016'!AL65/'Population 2016'!AL$7</f>
        <v>4.3346819010358778E-2</v>
      </c>
      <c r="AM65" s="3">
        <f>'Population 2016'!AM65/'Population 2016'!AM$7</f>
        <v>4.3196970752897995E-2</v>
      </c>
      <c r="AN65" s="3" t="e">
        <f>'Population 2016'!AN65/'Population 2016'!AN$7</f>
        <v>#DIV/0!</v>
      </c>
      <c r="AO65" s="3" t="e">
        <f>'Population 2016'!AO65/'Population 2016'!AO$7</f>
        <v>#DIV/0!</v>
      </c>
      <c r="AP65" s="3">
        <f>'Population 2016'!AP65/'Population 2016'!AP$7</f>
        <v>6.0574018126888216E-2</v>
      </c>
      <c r="AQ65" s="3">
        <f>'Population 2016'!AQ65/'Population 2016'!AQ$7</f>
        <v>5.3409924223906134E-2</v>
      </c>
      <c r="AR65" s="3">
        <f>'Population 2016'!AR65/'Population 2016'!AR$7</f>
        <v>5.1739556128286672E-2</v>
      </c>
      <c r="AS65" s="3">
        <f>'Population 2016'!AS65/'Population 2016'!AS$7</f>
        <v>3.96809959151916E-2</v>
      </c>
      <c r="AT65" s="3" t="e">
        <f>'Population 2016'!AT65/'Population 2016'!AT$7</f>
        <v>#DIV/0!</v>
      </c>
      <c r="AU65" s="3" t="e">
        <f>'Population 2016'!AU65/'Population 2016'!AU$7</f>
        <v>#DIV/0!</v>
      </c>
      <c r="AV65" s="3">
        <f>'Population 2016'!AV65/'Population 2016'!AV$7</f>
        <v>4.4005694126384852E-2</v>
      </c>
      <c r="AW65" s="3">
        <f>'Population 2016'!AW65/'Population 2016'!AW$7</f>
        <v>4.0619470710222406E-2</v>
      </c>
      <c r="AX65" s="3">
        <f>'Population 2016'!AX65/'Population 2016'!AX$7</f>
        <v>5.9138157230800285E-2</v>
      </c>
      <c r="AY65" s="3">
        <f>'Population 2016'!AY65/'Population 2016'!AY$7</f>
        <v>5.4107158313857873E-2</v>
      </c>
      <c r="AZ65" s="3">
        <f>'Population 2016'!AZ65/'Population 2016'!AZ$7</f>
        <v>6.1887634875356569E-2</v>
      </c>
      <c r="BA65" s="3">
        <f>'Population 2016'!BA65/'Population 2016'!BA$7</f>
        <v>4.6400909543096711E-2</v>
      </c>
      <c r="BB65" s="3">
        <f>'Population 2016'!BB65/'Population 2016'!BB$7</f>
        <v>4.4896359519247517E-2</v>
      </c>
      <c r="BC65" s="5" t="e">
        <f>'Population 2016'!BC65/'Population 2016'!BC$7</f>
        <v>#DIV/0!</v>
      </c>
      <c r="BD65" s="9">
        <v>63</v>
      </c>
    </row>
    <row r="66" spans="2:56" x14ac:dyDescent="0.35">
      <c r="B66" s="3" t="s">
        <v>65</v>
      </c>
      <c r="C66" s="51">
        <f>'Population 2016'!C66/'Population 2016'!C$7</f>
        <v>5.7684961161339615E-2</v>
      </c>
      <c r="D66" s="3">
        <f>'Population 2016'!D66/'Population 2016'!D$7</f>
        <v>5.6831199880460231E-2</v>
      </c>
      <c r="E66" s="3">
        <f>'Population 2016'!E66/'Population 2016'!E$7</f>
        <v>5.3763440860215055E-2</v>
      </c>
      <c r="F66" s="3">
        <f>'Population 2016'!F66/'Population 2016'!F$7</f>
        <v>4.9390062481404345E-2</v>
      </c>
      <c r="G66" s="3">
        <f>'Population 2016'!G66/'Population 2016'!G$7</f>
        <v>3.7236013338273435E-2</v>
      </c>
      <c r="H66" s="3">
        <f>'Population 2016'!H66/'Population 2016'!H$7</f>
        <v>3.8955567318806915E-2</v>
      </c>
      <c r="I66" s="3">
        <f>'Population 2016'!I66/'Population 2016'!I$7</f>
        <v>4.0264539972767945E-2</v>
      </c>
      <c r="J66" s="3">
        <f>'Population 2016'!J66/'Population 2016'!J$7</f>
        <v>4.4604244191893794E-2</v>
      </c>
      <c r="K66" s="3">
        <f>'Population 2016'!K66/'Population 2016'!K$7</f>
        <v>4.099428685977749E-2</v>
      </c>
      <c r="L66" s="3">
        <f>'Population 2016'!L66/'Population 2016'!L$7</f>
        <v>4.3068910256410256E-2</v>
      </c>
      <c r="M66" s="3">
        <f>'Population 2016'!M66/'Population 2016'!M$7</f>
        <v>4.3068910256410256E-2</v>
      </c>
      <c r="N66" s="3">
        <f>'Population 2016'!N66/'Population 2016'!N$7</f>
        <v>5.1950161256641689E-2</v>
      </c>
      <c r="O66" s="3">
        <f>'Population 2016'!O66/'Population 2016'!O$7</f>
        <v>3.9651221995926682E-2</v>
      </c>
      <c r="P66" s="3">
        <f>'Population 2016'!P66/'Population 2016'!P$7</f>
        <v>3.9864701618748492E-2</v>
      </c>
      <c r="Q66" s="3">
        <f>'Population 2016'!Q66/'Population 2016'!Q$7</f>
        <v>4.2480301473107225E-2</v>
      </c>
      <c r="R66" s="3">
        <f>'Population 2016'!R66/'Population 2016'!R$7</f>
        <v>4.3425324675324672E-2</v>
      </c>
      <c r="S66" s="3">
        <f>'Population 2016'!S66/'Population 2016'!S$7</f>
        <v>5.0199151158994447E-2</v>
      </c>
      <c r="T66" s="3">
        <f>'Population 2016'!T66/'Population 2016'!T$7</f>
        <v>6.2948933280920563E-2</v>
      </c>
      <c r="U66" s="3" t="e">
        <f>'Population 2016'!U66/'Population 2016'!U$7</f>
        <v>#DIV/0!</v>
      </c>
      <c r="V66" s="3">
        <f>'Population 2016'!V66/'Population 2016'!V$7</f>
        <v>4.5898540069320447E-2</v>
      </c>
      <c r="W66" s="3">
        <f>'Population 2016'!W66/'Population 2016'!W$7</f>
        <v>4.1175176428776931E-2</v>
      </c>
      <c r="X66" s="3">
        <f>'Population 2016'!X66/'Population 2016'!X$7</f>
        <v>4.1175176428776931E-2</v>
      </c>
      <c r="Y66" s="3">
        <f>'Population 2016'!Y66/'Population 2016'!Y$7</f>
        <v>4.5237361282367446E-2</v>
      </c>
      <c r="Z66" s="3">
        <f>'Population 2016'!Z66/'Population 2016'!Z$7</f>
        <v>5.0492118108346001E-2</v>
      </c>
      <c r="AA66" s="3">
        <f>'Population 2016'!AA66/'Population 2016'!AA$7</f>
        <v>4.7301545798081296E-2</v>
      </c>
      <c r="AB66" s="3">
        <f>'Population 2016'!AB66/'Population 2016'!AB$7</f>
        <v>5.6682116647354189E-2</v>
      </c>
      <c r="AC66" s="3">
        <f>'Population 2016'!AC66/'Population 2016'!AC$7</f>
        <v>4.862308875629312E-2</v>
      </c>
      <c r="AD66" s="3">
        <f>'Population 2016'!AD66/'Population 2016'!AD$7</f>
        <v>4.6108268246700779E-2</v>
      </c>
      <c r="AE66" s="3">
        <f>'Population 2016'!AE66/'Population 2016'!AE$7</f>
        <v>4.9745576061365537E-2</v>
      </c>
      <c r="AF66" s="3">
        <f>'Population 2016'!AF66/'Population 2016'!AF$7</f>
        <v>4.0410612303910937E-2</v>
      </c>
      <c r="AG66" s="3">
        <f>'Population 2016'!AG66/'Population 2016'!AG$7</f>
        <v>4.9745576061365537E-2</v>
      </c>
      <c r="AH66" s="3">
        <f>'Population 2016'!AH66/'Population 2016'!AH$7</f>
        <v>4.4030146767155894E-2</v>
      </c>
      <c r="AI66" s="3">
        <f>'Population 2016'!AI66/'Population 2016'!AI$7</f>
        <v>5.6770130454340983E-2</v>
      </c>
      <c r="AJ66" s="3">
        <f>'Population 2016'!AJ66/'Population 2016'!AJ$7</f>
        <v>4.1861122896337151E-2</v>
      </c>
      <c r="AK66" s="3">
        <f>'Population 2016'!AK66/'Population 2016'!AK$7</f>
        <v>5.1968503937007873E-2</v>
      </c>
      <c r="AL66" s="3">
        <f>'Population 2016'!AL66/'Population 2016'!AL$7</f>
        <v>3.7633930556173034E-2</v>
      </c>
      <c r="AM66" s="3">
        <f>'Population 2016'!AM66/'Population 2016'!AM$7</f>
        <v>4.3673194415406416E-2</v>
      </c>
      <c r="AN66" s="3" t="e">
        <f>'Population 2016'!AN66/'Population 2016'!AN$7</f>
        <v>#DIV/0!</v>
      </c>
      <c r="AO66" s="3" t="e">
        <f>'Population 2016'!AO66/'Population 2016'!AO$7</f>
        <v>#DIV/0!</v>
      </c>
      <c r="AP66" s="3">
        <f>'Population 2016'!AP66/'Population 2016'!AP$7</f>
        <v>5.4380664652567974E-2</v>
      </c>
      <c r="AQ66" s="3">
        <f>'Population 2016'!AQ66/'Population 2016'!AQ$7</f>
        <v>4.5563431923735027E-2</v>
      </c>
      <c r="AR66" s="3">
        <f>'Population 2016'!AR66/'Population 2016'!AR$7</f>
        <v>4.728089021982633E-2</v>
      </c>
      <c r="AS66" s="3">
        <f>'Population 2016'!AS66/'Population 2016'!AS$7</f>
        <v>4.0264539972767945E-2</v>
      </c>
      <c r="AT66" s="3" t="e">
        <f>'Population 2016'!AT66/'Population 2016'!AT$7</f>
        <v>#DIV/0!</v>
      </c>
      <c r="AU66" s="3" t="e">
        <f>'Population 2016'!AU66/'Population 2016'!AU$7</f>
        <v>#DIV/0!</v>
      </c>
      <c r="AV66" s="3">
        <f>'Population 2016'!AV66/'Population 2016'!AV$7</f>
        <v>4.1282416290152876E-2</v>
      </c>
      <c r="AW66" s="3">
        <f>'Population 2016'!AW66/'Population 2016'!AW$7</f>
        <v>4.4614828484998384E-2</v>
      </c>
      <c r="AX66" s="3">
        <f>'Population 2016'!AX66/'Population 2016'!AX$7</f>
        <v>4.8238974669492382E-2</v>
      </c>
      <c r="AY66" s="3">
        <f>'Population 2016'!AY66/'Population 2016'!AY$7</f>
        <v>4.6429498831472342E-2</v>
      </c>
      <c r="AZ66" s="3">
        <f>'Population 2016'!AZ66/'Population 2016'!AZ$7</f>
        <v>5.1930334331425736E-2</v>
      </c>
      <c r="BA66" s="3">
        <f>'Population 2016'!BA66/'Population 2016'!BA$7</f>
        <v>4.7573367441199457E-2</v>
      </c>
      <c r="BB66" s="3">
        <f>'Population 2016'!BB66/'Population 2016'!BB$7</f>
        <v>4.8118794635080994E-2</v>
      </c>
      <c r="BC66" s="5" t="e">
        <f>'Population 2016'!BC66/'Population 2016'!BC$7</f>
        <v>#DIV/0!</v>
      </c>
      <c r="BD66" s="9">
        <v>64</v>
      </c>
    </row>
    <row r="67" spans="2:56" x14ac:dyDescent="0.35">
      <c r="B67" s="3" t="s">
        <v>66</v>
      </c>
      <c r="C67" s="51">
        <f>'Population 2016'!C67/'Population 2016'!C$7</f>
        <v>4.1258117916719725E-2</v>
      </c>
      <c r="D67" s="3">
        <f>'Population 2016'!D67/'Population 2016'!D$7</f>
        <v>4.0842755391741793E-2</v>
      </c>
      <c r="E67" s="3">
        <f>'Population 2016'!E67/'Population 2016'!E$7</f>
        <v>3.9350263097689318E-2</v>
      </c>
      <c r="F67" s="3">
        <f>'Population 2016'!F67/'Population 2016'!F$7</f>
        <v>4.4332044034513539E-2</v>
      </c>
      <c r="G67" s="3">
        <f>'Population 2016'!G67/'Population 2016'!G$7</f>
        <v>3.2789922193404965E-2</v>
      </c>
      <c r="H67" s="3">
        <f>'Population 2016'!H67/'Population 2016'!H$7</f>
        <v>3.4990871476876212E-2</v>
      </c>
      <c r="I67" s="3">
        <f>'Population 2016'!I67/'Population 2016'!I$7</f>
        <v>3.7346819684886207E-2</v>
      </c>
      <c r="J67" s="3">
        <f>'Population 2016'!J67/'Population 2016'!J$7</f>
        <v>3.8921854571055015E-2</v>
      </c>
      <c r="K67" s="3">
        <f>'Population 2016'!K67/'Population 2016'!K$7</f>
        <v>4.2297283752631053E-2</v>
      </c>
      <c r="L67" s="3">
        <f>'Population 2016'!L67/'Population 2016'!L$7</f>
        <v>3.6157852564102567E-2</v>
      </c>
      <c r="M67" s="3">
        <f>'Population 2016'!M67/'Population 2016'!M$7</f>
        <v>3.6157852564102567E-2</v>
      </c>
      <c r="N67" s="3">
        <f>'Population 2016'!N67/'Population 2016'!N$7</f>
        <v>4.0673797535905706E-2</v>
      </c>
      <c r="O67" s="3">
        <f>'Population 2016'!O67/'Population 2016'!O$7</f>
        <v>3.4845977596741344E-2</v>
      </c>
      <c r="P67" s="3">
        <f>'Population 2016'!P67/'Population 2016'!P$7</f>
        <v>3.6482242087460738E-2</v>
      </c>
      <c r="Q67" s="3">
        <f>'Population 2016'!Q67/'Population 2016'!Q$7</f>
        <v>4.9674546077423776E-2</v>
      </c>
      <c r="R67" s="3">
        <f>'Population 2016'!R67/'Population 2016'!R$7</f>
        <v>4.3628246753246752E-2</v>
      </c>
      <c r="S67" s="3">
        <f>'Population 2016'!S67/'Population 2016'!S$7</f>
        <v>4.3075416258570032E-2</v>
      </c>
      <c r="T67" s="3">
        <f>'Population 2016'!T67/'Population 2016'!T$7</f>
        <v>5.0423471393345957E-2</v>
      </c>
      <c r="U67" s="3" t="e">
        <f>'Population 2016'!U67/'Population 2016'!U$7</f>
        <v>#DIV/0!</v>
      </c>
      <c r="V67" s="3">
        <f>'Population 2016'!V67/'Population 2016'!V$7</f>
        <v>3.6235689528410879E-2</v>
      </c>
      <c r="W67" s="3">
        <f>'Population 2016'!W67/'Population 2016'!W$7</f>
        <v>3.7418131970417504E-2</v>
      </c>
      <c r="X67" s="3">
        <f>'Population 2016'!X67/'Population 2016'!X$7</f>
        <v>3.7418131970417504E-2</v>
      </c>
      <c r="Y67" s="3">
        <f>'Population 2016'!Y67/'Population 2016'!Y$7</f>
        <v>3.76078914919852E-2</v>
      </c>
      <c r="Z67" s="3">
        <f>'Population 2016'!Z67/'Population 2016'!Z$7</f>
        <v>4.1854255547647226E-2</v>
      </c>
      <c r="AA67" s="3">
        <f>'Population 2016'!AA67/'Population 2016'!AA$7</f>
        <v>4.0438941079547694E-2</v>
      </c>
      <c r="AB67" s="3">
        <f>'Population 2016'!AB67/'Population 2016'!AB$7</f>
        <v>4.0749324063344923E-2</v>
      </c>
      <c r="AC67" s="3">
        <f>'Population 2016'!AC67/'Population 2016'!AC$7</f>
        <v>4.093732519112437E-2</v>
      </c>
      <c r="AD67" s="3">
        <f>'Population 2016'!AD67/'Population 2016'!AD$7</f>
        <v>3.7651494748182066E-2</v>
      </c>
      <c r="AE67" s="3">
        <f>'Population 2016'!AE67/'Population 2016'!AE$7</f>
        <v>3.9644565960355434E-2</v>
      </c>
      <c r="AF67" s="3">
        <f>'Population 2016'!AF67/'Population 2016'!AF$7</f>
        <v>3.589243114291911E-2</v>
      </c>
      <c r="AG67" s="3">
        <f>'Population 2016'!AG67/'Population 2016'!AG$7</f>
        <v>3.9644565960355434E-2</v>
      </c>
      <c r="AH67" s="3">
        <f>'Population 2016'!AH67/'Population 2016'!AH$7</f>
        <v>3.9205221593162885E-2</v>
      </c>
      <c r="AI67" s="3">
        <f>'Population 2016'!AI67/'Population 2016'!AI$7</f>
        <v>4.7165991902834006E-2</v>
      </c>
      <c r="AJ67" s="3">
        <f>'Population 2016'!AJ67/'Population 2016'!AJ$7</f>
        <v>3.9598359496535146E-2</v>
      </c>
      <c r="AK67" s="3">
        <f>'Population 2016'!AK67/'Population 2016'!AK$7</f>
        <v>3.7795275590551181E-2</v>
      </c>
      <c r="AL67" s="3">
        <f>'Population 2016'!AL67/'Population 2016'!AL$7</f>
        <v>3.5166496243275683E-2</v>
      </c>
      <c r="AM67" s="3">
        <f>'Population 2016'!AM67/'Population 2016'!AM$7</f>
        <v>3.9085185959532601E-2</v>
      </c>
      <c r="AN67" s="3" t="e">
        <f>'Population 2016'!AN67/'Population 2016'!AN$7</f>
        <v>#DIV/0!</v>
      </c>
      <c r="AO67" s="3" t="e">
        <f>'Population 2016'!AO67/'Population 2016'!AO$7</f>
        <v>#DIV/0!</v>
      </c>
      <c r="AP67" s="3">
        <f>'Population 2016'!AP67/'Population 2016'!AP$7</f>
        <v>4.4712990936555889E-2</v>
      </c>
      <c r="AQ67" s="3">
        <f>'Population 2016'!AQ67/'Population 2016'!AQ$7</f>
        <v>4.0210217550721093E-2</v>
      </c>
      <c r="AR67" s="3">
        <f>'Population 2016'!AR67/'Population 2016'!AR$7</f>
        <v>4.0170412985506186E-2</v>
      </c>
      <c r="AS67" s="3">
        <f>'Population 2016'!AS67/'Population 2016'!AS$7</f>
        <v>3.7346819684886207E-2</v>
      </c>
      <c r="AT67" s="3" t="e">
        <f>'Population 2016'!AT67/'Population 2016'!AT$7</f>
        <v>#DIV/0!</v>
      </c>
      <c r="AU67" s="3" t="e">
        <f>'Population 2016'!AU67/'Population 2016'!AU$7</f>
        <v>#DIV/0!</v>
      </c>
      <c r="AV67" s="3">
        <f>'Population 2016'!AV67/'Population 2016'!AV$7</f>
        <v>3.4783685090053848E-2</v>
      </c>
      <c r="AW67" s="3">
        <f>'Population 2016'!AW67/'Population 2016'!AW$7</f>
        <v>3.9401837864576399E-2</v>
      </c>
      <c r="AX67" s="3">
        <f>'Population 2016'!AX67/'Population 2016'!AX$7</f>
        <v>3.5523261681299829E-2</v>
      </c>
      <c r="AY67" s="3">
        <f>'Population 2016'!AY67/'Population 2016'!AY$7</f>
        <v>3.945295594217952E-2</v>
      </c>
      <c r="AZ67" s="3">
        <f>'Population 2016'!AZ67/'Population 2016'!AZ$7</f>
        <v>4.1583246221718252E-2</v>
      </c>
      <c r="BA67" s="3">
        <f>'Population 2016'!BA67/'Population 2016'!BA$7</f>
        <v>3.9401691181695446E-2</v>
      </c>
      <c r="BB67" s="3">
        <f>'Population 2016'!BB67/'Population 2016'!BB$7</f>
        <v>4.1238460198571678E-2</v>
      </c>
      <c r="BC67" s="5" t="e">
        <f>'Population 2016'!BC67/'Population 2016'!BC$7</f>
        <v>#DIV/0!</v>
      </c>
      <c r="BD67" s="9">
        <v>65</v>
      </c>
    </row>
    <row r="68" spans="2:56" x14ac:dyDescent="0.35">
      <c r="B68" s="3" t="s">
        <v>67</v>
      </c>
      <c r="C68" s="51">
        <f>'Population 2016'!C68/'Population 2016'!C$7</f>
        <v>4.2085827072456387E-2</v>
      </c>
      <c r="D68" s="3">
        <f>'Population 2016'!D68/'Population 2016'!D$7</f>
        <v>4.1291029536285301E-2</v>
      </c>
      <c r="E68" s="3">
        <f>'Population 2016'!E68/'Population 2016'!E$7</f>
        <v>3.8435140700068635E-2</v>
      </c>
      <c r="F68" s="3">
        <f>'Population 2016'!F68/'Population 2016'!F$7</f>
        <v>3.7935138351681046E-2</v>
      </c>
      <c r="G68" s="3">
        <f>'Population 2016'!G68/'Population 2016'!G$7</f>
        <v>3.8532789922193403E-2</v>
      </c>
      <c r="H68" s="3">
        <f>'Population 2016'!H68/'Population 2016'!H$7</f>
        <v>3.9722579320924302E-2</v>
      </c>
      <c r="I68" s="3">
        <f>'Population 2016'!I68/'Population 2016'!I$7</f>
        <v>4.5321921805096282E-2</v>
      </c>
      <c r="J68" s="3">
        <f>'Population 2016'!J68/'Population 2016'!J$7</f>
        <v>3.8921854571055015E-2</v>
      </c>
      <c r="K68" s="3">
        <f>'Population 2016'!K68/'Population 2016'!K$7</f>
        <v>4.0793825799338476E-2</v>
      </c>
      <c r="L68" s="3">
        <f>'Population 2016'!L68/'Population 2016'!L$7</f>
        <v>3.6558493589743592E-2</v>
      </c>
      <c r="M68" s="3">
        <f>'Population 2016'!M68/'Population 2016'!M$7</f>
        <v>3.6558493589743592E-2</v>
      </c>
      <c r="N68" s="3">
        <f>'Population 2016'!N68/'Population 2016'!N$7</f>
        <v>3.362026961182394E-2</v>
      </c>
      <c r="O68" s="3">
        <f>'Population 2016'!O68/'Population 2016'!O$7</f>
        <v>3.9205702647657839E-2</v>
      </c>
      <c r="P68" s="3">
        <f>'Population 2016'!P68/'Population 2016'!P$7</f>
        <v>4.2522348393331723E-2</v>
      </c>
      <c r="Q68" s="3">
        <f>'Population 2016'!Q68/'Population 2016'!Q$7</f>
        <v>3.6313806097978761E-2</v>
      </c>
      <c r="R68" s="3">
        <f>'Population 2016'!R68/'Population 2016'!R$7</f>
        <v>4.0787337662337664E-2</v>
      </c>
      <c r="S68" s="3">
        <f>'Population 2016'!S68/'Population 2016'!S$7</f>
        <v>3.9758406790728042E-2</v>
      </c>
      <c r="T68" s="3">
        <f>'Population 2016'!T68/'Population 2016'!T$7</f>
        <v>3.9041560947718261E-2</v>
      </c>
      <c r="U68" s="3" t="e">
        <f>'Population 2016'!U68/'Population 2016'!U$7</f>
        <v>#DIV/0!</v>
      </c>
      <c r="V68" s="3">
        <f>'Population 2016'!V68/'Population 2016'!V$7</f>
        <v>4.1592269719567275E-2</v>
      </c>
      <c r="W68" s="3">
        <f>'Population 2016'!W68/'Population 2016'!W$7</f>
        <v>3.8501243886340943E-2</v>
      </c>
      <c r="X68" s="3">
        <f>'Population 2016'!X68/'Population 2016'!X$7</f>
        <v>3.8501243886340943E-2</v>
      </c>
      <c r="Y68" s="3">
        <f>'Population 2016'!Y68/'Population 2016'!Y$7</f>
        <v>4.0228113440197284E-2</v>
      </c>
      <c r="Z68" s="3">
        <f>'Population 2016'!Z68/'Population 2016'!Z$7</f>
        <v>3.7474256979569832E-2</v>
      </c>
      <c r="AA68" s="3">
        <f>'Population 2016'!AA68/'Population 2016'!AA$7</f>
        <v>3.8241330436388617E-2</v>
      </c>
      <c r="AB68" s="3">
        <f>'Population 2016'!AB68/'Population 2016'!AB$7</f>
        <v>4.1376979528775587E-2</v>
      </c>
      <c r="AC68" s="3">
        <f>'Population 2016'!AC68/'Population 2016'!AC$7</f>
        <v>3.7481936416184969E-2</v>
      </c>
      <c r="AD68" s="3">
        <f>'Population 2016'!AD68/'Population 2016'!AD$7</f>
        <v>3.9536762725558845E-2</v>
      </c>
      <c r="AE68" s="3">
        <f>'Population 2016'!AE68/'Population 2016'!AE$7</f>
        <v>3.994835573782942E-2</v>
      </c>
      <c r="AF68" s="3">
        <f>'Population 2016'!AF68/'Population 2016'!AF$7</f>
        <v>3.6109303838646717E-2</v>
      </c>
      <c r="AG68" s="3">
        <f>'Population 2016'!AG68/'Population 2016'!AG$7</f>
        <v>3.994835573782942E-2</v>
      </c>
      <c r="AH68" s="3">
        <f>'Population 2016'!AH68/'Population 2016'!AH$7</f>
        <v>4.0121164040243767E-2</v>
      </c>
      <c r="AI68" s="3">
        <f>'Population 2016'!AI68/'Population 2016'!AI$7</f>
        <v>4.0272154745838958E-2</v>
      </c>
      <c r="AJ68" s="3">
        <f>'Population 2016'!AJ68/'Population 2016'!AJ$7</f>
        <v>4.0164050346485645E-2</v>
      </c>
      <c r="AK68" s="3">
        <f>'Population 2016'!AK68/'Population 2016'!AK$7</f>
        <v>4.4094488188976377E-2</v>
      </c>
      <c r="AL68" s="3">
        <f>'Population 2016'!AL68/'Population 2016'!AL$7</f>
        <v>4.0834926421553369E-2</v>
      </c>
      <c r="AM68" s="3">
        <f>'Population 2016'!AM68/'Population 2016'!AM$7</f>
        <v>4.0246707087601925E-2</v>
      </c>
      <c r="AN68" s="3" t="e">
        <f>'Population 2016'!AN68/'Population 2016'!AN$7</f>
        <v>#DIV/0!</v>
      </c>
      <c r="AO68" s="3" t="e">
        <f>'Population 2016'!AO68/'Population 2016'!AO$7</f>
        <v>#DIV/0!</v>
      </c>
      <c r="AP68" s="3">
        <f>'Population 2016'!AP68/'Population 2016'!AP$7</f>
        <v>3.6706948640483385E-2</v>
      </c>
      <c r="AQ68" s="3">
        <f>'Population 2016'!AQ68/'Population 2016'!AQ$7</f>
        <v>3.6323637252505502E-2</v>
      </c>
      <c r="AR68" s="3">
        <f>'Population 2016'!AR68/'Population 2016'!AR$7</f>
        <v>3.8594001151067259E-2</v>
      </c>
      <c r="AS68" s="3">
        <f>'Population 2016'!AS68/'Population 2016'!AS$7</f>
        <v>4.5321921805096282E-2</v>
      </c>
      <c r="AT68" s="3" t="e">
        <f>'Population 2016'!AT68/'Population 2016'!AT$7</f>
        <v>#DIV/0!</v>
      </c>
      <c r="AU68" s="3" t="e">
        <f>'Population 2016'!AU68/'Population 2016'!AU$7</f>
        <v>#DIV/0!</v>
      </c>
      <c r="AV68" s="3">
        <f>'Population 2016'!AV68/'Population 2016'!AV$7</f>
        <v>3.7630748282478185E-2</v>
      </c>
      <c r="AW68" s="3">
        <f>'Population 2016'!AW68/'Population 2016'!AW$7</f>
        <v>3.9915526721333305E-2</v>
      </c>
      <c r="AX68" s="3">
        <f>'Population 2016'!AX68/'Population 2016'!AX$7</f>
        <v>3.7037037037037035E-2</v>
      </c>
      <c r="AY68" s="3">
        <f>'Population 2016'!AY68/'Population 2016'!AY$7</f>
        <v>3.6544620444906084E-2</v>
      </c>
      <c r="AZ68" s="3">
        <f>'Population 2016'!AZ68/'Population 2016'!AZ$7</f>
        <v>3.4496199571233677E-2</v>
      </c>
      <c r="BA68" s="3">
        <f>'Population 2016'!BA68/'Population 2016'!BA$7</f>
        <v>3.9259575072834507E-2</v>
      </c>
      <c r="BB68" s="3">
        <f>'Population 2016'!BB68/'Population 2016'!BB$7</f>
        <v>4.3807699007141612E-2</v>
      </c>
      <c r="BC68" s="5" t="e">
        <f>'Population 2016'!BC68/'Population 2016'!BC$7</f>
        <v>#DIV/0!</v>
      </c>
      <c r="BD68" s="9">
        <v>66</v>
      </c>
    </row>
    <row r="69" spans="2:56" x14ac:dyDescent="0.35">
      <c r="B69" s="3" t="s">
        <v>68</v>
      </c>
      <c r="C69" s="51">
        <f>'Population 2016'!C69/'Population 2016'!C$7</f>
        <v>3.7819941423659749E-2</v>
      </c>
      <c r="D69" s="3">
        <f>'Population 2016'!D69/'Population 2016'!D$7</f>
        <v>3.9348508243263434E-2</v>
      </c>
      <c r="E69" s="3">
        <f>'Population 2016'!E69/'Population 2016'!E$7</f>
        <v>4.4840997483413407E-2</v>
      </c>
      <c r="F69" s="3">
        <f>'Population 2016'!F69/'Population 2016'!F$7</f>
        <v>4.5224635525141325E-2</v>
      </c>
      <c r="G69" s="3">
        <f>'Population 2016'!G69/'Population 2016'!G$7</f>
        <v>4.4275657650981848E-2</v>
      </c>
      <c r="H69" s="3">
        <f>'Population 2016'!H69/'Population 2016'!H$7</f>
        <v>4.7349487398316896E-2</v>
      </c>
      <c r="I69" s="3">
        <f>'Population 2016'!I69/'Population 2016'!I$7</f>
        <v>4.4154833689943593E-2</v>
      </c>
      <c r="J69" s="3">
        <f>'Population 2016'!J69/'Population 2016'!J$7</f>
        <v>4.9381474404103391E-2</v>
      </c>
      <c r="K69" s="3">
        <f>'Population 2016'!K69/'Population 2016'!K$7</f>
        <v>4.7308810263606296E-2</v>
      </c>
      <c r="L69" s="3">
        <f>'Population 2016'!L69/'Population 2016'!L$7</f>
        <v>4.5873397435897433E-2</v>
      </c>
      <c r="M69" s="3">
        <f>'Population 2016'!M69/'Population 2016'!M$7</f>
        <v>4.5873397435897433E-2</v>
      </c>
      <c r="N69" s="3">
        <f>'Population 2016'!N69/'Population 2016'!N$7</f>
        <v>3.821434372027193E-2</v>
      </c>
      <c r="O69" s="3">
        <f>'Population 2016'!O69/'Population 2016'!O$7</f>
        <v>4.8593431771894097E-2</v>
      </c>
      <c r="P69" s="3">
        <f>'Population 2016'!P69/'Population 2016'!P$7</f>
        <v>5.0978497221551101E-2</v>
      </c>
      <c r="Q69" s="3">
        <f>'Population 2016'!Q69/'Population 2016'!Q$7</f>
        <v>5.2415210688591986E-2</v>
      </c>
      <c r="R69" s="3">
        <f>'Population 2016'!R69/'Population 2016'!R$7</f>
        <v>4.9918831168831168E-2</v>
      </c>
      <c r="S69" s="3">
        <f>'Population 2016'!S69/'Population 2016'!S$7</f>
        <v>4.4531505060398303E-2</v>
      </c>
      <c r="T69" s="3">
        <f>'Population 2016'!T69/'Population 2016'!T$7</f>
        <v>4.1614551692098774E-2</v>
      </c>
      <c r="U69" s="3" t="e">
        <f>'Population 2016'!U69/'Population 2016'!U$7</f>
        <v>#DIV/0!</v>
      </c>
      <c r="V69" s="3">
        <f>'Population 2016'!V69/'Population 2016'!V$7</f>
        <v>4.1434723243356793E-2</v>
      </c>
      <c r="W69" s="3">
        <f>'Population 2016'!W69/'Population 2016'!W$7</f>
        <v>4.6709201374198241E-2</v>
      </c>
      <c r="X69" s="3">
        <f>'Population 2016'!X69/'Population 2016'!X$7</f>
        <v>4.6709201374198241E-2</v>
      </c>
      <c r="Y69" s="3">
        <f>'Population 2016'!Y69/'Population 2016'!Y$7</f>
        <v>4.5494245787094122E-2</v>
      </c>
      <c r="Z69" s="3">
        <f>'Population 2016'!Z69/'Population 2016'!Z$7</f>
        <v>4.3985293312500263E-2</v>
      </c>
      <c r="AA69" s="3">
        <f>'Population 2016'!AA69/'Population 2016'!AA$7</f>
        <v>4.546294048189721E-2</v>
      </c>
      <c r="AB69" s="3">
        <f>'Population 2016'!AB69/'Population 2016'!AB$7</f>
        <v>3.9494013132483581E-2</v>
      </c>
      <c r="AC69" s="3">
        <f>'Population 2016'!AC69/'Population 2016'!AC$7</f>
        <v>4.5147305612530303E-2</v>
      </c>
      <c r="AD69" s="3">
        <f>'Population 2016'!AD69/'Population 2016'!AD$7</f>
        <v>4.5731214651225427E-2</v>
      </c>
      <c r="AE69" s="3">
        <f>'Population 2016'!AE69/'Population 2016'!AE$7</f>
        <v>4.6327941064783169E-2</v>
      </c>
      <c r="AF69" s="3">
        <f>'Population 2016'!AF69/'Population 2016'!AF$7</f>
        <v>4.8543338393696234E-2</v>
      </c>
      <c r="AG69" s="3">
        <f>'Population 2016'!AG69/'Population 2016'!AG$7</f>
        <v>4.6327941064783169E-2</v>
      </c>
      <c r="AH69" s="3">
        <f>'Population 2016'!AH69/'Population 2016'!AH$7</f>
        <v>4.6244275359705746E-2</v>
      </c>
      <c r="AI69" s="3">
        <f>'Population 2016'!AI69/'Population 2016'!AI$7</f>
        <v>4.3106162843004947E-2</v>
      </c>
      <c r="AJ69" s="3">
        <f>'Population 2016'!AJ69/'Population 2016'!AJ$7</f>
        <v>4.4123886296139163E-2</v>
      </c>
      <c r="AK69" s="3">
        <f>'Population 2016'!AK69/'Population 2016'!AK$7</f>
        <v>4.4094488188976377E-2</v>
      </c>
      <c r="AL69" s="3">
        <f>'Population 2016'!AL69/'Population 2016'!AL$7</f>
        <v>4.717023073845196E-2</v>
      </c>
      <c r="AM69" s="3">
        <f>'Population 2016'!AM69/'Population 2016'!AM$7</f>
        <v>4.6275001742281691E-2</v>
      </c>
      <c r="AN69" s="3" t="e">
        <f>'Population 2016'!AN69/'Population 2016'!AN$7</f>
        <v>#DIV/0!</v>
      </c>
      <c r="AO69" s="3" t="e">
        <f>'Population 2016'!AO69/'Population 2016'!AO$7</f>
        <v>#DIV/0!</v>
      </c>
      <c r="AP69" s="3">
        <f>'Population 2016'!AP69/'Population 2016'!AP$7</f>
        <v>3.610271903323263E-2</v>
      </c>
      <c r="AQ69" s="3">
        <f>'Population 2016'!AQ69/'Population 2016'!AQ$7</f>
        <v>4.5881202639941332E-2</v>
      </c>
      <c r="AR69" s="3">
        <f>'Population 2016'!AR69/'Population 2016'!AR$7</f>
        <v>4.4938628854183628E-2</v>
      </c>
      <c r="AS69" s="3">
        <f>'Population 2016'!AS69/'Population 2016'!AS$7</f>
        <v>4.4154833689943593E-2</v>
      </c>
      <c r="AT69" s="3" t="e">
        <f>'Population 2016'!AT69/'Population 2016'!AT$7</f>
        <v>#DIV/0!</v>
      </c>
      <c r="AU69" s="3" t="e">
        <f>'Population 2016'!AU69/'Population 2016'!AU$7</f>
        <v>#DIV/0!</v>
      </c>
      <c r="AV69" s="3">
        <f>'Population 2016'!AV69/'Population 2016'!AV$7</f>
        <v>4.5429225722597014E-2</v>
      </c>
      <c r="AW69" s="3">
        <f>'Population 2016'!AW69/'Population 2016'!AW$7</f>
        <v>4.6193946081695553E-2</v>
      </c>
      <c r="AX69" s="3">
        <f>'Population 2016'!AX69/'Population 2016'!AX$7</f>
        <v>5.1468362095065091E-2</v>
      </c>
      <c r="AY69" s="3">
        <f>'Population 2016'!AY69/'Population 2016'!AY$7</f>
        <v>4.284601402233186E-2</v>
      </c>
      <c r="AZ69" s="3">
        <f>'Population 2016'!AZ69/'Population 2016'!AZ$7</f>
        <v>3.880158041140306E-2</v>
      </c>
      <c r="BA69" s="3">
        <f>'Population 2016'!BA69/'Population 2016'!BA$7</f>
        <v>4.8852412420947913E-2</v>
      </c>
      <c r="BB69" s="3">
        <f>'Population 2016'!BB69/'Population 2016'!BB$7</f>
        <v>4.5244730883121406E-2</v>
      </c>
      <c r="BC69" s="5" t="e">
        <f>'Population 2016'!BC69/'Population 2016'!BC$7</f>
        <v>#DIV/0!</v>
      </c>
      <c r="BD69" s="9">
        <v>67</v>
      </c>
    </row>
    <row r="70" spans="2:56" x14ac:dyDescent="0.35">
      <c r="B70" s="3" t="s">
        <v>69</v>
      </c>
      <c r="C70" s="51">
        <f>'Population 2016'!C70/'Population 2016'!C$7</f>
        <v>3.9921049280529732E-2</v>
      </c>
      <c r="D70" s="3">
        <f>'Population 2016'!D70/'Population 2016'!D$7</f>
        <v>4.04442894854809E-2</v>
      </c>
      <c r="E70" s="3">
        <f>'Population 2016'!E70/'Population 2016'!E$7</f>
        <v>4.2324410889956532E-2</v>
      </c>
      <c r="F70" s="3">
        <f>'Population 2016'!F70/'Population 2016'!F$7</f>
        <v>4.1505504314192206E-2</v>
      </c>
      <c r="G70" s="3">
        <f>'Population 2016'!G70/'Population 2016'!G$7</f>
        <v>4.3164134864764725E-2</v>
      </c>
      <c r="H70" s="3">
        <f>'Population 2016'!H70/'Population 2016'!H$7</f>
        <v>4.8224529259887433E-2</v>
      </c>
      <c r="I70" s="3">
        <f>'Population 2016'!I70/'Population 2016'!I$7</f>
        <v>4.2793230888932117E-2</v>
      </c>
      <c r="J70" s="3">
        <f>'Population 2016'!J70/'Population 2016'!J$7</f>
        <v>4.5509403600522982E-2</v>
      </c>
      <c r="K70" s="3">
        <f>'Population 2016'!K70/'Population 2016'!K$7</f>
        <v>4.580535231031372E-2</v>
      </c>
      <c r="L70" s="3">
        <f>'Population 2016'!L70/'Population 2016'!L$7</f>
        <v>4.737580128205128E-2</v>
      </c>
      <c r="M70" s="3">
        <f>'Population 2016'!M70/'Population 2016'!M$7</f>
        <v>4.737580128205128E-2</v>
      </c>
      <c r="N70" s="3">
        <f>'Population 2016'!N70/'Population 2016'!N$7</f>
        <v>4.3295668112949257E-2</v>
      </c>
      <c r="O70" s="3">
        <f>'Population 2016'!O70/'Population 2016'!O$7</f>
        <v>4.9834521384928714E-2</v>
      </c>
      <c r="P70" s="3">
        <f>'Population 2016'!P70/'Population 2016'!P$7</f>
        <v>5.1220101473785938E-2</v>
      </c>
      <c r="Q70" s="3">
        <f>'Population 2016'!Q70/'Population 2016'!Q$7</f>
        <v>4.2822884549503254E-2</v>
      </c>
      <c r="R70" s="3">
        <f>'Population 2016'!R70/'Population 2016'!R$7</f>
        <v>5.2353896103896104E-2</v>
      </c>
      <c r="S70" s="3">
        <f>'Population 2016'!S70/'Population 2016'!S$7</f>
        <v>4.2827293503101535E-2</v>
      </c>
      <c r="T70" s="3">
        <f>'Population 2016'!T70/'Population 2016'!T$7</f>
        <v>3.7397705749919595E-2</v>
      </c>
      <c r="U70" s="3" t="e">
        <f>'Population 2016'!U70/'Population 2016'!U$7</f>
        <v>#DIV/0!</v>
      </c>
      <c r="V70" s="3">
        <f>'Population 2016'!V70/'Population 2016'!V$7</f>
        <v>4.4113013338934984E-2</v>
      </c>
      <c r="W70" s="3">
        <f>'Population 2016'!W70/'Population 2016'!W$7</f>
        <v>4.6810743116316063E-2</v>
      </c>
      <c r="X70" s="3">
        <f>'Population 2016'!X70/'Population 2016'!X$7</f>
        <v>4.6810743116316063E-2</v>
      </c>
      <c r="Y70" s="3">
        <f>'Population 2016'!Y70/'Population 2016'!Y$7</f>
        <v>4.482634607480477E-2</v>
      </c>
      <c r="Z70" s="3">
        <f>'Population 2016'!Z70/'Population 2016'!Z$7</f>
        <v>4.6141600299861439E-2</v>
      </c>
      <c r="AA70" s="3">
        <f>'Population 2016'!AA70/'Population 2016'!AA$7</f>
        <v>4.6535806112221328E-2</v>
      </c>
      <c r="AB70" s="3">
        <f>'Population 2016'!AB70/'Population 2016'!AB$7</f>
        <v>4.0507918115102355E-2</v>
      </c>
      <c r="AC70" s="3">
        <f>'Population 2016'!AC70/'Population 2016'!AC$7</f>
        <v>4.6513728323699419E-2</v>
      </c>
      <c r="AD70" s="3">
        <f>'Population 2016'!AD70/'Population 2016'!AD$7</f>
        <v>4.2822515486129815E-2</v>
      </c>
      <c r="AE70" s="3">
        <f>'Population 2016'!AE70/'Population 2016'!AE$7</f>
        <v>4.2682463735095315E-2</v>
      </c>
      <c r="AF70" s="3">
        <f>'Population 2016'!AF70/'Population 2016'!AF$7</f>
        <v>4.7820429407937542E-2</v>
      </c>
      <c r="AG70" s="3">
        <f>'Population 2016'!AG70/'Population 2016'!AG$7</f>
        <v>4.2682463735095315E-2</v>
      </c>
      <c r="AH70" s="3">
        <f>'Population 2016'!AH70/'Population 2016'!AH$7</f>
        <v>4.65904583318308E-2</v>
      </c>
      <c r="AI70" s="3">
        <f>'Population 2016'!AI70/'Population 2016'!AI$7</f>
        <v>4.0182186234817813E-2</v>
      </c>
      <c r="AJ70" s="3">
        <f>'Population 2016'!AJ70/'Population 2016'!AJ$7</f>
        <v>4.4830999858577289E-2</v>
      </c>
      <c r="AK70" s="3">
        <f>'Population 2016'!AK70/'Population 2016'!AK$7</f>
        <v>4.2519685039370078E-2</v>
      </c>
      <c r="AL70" s="3">
        <f>'Population 2016'!AL70/'Population 2016'!AL$7</f>
        <v>4.8948561774774371E-2</v>
      </c>
      <c r="AM70" s="3">
        <f>'Population 2016'!AM70/'Population 2016'!AM$7</f>
        <v>4.69486839965619E-2</v>
      </c>
      <c r="AN70" s="3" t="e">
        <f>'Population 2016'!AN70/'Population 2016'!AN$7</f>
        <v>#DIV/0!</v>
      </c>
      <c r="AO70" s="3" t="e">
        <f>'Population 2016'!AO70/'Population 2016'!AO$7</f>
        <v>#DIV/0!</v>
      </c>
      <c r="AP70" s="3">
        <f>'Population 2016'!AP70/'Population 2016'!AP$7</f>
        <v>3.9123867069486402E-2</v>
      </c>
      <c r="AQ70" s="3">
        <f>'Population 2016'!AQ70/'Population 2016'!AQ$7</f>
        <v>4.3950134441456859E-2</v>
      </c>
      <c r="AR70" s="3">
        <f>'Population 2016'!AR70/'Population 2016'!AR$7</f>
        <v>4.5519894890591286E-2</v>
      </c>
      <c r="AS70" s="3">
        <f>'Population 2016'!AS70/'Population 2016'!AS$7</f>
        <v>4.2793230888932117E-2</v>
      </c>
      <c r="AT70" s="3" t="e">
        <f>'Population 2016'!AT70/'Population 2016'!AT$7</f>
        <v>#DIV/0!</v>
      </c>
      <c r="AU70" s="3" t="e">
        <f>'Population 2016'!AU70/'Population 2016'!AU$7</f>
        <v>#DIV/0!</v>
      </c>
      <c r="AV70" s="3">
        <f>'Population 2016'!AV70/'Population 2016'!AV$7</f>
        <v>4.307730395494213E-2</v>
      </c>
      <c r="AW70" s="3">
        <f>'Population 2016'!AW70/'Population 2016'!AW$7</f>
        <v>4.6003690949563365E-2</v>
      </c>
      <c r="AX70" s="3">
        <f>'Population 2016'!AX70/'Population 2016'!AX$7</f>
        <v>4.5211423958017964E-2</v>
      </c>
      <c r="AY70" s="3">
        <f>'Population 2016'!AY70/'Population 2016'!AY$7</f>
        <v>4.4750281312213279E-2</v>
      </c>
      <c r="AZ70" s="3">
        <f>'Population 2016'!AZ70/'Population 2016'!AZ$7</f>
        <v>4.259315036941231E-2</v>
      </c>
      <c r="BA70" s="3">
        <f>'Population 2016'!BA70/'Population 2016'!BA$7</f>
        <v>5.038016059120301E-2</v>
      </c>
      <c r="BB70" s="3">
        <f>'Population 2016'!BB70/'Population 2016'!BB$7</f>
        <v>4.520118446263717E-2</v>
      </c>
      <c r="BC70" s="5" t="e">
        <f>'Population 2016'!BC70/'Population 2016'!BC$7</f>
        <v>#DIV/0!</v>
      </c>
      <c r="BD70" s="9">
        <v>68</v>
      </c>
    </row>
    <row r="71" spans="2:56" x14ac:dyDescent="0.35">
      <c r="B71" s="3" t="s">
        <v>70</v>
      </c>
      <c r="C71" s="51">
        <f>'Population 2016'!C71/'Population 2016'!C$7</f>
        <v>3.4445434865656439E-2</v>
      </c>
      <c r="D71" s="3">
        <f>'Population 2016'!D71/'Population 2016'!D$7</f>
        <v>3.4865766797828358E-2</v>
      </c>
      <c r="E71" s="3">
        <f>'Population 2016'!E71/'Population 2016'!E$7</f>
        <v>3.6376115305422098E-2</v>
      </c>
      <c r="F71" s="3">
        <f>'Population 2016'!F71/'Population 2016'!F$7</f>
        <v>3.8678964593870872E-2</v>
      </c>
      <c r="G71" s="3">
        <f>'Population 2016'!G71/'Population 2016'!G$7</f>
        <v>4.1311596887736196E-2</v>
      </c>
      <c r="H71" s="3">
        <f>'Population 2016'!H71/'Population 2016'!H$7</f>
        <v>4.227208400401871E-2</v>
      </c>
      <c r="I71" s="3">
        <f>'Population 2016'!I71/'Population 2016'!I$7</f>
        <v>3.7930363742462558E-2</v>
      </c>
      <c r="J71" s="3">
        <f>'Population 2016'!J71/'Population 2016'!J$7</f>
        <v>4.1989339233631698E-2</v>
      </c>
      <c r="K71" s="3">
        <f>'Population 2016'!K71/'Population 2016'!K$7</f>
        <v>4.1996592161972539E-2</v>
      </c>
      <c r="L71" s="3">
        <f>'Population 2016'!L71/'Population 2016'!L$7</f>
        <v>3.8461538461538464E-2</v>
      </c>
      <c r="M71" s="3">
        <f>'Population 2016'!M71/'Population 2016'!M$7</f>
        <v>3.8461538461538464E-2</v>
      </c>
      <c r="N71" s="3">
        <f>'Population 2016'!N71/'Population 2016'!N$7</f>
        <v>3.8724796398988376E-2</v>
      </c>
      <c r="O71" s="3">
        <f>'Population 2016'!O71/'Population 2016'!O$7</f>
        <v>4.0351323828920573E-2</v>
      </c>
      <c r="P71" s="3">
        <f>'Population 2016'!P71/'Population 2016'!P$7</f>
        <v>5.1220101473785938E-2</v>
      </c>
      <c r="Q71" s="3">
        <f>'Population 2016'!Q71/'Population 2016'!Q$7</f>
        <v>4.6933881466255566E-2</v>
      </c>
      <c r="R71" s="3">
        <f>'Population 2016'!R71/'Population 2016'!R$7</f>
        <v>3.9569805194805192E-2</v>
      </c>
      <c r="S71" s="3">
        <f>'Population 2016'!S71/'Population 2016'!S$7</f>
        <v>3.9712699967352272E-2</v>
      </c>
      <c r="T71" s="3">
        <f>'Population 2016'!T71/'Population 2016'!T$7</f>
        <v>3.6861666011506984E-2</v>
      </c>
      <c r="U71" s="3" t="e">
        <f>'Population 2016'!U71/'Population 2016'!U$7</f>
        <v>#DIV/0!</v>
      </c>
      <c r="V71" s="3">
        <f>'Population 2016'!V71/'Population 2016'!V$7</f>
        <v>4.0226866925743093E-2</v>
      </c>
      <c r="W71" s="3">
        <f>'Population 2016'!W71/'Population 2016'!W$7</f>
        <v>4.1395183536698875E-2</v>
      </c>
      <c r="X71" s="3">
        <f>'Population 2016'!X71/'Population 2016'!X$7</f>
        <v>4.1395183536698875E-2</v>
      </c>
      <c r="Y71" s="3">
        <f>'Population 2016'!Y71/'Population 2016'!Y$7</f>
        <v>4.112720920674065E-2</v>
      </c>
      <c r="Z71" s="3">
        <f>'Population 2016'!Z71/'Population 2016'!Z$7</f>
        <v>3.9954852322452127E-2</v>
      </c>
      <c r="AA71" s="3">
        <f>'Population 2016'!AA71/'Population 2016'!AA$7</f>
        <v>4.1345792685837136E-2</v>
      </c>
      <c r="AB71" s="3">
        <f>'Population 2016'!AB71/'Population 2016'!AB$7</f>
        <v>3.4907300115874854E-2</v>
      </c>
      <c r="AC71" s="3">
        <f>'Population 2016'!AC71/'Population 2016'!AC$7</f>
        <v>4.0914017341040464E-2</v>
      </c>
      <c r="AD71" s="3">
        <f>'Population 2016'!AD71/'Population 2016'!AD$7</f>
        <v>3.980608672232696E-2</v>
      </c>
      <c r="AE71" s="3">
        <f>'Population 2016'!AE71/'Population 2016'!AE$7</f>
        <v>3.9188881294144454E-2</v>
      </c>
      <c r="AF71" s="3">
        <f>'Population 2016'!AF71/'Population 2016'!AF$7</f>
        <v>4.5651702450661462E-2</v>
      </c>
      <c r="AG71" s="3">
        <f>'Population 2016'!AG71/'Population 2016'!AG$7</f>
        <v>3.9188881294144454E-2</v>
      </c>
      <c r="AH71" s="3">
        <f>'Population 2016'!AH71/'Population 2016'!AH$7</f>
        <v>4.241462623057228E-2</v>
      </c>
      <c r="AI71" s="3">
        <f>'Population 2016'!AI71/'Population 2016'!AI$7</f>
        <v>3.8697705802968961E-2</v>
      </c>
      <c r="AJ71" s="3">
        <f>'Population 2016'!AJ71/'Population 2016'!AJ$7</f>
        <v>4.384104087116391E-2</v>
      </c>
      <c r="AK71" s="3">
        <f>'Population 2016'!AK71/'Population 2016'!AK$7</f>
        <v>3.6220472440944881E-2</v>
      </c>
      <c r="AL71" s="3">
        <f>'Population 2016'!AL71/'Population 2016'!AL$7</f>
        <v>4.3591339527853108E-2</v>
      </c>
      <c r="AM71" s="3">
        <f>'Population 2016'!AM71/'Population 2016'!AM$7</f>
        <v>4.1477919483355399E-2</v>
      </c>
      <c r="AN71" s="3" t="e">
        <f>'Population 2016'!AN71/'Population 2016'!AN$7</f>
        <v>#DIV/0!</v>
      </c>
      <c r="AO71" s="3" t="e">
        <f>'Population 2016'!AO71/'Population 2016'!AO$7</f>
        <v>#DIV/0!</v>
      </c>
      <c r="AP71" s="3">
        <f>'Population 2016'!AP71/'Population 2016'!AP$7</f>
        <v>3.5196374622356495E-2</v>
      </c>
      <c r="AQ71" s="3">
        <f>'Population 2016'!AQ71/'Population 2016'!AQ$7</f>
        <v>4.0405768760694204E-2</v>
      </c>
      <c r="AR71" s="3">
        <f>'Population 2016'!AR71/'Population 2016'!AR$7</f>
        <v>4.0732188839233512E-2</v>
      </c>
      <c r="AS71" s="3">
        <f>'Population 2016'!AS71/'Population 2016'!AS$7</f>
        <v>3.7930363742462558E-2</v>
      </c>
      <c r="AT71" s="3" t="e">
        <f>'Population 2016'!AT71/'Population 2016'!AT$7</f>
        <v>#DIV/0!</v>
      </c>
      <c r="AU71" s="3" t="e">
        <f>'Population 2016'!AU71/'Population 2016'!AU$7</f>
        <v>#DIV/0!</v>
      </c>
      <c r="AV71" s="3">
        <f>'Population 2016'!AV71/'Population 2016'!AV$7</f>
        <v>4.2334591817787953E-2</v>
      </c>
      <c r="AW71" s="3">
        <f>'Population 2016'!AW71/'Population 2016'!AW$7</f>
        <v>4.3948935522535718E-2</v>
      </c>
      <c r="AX71" s="3">
        <f>'Population 2016'!AX71/'Population 2016'!AX$7</f>
        <v>4.1982036532445255E-2</v>
      </c>
      <c r="AY71" s="3">
        <f>'Population 2016'!AY71/'Population 2016'!AY$7</f>
        <v>3.9885743962607113E-2</v>
      </c>
      <c r="AZ71" s="3">
        <f>'Population 2016'!AZ71/'Population 2016'!AZ$7</f>
        <v>3.8305487145869135E-2</v>
      </c>
      <c r="BA71" s="3">
        <f>'Population 2016'!BA71/'Population 2016'!BA$7</f>
        <v>4.3807290556384569E-2</v>
      </c>
      <c r="BB71" s="3">
        <f>'Population 2016'!BB71/'Population 2016'!BB$7</f>
        <v>4.0541717470823899E-2</v>
      </c>
      <c r="BC71" s="5" t="e">
        <f>'Population 2016'!BC71/'Population 2016'!BC$7</f>
        <v>#DIV/0!</v>
      </c>
      <c r="BD71" s="9">
        <v>69</v>
      </c>
    </row>
    <row r="72" spans="2:56" x14ac:dyDescent="0.35">
      <c r="B72" s="3" t="s">
        <v>71</v>
      </c>
      <c r="C72" s="51">
        <f>'Population 2016'!C72/'Population 2016'!C$7</f>
        <v>2.8014771424933145E-2</v>
      </c>
      <c r="D72" s="3">
        <f>'Population 2016'!D72/'Population 2016'!D$7</f>
        <v>2.8141654629675748E-2</v>
      </c>
      <c r="E72" s="3">
        <f>'Population 2016'!E72/'Population 2016'!E$7</f>
        <v>2.8597574925646307E-2</v>
      </c>
      <c r="F72" s="3">
        <f>'Population 2016'!F72/'Population 2016'!F$7</f>
        <v>3.1091936923534663E-2</v>
      </c>
      <c r="G72" s="3">
        <f>'Population 2016'!G72/'Population 2016'!G$7</f>
        <v>3.7050759540570584E-2</v>
      </c>
      <c r="H72" s="3">
        <f>'Population 2016'!H72/'Population 2016'!H$7</f>
        <v>3.8274979204252053E-2</v>
      </c>
      <c r="I72" s="3">
        <f>'Population 2016'!I72/'Population 2016'!I$7</f>
        <v>3.6179731569733517E-2</v>
      </c>
      <c r="J72" s="3">
        <f>'Population 2016'!J72/'Population 2016'!J$7</f>
        <v>3.2133159006336114E-2</v>
      </c>
      <c r="K72" s="3">
        <f>'Population 2016'!K72/'Population 2016'!K$7</f>
        <v>3.3877919214192642E-2</v>
      </c>
      <c r="L72" s="3">
        <f>'Population 2016'!L72/'Population 2016'!L$7</f>
        <v>3.4555288461538464E-2</v>
      </c>
      <c r="M72" s="3">
        <f>'Population 2016'!M72/'Population 2016'!M$7</f>
        <v>3.4555288461538464E-2</v>
      </c>
      <c r="N72" s="3">
        <f>'Population 2016'!N72/'Population 2016'!N$7</f>
        <v>3.0859184667857722E-2</v>
      </c>
      <c r="O72" s="3">
        <f>'Population 2016'!O72/'Population 2016'!O$7</f>
        <v>3.6628054989816701E-2</v>
      </c>
      <c r="P72" s="3">
        <f>'Population 2016'!P72/'Population 2016'!P$7</f>
        <v>3.9381493114278812E-2</v>
      </c>
      <c r="Q72" s="3">
        <f>'Population 2016'!Q72/'Population 2016'!Q$7</f>
        <v>3.3230558410414522E-2</v>
      </c>
      <c r="R72" s="3">
        <f>'Population 2016'!R72/'Population 2016'!R$7</f>
        <v>3.49025974025974E-2</v>
      </c>
      <c r="S72" s="3">
        <f>'Population 2016'!S72/'Population 2016'!S$7</f>
        <v>3.2158015017956253E-2</v>
      </c>
      <c r="T72" s="3">
        <f>'Population 2016'!T72/'Population 2016'!T$7</f>
        <v>2.7570310545688453E-2</v>
      </c>
      <c r="U72" s="3" t="e">
        <f>'Population 2016'!U72/'Population 2016'!U$7</f>
        <v>#DIV/0!</v>
      </c>
      <c r="V72" s="3">
        <f>'Population 2016'!V72/'Population 2016'!V$7</f>
        <v>3.4082554353534293E-2</v>
      </c>
      <c r="W72" s="3">
        <f>'Population 2016'!W72/'Population 2016'!W$7</f>
        <v>3.5302679009629544E-2</v>
      </c>
      <c r="X72" s="3">
        <f>'Population 2016'!X72/'Population 2016'!X$7</f>
        <v>3.5302679009629544E-2</v>
      </c>
      <c r="Y72" s="3">
        <f>'Population 2016'!Y72/'Population 2016'!Y$7</f>
        <v>3.3086724208795729E-2</v>
      </c>
      <c r="Z72" s="3">
        <f>'Population 2016'!Z72/'Population 2016'!Z$7</f>
        <v>3.0752643792404916E-2</v>
      </c>
      <c r="AA72" s="3">
        <f>'Population 2016'!AA72/'Population 2016'!AA$7</f>
        <v>3.3362593305069445E-2</v>
      </c>
      <c r="AB72" s="3">
        <f>'Population 2016'!AB72/'Population 2016'!AB$7</f>
        <v>2.9065276168404791E-2</v>
      </c>
      <c r="AC72" s="3">
        <f>'Population 2016'!AC72/'Population 2016'!AC$7</f>
        <v>3.2022072534029458E-2</v>
      </c>
      <c r="AD72" s="3">
        <f>'Population 2016'!AD72/'Population 2016'!AD$7</f>
        <v>3.6681928359816859E-2</v>
      </c>
      <c r="AE72" s="3">
        <f>'Population 2016'!AE72/'Population 2016'!AE$7</f>
        <v>3.6530720741247059E-2</v>
      </c>
      <c r="AF72" s="3">
        <f>'Population 2016'!AF72/'Population 2016'!AF$7</f>
        <v>3.7663558158027903E-2</v>
      </c>
      <c r="AG72" s="3">
        <f>'Population 2016'!AG72/'Population 2016'!AG$7</f>
        <v>3.6530720741247059E-2</v>
      </c>
      <c r="AH72" s="3">
        <f>'Population 2016'!AH72/'Population 2016'!AH$7</f>
        <v>3.6680970754750998E-2</v>
      </c>
      <c r="AI72" s="3">
        <f>'Population 2016'!AI72/'Population 2016'!AI$7</f>
        <v>2.9835807467386413E-2</v>
      </c>
      <c r="AJ72" s="3">
        <f>'Population 2016'!AJ72/'Population 2016'!AJ$7</f>
        <v>3.2810069297129117E-2</v>
      </c>
      <c r="AK72" s="3">
        <f>'Population 2016'!AK72/'Population 2016'!AK$7</f>
        <v>5.826771653543307E-2</v>
      </c>
      <c r="AL72" s="3">
        <f>'Population 2016'!AL72/'Population 2016'!AL$7</f>
        <v>3.9167741075001108E-2</v>
      </c>
      <c r="AM72" s="3">
        <f>'Population 2016'!AM72/'Population 2016'!AM$7</f>
        <v>3.5554161730201872E-2</v>
      </c>
      <c r="AN72" s="3" t="e">
        <f>'Population 2016'!AN72/'Population 2016'!AN$7</f>
        <v>#DIV/0!</v>
      </c>
      <c r="AO72" s="3" t="e">
        <f>'Population 2016'!AO72/'Population 2016'!AO$7</f>
        <v>#DIV/0!</v>
      </c>
      <c r="AP72" s="3">
        <f>'Population 2016'!AP72/'Population 2016'!AP$7</f>
        <v>3.2024169184290033E-2</v>
      </c>
      <c r="AQ72" s="3">
        <f>'Population 2016'!AQ72/'Population 2016'!AQ$7</f>
        <v>3.0774871669518457E-2</v>
      </c>
      <c r="AR72" s="3">
        <f>'Population 2016'!AR72/'Population 2016'!AR$7</f>
        <v>3.34910127328217E-2</v>
      </c>
      <c r="AS72" s="3">
        <f>'Population 2016'!AS72/'Population 2016'!AS$7</f>
        <v>3.6179731569733517E-2</v>
      </c>
      <c r="AT72" s="3" t="e">
        <f>'Population 2016'!AT72/'Population 2016'!AT$7</f>
        <v>#DIV/0!</v>
      </c>
      <c r="AU72" s="3" t="e">
        <f>'Population 2016'!AU72/'Population 2016'!AU$7</f>
        <v>#DIV/0!</v>
      </c>
      <c r="AV72" s="3">
        <f>'Population 2016'!AV72/'Population 2016'!AV$7</f>
        <v>3.899238720059417E-2</v>
      </c>
      <c r="AW72" s="3">
        <f>'Population 2016'!AW72/'Population 2016'!AW$7</f>
        <v>3.8526664256768324E-2</v>
      </c>
      <c r="AX72" s="3">
        <f>'Population 2016'!AX72/'Population 2016'!AX$7</f>
        <v>3.0376425471793318E-2</v>
      </c>
      <c r="AY72" s="3">
        <f>'Population 2016'!AY72/'Population 2016'!AY$7</f>
        <v>3.3212152687613607E-2</v>
      </c>
      <c r="AZ72" s="3">
        <f>'Population 2016'!AZ72/'Population 2016'!AZ$7</f>
        <v>3.1023546712496235E-2</v>
      </c>
      <c r="BA72" s="3">
        <f>'Population 2016'!BA72/'Population 2016'!BA$7</f>
        <v>3.7412065657642296E-2</v>
      </c>
      <c r="BB72" s="3">
        <f>'Population 2016'!BB72/'Population 2016'!BB$7</f>
        <v>3.4009754398188471E-2</v>
      </c>
      <c r="BC72" s="5" t="e">
        <f>'Population 2016'!BC72/'Population 2016'!BC$7</f>
        <v>#DIV/0!</v>
      </c>
      <c r="BD72" s="9">
        <v>70</v>
      </c>
    </row>
    <row r="73" spans="2:56" x14ac:dyDescent="0.35">
      <c r="B73" s="3" t="s">
        <v>72</v>
      </c>
      <c r="C73" s="51">
        <f>'Population 2016'!C73/'Population 2016'!C$7</f>
        <v>2.5977333503119825E-2</v>
      </c>
      <c r="D73" s="3">
        <f>'Population 2016'!D73/'Population 2016'!D$7</f>
        <v>2.6149325098371271E-2</v>
      </c>
      <c r="E73" s="3">
        <f>'Population 2016'!E73/'Population 2016'!E$7</f>
        <v>2.6767330130404943E-2</v>
      </c>
      <c r="F73" s="3">
        <f>'Population 2016'!F73/'Population 2016'!F$7</f>
        <v>2.7819101457899436E-2</v>
      </c>
      <c r="G73" s="3">
        <f>'Population 2016'!G73/'Population 2016'!G$7</f>
        <v>4.1682104483141906E-2</v>
      </c>
      <c r="H73" s="3">
        <f>'Population 2016'!H73/'Population 2016'!H$7</f>
        <v>3.6600516382728189E-2</v>
      </c>
      <c r="I73" s="3">
        <f>'Population 2016'!I73/'Population 2016'!I$7</f>
        <v>3.7541334370744993E-2</v>
      </c>
      <c r="J73" s="3">
        <f>'Population 2016'!J73/'Population 2016'!J$7</f>
        <v>3.4396057527909085E-2</v>
      </c>
      <c r="K73" s="3">
        <f>'Population 2016'!K73/'Population 2016'!K$7</f>
        <v>3.7285757241655809E-2</v>
      </c>
      <c r="L73" s="3">
        <f>'Population 2016'!L73/'Population 2016'!L$7</f>
        <v>2.9847756410256412E-2</v>
      </c>
      <c r="M73" s="3">
        <f>'Population 2016'!M73/'Population 2016'!M$7</f>
        <v>2.9847756410256412E-2</v>
      </c>
      <c r="N73" s="3">
        <f>'Population 2016'!N73/'Population 2016'!N$7</f>
        <v>3.078957748439639E-2</v>
      </c>
      <c r="O73" s="3">
        <f>'Population 2016'!O73/'Population 2016'!O$7</f>
        <v>3.5705193482688392E-2</v>
      </c>
      <c r="P73" s="3">
        <f>'Population 2016'!P73/'Population 2016'!P$7</f>
        <v>3.5515825078521385E-2</v>
      </c>
      <c r="Q73" s="3">
        <f>'Population 2016'!Q73/'Population 2016'!Q$7</f>
        <v>3.4943473792394653E-2</v>
      </c>
      <c r="R73" s="3">
        <f>'Population 2016'!R73/'Population 2016'!R$7</f>
        <v>3.510551948051948E-2</v>
      </c>
      <c r="S73" s="3">
        <f>'Population 2016'!S73/'Population 2016'!S$7</f>
        <v>3.2066601371204699E-2</v>
      </c>
      <c r="T73" s="3">
        <f>'Population 2016'!T73/'Population 2016'!T$7</f>
        <v>2.667691098166744E-2</v>
      </c>
      <c r="U73" s="3" t="e">
        <f>'Population 2016'!U73/'Population 2016'!U$7</f>
        <v>#DIV/0!</v>
      </c>
      <c r="V73" s="3">
        <f>'Population 2016'!V73/'Population 2016'!V$7</f>
        <v>3.4345131813885099E-2</v>
      </c>
      <c r="W73" s="3">
        <f>'Population 2016'!W73/'Population 2016'!W$7</f>
        <v>3.5505762493865188E-2</v>
      </c>
      <c r="X73" s="3">
        <f>'Population 2016'!X73/'Population 2016'!X$7</f>
        <v>3.5505762493865188E-2</v>
      </c>
      <c r="Y73" s="3">
        <f>'Population 2016'!Y73/'Population 2016'!Y$7</f>
        <v>3.4371146732429102E-2</v>
      </c>
      <c r="Z73" s="3">
        <f>'Population 2016'!Z73/'Population 2016'!Z$7</f>
        <v>2.7593990978887564E-2</v>
      </c>
      <c r="AA73" s="3">
        <f>'Population 2016'!AA73/'Population 2016'!AA$7</f>
        <v>3.1011419689678285E-2</v>
      </c>
      <c r="AB73" s="3">
        <f>'Population 2016'!AB73/'Population 2016'!AB$7</f>
        <v>2.6892622634221708E-2</v>
      </c>
      <c r="AC73" s="3">
        <f>'Population 2016'!AC73/'Population 2016'!AC$7</f>
        <v>2.9394112437068805E-2</v>
      </c>
      <c r="AD73" s="3">
        <f>'Population 2016'!AD73/'Population 2016'!AD$7</f>
        <v>3.3934823592782118E-2</v>
      </c>
      <c r="AE73" s="3">
        <f>'Population 2016'!AE73/'Population 2016'!AE$7</f>
        <v>3.0758714969241284E-2</v>
      </c>
      <c r="AF73" s="3">
        <f>'Population 2016'!AF73/'Population 2016'!AF$7</f>
        <v>3.7771994505891707E-2</v>
      </c>
      <c r="AG73" s="3">
        <f>'Population 2016'!AG73/'Population 2016'!AG$7</f>
        <v>3.0758714969241284E-2</v>
      </c>
      <c r="AH73" s="3">
        <f>'Population 2016'!AH73/'Population 2016'!AH$7</f>
        <v>3.5014965201399156E-2</v>
      </c>
      <c r="AI73" s="3">
        <f>'Population 2016'!AI73/'Population 2016'!AI$7</f>
        <v>2.9464687359424202E-2</v>
      </c>
      <c r="AJ73" s="3">
        <f>'Population 2016'!AJ73/'Population 2016'!AJ$7</f>
        <v>3.6911327959270261E-2</v>
      </c>
      <c r="AK73" s="3">
        <f>'Population 2016'!AK73/'Population 2016'!AK$7</f>
        <v>5.0393700787401574E-2</v>
      </c>
      <c r="AL73" s="3">
        <f>'Population 2016'!AL73/'Population 2016'!AL$7</f>
        <v>3.8367492108656025E-2</v>
      </c>
      <c r="AM73" s="3">
        <f>'Population 2016'!AM73/'Population 2016'!AM$7</f>
        <v>3.3707343136571657E-2</v>
      </c>
      <c r="AN73" s="3" t="e">
        <f>'Population 2016'!AN73/'Population 2016'!AN$7</f>
        <v>#DIV/0!</v>
      </c>
      <c r="AO73" s="3" t="e">
        <f>'Population 2016'!AO73/'Population 2016'!AO$7</f>
        <v>#DIV/0!</v>
      </c>
      <c r="AP73" s="3">
        <f>'Population 2016'!AP73/'Population 2016'!AP$7</f>
        <v>2.7492447129909364E-2</v>
      </c>
      <c r="AQ73" s="3">
        <f>'Population 2016'!AQ73/'Population 2016'!AQ$7</f>
        <v>2.9650452212173061E-2</v>
      </c>
      <c r="AR73" s="3">
        <f>'Population 2016'!AR73/'Population 2016'!AR$7</f>
        <v>3.1828614798322469E-2</v>
      </c>
      <c r="AS73" s="3">
        <f>'Population 2016'!AS73/'Population 2016'!AS$7</f>
        <v>3.7541334370744993E-2</v>
      </c>
      <c r="AT73" s="3" t="e">
        <f>'Population 2016'!AT73/'Population 2016'!AT$7</f>
        <v>#DIV/0!</v>
      </c>
      <c r="AU73" s="3" t="e">
        <f>'Population 2016'!AU73/'Population 2016'!AU$7</f>
        <v>#DIV/0!</v>
      </c>
      <c r="AV73" s="3">
        <f>'Population 2016'!AV73/'Population 2016'!AV$7</f>
        <v>3.3422046171937857E-2</v>
      </c>
      <c r="AW73" s="3">
        <f>'Population 2016'!AW73/'Population 2016'!AW$7</f>
        <v>3.7156827305416563E-2</v>
      </c>
      <c r="AX73" s="3">
        <f>'Population 2016'!AX73/'Population 2016'!AX$7</f>
        <v>3.1486527399333941E-2</v>
      </c>
      <c r="AY73" s="3">
        <f>'Population 2016'!AY73/'Population 2016'!AY$7</f>
        <v>3.2839954990045876E-2</v>
      </c>
      <c r="AZ73" s="3">
        <f>'Population 2016'!AZ73/'Population 2016'!AZ$7</f>
        <v>3.0049077798054605E-2</v>
      </c>
      <c r="BA73" s="3">
        <f>'Population 2016'!BA73/'Population 2016'!BA$7</f>
        <v>3.4072337099410217E-2</v>
      </c>
      <c r="BB73" s="3">
        <f>'Population 2016'!BB73/'Population 2016'!BB$7</f>
        <v>3.3269465249956456E-2</v>
      </c>
      <c r="BC73" s="5" t="e">
        <f>'Population 2016'!BC73/'Population 2016'!BC$7</f>
        <v>#DIV/0!</v>
      </c>
      <c r="BD73" s="9">
        <v>71</v>
      </c>
    </row>
    <row r="74" spans="2:56" x14ac:dyDescent="0.35">
      <c r="B74" s="3" t="s">
        <v>73</v>
      </c>
      <c r="C74" s="51">
        <f>'Population 2016'!C74/'Population 2016'!C$7</f>
        <v>1.8273271361263211E-2</v>
      </c>
      <c r="D74" s="3">
        <f>'Population 2016'!D74/'Population 2016'!D$7</f>
        <v>1.8279623449718584E-2</v>
      </c>
      <c r="E74" s="3">
        <f>'Population 2016'!E74/'Population 2016'!E$7</f>
        <v>1.8302447952413637E-2</v>
      </c>
      <c r="F74" s="3">
        <f>'Population 2016'!F74/'Population 2016'!F$7</f>
        <v>2.3951204998512346E-2</v>
      </c>
      <c r="G74" s="3">
        <f>'Population 2016'!G74/'Population 2016'!G$7</f>
        <v>3.0752130418673584E-2</v>
      </c>
      <c r="H74" s="3">
        <f>'Population 2016'!H74/'Population 2016'!H$7</f>
        <v>2.8649518726976138E-2</v>
      </c>
      <c r="I74" s="3">
        <f>'Population 2016'!I74/'Population 2016'!I$7</f>
        <v>2.8982688192958569E-2</v>
      </c>
      <c r="J74" s="3">
        <f>'Population 2016'!J74/'Population 2016'!J$7</f>
        <v>2.6551342653122801E-2</v>
      </c>
      <c r="K74" s="3">
        <f>'Population 2016'!K74/'Population 2016'!K$7</f>
        <v>2.7964317931241857E-2</v>
      </c>
      <c r="L74" s="3">
        <f>'Population 2016'!L74/'Population 2016'!L$7</f>
        <v>3.1149839743589744E-2</v>
      </c>
      <c r="M74" s="3">
        <f>'Population 2016'!M74/'Population 2016'!M$7</f>
        <v>3.1149839743589744E-2</v>
      </c>
      <c r="N74" s="3">
        <f>'Population 2016'!N74/'Population 2016'!N$7</f>
        <v>2.2227893918652406E-2</v>
      </c>
      <c r="O74" s="3">
        <f>'Population 2016'!O74/'Population 2016'!O$7</f>
        <v>2.7590376782077392E-2</v>
      </c>
      <c r="P74" s="3">
        <f>'Population 2016'!P74/'Population 2016'!P$7</f>
        <v>2.4643633727953612E-2</v>
      </c>
      <c r="Q74" s="3">
        <f>'Population 2016'!Q74/'Population 2016'!Q$7</f>
        <v>2.9804727646454265E-2</v>
      </c>
      <c r="R74" s="3">
        <f>'Population 2016'!R74/'Population 2016'!R$7</f>
        <v>2.5162337662337664E-2</v>
      </c>
      <c r="S74" s="3">
        <f>'Population 2016'!S74/'Population 2016'!S$7</f>
        <v>2.4720861900097944E-2</v>
      </c>
      <c r="T74" s="3">
        <f>'Population 2016'!T74/'Population 2016'!T$7</f>
        <v>1.9404638530536398E-2</v>
      </c>
      <c r="U74" s="3" t="e">
        <f>'Population 2016'!U74/'Population 2016'!U$7</f>
        <v>#DIV/0!</v>
      </c>
      <c r="V74" s="3">
        <f>'Population 2016'!V74/'Population 2016'!V$7</f>
        <v>2.483982774918601E-2</v>
      </c>
      <c r="W74" s="3">
        <f>'Population 2016'!W74/'Population 2016'!W$7</f>
        <v>2.8143986190323073E-2</v>
      </c>
      <c r="X74" s="3">
        <f>'Population 2016'!X74/'Population 2016'!X$7</f>
        <v>2.8143986190323073E-2</v>
      </c>
      <c r="Y74" s="3">
        <f>'Population 2016'!Y74/'Population 2016'!Y$7</f>
        <v>2.5714138923140156E-2</v>
      </c>
      <c r="Z74" s="3">
        <f>'Population 2016'!Z74/'Population 2016'!Z$7</f>
        <v>2.2725454108986156E-2</v>
      </c>
      <c r="AA74" s="3">
        <f>'Population 2016'!AA74/'Population 2016'!AA$7</f>
        <v>2.4698736425759565E-2</v>
      </c>
      <c r="AB74" s="3">
        <f>'Population 2016'!AB74/'Population 2016'!AB$7</f>
        <v>1.839513325608343E-2</v>
      </c>
      <c r="AC74" s="3">
        <f>'Population 2016'!AC74/'Population 2016'!AC$7</f>
        <v>2.3462264590714151E-2</v>
      </c>
      <c r="AD74" s="3">
        <f>'Population 2016'!AD74/'Population 2016'!AD$7</f>
        <v>2.6016698087799623E-2</v>
      </c>
      <c r="AE74" s="3">
        <f>'Population 2016'!AE74/'Population 2016'!AE$7</f>
        <v>2.4075339864813548E-2</v>
      </c>
      <c r="AF74" s="3">
        <f>'Population 2016'!AF74/'Population 2016'!AF$7</f>
        <v>2.8482614038892504E-2</v>
      </c>
      <c r="AG74" s="3">
        <f>'Population 2016'!AG74/'Population 2016'!AG$7</f>
        <v>2.4075339864813548E-2</v>
      </c>
      <c r="AH74" s="3">
        <f>'Population 2016'!AH74/'Population 2016'!AH$7</f>
        <v>2.7759547077278138E-2</v>
      </c>
      <c r="AI74" s="3">
        <f>'Population 2016'!AI74/'Population 2016'!AI$7</f>
        <v>2.2199730094466935E-2</v>
      </c>
      <c r="AJ74" s="3">
        <f>'Population 2016'!AJ74/'Population 2016'!AJ$7</f>
        <v>2.8001697072549851E-2</v>
      </c>
      <c r="AK74" s="3">
        <f>'Population 2016'!AK74/'Population 2016'!AK$7</f>
        <v>2.2047244094488189E-2</v>
      </c>
      <c r="AL74" s="3">
        <f>'Population 2016'!AL74/'Population 2016'!AL$7</f>
        <v>2.9898190548170542E-2</v>
      </c>
      <c r="AM74" s="3">
        <f>'Population 2016'!AM74/'Population 2016'!AM$7</f>
        <v>2.7632587636769113E-2</v>
      </c>
      <c r="AN74" s="3" t="e">
        <f>'Population 2016'!AN74/'Population 2016'!AN$7</f>
        <v>#DIV/0!</v>
      </c>
      <c r="AO74" s="3" t="e">
        <f>'Population 2016'!AO74/'Population 2016'!AO$7</f>
        <v>#DIV/0!</v>
      </c>
      <c r="AP74" s="3">
        <f>'Population 2016'!AP74/'Population 2016'!AP$7</f>
        <v>2.2809667673716012E-2</v>
      </c>
      <c r="AQ74" s="3">
        <f>'Population 2016'!AQ74/'Population 2016'!AQ$7</f>
        <v>2.3466145196773404E-2</v>
      </c>
      <c r="AR74" s="3">
        <f>'Population 2016'!AR74/'Population 2016'!AR$7</f>
        <v>2.4977242345517372E-2</v>
      </c>
      <c r="AS74" s="3">
        <f>'Population 2016'!AS74/'Population 2016'!AS$7</f>
        <v>2.8982688192958569E-2</v>
      </c>
      <c r="AT74" s="3" t="e">
        <f>'Population 2016'!AT74/'Population 2016'!AT$7</f>
        <v>#DIV/0!</v>
      </c>
      <c r="AU74" s="3" t="e">
        <f>'Population 2016'!AU74/'Population 2016'!AU$7</f>
        <v>#DIV/0!</v>
      </c>
      <c r="AV74" s="3">
        <f>'Population 2016'!AV74/'Population 2016'!AV$7</f>
        <v>2.7232778362319736E-2</v>
      </c>
      <c r="AW74" s="3">
        <f>'Population 2016'!AW74/'Population 2016'!AW$7</f>
        <v>2.7967504423431822E-2</v>
      </c>
      <c r="AX74" s="3">
        <f>'Population 2016'!AX74/'Population 2016'!AX$7</f>
        <v>2.5128670905237661E-2</v>
      </c>
      <c r="AY74" s="3">
        <f>'Population 2016'!AY74/'Population 2016'!AY$7</f>
        <v>2.5387345278282698E-2</v>
      </c>
      <c r="AZ74" s="3">
        <f>'Population 2016'!AZ74/'Population 2016'!AZ$7</f>
        <v>2.250137311528853E-2</v>
      </c>
      <c r="BA74" s="3">
        <f>'Population 2016'!BA74/'Population 2016'!BA$7</f>
        <v>2.42663255880054E-2</v>
      </c>
      <c r="BB74" s="3">
        <f>'Population 2016'!BB74/'Population 2016'!BB$7</f>
        <v>2.6258491551994428E-2</v>
      </c>
      <c r="BC74" s="5" t="e">
        <f>'Population 2016'!BC74/'Population 2016'!BC$7</f>
        <v>#DIV/0!</v>
      </c>
      <c r="BD74" s="9">
        <v>72</v>
      </c>
    </row>
    <row r="75" spans="2:56" x14ac:dyDescent="0.35">
      <c r="B75" s="3" t="s">
        <v>74</v>
      </c>
      <c r="C75" s="51">
        <f>'Population 2016'!C75/'Population 2016'!C$7</f>
        <v>1.5471794218769897E-2</v>
      </c>
      <c r="D75" s="3">
        <f>'Population 2016'!D75/'Population 2016'!D$7</f>
        <v>1.4793046769935748E-2</v>
      </c>
      <c r="E75" s="3">
        <f>'Population 2016'!E75/'Population 2016'!E$7</f>
        <v>1.2354152367879203E-2</v>
      </c>
      <c r="F75" s="3">
        <f>'Population 2016'!F75/'Population 2016'!F$7</f>
        <v>2.4695031240702173E-2</v>
      </c>
      <c r="G75" s="3">
        <f>'Population 2016'!G75/'Population 2016'!G$7</f>
        <v>2.667654686921082E-2</v>
      </c>
      <c r="H75" s="3">
        <f>'Population 2016'!H75/'Population 2016'!H$7</f>
        <v>2.4717231842881372E-2</v>
      </c>
      <c r="I75" s="3">
        <f>'Population 2016'!I75/'Population 2016'!I$7</f>
        <v>2.0229527329313362E-2</v>
      </c>
      <c r="J75" s="3">
        <f>'Population 2016'!J75/'Population 2016'!J$7</f>
        <v>2.071809313084582E-2</v>
      </c>
      <c r="K75" s="3">
        <f>'Population 2016'!K75/'Population 2016'!K$7</f>
        <v>2.1349102936754537E-2</v>
      </c>
      <c r="L75" s="3">
        <f>'Population 2016'!L75/'Population 2016'!L$7</f>
        <v>1.893028846153846E-2</v>
      </c>
      <c r="M75" s="3">
        <f>'Population 2016'!M75/'Population 2016'!M$7</f>
        <v>1.893028846153846E-2</v>
      </c>
      <c r="N75" s="3">
        <f>'Population 2016'!N75/'Population 2016'!N$7</f>
        <v>1.9466808974686188E-2</v>
      </c>
      <c r="O75" s="3">
        <f>'Population 2016'!O75/'Population 2016'!O$7</f>
        <v>2.3517057026476579E-2</v>
      </c>
      <c r="P75" s="3">
        <f>'Population 2016'!P75/'Population 2016'!P$7</f>
        <v>2.0777965692196181E-2</v>
      </c>
      <c r="Q75" s="3">
        <f>'Population 2016'!Q75/'Population 2016'!Q$7</f>
        <v>2.5693730729701953E-2</v>
      </c>
      <c r="R75" s="3">
        <f>'Population 2016'!R75/'Population 2016'!R$7</f>
        <v>2.2118506493506492E-2</v>
      </c>
      <c r="S75" s="3">
        <f>'Population 2016'!S75/'Population 2016'!S$7</f>
        <v>2.0339536402220047E-2</v>
      </c>
      <c r="T75" s="3">
        <f>'Population 2016'!T75/'Population 2016'!T$7</f>
        <v>1.7189007611764284E-2</v>
      </c>
      <c r="U75" s="3" t="e">
        <f>'Population 2016'!U75/'Population 2016'!U$7</f>
        <v>#DIV/0!</v>
      </c>
      <c r="V75" s="3">
        <f>'Population 2016'!V75/'Population 2016'!V$7</f>
        <v>2.6677869971641635E-2</v>
      </c>
      <c r="W75" s="3">
        <f>'Population 2016'!W75/'Population 2016'!W$7</f>
        <v>2.3100746331804565E-2</v>
      </c>
      <c r="X75" s="3">
        <f>'Population 2016'!X75/'Population 2016'!X$7</f>
        <v>2.3100746331804565E-2</v>
      </c>
      <c r="Y75" s="3">
        <f>'Population 2016'!Y75/'Population 2016'!Y$7</f>
        <v>2.3633374434854089E-2</v>
      </c>
      <c r="Z75" s="3">
        <f>'Population 2016'!Z75/'Population 2016'!Z$7</f>
        <v>2.1542012188188322E-2</v>
      </c>
      <c r="AA75" s="3">
        <f>'Population 2016'!AA75/'Population 2016'!AA$7</f>
        <v>2.2432644997686178E-2</v>
      </c>
      <c r="AB75" s="3">
        <f>'Population 2016'!AB75/'Population 2016'!AB$7</f>
        <v>1.4822325222093473E-2</v>
      </c>
      <c r="AC75" s="3">
        <f>'Population 2016'!AC75/'Population 2016'!AC$7</f>
        <v>2.2168678911057244E-2</v>
      </c>
      <c r="AD75" s="3">
        <f>'Population 2016'!AD75/'Population 2016'!AD$7</f>
        <v>2.2030702935631565E-2</v>
      </c>
      <c r="AE75" s="3">
        <f>'Population 2016'!AE75/'Population 2016'!AE$7</f>
        <v>2.0126072757651704E-2</v>
      </c>
      <c r="AF75" s="3">
        <f>'Population 2016'!AF75/'Population 2016'!AF$7</f>
        <v>2.7145232415238921E-2</v>
      </c>
      <c r="AG75" s="3">
        <f>'Population 2016'!AG75/'Population 2016'!AG$7</f>
        <v>2.0126072757651704E-2</v>
      </c>
      <c r="AH75" s="3">
        <f>'Population 2016'!AH75/'Population 2016'!AH$7</f>
        <v>2.3086076953589846E-2</v>
      </c>
      <c r="AI75" s="3">
        <f>'Population 2016'!AI75/'Population 2016'!AI$7</f>
        <v>1.851102114260009E-2</v>
      </c>
      <c r="AJ75" s="3">
        <f>'Population 2016'!AJ75/'Population 2016'!AJ$7</f>
        <v>1.8384952623391317E-2</v>
      </c>
      <c r="AK75" s="3">
        <f>'Population 2016'!AK75/'Population 2016'!AK$7</f>
        <v>1.5748031496062992E-2</v>
      </c>
      <c r="AL75" s="3">
        <f>'Population 2016'!AL75/'Population 2016'!AL$7</f>
        <v>2.5941403992353177E-2</v>
      </c>
      <c r="AM75" s="3">
        <f>'Population 2016'!AM75/'Population 2016'!AM$7</f>
        <v>2.2847120589123516E-2</v>
      </c>
      <c r="AN75" s="3" t="e">
        <f>'Population 2016'!AN75/'Population 2016'!AN$7</f>
        <v>#DIV/0!</v>
      </c>
      <c r="AO75" s="3" t="e">
        <f>'Population 2016'!AO75/'Population 2016'!AO$7</f>
        <v>#DIV/0!</v>
      </c>
      <c r="AP75" s="3">
        <f>'Population 2016'!AP75/'Population 2016'!AP$7</f>
        <v>1.4350453172205438E-2</v>
      </c>
      <c r="AQ75" s="3">
        <f>'Population 2016'!AQ75/'Population 2016'!AQ$7</f>
        <v>2.3417257394280126E-2</v>
      </c>
      <c r="AR75" s="3">
        <f>'Population 2016'!AR75/'Population 2016'!AR$7</f>
        <v>2.194135977272154E-2</v>
      </c>
      <c r="AS75" s="3">
        <f>'Population 2016'!AS75/'Population 2016'!AS$7</f>
        <v>2.0229527329313362E-2</v>
      </c>
      <c r="AT75" s="3" t="e">
        <f>'Population 2016'!AT75/'Population 2016'!AT$7</f>
        <v>#DIV/0!</v>
      </c>
      <c r="AU75" s="3" t="e">
        <f>'Population 2016'!AU75/'Population 2016'!AU$7</f>
        <v>#DIV/0!</v>
      </c>
      <c r="AV75" s="3">
        <f>'Population 2016'!AV75/'Population 2016'!AV$7</f>
        <v>2.3643003032741226E-2</v>
      </c>
      <c r="AW75" s="3">
        <f>'Population 2016'!AW75/'Population 2016'!AW$7</f>
        <v>2.3477483305112155E-2</v>
      </c>
      <c r="AX75" s="3">
        <f>'Population 2016'!AX75/'Population 2016'!AX$7</f>
        <v>2.0082753052780299E-2</v>
      </c>
      <c r="AY75" s="3">
        <f>'Population 2016'!AY75/'Population 2016'!AY$7</f>
        <v>2.1336449407080411E-2</v>
      </c>
      <c r="AZ75" s="3">
        <f>'Population 2016'!AZ75/'Population 2016'!AZ$7</f>
        <v>1.9489378288832588E-2</v>
      </c>
      <c r="BA75" s="3">
        <f>'Population 2016'!BA75/'Population 2016'!BA$7</f>
        <v>2.0962126056988561E-2</v>
      </c>
      <c r="BB75" s="3">
        <f>'Population 2016'!BB75/'Population 2016'!BB$7</f>
        <v>2.0858735411949138E-2</v>
      </c>
      <c r="BC75" s="5" t="e">
        <f>'Population 2016'!BC75/'Population 2016'!BC$7</f>
        <v>#DIV/0!</v>
      </c>
      <c r="BD75" s="9">
        <v>73</v>
      </c>
    </row>
    <row r="76" spans="2:56" x14ac:dyDescent="0.35">
      <c r="B76" s="3" t="s">
        <v>75</v>
      </c>
      <c r="C76" s="51">
        <f>'Population 2016'!C76/'Population 2016'!C$7</f>
        <v>1.2033617725709919E-2</v>
      </c>
      <c r="D76" s="3">
        <f>'Population 2016'!D76/'Population 2016'!D$7</f>
        <v>1.1904168949544255E-2</v>
      </c>
      <c r="E76" s="3">
        <f>'Population 2016'!E76/'Population 2016'!E$7</f>
        <v>1.1439029970258523E-2</v>
      </c>
      <c r="F76" s="3">
        <f>'Population 2016'!F76/'Population 2016'!F$7</f>
        <v>1.4430229098482595E-2</v>
      </c>
      <c r="G76" s="3">
        <f>'Population 2016'!G76/'Population 2016'!G$7</f>
        <v>2.1674694331233792E-2</v>
      </c>
      <c r="H76" s="3">
        <f>'Population 2016'!H76/'Population 2016'!H$7</f>
        <v>1.8062592500567156E-2</v>
      </c>
      <c r="I76" s="3">
        <f>'Population 2016'!I76/'Population 2016'!I$7</f>
        <v>1.5950204240420152E-2</v>
      </c>
      <c r="J76" s="3">
        <f>'Population 2016'!J76/'Population 2016'!J$7</f>
        <v>1.563914311575983E-2</v>
      </c>
      <c r="K76" s="3">
        <f>'Population 2016'!K76/'Population 2016'!K$7</f>
        <v>1.403227423073068E-2</v>
      </c>
      <c r="L76" s="3">
        <f>'Population 2016'!L76/'Population 2016'!L$7</f>
        <v>1.5124198717948718E-2</v>
      </c>
      <c r="M76" s="3">
        <f>'Population 2016'!M76/'Population 2016'!M$7</f>
        <v>1.5124198717948718E-2</v>
      </c>
      <c r="N76" s="3">
        <f>'Population 2016'!N76/'Population 2016'!N$7</f>
        <v>1.5568806700851527E-2</v>
      </c>
      <c r="O76" s="3">
        <f>'Population 2016'!O76/'Population 2016'!O$7</f>
        <v>1.7820773930753563E-2</v>
      </c>
      <c r="P76" s="3">
        <f>'Population 2016'!P76/'Population 2016'!P$7</f>
        <v>1.3529838125151003E-2</v>
      </c>
      <c r="Q76" s="3">
        <f>'Population 2016'!Q76/'Population 2016'!Q$7</f>
        <v>1.4388489208633094E-2</v>
      </c>
      <c r="R76" s="3">
        <f>'Population 2016'!R76/'Population 2016'!R$7</f>
        <v>1.9074675324675324E-2</v>
      </c>
      <c r="S76" s="3">
        <f>'Population 2016'!S76/'Population 2016'!S$7</f>
        <v>1.5435847208619001E-2</v>
      </c>
      <c r="T76" s="3">
        <f>'Population 2016'!T76/'Population 2016'!T$7</f>
        <v>1.3615409355680234E-2</v>
      </c>
      <c r="U76" s="3" t="e">
        <f>'Population 2016'!U76/'Population 2016'!U$7</f>
        <v>#DIV/0!</v>
      </c>
      <c r="V76" s="3">
        <f>'Population 2016'!V76/'Population 2016'!V$7</f>
        <v>1.9063123621468333E-2</v>
      </c>
      <c r="W76" s="3">
        <f>'Population 2016'!W76/'Population 2016'!W$7</f>
        <v>1.6686692954695461E-2</v>
      </c>
      <c r="X76" s="3">
        <f>'Population 2016'!X76/'Population 2016'!X$7</f>
        <v>1.6686692954695461E-2</v>
      </c>
      <c r="Y76" s="3">
        <f>'Population 2016'!Y76/'Population 2016'!Y$7</f>
        <v>1.7314015618577889E-2</v>
      </c>
      <c r="Z76" s="3">
        <f>'Population 2016'!Z76/'Population 2016'!Z$7</f>
        <v>1.7052513655908996E-2</v>
      </c>
      <c r="AA76" s="3">
        <f>'Population 2016'!AA76/'Population 2016'!AA$7</f>
        <v>1.758296032057308E-2</v>
      </c>
      <c r="AB76" s="3">
        <f>'Population 2016'!AB76/'Population 2016'!AB$7</f>
        <v>1.2022016222479722E-2</v>
      </c>
      <c r="AC76" s="3">
        <f>'Population 2016'!AC76/'Population 2016'!AC$7</f>
        <v>1.7574118963266827E-2</v>
      </c>
      <c r="AD76" s="3">
        <f>'Population 2016'!AD76/'Population 2016'!AD$7</f>
        <v>1.7021276595744681E-2</v>
      </c>
      <c r="AE76" s="3">
        <f>'Population 2016'!AE76/'Population 2016'!AE$7</f>
        <v>1.5113541429330904E-2</v>
      </c>
      <c r="AF76" s="3">
        <f>'Population 2016'!AF76/'Population 2016'!AF$7</f>
        <v>2.161497867418492E-2</v>
      </c>
      <c r="AG76" s="3">
        <f>'Population 2016'!AG76/'Population 2016'!AG$7</f>
        <v>1.5113541429330904E-2</v>
      </c>
      <c r="AH76" s="3">
        <f>'Population 2016'!AH76/'Population 2016'!AH$7</f>
        <v>1.7604846561609752E-2</v>
      </c>
      <c r="AI76" s="3">
        <f>'Population 2016'!AI76/'Population 2016'!AI$7</f>
        <v>1.4574898785425101E-2</v>
      </c>
      <c r="AJ76" s="3">
        <f>'Population 2016'!AJ76/'Population 2016'!AJ$7</f>
        <v>1.923348889831707E-2</v>
      </c>
      <c r="AK76" s="3">
        <f>'Population 2016'!AK76/'Population 2016'!AK$7</f>
        <v>1.5748031496062992E-2</v>
      </c>
      <c r="AL76" s="3">
        <f>'Population 2016'!AL76/'Population 2016'!AL$7</f>
        <v>1.8250122260258746E-2</v>
      </c>
      <c r="AM76" s="3">
        <f>'Population 2016'!AM76/'Population 2016'!AM$7</f>
        <v>1.7202127906706624E-2</v>
      </c>
      <c r="AN76" s="3" t="e">
        <f>'Population 2016'!AN76/'Population 2016'!AN$7</f>
        <v>#DIV/0!</v>
      </c>
      <c r="AO76" s="3" t="e">
        <f>'Population 2016'!AO76/'Population 2016'!AO$7</f>
        <v>#DIV/0!</v>
      </c>
      <c r="AP76" s="3">
        <f>'Population 2016'!AP76/'Population 2016'!AP$7</f>
        <v>1.646525679758308E-2</v>
      </c>
      <c r="AQ76" s="3">
        <f>'Population 2016'!AQ76/'Population 2016'!AQ$7</f>
        <v>1.9237350281104865E-2</v>
      </c>
      <c r="AR76" s="3">
        <f>'Population 2016'!AR76/'Population 2016'!AR$7</f>
        <v>1.6940408193214206E-2</v>
      </c>
      <c r="AS76" s="3">
        <f>'Population 2016'!AS76/'Population 2016'!AS$7</f>
        <v>1.5950204240420152E-2</v>
      </c>
      <c r="AT76" s="3" t="e">
        <f>'Population 2016'!AT76/'Population 2016'!AT$7</f>
        <v>#DIV/0!</v>
      </c>
      <c r="AU76" s="3" t="e">
        <f>'Population 2016'!AU76/'Population 2016'!AU$7</f>
        <v>#DIV/0!</v>
      </c>
      <c r="AV76" s="3">
        <f>'Population 2016'!AV76/'Population 2016'!AV$7</f>
        <v>1.8010769325988735E-2</v>
      </c>
      <c r="AW76" s="3">
        <f>'Population 2016'!AW76/'Population 2016'!AW$7</f>
        <v>1.8264492684690169E-2</v>
      </c>
      <c r="AX76" s="3">
        <f>'Population 2016'!AX76/'Population 2016'!AX$7</f>
        <v>1.725703905540418E-2</v>
      </c>
      <c r="AY76" s="3">
        <f>'Population 2016'!AY76/'Population 2016'!AY$7</f>
        <v>1.6125681641132174E-2</v>
      </c>
      <c r="AZ76" s="3">
        <f>'Population 2016'!AZ76/'Population 2016'!AZ$7</f>
        <v>1.5538349781187434E-2</v>
      </c>
      <c r="BA76" s="3">
        <f>'Population 2016'!BA76/'Population 2016'!BA$7</f>
        <v>1.591700419242521E-2</v>
      </c>
      <c r="BB76" s="3">
        <f>'Population 2016'!BB76/'Population 2016'!BB$7</f>
        <v>1.5502525692388086E-2</v>
      </c>
      <c r="BC76" s="5" t="e">
        <f>'Population 2016'!BC76/'Population 2016'!BC$7</f>
        <v>#DIV/0!</v>
      </c>
      <c r="BD76" s="9">
        <v>74</v>
      </c>
    </row>
    <row r="77" spans="2:56" x14ac:dyDescent="0.35">
      <c r="B77" s="3" t="s">
        <v>81</v>
      </c>
      <c r="C77" s="51">
        <f>'Population 2016'!C77/'Population 2016'!C$7</f>
        <v>9.232140583216605E-3</v>
      </c>
      <c r="D77" s="3">
        <f>'Population 2016'!D77/'Population 2016'!D$7</f>
        <v>8.9654828908701505E-3</v>
      </c>
      <c r="E77" s="3">
        <f>'Population 2016'!E77/'Population 2016'!E$7</f>
        <v>8.0073209791809655E-3</v>
      </c>
      <c r="F77" s="3">
        <f>'Population 2016'!F77/'Population 2016'!F$7</f>
        <v>8.9259149062778931E-3</v>
      </c>
      <c r="G77" s="3">
        <f>'Population 2016'!G77/'Population 2016'!G$7</f>
        <v>1.593182660244535E-2</v>
      </c>
      <c r="H77" s="3">
        <f>'Population 2016'!H77/'Population 2016'!H$7</f>
        <v>1.1094666565838797E-2</v>
      </c>
      <c r="I77" s="3">
        <f>'Population 2016'!I77/'Population 2016'!I$7</f>
        <v>1.1476366465668159E-2</v>
      </c>
      <c r="J77" s="3">
        <f>'Population 2016'!J77/'Population 2016'!J$7</f>
        <v>8.2972945791008751E-3</v>
      </c>
      <c r="K77" s="3">
        <f>'Population 2016'!K77/'Population 2016'!K$7</f>
        <v>8.8202866593164279E-3</v>
      </c>
      <c r="L77" s="3">
        <f>'Population 2016'!L77/'Population 2016'!L$7</f>
        <v>1.0116185897435898E-2</v>
      </c>
      <c r="M77" s="3">
        <f>'Population 2016'!M77/'Population 2016'!M$7</f>
        <v>1.0116185897435898E-2</v>
      </c>
      <c r="N77" s="3">
        <f>'Population 2016'!N77/'Population 2016'!N$7</f>
        <v>1.0255458363303093E-2</v>
      </c>
      <c r="O77" s="3">
        <f>'Population 2016'!O77/'Population 2016'!O$7</f>
        <v>1.212449083503055E-2</v>
      </c>
      <c r="P77" s="3">
        <f>'Population 2016'!P77/'Population 2016'!P$7</f>
        <v>7.9729403237496985E-3</v>
      </c>
      <c r="Q77" s="3">
        <f>'Population 2016'!Q77/'Population 2016'!Q$7</f>
        <v>7.1942446043165471E-3</v>
      </c>
      <c r="R77" s="3">
        <f>'Population 2016'!R77/'Population 2016'!R$7</f>
        <v>8.9285714285714281E-3</v>
      </c>
      <c r="S77" s="3">
        <f>'Population 2016'!S77/'Population 2016'!S$7</f>
        <v>9.2980737838720216E-3</v>
      </c>
      <c r="T77" s="3">
        <f>'Population 2016'!T77/'Population 2016'!T$7</f>
        <v>9.0948075617339093E-3</v>
      </c>
      <c r="U77" s="3" t="e">
        <f>'Population 2016'!U77/'Population 2016'!U$7</f>
        <v>#DIV/0!</v>
      </c>
      <c r="V77" s="3">
        <f>'Population 2016'!V77/'Population 2016'!V$7</f>
        <v>1.1395861779224871E-2</v>
      </c>
      <c r="W77" s="3">
        <f>'Population 2016'!W77/'Population 2016'!W$7</f>
        <v>1.0238792330213745E-2</v>
      </c>
      <c r="X77" s="3">
        <f>'Population 2016'!X77/'Population 2016'!X$7</f>
        <v>1.0238792330213745E-2</v>
      </c>
      <c r="Y77" s="3">
        <f>'Population 2016'!Y77/'Population 2016'!Y$7</f>
        <v>9.8129880805589813E-3</v>
      </c>
      <c r="Z77" s="3">
        <f>'Population 2016'!Z77/'Population 2016'!Z$7</f>
        <v>9.9392275198679266E-3</v>
      </c>
      <c r="AA77" s="3">
        <f>'Population 2016'!AA77/'Population 2016'!AA$7</f>
        <v>1.0344748872661017E-2</v>
      </c>
      <c r="AB77" s="3">
        <f>'Population 2016'!AB77/'Population 2016'!AB$7</f>
        <v>9.0768636539204327E-3</v>
      </c>
      <c r="AC77" s="3">
        <f>'Population 2016'!AC77/'Population 2016'!AC$7</f>
        <v>1.042152246876748E-2</v>
      </c>
      <c r="AD77" s="3">
        <f>'Population 2016'!AD77/'Population 2016'!AD$7</f>
        <v>1.1203878265553462E-2</v>
      </c>
      <c r="AE77" s="3">
        <f>'Population 2016'!AE77/'Population 2016'!AE$7</f>
        <v>9.2655882129566332E-3</v>
      </c>
      <c r="AF77" s="3">
        <f>'Population 2016'!AF77/'Population 2016'!AF$7</f>
        <v>1.3048507192944408E-2</v>
      </c>
      <c r="AG77" s="3">
        <f>'Population 2016'!AG77/'Population 2016'!AG$7</f>
        <v>9.2655882129566332E-3</v>
      </c>
      <c r="AH77" s="3">
        <f>'Population 2016'!AH77/'Population 2016'!AH$7</f>
        <v>1.0154700515668386E-2</v>
      </c>
      <c r="AI77" s="3">
        <f>'Population 2016'!AI77/'Population 2016'!AI$7</f>
        <v>8.5470085470085479E-3</v>
      </c>
      <c r="AJ77" s="3">
        <f>'Population 2016'!AJ77/'Population 2016'!AJ$7</f>
        <v>1.0182435299109036E-2</v>
      </c>
      <c r="AK77" s="3">
        <f>'Population 2016'!AK77/'Population 2016'!AK$7</f>
        <v>1.2598425196850394E-2</v>
      </c>
      <c r="AL77" s="3">
        <f>'Population 2016'!AL77/'Population 2016'!AL$7</f>
        <v>1.0069799493175654E-2</v>
      </c>
      <c r="AM77" s="3">
        <f>'Population 2016'!AM77/'Population 2016'!AM$7</f>
        <v>1.0383998884939717E-2</v>
      </c>
      <c r="AN77" s="3" t="e">
        <f>'Population 2016'!AN77/'Population 2016'!AN$7</f>
        <v>#DIV/0!</v>
      </c>
      <c r="AO77" s="3" t="e">
        <f>'Population 2016'!AO77/'Population 2016'!AO$7</f>
        <v>#DIV/0!</v>
      </c>
      <c r="AP77" s="3">
        <f>'Population 2016'!AP77/'Population 2016'!AP$7</f>
        <v>7.8549848942598196E-3</v>
      </c>
      <c r="AQ77" s="3">
        <f>'Population 2016'!AQ77/'Population 2016'!AQ$7</f>
        <v>1.1073087264727451E-2</v>
      </c>
      <c r="AR77" s="3">
        <f>'Population 2016'!AR77/'Population 2016'!AR$7</f>
        <v>1.0168142952464591E-2</v>
      </c>
      <c r="AS77" s="3">
        <f>'Population 2016'!AS77/'Population 2016'!AS$7</f>
        <v>1.1476366465668159E-2</v>
      </c>
      <c r="AT77" s="3" t="e">
        <f>'Population 2016'!AT77/'Population 2016'!AT$7</f>
        <v>#DIV/0!</v>
      </c>
      <c r="AU77" s="3" t="e">
        <f>'Population 2016'!AU77/'Population 2016'!AU$7</f>
        <v>#DIV/0!</v>
      </c>
      <c r="AV77" s="3">
        <f>'Population 2016'!AV77/'Population 2016'!AV$7</f>
        <v>1.1945286872562976E-2</v>
      </c>
      <c r="AW77" s="3">
        <f>'Population 2016'!AW77/'Population 2016'!AW$7</f>
        <v>9.7791137915945285E-3</v>
      </c>
      <c r="AX77" s="3">
        <f>'Population 2016'!AX77/'Population 2016'!AX$7</f>
        <v>7.770713492784337E-3</v>
      </c>
      <c r="AY77" s="3">
        <f>'Population 2016'!AY77/'Population 2016'!AY$7</f>
        <v>1.0032026313511641E-2</v>
      </c>
      <c r="AZ77" s="3">
        <f>'Population 2016'!AZ77/'Population 2016'!AZ$7</f>
        <v>9.8155596109211381E-3</v>
      </c>
      <c r="BA77" s="3">
        <f>'Population 2016'!BA77/'Population 2016'!BA$7</f>
        <v>1.1582462872166559E-2</v>
      </c>
      <c r="BB77" s="3">
        <f>'Population 2016'!BB77/'Population 2016'!BB$7</f>
        <v>6.8803344365093192E-3</v>
      </c>
      <c r="BC77" s="5" t="e">
        <f>'Population 2016'!BC77/'Population 2016'!BC$7</f>
        <v>#DIV/0!</v>
      </c>
      <c r="BD77" s="9">
        <v>75</v>
      </c>
    </row>
    <row r="78" spans="2:56" x14ac:dyDescent="0.35">
      <c r="B78" s="3" t="s">
        <v>82</v>
      </c>
      <c r="C78" s="51">
        <f>'Population 2016'!C78/'Population 2016'!C$7</f>
        <v>4.520565389023303E-3</v>
      </c>
      <c r="D78" s="3">
        <f>'Population 2016'!D78/'Population 2016'!D$7</f>
        <v>4.4329332071524627E-3</v>
      </c>
      <c r="E78" s="3">
        <f>'Population 2016'!E78/'Population 2016'!E$7</f>
        <v>4.1180507892930682E-3</v>
      </c>
      <c r="F78" s="3">
        <f>'Population 2016'!F78/'Population 2016'!F$7</f>
        <v>5.5043141922047007E-3</v>
      </c>
      <c r="G78" s="3">
        <f>'Population 2016'!G78/'Population 2016'!G$7</f>
        <v>1.018895887365691E-2</v>
      </c>
      <c r="H78" s="3">
        <f>'Population 2016'!H78/'Population 2016'!H$7</f>
        <v>6.1360960169390818E-3</v>
      </c>
      <c r="I78" s="3">
        <f>'Population 2016'!I78/'Population 2016'!I$7</f>
        <v>4.6683524606107758E-3</v>
      </c>
      <c r="J78" s="3">
        <f>'Population 2016'!J78/'Population 2016'!J$7</f>
        <v>5.0286633812732578E-3</v>
      </c>
      <c r="K78" s="3">
        <f>'Population 2016'!K78/'Population 2016'!K$7</f>
        <v>5.6129096922922722E-3</v>
      </c>
      <c r="L78" s="3">
        <f>'Population 2016'!L78/'Population 2016'!L$7</f>
        <v>4.0064102564102561E-3</v>
      </c>
      <c r="M78" s="3">
        <f>'Population 2016'!M78/'Population 2016'!M$7</f>
        <v>4.0064102564102561E-3</v>
      </c>
      <c r="N78" s="3">
        <f>'Population 2016'!N78/'Population 2016'!N$7</f>
        <v>5.5453722824195459E-3</v>
      </c>
      <c r="O78" s="3">
        <f>'Population 2016'!O78/'Population 2016'!O$7</f>
        <v>6.4600305498981672E-3</v>
      </c>
      <c r="P78" s="3">
        <f>'Population 2016'!P78/'Population 2016'!P$7</f>
        <v>1.2080212611741967E-3</v>
      </c>
      <c r="Q78" s="3">
        <f>'Population 2016'!Q78/'Population 2016'!Q$7</f>
        <v>2.0554984583761563E-3</v>
      </c>
      <c r="R78" s="3">
        <f>'Population 2016'!R78/'Population 2016'!R$7</f>
        <v>5.275974025974026E-3</v>
      </c>
      <c r="S78" s="3">
        <f>'Population 2016'!S78/'Population 2016'!S$7</f>
        <v>5.3150506039830233E-3</v>
      </c>
      <c r="T78" s="3">
        <f>'Population 2016'!T78/'Population 2016'!T$7</f>
        <v>4.8422256369938894E-3</v>
      </c>
      <c r="U78" s="3" t="e">
        <f>'Population 2016'!U78/'Population 2016'!U$7</f>
        <v>#DIV/0!</v>
      </c>
      <c r="V78" s="3">
        <f>'Population 2016'!V78/'Population 2016'!V$7</f>
        <v>5.4616111752967128E-3</v>
      </c>
      <c r="W78" s="3">
        <f>'Population 2016'!W78/'Population 2016'!W$7</f>
        <v>5.9571155375789065E-3</v>
      </c>
      <c r="X78" s="3">
        <f>'Population 2016'!X78/'Population 2016'!X$7</f>
        <v>5.9571155375789065E-3</v>
      </c>
      <c r="Y78" s="3">
        <f>'Population 2016'!Y78/'Population 2016'!Y$7</f>
        <v>5.2404438964241675E-3</v>
      </c>
      <c r="Z78" s="3">
        <f>'Population 2016'!Z78/'Population 2016'!Z$7</f>
        <v>5.3570751717254249E-3</v>
      </c>
      <c r="AA78" s="3">
        <f>'Population 2016'!AA78/'Population 2016'!AA$7</f>
        <v>5.5697705063635248E-3</v>
      </c>
      <c r="AB78" s="3">
        <f>'Population 2016'!AB78/'Population 2016'!AB$7</f>
        <v>4.3935882580146777E-3</v>
      </c>
      <c r="AC78" s="3">
        <f>'Population 2016'!AC78/'Population 2016'!AC$7</f>
        <v>5.55892224501212E-3</v>
      </c>
      <c r="AD78" s="3">
        <f>'Population 2016'!AD78/'Population 2016'!AD$7</f>
        <v>6.5176407217883113E-3</v>
      </c>
      <c r="AE78" s="3">
        <f>'Population 2016'!AE78/'Population 2016'!AE$7</f>
        <v>5.0125313283208017E-3</v>
      </c>
      <c r="AF78" s="3">
        <f>'Population 2016'!AF78/'Population 2016'!AF$7</f>
        <v>6.5423263211161712E-3</v>
      </c>
      <c r="AG78" s="3">
        <f>'Population 2016'!AG78/'Population 2016'!AG$7</f>
        <v>5.0125313283208017E-3</v>
      </c>
      <c r="AH78" s="3">
        <f>'Population 2016'!AH78/'Population 2016'!AH$7</f>
        <v>5.5966247160217806E-3</v>
      </c>
      <c r="AI78" s="3">
        <f>'Population 2016'!AI78/'Population 2016'!AI$7</f>
        <v>4.9257759784075575E-3</v>
      </c>
      <c r="AJ78" s="3">
        <f>'Population 2016'!AJ78/'Population 2016'!AJ$7</f>
        <v>5.3740630745297696E-3</v>
      </c>
      <c r="AK78" s="3">
        <f>'Population 2016'!AK78/'Population 2016'!AK$7</f>
        <v>3.1496062992125984E-3</v>
      </c>
      <c r="AL78" s="3">
        <f>'Population 2016'!AL78/'Population 2016'!AL$7</f>
        <v>5.7128884541857465E-3</v>
      </c>
      <c r="AM78" s="3">
        <f>'Population 2016'!AM78/'Population 2016'!AM$7</f>
        <v>5.3894580342416431E-3</v>
      </c>
      <c r="AN78" s="3" t="e">
        <f>'Population 2016'!AN78/'Population 2016'!AN$7</f>
        <v>#DIV/0!</v>
      </c>
      <c r="AO78" s="3" t="e">
        <f>'Population 2016'!AO78/'Population 2016'!AO$7</f>
        <v>#DIV/0!</v>
      </c>
      <c r="AP78" s="3">
        <f>'Population 2016'!AP78/'Population 2016'!AP$7</f>
        <v>4.0785498489425984E-3</v>
      </c>
      <c r="AQ78" s="3">
        <f>'Population 2016'!AQ78/'Population 2016'!AQ$7</f>
        <v>5.1576631630408211E-3</v>
      </c>
      <c r="AR78" s="3">
        <f>'Population 2016'!AR78/'Population 2016'!AR$7</f>
        <v>5.5317724372129498E-3</v>
      </c>
      <c r="AS78" s="3">
        <f>'Population 2016'!AS78/'Population 2016'!AS$7</f>
        <v>4.6683524606107758E-3</v>
      </c>
      <c r="AT78" s="3" t="e">
        <f>'Population 2016'!AT78/'Population 2016'!AT$7</f>
        <v>#DIV/0!</v>
      </c>
      <c r="AU78" s="3" t="e">
        <f>'Population 2016'!AU78/'Population 2016'!AU$7</f>
        <v>#DIV/0!</v>
      </c>
      <c r="AV78" s="3">
        <f>'Population 2016'!AV78/'Population 2016'!AV$7</f>
        <v>6.6844092343875724E-3</v>
      </c>
      <c r="AW78" s="3">
        <f>'Population 2016'!AW78/'Population 2016'!AW$7</f>
        <v>5.9359601225243055E-3</v>
      </c>
      <c r="AX78" s="3">
        <f>'Population 2016'!AX78/'Population 2016'!AX$7</f>
        <v>4.4404077101624787E-3</v>
      </c>
      <c r="AY78" s="3">
        <f>'Population 2016'!AY78/'Population 2016'!AY$7</f>
        <v>5.6695230676014887E-3</v>
      </c>
      <c r="AZ78" s="3">
        <f>'Population 2016'!AZ78/'Population 2016'!AZ$7</f>
        <v>5.3684378377420669E-3</v>
      </c>
      <c r="BA78" s="3">
        <f>'Population 2016'!BA78/'Population 2016'!BA$7</f>
        <v>7.5676827968450223E-3</v>
      </c>
      <c r="BB78" s="3">
        <f>'Population 2016'!BB78/'Population 2016'!BB$7</f>
        <v>5.356209719561052E-3</v>
      </c>
      <c r="BC78" s="5" t="e">
        <f>'Population 2016'!BC78/'Population 2016'!BC$7</f>
        <v>#DIV/0!</v>
      </c>
      <c r="BD78" s="9">
        <v>76</v>
      </c>
    </row>
    <row r="79" spans="2:56" x14ac:dyDescent="0.35">
      <c r="B79" s="3" t="s">
        <v>76</v>
      </c>
      <c r="C79" s="51">
        <f>'Population 2016'!C79/'Population 2016'!C$7</f>
        <v>0</v>
      </c>
      <c r="D79" s="3">
        <f>'Population 2016'!D79/'Population 2016'!D$7</f>
        <v>0</v>
      </c>
      <c r="E79" s="3">
        <f>'Population 2016'!E79/'Population 2016'!E$7</f>
        <v>0</v>
      </c>
      <c r="F79" s="3">
        <f>'Population 2016'!F79/'Population 2016'!F$7</f>
        <v>0</v>
      </c>
      <c r="G79" s="3">
        <f>'Population 2016'!G79/'Population 2016'!G$7</f>
        <v>0</v>
      </c>
      <c r="H79" s="3">
        <f>'Population 2016'!H79/'Population 2016'!H$7</f>
        <v>0</v>
      </c>
      <c r="I79" s="3">
        <f>'Population 2016'!I79/'Population 2016'!I$7</f>
        <v>0</v>
      </c>
      <c r="J79" s="3">
        <f>'Population 2016'!J79/'Population 2016'!J$7</f>
        <v>0</v>
      </c>
      <c r="K79" s="3">
        <f>'Population 2016'!K79/'Population 2016'!K$7</f>
        <v>0</v>
      </c>
      <c r="L79" s="3">
        <f>'Population 2016'!L79/'Population 2016'!L$7</f>
        <v>0</v>
      </c>
      <c r="M79" s="3">
        <f>'Population 2016'!M79/'Population 2016'!M$7</f>
        <v>0</v>
      </c>
      <c r="N79" s="3">
        <f>'Population 2016'!N79/'Population 2016'!N$7</f>
        <v>0</v>
      </c>
      <c r="O79" s="3">
        <f>'Population 2016'!O79/'Population 2016'!O$7</f>
        <v>0</v>
      </c>
      <c r="P79" s="3">
        <f>'Population 2016'!P79/'Population 2016'!P$7</f>
        <v>0</v>
      </c>
      <c r="Q79" s="3">
        <f>'Population 2016'!Q79/'Population 2016'!Q$7</f>
        <v>0</v>
      </c>
      <c r="R79" s="3">
        <f>'Population 2016'!R79/'Population 2016'!R$7</f>
        <v>0</v>
      </c>
      <c r="S79" s="3">
        <f>'Population 2016'!S79/'Population 2016'!S$7</f>
        <v>0</v>
      </c>
      <c r="T79" s="3">
        <f>'Population 2016'!T79/'Population 2016'!T$7</f>
        <v>0</v>
      </c>
      <c r="U79" s="3" t="e">
        <f>'Population 2016'!U79/'Population 2016'!U$7</f>
        <v>#DIV/0!</v>
      </c>
      <c r="V79" s="3">
        <f>'Population 2016'!V79/'Population 2016'!V$7</f>
        <v>0</v>
      </c>
      <c r="W79" s="3">
        <f>'Population 2016'!W79/'Population 2016'!W$7</f>
        <v>0</v>
      </c>
      <c r="X79" s="3">
        <f>'Population 2016'!X79/'Population 2016'!X$7</f>
        <v>0</v>
      </c>
      <c r="Y79" s="3">
        <f>'Population 2016'!Y79/'Population 2016'!Y$7</f>
        <v>0</v>
      </c>
      <c r="Z79" s="3">
        <f>'Population 2016'!Z79/'Population 2016'!Z$7</f>
        <v>0</v>
      </c>
      <c r="AA79" s="3">
        <f>'Population 2016'!AA79/'Population 2016'!AA$7</f>
        <v>0</v>
      </c>
      <c r="AB79" s="3">
        <f>'Population 2016'!AB79/'Population 2016'!AB$7</f>
        <v>0</v>
      </c>
      <c r="AC79" s="3">
        <f>'Population 2016'!AC79/'Population 2016'!AC$7</f>
        <v>0</v>
      </c>
      <c r="AD79" s="3">
        <f>'Population 2016'!AD79/'Population 2016'!AD$7</f>
        <v>0</v>
      </c>
      <c r="AE79" s="3">
        <f>'Population 2016'!AE79/'Population 2016'!AE$7</f>
        <v>0</v>
      </c>
      <c r="AF79" s="3">
        <f>'Population 2016'!AF79/'Population 2016'!AF$7</f>
        <v>0</v>
      </c>
      <c r="AG79" s="3">
        <f>'Population 2016'!AG79/'Population 2016'!AG$7</f>
        <v>0</v>
      </c>
      <c r="AH79" s="3">
        <f>'Population 2016'!AH79/'Population 2016'!AH$7</f>
        <v>0</v>
      </c>
      <c r="AI79" s="3">
        <f>'Population 2016'!AI79/'Population 2016'!AI$7</f>
        <v>0</v>
      </c>
      <c r="AJ79" s="3">
        <f>'Population 2016'!AJ79/'Population 2016'!AJ$7</f>
        <v>0</v>
      </c>
      <c r="AK79" s="3">
        <f>'Population 2016'!AK79/'Population 2016'!AK$7</f>
        <v>0</v>
      </c>
      <c r="AL79" s="3">
        <f>'Population 2016'!AL79/'Population 2016'!AL$7</f>
        <v>0</v>
      </c>
      <c r="AM79" s="3">
        <f>'Population 2016'!AM79/'Population 2016'!AM$7</f>
        <v>0</v>
      </c>
      <c r="AN79" s="3" t="e">
        <f>'Population 2016'!AN79/'Population 2016'!AN$7</f>
        <v>#DIV/0!</v>
      </c>
      <c r="AO79" s="3" t="e">
        <f>'Population 2016'!AO79/'Population 2016'!AO$7</f>
        <v>#DIV/0!</v>
      </c>
      <c r="AP79" s="3">
        <f>'Population 2016'!AP79/'Population 2016'!AP$7</f>
        <v>0</v>
      </c>
      <c r="AQ79" s="3">
        <f>'Population 2016'!AQ79/'Population 2016'!AQ$7</f>
        <v>0</v>
      </c>
      <c r="AR79" s="3">
        <f>'Population 2016'!AR79/'Population 2016'!AR$7</f>
        <v>0</v>
      </c>
      <c r="AS79" s="3">
        <f>'Population 2016'!AS79/'Population 2016'!AS$7</f>
        <v>0</v>
      </c>
      <c r="AT79" s="3" t="e">
        <f>'Population 2016'!AT79/'Population 2016'!AT$7</f>
        <v>#DIV/0!</v>
      </c>
      <c r="AU79" s="3" t="e">
        <f>'Population 2016'!AU79/'Population 2016'!AU$7</f>
        <v>#DIV/0!</v>
      </c>
      <c r="AV79" s="3">
        <f>'Population 2016'!AV79/'Population 2016'!AV$7</f>
        <v>0</v>
      </c>
      <c r="AW79" s="3">
        <f>'Population 2016'!AW79/'Population 2016'!AW$7</f>
        <v>0</v>
      </c>
      <c r="AX79" s="3">
        <f>'Population 2016'!AX79/'Population 2016'!AX$7</f>
        <v>0</v>
      </c>
      <c r="AY79" s="3">
        <f>'Population 2016'!AY79/'Population 2016'!AY$7</f>
        <v>0</v>
      </c>
      <c r="AZ79" s="3">
        <f>'Population 2016'!AZ79/'Population 2016'!AZ$7</f>
        <v>0</v>
      </c>
      <c r="BA79" s="3">
        <f>'Population 2016'!BA79/'Population 2016'!BA$7</f>
        <v>0</v>
      </c>
      <c r="BB79" s="3">
        <f>'Population 2016'!BB79/'Population 2016'!BB$7</f>
        <v>0</v>
      </c>
      <c r="BC79" s="5" t="e">
        <f>'Population 2016'!BC79/'Population 2016'!BC$7</f>
        <v>#DIV/0!</v>
      </c>
      <c r="BD79" s="9">
        <v>77</v>
      </c>
    </row>
    <row r="80" spans="2:56" x14ac:dyDescent="0.35">
      <c r="B80" s="3" t="s">
        <v>46</v>
      </c>
      <c r="C80" s="51">
        <f>'Population 2016'!C80/'Population 2016'!C$7</f>
        <v>0</v>
      </c>
      <c r="D80" s="3">
        <f>'Population 2016'!D80/'Population 2016'!D$7</f>
        <v>0</v>
      </c>
      <c r="E80" s="3">
        <f>'Population 2016'!E80/'Population 2016'!E$7</f>
        <v>0</v>
      </c>
      <c r="F80" s="3">
        <f>'Population 2016'!F80/'Population 2016'!F$7</f>
        <v>0</v>
      </c>
      <c r="G80" s="3">
        <f>'Population 2016'!G80/'Population 2016'!G$7</f>
        <v>0</v>
      </c>
      <c r="H80" s="3">
        <f>'Population 2016'!H80/'Population 2016'!H$7</f>
        <v>0</v>
      </c>
      <c r="I80" s="3">
        <f>'Population 2016'!I80/'Population 2016'!I$7</f>
        <v>0</v>
      </c>
      <c r="J80" s="3">
        <f>'Population 2016'!J80/'Population 2016'!J$7</f>
        <v>0</v>
      </c>
      <c r="K80" s="3">
        <f>'Population 2016'!K80/'Population 2016'!K$7</f>
        <v>0</v>
      </c>
      <c r="L80" s="3">
        <f>'Population 2016'!L80/'Population 2016'!L$7</f>
        <v>0</v>
      </c>
      <c r="M80" s="3">
        <f>'Population 2016'!M80/'Population 2016'!M$7</f>
        <v>0</v>
      </c>
      <c r="N80" s="3">
        <f>'Population 2016'!N80/'Population 2016'!N$7</f>
        <v>0</v>
      </c>
      <c r="O80" s="3">
        <f>'Population 2016'!O80/'Population 2016'!O$7</f>
        <v>0</v>
      </c>
      <c r="P80" s="3">
        <f>'Population 2016'!P80/'Population 2016'!P$7</f>
        <v>0</v>
      </c>
      <c r="Q80" s="3">
        <f>'Population 2016'!Q80/'Population 2016'!Q$7</f>
        <v>0</v>
      </c>
      <c r="R80" s="3">
        <f>'Population 2016'!R80/'Population 2016'!R$7</f>
        <v>0</v>
      </c>
      <c r="S80" s="3">
        <f>'Population 2016'!S80/'Population 2016'!S$7</f>
        <v>0</v>
      </c>
      <c r="T80" s="3">
        <f>'Population 2016'!T80/'Population 2016'!T$7</f>
        <v>0</v>
      </c>
      <c r="U80" s="3" t="e">
        <f>'Population 2016'!U80/'Population 2016'!U$7</f>
        <v>#DIV/0!</v>
      </c>
      <c r="V80" s="3">
        <f>'Population 2016'!V80/'Population 2016'!V$7</f>
        <v>0</v>
      </c>
      <c r="W80" s="3">
        <f>'Population 2016'!W80/'Population 2016'!W$7</f>
        <v>0</v>
      </c>
      <c r="X80" s="3">
        <f>'Population 2016'!X80/'Population 2016'!X$7</f>
        <v>0</v>
      </c>
      <c r="Y80" s="3">
        <f>'Population 2016'!Y80/'Population 2016'!Y$7</f>
        <v>0</v>
      </c>
      <c r="Z80" s="3">
        <f>'Population 2016'!Z80/'Population 2016'!Z$7</f>
        <v>0</v>
      </c>
      <c r="AA80" s="3">
        <f>'Population 2016'!AA80/'Population 2016'!AA$7</f>
        <v>0</v>
      </c>
      <c r="AB80" s="3">
        <f>'Population 2016'!AB80/'Population 2016'!AB$7</f>
        <v>0</v>
      </c>
      <c r="AC80" s="3">
        <f>'Population 2016'!AC80/'Population 2016'!AC$7</f>
        <v>0</v>
      </c>
      <c r="AD80" s="3">
        <f>'Population 2016'!AD80/'Population 2016'!AD$7</f>
        <v>0</v>
      </c>
      <c r="AE80" s="3">
        <f>'Population 2016'!AE80/'Population 2016'!AE$7</f>
        <v>0</v>
      </c>
      <c r="AF80" s="3">
        <f>'Population 2016'!AF80/'Population 2016'!AF$7</f>
        <v>0</v>
      </c>
      <c r="AG80" s="3">
        <f>'Population 2016'!AG80/'Population 2016'!AG$7</f>
        <v>0</v>
      </c>
      <c r="AH80" s="3">
        <f>'Population 2016'!AH80/'Population 2016'!AH$7</f>
        <v>0</v>
      </c>
      <c r="AI80" s="3">
        <f>'Population 2016'!AI80/'Population 2016'!AI$7</f>
        <v>0</v>
      </c>
      <c r="AJ80" s="3">
        <f>'Population 2016'!AJ80/'Population 2016'!AJ$7</f>
        <v>0</v>
      </c>
      <c r="AK80" s="3">
        <f>'Population 2016'!AK80/'Population 2016'!AK$7</f>
        <v>0</v>
      </c>
      <c r="AL80" s="3">
        <f>'Population 2016'!AL80/'Population 2016'!AL$7</f>
        <v>0</v>
      </c>
      <c r="AM80" s="3">
        <f>'Population 2016'!AM80/'Population 2016'!AM$7</f>
        <v>0</v>
      </c>
      <c r="AN80" s="3" t="e">
        <f>'Population 2016'!AN80/'Population 2016'!AN$7</f>
        <v>#DIV/0!</v>
      </c>
      <c r="AO80" s="3" t="e">
        <f>'Population 2016'!AO80/'Population 2016'!AO$7</f>
        <v>#DIV/0!</v>
      </c>
      <c r="AP80" s="3">
        <f>'Population 2016'!AP80/'Population 2016'!AP$7</f>
        <v>0</v>
      </c>
      <c r="AQ80" s="3">
        <f>'Population 2016'!AQ80/'Population 2016'!AQ$7</f>
        <v>0</v>
      </c>
      <c r="AR80" s="3">
        <f>'Population 2016'!AR80/'Population 2016'!AR$7</f>
        <v>0</v>
      </c>
      <c r="AS80" s="3">
        <f>'Population 2016'!AS80/'Population 2016'!AS$7</f>
        <v>0</v>
      </c>
      <c r="AT80" s="3" t="e">
        <f>'Population 2016'!AT80/'Population 2016'!AT$7</f>
        <v>#DIV/0!</v>
      </c>
      <c r="AU80" s="3" t="e">
        <f>'Population 2016'!AU80/'Population 2016'!AU$7</f>
        <v>#DIV/0!</v>
      </c>
      <c r="AV80" s="3">
        <f>'Population 2016'!AV80/'Population 2016'!AV$7</f>
        <v>0</v>
      </c>
      <c r="AW80" s="3">
        <f>'Population 2016'!AW80/'Population 2016'!AW$7</f>
        <v>0</v>
      </c>
      <c r="AX80" s="3">
        <f>'Population 2016'!AX80/'Population 2016'!AX$7</f>
        <v>0</v>
      </c>
      <c r="AY80" s="3">
        <f>'Population 2016'!AY80/'Population 2016'!AY$7</f>
        <v>0</v>
      </c>
      <c r="AZ80" s="3">
        <f>'Population 2016'!AZ80/'Population 2016'!AZ$7</f>
        <v>0</v>
      </c>
      <c r="BA80" s="3">
        <f>'Population 2016'!BA80/'Population 2016'!BA$7</f>
        <v>0</v>
      </c>
      <c r="BB80" s="3">
        <f>'Population 2016'!BB80/'Population 2016'!BB$7</f>
        <v>0</v>
      </c>
      <c r="BC80" s="5" t="e">
        <f>'Population 2016'!BC80/'Population 2016'!BC$7</f>
        <v>#DIV/0!</v>
      </c>
      <c r="BD80" s="9">
        <v>78</v>
      </c>
    </row>
    <row r="81" spans="2:56" x14ac:dyDescent="0.35">
      <c r="B81" s="3" t="s">
        <v>77</v>
      </c>
      <c r="C81" s="51">
        <f>'Population 2016'!C81/'Population 2016'!C$7</f>
        <v>0</v>
      </c>
      <c r="D81" s="3">
        <f>'Population 2016'!D81/'Population 2016'!D$7</f>
        <v>0</v>
      </c>
      <c r="E81" s="3">
        <f>'Population 2016'!E81/'Population 2016'!E$7</f>
        <v>0</v>
      </c>
      <c r="F81" s="3">
        <f>'Population 2016'!F81/'Population 2016'!F$7</f>
        <v>0</v>
      </c>
      <c r="G81" s="3">
        <f>'Population 2016'!G81/'Population 2016'!G$7</f>
        <v>0</v>
      </c>
      <c r="H81" s="3">
        <f>'Population 2016'!H81/'Population 2016'!H$7</f>
        <v>0</v>
      </c>
      <c r="I81" s="3">
        <f>'Population 2016'!I81/'Population 2016'!I$7</f>
        <v>0</v>
      </c>
      <c r="J81" s="3">
        <f>'Population 2016'!J81/'Population 2016'!J$7</f>
        <v>0</v>
      </c>
      <c r="K81" s="3">
        <f>'Population 2016'!K81/'Population 2016'!K$7</f>
        <v>0</v>
      </c>
      <c r="L81" s="3">
        <f>'Population 2016'!L81/'Population 2016'!L$7</f>
        <v>0</v>
      </c>
      <c r="M81" s="3">
        <f>'Population 2016'!M81/'Population 2016'!M$7</f>
        <v>0</v>
      </c>
      <c r="N81" s="3">
        <f>'Population 2016'!N81/'Population 2016'!N$7</f>
        <v>0</v>
      </c>
      <c r="O81" s="3">
        <f>'Population 2016'!O81/'Population 2016'!O$7</f>
        <v>0</v>
      </c>
      <c r="P81" s="3">
        <f>'Population 2016'!P81/'Population 2016'!P$7</f>
        <v>0</v>
      </c>
      <c r="Q81" s="3">
        <f>'Population 2016'!Q81/'Population 2016'!Q$7</f>
        <v>0</v>
      </c>
      <c r="R81" s="3">
        <f>'Population 2016'!R81/'Population 2016'!R$7</f>
        <v>0</v>
      </c>
      <c r="S81" s="3">
        <f>'Population 2016'!S81/'Population 2016'!S$7</f>
        <v>0</v>
      </c>
      <c r="T81" s="3">
        <f>'Population 2016'!T81/'Population 2016'!T$7</f>
        <v>0</v>
      </c>
      <c r="U81" s="3" t="e">
        <f>'Population 2016'!U81/'Population 2016'!U$7</f>
        <v>#DIV/0!</v>
      </c>
      <c r="V81" s="3">
        <f>'Population 2016'!V81/'Population 2016'!V$7</f>
        <v>0</v>
      </c>
      <c r="W81" s="3">
        <f>'Population 2016'!W81/'Population 2016'!W$7</f>
        <v>0</v>
      </c>
      <c r="X81" s="3">
        <f>'Population 2016'!X81/'Population 2016'!X$7</f>
        <v>0</v>
      </c>
      <c r="Y81" s="3">
        <f>'Population 2016'!Y81/'Population 2016'!Y$7</f>
        <v>0</v>
      </c>
      <c r="Z81" s="3">
        <f>'Population 2016'!Z81/'Population 2016'!Z$7</f>
        <v>0</v>
      </c>
      <c r="AA81" s="3">
        <f>'Population 2016'!AA81/'Population 2016'!AA$7</f>
        <v>0</v>
      </c>
      <c r="AB81" s="3">
        <f>'Population 2016'!AB81/'Population 2016'!AB$7</f>
        <v>0</v>
      </c>
      <c r="AC81" s="3">
        <f>'Population 2016'!AC81/'Population 2016'!AC$7</f>
        <v>0</v>
      </c>
      <c r="AD81" s="3">
        <f>'Population 2016'!AD81/'Population 2016'!AD$7</f>
        <v>0</v>
      </c>
      <c r="AE81" s="3">
        <f>'Population 2016'!AE81/'Population 2016'!AE$7</f>
        <v>0</v>
      </c>
      <c r="AF81" s="3">
        <f>'Population 2016'!AF81/'Population 2016'!AF$7</f>
        <v>0</v>
      </c>
      <c r="AG81" s="3">
        <f>'Population 2016'!AG81/'Population 2016'!AG$7</f>
        <v>0</v>
      </c>
      <c r="AH81" s="3">
        <f>'Population 2016'!AH81/'Population 2016'!AH$7</f>
        <v>0</v>
      </c>
      <c r="AI81" s="3">
        <f>'Population 2016'!AI81/'Population 2016'!AI$7</f>
        <v>0</v>
      </c>
      <c r="AJ81" s="3">
        <f>'Population 2016'!AJ81/'Population 2016'!AJ$7</f>
        <v>0</v>
      </c>
      <c r="AK81" s="3">
        <f>'Population 2016'!AK81/'Population 2016'!AK$7</f>
        <v>0</v>
      </c>
      <c r="AL81" s="3">
        <f>'Population 2016'!AL81/'Population 2016'!AL$7</f>
        <v>0</v>
      </c>
      <c r="AM81" s="3">
        <f>'Population 2016'!AM81/'Population 2016'!AM$7</f>
        <v>0</v>
      </c>
      <c r="AN81" s="3" t="e">
        <f>'Population 2016'!AN81/'Population 2016'!AN$7</f>
        <v>#DIV/0!</v>
      </c>
      <c r="AO81" s="3" t="e">
        <f>'Population 2016'!AO81/'Population 2016'!AO$7</f>
        <v>#DIV/0!</v>
      </c>
      <c r="AP81" s="3">
        <f>'Population 2016'!AP81/'Population 2016'!AP$7</f>
        <v>0</v>
      </c>
      <c r="AQ81" s="3">
        <f>'Population 2016'!AQ81/'Population 2016'!AQ$7</f>
        <v>0</v>
      </c>
      <c r="AR81" s="3">
        <f>'Population 2016'!AR81/'Population 2016'!AR$7</f>
        <v>0</v>
      </c>
      <c r="AS81" s="3">
        <f>'Population 2016'!AS81/'Population 2016'!AS$7</f>
        <v>0</v>
      </c>
      <c r="AT81" s="3" t="e">
        <f>'Population 2016'!AT81/'Population 2016'!AT$7</f>
        <v>#DIV/0!</v>
      </c>
      <c r="AU81" s="3" t="e">
        <f>'Population 2016'!AU81/'Population 2016'!AU$7</f>
        <v>#DIV/0!</v>
      </c>
      <c r="AV81" s="3">
        <f>'Population 2016'!AV81/'Population 2016'!AV$7</f>
        <v>0</v>
      </c>
      <c r="AW81" s="3">
        <f>'Population 2016'!AW81/'Population 2016'!AW$7</f>
        <v>0</v>
      </c>
      <c r="AX81" s="3">
        <f>'Population 2016'!AX81/'Population 2016'!AX$7</f>
        <v>0</v>
      </c>
      <c r="AY81" s="3">
        <f>'Population 2016'!AY81/'Population 2016'!AY$7</f>
        <v>0</v>
      </c>
      <c r="AZ81" s="3">
        <f>'Population 2016'!AZ81/'Population 2016'!AZ$7</f>
        <v>0</v>
      </c>
      <c r="BA81" s="3">
        <f>'Population 2016'!BA81/'Population 2016'!BA$7</f>
        <v>0</v>
      </c>
      <c r="BB81" s="3">
        <f>'Population 2016'!BB81/'Population 2016'!BB$7</f>
        <v>0</v>
      </c>
      <c r="BC81" s="5" t="e">
        <f>'Population 2016'!BC81/'Population 2016'!BC$7</f>
        <v>#DIV/0!</v>
      </c>
      <c r="BD81" s="9">
        <v>79</v>
      </c>
    </row>
    <row r="82" spans="2:56" x14ac:dyDescent="0.35">
      <c r="B82" s="3" t="s">
        <v>47</v>
      </c>
      <c r="C82" s="51">
        <f>'Population 2016'!C82/'Population 2016'!C$7</f>
        <v>2.4003565516363172E-2</v>
      </c>
      <c r="D82" s="3">
        <f>'Population 2016'!D82/'Population 2016'!D$7</f>
        <v>2.3210639039697167E-2</v>
      </c>
      <c r="E82" s="3">
        <f>'Population 2016'!E82/'Population 2016'!E$7</f>
        <v>2.036147334706017E-2</v>
      </c>
      <c r="F82" s="3">
        <f>'Population 2016'!F82/'Population 2016'!F$7</f>
        <v>3.5852424873549539E-2</v>
      </c>
      <c r="G82" s="3">
        <f>'Population 2016'!G82/'Population 2016'!G$7</f>
        <v>3.2975175991107816E-2</v>
      </c>
      <c r="H82" s="3">
        <f>'Population 2016'!H82/'Population 2016'!H$7</f>
        <v>2.9610984476109197E-2</v>
      </c>
      <c r="I82" s="3">
        <f>'Population 2016'!I82/'Population 2016'!I$7</f>
        <v>3.4429099397004476E-2</v>
      </c>
      <c r="J82" s="3">
        <f>'Population 2016'!J82/'Population 2016'!J$7</f>
        <v>3.4898923866036408E-2</v>
      </c>
      <c r="K82" s="3">
        <f>'Population 2016'!K82/'Population 2016'!K$7</f>
        <v>3.4278841335070663E-2</v>
      </c>
      <c r="L82" s="3">
        <f>'Population 2016'!L82/'Population 2016'!L$7</f>
        <v>2.9447115384615384E-2</v>
      </c>
      <c r="M82" s="3">
        <f>'Population 2016'!M82/'Population 2016'!M$7</f>
        <v>2.9447115384615384E-2</v>
      </c>
      <c r="N82" s="3">
        <f>'Population 2016'!N82/'Population 2016'!N$7</f>
        <v>2.7170003944407061E-2</v>
      </c>
      <c r="O82" s="3">
        <f>'Population 2016'!O82/'Population 2016'!O$7</f>
        <v>2.9913441955193482E-2</v>
      </c>
      <c r="P82" s="3">
        <f>'Population 2016'!P82/'Population 2016'!P$7</f>
        <v>3.2858178303938147E-2</v>
      </c>
      <c r="Q82" s="3">
        <f>'Population 2016'!Q82/'Population 2016'!Q$7</f>
        <v>3.014731072285029E-2</v>
      </c>
      <c r="R82" s="3">
        <f>'Population 2016'!R82/'Population 2016'!R$7</f>
        <v>3.3076298701298704E-2</v>
      </c>
      <c r="S82" s="3">
        <f>'Population 2016'!S82/'Population 2016'!S$7</f>
        <v>2.9337251061051256E-2</v>
      </c>
      <c r="T82" s="3">
        <f>'Population 2016'!T82/'Population 2016'!T$7</f>
        <v>2.6819854911910804E-2</v>
      </c>
      <c r="U82" s="3" t="e">
        <f>'Population 2016'!U82/'Population 2016'!U$7</f>
        <v>#DIV/0!</v>
      </c>
      <c r="V82" s="3">
        <f>'Population 2016'!V82/'Population 2016'!V$7</f>
        <v>2.6362777019220671E-2</v>
      </c>
      <c r="W82" s="3">
        <f>'Population 2016'!W82/'Population 2016'!W$7</f>
        <v>3.0191744656365822E-2</v>
      </c>
      <c r="X82" s="3">
        <f>'Population 2016'!X82/'Population 2016'!X$7</f>
        <v>3.0191744656365822E-2</v>
      </c>
      <c r="Y82" s="3">
        <f>'Population 2016'!Y82/'Population 2016'!Y$7</f>
        <v>3.0723386765310317E-2</v>
      </c>
      <c r="Z82" s="3">
        <f>'Population 2016'!Z82/'Population 2016'!Z$7</f>
        <v>2.8625817564636565E-2</v>
      </c>
      <c r="AA82" s="3">
        <f>'Population 2016'!AA82/'Population 2016'!AA$7</f>
        <v>2.9000574823558219E-2</v>
      </c>
      <c r="AB82" s="3">
        <f>'Population 2016'!AB82/'Population 2016'!AB$7</f>
        <v>2.3609501738122828E-2</v>
      </c>
      <c r="AC82" s="3">
        <f>'Population 2016'!AC82/'Population 2016'!AC$7</f>
        <v>2.8485106283796382E-2</v>
      </c>
      <c r="AD82" s="3">
        <f>'Population 2016'!AD82/'Population 2016'!AD$7</f>
        <v>3.1672502019929973E-2</v>
      </c>
      <c r="AE82" s="3">
        <f>'Population 2016'!AE82/'Population 2016'!AE$7</f>
        <v>3.1138452191083771E-2</v>
      </c>
      <c r="AF82" s="3">
        <f>'Population 2016'!AF82/'Population 2016'!AF$7</f>
        <v>2.797657774886142E-2</v>
      </c>
      <c r="AG82" s="3">
        <f>'Population 2016'!AG82/'Population 2016'!AG$7</f>
        <v>3.1138452191083771E-2</v>
      </c>
      <c r="AH82" s="3">
        <f>'Population 2016'!AH82/'Population 2016'!AH$7</f>
        <v>3.0276585770437417E-2</v>
      </c>
      <c r="AI82" s="3">
        <f>'Population 2016'!AI82/'Population 2016'!AI$7</f>
        <v>2.8475033738191633E-2</v>
      </c>
      <c r="AJ82" s="3">
        <f>'Population 2016'!AJ82/'Population 2016'!AJ$7</f>
        <v>2.927450148493848E-2</v>
      </c>
      <c r="AK82" s="3">
        <f>'Population 2016'!AK82/'Population 2016'!AK$7</f>
        <v>3.6220472440944881E-2</v>
      </c>
      <c r="AL82" s="3">
        <f>'Population 2016'!AL82/'Population 2016'!AL$7</f>
        <v>3.0453918997021295E-2</v>
      </c>
      <c r="AM82" s="3">
        <f>'Population 2016'!AM82/'Population 2016'!AM$7</f>
        <v>3.1709526796292423E-2</v>
      </c>
      <c r="AN82" s="3" t="e">
        <f>'Population 2016'!AN82/'Population 2016'!AN$7</f>
        <v>#DIV/0!</v>
      </c>
      <c r="AO82" s="3" t="e">
        <f>'Population 2016'!AO82/'Population 2016'!AO$7</f>
        <v>#DIV/0!</v>
      </c>
      <c r="AP82" s="3">
        <f>'Population 2016'!AP82/'Population 2016'!AP$7</f>
        <v>2.5830815709969788E-2</v>
      </c>
      <c r="AQ82" s="3">
        <f>'Population 2016'!AQ82/'Population 2016'!AQ$7</f>
        <v>2.6106086531410413E-2</v>
      </c>
      <c r="AR82" s="3">
        <f>'Population 2016'!AR82/'Population 2016'!AR$7</f>
        <v>2.90736201523903E-2</v>
      </c>
      <c r="AS82" s="3">
        <f>'Population 2016'!AS82/'Population 2016'!AS$7</f>
        <v>3.4429099397004476E-2</v>
      </c>
      <c r="AT82" s="3" t="e">
        <f>'Population 2016'!AT82/'Population 2016'!AT$7</f>
        <v>#DIV/0!</v>
      </c>
      <c r="AU82" s="3" t="e">
        <f>'Population 2016'!AU82/'Population 2016'!AU$7</f>
        <v>#DIV/0!</v>
      </c>
      <c r="AV82" s="3">
        <f>'Population 2016'!AV82/'Population 2016'!AV$7</f>
        <v>2.6675744259454105E-2</v>
      </c>
      <c r="AW82" s="3">
        <f>'Population 2016'!AW82/'Population 2016'!AW$7</f>
        <v>2.7929453397005383E-2</v>
      </c>
      <c r="AX82" s="3">
        <f>'Population 2016'!AX82/'Population 2016'!AX$7</f>
        <v>3.5523261681299829E-2</v>
      </c>
      <c r="AY82" s="3">
        <f>'Population 2016'!AY82/'Population 2016'!AY$7</f>
        <v>2.9143945295594217E-2</v>
      </c>
      <c r="AZ82" s="3">
        <f>'Population 2016'!AZ82/'Population 2016'!AZ$7</f>
        <v>2.8046987119292714E-2</v>
      </c>
      <c r="BA82" s="3">
        <f>'Population 2016'!BA82/'Population 2016'!BA$7</f>
        <v>2.9808853833582036E-2</v>
      </c>
      <c r="BB82" s="3">
        <f>'Population 2016'!BB82/'Population 2016'!BB$7</f>
        <v>3.2050165476397843E-2</v>
      </c>
      <c r="BC82" s="5" t="e">
        <f>'Population 2016'!BC82/'Population 2016'!BC$7</f>
        <v>#DIV/0!</v>
      </c>
      <c r="BD82" s="9">
        <v>80</v>
      </c>
    </row>
    <row r="83" spans="2:56" x14ac:dyDescent="0.35">
      <c r="B83" s="3" t="s">
        <v>48</v>
      </c>
      <c r="C83" s="51">
        <f>'Population 2016'!C83/'Population 2016'!C$7</f>
        <v>3.9220679994906409E-2</v>
      </c>
      <c r="D83" s="3">
        <f>'Population 2016'!D83/'Population 2016'!D$7</f>
        <v>4.223738606365493E-2</v>
      </c>
      <c r="E83" s="3">
        <f>'Population 2016'!E83/'Population 2016'!E$7</f>
        <v>5.307709906199954E-2</v>
      </c>
      <c r="F83" s="3">
        <f>'Population 2016'!F83/'Population 2016'!F$7</f>
        <v>5.0580184468908065E-2</v>
      </c>
      <c r="G83" s="3">
        <f>'Population 2016'!G83/'Population 2016'!G$7</f>
        <v>5.1685809559095963E-2</v>
      </c>
      <c r="H83" s="3">
        <f>'Population 2016'!H83/'Population 2016'!H$7</f>
        <v>4.1505072001901323E-2</v>
      </c>
      <c r="I83" s="3">
        <f>'Population 2016'!I83/'Population 2016'!I$7</f>
        <v>4.1042598716203076E-2</v>
      </c>
      <c r="J83" s="3">
        <f>'Population 2016'!J83/'Population 2016'!J$7</f>
        <v>4.4604244191893794E-2</v>
      </c>
      <c r="K83" s="3">
        <f>'Population 2016'!K83/'Population 2016'!K$7</f>
        <v>4.2798436403728574E-2</v>
      </c>
      <c r="L83" s="3">
        <f>'Population 2016'!L83/'Population 2016'!L$7</f>
        <v>4.3970352564102567E-2</v>
      </c>
      <c r="M83" s="3">
        <f>'Population 2016'!M83/'Population 2016'!M$7</f>
        <v>4.3970352564102567E-2</v>
      </c>
      <c r="N83" s="3">
        <f>'Population 2016'!N83/'Population 2016'!N$7</f>
        <v>4.4850228543585696E-2</v>
      </c>
      <c r="O83" s="3">
        <f>'Population 2016'!O83/'Population 2016'!O$7</f>
        <v>4.1337830957230141E-2</v>
      </c>
      <c r="P83" s="3">
        <f>'Population 2016'!P83/'Population 2016'!P$7</f>
        <v>4.0831118627687846E-2</v>
      </c>
      <c r="Q83" s="3">
        <f>'Population 2016'!Q83/'Population 2016'!Q$7</f>
        <v>4.0767386091127102E-2</v>
      </c>
      <c r="R83" s="3">
        <f>'Population 2016'!R83/'Population 2016'!R$7</f>
        <v>3.936688311688312E-2</v>
      </c>
      <c r="S83" s="3">
        <f>'Population 2016'!S83/'Population 2016'!S$7</f>
        <v>4.0137120470127324E-2</v>
      </c>
      <c r="T83" s="3">
        <f>'Population 2016'!T83/'Population 2016'!T$7</f>
        <v>3.9273844834363719E-2</v>
      </c>
      <c r="U83" s="3" t="e">
        <f>'Population 2016'!U83/'Population 2016'!U$7</f>
        <v>#DIV/0!</v>
      </c>
      <c r="V83" s="3">
        <f>'Population 2016'!V83/'Population 2016'!V$7</f>
        <v>3.8703917655708436E-2</v>
      </c>
      <c r="W83" s="3">
        <f>'Population 2016'!W83/'Population 2016'!W$7</f>
        <v>3.8907410854812231E-2</v>
      </c>
      <c r="X83" s="3">
        <f>'Population 2016'!X83/'Population 2016'!X$7</f>
        <v>3.8907410854812231E-2</v>
      </c>
      <c r="Y83" s="3">
        <f>'Population 2016'!Y83/'Population 2016'!Y$7</f>
        <v>4.1718043567612002E-2</v>
      </c>
      <c r="Z83" s="3">
        <f>'Population 2016'!Z83/'Population 2016'!Z$7</f>
        <v>4.4675985394389391E-2</v>
      </c>
      <c r="AA83" s="3">
        <f>'Population 2016'!AA83/'Population 2016'!AA$7</f>
        <v>4.3223826332729455E-2</v>
      </c>
      <c r="AB83" s="3">
        <f>'Population 2016'!AB83/'Population 2016'!AB$7</f>
        <v>4.2101197373503284E-2</v>
      </c>
      <c r="AC83" s="3">
        <f>'Population 2016'!AC83/'Population 2016'!AC$7</f>
        <v>4.3713872832369945E-2</v>
      </c>
      <c r="AD83" s="3">
        <f>'Population 2016'!AD83/'Population 2016'!AD$7</f>
        <v>4.5515755453810931E-2</v>
      </c>
      <c r="AE83" s="3">
        <f>'Population 2016'!AE83/'Population 2016'!AE$7</f>
        <v>4.2986253512569302E-2</v>
      </c>
      <c r="AF83" s="3">
        <f>'Population 2016'!AF83/'Population 2016'!AF$7</f>
        <v>3.9832285115303984E-2</v>
      </c>
      <c r="AG83" s="3">
        <f>'Population 2016'!AG83/'Population 2016'!AG$7</f>
        <v>4.2986253512569302E-2</v>
      </c>
      <c r="AH83" s="3">
        <f>'Population 2016'!AH83/'Population 2016'!AH$7</f>
        <v>4.2010746096426382E-2</v>
      </c>
      <c r="AI83" s="3">
        <f>'Population 2016'!AI83/'Population 2016'!AI$7</f>
        <v>4.0901934322986958E-2</v>
      </c>
      <c r="AJ83" s="3">
        <f>'Population 2016'!AJ83/'Population 2016'!AJ$7</f>
        <v>4.6810917833404048E-2</v>
      </c>
      <c r="AK83" s="3">
        <f>'Population 2016'!AK83/'Population 2016'!AK$7</f>
        <v>3.7795275590551181E-2</v>
      </c>
      <c r="AL83" s="3">
        <f>'Population 2016'!AL83/'Population 2016'!AL$7</f>
        <v>4.1612946249944424E-2</v>
      </c>
      <c r="AM83" s="3">
        <f>'Population 2016'!AM83/'Population 2016'!AM$7</f>
        <v>4.3522196668757403E-2</v>
      </c>
      <c r="AN83" s="3" t="e">
        <f>'Population 2016'!AN83/'Population 2016'!AN$7</f>
        <v>#DIV/0!</v>
      </c>
      <c r="AO83" s="3" t="e">
        <f>'Population 2016'!AO83/'Population 2016'!AO$7</f>
        <v>#DIV/0!</v>
      </c>
      <c r="AP83" s="3">
        <f>'Population 2016'!AP83/'Population 2016'!AP$7</f>
        <v>4.6676737160120843E-2</v>
      </c>
      <c r="AQ83" s="3">
        <f>'Population 2016'!AQ83/'Population 2016'!AQ$7</f>
        <v>4.2679051576631627E-2</v>
      </c>
      <c r="AR83" s="3">
        <f>'Population 2016'!AR83/'Population 2016'!AR$7</f>
        <v>4.2626176003228489E-2</v>
      </c>
      <c r="AS83" s="3">
        <f>'Population 2016'!AS83/'Population 2016'!AS$7</f>
        <v>4.1042598716203076E-2</v>
      </c>
      <c r="AT83" s="3" t="e">
        <f>'Population 2016'!AT83/'Population 2016'!AT$7</f>
        <v>#DIV/0!</v>
      </c>
      <c r="AU83" s="3" t="e">
        <f>'Population 2016'!AU83/'Population 2016'!AU$7</f>
        <v>#DIV/0!</v>
      </c>
      <c r="AV83" s="3">
        <f>'Population 2016'!AV83/'Population 2016'!AV$7</f>
        <v>4.1529987002537599E-2</v>
      </c>
      <c r="AW83" s="3">
        <f>'Population 2016'!AW83/'Population 2016'!AW$7</f>
        <v>3.9535016457068931E-2</v>
      </c>
      <c r="AX83" s="3">
        <f>'Population 2016'!AX83/'Population 2016'!AX$7</f>
        <v>4.6422444242607733E-2</v>
      </c>
      <c r="AY83" s="3">
        <f>'Population 2016'!AY83/'Population 2016'!AY$7</f>
        <v>4.2248766554141781E-2</v>
      </c>
      <c r="AZ83" s="3">
        <f>'Population 2016'!AZ83/'Population 2016'!AZ$7</f>
        <v>4.5746886128877944E-2</v>
      </c>
      <c r="BA83" s="3">
        <f>'Population 2016'!BA83/'Population 2016'!BA$7</f>
        <v>4.2101897250053297E-2</v>
      </c>
      <c r="BB83" s="3">
        <f>'Population 2016'!BB83/'Population 2016'!BB$7</f>
        <v>4.3067409858909597E-2</v>
      </c>
      <c r="BC83" s="5" t="e">
        <f>'Population 2016'!BC83/'Population 2016'!BC$7</f>
        <v>#DIV/0!</v>
      </c>
      <c r="BD83" s="9">
        <v>81</v>
      </c>
    </row>
    <row r="84" spans="2:56" x14ac:dyDescent="0.35">
      <c r="B84" s="3" t="s">
        <v>49</v>
      </c>
      <c r="C84" s="51">
        <f>'Population 2016'!C84/'Population 2016'!C$7</f>
        <v>6.5834712848592894E-2</v>
      </c>
      <c r="D84" s="3">
        <f>'Population 2016'!D84/'Population 2016'!D$7</f>
        <v>6.4601285052547697E-2</v>
      </c>
      <c r="E84" s="3">
        <f>'Population 2016'!E84/'Population 2016'!E$7</f>
        <v>6.0169297643559827E-2</v>
      </c>
      <c r="F84" s="3">
        <f>'Population 2016'!F84/'Population 2016'!F$7</f>
        <v>4.6712288009520979E-2</v>
      </c>
      <c r="G84" s="3">
        <f>'Population 2016'!G84/'Population 2016'!G$7</f>
        <v>4.1682104483141906E-2</v>
      </c>
      <c r="H84" s="3">
        <f>'Population 2016'!H84/'Population 2016'!H$7</f>
        <v>3.996024501172124E-2</v>
      </c>
      <c r="I84" s="3">
        <f>'Population 2016'!I84/'Population 2016'!I$7</f>
        <v>3.073332036568761E-2</v>
      </c>
      <c r="J84" s="3">
        <f>'Population 2016'!J84/'Population 2016'!J$7</f>
        <v>4.3497938248013679E-2</v>
      </c>
      <c r="K84" s="3">
        <f>'Population 2016'!K84/'Population 2016'!K$7</f>
        <v>3.4679763455948684E-2</v>
      </c>
      <c r="L84" s="3">
        <f>'Population 2016'!L84/'Population 2016'!L$7</f>
        <v>4.9679487179487176E-2</v>
      </c>
      <c r="M84" s="3">
        <f>'Population 2016'!M84/'Population 2016'!M$7</f>
        <v>4.9679487179487176E-2</v>
      </c>
      <c r="N84" s="3">
        <f>'Population 2016'!N84/'Population 2016'!N$7</f>
        <v>6.2994501032506561E-2</v>
      </c>
      <c r="O84" s="3">
        <f>'Population 2016'!O84/'Population 2016'!O$7</f>
        <v>4.0796843177189408E-2</v>
      </c>
      <c r="P84" s="3">
        <f>'Population 2016'!P84/'Population 2016'!P$7</f>
        <v>3.9381493114278812E-2</v>
      </c>
      <c r="Q84" s="3">
        <f>'Population 2016'!Q84/'Population 2016'!Q$7</f>
        <v>3.5971223021582732E-2</v>
      </c>
      <c r="R84" s="3">
        <f>'Population 2016'!R84/'Population 2016'!R$7</f>
        <v>3.9772727272727272E-2</v>
      </c>
      <c r="S84" s="3">
        <f>'Population 2016'!S84/'Population 2016'!S$7</f>
        <v>4.7724453150506038E-2</v>
      </c>
      <c r="T84" s="3">
        <f>'Population 2016'!T84/'Population 2016'!T$7</f>
        <v>5.9589750920201551E-2</v>
      </c>
      <c r="U84" s="3" t="e">
        <f>'Population 2016'!U84/'Population 2016'!U$7</f>
        <v>#DIV/0!</v>
      </c>
      <c r="V84" s="3">
        <f>'Population 2016'!V84/'Population 2016'!V$7</f>
        <v>4.3692889402373702E-2</v>
      </c>
      <c r="W84" s="3">
        <f>'Population 2016'!W84/'Population 2016'!W$7</f>
        <v>4.1310565418267359E-2</v>
      </c>
      <c r="X84" s="3">
        <f>'Population 2016'!X84/'Population 2016'!X$7</f>
        <v>4.1310565418267359E-2</v>
      </c>
      <c r="Y84" s="3">
        <f>'Population 2016'!Y84/'Population 2016'!Y$7</f>
        <v>4.3593300452116727E-2</v>
      </c>
      <c r="Z84" s="3">
        <f>'Population 2016'!Z84/'Population 2016'!Z$7</f>
        <v>5.6961039070429535E-2</v>
      </c>
      <c r="AA84" s="3">
        <f>'Population 2016'!AA84/'Population 2016'!AA$7</f>
        <v>4.9380871449115661E-2</v>
      </c>
      <c r="AB84" s="3">
        <f>'Population 2016'!AB84/'Population 2016'!AB$7</f>
        <v>6.3200077249903439E-2</v>
      </c>
      <c r="AC84" s="3">
        <f>'Population 2016'!AC84/'Population 2016'!AC$7</f>
        <v>5.3109849897445459E-2</v>
      </c>
      <c r="AD84" s="3">
        <f>'Population 2016'!AD84/'Population 2016'!AD$7</f>
        <v>4.4276865068677618E-2</v>
      </c>
      <c r="AE84" s="3">
        <f>'Population 2016'!AE84/'Population 2016'!AE$7</f>
        <v>4.5340624287992709E-2</v>
      </c>
      <c r="AF84" s="3">
        <f>'Population 2016'!AF84/'Population 2016'!AF$7</f>
        <v>4.0157594158895395E-2</v>
      </c>
      <c r="AG84" s="3">
        <f>'Population 2016'!AG84/'Population 2016'!AG$7</f>
        <v>4.5340624287992709E-2</v>
      </c>
      <c r="AH84" s="3">
        <f>'Population 2016'!AH84/'Population 2016'!AH$7</f>
        <v>4.0150012621254193E-2</v>
      </c>
      <c r="AI84" s="3">
        <f>'Population 2016'!AI84/'Population 2016'!AI$7</f>
        <v>5.2968960863697706E-2</v>
      </c>
      <c r="AJ84" s="3">
        <f>'Population 2016'!AJ84/'Population 2016'!AJ$7</f>
        <v>3.6062791684344508E-2</v>
      </c>
      <c r="AK84" s="3">
        <f>'Population 2016'!AK84/'Population 2016'!AK$7</f>
        <v>1.889763779527559E-2</v>
      </c>
      <c r="AL84" s="3">
        <f>'Population 2016'!AL84/'Population 2016'!AL$7</f>
        <v>3.7945138487529451E-2</v>
      </c>
      <c r="AM84" s="3">
        <f>'Population 2016'!AM84/'Population 2016'!AM$7</f>
        <v>4.1512765117197481E-2</v>
      </c>
      <c r="AN84" s="3" t="e">
        <f>'Population 2016'!AN84/'Population 2016'!AN$7</f>
        <v>#DIV/0!</v>
      </c>
      <c r="AO84" s="3" t="e">
        <f>'Population 2016'!AO84/'Population 2016'!AO$7</f>
        <v>#DIV/0!</v>
      </c>
      <c r="AP84" s="3">
        <f>'Population 2016'!AP84/'Population 2016'!AP$7</f>
        <v>6.6918429003021154E-2</v>
      </c>
      <c r="AQ84" s="3">
        <f>'Population 2016'!AQ84/'Population 2016'!AQ$7</f>
        <v>5.0452212173062824E-2</v>
      </c>
      <c r="AR84" s="3">
        <f>'Population 2016'!AR84/'Population 2016'!AR$7</f>
        <v>4.8840104834253197E-2</v>
      </c>
      <c r="AS84" s="3">
        <f>'Population 2016'!AS84/'Population 2016'!AS$7</f>
        <v>3.073332036568761E-2</v>
      </c>
      <c r="AT84" s="3" t="e">
        <f>'Population 2016'!AT84/'Population 2016'!AT$7</f>
        <v>#DIV/0!</v>
      </c>
      <c r="AU84" s="3" t="e">
        <f>'Population 2016'!AU84/'Population 2016'!AU$7</f>
        <v>#DIV/0!</v>
      </c>
      <c r="AV84" s="3">
        <f>'Population 2016'!AV84/'Population 2016'!AV$7</f>
        <v>4.3943801448288668E-2</v>
      </c>
      <c r="AW84" s="3">
        <f>'Population 2016'!AW84/'Population 2016'!AW$7</f>
        <v>3.791784783394532E-2</v>
      </c>
      <c r="AX84" s="3">
        <f>'Population 2016'!AX84/'Population 2016'!AX$7</f>
        <v>5.2376627308507416E-2</v>
      </c>
      <c r="AY84" s="3">
        <f>'Population 2016'!AY84/'Population 2016'!AY$7</f>
        <v>5.1181511295767333E-2</v>
      </c>
      <c r="AZ84" s="3">
        <f>'Population 2016'!AZ84/'Population 2016'!AZ$7</f>
        <v>6.1515564926206127E-2</v>
      </c>
      <c r="BA84" s="3">
        <f>'Population 2016'!BA84/'Population 2016'!BA$7</f>
        <v>4.1568961841824771E-2</v>
      </c>
      <c r="BB84" s="3">
        <f>'Population 2016'!BB84/'Population 2016'!BB$7</f>
        <v>4.4199616791499738E-2</v>
      </c>
      <c r="BC84" s="5" t="e">
        <f>'Population 2016'!BC84/'Population 2016'!BC$7</f>
        <v>#DIV/0!</v>
      </c>
      <c r="BD84" s="9">
        <v>82</v>
      </c>
    </row>
    <row r="85" spans="2:56" x14ac:dyDescent="0.35">
      <c r="B85" s="3" t="s">
        <v>50</v>
      </c>
      <c r="C85" s="51">
        <f>'Population 2016'!C85/'Population 2016'!C$7</f>
        <v>5.5201833694129634E-2</v>
      </c>
      <c r="D85" s="3">
        <f>'Population 2016'!D85/'Population 2016'!D$7</f>
        <v>5.6781391642177617E-2</v>
      </c>
      <c r="E85" s="3">
        <f>'Population 2016'!E85/'Population 2016'!E$7</f>
        <v>6.2457103637611533E-2</v>
      </c>
      <c r="F85" s="3">
        <f>'Population 2016'!F85/'Population 2016'!F$7</f>
        <v>3.8381434096994939E-2</v>
      </c>
      <c r="G85" s="3">
        <f>'Population 2016'!G85/'Population 2016'!G$7</f>
        <v>3.2604668395702113E-2</v>
      </c>
      <c r="H85" s="3">
        <f>'Population 2016'!H85/'Population 2016'!H$7</f>
        <v>3.5228537167673143E-2</v>
      </c>
      <c r="I85" s="3">
        <f>'Population 2016'!I85/'Population 2016'!I$7</f>
        <v>3.3845555339428124E-2</v>
      </c>
      <c r="J85" s="3">
        <f>'Population 2016'!J85/'Population 2016'!J$7</f>
        <v>3.8167555063864024E-2</v>
      </c>
      <c r="K85" s="3">
        <f>'Population 2016'!K85/'Population 2016'!K$7</f>
        <v>3.6383682469680267E-2</v>
      </c>
      <c r="L85" s="3">
        <f>'Population 2016'!L85/'Population 2016'!L$7</f>
        <v>3.465544871794872E-2</v>
      </c>
      <c r="M85" s="3">
        <f>'Population 2016'!M85/'Population 2016'!M$7</f>
        <v>3.465544871794872E-2</v>
      </c>
      <c r="N85" s="3">
        <f>'Population 2016'!N85/'Population 2016'!N$7</f>
        <v>4.9421100257546577E-2</v>
      </c>
      <c r="O85" s="3">
        <f>'Population 2016'!O85/'Population 2016'!O$7</f>
        <v>3.5514256619144605E-2</v>
      </c>
      <c r="P85" s="3">
        <f>'Population 2016'!P85/'Population 2016'!P$7</f>
        <v>3.2374969799468474E-2</v>
      </c>
      <c r="Q85" s="3">
        <f>'Population 2016'!Q85/'Population 2016'!Q$7</f>
        <v>3.7684138403562863E-2</v>
      </c>
      <c r="R85" s="3">
        <f>'Population 2016'!R85/'Population 2016'!R$7</f>
        <v>3.7337662337662336E-2</v>
      </c>
      <c r="S85" s="3">
        <f>'Population 2016'!S85/'Population 2016'!S$7</f>
        <v>4.3219066274893893E-2</v>
      </c>
      <c r="T85" s="3">
        <f>'Population 2016'!T85/'Population 2016'!T$7</f>
        <v>5.1477682878890756E-2</v>
      </c>
      <c r="U85" s="3" t="e">
        <f>'Population 2016'!U85/'Population 2016'!U$7</f>
        <v>#DIV/0!</v>
      </c>
      <c r="V85" s="3">
        <f>'Population 2016'!V85/'Population 2016'!V$7</f>
        <v>4.012183594160277E-2</v>
      </c>
      <c r="W85" s="3">
        <f>'Population 2016'!W85/'Population 2016'!W$7</f>
        <v>3.8704327370576587E-2</v>
      </c>
      <c r="X85" s="3">
        <f>'Population 2016'!X85/'Population 2016'!X$7</f>
        <v>3.8704327370576587E-2</v>
      </c>
      <c r="Y85" s="3">
        <f>'Population 2016'!Y85/'Population 2016'!Y$7</f>
        <v>3.9123510069872587E-2</v>
      </c>
      <c r="Z85" s="3">
        <f>'Population 2016'!Z85/'Population 2016'!Z$7</f>
        <v>4.9877233693981289E-2</v>
      </c>
      <c r="AA85" s="3">
        <f>'Population 2016'!AA85/'Population 2016'!AA$7</f>
        <v>4.4852838943569756E-2</v>
      </c>
      <c r="AB85" s="3">
        <f>'Population 2016'!AB85/'Population 2016'!AB$7</f>
        <v>5.547508690614137E-2</v>
      </c>
      <c r="AC85" s="3">
        <f>'Population 2016'!AC85/'Population 2016'!AC$7</f>
        <v>4.7466436695879174E-2</v>
      </c>
      <c r="AD85" s="3">
        <f>'Population 2016'!AD85/'Population 2016'!AD$7</f>
        <v>4.2876380285483434E-2</v>
      </c>
      <c r="AE85" s="3">
        <f>'Population 2016'!AE85/'Population 2016'!AE$7</f>
        <v>4.7087415508468143E-2</v>
      </c>
      <c r="AF85" s="3">
        <f>'Population 2016'!AF85/'Population 2016'!AF$7</f>
        <v>3.7808139955179641E-2</v>
      </c>
      <c r="AG85" s="3">
        <f>'Population 2016'!AG85/'Population 2016'!AG$7</f>
        <v>4.7087415508468143E-2</v>
      </c>
      <c r="AH85" s="3">
        <f>'Population 2016'!AH85/'Population 2016'!AH$7</f>
        <v>3.8383037034365873E-2</v>
      </c>
      <c r="AI85" s="3">
        <f>'Population 2016'!AI85/'Population 2016'!AI$7</f>
        <v>4.6761133603238865E-2</v>
      </c>
      <c r="AJ85" s="3">
        <f>'Population 2016'!AJ85/'Population 2016'!AJ$7</f>
        <v>3.9739782209022766E-2</v>
      </c>
      <c r="AK85" s="3">
        <f>'Population 2016'!AK85/'Population 2016'!AK$7</f>
        <v>1.4173228346456693E-2</v>
      </c>
      <c r="AL85" s="3">
        <f>'Population 2016'!AL85/'Population 2016'!AL$7</f>
        <v>3.4455163828746721E-2</v>
      </c>
      <c r="AM85" s="3">
        <f>'Population 2016'!AM85/'Population 2016'!AM$7</f>
        <v>3.914326201593607E-2</v>
      </c>
      <c r="AN85" s="3" t="e">
        <f>'Population 2016'!AN85/'Population 2016'!AN$7</f>
        <v>#DIV/0!</v>
      </c>
      <c r="AO85" s="3" t="e">
        <f>'Population 2016'!AO85/'Population 2016'!AO$7</f>
        <v>#DIV/0!</v>
      </c>
      <c r="AP85" s="3">
        <f>'Population 2016'!AP85/'Population 2016'!AP$7</f>
        <v>4.6827794561933533E-2</v>
      </c>
      <c r="AQ85" s="3">
        <f>'Population 2016'!AQ85/'Population 2016'!AQ$7</f>
        <v>4.744561231972623E-2</v>
      </c>
      <c r="AR85" s="3">
        <f>'Population 2016'!AR85/'Population 2016'!AR$7</f>
        <v>4.3573169585225981E-2</v>
      </c>
      <c r="AS85" s="3">
        <f>'Population 2016'!AS85/'Population 2016'!AS$7</f>
        <v>3.3845555339428124E-2</v>
      </c>
      <c r="AT85" s="3" t="e">
        <f>'Population 2016'!AT85/'Population 2016'!AT$7</f>
        <v>#DIV/0!</v>
      </c>
      <c r="AU85" s="3" t="e">
        <f>'Population 2016'!AU85/'Population 2016'!AU$7</f>
        <v>#DIV/0!</v>
      </c>
      <c r="AV85" s="3">
        <f>'Population 2016'!AV85/'Population 2016'!AV$7</f>
        <v>3.6826143467227825E-2</v>
      </c>
      <c r="AW85" s="3">
        <f>'Population 2016'!AW85/'Population 2016'!AW$7</f>
        <v>3.7137801792203343E-2</v>
      </c>
      <c r="AX85" s="3">
        <f>'Population 2016'!AX85/'Population 2016'!AX$7</f>
        <v>3.9963669391462307E-2</v>
      </c>
      <c r="AY85" s="3">
        <f>'Population 2016'!AY85/'Population 2016'!AY$7</f>
        <v>4.3148965636631176E-2</v>
      </c>
      <c r="AZ85" s="3">
        <f>'Population 2016'!AZ85/'Population 2016'!AZ$7</f>
        <v>4.7802129657518469E-2</v>
      </c>
      <c r="BA85" s="3">
        <f>'Population 2016'!BA85/'Population 2016'!BA$7</f>
        <v>4.0645207134228666E-2</v>
      </c>
      <c r="BB85" s="3">
        <f>'Population 2016'!BB85/'Population 2016'!BB$7</f>
        <v>3.858212854903327E-2</v>
      </c>
      <c r="BC85" s="5" t="e">
        <f>'Population 2016'!BC85/'Population 2016'!BC$7</f>
        <v>#DIV/0!</v>
      </c>
      <c r="BD85" s="9">
        <v>83</v>
      </c>
    </row>
    <row r="86" spans="2:56" x14ac:dyDescent="0.35">
      <c r="B86" s="3" t="s">
        <v>51</v>
      </c>
      <c r="C86" s="51">
        <f>'Population 2016'!C86/'Population 2016'!C$7</f>
        <v>5.2591366356806314E-2</v>
      </c>
      <c r="D86" s="3">
        <f>'Population 2016'!D86/'Population 2016'!D$7</f>
        <v>5.145191014593814E-2</v>
      </c>
      <c r="E86" s="3">
        <f>'Population 2016'!E86/'Population 2016'!E$7</f>
        <v>4.7357584076870282E-2</v>
      </c>
      <c r="F86" s="3">
        <f>'Population 2016'!F86/'Population 2016'!F$7</f>
        <v>3.8083903600119012E-2</v>
      </c>
      <c r="G86" s="3">
        <f>'Population 2016'!G86/'Population 2016'!G$7</f>
        <v>2.7788069655427936E-2</v>
      </c>
      <c r="H86" s="3">
        <f>'Population 2016'!H86/'Population 2016'!H$7</f>
        <v>3.1479901044648741E-2</v>
      </c>
      <c r="I86" s="3">
        <f>'Population 2016'!I86/'Population 2016'!I$7</f>
        <v>3.6374246255592296E-2</v>
      </c>
      <c r="J86" s="3">
        <f>'Population 2016'!J86/'Population 2016'!J$7</f>
        <v>3.3038318414965302E-2</v>
      </c>
      <c r="K86" s="3">
        <f>'Population 2016'!K86/'Population 2016'!K$7</f>
        <v>3.628345193946076E-2</v>
      </c>
      <c r="L86" s="3">
        <f>'Population 2016'!L86/'Population 2016'!L$7</f>
        <v>2.9847756410256412E-2</v>
      </c>
      <c r="M86" s="3">
        <f>'Population 2016'!M86/'Population 2016'!M$7</f>
        <v>2.9847756410256412E-2</v>
      </c>
      <c r="N86" s="3">
        <f>'Population 2016'!N86/'Population 2016'!N$7</f>
        <v>3.556927074874127E-2</v>
      </c>
      <c r="O86" s="3">
        <f>'Population 2016'!O86/'Population 2016'!O$7</f>
        <v>3.0168024439918534E-2</v>
      </c>
      <c r="P86" s="3">
        <f>'Population 2016'!P86/'Population 2016'!P$7</f>
        <v>3.2858178303938147E-2</v>
      </c>
      <c r="Q86" s="3">
        <f>'Population 2016'!Q86/'Population 2016'!Q$7</f>
        <v>2.9462144570058239E-2</v>
      </c>
      <c r="R86" s="3">
        <f>'Population 2016'!R86/'Population 2016'!R$7</f>
        <v>3.3482142857142856E-2</v>
      </c>
      <c r="S86" s="3">
        <f>'Population 2016'!S86/'Population 2016'!S$7</f>
        <v>3.9947763630427686E-2</v>
      </c>
      <c r="T86" s="3">
        <f>'Population 2016'!T86/'Population 2016'!T$7</f>
        <v>4.681413715470107E-2</v>
      </c>
      <c r="U86" s="3" t="e">
        <f>'Population 2016'!U86/'Population 2016'!U$7</f>
        <v>#DIV/0!</v>
      </c>
      <c r="V86" s="3">
        <f>'Population 2016'!V86/'Population 2016'!V$7</f>
        <v>3.786366978258586E-2</v>
      </c>
      <c r="W86" s="3">
        <f>'Population 2016'!W86/'Population 2016'!W$7</f>
        <v>3.5928853086022776E-2</v>
      </c>
      <c r="X86" s="3">
        <f>'Population 2016'!X86/'Population 2016'!X$7</f>
        <v>3.5928853086022776E-2</v>
      </c>
      <c r="Y86" s="3">
        <f>'Population 2016'!Y86/'Population 2016'!Y$7</f>
        <v>3.5398684751335799E-2</v>
      </c>
      <c r="Z86" s="3">
        <f>'Population 2016'!Z86/'Population 2016'!Z$7</f>
        <v>4.0683448238103458E-2</v>
      </c>
      <c r="AA86" s="3">
        <f>'Population 2016'!AA86/'Population 2016'!AA$7</f>
        <v>3.8413569986324593E-2</v>
      </c>
      <c r="AB86" s="3">
        <f>'Population 2016'!AB86/'Population 2016'!AB$7</f>
        <v>5.1129779837775204E-2</v>
      </c>
      <c r="AC86" s="3">
        <f>'Population 2016'!AC86/'Population 2016'!AC$7</f>
        <v>3.8918282677605817E-2</v>
      </c>
      <c r="AD86" s="3">
        <f>'Population 2016'!AD86/'Population 2016'!AD$7</f>
        <v>3.2965257204416912E-2</v>
      </c>
      <c r="AE86" s="3">
        <f>'Population 2016'!AE86/'Population 2016'!AE$7</f>
        <v>3.5087719298245612E-2</v>
      </c>
      <c r="AF86" s="3">
        <f>'Population 2016'!AF86/'Population 2016'!AF$7</f>
        <v>3.0036868358273693E-2</v>
      </c>
      <c r="AG86" s="3">
        <f>'Population 2016'!AG86/'Population 2016'!AG$7</f>
        <v>3.5087719298245612E-2</v>
      </c>
      <c r="AH86" s="3">
        <f>'Population 2016'!AH86/'Population 2016'!AH$7</f>
        <v>3.7164184486675564E-2</v>
      </c>
      <c r="AI86" s="3">
        <f>'Population 2016'!AI86/'Population 2016'!AI$7</f>
        <v>4.2825011246063881E-2</v>
      </c>
      <c r="AJ86" s="3">
        <f>'Population 2016'!AJ86/'Population 2016'!AJ$7</f>
        <v>3.365860557205487E-2</v>
      </c>
      <c r="AK86" s="3">
        <f>'Population 2016'!AK86/'Population 2016'!AK$7</f>
        <v>4.0944881889763779E-2</v>
      </c>
      <c r="AL86" s="3">
        <f>'Population 2016'!AL86/'Population 2016'!AL$7</f>
        <v>3.0765126928377719E-2</v>
      </c>
      <c r="AM86" s="3">
        <f>'Population 2016'!AM86/'Population 2016'!AM$7</f>
        <v>3.6866680604920203E-2</v>
      </c>
      <c r="AN86" s="3" t="e">
        <f>'Population 2016'!AN86/'Population 2016'!AN$7</f>
        <v>#DIV/0!</v>
      </c>
      <c r="AO86" s="3" t="e">
        <f>'Population 2016'!AO86/'Population 2016'!AO$7</f>
        <v>#DIV/0!</v>
      </c>
      <c r="AP86" s="3">
        <f>'Population 2016'!AP86/'Population 2016'!AP$7</f>
        <v>4.6072507552870089E-2</v>
      </c>
      <c r="AQ86" s="3">
        <f>'Population 2016'!AQ86/'Population 2016'!AQ$7</f>
        <v>3.9354681007088728E-2</v>
      </c>
      <c r="AR86" s="3">
        <f>'Population 2016'!AR86/'Population 2016'!AR$7</f>
        <v>3.7815540325187968E-2</v>
      </c>
      <c r="AS86" s="3">
        <f>'Population 2016'!AS86/'Population 2016'!AS$7</f>
        <v>3.6374246255592296E-2</v>
      </c>
      <c r="AT86" s="3" t="e">
        <f>'Population 2016'!AT86/'Population 2016'!AT$7</f>
        <v>#DIV/0!</v>
      </c>
      <c r="AU86" s="3" t="e">
        <f>'Population 2016'!AU86/'Population 2016'!AU$7</f>
        <v>#DIV/0!</v>
      </c>
      <c r="AV86" s="3">
        <f>'Population 2016'!AV86/'Population 2016'!AV$7</f>
        <v>3.6021538651977471E-2</v>
      </c>
      <c r="AW86" s="3">
        <f>'Population 2016'!AW86/'Population 2016'!AW$7</f>
        <v>3.7651490648960256E-2</v>
      </c>
      <c r="AX86" s="3">
        <f>'Population 2016'!AX86/'Population 2016'!AX$7</f>
        <v>2.9770915329498437E-2</v>
      </c>
      <c r="AY86" s="3">
        <f>'Population 2016'!AY86/'Population 2016'!AY$7</f>
        <v>3.6501341642863325E-2</v>
      </c>
      <c r="AZ86" s="3">
        <f>'Population 2016'!AZ86/'Population 2016'!AZ$7</f>
        <v>3.710068921528676E-2</v>
      </c>
      <c r="BA86" s="3">
        <f>'Population 2016'!BA86/'Population 2016'!BA$7</f>
        <v>3.3965750017764515E-2</v>
      </c>
      <c r="BB86" s="3">
        <f>'Population 2016'!BB86/'Population 2016'!BB$7</f>
        <v>3.7624107298380075E-2</v>
      </c>
      <c r="BC86" s="5" t="e">
        <f>'Population 2016'!BC86/'Population 2016'!BC$7</f>
        <v>#DIV/0!</v>
      </c>
      <c r="BD86" s="9">
        <v>84</v>
      </c>
    </row>
    <row r="87" spans="2:56" x14ac:dyDescent="0.35">
      <c r="B87" s="3" t="s">
        <v>52</v>
      </c>
      <c r="C87" s="51">
        <f>'Population 2016'!C87/'Population 2016'!C$7</f>
        <v>4.2977206163249716E-2</v>
      </c>
      <c r="D87" s="3">
        <f>'Population 2016'!D87/'Population 2016'!D$7</f>
        <v>4.4179907356676797E-2</v>
      </c>
      <c r="E87" s="3">
        <f>'Population 2016'!E87/'Population 2016'!E$7</f>
        <v>4.8501487073896135E-2</v>
      </c>
      <c r="F87" s="3">
        <f>'Population 2016'!F87/'Population 2016'!F$7</f>
        <v>3.7340077357929186E-2</v>
      </c>
      <c r="G87" s="3">
        <f>'Population 2016'!G87/'Population 2016'!G$7</f>
        <v>3.0937384216376436E-2</v>
      </c>
      <c r="H87" s="3">
        <f>'Population 2016'!H87/'Population 2016'!H$7</f>
        <v>3.4375101277993238E-2</v>
      </c>
      <c r="I87" s="3">
        <f>'Population 2016'!I87/'Population 2016'!I$7</f>
        <v>3.6957790313168641E-2</v>
      </c>
      <c r="J87" s="3">
        <f>'Population 2016'!J87/'Population 2016'!J$7</f>
        <v>3.1831439203459717E-2</v>
      </c>
      <c r="K87" s="3">
        <f>'Population 2016'!K87/'Population 2016'!K$7</f>
        <v>3.5281146637265712E-2</v>
      </c>
      <c r="L87" s="3">
        <f>'Population 2016'!L87/'Population 2016'!L$7</f>
        <v>3.4154647435897433E-2</v>
      </c>
      <c r="M87" s="3">
        <f>'Population 2016'!M87/'Population 2016'!M$7</f>
        <v>3.4154647435897433E-2</v>
      </c>
      <c r="N87" s="3">
        <f>'Population 2016'!N87/'Population 2016'!N$7</f>
        <v>3.0070303255295947E-2</v>
      </c>
      <c r="O87" s="3">
        <f>'Population 2016'!O87/'Population 2016'!O$7</f>
        <v>3.5737016293279023E-2</v>
      </c>
      <c r="P87" s="3">
        <f>'Population 2016'!P87/'Population 2016'!P$7</f>
        <v>3.2858178303938147E-2</v>
      </c>
      <c r="Q87" s="3">
        <f>'Population 2016'!Q87/'Population 2016'!Q$7</f>
        <v>4.5563549160671464E-2</v>
      </c>
      <c r="R87" s="3">
        <f>'Population 2016'!R87/'Population 2016'!R$7</f>
        <v>3.4293831168831168E-2</v>
      </c>
      <c r="S87" s="3">
        <f>'Population 2016'!S87/'Population 2016'!S$7</f>
        <v>3.8844270323212533E-2</v>
      </c>
      <c r="T87" s="3">
        <f>'Population 2016'!T87/'Population 2016'!T$7</f>
        <v>4.2347139334596003E-2</v>
      </c>
      <c r="U87" s="3" t="e">
        <f>'Population 2016'!U87/'Population 2016'!U$7</f>
        <v>#DIV/0!</v>
      </c>
      <c r="V87" s="3">
        <f>'Population 2016'!V87/'Population 2016'!V$7</f>
        <v>3.9596681020901164E-2</v>
      </c>
      <c r="W87" s="3">
        <f>'Population 2016'!W87/'Population 2016'!W$7</f>
        <v>3.5573456988610398E-2</v>
      </c>
      <c r="X87" s="3">
        <f>'Population 2016'!X87/'Population 2016'!X$7</f>
        <v>3.5573456988610398E-2</v>
      </c>
      <c r="Y87" s="3">
        <f>'Population 2016'!Y87/'Population 2016'!Y$7</f>
        <v>3.5629880805589806E-2</v>
      </c>
      <c r="Z87" s="3">
        <f>'Population 2016'!Z87/'Population 2016'!Z$7</f>
        <v>3.6556141895107461E-2</v>
      </c>
      <c r="AA87" s="3">
        <f>'Population 2016'!AA87/'Population 2016'!AA$7</f>
        <v>3.6000141111920431E-2</v>
      </c>
      <c r="AB87" s="3">
        <f>'Population 2016'!AB87/'Population 2016'!AB$7</f>
        <v>4.4273850907686367E-2</v>
      </c>
      <c r="AC87" s="3">
        <f>'Population 2016'!AC87/'Population 2016'!AC$7</f>
        <v>3.5325960283423455E-2</v>
      </c>
      <c r="AD87" s="3">
        <f>'Population 2016'!AD87/'Population 2016'!AD$7</f>
        <v>3.7705359547535684E-2</v>
      </c>
      <c r="AE87" s="3">
        <f>'Population 2016'!AE87/'Population 2016'!AE$7</f>
        <v>4.0479987848408901E-2</v>
      </c>
      <c r="AF87" s="3">
        <f>'Population 2016'!AF87/'Population 2016'!AF$7</f>
        <v>3.0868213691896192E-2</v>
      </c>
      <c r="AG87" s="3">
        <f>'Population 2016'!AG87/'Population 2016'!AG$7</f>
        <v>4.0479987848408901E-2</v>
      </c>
      <c r="AH87" s="3">
        <f>'Population 2016'!AH87/'Population 2016'!AH$7</f>
        <v>3.766903465435794E-2</v>
      </c>
      <c r="AI87" s="3">
        <f>'Population 2016'!AI87/'Population 2016'!AI$7</f>
        <v>4.1126855600539809E-2</v>
      </c>
      <c r="AJ87" s="3">
        <f>'Population 2016'!AJ87/'Population 2016'!AJ$7</f>
        <v>3.7759864234196014E-2</v>
      </c>
      <c r="AK87" s="3">
        <f>'Population 2016'!AK87/'Population 2016'!AK$7</f>
        <v>4.7244094488188976E-2</v>
      </c>
      <c r="AL87" s="3">
        <f>'Population 2016'!AL87/'Population 2016'!AL$7</f>
        <v>3.3143644689458941E-2</v>
      </c>
      <c r="AM87" s="3">
        <f>'Population 2016'!AM87/'Population 2016'!AM$7</f>
        <v>3.716867609821823E-2</v>
      </c>
      <c r="AN87" s="3" t="e">
        <f>'Population 2016'!AN87/'Population 2016'!AN$7</f>
        <v>#DIV/0!</v>
      </c>
      <c r="AO87" s="3" t="e">
        <f>'Population 2016'!AO87/'Population 2016'!AO$7</f>
        <v>#DIV/0!</v>
      </c>
      <c r="AP87" s="3">
        <f>'Population 2016'!AP87/'Population 2016'!AP$7</f>
        <v>3.8066465256797584E-2</v>
      </c>
      <c r="AQ87" s="3">
        <f>'Population 2016'!AQ87/'Population 2016'!AQ$7</f>
        <v>3.441701295526766E-2</v>
      </c>
      <c r="AR87" s="3">
        <f>'Population 2016'!AR87/'Population 2016'!AR$7</f>
        <v>3.6255179229426969E-2</v>
      </c>
      <c r="AS87" s="3">
        <f>'Population 2016'!AS87/'Population 2016'!AS$7</f>
        <v>3.6957790313168641E-2</v>
      </c>
      <c r="AT87" s="3" t="e">
        <f>'Population 2016'!AT87/'Population 2016'!AT$7</f>
        <v>#DIV/0!</v>
      </c>
      <c r="AU87" s="3" t="e">
        <f>'Population 2016'!AU87/'Population 2016'!AU$7</f>
        <v>#DIV/0!</v>
      </c>
      <c r="AV87" s="3">
        <f>'Population 2016'!AV87/'Population 2016'!AV$7</f>
        <v>3.5155041158630933E-2</v>
      </c>
      <c r="AW87" s="3">
        <f>'Population 2016'!AW87/'Population 2016'!AW$7</f>
        <v>3.8488613230341889E-2</v>
      </c>
      <c r="AX87" s="3">
        <f>'Population 2016'!AX87/'Population 2016'!AX$7</f>
        <v>2.8358058330810374E-2</v>
      </c>
      <c r="AY87" s="3">
        <f>'Population 2016'!AY87/'Population 2016'!AY$7</f>
        <v>3.3766121353760926E-2</v>
      </c>
      <c r="AZ87" s="3">
        <f>'Population 2016'!AZ87/'Population 2016'!AZ$7</f>
        <v>3.1873992310554385E-2</v>
      </c>
      <c r="BA87" s="3">
        <f>'Population 2016'!BA87/'Population 2016'!BA$7</f>
        <v>3.1194485894976195E-2</v>
      </c>
      <c r="BB87" s="3">
        <f>'Population 2016'!BB87/'Population 2016'!BB$7</f>
        <v>3.8625674969517507E-2</v>
      </c>
      <c r="BC87" s="5" t="e">
        <f>'Population 2016'!BC87/'Population 2016'!BC$7</f>
        <v>#DIV/0!</v>
      </c>
      <c r="BD87" s="9">
        <v>85</v>
      </c>
    </row>
    <row r="88" spans="2:56" x14ac:dyDescent="0.35">
      <c r="B88" s="3" t="s">
        <v>53</v>
      </c>
      <c r="C88" s="51">
        <f>'Population 2016'!C88/'Population 2016'!C$7</f>
        <v>3.9857379345473065E-2</v>
      </c>
      <c r="D88" s="3">
        <f>'Population 2016'!D88/'Population 2016'!D$7</f>
        <v>4.0593714200328736E-2</v>
      </c>
      <c r="E88" s="3">
        <f>'Population 2016'!E88/'Population 2016'!E$7</f>
        <v>4.3239533287577216E-2</v>
      </c>
      <c r="F88" s="3">
        <f>'Population 2016'!F88/'Population 2016'!F$7</f>
        <v>4.1207973817316272E-2</v>
      </c>
      <c r="G88" s="3">
        <f>'Population 2016'!G88/'Population 2016'!G$7</f>
        <v>3.7606520933679138E-2</v>
      </c>
      <c r="H88" s="3">
        <f>'Population 2016'!H88/'Population 2016'!H$7</f>
        <v>3.893396134691629E-2</v>
      </c>
      <c r="I88" s="3">
        <f>'Population 2016'!I88/'Population 2016'!I$7</f>
        <v>4.9017700836413151E-2</v>
      </c>
      <c r="J88" s="3">
        <f>'Population 2016'!J88/'Population 2016'!J$7</f>
        <v>3.9223574373931411E-2</v>
      </c>
      <c r="K88" s="3">
        <f>'Population 2016'!K88/'Population 2016'!K$7</f>
        <v>4.2597975343289567E-2</v>
      </c>
      <c r="L88" s="3">
        <f>'Population 2016'!L88/'Population 2016'!L$7</f>
        <v>4.0665064102564104E-2</v>
      </c>
      <c r="M88" s="3">
        <f>'Population 2016'!M88/'Population 2016'!M$7</f>
        <v>4.0665064102564104E-2</v>
      </c>
      <c r="N88" s="3">
        <f>'Population 2016'!N88/'Population 2016'!N$7</f>
        <v>3.7727093436042601E-2</v>
      </c>
      <c r="O88" s="3">
        <f>'Population 2016'!O88/'Population 2016'!O$7</f>
        <v>4.0733197556008148E-2</v>
      </c>
      <c r="P88" s="3">
        <f>'Population 2016'!P88/'Population 2016'!P$7</f>
        <v>4.4696786663445273E-2</v>
      </c>
      <c r="Q88" s="3">
        <f>'Population 2016'!Q88/'Population 2016'!Q$7</f>
        <v>3.2202809181226449E-2</v>
      </c>
      <c r="R88" s="3">
        <f>'Population 2016'!R88/'Population 2016'!R$7</f>
        <v>3.7134740259740256E-2</v>
      </c>
      <c r="S88" s="3">
        <f>'Population 2016'!S88/'Population 2016'!S$7</f>
        <v>4.3232125367286975E-2</v>
      </c>
      <c r="T88" s="3">
        <f>'Population 2016'!T88/'Population 2016'!T$7</f>
        <v>4.1185719901368691E-2</v>
      </c>
      <c r="U88" s="3" t="e">
        <f>'Population 2016'!U88/'Population 2016'!U$7</f>
        <v>#DIV/0!</v>
      </c>
      <c r="V88" s="3">
        <f>'Population 2016'!V88/'Population 2016'!V$7</f>
        <v>4.4690683751706754E-2</v>
      </c>
      <c r="W88" s="3">
        <f>'Population 2016'!W88/'Population 2016'!W$7</f>
        <v>4.4593748413410281E-2</v>
      </c>
      <c r="X88" s="3">
        <f>'Population 2016'!X88/'Population 2016'!X$7</f>
        <v>4.4593748413410281E-2</v>
      </c>
      <c r="Y88" s="3">
        <f>'Population 2016'!Y88/'Population 2016'!Y$7</f>
        <v>4.1897862720920671E-2</v>
      </c>
      <c r="Z88" s="3">
        <f>'Population 2016'!Z88/'Population 2016'!Z$7</f>
        <v>3.9900102340351157E-2</v>
      </c>
      <c r="AA88" s="3">
        <f>'Population 2016'!AA88/'Population 2016'!AA$7</f>
        <v>4.1221282167811124E-2</v>
      </c>
      <c r="AB88" s="3">
        <f>'Population 2016'!AB88/'Population 2016'!AB$7</f>
        <v>4.1232135959830052E-2</v>
      </c>
      <c r="AC88" s="3">
        <f>'Population 2016'!AC88/'Population 2016'!AC$7</f>
        <v>4.028179190751445E-2</v>
      </c>
      <c r="AD88" s="3">
        <f>'Population 2016'!AD88/'Population 2016'!AD$7</f>
        <v>3.9752221922973334E-2</v>
      </c>
      <c r="AE88" s="3">
        <f>'Population 2016'!AE88/'Population 2016'!AE$7</f>
        <v>4.0631882737145894E-2</v>
      </c>
      <c r="AF88" s="3">
        <f>'Population 2016'!AF88/'Population 2016'!AF$7</f>
        <v>4.0410612303910937E-2</v>
      </c>
      <c r="AG88" s="3">
        <f>'Population 2016'!AG88/'Population 2016'!AG$7</f>
        <v>4.0631882737145894E-2</v>
      </c>
      <c r="AH88" s="3">
        <f>'Population 2016'!AH88/'Population 2016'!AH$7</f>
        <v>4.3546933035231328E-2</v>
      </c>
      <c r="AI88" s="3">
        <f>'Population 2016'!AI88/'Population 2016'!AI$7</f>
        <v>4.1992802519118307E-2</v>
      </c>
      <c r="AJ88" s="3">
        <f>'Population 2016'!AJ88/'Population 2016'!AJ$7</f>
        <v>4.3699618158676283E-2</v>
      </c>
      <c r="AK88" s="3">
        <f>'Population 2016'!AK88/'Population 2016'!AK$7</f>
        <v>6.1417322834645668E-2</v>
      </c>
      <c r="AL88" s="3">
        <f>'Population 2016'!AL88/'Population 2016'!AL$7</f>
        <v>3.8323033832747967E-2</v>
      </c>
      <c r="AM88" s="3">
        <f>'Population 2016'!AM88/'Population 2016'!AM$7</f>
        <v>4.398680511998513E-2</v>
      </c>
      <c r="AN88" s="3" t="e">
        <f>'Population 2016'!AN88/'Population 2016'!AN$7</f>
        <v>#DIV/0!</v>
      </c>
      <c r="AO88" s="3" t="e">
        <f>'Population 2016'!AO88/'Population 2016'!AO$7</f>
        <v>#DIV/0!</v>
      </c>
      <c r="AP88" s="3">
        <f>'Population 2016'!AP88/'Population 2016'!AP$7</f>
        <v>3.8821752265861029E-2</v>
      </c>
      <c r="AQ88" s="3">
        <f>'Population 2016'!AQ88/'Population 2016'!AQ$7</f>
        <v>4.4316792960156441E-2</v>
      </c>
      <c r="AR88" s="3">
        <f>'Population 2016'!AR88/'Population 2016'!AR$7</f>
        <v>4.1133457306181599E-2</v>
      </c>
      <c r="AS88" s="3">
        <f>'Population 2016'!AS88/'Population 2016'!AS$7</f>
        <v>4.9017700836413151E-2</v>
      </c>
      <c r="AT88" s="3" t="e">
        <f>'Population 2016'!AT88/'Population 2016'!AT$7</f>
        <v>#DIV/0!</v>
      </c>
      <c r="AU88" s="3" t="e">
        <f>'Population 2016'!AU88/'Population 2016'!AU$7</f>
        <v>#DIV/0!</v>
      </c>
      <c r="AV88" s="3">
        <f>'Population 2016'!AV88/'Population 2016'!AV$7</f>
        <v>3.7135606857708732E-2</v>
      </c>
      <c r="AW88" s="3">
        <f>'Population 2016'!AW88/'Population 2016'!AW$7</f>
        <v>4.2826430242955807E-2</v>
      </c>
      <c r="AX88" s="3">
        <f>'Population 2016'!AX88/'Population 2016'!AX$7</f>
        <v>3.5826016752447273E-2</v>
      </c>
      <c r="AY88" s="3">
        <f>'Population 2016'!AY88/'Population 2016'!AY$7</f>
        <v>4.150437115900632E-2</v>
      </c>
      <c r="AZ88" s="3">
        <f>'Population 2016'!AZ88/'Population 2016'!AZ$7</f>
        <v>3.8270051912616718E-2</v>
      </c>
      <c r="BA88" s="3">
        <f>'Population 2016'!BA88/'Population 2016'!BA$7</f>
        <v>3.7412065657642296E-2</v>
      </c>
      <c r="BB88" s="3">
        <f>'Population 2016'!BB88/'Population 2016'!BB$7</f>
        <v>4.4678627416826336E-2</v>
      </c>
      <c r="BC88" s="5" t="e">
        <f>'Population 2016'!BC88/'Population 2016'!BC$7</f>
        <v>#DIV/0!</v>
      </c>
      <c r="BD88" s="9">
        <v>86</v>
      </c>
    </row>
    <row r="89" spans="2:56" x14ac:dyDescent="0.35">
      <c r="B89" s="3" t="s">
        <v>54</v>
      </c>
      <c r="C89" s="51">
        <f>'Population 2016'!C89/'Population 2016'!C$7</f>
        <v>3.9157010059849742E-2</v>
      </c>
      <c r="D89" s="3">
        <f>'Population 2016'!D89/'Population 2016'!D$7</f>
        <v>3.8451959954176419E-2</v>
      </c>
      <c r="E89" s="3">
        <f>'Population 2016'!E89/'Population 2016'!E$7</f>
        <v>3.5918554106611759E-2</v>
      </c>
      <c r="F89" s="3">
        <f>'Population 2016'!F89/'Population 2016'!F$7</f>
        <v>4.3439452543885745E-2</v>
      </c>
      <c r="G89" s="3">
        <f>'Population 2016'!G89/'Population 2016'!G$7</f>
        <v>4.8721748795850311E-2</v>
      </c>
      <c r="H89" s="3">
        <f>'Population 2016'!H89/'Population 2016'!H$7</f>
        <v>4.1915585467823306E-2</v>
      </c>
      <c r="I89" s="3">
        <f>'Population 2016'!I89/'Population 2016'!I$7</f>
        <v>5.0573818323283407E-2</v>
      </c>
      <c r="J89" s="3">
        <f>'Population 2016'!J89/'Population 2016'!J$7</f>
        <v>4.3296791712762746E-2</v>
      </c>
      <c r="K89" s="3">
        <f>'Population 2016'!K89/'Population 2016'!K$7</f>
        <v>4.5504660719655206E-2</v>
      </c>
      <c r="L89" s="3">
        <f>'Population 2016'!L89/'Population 2016'!L$7</f>
        <v>4.3770032051282048E-2</v>
      </c>
      <c r="M89" s="3">
        <f>'Population 2016'!M89/'Population 2016'!M$7</f>
        <v>4.3770032051282048E-2</v>
      </c>
      <c r="N89" s="3">
        <f>'Population 2016'!N89/'Population 2016'!N$7</f>
        <v>3.8631986821039931E-2</v>
      </c>
      <c r="O89" s="3">
        <f>'Population 2016'!O89/'Population 2016'!O$7</f>
        <v>4.3056262729124238E-2</v>
      </c>
      <c r="P89" s="3">
        <f>'Population 2016'!P89/'Population 2016'!P$7</f>
        <v>4.5663203672384634E-2</v>
      </c>
      <c r="Q89" s="3">
        <f>'Population 2016'!Q89/'Population 2016'!Q$7</f>
        <v>4.8989379924631725E-2</v>
      </c>
      <c r="R89" s="3">
        <f>'Population 2016'!R89/'Population 2016'!R$7</f>
        <v>4.8904220779220776E-2</v>
      </c>
      <c r="S89" s="3">
        <f>'Population 2016'!S89/'Population 2016'!S$7</f>
        <v>4.263793666340189E-2</v>
      </c>
      <c r="T89" s="3">
        <f>'Population 2016'!T89/'Population 2016'!T$7</f>
        <v>4.2704499160204412E-2</v>
      </c>
      <c r="U89" s="3" t="e">
        <f>'Population 2016'!U89/'Population 2016'!U$7</f>
        <v>#DIV/0!</v>
      </c>
      <c r="V89" s="3">
        <f>'Population 2016'!V89/'Population 2016'!V$7</f>
        <v>4.5058292196197877E-2</v>
      </c>
      <c r="W89" s="3">
        <f>'Population 2016'!W89/'Population 2016'!W$7</f>
        <v>4.1276718170894754E-2</v>
      </c>
      <c r="X89" s="3">
        <f>'Population 2016'!X89/'Population 2016'!X$7</f>
        <v>4.1276718170894754E-2</v>
      </c>
      <c r="Y89" s="3">
        <f>'Population 2016'!Y89/'Population 2016'!Y$7</f>
        <v>4.4158446362515411E-2</v>
      </c>
      <c r="Z89" s="3">
        <f>'Population 2016'!Z89/'Population 2016'!Z$7</f>
        <v>4.0864544332745119E-2</v>
      </c>
      <c r="AA89" s="3">
        <f>'Population 2016'!AA89/'Population 2016'!AA$7</f>
        <v>4.2520341905882497E-2</v>
      </c>
      <c r="AB89" s="3">
        <f>'Population 2016'!AB89/'Population 2016'!AB$7</f>
        <v>3.8480108149864814E-2</v>
      </c>
      <c r="AC89" s="3">
        <f>'Population 2016'!AC89/'Population 2016'!AC$7</f>
        <v>4.2423200633973521E-2</v>
      </c>
      <c r="AD89" s="3">
        <f>'Population 2016'!AD89/'Population 2016'!AD$7</f>
        <v>4.3899811473202259E-2</v>
      </c>
      <c r="AE89" s="3">
        <f>'Population 2016'!AE89/'Population 2016'!AE$7</f>
        <v>4.1922989291410341E-2</v>
      </c>
      <c r="AF89" s="3">
        <f>'Population 2016'!AF89/'Population 2016'!AF$7</f>
        <v>4.6446902334996022E-2</v>
      </c>
      <c r="AG89" s="3">
        <f>'Population 2016'!AG89/'Population 2016'!AG$7</f>
        <v>4.1922989291410341E-2</v>
      </c>
      <c r="AH89" s="3">
        <f>'Population 2016'!AH89/'Population 2016'!AH$7</f>
        <v>4.2760809202697342E-2</v>
      </c>
      <c r="AI89" s="3">
        <f>'Population 2016'!AI89/'Population 2016'!AI$7</f>
        <v>4.3083670715249663E-2</v>
      </c>
      <c r="AJ89" s="3">
        <f>'Population 2016'!AJ89/'Population 2016'!AJ$7</f>
        <v>4.3133927308725784E-2</v>
      </c>
      <c r="AK89" s="3">
        <f>'Population 2016'!AK89/'Population 2016'!AK$7</f>
        <v>3.937007874015748E-2</v>
      </c>
      <c r="AL89" s="3">
        <f>'Population 2016'!AL89/'Population 2016'!AL$7</f>
        <v>4.212421642288712E-2</v>
      </c>
      <c r="AM89" s="3">
        <f>'Population 2016'!AM89/'Population 2016'!AM$7</f>
        <v>4.3963574697423749E-2</v>
      </c>
      <c r="AN89" s="3" t="e">
        <f>'Population 2016'!AN89/'Population 2016'!AN$7</f>
        <v>#DIV/0!</v>
      </c>
      <c r="AO89" s="3" t="e">
        <f>'Population 2016'!AO89/'Population 2016'!AO$7</f>
        <v>#DIV/0!</v>
      </c>
      <c r="AP89" s="3">
        <f>'Population 2016'!AP89/'Population 2016'!AP$7</f>
        <v>4.486404833836858E-2</v>
      </c>
      <c r="AQ89" s="3">
        <f>'Population 2016'!AQ89/'Population 2016'!AQ$7</f>
        <v>4.3999022243950137E-2</v>
      </c>
      <c r="AR89" s="3">
        <f>'Population 2016'!AR89/'Population 2016'!AR$7</f>
        <v>4.2330383819021045E-2</v>
      </c>
      <c r="AS89" s="3">
        <f>'Population 2016'!AS89/'Population 2016'!AS$7</f>
        <v>5.0573818323283407E-2</v>
      </c>
      <c r="AT89" s="3" t="e">
        <f>'Population 2016'!AT89/'Population 2016'!AT$7</f>
        <v>#DIV/0!</v>
      </c>
      <c r="AU89" s="3" t="e">
        <f>'Population 2016'!AU89/'Population 2016'!AU$7</f>
        <v>#DIV/0!</v>
      </c>
      <c r="AV89" s="3">
        <f>'Population 2016'!AV89/'Population 2016'!AV$7</f>
        <v>3.9116172556786531E-2</v>
      </c>
      <c r="AW89" s="3">
        <f>'Population 2016'!AW89/'Population 2016'!AW$7</f>
        <v>4.079070032914138E-2</v>
      </c>
      <c r="AX89" s="3">
        <f>'Population 2016'!AX89/'Population 2016'!AX$7</f>
        <v>4.1073771319002923E-2</v>
      </c>
      <c r="AY89" s="3">
        <f>'Population 2016'!AY89/'Population 2016'!AY$7</f>
        <v>4.0621483597334022E-2</v>
      </c>
      <c r="AZ89" s="3">
        <f>'Population 2016'!AZ89/'Population 2016'!AZ$7</f>
        <v>3.9935507875480593E-2</v>
      </c>
      <c r="BA89" s="3">
        <f>'Population 2016'!BA89/'Population 2016'!BA$7</f>
        <v>4.7715483550060396E-2</v>
      </c>
      <c r="BB89" s="3">
        <f>'Population 2016'!BB89/'Population 2016'!BB$7</f>
        <v>4.3241595540846542E-2</v>
      </c>
      <c r="BC89" s="5" t="e">
        <f>'Population 2016'!BC89/'Population 2016'!BC$7</f>
        <v>#DIV/0!</v>
      </c>
      <c r="BD89" s="9">
        <v>87</v>
      </c>
    </row>
    <row r="90" spans="2:56" x14ac:dyDescent="0.35">
      <c r="B90" s="3" t="s">
        <v>55</v>
      </c>
      <c r="C90" s="51">
        <f>'Population 2016'!C90/'Population 2016'!C$7</f>
        <v>3.5782503501846426E-2</v>
      </c>
      <c r="D90" s="3">
        <f>'Population 2016'!D90/'Population 2016'!D$7</f>
        <v>3.7057329282263289E-2</v>
      </c>
      <c r="E90" s="3">
        <f>'Population 2016'!E90/'Population 2016'!E$7</f>
        <v>4.1638069091741017E-2</v>
      </c>
      <c r="F90" s="3">
        <f>'Population 2016'!F90/'Population 2016'!F$7</f>
        <v>3.4513537637607852E-2</v>
      </c>
      <c r="G90" s="3">
        <f>'Population 2016'!G90/'Population 2016'!G$7</f>
        <v>3.9459058910707667E-2</v>
      </c>
      <c r="H90" s="3">
        <f>'Population 2016'!H90/'Population 2016'!H$7</f>
        <v>4.0824483887346462E-2</v>
      </c>
      <c r="I90" s="3">
        <f>'Population 2016'!I90/'Population 2016'!I$7</f>
        <v>3.8319393114180124E-2</v>
      </c>
      <c r="J90" s="3">
        <f>'Population 2016'!J90/'Population 2016'!J$7</f>
        <v>4.0933319923564318E-2</v>
      </c>
      <c r="K90" s="3">
        <f>'Population 2016'!K90/'Population 2016'!K$7</f>
        <v>4.2898666933948081E-2</v>
      </c>
      <c r="L90" s="3">
        <f>'Population 2016'!L90/'Population 2016'!L$7</f>
        <v>3.8962339743589744E-2</v>
      </c>
      <c r="M90" s="3">
        <f>'Population 2016'!M90/'Population 2016'!M$7</f>
        <v>3.8962339743589744E-2</v>
      </c>
      <c r="N90" s="3">
        <f>'Population 2016'!N90/'Population 2016'!N$7</f>
        <v>3.7239843151813265E-2</v>
      </c>
      <c r="O90" s="3">
        <f>'Population 2016'!O90/'Population 2016'!O$7</f>
        <v>4.0224032586558045E-2</v>
      </c>
      <c r="P90" s="3">
        <f>'Population 2016'!P90/'Population 2016'!P$7</f>
        <v>4.1797535636627206E-2</v>
      </c>
      <c r="Q90" s="3">
        <f>'Population 2016'!Q90/'Population 2016'!Q$7</f>
        <v>3.8369304556354913E-2</v>
      </c>
      <c r="R90" s="3">
        <f>'Population 2016'!R90/'Population 2016'!R$7</f>
        <v>3.916396103896104E-2</v>
      </c>
      <c r="S90" s="3">
        <f>'Population 2016'!S90/'Population 2016'!S$7</f>
        <v>3.7153117858308847E-2</v>
      </c>
      <c r="T90" s="3">
        <f>'Population 2016'!T90/'Population 2016'!T$7</f>
        <v>3.3663295572311763E-2</v>
      </c>
      <c r="U90" s="3" t="e">
        <f>'Population 2016'!U90/'Population 2016'!U$7</f>
        <v>#DIV/0!</v>
      </c>
      <c r="V90" s="3">
        <f>'Population 2016'!V90/'Population 2016'!V$7</f>
        <v>3.8178762735006824E-2</v>
      </c>
      <c r="W90" s="3">
        <f>'Population 2016'!W90/'Population 2016'!W$7</f>
        <v>4.0836703955050853E-2</v>
      </c>
      <c r="X90" s="3">
        <f>'Population 2016'!X90/'Population 2016'!X$7</f>
        <v>4.0836703955050853E-2</v>
      </c>
      <c r="Y90" s="3">
        <f>'Population 2016'!Y90/'Population 2016'!Y$7</f>
        <v>3.9585902178380601E-2</v>
      </c>
      <c r="Z90" s="3">
        <f>'Population 2016'!Z90/'Population 2016'!Z$7</f>
        <v>3.5755949849016394E-2</v>
      </c>
      <c r="AA90" s="3">
        <f>'Population 2016'!AA90/'Population 2016'!AA$7</f>
        <v>3.7901001687117519E-2</v>
      </c>
      <c r="AB90" s="3">
        <f>'Population 2016'!AB90/'Population 2016'!AB$7</f>
        <v>3.7224797219003479E-2</v>
      </c>
      <c r="AC90" s="3">
        <f>'Population 2016'!AC90/'Population 2016'!AC$7</f>
        <v>3.7173107402573187E-2</v>
      </c>
      <c r="AD90" s="3">
        <f>'Population 2016'!AD90/'Population 2016'!AD$7</f>
        <v>4.0237005117155937E-2</v>
      </c>
      <c r="AE90" s="3">
        <f>'Population 2016'!AE90/'Population 2016'!AE$7</f>
        <v>4.0555935292777401E-2</v>
      </c>
      <c r="AF90" s="3">
        <f>'Population 2016'!AF90/'Population 2016'!AF$7</f>
        <v>4.0663630448926479E-2</v>
      </c>
      <c r="AG90" s="3">
        <f>'Population 2016'!AG90/'Population 2016'!AG$7</f>
        <v>4.0555935292777401E-2</v>
      </c>
      <c r="AH90" s="3">
        <f>'Population 2016'!AH90/'Population 2016'!AH$7</f>
        <v>3.970285961559266E-2</v>
      </c>
      <c r="AI90" s="3">
        <f>'Population 2016'!AI90/'Population 2016'!AI$7</f>
        <v>3.4637876743139902E-2</v>
      </c>
      <c r="AJ90" s="3">
        <f>'Population 2016'!AJ90/'Population 2016'!AJ$7</f>
        <v>3.804270965917126E-2</v>
      </c>
      <c r="AK90" s="3">
        <f>'Population 2016'!AK90/'Population 2016'!AK$7</f>
        <v>4.2519685039370078E-2</v>
      </c>
      <c r="AL90" s="3">
        <f>'Population 2016'!AL90/'Population 2016'!AL$7</f>
        <v>4.1346196594496065E-2</v>
      </c>
      <c r="AM90" s="3">
        <f>'Population 2016'!AM90/'Population 2016'!AM$7</f>
        <v>3.9340720607707852E-2</v>
      </c>
      <c r="AN90" s="3" t="e">
        <f>'Population 2016'!AN90/'Population 2016'!AN$7</f>
        <v>#DIV/0!</v>
      </c>
      <c r="AO90" s="3" t="e">
        <f>'Population 2016'!AO90/'Population 2016'!AO$7</f>
        <v>#DIV/0!</v>
      </c>
      <c r="AP90" s="3">
        <f>'Population 2016'!AP90/'Population 2016'!AP$7</f>
        <v>3.5196374622356495E-2</v>
      </c>
      <c r="AQ90" s="3">
        <f>'Population 2016'!AQ90/'Population 2016'!AQ$7</f>
        <v>4.0943534588120264E-2</v>
      </c>
      <c r="AR90" s="3">
        <f>'Population 2016'!AR90/'Population 2016'!AR$7</f>
        <v>3.8121650841402649E-2</v>
      </c>
      <c r="AS90" s="3">
        <f>'Population 2016'!AS90/'Population 2016'!AS$7</f>
        <v>3.8319393114180124E-2</v>
      </c>
      <c r="AT90" s="3" t="e">
        <f>'Population 2016'!AT90/'Population 2016'!AT$7</f>
        <v>#DIV/0!</v>
      </c>
      <c r="AU90" s="3" t="e">
        <f>'Population 2016'!AU90/'Population 2016'!AU$7</f>
        <v>#DIV/0!</v>
      </c>
      <c r="AV90" s="3">
        <f>'Population 2016'!AV90/'Population 2016'!AV$7</f>
        <v>4.05397041529987E-2</v>
      </c>
      <c r="AW90" s="3">
        <f>'Population 2016'!AW90/'Population 2016'!AW$7</f>
        <v>4.0296036985597687E-2</v>
      </c>
      <c r="AX90" s="3">
        <f>'Population 2016'!AX90/'Population 2016'!AX$7</f>
        <v>3.8954485820970837E-2</v>
      </c>
      <c r="AY90" s="3">
        <f>'Population 2016'!AY90/'Population 2016'!AY$7</f>
        <v>3.8803773911538129E-2</v>
      </c>
      <c r="AZ90" s="3">
        <f>'Population 2016'!AZ90/'Population 2016'!AZ$7</f>
        <v>3.6675466416257685E-2</v>
      </c>
      <c r="BA90" s="3">
        <f>'Population 2016'!BA90/'Population 2016'!BA$7</f>
        <v>3.9188517018404034E-2</v>
      </c>
      <c r="BB90" s="3">
        <f>'Population 2016'!BB90/'Population 2016'!BB$7</f>
        <v>3.5490332694652502E-2</v>
      </c>
      <c r="BC90" s="5" t="e">
        <f>'Population 2016'!BC90/'Population 2016'!BC$7</f>
        <v>#DIV/0!</v>
      </c>
      <c r="BD90" s="9">
        <v>88</v>
      </c>
    </row>
    <row r="91" spans="2:56" x14ac:dyDescent="0.35">
      <c r="B91" s="3" t="s">
        <v>56</v>
      </c>
      <c r="C91" s="51">
        <f>'Population 2016'!C91/'Population 2016'!C$7</f>
        <v>3.2216987138673117E-2</v>
      </c>
      <c r="D91" s="3">
        <f>'Population 2016'!D91/'Population 2016'!D$7</f>
        <v>3.023360063754545E-2</v>
      </c>
      <c r="E91" s="3">
        <f>'Population 2016'!E91/'Population 2016'!E$7</f>
        <v>2.3106840539922215E-2</v>
      </c>
      <c r="F91" s="3">
        <f>'Population 2016'!F91/'Population 2016'!F$7</f>
        <v>2.9157988693841119E-2</v>
      </c>
      <c r="G91" s="3">
        <f>'Population 2016'!G91/'Population 2016'!G$7</f>
        <v>3.8347536124490551E-2</v>
      </c>
      <c r="H91" s="3">
        <f>'Population 2016'!H91/'Population 2016'!H$7</f>
        <v>3.4893644603368371E-2</v>
      </c>
      <c r="I91" s="3">
        <f>'Population 2016'!I91/'Population 2016'!I$7</f>
        <v>2.9955261622252479E-2</v>
      </c>
      <c r="J91" s="3">
        <f>'Population 2016'!J91/'Population 2016'!J$7</f>
        <v>3.1932012471085187E-2</v>
      </c>
      <c r="K91" s="3">
        <f>'Population 2016'!K91/'Population 2016'!K$7</f>
        <v>3.3376766563095121E-2</v>
      </c>
      <c r="L91" s="3">
        <f>'Population 2016'!L91/'Population 2016'!L$7</f>
        <v>3.2251602564102567E-2</v>
      </c>
      <c r="M91" s="3">
        <f>'Population 2016'!M91/'Population 2016'!M$7</f>
        <v>3.2251602564102567E-2</v>
      </c>
      <c r="N91" s="3">
        <f>'Population 2016'!N91/'Population 2016'!N$7</f>
        <v>3.0023898466321725E-2</v>
      </c>
      <c r="O91" s="3">
        <f>'Population 2016'!O91/'Population 2016'!O$7</f>
        <v>3.3254837067209775E-2</v>
      </c>
      <c r="P91" s="3">
        <f>'Population 2016'!P91/'Population 2016'!P$7</f>
        <v>3.8656680357574295E-2</v>
      </c>
      <c r="Q91" s="3">
        <f>'Population 2016'!Q91/'Population 2016'!Q$7</f>
        <v>2.9804727646454265E-2</v>
      </c>
      <c r="R91" s="3">
        <f>'Population 2016'!R91/'Population 2016'!R$7</f>
        <v>2.9626623376623376E-2</v>
      </c>
      <c r="S91" s="3">
        <f>'Population 2016'!S91/'Population 2016'!S$7</f>
        <v>3.1093698987920339E-2</v>
      </c>
      <c r="T91" s="3">
        <f>'Population 2016'!T91/'Population 2016'!T$7</f>
        <v>2.8767465961476609E-2</v>
      </c>
      <c r="U91" s="3" t="e">
        <f>'Population 2016'!U91/'Population 2016'!U$7</f>
        <v>#DIV/0!</v>
      </c>
      <c r="V91" s="3">
        <f>'Population 2016'!V91/'Population 2016'!V$7</f>
        <v>3.2717151559710111E-2</v>
      </c>
      <c r="W91" s="3">
        <f>'Population 2016'!W91/'Population 2016'!W$7</f>
        <v>3.4151872598960888E-2</v>
      </c>
      <c r="X91" s="3">
        <f>'Population 2016'!X91/'Population 2016'!X$7</f>
        <v>3.4151872598960888E-2</v>
      </c>
      <c r="Y91" s="3">
        <f>'Population 2016'!Y91/'Population 2016'!Y$7</f>
        <v>3.2316070694615701E-2</v>
      </c>
      <c r="Z91" s="3">
        <f>'Population 2016'!Z91/'Population 2016'!Z$7</f>
        <v>2.8815336733447605E-2</v>
      </c>
      <c r="AA91" s="3">
        <f>'Population 2016'!AA91/'Population 2016'!AA$7</f>
        <v>3.0774849705428865E-2</v>
      </c>
      <c r="AB91" s="3">
        <f>'Population 2016'!AB91/'Population 2016'!AB$7</f>
        <v>3.0272305909617613E-2</v>
      </c>
      <c r="AC91" s="3">
        <f>'Population 2016'!AC91/'Population 2016'!AC$7</f>
        <v>2.9982635651687489E-2</v>
      </c>
      <c r="AD91" s="3">
        <f>'Population 2016'!AD91/'Population 2016'!AD$7</f>
        <v>3.4742795583086454E-2</v>
      </c>
      <c r="AE91" s="3">
        <f>'Population 2016'!AE91/'Population 2016'!AE$7</f>
        <v>3.3264980633401685E-2</v>
      </c>
      <c r="AF91" s="3">
        <f>'Population 2016'!AF91/'Population 2016'!AF$7</f>
        <v>3.4844213113569E-2</v>
      </c>
      <c r="AG91" s="3">
        <f>'Population 2016'!AG91/'Population 2016'!AG$7</f>
        <v>3.3264980633401685E-2</v>
      </c>
      <c r="AH91" s="3">
        <f>'Population 2016'!AH91/'Population 2016'!AH$7</f>
        <v>3.2735927301575853E-2</v>
      </c>
      <c r="AI91" s="3">
        <f>'Population 2016'!AI91/'Population 2016'!AI$7</f>
        <v>2.9127305443094918E-2</v>
      </c>
      <c r="AJ91" s="3">
        <f>'Population 2016'!AJ91/'Population 2016'!AJ$7</f>
        <v>3.4507141846980623E-2</v>
      </c>
      <c r="AK91" s="3">
        <f>'Population 2016'!AK91/'Population 2016'!AK$7</f>
        <v>3.1496062992125984E-2</v>
      </c>
      <c r="AL91" s="3">
        <f>'Population 2016'!AL91/'Population 2016'!AL$7</f>
        <v>3.5010892277597475E-2</v>
      </c>
      <c r="AM91" s="3">
        <f>'Population 2016'!AM91/'Population 2016'!AM$7</f>
        <v>3.1616605106046879E-2</v>
      </c>
      <c r="AN91" s="3" t="e">
        <f>'Population 2016'!AN91/'Population 2016'!AN$7</f>
        <v>#DIV/0!</v>
      </c>
      <c r="AO91" s="3" t="e">
        <f>'Population 2016'!AO91/'Population 2016'!AO$7</f>
        <v>#DIV/0!</v>
      </c>
      <c r="AP91" s="3">
        <f>'Population 2016'!AP91/'Population 2016'!AP$7</f>
        <v>2.9305135951661631E-2</v>
      </c>
      <c r="AQ91" s="3">
        <f>'Population 2016'!AQ91/'Population 2016'!AQ$7</f>
        <v>2.9234905890980201E-2</v>
      </c>
      <c r="AR91" s="3">
        <f>'Population 2016'!AR91/'Population 2016'!AR$7</f>
        <v>3.1365436339330963E-2</v>
      </c>
      <c r="AS91" s="3">
        <f>'Population 2016'!AS91/'Population 2016'!AS$7</f>
        <v>2.9955261622252479E-2</v>
      </c>
      <c r="AT91" s="3" t="e">
        <f>'Population 2016'!AT91/'Population 2016'!AT$7</f>
        <v>#DIV/0!</v>
      </c>
      <c r="AU91" s="3" t="e">
        <f>'Population 2016'!AU91/'Population 2016'!AU$7</f>
        <v>#DIV/0!</v>
      </c>
      <c r="AV91" s="3">
        <f>'Population 2016'!AV91/'Population 2016'!AV$7</f>
        <v>3.7754533638670547E-2</v>
      </c>
      <c r="AW91" s="3">
        <f>'Population 2016'!AW91/'Population 2016'!AW$7</f>
        <v>3.4569357508418788E-2</v>
      </c>
      <c r="AX91" s="3">
        <f>'Population 2016'!AX91/'Population 2016'!AX$7</f>
        <v>3.0477343828842467E-2</v>
      </c>
      <c r="AY91" s="3">
        <f>'Population 2016'!AY91/'Population 2016'!AY$7</f>
        <v>3.2043625032459104E-2</v>
      </c>
      <c r="AZ91" s="3">
        <f>'Population 2016'!AZ91/'Population 2016'!AZ$7</f>
        <v>2.9836466398540068E-2</v>
      </c>
      <c r="BA91" s="3">
        <f>'Population 2016'!BA91/'Population 2016'!BA$7</f>
        <v>3.4925033752575857E-2</v>
      </c>
      <c r="BB91" s="3">
        <f>'Population 2016'!BB91/'Population 2016'!BB$7</f>
        <v>2.8261626894269292E-2</v>
      </c>
      <c r="BC91" s="5" t="e">
        <f>'Population 2016'!BC91/'Population 2016'!BC$7</f>
        <v>#DIV/0!</v>
      </c>
      <c r="BD91" s="9">
        <v>89</v>
      </c>
    </row>
    <row r="92" spans="2:56" x14ac:dyDescent="0.35">
      <c r="B92" s="3" t="s">
        <v>57</v>
      </c>
      <c r="C92" s="51">
        <f>'Population 2016'!C92/'Population 2016'!C$7</f>
        <v>2.7696421749649817E-2</v>
      </c>
      <c r="D92" s="3">
        <f>'Population 2016'!D92/'Population 2016'!D$7</f>
        <v>2.7593764008567018E-2</v>
      </c>
      <c r="E92" s="3">
        <f>'Population 2016'!E92/'Population 2016'!E$7</f>
        <v>2.7224891329215281E-2</v>
      </c>
      <c r="F92" s="3">
        <f>'Population 2016'!F92/'Population 2016'!F$7</f>
        <v>3.0496875929782803E-2</v>
      </c>
      <c r="G92" s="3">
        <f>'Population 2016'!G92/'Population 2016'!G$7</f>
        <v>3.1678399407187849E-2</v>
      </c>
      <c r="H92" s="3">
        <f>'Population 2016'!H92/'Population 2016'!H$7</f>
        <v>3.3532468374258648E-2</v>
      </c>
      <c r="I92" s="3">
        <f>'Population 2016'!I92/'Population 2016'!I$7</f>
        <v>3.8902937171756469E-2</v>
      </c>
      <c r="J92" s="3">
        <f>'Population 2016'!J92/'Population 2016'!J$7</f>
        <v>3.1177712963894197E-2</v>
      </c>
      <c r="K92" s="3">
        <f>'Population 2016'!K92/'Population 2016'!K$7</f>
        <v>3.3777688683973135E-2</v>
      </c>
      <c r="L92" s="3">
        <f>'Population 2016'!L92/'Population 2016'!L$7</f>
        <v>3.7159455128205128E-2</v>
      </c>
      <c r="M92" s="3">
        <f>'Population 2016'!M92/'Population 2016'!M$7</f>
        <v>3.7159455128205128E-2</v>
      </c>
      <c r="N92" s="3">
        <f>'Population 2016'!N92/'Population 2016'!N$7</f>
        <v>2.8538945219146617E-2</v>
      </c>
      <c r="O92" s="3">
        <f>'Population 2016'!O92/'Population 2016'!O$7</f>
        <v>3.4655040733197556E-2</v>
      </c>
      <c r="P92" s="3">
        <f>'Population 2016'!P92/'Population 2016'!P$7</f>
        <v>3.0683740033824597E-2</v>
      </c>
      <c r="Q92" s="3">
        <f>'Population 2016'!Q92/'Population 2016'!Q$7</f>
        <v>3.4600890715998631E-2</v>
      </c>
      <c r="R92" s="3">
        <f>'Population 2016'!R92/'Population 2016'!R$7</f>
        <v>2.7597402597402596E-2</v>
      </c>
      <c r="S92" s="3">
        <f>'Population 2016'!S92/'Population 2016'!S$7</f>
        <v>2.90956578517793E-2</v>
      </c>
      <c r="T92" s="3">
        <f>'Population 2016'!T92/'Population 2016'!T$7</f>
        <v>2.3478540542472216E-2</v>
      </c>
      <c r="U92" s="3" t="e">
        <f>'Population 2016'!U92/'Population 2016'!U$7</f>
        <v>#DIV/0!</v>
      </c>
      <c r="V92" s="3">
        <f>'Population 2016'!V92/'Population 2016'!V$7</f>
        <v>3.3819976893183487E-2</v>
      </c>
      <c r="W92" s="3">
        <f>'Population 2016'!W92/'Population 2016'!W$7</f>
        <v>3.2984142564605932E-2</v>
      </c>
      <c r="X92" s="3">
        <f>'Population 2016'!X92/'Population 2016'!X$7</f>
        <v>3.2984142564605932E-2</v>
      </c>
      <c r="Y92" s="3">
        <f>'Population 2016'!Y92/'Population 2016'!Y$7</f>
        <v>3.2470201397451708E-2</v>
      </c>
      <c r="Z92" s="3">
        <f>'Population 2016'!Z92/'Population 2016'!Z$7</f>
        <v>2.5673530068269015E-2</v>
      </c>
      <c r="AA92" s="3">
        <f>'Population 2016'!AA92/'Population 2016'!AA$7</f>
        <v>2.8276338643706926E-2</v>
      </c>
      <c r="AB92" s="3">
        <f>'Population 2016'!AB92/'Population 2016'!AB$7</f>
        <v>2.7665121668597914E-2</v>
      </c>
      <c r="AC92" s="3">
        <f>'Population 2016'!AC92/'Population 2016'!AC$7</f>
        <v>2.6888518553048666E-2</v>
      </c>
      <c r="AD92" s="3">
        <f>'Population 2016'!AD92/'Population 2016'!AD$7</f>
        <v>3.1079989227040129E-2</v>
      </c>
      <c r="AE92" s="3">
        <f>'Population 2016'!AE92/'Population 2016'!AE$7</f>
        <v>3.0834662413609781E-2</v>
      </c>
      <c r="AF92" s="3">
        <f>'Population 2016'!AF92/'Population 2016'!AF$7</f>
        <v>3.5350249403600084E-2</v>
      </c>
      <c r="AG92" s="3">
        <f>'Population 2016'!AG92/'Population 2016'!AG$7</f>
        <v>3.0834662413609781E-2</v>
      </c>
      <c r="AH92" s="3">
        <f>'Population 2016'!AH92/'Population 2016'!AH$7</f>
        <v>3.1711802675705891E-2</v>
      </c>
      <c r="AI92" s="3">
        <f>'Population 2016'!AI92/'Population 2016'!AI$7</f>
        <v>2.5944669365721998E-2</v>
      </c>
      <c r="AJ92" s="3">
        <f>'Population 2016'!AJ92/'Population 2016'!AJ$7</f>
        <v>2.870881063498798E-2</v>
      </c>
      <c r="AK92" s="3">
        <f>'Population 2016'!AK92/'Population 2016'!AK$7</f>
        <v>2.9921259842519685E-2</v>
      </c>
      <c r="AL92" s="3">
        <f>'Population 2016'!AL92/'Population 2016'!AL$7</f>
        <v>3.3121415551504912E-2</v>
      </c>
      <c r="AM92" s="3">
        <f>'Population 2016'!AM92/'Population 2016'!AM$7</f>
        <v>3.0977768485608754E-2</v>
      </c>
      <c r="AN92" s="3" t="e">
        <f>'Population 2016'!AN92/'Population 2016'!AN$7</f>
        <v>#DIV/0!</v>
      </c>
      <c r="AO92" s="3" t="e">
        <f>'Population 2016'!AO92/'Population 2016'!AO$7</f>
        <v>#DIV/0!</v>
      </c>
      <c r="AP92" s="3">
        <f>'Population 2016'!AP92/'Population 2016'!AP$7</f>
        <v>2.4320241691842902E-2</v>
      </c>
      <c r="AQ92" s="3">
        <f>'Population 2016'!AQ92/'Population 2016'!AQ$7</f>
        <v>2.6277193840136884E-2</v>
      </c>
      <c r="AR92" s="3">
        <f>'Population 2016'!AR92/'Population 2016'!AR$7</f>
        <v>2.9312088269890877E-2</v>
      </c>
      <c r="AS92" s="3">
        <f>'Population 2016'!AS92/'Population 2016'!AS$7</f>
        <v>3.8902937171756469E-2</v>
      </c>
      <c r="AT92" s="3" t="e">
        <f>'Population 2016'!AT92/'Population 2016'!AT$7</f>
        <v>#DIV/0!</v>
      </c>
      <c r="AU92" s="3" t="e">
        <f>'Population 2016'!AU92/'Population 2016'!AU$7</f>
        <v>#DIV/0!</v>
      </c>
      <c r="AV92" s="3">
        <f>'Population 2016'!AV92/'Population 2016'!AV$7</f>
        <v>3.2493656000495141E-2</v>
      </c>
      <c r="AW92" s="3">
        <f>'Population 2016'!AW92/'Population 2016'!AW$7</f>
        <v>3.2914137858868743E-2</v>
      </c>
      <c r="AX92" s="3">
        <f>'Population 2016'!AX92/'Population 2016'!AX$7</f>
        <v>2.8559895044908669E-2</v>
      </c>
      <c r="AY92" s="3">
        <f>'Population 2016'!AY92/'Population 2016'!AY$7</f>
        <v>3.0684670648316453E-2</v>
      </c>
      <c r="AZ92" s="3">
        <f>'Population 2016'!AZ92/'Population 2016'!AZ$7</f>
        <v>2.827731613543346E-2</v>
      </c>
      <c r="BA92" s="3">
        <f>'Population 2016'!BA92/'Population 2016'!BA$7</f>
        <v>2.902721523484687E-2</v>
      </c>
      <c r="BB92" s="3">
        <f>'Population 2016'!BB92/'Population 2016'!BB$7</f>
        <v>3.0003483713638739E-2</v>
      </c>
      <c r="BC92" s="5" t="e">
        <f>'Population 2016'!BC92/'Population 2016'!BC$7</f>
        <v>#DIV/0!</v>
      </c>
      <c r="BD92" s="9">
        <v>90</v>
      </c>
    </row>
    <row r="93" spans="2:56" x14ac:dyDescent="0.35">
      <c r="B93" s="3" t="s">
        <v>58</v>
      </c>
      <c r="C93" s="51">
        <f>'Population 2016'!C93/'Population 2016'!C$7</f>
        <v>1.6108493569336559E-2</v>
      </c>
      <c r="D93" s="3">
        <f>'Population 2016'!D93/'Population 2016'!D$7</f>
        <v>1.593863625043582E-2</v>
      </c>
      <c r="E93" s="3">
        <f>'Population 2016'!E93/'Population 2016'!E$7</f>
        <v>1.532830016014642E-2</v>
      </c>
      <c r="F93" s="3">
        <f>'Population 2016'!F93/'Population 2016'!F$7</f>
        <v>2.0083308539125259E-2</v>
      </c>
      <c r="G93" s="3">
        <f>'Population 2016'!G93/'Population 2016'!G$7</f>
        <v>2.8899592441645052E-2</v>
      </c>
      <c r="H93" s="3">
        <f>'Population 2016'!H93/'Population 2016'!H$7</f>
        <v>2.4868473646115788E-2</v>
      </c>
      <c r="I93" s="3">
        <f>'Population 2016'!I93/'Population 2016'!I$7</f>
        <v>2.7037541334370745E-2</v>
      </c>
      <c r="J93" s="3">
        <f>'Population 2016'!J93/'Population 2016'!J$7</f>
        <v>2.2377552046665996E-2</v>
      </c>
      <c r="K93" s="3">
        <f>'Population 2016'!K93/'Population 2016'!K$7</f>
        <v>2.455647990377869E-2</v>
      </c>
      <c r="L93" s="3">
        <f>'Population 2016'!L93/'Population 2016'!L$7</f>
        <v>2.2636217948717948E-2</v>
      </c>
      <c r="M93" s="3">
        <f>'Population 2016'!M93/'Population 2016'!M$7</f>
        <v>2.2636217948717948E-2</v>
      </c>
      <c r="N93" s="3">
        <f>'Population 2016'!N93/'Population 2016'!N$7</f>
        <v>2.0302095176222185E-2</v>
      </c>
      <c r="O93" s="3">
        <f>'Population 2016'!O93/'Population 2016'!O$7</f>
        <v>2.377163951120163E-2</v>
      </c>
      <c r="P93" s="3">
        <f>'Population 2016'!P93/'Population 2016'!P$7</f>
        <v>2.1261174196665861E-2</v>
      </c>
      <c r="Q93" s="3">
        <f>'Population 2016'!Q93/'Population 2016'!Q$7</f>
        <v>2.1925316889345667E-2</v>
      </c>
      <c r="R93" s="3">
        <f>'Population 2016'!R93/'Population 2016'!R$7</f>
        <v>1.765422077922078E-2</v>
      </c>
      <c r="S93" s="3">
        <f>'Population 2016'!S93/'Population 2016'!S$7</f>
        <v>2.139732288605942E-2</v>
      </c>
      <c r="T93" s="3">
        <f>'Population 2016'!T93/'Population 2016'!T$7</f>
        <v>1.5973984204695708E-2</v>
      </c>
      <c r="U93" s="3" t="e">
        <f>'Population 2016'!U93/'Population 2016'!U$7</f>
        <v>#DIV/0!</v>
      </c>
      <c r="V93" s="3">
        <f>'Population 2016'!V93/'Population 2016'!V$7</f>
        <v>2.1321289780485243E-2</v>
      </c>
      <c r="W93" s="3">
        <f>'Population 2016'!W93/'Population 2016'!W$7</f>
        <v>2.5216199292592528E-2</v>
      </c>
      <c r="X93" s="3">
        <f>'Population 2016'!X93/'Population 2016'!X$7</f>
        <v>2.5216199292592528E-2</v>
      </c>
      <c r="Y93" s="3">
        <f>'Population 2016'!Y93/'Population 2016'!Y$7</f>
        <v>2.1860871352240033E-2</v>
      </c>
      <c r="Z93" s="3">
        <f>'Population 2016'!Z93/'Population 2016'!Z$7</f>
        <v>1.8602359303074842E-2</v>
      </c>
      <c r="AA93" s="3">
        <f>'Population 2016'!AA93/'Population 2016'!AA$7</f>
        <v>2.0376146274956576E-2</v>
      </c>
      <c r="AB93" s="3">
        <f>'Population 2016'!AB93/'Population 2016'!AB$7</f>
        <v>1.6174198532251834E-2</v>
      </c>
      <c r="AC93" s="3">
        <f>'Population 2016'!AC93/'Population 2016'!AC$7</f>
        <v>1.9328034682080924E-2</v>
      </c>
      <c r="AD93" s="3">
        <f>'Population 2016'!AD93/'Population 2016'!AD$7</f>
        <v>2.256935092916779E-2</v>
      </c>
      <c r="AE93" s="3">
        <f>'Population 2016'!AE93/'Population 2016'!AE$7</f>
        <v>1.997417786891471E-2</v>
      </c>
      <c r="AF93" s="3">
        <f>'Population 2016'!AF93/'Population 2016'!AF$7</f>
        <v>2.4362032820067953E-2</v>
      </c>
      <c r="AG93" s="3">
        <f>'Population 2016'!AG93/'Population 2016'!AG$7</f>
        <v>1.997417786891471E-2</v>
      </c>
      <c r="AH93" s="3">
        <f>'Population 2016'!AH93/'Population 2016'!AH$7</f>
        <v>2.2970682629548159E-2</v>
      </c>
      <c r="AI93" s="3">
        <f>'Population 2016'!AI93/'Population 2016'!AI$7</f>
        <v>1.8533513270355375E-2</v>
      </c>
      <c r="AJ93" s="3">
        <f>'Population 2016'!AJ93/'Population 2016'!AJ$7</f>
        <v>2.1496252298119078E-2</v>
      </c>
      <c r="AK93" s="3">
        <f>'Population 2016'!AK93/'Population 2016'!AK$7</f>
        <v>2.3622047244094488E-2</v>
      </c>
      <c r="AL93" s="3">
        <f>'Population 2016'!AL93/'Population 2016'!AL$7</f>
        <v>2.5407904681456452E-2</v>
      </c>
      <c r="AM93" s="3">
        <f>'Population 2016'!AM93/'Population 2016'!AM$7</f>
        <v>2.1824981996422514E-2</v>
      </c>
      <c r="AN93" s="3" t="e">
        <f>'Population 2016'!AN93/'Population 2016'!AN$7</f>
        <v>#DIV/0!</v>
      </c>
      <c r="AO93" s="3" t="e">
        <f>'Population 2016'!AO93/'Population 2016'!AO$7</f>
        <v>#DIV/0!</v>
      </c>
      <c r="AP93" s="3">
        <f>'Population 2016'!AP93/'Population 2016'!AP$7</f>
        <v>1.797583081570997E-2</v>
      </c>
      <c r="AQ93" s="3">
        <f>'Population 2016'!AQ93/'Population 2016'!AQ$7</f>
        <v>1.8821803959912002E-2</v>
      </c>
      <c r="AR93" s="3">
        <f>'Population 2016'!AR93/'Population 2016'!AR$7</f>
        <v>2.104710433209437E-2</v>
      </c>
      <c r="AS93" s="3">
        <f>'Population 2016'!AS93/'Population 2016'!AS$7</f>
        <v>2.7037541334370745E-2</v>
      </c>
      <c r="AT93" s="3" t="e">
        <f>'Population 2016'!AT93/'Population 2016'!AT$7</f>
        <v>#DIV/0!</v>
      </c>
      <c r="AU93" s="3" t="e">
        <f>'Population 2016'!AU93/'Population 2016'!AU$7</f>
        <v>#DIV/0!</v>
      </c>
      <c r="AV93" s="3">
        <f>'Population 2016'!AV93/'Population 2016'!AV$7</f>
        <v>2.5499783375626663E-2</v>
      </c>
      <c r="AW93" s="3">
        <f>'Population 2016'!AW93/'Population 2016'!AW$7</f>
        <v>2.4847320256463919E-2</v>
      </c>
      <c r="AX93" s="3">
        <f>'Population 2016'!AX93/'Population 2016'!AX$7</f>
        <v>2.0183671409829448E-2</v>
      </c>
      <c r="AY93" s="3">
        <f>'Population 2016'!AY93/'Population 2016'!AY$7</f>
        <v>2.2669436509997403E-2</v>
      </c>
      <c r="AZ93" s="3">
        <f>'Population 2016'!AZ93/'Population 2016'!AZ$7</f>
        <v>2.0003189170992718E-2</v>
      </c>
      <c r="BA93" s="3">
        <f>'Population 2016'!BA93/'Population 2016'!BA$7</f>
        <v>2.1246358274710438E-2</v>
      </c>
      <c r="BB93" s="3">
        <f>'Population 2016'!BB93/'Population 2016'!BB$7</f>
        <v>2.3427974220519072E-2</v>
      </c>
      <c r="BC93" s="5" t="e">
        <f>'Population 2016'!BC93/'Population 2016'!BC$7</f>
        <v>#DIV/0!</v>
      </c>
      <c r="BD93" s="9">
        <v>91</v>
      </c>
    </row>
    <row r="94" spans="2:56" x14ac:dyDescent="0.35">
      <c r="B94" s="3" t="s">
        <v>59</v>
      </c>
      <c r="C94" s="51">
        <f>'Population 2016'!C94/'Population 2016'!C$7</f>
        <v>1.0632879154463263E-2</v>
      </c>
      <c r="D94" s="3">
        <f>'Population 2016'!D94/'Population 2016'!D$7</f>
        <v>1.1206853613587687E-2</v>
      </c>
      <c r="E94" s="3">
        <f>'Population 2016'!E94/'Population 2016'!E$7</f>
        <v>1.3269274765499885E-2</v>
      </c>
      <c r="F94" s="3">
        <f>'Population 2016'!F94/'Population 2016'!F$7</f>
        <v>1.8149360309431716E-2</v>
      </c>
      <c r="G94" s="3">
        <f>'Population 2016'!G94/'Population 2016'!G$7</f>
        <v>1.6672841793256763E-2</v>
      </c>
      <c r="H94" s="3">
        <f>'Population 2016'!H94/'Population 2016'!H$7</f>
        <v>1.9391359771840935E-2</v>
      </c>
      <c r="I94" s="3">
        <f>'Population 2016'!I94/'Population 2016'!I$7</f>
        <v>1.419957206769111E-2</v>
      </c>
      <c r="J94" s="3">
        <f>'Population 2016'!J94/'Population 2016'!J$7</f>
        <v>1.7902041637332798E-2</v>
      </c>
      <c r="K94" s="3">
        <f>'Population 2016'!K94/'Population 2016'!K$7</f>
        <v>1.8241956499949884E-2</v>
      </c>
      <c r="L94" s="3">
        <f>'Population 2016'!L94/'Population 2016'!L$7</f>
        <v>1.8329326923076924E-2</v>
      </c>
      <c r="M94" s="3">
        <f>'Population 2016'!M94/'Population 2016'!M$7</f>
        <v>1.8329326923076924E-2</v>
      </c>
      <c r="N94" s="3">
        <f>'Population 2016'!N94/'Population 2016'!N$7</f>
        <v>1.540638993944175E-2</v>
      </c>
      <c r="O94" s="3">
        <f>'Population 2016'!O94/'Population 2016'!O$7</f>
        <v>2.0207484725050916E-2</v>
      </c>
      <c r="P94" s="3">
        <f>'Population 2016'!P94/'Population 2016'!P$7</f>
        <v>1.6187484899734237E-2</v>
      </c>
      <c r="Q94" s="3">
        <f>'Population 2016'!Q94/'Population 2016'!Q$7</f>
        <v>2.0897567660157587E-2</v>
      </c>
      <c r="R94" s="3">
        <f>'Population 2016'!R94/'Population 2016'!R$7</f>
        <v>2.0495129870129872E-2</v>
      </c>
      <c r="S94" s="3">
        <f>'Population 2016'!S94/'Population 2016'!S$7</f>
        <v>1.5559908586353248E-2</v>
      </c>
      <c r="T94" s="3">
        <f>'Population 2016'!T94/'Population 2016'!T$7</f>
        <v>1.2954293678304685E-2</v>
      </c>
      <c r="U94" s="3" t="e">
        <f>'Population 2016'!U94/'Population 2016'!U$7</f>
        <v>#DIV/0!</v>
      </c>
      <c r="V94" s="3">
        <f>'Population 2016'!V94/'Population 2016'!V$7</f>
        <v>1.8380422224556246E-2</v>
      </c>
      <c r="W94" s="3">
        <f>'Population 2016'!W94/'Population 2016'!W$7</f>
        <v>1.6923623686303711E-2</v>
      </c>
      <c r="X94" s="3">
        <f>'Population 2016'!X94/'Population 2016'!X$7</f>
        <v>1.6923623686303711E-2</v>
      </c>
      <c r="Y94" s="3">
        <f>'Population 2016'!Y94/'Population 2016'!Y$7</f>
        <v>1.8136046033703248E-2</v>
      </c>
      <c r="Z94" s="3">
        <f>'Population 2016'!Z94/'Population 2016'!Z$7</f>
        <v>1.3952822361577305E-2</v>
      </c>
      <c r="AA94" s="3">
        <f>'Population 2016'!AA94/'Population 2016'!AA$7</f>
        <v>1.5464206338830474E-2</v>
      </c>
      <c r="AB94" s="3">
        <f>'Population 2016'!AB94/'Population 2016'!AB$7</f>
        <v>1.1201235998455001E-2</v>
      </c>
      <c r="AC94" s="3">
        <f>'Population 2016'!AC94/'Population 2016'!AC$7</f>
        <v>1.4759696065634906E-2</v>
      </c>
      <c r="AD94" s="3">
        <f>'Population 2016'!AD94/'Population 2016'!AD$7</f>
        <v>1.5136008618367896E-2</v>
      </c>
      <c r="AE94" s="3">
        <f>'Population 2016'!AE94/'Population 2016'!AE$7</f>
        <v>1.4505961874382927E-2</v>
      </c>
      <c r="AF94" s="3">
        <f>'Population 2016'!AF94/'Population 2016'!AF$7</f>
        <v>1.8289597339694933E-2</v>
      </c>
      <c r="AG94" s="3">
        <f>'Population 2016'!AG94/'Population 2016'!AG$7</f>
        <v>1.4505961874382927E-2</v>
      </c>
      <c r="AH94" s="3">
        <f>'Population 2016'!AH94/'Population 2016'!AH$7</f>
        <v>1.7208178572716455E-2</v>
      </c>
      <c r="AI94" s="3">
        <f>'Population 2016'!AI94/'Population 2016'!AI$7</f>
        <v>1.4732343679712101E-2</v>
      </c>
      <c r="AJ94" s="3">
        <f>'Population 2016'!AJ94/'Population 2016'!AJ$7</f>
        <v>1.6405034648564559E-2</v>
      </c>
      <c r="AK94" s="3">
        <f>'Population 2016'!AK94/'Population 2016'!AK$7</f>
        <v>1.1023622047244094E-2</v>
      </c>
      <c r="AL94" s="3">
        <f>'Population 2016'!AL94/'Population 2016'!AL$7</f>
        <v>1.8939225536833682E-2</v>
      </c>
      <c r="AM94" s="3">
        <f>'Population 2016'!AM94/'Population 2016'!AM$7</f>
        <v>1.7167282272864542E-2</v>
      </c>
      <c r="AN94" s="3" t="e">
        <f>'Population 2016'!AN94/'Population 2016'!AN$7</f>
        <v>#DIV/0!</v>
      </c>
      <c r="AO94" s="3" t="e">
        <f>'Population 2016'!AO94/'Population 2016'!AO$7</f>
        <v>#DIV/0!</v>
      </c>
      <c r="AP94" s="3">
        <f>'Population 2016'!AP94/'Population 2016'!AP$7</f>
        <v>1.4501510574018127E-2</v>
      </c>
      <c r="AQ94" s="3">
        <f>'Population 2016'!AQ94/'Population 2016'!AQ$7</f>
        <v>1.6597408946467856E-2</v>
      </c>
      <c r="AR94" s="3">
        <f>'Population 2016'!AR94/'Population 2016'!AR$7</f>
        <v>1.5952141283187768E-2</v>
      </c>
      <c r="AS94" s="3">
        <f>'Population 2016'!AS94/'Population 2016'!AS$7</f>
        <v>1.419957206769111E-2</v>
      </c>
      <c r="AT94" s="3" t="e">
        <f>'Population 2016'!AT94/'Population 2016'!AT$7</f>
        <v>#DIV/0!</v>
      </c>
      <c r="AU94" s="3" t="e">
        <f>'Population 2016'!AU94/'Population 2016'!AU$7</f>
        <v>#DIV/0!</v>
      </c>
      <c r="AV94" s="3">
        <f>'Population 2016'!AV94/'Population 2016'!AV$7</f>
        <v>1.9062944853623816E-2</v>
      </c>
      <c r="AW94" s="3">
        <f>'Population 2016'!AW94/'Population 2016'!AW$7</f>
        <v>1.7275165997602784E-2</v>
      </c>
      <c r="AX94" s="3">
        <f>'Population 2016'!AX94/'Population 2016'!AX$7</f>
        <v>1.755979412655162E-2</v>
      </c>
      <c r="AY94" s="3">
        <f>'Population 2016'!AY94/'Population 2016'!AY$7</f>
        <v>1.629014108889466E-2</v>
      </c>
      <c r="AZ94" s="3">
        <f>'Population 2016'!AZ94/'Population 2016'!AZ$7</f>
        <v>1.5626937864318492E-2</v>
      </c>
      <c r="BA94" s="3">
        <f>'Population 2016'!BA94/'Population 2016'!BA$7</f>
        <v>1.4211610886093939E-2</v>
      </c>
      <c r="BB94" s="3">
        <f>'Population 2016'!BB94/'Population 2016'!BB$7</f>
        <v>1.7766939557568369E-2</v>
      </c>
      <c r="BC94" s="5" t="e">
        <f>'Population 2016'!BC94/'Population 2016'!BC$7</f>
        <v>#DIV/0!</v>
      </c>
      <c r="BD94" s="9">
        <v>92</v>
      </c>
    </row>
    <row r="95" spans="2:56" x14ac:dyDescent="0.35">
      <c r="B95" s="3" t="s">
        <v>60</v>
      </c>
      <c r="C95" s="51">
        <f>'Population 2016'!C95/'Population 2016'!C$7</f>
        <v>7.6403922067999489E-3</v>
      </c>
      <c r="D95" s="3">
        <f>'Population 2016'!D95/'Population 2016'!D$7</f>
        <v>8.0689346017831353E-3</v>
      </c>
      <c r="E95" s="3">
        <f>'Population 2016'!E95/'Population 2016'!E$7</f>
        <v>9.6087851750171586E-3</v>
      </c>
      <c r="F95" s="3">
        <f>'Population 2016'!F95/'Population 2016'!F$7</f>
        <v>1.0264802142219578E-2</v>
      </c>
      <c r="G95" s="3">
        <f>'Population 2016'!G95/'Population 2016'!G$7</f>
        <v>1.278251204149685E-2</v>
      </c>
      <c r="H95" s="3">
        <f>'Population 2016'!H95/'Population 2016'!H$7</f>
        <v>1.3006795078159604E-2</v>
      </c>
      <c r="I95" s="3">
        <f>'Population 2016'!I95/'Population 2016'!I$7</f>
        <v>1.089282240809181E-2</v>
      </c>
      <c r="J95" s="3">
        <f>'Population 2016'!J95/'Population 2016'!J$7</f>
        <v>8.548727748164538E-3</v>
      </c>
      <c r="K95" s="3">
        <f>'Population 2016'!K95/'Population 2016'!K$7</f>
        <v>8.1186729477798932E-3</v>
      </c>
      <c r="L95" s="3">
        <f>'Population 2016'!L95/'Population 2016'!L$7</f>
        <v>1.1618589743589744E-2</v>
      </c>
      <c r="M95" s="3">
        <f>'Population 2016'!M95/'Population 2016'!M$7</f>
        <v>1.1618589743589744E-2</v>
      </c>
      <c r="N95" s="3">
        <f>'Population 2016'!N95/'Population 2016'!N$7</f>
        <v>9.7914104735608715E-3</v>
      </c>
      <c r="O95" s="3">
        <f>'Population 2016'!O95/'Population 2016'!O$7</f>
        <v>1.3429226069246436E-2</v>
      </c>
      <c r="P95" s="3">
        <f>'Population 2016'!P95/'Population 2016'!P$7</f>
        <v>1.0388982846098091E-2</v>
      </c>
      <c r="Q95" s="3">
        <f>'Population 2016'!Q95/'Population 2016'!Q$7</f>
        <v>1.3360739979445015E-2</v>
      </c>
      <c r="R95" s="3">
        <f>'Population 2016'!R95/'Population 2016'!R$7</f>
        <v>9.74025974025974E-3</v>
      </c>
      <c r="S95" s="3">
        <f>'Population 2016'!S95/'Population 2016'!S$7</f>
        <v>1.0747633039503754E-2</v>
      </c>
      <c r="T95" s="3">
        <f>'Population 2016'!T95/'Population 2016'!T$7</f>
        <v>8.8625236750884458E-3</v>
      </c>
      <c r="U95" s="3" t="e">
        <f>'Population 2016'!U95/'Population 2016'!U$7</f>
        <v>#DIV/0!</v>
      </c>
      <c r="V95" s="3">
        <f>'Population 2016'!V95/'Population 2016'!V$7</f>
        <v>1.3443965969961138E-2</v>
      </c>
      <c r="W95" s="3">
        <f>'Population 2016'!W95/'Population 2016'!W$7</f>
        <v>1.2269627172570191E-2</v>
      </c>
      <c r="X95" s="3">
        <f>'Population 2016'!X95/'Population 2016'!X$7</f>
        <v>1.2269627172570191E-2</v>
      </c>
      <c r="Y95" s="3">
        <f>'Population 2016'!Y95/'Population 2016'!Y$7</f>
        <v>1.0943279901356351E-2</v>
      </c>
      <c r="Z95" s="3">
        <f>'Population 2016'!Z95/'Population 2016'!Z$7</f>
        <v>9.5349199597377053E-3</v>
      </c>
      <c r="AA95" s="3">
        <f>'Population 2016'!AA95/'Population 2016'!AA$7</f>
        <v>1.0226463880536309E-2</v>
      </c>
      <c r="AB95" s="3">
        <f>'Population 2016'!AB95/'Population 2016'!AB$7</f>
        <v>7.9663962920046346E-3</v>
      </c>
      <c r="AC95" s="3">
        <f>'Population 2016'!AC95/'Population 2016'!AC$7</f>
        <v>9.8213453291068429E-3</v>
      </c>
      <c r="AD95" s="3">
        <f>'Population 2016'!AD95/'Population 2016'!AD$7</f>
        <v>1.0557500673309992E-2</v>
      </c>
      <c r="AE95" s="3">
        <f>'Population 2016'!AE95/'Population 2016'!AE$7</f>
        <v>9.6453254347991183E-3</v>
      </c>
      <c r="AF95" s="3">
        <f>'Population 2016'!AF95/'Population 2016'!AF$7</f>
        <v>1.174727101857876E-2</v>
      </c>
      <c r="AG95" s="3">
        <f>'Population 2016'!AG95/'Population 2016'!AG$7</f>
        <v>9.6453254347991183E-3</v>
      </c>
      <c r="AH95" s="3">
        <f>'Population 2016'!AH95/'Population 2016'!AH$7</f>
        <v>1.1229310158306588E-2</v>
      </c>
      <c r="AI95" s="3">
        <f>'Population 2016'!AI95/'Population 2016'!AI$7</f>
        <v>9.7278452541610435E-3</v>
      </c>
      <c r="AJ95" s="3">
        <f>'Population 2016'!AJ95/'Population 2016'!AJ$7</f>
        <v>1.0465280724084288E-2</v>
      </c>
      <c r="AK95" s="3">
        <f>'Population 2016'!AK95/'Population 2016'!AK$7</f>
        <v>4.7244094488188976E-3</v>
      </c>
      <c r="AL95" s="3">
        <f>'Population 2016'!AL95/'Population 2016'!AL$7</f>
        <v>1.2337171564486729E-2</v>
      </c>
      <c r="AM95" s="3">
        <f>'Population 2016'!AM95/'Population 2016'!AM$7</f>
        <v>1.1266754942272399E-2</v>
      </c>
      <c r="AN95" s="3" t="e">
        <f>'Population 2016'!AN95/'Population 2016'!AN$7</f>
        <v>#DIV/0!</v>
      </c>
      <c r="AO95" s="3" t="e">
        <f>'Population 2016'!AO95/'Population 2016'!AO$7</f>
        <v>#DIV/0!</v>
      </c>
      <c r="AP95" s="3">
        <f>'Population 2016'!AP95/'Population 2016'!AP$7</f>
        <v>9.6676737160120846E-3</v>
      </c>
      <c r="AQ95" s="3">
        <f>'Population 2016'!AQ95/'Population 2016'!AQ$7</f>
        <v>1.0388658029821559E-2</v>
      </c>
      <c r="AR95" s="3">
        <f>'Population 2016'!AR95/'Population 2016'!AR$7</f>
        <v>1.0588901602093016E-2</v>
      </c>
      <c r="AS95" s="3">
        <f>'Population 2016'!AS95/'Population 2016'!AS$7</f>
        <v>1.089282240809181E-2</v>
      </c>
      <c r="AT95" s="3" t="e">
        <f>'Population 2016'!AT95/'Population 2016'!AT$7</f>
        <v>#DIV/0!</v>
      </c>
      <c r="AU95" s="3" t="e">
        <f>'Population 2016'!AU95/'Population 2016'!AU$7</f>
        <v>#DIV/0!</v>
      </c>
      <c r="AV95" s="3">
        <f>'Population 2016'!AV95/'Population 2016'!AV$7</f>
        <v>1.4049637927833137E-2</v>
      </c>
      <c r="AW95" s="3">
        <f>'Population 2016'!AW95/'Population 2016'!AW$7</f>
        <v>1.116797625615951E-2</v>
      </c>
      <c r="AX95" s="3">
        <f>'Population 2016'!AX95/'Population 2016'!AX$7</f>
        <v>8.9817337773741047E-3</v>
      </c>
      <c r="AY95" s="3">
        <f>'Population 2016'!AY95/'Population 2016'!AY$7</f>
        <v>1.1079373322946421E-2</v>
      </c>
      <c r="AZ95" s="3">
        <f>'Population 2016'!AZ95/'Population 2016'!AZ$7</f>
        <v>9.8332772275473504E-3</v>
      </c>
      <c r="BA95" s="3">
        <f>'Population 2016'!BA95/'Population 2016'!BA$7</f>
        <v>9.450721239252469E-3</v>
      </c>
      <c r="BB95" s="3">
        <f>'Population 2016'!BB95/'Population 2016'!BB$7</f>
        <v>1.1147883643964466E-2</v>
      </c>
      <c r="BC95" s="5" t="e">
        <f>'Population 2016'!BC95/'Population 2016'!BC$7</f>
        <v>#DIV/0!</v>
      </c>
      <c r="BD95" s="9">
        <v>93</v>
      </c>
    </row>
    <row r="96" spans="2:56" x14ac:dyDescent="0.35">
      <c r="B96" s="3" t="s">
        <v>80</v>
      </c>
      <c r="C96" s="51">
        <f>'Population 2016'!C96/'Population 2016'!C$7</f>
        <v>3.9475359735133067E-3</v>
      </c>
      <c r="D96" s="3">
        <f>'Population 2016'!D96/'Population 2016'!D$7</f>
        <v>4.134083777456791E-3</v>
      </c>
      <c r="E96" s="3">
        <f>'Population 2016'!E96/'Population 2016'!E$7</f>
        <v>4.8043925875085793E-3</v>
      </c>
      <c r="F96" s="3">
        <f>'Population 2016'!F96/'Population 2016'!F$7</f>
        <v>5.5043141922047007E-3</v>
      </c>
      <c r="G96" s="3">
        <f>'Population 2016'!G96/'Population 2016'!G$7</f>
        <v>7.224898110411263E-3</v>
      </c>
      <c r="H96" s="3">
        <f>'Population 2016'!H96/'Population 2016'!H$7</f>
        <v>6.1036870591031364E-3</v>
      </c>
      <c r="I96" s="3">
        <f>'Population 2016'!I96/'Population 2016'!I$7</f>
        <v>7.3915580626337293E-3</v>
      </c>
      <c r="J96" s="3">
        <f>'Population 2016'!J96/'Population 2016'!J$7</f>
        <v>5.2298099165241875E-3</v>
      </c>
      <c r="K96" s="3">
        <f>'Population 2016'!K96/'Population 2016'!K$7</f>
        <v>5.512679162072767E-3</v>
      </c>
      <c r="L96" s="3">
        <f>'Population 2016'!L96/'Population 2016'!L$7</f>
        <v>6.7107371794871791E-3</v>
      </c>
      <c r="M96" s="3">
        <f>'Population 2016'!M96/'Population 2016'!M$7</f>
        <v>6.7107371794871791E-3</v>
      </c>
      <c r="N96" s="3">
        <f>'Population 2016'!N96/'Population 2016'!N$7</f>
        <v>5.1973363651128795E-3</v>
      </c>
      <c r="O96" s="3">
        <f>'Population 2016'!O96/'Population 2016'!O$7</f>
        <v>6.619144602851324E-3</v>
      </c>
      <c r="P96" s="3">
        <f>'Population 2016'!P96/'Population 2016'!P$7</f>
        <v>5.5568978014013046E-3</v>
      </c>
      <c r="Q96" s="3">
        <f>'Population 2016'!Q96/'Population 2016'!Q$7</f>
        <v>3.4258307639602604E-3</v>
      </c>
      <c r="R96" s="3">
        <f>'Population 2016'!R96/'Population 2016'!R$7</f>
        <v>4.87012987012987E-3</v>
      </c>
      <c r="S96" s="3">
        <f>'Population 2016'!S96/'Population 2016'!S$7</f>
        <v>5.15181194906954E-3</v>
      </c>
      <c r="T96" s="3">
        <f>'Population 2016'!T96/'Population 2016'!T$7</f>
        <v>4.1811099596183393E-3</v>
      </c>
      <c r="U96" s="3" t="e">
        <f>'Population 2016'!U96/'Population 2016'!U$7</f>
        <v>#DIV/0!</v>
      </c>
      <c r="V96" s="3">
        <f>'Population 2016'!V96/'Population 2016'!V$7</f>
        <v>5.4616111752967128E-3</v>
      </c>
      <c r="W96" s="3">
        <f>'Population 2016'!W96/'Population 2016'!W$7</f>
        <v>5.8724974191473878E-3</v>
      </c>
      <c r="X96" s="3">
        <f>'Population 2016'!X96/'Population 2016'!X$7</f>
        <v>5.8724974191473878E-3</v>
      </c>
      <c r="Y96" s="3">
        <f>'Population 2016'!Y96/'Population 2016'!Y$7</f>
        <v>5.3431976983148374E-3</v>
      </c>
      <c r="Z96" s="3">
        <f>'Population 2016'!Z96/'Population 2016'!Z$7</f>
        <v>4.5610946627190523E-3</v>
      </c>
      <c r="AA96" s="3">
        <f>'Population 2016'!AA96/'Population 2016'!AA$7</f>
        <v>4.8476095018126653E-3</v>
      </c>
      <c r="AB96" s="3">
        <f>'Population 2016'!AB96/'Population 2016'!AB$7</f>
        <v>4.2004634994206261E-3</v>
      </c>
      <c r="AC96" s="3">
        <f>'Population 2016'!AC96/'Population 2016'!AC$7</f>
        <v>4.711099198209957E-3</v>
      </c>
      <c r="AD96" s="3">
        <f>'Population 2016'!AD96/'Population 2016'!AD$7</f>
        <v>5.6019391327767308E-3</v>
      </c>
      <c r="AE96" s="3">
        <f>'Population 2016'!AE96/'Population 2016'!AE$7</f>
        <v>4.936583883952305E-3</v>
      </c>
      <c r="AF96" s="3">
        <f>'Population 2016'!AF96/'Population 2016'!AF$7</f>
        <v>5.0965083495987853E-3</v>
      </c>
      <c r="AG96" s="3">
        <f>'Population 2016'!AG96/'Population 2016'!AG$7</f>
        <v>4.936583883952305E-3</v>
      </c>
      <c r="AH96" s="3">
        <f>'Population 2016'!AH96/'Population 2016'!AH$7</f>
        <v>5.1855324366232736E-3</v>
      </c>
      <c r="AI96" s="3">
        <f>'Population 2016'!AI96/'Population 2016'!AI$7</f>
        <v>4.5434098065677015E-3</v>
      </c>
      <c r="AJ96" s="3">
        <f>'Population 2016'!AJ96/'Population 2016'!AJ$7</f>
        <v>7.9196718993070295E-3</v>
      </c>
      <c r="AK96" s="3">
        <f>'Population 2016'!AK96/'Population 2016'!AK$7</f>
        <v>6.2992125984251968E-3</v>
      </c>
      <c r="AL96" s="3">
        <f>'Population 2016'!AL96/'Population 2016'!AL$7</f>
        <v>5.5795136264615661E-3</v>
      </c>
      <c r="AM96" s="3">
        <f>'Population 2016'!AM96/'Population 2016'!AM$7</f>
        <v>4.8667735266104493E-3</v>
      </c>
      <c r="AN96" s="3" t="e">
        <f>'Population 2016'!AN96/'Population 2016'!AN$7</f>
        <v>#DIV/0!</v>
      </c>
      <c r="AO96" s="3" t="e">
        <f>'Population 2016'!AO96/'Population 2016'!AO$7</f>
        <v>#DIV/0!</v>
      </c>
      <c r="AP96" s="3">
        <f>'Population 2016'!AP96/'Population 2016'!AP$7</f>
        <v>4.8338368580060423E-3</v>
      </c>
      <c r="AQ96" s="3">
        <f>'Population 2016'!AQ96/'Population 2016'!AQ$7</f>
        <v>5.5243216817404059E-3</v>
      </c>
      <c r="AR96" s="3">
        <f>'Population 2016'!AR96/'Population 2016'!AR$7</f>
        <v>5.1006954555772874E-3</v>
      </c>
      <c r="AS96" s="3">
        <f>'Population 2016'!AS96/'Population 2016'!AS$7</f>
        <v>7.3915580626337293E-3</v>
      </c>
      <c r="AT96" s="3" t="e">
        <f>'Population 2016'!AT96/'Population 2016'!AT$7</f>
        <v>#DIV/0!</v>
      </c>
      <c r="AU96" s="3" t="e">
        <f>'Population 2016'!AU96/'Population 2016'!AU$7</f>
        <v>#DIV/0!</v>
      </c>
      <c r="AV96" s="3">
        <f>'Population 2016'!AV96/'Population 2016'!AV$7</f>
        <v>6.5606238781952099E-3</v>
      </c>
      <c r="AW96" s="3">
        <f>'Population 2016'!AW96/'Population 2016'!AW$7</f>
        <v>5.7076539639656781E-3</v>
      </c>
      <c r="AX96" s="3">
        <f>'Population 2016'!AX96/'Population 2016'!AX$7</f>
        <v>4.9449994954082147E-3</v>
      </c>
      <c r="AY96" s="3">
        <f>'Population 2016'!AY96/'Population 2016'!AY$7</f>
        <v>5.5396866614732107E-3</v>
      </c>
      <c r="AZ96" s="3">
        <f>'Population 2016'!AZ96/'Population 2016'!AZ$7</f>
        <v>5.1912616714799523E-3</v>
      </c>
      <c r="BA96" s="3">
        <f>'Population 2016'!BA96/'Population 2016'!BA$7</f>
        <v>4.2634832658281817E-3</v>
      </c>
      <c r="BB96" s="3">
        <f>'Population 2016'!BB96/'Population 2016'!BB$7</f>
        <v>4.5288277303605646E-3</v>
      </c>
      <c r="BC96" s="5" t="e">
        <f>'Population 2016'!BC96/'Population 2016'!BC$7</f>
        <v>#DIV/0!</v>
      </c>
      <c r="BD96" s="9">
        <v>94</v>
      </c>
    </row>
    <row r="97" spans="1:56" x14ac:dyDescent="0.35">
      <c r="B97" s="3" t="s">
        <v>79</v>
      </c>
      <c r="C97" s="53">
        <f>'Population 2016'!C97/'Population 2016'!C$7</f>
        <v>1.5917483764166561E-3</v>
      </c>
      <c r="D97" s="4">
        <f>'Population 2016'!D97/'Population 2016'!D$7</f>
        <v>1.9923295313044776E-3</v>
      </c>
      <c r="E97" s="4">
        <f>'Population 2016'!E97/'Population 2016'!E$7</f>
        <v>3.4317089910775567E-3</v>
      </c>
      <c r="F97" s="4">
        <f>'Population 2016'!F97/'Population 2016'!F$7</f>
        <v>1.6364177328176137E-3</v>
      </c>
      <c r="G97" s="4">
        <f>'Population 2016'!G97/'Population 2016'!G$7</f>
        <v>2.2230455724342349E-3</v>
      </c>
      <c r="H97" s="4">
        <f>'Population 2016'!H97/'Population 2016'!H$7</f>
        <v>2.3226419782427861E-3</v>
      </c>
      <c r="I97" s="4">
        <f>'Population 2016'!I97/'Population 2016'!I$7</f>
        <v>2.7232056020229526E-3</v>
      </c>
      <c r="J97" s="4">
        <f>'Population 2016'!J97/'Population 2016'!J$7</f>
        <v>2.262898521572966E-3</v>
      </c>
      <c r="K97" s="4">
        <f>'Population 2016'!K97/'Population 2016'!K$7</f>
        <v>2.9066853763656409E-3</v>
      </c>
      <c r="L97" s="4">
        <f>'Population 2016'!L97/'Population 2016'!L$7</f>
        <v>2.6041666666666665E-3</v>
      </c>
      <c r="M97" s="4">
        <f>'Population 2016'!M97/'Population 2016'!M$7</f>
        <v>2.6041666666666665E-3</v>
      </c>
      <c r="N97" s="4">
        <f>'Population 2016'!N97/'Population 2016'!N$7</f>
        <v>2.1114178983271076E-3</v>
      </c>
      <c r="O97" s="4">
        <f>'Population 2016'!O97/'Population 2016'!O$7</f>
        <v>2.5776476578411407E-3</v>
      </c>
      <c r="P97" s="4">
        <f>'Population 2016'!P97/'Population 2016'!P$7</f>
        <v>2.1744382701135538E-3</v>
      </c>
      <c r="Q97" s="4">
        <f>'Population 2016'!Q97/'Population 2016'!Q$7</f>
        <v>2.3980815347721821E-3</v>
      </c>
      <c r="R97" s="4">
        <f>'Population 2016'!R97/'Population 2016'!R$7</f>
        <v>2.232142857142857E-3</v>
      </c>
      <c r="S97" s="4">
        <f>'Population 2016'!S97/'Population 2016'!S$7</f>
        <v>2.4224616389160953E-3</v>
      </c>
      <c r="T97" s="4">
        <f>'Population 2016'!T97/'Population 2016'!T$7</f>
        <v>1.9654790408462279E-3</v>
      </c>
      <c r="U97" s="4" t="e">
        <f>'Population 2016'!U97/'Population 2016'!U$7</f>
        <v>#DIV/0!</v>
      </c>
      <c r="V97" s="4">
        <f>'Population 2016'!V97/'Population 2016'!V$7</f>
        <v>2.7308055876483564E-3</v>
      </c>
      <c r="W97" s="4">
        <f>'Population 2016'!W97/'Population 2016'!W$7</f>
        <v>2.640085295063379E-3</v>
      </c>
      <c r="X97" s="4">
        <f>'Population 2016'!X97/'Population 2016'!X$7</f>
        <v>2.640085295063379E-3</v>
      </c>
      <c r="Y97" s="4">
        <f>'Population 2016'!Y97/'Population 2016'!Y$7</f>
        <v>2.4917796958487462E-3</v>
      </c>
      <c r="Z97" s="4">
        <f>'Population 2016'!Z97/'Population 2016'!Z$7</f>
        <v>1.9541532072960667E-3</v>
      </c>
      <c r="AA97" s="4">
        <f>'Population 2016'!AA97/'Population 2016'!AA$7</f>
        <v>2.1187539817426079E-3</v>
      </c>
      <c r="AB97" s="4">
        <f>'Population 2016'!AB97/'Population 2016'!AB$7</f>
        <v>2.0278099652375433E-3</v>
      </c>
      <c r="AC97" s="4">
        <f>'Population 2016'!AC97/'Population 2016'!AC$7</f>
        <v>2.0773121387283235E-3</v>
      </c>
      <c r="AD97" s="4">
        <f>'Population 2016'!AD97/'Population 2016'!AD$7</f>
        <v>1.7775383786695395E-3</v>
      </c>
      <c r="AE97" s="4">
        <f>'Population 2016'!AE97/'Population 2016'!AE$7</f>
        <v>1.594896331738437E-3</v>
      </c>
      <c r="AF97" s="4">
        <f>'Population 2016'!AF97/'Population 2016'!AF$7</f>
        <v>2.277163305139883E-3</v>
      </c>
      <c r="AG97" s="4">
        <f>'Population 2016'!AG97/'Population 2016'!AG$7</f>
        <v>1.594896331738437E-3</v>
      </c>
      <c r="AH97" s="4">
        <f>'Population 2016'!AH97/'Population 2016'!AH$7</f>
        <v>2.2213407378024594E-3</v>
      </c>
      <c r="AI97" s="4">
        <f>'Population 2016'!AI97/'Population 2016'!AI$7</f>
        <v>2.2604588394062076E-3</v>
      </c>
      <c r="AJ97" s="4">
        <f>'Population 2016'!AJ97/'Population 2016'!AJ$7</f>
        <v>4.2426813746287654E-3</v>
      </c>
      <c r="AK97" s="4">
        <f>'Population 2016'!AK97/'Population 2016'!AK$7</f>
        <v>3.1496062992125984E-3</v>
      </c>
      <c r="AL97" s="4">
        <f>'Population 2016'!AL97/'Population 2016'!AL$7</f>
        <v>2.0450806917707729E-3</v>
      </c>
      <c r="AM97" s="4">
        <f>'Population 2016'!AM97/'Population 2016'!AM$7</f>
        <v>2.1836597207703207E-3</v>
      </c>
      <c r="AN97" s="4" t="e">
        <f>'Population 2016'!AN97/'Population 2016'!AN$7</f>
        <v>#DIV/0!</v>
      </c>
      <c r="AO97" s="4" t="e">
        <f>'Population 2016'!AO97/'Population 2016'!AO$7</f>
        <v>#DIV/0!</v>
      </c>
      <c r="AP97" s="4">
        <f>'Population 2016'!AP97/'Population 2016'!AP$7</f>
        <v>1.3595166163141994E-3</v>
      </c>
      <c r="AQ97" s="4">
        <f>'Population 2016'!AQ97/'Population 2016'!AQ$7</f>
        <v>2.2977267171840625E-3</v>
      </c>
      <c r="AR97" s="4">
        <f>'Population 2016'!AR97/'Population 2016'!AR$7</f>
        <v>2.1966582362072562E-3</v>
      </c>
      <c r="AS97" s="4">
        <f>'Population 2016'!AS97/'Population 2016'!AS$7</f>
        <v>2.7232056020229526E-3</v>
      </c>
      <c r="AT97" s="4" t="e">
        <f>'Population 2016'!AT97/'Population 2016'!AT$7</f>
        <v>#DIV/0!</v>
      </c>
      <c r="AU97" s="4" t="e">
        <f>'Population 2016'!AU97/'Population 2016'!AU$7</f>
        <v>#DIV/0!</v>
      </c>
      <c r="AV97" s="4">
        <f>'Population 2016'!AV97/'Population 2016'!AV$7</f>
        <v>2.5994924800396115E-3</v>
      </c>
      <c r="AW97" s="4">
        <f>'Population 2016'!AW97/'Population 2016'!AW$7</f>
        <v>2.2830615855862712E-3</v>
      </c>
      <c r="AX97" s="4">
        <f>'Population 2016'!AX97/'Population 2016'!AX$7</f>
        <v>1.6146937127863559E-3</v>
      </c>
      <c r="AY97" s="4">
        <f>'Population 2016'!AY97/'Population 2016'!AY$7</f>
        <v>2.3110880290833549E-3</v>
      </c>
      <c r="AZ97" s="4">
        <f>'Population 2016'!AZ97/'Population 2016'!AZ$7</f>
        <v>1.9666554455094699E-3</v>
      </c>
      <c r="BA97" s="4">
        <f>'Population 2016'!BA97/'Population 2016'!BA$7</f>
        <v>2.5580899594969089E-3</v>
      </c>
      <c r="BB97" s="4">
        <f>'Population 2016'!BB97/'Population 2016'!BB$7</f>
        <v>2.3515067061487547E-3</v>
      </c>
      <c r="BC97" s="8" t="e">
        <f>'Population 2016'!BC97/'Population 2016'!BC$7</f>
        <v>#DIV/0!</v>
      </c>
      <c r="BD97" s="9">
        <v>95</v>
      </c>
    </row>
    <row r="98" spans="1:56" x14ac:dyDescent="0.35">
      <c r="A98" s="2" t="s">
        <v>134</v>
      </c>
      <c r="B98" s="7" t="s">
        <v>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 s="9">
        <v>96</v>
      </c>
    </row>
    <row r="99" spans="1:56" x14ac:dyDescent="0.35">
      <c r="A99" s="3"/>
      <c r="B99" s="5" t="s">
        <v>61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 s="9">
        <v>97</v>
      </c>
    </row>
    <row r="100" spans="1:56" x14ac:dyDescent="0.35">
      <c r="A100" s="3"/>
      <c r="B100" s="5" t="s">
        <v>78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 s="9">
        <v>98</v>
      </c>
    </row>
    <row r="101" spans="1:56" x14ac:dyDescent="0.35">
      <c r="A101" s="3"/>
      <c r="B101" s="5" t="s">
        <v>62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 s="9">
        <v>99</v>
      </c>
    </row>
    <row r="102" spans="1:56" x14ac:dyDescent="0.35">
      <c r="A102" s="3"/>
      <c r="B102" s="5" t="s">
        <v>63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 s="9">
        <v>100</v>
      </c>
    </row>
    <row r="103" spans="1:56" x14ac:dyDescent="0.35">
      <c r="A103" s="3"/>
      <c r="B103" s="5" t="s">
        <v>64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 s="9">
        <v>101</v>
      </c>
    </row>
    <row r="104" spans="1:56" x14ac:dyDescent="0.35">
      <c r="A104" s="3"/>
      <c r="B104" s="5" t="s">
        <v>65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 s="9">
        <v>102</v>
      </c>
    </row>
    <row r="105" spans="1:56" x14ac:dyDescent="0.35">
      <c r="A105" s="3"/>
      <c r="B105" s="5" t="s">
        <v>66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 s="9">
        <v>103</v>
      </c>
    </row>
    <row r="106" spans="1:56" x14ac:dyDescent="0.35">
      <c r="A106" s="3"/>
      <c r="B106" s="5" t="s">
        <v>67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 s="9">
        <v>104</v>
      </c>
    </row>
    <row r="107" spans="1:56" x14ac:dyDescent="0.35">
      <c r="A107" s="3"/>
      <c r="B107" s="5" t="s">
        <v>68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 s="9">
        <v>105</v>
      </c>
    </row>
    <row r="108" spans="1:56" x14ac:dyDescent="0.35">
      <c r="A108" s="3"/>
      <c r="B108" s="5" t="s">
        <v>69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 s="9">
        <v>106</v>
      </c>
    </row>
    <row r="109" spans="1:56" x14ac:dyDescent="0.35">
      <c r="A109" s="3"/>
      <c r="B109" s="5" t="s">
        <v>70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 s="9">
        <v>107</v>
      </c>
    </row>
    <row r="110" spans="1:56" x14ac:dyDescent="0.35">
      <c r="A110" s="3"/>
      <c r="B110" s="5" t="s">
        <v>71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 s="9">
        <v>108</v>
      </c>
    </row>
    <row r="111" spans="1:56" x14ac:dyDescent="0.35">
      <c r="A111" s="3"/>
      <c r="B111" s="5" t="s">
        <v>72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 s="9">
        <v>109</v>
      </c>
    </row>
    <row r="112" spans="1:56" x14ac:dyDescent="0.35">
      <c r="A112" s="3"/>
      <c r="B112" s="5" t="s">
        <v>73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 s="9">
        <v>110</v>
      </c>
    </row>
    <row r="113" spans="1:56" x14ac:dyDescent="0.35">
      <c r="A113" s="3"/>
      <c r="B113" s="5" t="s">
        <v>74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 s="9">
        <v>111</v>
      </c>
    </row>
    <row r="114" spans="1:56" x14ac:dyDescent="0.35">
      <c r="A114" s="3"/>
      <c r="B114" s="5" t="s">
        <v>75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 s="9">
        <v>112</v>
      </c>
    </row>
    <row r="115" spans="1:56" x14ac:dyDescent="0.35">
      <c r="A115" s="3"/>
      <c r="B115" s="5" t="s">
        <v>81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 s="9">
        <v>113</v>
      </c>
    </row>
    <row r="116" spans="1:56" x14ac:dyDescent="0.35">
      <c r="A116" s="3"/>
      <c r="B116" s="5" t="s">
        <v>82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 s="9">
        <v>114</v>
      </c>
    </row>
    <row r="117" spans="1:56" x14ac:dyDescent="0.35">
      <c r="A117" s="3"/>
      <c r="B117" s="5" t="s">
        <v>76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 s="9">
        <v>115</v>
      </c>
    </row>
    <row r="118" spans="1:56" x14ac:dyDescent="0.35">
      <c r="A118" s="3"/>
      <c r="B118" s="5" t="s">
        <v>46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 s="9">
        <v>116</v>
      </c>
    </row>
    <row r="119" spans="1:56" x14ac:dyDescent="0.35">
      <c r="A119" s="3"/>
      <c r="B119" s="5" t="s">
        <v>77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 s="9">
        <v>117</v>
      </c>
    </row>
    <row r="120" spans="1:56" x14ac:dyDescent="0.35">
      <c r="A120" s="3"/>
      <c r="B120" s="5" t="s">
        <v>47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 s="9">
        <v>118</v>
      </c>
    </row>
    <row r="121" spans="1:56" x14ac:dyDescent="0.35">
      <c r="A121" s="3"/>
      <c r="B121" s="5" t="s">
        <v>48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 s="9">
        <v>119</v>
      </c>
    </row>
    <row r="122" spans="1:56" x14ac:dyDescent="0.35">
      <c r="A122" s="3"/>
      <c r="B122" s="5" t="s">
        <v>49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 s="9">
        <v>120</v>
      </c>
    </row>
    <row r="123" spans="1:56" x14ac:dyDescent="0.35">
      <c r="A123" s="3"/>
      <c r="B123" s="5" t="s">
        <v>50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 s="9">
        <v>121</v>
      </c>
    </row>
    <row r="124" spans="1:56" x14ac:dyDescent="0.35">
      <c r="A124" s="3"/>
      <c r="B124" s="5" t="s">
        <v>51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 s="9">
        <v>122</v>
      </c>
    </row>
    <row r="125" spans="1:56" x14ac:dyDescent="0.35">
      <c r="A125" s="3"/>
      <c r="B125" s="5" t="s">
        <v>52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 s="9">
        <v>123</v>
      </c>
    </row>
    <row r="126" spans="1:56" x14ac:dyDescent="0.35">
      <c r="A126" s="3"/>
      <c r="B126" s="5" t="s">
        <v>53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 s="9">
        <v>124</v>
      </c>
    </row>
    <row r="127" spans="1:56" x14ac:dyDescent="0.35">
      <c r="A127" s="3"/>
      <c r="B127" s="5" t="s">
        <v>54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 s="9">
        <v>125</v>
      </c>
    </row>
    <row r="128" spans="1:56" x14ac:dyDescent="0.35">
      <c r="A128" s="3"/>
      <c r="B128" s="5" t="s">
        <v>55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 s="9">
        <v>126</v>
      </c>
    </row>
    <row r="129" spans="1:56" x14ac:dyDescent="0.35">
      <c r="A129" s="3"/>
      <c r="B129" s="5" t="s">
        <v>56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 s="9">
        <v>127</v>
      </c>
    </row>
    <row r="130" spans="1:56" x14ac:dyDescent="0.35">
      <c r="A130" s="3"/>
      <c r="B130" s="5" t="s">
        <v>57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 s="9">
        <v>128</v>
      </c>
    </row>
    <row r="131" spans="1:56" x14ac:dyDescent="0.35">
      <c r="A131" s="3"/>
      <c r="B131" s="5" t="s">
        <v>58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 s="9">
        <v>129</v>
      </c>
    </row>
    <row r="132" spans="1:56" x14ac:dyDescent="0.35">
      <c r="A132" s="3"/>
      <c r="B132" s="5" t="s">
        <v>59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 s="9">
        <v>130</v>
      </c>
    </row>
    <row r="133" spans="1:56" x14ac:dyDescent="0.35">
      <c r="A133" s="3"/>
      <c r="B133" s="5" t="s">
        <v>60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 s="9">
        <v>131</v>
      </c>
    </row>
    <row r="134" spans="1:56" x14ac:dyDescent="0.35">
      <c r="A134" s="3"/>
      <c r="B134" s="5" t="s">
        <v>80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 s="9">
        <v>132</v>
      </c>
    </row>
    <row r="135" spans="1:56" x14ac:dyDescent="0.35">
      <c r="A135" s="4"/>
      <c r="B135" s="8" t="s">
        <v>79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 s="9">
        <v>133</v>
      </c>
    </row>
    <row r="136" spans="1:56" x14ac:dyDescent="0.35">
      <c r="A136" t="s">
        <v>135</v>
      </c>
      <c r="B136" s="5" t="s">
        <v>83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 s="9">
        <v>134</v>
      </c>
    </row>
    <row r="137" spans="1:56" x14ac:dyDescent="0.35">
      <c r="B137" s="5" t="s">
        <v>61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 s="9">
        <v>135</v>
      </c>
    </row>
    <row r="138" spans="1:56" x14ac:dyDescent="0.35">
      <c r="B138" s="5" t="s">
        <v>78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 s="9">
        <v>136</v>
      </c>
    </row>
    <row r="139" spans="1:56" x14ac:dyDescent="0.35">
      <c r="B139" s="5" t="s">
        <v>62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 s="9">
        <v>137</v>
      </c>
    </row>
    <row r="140" spans="1:56" x14ac:dyDescent="0.35">
      <c r="B140" s="5" t="s">
        <v>63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 s="9">
        <v>138</v>
      </c>
    </row>
    <row r="141" spans="1:56" x14ac:dyDescent="0.35">
      <c r="B141" s="5" t="s">
        <v>64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 s="9">
        <v>139</v>
      </c>
    </row>
    <row r="142" spans="1:56" x14ac:dyDescent="0.35">
      <c r="B142" s="5" t="s">
        <v>65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 s="9">
        <v>140</v>
      </c>
    </row>
    <row r="143" spans="1:56" x14ac:dyDescent="0.35">
      <c r="B143" s="5" t="s">
        <v>66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 s="9">
        <v>141</v>
      </c>
    </row>
    <row r="144" spans="1:56" x14ac:dyDescent="0.35">
      <c r="B144" s="5" t="s">
        <v>67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 s="9">
        <v>142</v>
      </c>
    </row>
    <row r="145" spans="2:56" x14ac:dyDescent="0.35">
      <c r="B145" s="5" t="s">
        <v>68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 s="9">
        <v>143</v>
      </c>
    </row>
    <row r="146" spans="2:56" x14ac:dyDescent="0.35">
      <c r="B146" s="5" t="s">
        <v>69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 s="9">
        <v>144</v>
      </c>
    </row>
    <row r="147" spans="2:56" x14ac:dyDescent="0.35">
      <c r="B147" s="5" t="s">
        <v>70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 s="9">
        <v>145</v>
      </c>
    </row>
    <row r="148" spans="2:56" x14ac:dyDescent="0.35">
      <c r="B148" s="5" t="s">
        <v>71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 s="9">
        <v>146</v>
      </c>
    </row>
    <row r="149" spans="2:56" x14ac:dyDescent="0.35">
      <c r="B149" s="5" t="s">
        <v>72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 s="9">
        <v>147</v>
      </c>
    </row>
    <row r="150" spans="2:56" x14ac:dyDescent="0.35">
      <c r="B150" s="5" t="s">
        <v>73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 s="9">
        <v>148</v>
      </c>
    </row>
    <row r="151" spans="2:56" x14ac:dyDescent="0.35">
      <c r="B151" s="5" t="s">
        <v>74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 s="9">
        <v>149</v>
      </c>
    </row>
    <row r="152" spans="2:56" x14ac:dyDescent="0.35">
      <c r="B152" s="5" t="s">
        <v>75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 s="9">
        <v>150</v>
      </c>
    </row>
    <row r="153" spans="2:56" x14ac:dyDescent="0.35">
      <c r="B153" s="5" t="s">
        <v>81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 s="9">
        <v>151</v>
      </c>
    </row>
    <row r="154" spans="2:56" x14ac:dyDescent="0.35">
      <c r="B154" s="5" t="s">
        <v>82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 s="9">
        <v>152</v>
      </c>
    </row>
    <row r="155" spans="2:56" x14ac:dyDescent="0.35">
      <c r="B155" s="5" t="s">
        <v>76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 s="9">
        <v>153</v>
      </c>
    </row>
    <row r="156" spans="2:56" x14ac:dyDescent="0.35">
      <c r="B156" s="5" t="s">
        <v>46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 s="9">
        <v>154</v>
      </c>
    </row>
    <row r="157" spans="2:56" x14ac:dyDescent="0.35">
      <c r="B157" s="5" t="s">
        <v>77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 s="9">
        <v>155</v>
      </c>
    </row>
    <row r="158" spans="2:56" x14ac:dyDescent="0.35">
      <c r="B158" s="5" t="s">
        <v>47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 s="9">
        <v>156</v>
      </c>
    </row>
    <row r="159" spans="2:56" x14ac:dyDescent="0.35">
      <c r="B159" s="5" t="s">
        <v>48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 s="9">
        <v>157</v>
      </c>
    </row>
    <row r="160" spans="2:56" x14ac:dyDescent="0.35">
      <c r="B160" s="5" t="s">
        <v>49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 s="9">
        <v>158</v>
      </c>
    </row>
    <row r="161" spans="1:56" x14ac:dyDescent="0.35">
      <c r="B161" s="5" t="s">
        <v>50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 s="9">
        <v>159</v>
      </c>
    </row>
    <row r="162" spans="1:56" x14ac:dyDescent="0.35">
      <c r="B162" s="5" t="s">
        <v>51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 s="9">
        <v>160</v>
      </c>
    </row>
    <row r="163" spans="1:56" x14ac:dyDescent="0.35">
      <c r="B163" s="5" t="s">
        <v>52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 s="9">
        <v>161</v>
      </c>
    </row>
    <row r="164" spans="1:56" x14ac:dyDescent="0.35">
      <c r="B164" s="5" t="s">
        <v>53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 s="9">
        <v>162</v>
      </c>
    </row>
    <row r="165" spans="1:56" x14ac:dyDescent="0.35">
      <c r="B165" s="5" t="s">
        <v>54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 s="9">
        <v>163</v>
      </c>
    </row>
    <row r="166" spans="1:56" x14ac:dyDescent="0.35">
      <c r="B166" s="5" t="s">
        <v>55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 s="9">
        <v>164</v>
      </c>
    </row>
    <row r="167" spans="1:56" x14ac:dyDescent="0.35">
      <c r="B167" s="5" t="s">
        <v>56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 s="9">
        <v>165</v>
      </c>
    </row>
    <row r="168" spans="1:56" x14ac:dyDescent="0.35">
      <c r="B168" s="5" t="s">
        <v>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 s="9">
        <v>166</v>
      </c>
    </row>
    <row r="169" spans="1:56" x14ac:dyDescent="0.35">
      <c r="B169" s="5" t="s">
        <v>58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 s="9">
        <v>167</v>
      </c>
    </row>
    <row r="170" spans="1:56" x14ac:dyDescent="0.35">
      <c r="B170" s="5" t="s">
        <v>59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 s="9">
        <v>168</v>
      </c>
    </row>
    <row r="171" spans="1:56" x14ac:dyDescent="0.35">
      <c r="B171" s="5" t="s">
        <v>60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 s="9">
        <v>169</v>
      </c>
    </row>
    <row r="172" spans="1:56" x14ac:dyDescent="0.35">
      <c r="B172" s="5" t="s">
        <v>80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 s="9">
        <v>170</v>
      </c>
    </row>
    <row r="173" spans="1:56" x14ac:dyDescent="0.35">
      <c r="B173" s="5" t="s">
        <v>79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 s="9">
        <v>171</v>
      </c>
    </row>
    <row r="174" spans="1:56" x14ac:dyDescent="0.35">
      <c r="A174" s="2" t="s">
        <v>136</v>
      </c>
      <c r="B174" s="7" t="s">
        <v>83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 s="9">
        <v>172</v>
      </c>
    </row>
    <row r="175" spans="1:56" x14ac:dyDescent="0.35">
      <c r="A175" s="3"/>
      <c r="B175" s="5" t="s">
        <v>61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 s="9">
        <v>173</v>
      </c>
    </row>
    <row r="176" spans="1:56" x14ac:dyDescent="0.35">
      <c r="A176" s="3"/>
      <c r="B176" s="5" t="s">
        <v>78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 s="9">
        <v>174</v>
      </c>
    </row>
    <row r="177" spans="1:56" x14ac:dyDescent="0.35">
      <c r="A177" s="3"/>
      <c r="B177" s="5" t="s">
        <v>62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 s="9">
        <v>175</v>
      </c>
    </row>
    <row r="178" spans="1:56" x14ac:dyDescent="0.35">
      <c r="A178" s="3"/>
      <c r="B178" s="5" t="s">
        <v>63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 s="9">
        <v>176</v>
      </c>
    </row>
    <row r="179" spans="1:56" x14ac:dyDescent="0.35">
      <c r="A179" s="3"/>
      <c r="B179" s="5" t="s">
        <v>64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 s="9">
        <v>177</v>
      </c>
    </row>
    <row r="180" spans="1:56" x14ac:dyDescent="0.35">
      <c r="A180" s="3"/>
      <c r="B180" s="5" t="s">
        <v>65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 s="9">
        <v>178</v>
      </c>
    </row>
    <row r="181" spans="1:56" x14ac:dyDescent="0.35">
      <c r="A181" s="3"/>
      <c r="B181" s="5" t="s">
        <v>66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 s="9">
        <v>179</v>
      </c>
    </row>
    <row r="182" spans="1:56" x14ac:dyDescent="0.35">
      <c r="A182" s="3"/>
      <c r="B182" s="5" t="s">
        <v>67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 s="9">
        <v>180</v>
      </c>
    </row>
    <row r="183" spans="1:56" x14ac:dyDescent="0.35">
      <c r="A183" s="3"/>
      <c r="B183" s="5" t="s">
        <v>68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 s="9">
        <v>181</v>
      </c>
    </row>
    <row r="184" spans="1:56" x14ac:dyDescent="0.35">
      <c r="A184" s="3"/>
      <c r="B184" s="5" t="s">
        <v>69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 s="9">
        <v>182</v>
      </c>
    </row>
    <row r="185" spans="1:56" x14ac:dyDescent="0.35">
      <c r="A185" s="3"/>
      <c r="B185" s="5" t="s">
        <v>70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 s="9">
        <v>183</v>
      </c>
    </row>
    <row r="186" spans="1:56" x14ac:dyDescent="0.35">
      <c r="A186" s="3"/>
      <c r="B186" s="5" t="s">
        <v>71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 s="9">
        <v>184</v>
      </c>
    </row>
    <row r="187" spans="1:56" x14ac:dyDescent="0.35">
      <c r="A187" s="3"/>
      <c r="B187" s="5" t="s">
        <v>72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 s="9">
        <v>185</v>
      </c>
    </row>
    <row r="188" spans="1:56" x14ac:dyDescent="0.35">
      <c r="A188" s="3"/>
      <c r="B188" s="5" t="s">
        <v>73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 s="9">
        <v>186</v>
      </c>
    </row>
    <row r="189" spans="1:56" x14ac:dyDescent="0.35">
      <c r="A189" s="3"/>
      <c r="B189" s="5" t="s">
        <v>74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 s="9">
        <v>187</v>
      </c>
    </row>
    <row r="190" spans="1:56" x14ac:dyDescent="0.35">
      <c r="A190" s="3"/>
      <c r="B190" s="5" t="s">
        <v>75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 s="9">
        <v>188</v>
      </c>
    </row>
    <row r="191" spans="1:56" x14ac:dyDescent="0.35">
      <c r="A191" s="3"/>
      <c r="B191" s="5" t="s">
        <v>81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 s="9">
        <v>189</v>
      </c>
    </row>
    <row r="192" spans="1:56" x14ac:dyDescent="0.35">
      <c r="A192" s="3"/>
      <c r="B192" s="5" t="s">
        <v>82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 s="9">
        <v>190</v>
      </c>
    </row>
    <row r="193" spans="1:56" x14ac:dyDescent="0.35">
      <c r="A193" s="3"/>
      <c r="B193" s="5" t="s">
        <v>76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 s="9">
        <v>191</v>
      </c>
    </row>
    <row r="194" spans="1:56" x14ac:dyDescent="0.35">
      <c r="A194" s="3"/>
      <c r="B194" s="5" t="s">
        <v>46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 s="9">
        <v>192</v>
      </c>
    </row>
    <row r="195" spans="1:56" x14ac:dyDescent="0.35">
      <c r="A195" s="3"/>
      <c r="B195" s="5" t="s">
        <v>77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 s="9">
        <v>193</v>
      </c>
    </row>
    <row r="196" spans="1:56" x14ac:dyDescent="0.35">
      <c r="A196" s="3"/>
      <c r="B196" s="5" t="s">
        <v>47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 s="9">
        <v>194</v>
      </c>
    </row>
    <row r="197" spans="1:56" x14ac:dyDescent="0.35">
      <c r="A197" s="3"/>
      <c r="B197" s="5" t="s">
        <v>48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 s="9">
        <v>195</v>
      </c>
    </row>
    <row r="198" spans="1:56" x14ac:dyDescent="0.35">
      <c r="A198" s="3"/>
      <c r="B198" s="5" t="s">
        <v>49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 s="9">
        <v>196</v>
      </c>
    </row>
    <row r="199" spans="1:56" x14ac:dyDescent="0.35">
      <c r="A199" s="3"/>
      <c r="B199" s="5" t="s">
        <v>50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 s="9">
        <v>197</v>
      </c>
    </row>
    <row r="200" spans="1:56" x14ac:dyDescent="0.35">
      <c r="A200" s="3"/>
      <c r="B200" s="5" t="s">
        <v>51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 s="9">
        <v>198</v>
      </c>
    </row>
    <row r="201" spans="1:56" x14ac:dyDescent="0.35">
      <c r="A201" s="3"/>
      <c r="B201" s="5" t="s">
        <v>52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 s="9">
        <v>199</v>
      </c>
    </row>
    <row r="202" spans="1:56" x14ac:dyDescent="0.35">
      <c r="A202" s="3"/>
      <c r="B202" s="5" t="s">
        <v>53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 s="9">
        <v>200</v>
      </c>
    </row>
    <row r="203" spans="1:56" x14ac:dyDescent="0.35">
      <c r="A203" s="3"/>
      <c r="B203" s="5" t="s">
        <v>54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 s="9">
        <v>201</v>
      </c>
    </row>
    <row r="204" spans="1:56" x14ac:dyDescent="0.35">
      <c r="A204" s="3"/>
      <c r="B204" s="5" t="s">
        <v>55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 s="9">
        <v>202</v>
      </c>
    </row>
    <row r="205" spans="1:56" x14ac:dyDescent="0.35">
      <c r="A205" s="3"/>
      <c r="B205" s="5" t="s">
        <v>56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 s="9">
        <v>203</v>
      </c>
    </row>
    <row r="206" spans="1:56" x14ac:dyDescent="0.35">
      <c r="A206" s="3"/>
      <c r="B206" s="5" t="s">
        <v>57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 s="9">
        <v>204</v>
      </c>
    </row>
    <row r="207" spans="1:56" x14ac:dyDescent="0.35">
      <c r="A207" s="3"/>
      <c r="B207" s="5" t="s">
        <v>58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 s="9">
        <v>205</v>
      </c>
    </row>
    <row r="208" spans="1:56" x14ac:dyDescent="0.35">
      <c r="A208" s="3"/>
      <c r="B208" s="5" t="s">
        <v>59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 s="9">
        <v>206</v>
      </c>
    </row>
    <row r="209" spans="1:56" x14ac:dyDescent="0.35">
      <c r="A209" s="3"/>
      <c r="B209" s="5" t="s">
        <v>60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 s="9">
        <v>207</v>
      </c>
    </row>
    <row r="210" spans="1:56" x14ac:dyDescent="0.35">
      <c r="A210" s="3"/>
      <c r="B210" s="5" t="s">
        <v>80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 s="9">
        <v>208</v>
      </c>
    </row>
    <row r="211" spans="1:56" x14ac:dyDescent="0.35">
      <c r="A211" s="4"/>
      <c r="B211" s="8" t="s">
        <v>79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 s="9">
        <v>209</v>
      </c>
    </row>
    <row r="212" spans="1:56" x14ac:dyDescent="0.35">
      <c r="A212" s="2" t="s">
        <v>137</v>
      </c>
      <c r="B212" s="7" t="s">
        <v>83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 s="9">
        <v>210</v>
      </c>
    </row>
    <row r="213" spans="1:56" x14ac:dyDescent="0.35">
      <c r="A213" s="3"/>
      <c r="B213" s="5" t="s">
        <v>61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 s="9">
        <v>211</v>
      </c>
    </row>
    <row r="214" spans="1:56" x14ac:dyDescent="0.35">
      <c r="A214" s="3"/>
      <c r="B214" s="5" t="s">
        <v>78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 s="9">
        <v>212</v>
      </c>
    </row>
    <row r="215" spans="1:56" x14ac:dyDescent="0.35">
      <c r="A215" s="3"/>
      <c r="B215" s="5" t="s">
        <v>62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 s="9">
        <v>213</v>
      </c>
    </row>
    <row r="216" spans="1:56" x14ac:dyDescent="0.35">
      <c r="A216" s="3"/>
      <c r="B216" s="5" t="s">
        <v>63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 s="9">
        <v>214</v>
      </c>
    </row>
    <row r="217" spans="1:56" x14ac:dyDescent="0.35">
      <c r="A217" s="3"/>
      <c r="B217" s="5" t="s">
        <v>64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 s="9">
        <v>215</v>
      </c>
    </row>
    <row r="218" spans="1:56" x14ac:dyDescent="0.35">
      <c r="A218" s="3"/>
      <c r="B218" s="5" t="s">
        <v>65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 s="9">
        <v>216</v>
      </c>
    </row>
    <row r="219" spans="1:56" x14ac:dyDescent="0.35">
      <c r="A219" s="3"/>
      <c r="B219" s="5" t="s">
        <v>66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 s="9">
        <v>217</v>
      </c>
    </row>
    <row r="220" spans="1:56" x14ac:dyDescent="0.35">
      <c r="A220" s="3"/>
      <c r="B220" s="5" t="s">
        <v>67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 s="9">
        <v>218</v>
      </c>
    </row>
    <row r="221" spans="1:56" x14ac:dyDescent="0.35">
      <c r="A221" s="3"/>
      <c r="B221" s="5" t="s">
        <v>68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 s="9">
        <v>219</v>
      </c>
    </row>
    <row r="222" spans="1:56" x14ac:dyDescent="0.35">
      <c r="A222" s="3"/>
      <c r="B222" s="5" t="s">
        <v>69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 s="9">
        <v>220</v>
      </c>
    </row>
    <row r="223" spans="1:56" x14ac:dyDescent="0.35">
      <c r="A223" s="3"/>
      <c r="B223" s="5" t="s">
        <v>70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 s="9">
        <v>221</v>
      </c>
    </row>
    <row r="224" spans="1:56" x14ac:dyDescent="0.35">
      <c r="A224" s="3"/>
      <c r="B224" s="5" t="s">
        <v>71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 s="9">
        <v>222</v>
      </c>
    </row>
    <row r="225" spans="1:56" x14ac:dyDescent="0.35">
      <c r="A225" s="3"/>
      <c r="B225" s="5" t="s">
        <v>72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 s="9">
        <v>223</v>
      </c>
    </row>
    <row r="226" spans="1:56" x14ac:dyDescent="0.35">
      <c r="A226" s="3"/>
      <c r="B226" s="5" t="s">
        <v>73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 s="9">
        <v>224</v>
      </c>
    </row>
    <row r="227" spans="1:56" x14ac:dyDescent="0.35">
      <c r="A227" s="3"/>
      <c r="B227" s="5" t="s">
        <v>74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 s="9">
        <v>225</v>
      </c>
    </row>
    <row r="228" spans="1:56" x14ac:dyDescent="0.35">
      <c r="A228" s="3"/>
      <c r="B228" s="5" t="s">
        <v>75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 s="9">
        <v>226</v>
      </c>
    </row>
    <row r="229" spans="1:56" x14ac:dyDescent="0.35">
      <c r="A229" s="3"/>
      <c r="B229" s="5" t="s">
        <v>81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 s="9">
        <v>227</v>
      </c>
    </row>
    <row r="230" spans="1:56" x14ac:dyDescent="0.35">
      <c r="A230" s="3"/>
      <c r="B230" s="5" t="s">
        <v>82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 s="9">
        <v>228</v>
      </c>
    </row>
    <row r="231" spans="1:56" x14ac:dyDescent="0.35">
      <c r="A231" s="3"/>
      <c r="B231" s="5" t="s">
        <v>76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 s="9">
        <v>229</v>
      </c>
    </row>
    <row r="232" spans="1:56" x14ac:dyDescent="0.35">
      <c r="A232" s="3"/>
      <c r="B232" s="5" t="s">
        <v>46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 s="9">
        <v>230</v>
      </c>
    </row>
    <row r="233" spans="1:56" x14ac:dyDescent="0.35">
      <c r="A233" s="3"/>
      <c r="B233" s="5" t="s">
        <v>77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 s="9">
        <v>231</v>
      </c>
    </row>
    <row r="234" spans="1:56" x14ac:dyDescent="0.35">
      <c r="A234" s="3"/>
      <c r="B234" s="5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 s="9">
        <v>232</v>
      </c>
    </row>
    <row r="235" spans="1:56" x14ac:dyDescent="0.35">
      <c r="A235" s="3"/>
      <c r="B235" s="5" t="s">
        <v>48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 s="9">
        <v>233</v>
      </c>
    </row>
    <row r="236" spans="1:56" x14ac:dyDescent="0.35">
      <c r="A236" s="3"/>
      <c r="B236" s="5" t="s">
        <v>49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 s="9">
        <v>234</v>
      </c>
    </row>
    <row r="237" spans="1:56" x14ac:dyDescent="0.35">
      <c r="A237" s="3"/>
      <c r="B237" s="5" t="s">
        <v>50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 s="9">
        <v>235</v>
      </c>
    </row>
    <row r="238" spans="1:56" x14ac:dyDescent="0.35">
      <c r="A238" s="3"/>
      <c r="B238" s="5" t="s">
        <v>51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 s="9">
        <v>236</v>
      </c>
    </row>
    <row r="239" spans="1:56" x14ac:dyDescent="0.35">
      <c r="A239" s="3"/>
      <c r="B239" s="5" t="s">
        <v>52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 s="9">
        <v>237</v>
      </c>
    </row>
    <row r="240" spans="1:56" x14ac:dyDescent="0.35">
      <c r="A240" s="3"/>
      <c r="B240" s="5" t="s">
        <v>53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 s="9">
        <v>238</v>
      </c>
    </row>
    <row r="241" spans="1:56" x14ac:dyDescent="0.35">
      <c r="A241" s="3"/>
      <c r="B241" s="5" t="s">
        <v>54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 s="9">
        <v>239</v>
      </c>
    </row>
    <row r="242" spans="1:56" x14ac:dyDescent="0.35">
      <c r="A242" s="3"/>
      <c r="B242" s="5" t="s">
        <v>55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 s="9">
        <v>240</v>
      </c>
    </row>
    <row r="243" spans="1:56" x14ac:dyDescent="0.35">
      <c r="A243" s="3"/>
      <c r="B243" s="5" t="s">
        <v>56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 s="9">
        <v>241</v>
      </c>
    </row>
    <row r="244" spans="1:56" x14ac:dyDescent="0.35">
      <c r="A244" s="3"/>
      <c r="B244" s="5" t="s">
        <v>57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 s="9">
        <v>242</v>
      </c>
    </row>
    <row r="245" spans="1:56" x14ac:dyDescent="0.35">
      <c r="A245" s="3"/>
      <c r="B245" s="5" t="s">
        <v>58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 s="9">
        <v>243</v>
      </c>
    </row>
    <row r="246" spans="1:56" x14ac:dyDescent="0.35">
      <c r="A246" s="3"/>
      <c r="B246" s="5" t="s">
        <v>59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 s="9">
        <v>244</v>
      </c>
    </row>
    <row r="247" spans="1:56" x14ac:dyDescent="0.35">
      <c r="A247" s="3"/>
      <c r="B247" s="5" t="s">
        <v>60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 s="9">
        <v>245</v>
      </c>
    </row>
    <row r="248" spans="1:56" x14ac:dyDescent="0.35">
      <c r="A248" s="3"/>
      <c r="B248" s="5" t="s">
        <v>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 s="9">
        <v>246</v>
      </c>
    </row>
    <row r="249" spans="1:56" x14ac:dyDescent="0.35">
      <c r="A249" s="4"/>
      <c r="B249" s="8" t="s">
        <v>79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C251"/>
  <sheetViews>
    <sheetView zoomScale="80" zoomScaleNormal="80" workbookViewId="0">
      <selection activeCell="F76" sqref="F76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305</v>
      </c>
      <c r="B1" s="46"/>
      <c r="H1" s="47"/>
      <c r="I1" s="47"/>
      <c r="L1" s="47"/>
      <c r="AR1" s="47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526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553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560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528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529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531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205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207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203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204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206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208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hidden="1" x14ac:dyDescent="0.35">
      <c r="A5" s="1" t="s">
        <v>140</v>
      </c>
      <c r="B5" s="6" t="s">
        <v>336</v>
      </c>
      <c r="BD5" s="9">
        <v>3</v>
      </c>
    </row>
    <row r="6" spans="1:107" hidden="1" x14ac:dyDescent="0.35">
      <c r="A6" s="21" t="s">
        <v>159</v>
      </c>
      <c r="B6" s="6" t="s">
        <v>336</v>
      </c>
      <c r="C6">
        <f>'Population 2016'!R6/'Population 2016'!R$6</f>
        <v>1</v>
      </c>
      <c r="D6">
        <f>'Population 2016'!AX6/'Population 2016'!AX$6</f>
        <v>1</v>
      </c>
      <c r="E6">
        <f>'Population 2016'!S6/'Population 2016'!S$6</f>
        <v>1</v>
      </c>
      <c r="F6">
        <f>'Population 2016'!T6/'Population 2016'!T$6</f>
        <v>1</v>
      </c>
      <c r="G6">
        <f>'Population 2016'!U6/'Population 2016'!U$6</f>
        <v>1</v>
      </c>
      <c r="H6">
        <f>'Population 2016'!D6/'Population 2016'!D$6</f>
        <v>1</v>
      </c>
      <c r="I6">
        <f>'Population 2016'!E6/'Population 2016'!E$6</f>
        <v>1</v>
      </c>
      <c r="J6">
        <f>'Population 2016'!BC6/'Population 2016'!BC$6</f>
        <v>1</v>
      </c>
      <c r="K6">
        <f>'Population 2016'!V6/'Population 2016'!V$6</f>
        <v>1</v>
      </c>
      <c r="L6">
        <f>'Population 2016'!F6/'Population 2016'!F$6</f>
        <v>1</v>
      </c>
      <c r="M6">
        <f>'Population 2016'!W6/'Population 2016'!W$6</f>
        <v>1</v>
      </c>
      <c r="N6">
        <f>'Population 2016'!X6/'Population 2016'!X$6</f>
        <v>1</v>
      </c>
      <c r="O6">
        <f>'Population 2016'!Y6/'Population 2016'!Y$6</f>
        <v>1</v>
      </c>
      <c r="P6">
        <f>'Population 2016'!Z6/'Population 2016'!Z$6</f>
        <v>1</v>
      </c>
      <c r="Q6">
        <f>'Population 2016'!AA6/'Population 2016'!AA$6</f>
        <v>1</v>
      </c>
      <c r="R6">
        <f>'Population 2016'!AB6/'Population 2016'!AB$6</f>
        <v>1</v>
      </c>
      <c r="S6">
        <f>'Population 2016'!AY6/'Population 2016'!AY$6</f>
        <v>1</v>
      </c>
      <c r="T6">
        <f>'Population 2016'!AC6/'Population 2016'!AC$6</f>
        <v>1</v>
      </c>
      <c r="U6">
        <f>'Population 2016'!AD6/'Population 2016'!AD$6</f>
        <v>1</v>
      </c>
      <c r="V6">
        <f>'Population 2016'!AE6/'Population 2016'!AE$6</f>
        <v>1</v>
      </c>
      <c r="W6">
        <f>'Population 2016'!G6/'Population 2016'!G$6</f>
        <v>1</v>
      </c>
      <c r="X6">
        <f>'Population 2016'!AF6/'Population 2016'!AF$6</f>
        <v>1</v>
      </c>
      <c r="Y6">
        <f>'Population 2016'!H6/'Population 2016'!H$6</f>
        <v>1</v>
      </c>
      <c r="Z6">
        <f>'Population 2016'!AG6/'Population 2016'!AG$6</f>
        <v>1</v>
      </c>
      <c r="AA6">
        <f>'Population 2016'!AZ6/'Population 2016'!AZ$6</f>
        <v>1</v>
      </c>
      <c r="AB6">
        <f>'Population 2016'!I6/'Population 2016'!I$6</f>
        <v>1</v>
      </c>
      <c r="AC6">
        <f>'Population 2016'!J6/'Population 2016'!J$6</f>
        <v>1</v>
      </c>
      <c r="AD6">
        <f>'Population 2016'!K6/'Population 2016'!K$6</f>
        <v>1</v>
      </c>
      <c r="AE6">
        <f>'Population 2016'!AH6/'Population 2016'!AH$6</f>
        <v>1</v>
      </c>
      <c r="AF6">
        <f>'Population 2016'!AI6/'Population 2016'!AI$6</f>
        <v>1</v>
      </c>
      <c r="AG6">
        <f>'Population 2016'!BA6/'Population 2016'!BA$6</f>
        <v>1</v>
      </c>
      <c r="AH6">
        <f>'Population 2016'!L6/'Population 2016'!L$6</f>
        <v>1</v>
      </c>
      <c r="AI6">
        <f>'Population 2016'!M6/'Population 2016'!M$6</f>
        <v>1</v>
      </c>
      <c r="AJ6">
        <f>'Population 2016'!AJ6/'Population 2016'!AJ$6</f>
        <v>1</v>
      </c>
      <c r="AK6">
        <f>'Population 2016'!AK6/'Population 2016'!AK$6</f>
        <v>1</v>
      </c>
      <c r="AL6">
        <f>'Population 2016'!AL6/'Population 2016'!AL$6</f>
        <v>1</v>
      </c>
      <c r="AM6">
        <f>'Population 2016'!AM6/'Population 2016'!AM$6</f>
        <v>1</v>
      </c>
      <c r="AN6">
        <f>'Population 2016'!N6/'Population 2016'!N$6</f>
        <v>1</v>
      </c>
      <c r="AO6">
        <f>'Population 2016'!AN6/'Population 2016'!AN$6</f>
        <v>1</v>
      </c>
      <c r="AP6">
        <f>'Population 2016'!AO6/'Population 2016'!AO$6</f>
        <v>1</v>
      </c>
      <c r="AQ6">
        <f>'Population 2016'!AP6/'Population 2016'!AP$6</f>
        <v>1</v>
      </c>
      <c r="AR6">
        <f>'Population 2016'!C6/'Population 2016'!C$6</f>
        <v>1</v>
      </c>
      <c r="AS6">
        <f>'Population 2016'!AQ6/'Population 2016'!AQ$6</f>
        <v>1</v>
      </c>
      <c r="AT6">
        <f>'Population 2016'!O6/'Population 2016'!O$6</f>
        <v>1</v>
      </c>
      <c r="AU6">
        <f>'Population 2016'!AR6/'Population 2016'!AR$6</f>
        <v>1</v>
      </c>
      <c r="AV6">
        <f>'Population 2016'!AS6/'Population 2016'!AS$6</f>
        <v>1</v>
      </c>
      <c r="AW6">
        <f>'Population 2016'!AT6/'Population 2016'!AT$6</f>
        <v>1</v>
      </c>
      <c r="AX6">
        <f>'Population 2016'!AU6/'Population 2016'!AU$6</f>
        <v>1</v>
      </c>
      <c r="AY6">
        <f>'Population 2016'!BB6/'Population 2016'!BB$6</f>
        <v>1</v>
      </c>
      <c r="AZ6">
        <f>'Population 2016'!P6/'Population 2016'!P$6</f>
        <v>1</v>
      </c>
      <c r="BA6">
        <f>'Population 2016'!AV6/'Population 2016'!AV$6</f>
        <v>1</v>
      </c>
      <c r="BB6">
        <f>'Population 2016'!AW6/'Population 2016'!AW$6</f>
        <v>1</v>
      </c>
      <c r="BC6">
        <f>'Population 2016'!Q6/'Population 2016'!Q$6</f>
        <v>1</v>
      </c>
      <c r="BD6" s="9">
        <v>4</v>
      </c>
    </row>
    <row r="7" spans="1:107" hidden="1" x14ac:dyDescent="0.35">
      <c r="A7" t="s">
        <v>133</v>
      </c>
      <c r="B7" s="5" t="s">
        <v>336</v>
      </c>
      <c r="BD7" s="9">
        <v>5</v>
      </c>
    </row>
    <row r="8" spans="1:107" hidden="1" x14ac:dyDescent="0.35">
      <c r="A8" t="s">
        <v>134</v>
      </c>
      <c r="BD8" s="9">
        <v>6</v>
      </c>
    </row>
    <row r="9" spans="1:107" hidden="1" x14ac:dyDescent="0.35">
      <c r="A9" t="s">
        <v>135</v>
      </c>
      <c r="BD9" s="9">
        <v>7</v>
      </c>
    </row>
    <row r="10" spans="1:107" hidden="1" x14ac:dyDescent="0.35">
      <c r="A10" t="s">
        <v>136</v>
      </c>
      <c r="BD10" s="9">
        <v>8</v>
      </c>
    </row>
    <row r="11" spans="1:107" hidden="1" x14ac:dyDescent="0.35">
      <c r="A11" t="s">
        <v>137</v>
      </c>
      <c r="B11" s="8"/>
      <c r="BD11" s="9">
        <v>9</v>
      </c>
    </row>
    <row r="12" spans="1:107" hidden="1" x14ac:dyDescent="0.35">
      <c r="A12" s="2" t="s">
        <v>133</v>
      </c>
      <c r="B12" s="5" t="s">
        <v>337</v>
      </c>
      <c r="BD12" s="9">
        <v>10</v>
      </c>
    </row>
    <row r="13" spans="1:107" hidden="1" x14ac:dyDescent="0.35">
      <c r="A13" s="3" t="s">
        <v>134</v>
      </c>
      <c r="BD13" s="9">
        <v>11</v>
      </c>
    </row>
    <row r="14" spans="1:107" hidden="1" x14ac:dyDescent="0.35">
      <c r="A14" s="3" t="s">
        <v>135</v>
      </c>
      <c r="BD14" s="9">
        <v>12</v>
      </c>
    </row>
    <row r="15" spans="1:107" hidden="1" x14ac:dyDescent="0.35">
      <c r="A15" s="3" t="s">
        <v>136</v>
      </c>
      <c r="BD15" s="9">
        <v>13</v>
      </c>
    </row>
    <row r="16" spans="1:107" hidden="1" x14ac:dyDescent="0.35">
      <c r="A16" s="4" t="s">
        <v>137</v>
      </c>
      <c r="B16" s="8"/>
      <c r="BD16" s="9">
        <v>14</v>
      </c>
    </row>
    <row r="17" spans="1:56" hidden="1" x14ac:dyDescent="0.35">
      <c r="A17" t="s">
        <v>133</v>
      </c>
      <c r="B17" s="5" t="s">
        <v>338</v>
      </c>
      <c r="BD17" s="9">
        <v>15</v>
      </c>
    </row>
    <row r="18" spans="1:56" hidden="1" x14ac:dyDescent="0.35">
      <c r="A18" t="s">
        <v>134</v>
      </c>
      <c r="BD18" s="9">
        <v>16</v>
      </c>
    </row>
    <row r="19" spans="1:56" hidden="1" x14ac:dyDescent="0.35">
      <c r="A19" t="s">
        <v>135</v>
      </c>
      <c r="BD19" s="9">
        <v>17</v>
      </c>
    </row>
    <row r="20" spans="1:56" hidden="1" x14ac:dyDescent="0.35">
      <c r="A20" t="s">
        <v>136</v>
      </c>
      <c r="BD20" s="9">
        <v>18</v>
      </c>
    </row>
    <row r="21" spans="1:56" hidden="1" x14ac:dyDescent="0.35">
      <c r="A21" t="s">
        <v>137</v>
      </c>
      <c r="BD21" s="9">
        <v>19</v>
      </c>
    </row>
    <row r="22" spans="1:56" hidden="1" x14ac:dyDescent="0.35">
      <c r="A22" s="2" t="s">
        <v>140</v>
      </c>
      <c r="B22" s="7" t="s">
        <v>83</v>
      </c>
      <c r="BD22" s="9">
        <v>20</v>
      </c>
    </row>
    <row r="23" spans="1:56" hidden="1" x14ac:dyDescent="0.35">
      <c r="A23" s="3"/>
      <c r="B23" s="5" t="s">
        <v>61</v>
      </c>
      <c r="BD23" s="9">
        <v>21</v>
      </c>
    </row>
    <row r="24" spans="1:56" hidden="1" x14ac:dyDescent="0.35">
      <c r="A24" s="3"/>
      <c r="B24" s="5" t="s">
        <v>78</v>
      </c>
      <c r="BD24" s="9">
        <v>22</v>
      </c>
    </row>
    <row r="25" spans="1:56" hidden="1" x14ac:dyDescent="0.35">
      <c r="A25" s="3"/>
      <c r="B25" s="5" t="s">
        <v>62</v>
      </c>
      <c r="BD25" s="9">
        <v>23</v>
      </c>
    </row>
    <row r="26" spans="1:56" hidden="1" x14ac:dyDescent="0.35">
      <c r="A26" s="3"/>
      <c r="B26" s="5" t="s">
        <v>63</v>
      </c>
      <c r="BD26" s="9">
        <v>24</v>
      </c>
    </row>
    <row r="27" spans="1:56" hidden="1" x14ac:dyDescent="0.35">
      <c r="A27" s="3"/>
      <c r="B27" s="5" t="s">
        <v>64</v>
      </c>
      <c r="BD27" s="9">
        <v>25</v>
      </c>
    </row>
    <row r="28" spans="1:56" hidden="1" x14ac:dyDescent="0.35">
      <c r="A28" s="3"/>
      <c r="B28" s="5" t="s">
        <v>65</v>
      </c>
      <c r="BD28" s="9">
        <v>26</v>
      </c>
    </row>
    <row r="29" spans="1:56" hidden="1" x14ac:dyDescent="0.35">
      <c r="A29" s="3"/>
      <c r="B29" s="5" t="s">
        <v>66</v>
      </c>
      <c r="BD29" s="9">
        <v>27</v>
      </c>
    </row>
    <row r="30" spans="1:56" hidden="1" x14ac:dyDescent="0.35">
      <c r="A30" s="3"/>
      <c r="B30" s="5" t="s">
        <v>67</v>
      </c>
      <c r="BD30" s="9">
        <v>28</v>
      </c>
    </row>
    <row r="31" spans="1:56" hidden="1" x14ac:dyDescent="0.35">
      <c r="A31" s="3"/>
      <c r="B31" s="5" t="s">
        <v>68</v>
      </c>
      <c r="BD31" s="9">
        <v>29</v>
      </c>
    </row>
    <row r="32" spans="1:56" hidden="1" x14ac:dyDescent="0.35">
      <c r="A32" s="3"/>
      <c r="B32" s="5" t="s">
        <v>69</v>
      </c>
      <c r="BD32" s="9">
        <v>30</v>
      </c>
    </row>
    <row r="33" spans="1:56" hidden="1" x14ac:dyDescent="0.35">
      <c r="A33" s="3"/>
      <c r="B33" s="5" t="s">
        <v>70</v>
      </c>
      <c r="BD33" s="9">
        <v>31</v>
      </c>
    </row>
    <row r="34" spans="1:56" hidden="1" x14ac:dyDescent="0.35">
      <c r="A34" s="3"/>
      <c r="B34" s="5" t="s">
        <v>71</v>
      </c>
      <c r="BD34" s="9">
        <v>32</v>
      </c>
    </row>
    <row r="35" spans="1:56" hidden="1" x14ac:dyDescent="0.35">
      <c r="A35" s="3"/>
      <c r="B35" s="5" t="s">
        <v>72</v>
      </c>
      <c r="BD35" s="9">
        <v>33</v>
      </c>
    </row>
    <row r="36" spans="1:56" hidden="1" x14ac:dyDescent="0.35">
      <c r="A36" s="3"/>
      <c r="B36" s="5" t="s">
        <v>73</v>
      </c>
      <c r="BD36" s="9">
        <v>34</v>
      </c>
    </row>
    <row r="37" spans="1:56" hidden="1" x14ac:dyDescent="0.35">
      <c r="A37" s="3"/>
      <c r="B37" s="5" t="s">
        <v>74</v>
      </c>
      <c r="BD37" s="9">
        <v>35</v>
      </c>
    </row>
    <row r="38" spans="1:56" hidden="1" x14ac:dyDescent="0.35">
      <c r="A38" s="3"/>
      <c r="B38" s="5" t="s">
        <v>75</v>
      </c>
      <c r="BD38" s="9">
        <v>36</v>
      </c>
    </row>
    <row r="39" spans="1:56" hidden="1" x14ac:dyDescent="0.35">
      <c r="A39" s="3"/>
      <c r="B39" s="5" t="s">
        <v>81</v>
      </c>
      <c r="BD39" s="9">
        <v>37</v>
      </c>
    </row>
    <row r="40" spans="1:56" hidden="1" x14ac:dyDescent="0.35">
      <c r="A40" s="3"/>
      <c r="B40" s="5" t="s">
        <v>82</v>
      </c>
      <c r="BD40" s="9">
        <v>38</v>
      </c>
    </row>
    <row r="41" spans="1:56" hidden="1" x14ac:dyDescent="0.35">
      <c r="A41" s="3"/>
      <c r="B41" s="5" t="s">
        <v>76</v>
      </c>
      <c r="BD41" s="9">
        <v>39</v>
      </c>
    </row>
    <row r="42" spans="1:56" hidden="1" x14ac:dyDescent="0.35">
      <c r="A42" s="3"/>
      <c r="B42" s="5" t="s">
        <v>46</v>
      </c>
      <c r="BD42" s="9">
        <v>40</v>
      </c>
    </row>
    <row r="43" spans="1:56" hidden="1" x14ac:dyDescent="0.35">
      <c r="A43" s="3"/>
      <c r="B43" s="5" t="s">
        <v>77</v>
      </c>
      <c r="BD43" s="9">
        <v>41</v>
      </c>
    </row>
    <row r="44" spans="1:56" hidden="1" x14ac:dyDescent="0.35">
      <c r="A44" s="3"/>
      <c r="B44" s="5" t="s">
        <v>47</v>
      </c>
      <c r="BD44" s="9">
        <v>42</v>
      </c>
    </row>
    <row r="45" spans="1:56" hidden="1" x14ac:dyDescent="0.35">
      <c r="A45" s="3"/>
      <c r="B45" s="5" t="s">
        <v>48</v>
      </c>
      <c r="BD45" s="9">
        <v>43</v>
      </c>
    </row>
    <row r="46" spans="1:56" hidden="1" x14ac:dyDescent="0.35">
      <c r="A46" s="3"/>
      <c r="B46" s="5" t="s">
        <v>49</v>
      </c>
      <c r="BD46" s="9">
        <v>44</v>
      </c>
    </row>
    <row r="47" spans="1:56" hidden="1" x14ac:dyDescent="0.35">
      <c r="A47" s="3"/>
      <c r="B47" s="5" t="s">
        <v>50</v>
      </c>
      <c r="BD47" s="9">
        <v>45</v>
      </c>
    </row>
    <row r="48" spans="1:56" hidden="1" x14ac:dyDescent="0.35">
      <c r="A48" s="3"/>
      <c r="B48" s="5" t="s">
        <v>51</v>
      </c>
      <c r="BD48" s="9">
        <v>46</v>
      </c>
    </row>
    <row r="49" spans="1:56" hidden="1" x14ac:dyDescent="0.35">
      <c r="A49" s="3"/>
      <c r="B49" s="5" t="s">
        <v>52</v>
      </c>
      <c r="BD49" s="9">
        <v>47</v>
      </c>
    </row>
    <row r="50" spans="1:56" hidden="1" x14ac:dyDescent="0.35">
      <c r="A50" s="3"/>
      <c r="B50" s="5" t="s">
        <v>53</v>
      </c>
      <c r="BD50" s="9">
        <v>48</v>
      </c>
    </row>
    <row r="51" spans="1:56" hidden="1" x14ac:dyDescent="0.35">
      <c r="A51" s="3"/>
      <c r="B51" s="5" t="s">
        <v>54</v>
      </c>
      <c r="BD51" s="9">
        <v>49</v>
      </c>
    </row>
    <row r="52" spans="1:56" hidden="1" x14ac:dyDescent="0.35">
      <c r="A52" s="3"/>
      <c r="B52" s="5" t="s">
        <v>55</v>
      </c>
      <c r="BD52" s="9">
        <v>50</v>
      </c>
    </row>
    <row r="53" spans="1:56" hidden="1" x14ac:dyDescent="0.35">
      <c r="A53" s="3"/>
      <c r="B53" s="5" t="s">
        <v>56</v>
      </c>
      <c r="BD53" s="9">
        <v>51</v>
      </c>
    </row>
    <row r="54" spans="1:56" hidden="1" x14ac:dyDescent="0.35">
      <c r="A54" s="3"/>
      <c r="B54" s="5" t="s">
        <v>57</v>
      </c>
      <c r="BD54" s="9">
        <v>52</v>
      </c>
    </row>
    <row r="55" spans="1:56" hidden="1" x14ac:dyDescent="0.35">
      <c r="A55" s="3"/>
      <c r="B55" s="5" t="s">
        <v>58</v>
      </c>
      <c r="BD55" s="9">
        <v>53</v>
      </c>
    </row>
    <row r="56" spans="1:56" hidden="1" x14ac:dyDescent="0.35">
      <c r="A56" s="3"/>
      <c r="B56" s="5" t="s">
        <v>59</v>
      </c>
      <c r="BD56" s="9">
        <v>54</v>
      </c>
    </row>
    <row r="57" spans="1:56" hidden="1" x14ac:dyDescent="0.35">
      <c r="A57" s="3"/>
      <c r="B57" s="5" t="s">
        <v>60</v>
      </c>
      <c r="BD57" s="9">
        <v>55</v>
      </c>
    </row>
    <row r="58" spans="1:56" hidden="1" x14ac:dyDescent="0.35">
      <c r="A58" s="3"/>
      <c r="B58" s="5" t="s">
        <v>80</v>
      </c>
      <c r="BD58" s="9">
        <v>56</v>
      </c>
    </row>
    <row r="59" spans="1:56" hidden="1" x14ac:dyDescent="0.35">
      <c r="A59" s="3"/>
      <c r="B59" s="5" t="s">
        <v>79</v>
      </c>
      <c r="BD59" s="9">
        <v>57</v>
      </c>
    </row>
    <row r="60" spans="1:56" s="2" customFormat="1" x14ac:dyDescent="0.35">
      <c r="A60" s="2" t="s">
        <v>133</v>
      </c>
      <c r="B60" s="2" t="s">
        <v>83</v>
      </c>
      <c r="C60" s="55">
        <f>'Population 2016'!C60/'Population 2016'!C$6</f>
        <v>0</v>
      </c>
      <c r="D60" s="2">
        <f>'Population 2016'!D60/'Population 2016'!D$6</f>
        <v>0</v>
      </c>
      <c r="E60" s="2">
        <f>'Population 2016'!E60/'Population 2016'!E$6</f>
        <v>0</v>
      </c>
      <c r="F60" s="2">
        <f>'Population 2016'!F60/'Population 2016'!F$6</f>
        <v>0</v>
      </c>
      <c r="G60" s="2">
        <f>'Population 2016'!G60/'Population 2016'!G$6</f>
        <v>0</v>
      </c>
      <c r="H60" s="2">
        <f>'Population 2016'!H60/'Population 2016'!H$6</f>
        <v>0</v>
      </c>
      <c r="I60" s="2">
        <f>'Population 2016'!I60/'Population 2016'!I$6</f>
        <v>0</v>
      </c>
      <c r="J60" s="2">
        <f>'Population 2016'!J60/'Population 2016'!J$6</f>
        <v>0</v>
      </c>
      <c r="K60" s="2">
        <f>'Population 2016'!K60/'Population 2016'!K$6</f>
        <v>0</v>
      </c>
      <c r="L60" s="2">
        <f>'Population 2016'!L60/'Population 2016'!L$6</f>
        <v>0</v>
      </c>
      <c r="M60" s="2">
        <f>'Population 2016'!M60/'Population 2016'!M$6</f>
        <v>0</v>
      </c>
      <c r="N60" s="2">
        <f>'Population 2016'!N60/'Population 2016'!N$6</f>
        <v>0</v>
      </c>
      <c r="O60" s="2">
        <f>'Population 2016'!O60/'Population 2016'!O$6</f>
        <v>0</v>
      </c>
      <c r="P60" s="2">
        <f>'Population 2016'!P60/'Population 2016'!P$6</f>
        <v>0</v>
      </c>
      <c r="Q60" s="2">
        <f>'Population 2016'!Q60/'Population 2016'!Q$6</f>
        <v>0</v>
      </c>
      <c r="R60" s="2">
        <f>'Population 2016'!R60/'Population 2016'!R$6</f>
        <v>0</v>
      </c>
      <c r="S60" s="2">
        <f>'Population 2016'!S60/'Population 2016'!S$6</f>
        <v>0</v>
      </c>
      <c r="T60" s="2">
        <f>'Population 2016'!T60/'Population 2016'!T$6</f>
        <v>0</v>
      </c>
      <c r="U60" s="2">
        <f>'Population 2016'!U60/'Population 2016'!U$6</f>
        <v>0</v>
      </c>
      <c r="V60" s="2">
        <f>'Population 2016'!V60/'Population 2016'!V$6</f>
        <v>0</v>
      </c>
      <c r="W60" s="2">
        <f>'Population 2016'!W60/'Population 2016'!W$6</f>
        <v>0</v>
      </c>
      <c r="X60" s="2">
        <f>'Population 2016'!X60/'Population 2016'!X$6</f>
        <v>0</v>
      </c>
      <c r="Y60" s="2">
        <f>'Population 2016'!Y60/'Population 2016'!Y$6</f>
        <v>0</v>
      </c>
      <c r="Z60" s="2">
        <f>'Population 2016'!Z60/'Population 2016'!Z$6</f>
        <v>0</v>
      </c>
      <c r="AA60" s="2">
        <f>'Population 2016'!AA60/'Population 2016'!AA$6</f>
        <v>0</v>
      </c>
      <c r="AB60" s="2">
        <f>'Population 2016'!AB60/'Population 2016'!AB$6</f>
        <v>0</v>
      </c>
      <c r="AC60" s="2">
        <f>'Population 2016'!AC60/'Population 2016'!AC$6</f>
        <v>0</v>
      </c>
      <c r="AD60" s="2">
        <f>'Population 2016'!AD60/'Population 2016'!AD$6</f>
        <v>0</v>
      </c>
      <c r="AE60" s="2">
        <f>'Population 2016'!AE60/'Population 2016'!AE$6</f>
        <v>0</v>
      </c>
      <c r="AF60" s="2">
        <f>'Population 2016'!AF60/'Population 2016'!AF$6</f>
        <v>0</v>
      </c>
      <c r="AG60" s="2">
        <f>'Population 2016'!AG60/'Population 2016'!AG$6</f>
        <v>0</v>
      </c>
      <c r="AH60" s="2">
        <f>'Population 2016'!AH60/'Population 2016'!AH$6</f>
        <v>0</v>
      </c>
      <c r="AI60" s="2">
        <f>'Population 2016'!AI60/'Population 2016'!AI$6</f>
        <v>0</v>
      </c>
      <c r="AJ60" s="2">
        <f>'Population 2016'!AJ60/'Population 2016'!AJ$6</f>
        <v>0</v>
      </c>
      <c r="AK60" s="2">
        <f>'Population 2016'!AK60/'Population 2016'!AK$6</f>
        <v>0</v>
      </c>
      <c r="AL60" s="2">
        <f>'Population 2016'!AL60/'Population 2016'!AL$6</f>
        <v>0</v>
      </c>
      <c r="AM60" s="2">
        <f>'Population 2016'!AM60/'Population 2016'!AM$6</f>
        <v>0</v>
      </c>
      <c r="AN60" s="2">
        <f>'Population 2016'!AN60/'Population 2016'!AN$6</f>
        <v>0</v>
      </c>
      <c r="AO60" s="2">
        <f>'Population 2016'!AO60/'Population 2016'!AO$6</f>
        <v>0</v>
      </c>
      <c r="AP60" s="2">
        <f>'Population 2016'!AP60/'Population 2016'!AP$6</f>
        <v>0</v>
      </c>
      <c r="AQ60" s="2">
        <f>'Population 2016'!AQ60/'Population 2016'!AQ$6</f>
        <v>0</v>
      </c>
      <c r="AR60" s="2">
        <f>'Population 2016'!AR60/'Population 2016'!AR$6</f>
        <v>0</v>
      </c>
      <c r="AS60" s="2">
        <f>'Population 2016'!AS60/'Population 2016'!AS$6</f>
        <v>0</v>
      </c>
      <c r="AT60" s="2">
        <f>'Population 2016'!AT60/'Population 2016'!AT$6</f>
        <v>0</v>
      </c>
      <c r="AU60" s="2">
        <f>'Population 2016'!AU60/'Population 2016'!AU$6</f>
        <v>0</v>
      </c>
      <c r="AV60" s="2">
        <f>'Population 2016'!AV60/'Population 2016'!AV$6</f>
        <v>0</v>
      </c>
      <c r="AW60" s="2">
        <f>'Population 2016'!AW60/'Population 2016'!AW$6</f>
        <v>0</v>
      </c>
      <c r="AX60" s="2">
        <f>'Population 2016'!AX60/'Population 2016'!AX$6</f>
        <v>0</v>
      </c>
      <c r="AY60" s="2">
        <f>'Population 2016'!AY60/'Population 2016'!AY$6</f>
        <v>0</v>
      </c>
      <c r="AZ60" s="2">
        <f>'Population 2016'!AZ60/'Population 2016'!AZ$6</f>
        <v>0</v>
      </c>
      <c r="BA60" s="2">
        <f>'Population 2016'!BA60/'Population 2016'!BA$6</f>
        <v>0</v>
      </c>
      <c r="BB60" s="2">
        <f>'Population 2016'!BB60/'Population 2016'!BB$6</f>
        <v>0</v>
      </c>
      <c r="BC60" s="7">
        <f>'Population 2016'!BC60/'Population 2016'!BC$6</f>
        <v>0</v>
      </c>
      <c r="BD60" s="102">
        <v>58</v>
      </c>
    </row>
    <row r="61" spans="1:56" x14ac:dyDescent="0.35">
      <c r="B61" s="3" t="s">
        <v>61</v>
      </c>
      <c r="C61" s="51">
        <f>'Population 2016'!C61/'Population 2016'!C$6</f>
        <v>0</v>
      </c>
      <c r="D61" s="3">
        <f>'Population 2016'!D61/'Population 2016'!D$6</f>
        <v>0</v>
      </c>
      <c r="E61" s="3">
        <f>'Population 2016'!E61/'Population 2016'!E$6</f>
        <v>0</v>
      </c>
      <c r="F61" s="3">
        <f>'Population 2016'!F61/'Population 2016'!F$6</f>
        <v>0</v>
      </c>
      <c r="G61" s="3">
        <f>'Population 2016'!G61/'Population 2016'!G$6</f>
        <v>0</v>
      </c>
      <c r="H61" s="3">
        <f>'Population 2016'!H61/'Population 2016'!H$6</f>
        <v>0</v>
      </c>
      <c r="I61" s="3">
        <f>'Population 2016'!I61/'Population 2016'!I$6</f>
        <v>0</v>
      </c>
      <c r="J61" s="3">
        <f>'Population 2016'!J61/'Population 2016'!J$6</f>
        <v>0</v>
      </c>
      <c r="K61" s="3">
        <f>'Population 2016'!K61/'Population 2016'!K$6</f>
        <v>0</v>
      </c>
      <c r="L61" s="3">
        <f>'Population 2016'!L61/'Population 2016'!L$6</f>
        <v>0</v>
      </c>
      <c r="M61" s="3">
        <f>'Population 2016'!M61/'Population 2016'!M$6</f>
        <v>0</v>
      </c>
      <c r="N61" s="3">
        <f>'Population 2016'!N61/'Population 2016'!N$6</f>
        <v>0</v>
      </c>
      <c r="O61" s="3">
        <f>'Population 2016'!O61/'Population 2016'!O$6</f>
        <v>0</v>
      </c>
      <c r="P61" s="3">
        <f>'Population 2016'!P61/'Population 2016'!P$6</f>
        <v>0</v>
      </c>
      <c r="Q61" s="3">
        <f>'Population 2016'!Q61/'Population 2016'!Q$6</f>
        <v>0</v>
      </c>
      <c r="R61" s="3">
        <f>'Population 2016'!R61/'Population 2016'!R$6</f>
        <v>0</v>
      </c>
      <c r="S61" s="3">
        <f>'Population 2016'!S61/'Population 2016'!S$6</f>
        <v>0</v>
      </c>
      <c r="T61" s="3">
        <f>'Population 2016'!T61/'Population 2016'!T$6</f>
        <v>0</v>
      </c>
      <c r="U61" s="3">
        <f>'Population 2016'!U61/'Population 2016'!U$6</f>
        <v>0</v>
      </c>
      <c r="V61" s="3">
        <f>'Population 2016'!V61/'Population 2016'!V$6</f>
        <v>0</v>
      </c>
      <c r="W61" s="3">
        <f>'Population 2016'!W61/'Population 2016'!W$6</f>
        <v>0</v>
      </c>
      <c r="X61" s="3">
        <f>'Population 2016'!X61/'Population 2016'!X$6</f>
        <v>0</v>
      </c>
      <c r="Y61" s="3">
        <f>'Population 2016'!Y61/'Population 2016'!Y$6</f>
        <v>0</v>
      </c>
      <c r="Z61" s="3">
        <f>'Population 2016'!Z61/'Population 2016'!Z$6</f>
        <v>0</v>
      </c>
      <c r="AA61" s="3">
        <f>'Population 2016'!AA61/'Population 2016'!AA$6</f>
        <v>0</v>
      </c>
      <c r="AB61" s="3">
        <f>'Population 2016'!AB61/'Population 2016'!AB$6</f>
        <v>0</v>
      </c>
      <c r="AC61" s="3">
        <f>'Population 2016'!AC61/'Population 2016'!AC$6</f>
        <v>0</v>
      </c>
      <c r="AD61" s="3">
        <f>'Population 2016'!AD61/'Population 2016'!AD$6</f>
        <v>0</v>
      </c>
      <c r="AE61" s="3">
        <f>'Population 2016'!AE61/'Population 2016'!AE$6</f>
        <v>0</v>
      </c>
      <c r="AF61" s="3">
        <f>'Population 2016'!AF61/'Population 2016'!AF$6</f>
        <v>0</v>
      </c>
      <c r="AG61" s="3">
        <f>'Population 2016'!AG61/'Population 2016'!AG$6</f>
        <v>0</v>
      </c>
      <c r="AH61" s="3">
        <f>'Population 2016'!AH61/'Population 2016'!AH$6</f>
        <v>0</v>
      </c>
      <c r="AI61" s="3">
        <f>'Population 2016'!AI61/'Population 2016'!AI$6</f>
        <v>0</v>
      </c>
      <c r="AJ61" s="3">
        <f>'Population 2016'!AJ61/'Population 2016'!AJ$6</f>
        <v>0</v>
      </c>
      <c r="AK61" s="3">
        <f>'Population 2016'!AK61/'Population 2016'!AK$6</f>
        <v>0</v>
      </c>
      <c r="AL61" s="3">
        <f>'Population 2016'!AL61/'Population 2016'!AL$6</f>
        <v>0</v>
      </c>
      <c r="AM61" s="3">
        <f>'Population 2016'!AM61/'Population 2016'!AM$6</f>
        <v>0</v>
      </c>
      <c r="AN61" s="3">
        <f>'Population 2016'!AN61/'Population 2016'!AN$6</f>
        <v>0</v>
      </c>
      <c r="AO61" s="3">
        <f>'Population 2016'!AO61/'Population 2016'!AO$6</f>
        <v>0</v>
      </c>
      <c r="AP61" s="3">
        <f>'Population 2016'!AP61/'Population 2016'!AP$6</f>
        <v>0</v>
      </c>
      <c r="AQ61" s="3">
        <f>'Population 2016'!AQ61/'Population 2016'!AQ$6</f>
        <v>0</v>
      </c>
      <c r="AR61" s="3">
        <f>'Population 2016'!AR61/'Population 2016'!AR$6</f>
        <v>0</v>
      </c>
      <c r="AS61" s="3">
        <f>'Population 2016'!AS61/'Population 2016'!AS$6</f>
        <v>0</v>
      </c>
      <c r="AT61" s="3">
        <f>'Population 2016'!AT61/'Population 2016'!AT$6</f>
        <v>0</v>
      </c>
      <c r="AU61" s="3">
        <f>'Population 2016'!AU61/'Population 2016'!AU$6</f>
        <v>0</v>
      </c>
      <c r="AV61" s="3">
        <f>'Population 2016'!AV61/'Population 2016'!AV$6</f>
        <v>0</v>
      </c>
      <c r="AW61" s="3">
        <f>'Population 2016'!AW61/'Population 2016'!AW$6</f>
        <v>0</v>
      </c>
      <c r="AX61" s="3">
        <f>'Population 2016'!AX61/'Population 2016'!AX$6</f>
        <v>0</v>
      </c>
      <c r="AY61" s="3">
        <f>'Population 2016'!AY61/'Population 2016'!AY$6</f>
        <v>0</v>
      </c>
      <c r="AZ61" s="3">
        <f>'Population 2016'!AZ61/'Population 2016'!AZ$6</f>
        <v>0</v>
      </c>
      <c r="BA61" s="3">
        <f>'Population 2016'!BA61/'Population 2016'!BA$6</f>
        <v>0</v>
      </c>
      <c r="BB61" s="3">
        <f>'Population 2016'!BB61/'Population 2016'!BB$6</f>
        <v>0</v>
      </c>
      <c r="BC61" s="5">
        <f>'Population 2016'!BC61/'Population 2016'!BC$6</f>
        <v>0</v>
      </c>
      <c r="BD61" s="9">
        <v>59</v>
      </c>
    </row>
    <row r="62" spans="1:56" x14ac:dyDescent="0.35">
      <c r="B62" s="3" t="s">
        <v>78</v>
      </c>
      <c r="C62" s="51">
        <f>'Population 2016'!C62/'Population 2016'!C$6</f>
        <v>0</v>
      </c>
      <c r="D62" s="3">
        <f>'Population 2016'!D62/'Population 2016'!D$6</f>
        <v>0</v>
      </c>
      <c r="E62" s="3">
        <f>'Population 2016'!E62/'Population 2016'!E$6</f>
        <v>0</v>
      </c>
      <c r="F62" s="3">
        <f>'Population 2016'!F62/'Population 2016'!F$6</f>
        <v>0</v>
      </c>
      <c r="G62" s="3">
        <f>'Population 2016'!G62/'Population 2016'!G$6</f>
        <v>0</v>
      </c>
      <c r="H62" s="3">
        <f>'Population 2016'!H62/'Population 2016'!H$6</f>
        <v>0</v>
      </c>
      <c r="I62" s="3">
        <f>'Population 2016'!I62/'Population 2016'!I$6</f>
        <v>0</v>
      </c>
      <c r="J62" s="3">
        <f>'Population 2016'!J62/'Population 2016'!J$6</f>
        <v>0</v>
      </c>
      <c r="K62" s="3">
        <f>'Population 2016'!K62/'Population 2016'!K$6</f>
        <v>0</v>
      </c>
      <c r="L62" s="3">
        <f>'Population 2016'!L62/'Population 2016'!L$6</f>
        <v>0</v>
      </c>
      <c r="M62" s="3">
        <f>'Population 2016'!M62/'Population 2016'!M$6</f>
        <v>0</v>
      </c>
      <c r="N62" s="3">
        <f>'Population 2016'!N62/'Population 2016'!N$6</f>
        <v>0</v>
      </c>
      <c r="O62" s="3">
        <f>'Population 2016'!O62/'Population 2016'!O$6</f>
        <v>0</v>
      </c>
      <c r="P62" s="3">
        <f>'Population 2016'!P62/'Population 2016'!P$6</f>
        <v>0</v>
      </c>
      <c r="Q62" s="3">
        <f>'Population 2016'!Q62/'Population 2016'!Q$6</f>
        <v>0</v>
      </c>
      <c r="R62" s="3">
        <f>'Population 2016'!R62/'Population 2016'!R$6</f>
        <v>0</v>
      </c>
      <c r="S62" s="3">
        <f>'Population 2016'!S62/'Population 2016'!S$6</f>
        <v>0</v>
      </c>
      <c r="T62" s="3">
        <f>'Population 2016'!T62/'Population 2016'!T$6</f>
        <v>0</v>
      </c>
      <c r="U62" s="3">
        <f>'Population 2016'!U62/'Population 2016'!U$6</f>
        <v>0</v>
      </c>
      <c r="V62" s="3">
        <f>'Population 2016'!V62/'Population 2016'!V$6</f>
        <v>0</v>
      </c>
      <c r="W62" s="3">
        <f>'Population 2016'!W62/'Population 2016'!W$6</f>
        <v>0</v>
      </c>
      <c r="X62" s="3">
        <f>'Population 2016'!X62/'Population 2016'!X$6</f>
        <v>0</v>
      </c>
      <c r="Y62" s="3">
        <f>'Population 2016'!Y62/'Population 2016'!Y$6</f>
        <v>0</v>
      </c>
      <c r="Z62" s="3">
        <f>'Population 2016'!Z62/'Population 2016'!Z$6</f>
        <v>0</v>
      </c>
      <c r="AA62" s="3">
        <f>'Population 2016'!AA62/'Population 2016'!AA$6</f>
        <v>0</v>
      </c>
      <c r="AB62" s="3">
        <f>'Population 2016'!AB62/'Population 2016'!AB$6</f>
        <v>0</v>
      </c>
      <c r="AC62" s="3">
        <f>'Population 2016'!AC62/'Population 2016'!AC$6</f>
        <v>0</v>
      </c>
      <c r="AD62" s="3">
        <f>'Population 2016'!AD62/'Population 2016'!AD$6</f>
        <v>0</v>
      </c>
      <c r="AE62" s="3">
        <f>'Population 2016'!AE62/'Population 2016'!AE$6</f>
        <v>0</v>
      </c>
      <c r="AF62" s="3">
        <f>'Population 2016'!AF62/'Population 2016'!AF$6</f>
        <v>0</v>
      </c>
      <c r="AG62" s="3">
        <f>'Population 2016'!AG62/'Population 2016'!AG$6</f>
        <v>0</v>
      </c>
      <c r="AH62" s="3">
        <f>'Population 2016'!AH62/'Population 2016'!AH$6</f>
        <v>0</v>
      </c>
      <c r="AI62" s="3">
        <f>'Population 2016'!AI62/'Population 2016'!AI$6</f>
        <v>0</v>
      </c>
      <c r="AJ62" s="3">
        <f>'Population 2016'!AJ62/'Population 2016'!AJ$6</f>
        <v>0</v>
      </c>
      <c r="AK62" s="3">
        <f>'Population 2016'!AK62/'Population 2016'!AK$6</f>
        <v>0</v>
      </c>
      <c r="AL62" s="3">
        <f>'Population 2016'!AL62/'Population 2016'!AL$6</f>
        <v>0</v>
      </c>
      <c r="AM62" s="3">
        <f>'Population 2016'!AM62/'Population 2016'!AM$6</f>
        <v>0</v>
      </c>
      <c r="AN62" s="3">
        <f>'Population 2016'!AN62/'Population 2016'!AN$6</f>
        <v>0</v>
      </c>
      <c r="AO62" s="3">
        <f>'Population 2016'!AO62/'Population 2016'!AO$6</f>
        <v>0</v>
      </c>
      <c r="AP62" s="3">
        <f>'Population 2016'!AP62/'Population 2016'!AP$6</f>
        <v>0</v>
      </c>
      <c r="AQ62" s="3">
        <f>'Population 2016'!AQ62/'Population 2016'!AQ$6</f>
        <v>0</v>
      </c>
      <c r="AR62" s="3">
        <f>'Population 2016'!AR62/'Population 2016'!AR$6</f>
        <v>0</v>
      </c>
      <c r="AS62" s="3">
        <f>'Population 2016'!AS62/'Population 2016'!AS$6</f>
        <v>0</v>
      </c>
      <c r="AT62" s="3">
        <f>'Population 2016'!AT62/'Population 2016'!AT$6</f>
        <v>0</v>
      </c>
      <c r="AU62" s="3">
        <f>'Population 2016'!AU62/'Population 2016'!AU$6</f>
        <v>0</v>
      </c>
      <c r="AV62" s="3">
        <f>'Population 2016'!AV62/'Population 2016'!AV$6</f>
        <v>0</v>
      </c>
      <c r="AW62" s="3">
        <f>'Population 2016'!AW62/'Population 2016'!AW$6</f>
        <v>0</v>
      </c>
      <c r="AX62" s="3">
        <f>'Population 2016'!AX62/'Population 2016'!AX$6</f>
        <v>0</v>
      </c>
      <c r="AY62" s="3">
        <f>'Population 2016'!AY62/'Population 2016'!AY$6</f>
        <v>0</v>
      </c>
      <c r="AZ62" s="3">
        <f>'Population 2016'!AZ62/'Population 2016'!AZ$6</f>
        <v>0</v>
      </c>
      <c r="BA62" s="3">
        <f>'Population 2016'!BA62/'Population 2016'!BA$6</f>
        <v>0</v>
      </c>
      <c r="BB62" s="3">
        <f>'Population 2016'!BB62/'Population 2016'!BB$6</f>
        <v>0</v>
      </c>
      <c r="BC62" s="5">
        <f>'Population 2016'!BC62/'Population 2016'!BC$6</f>
        <v>0</v>
      </c>
      <c r="BD62" s="9">
        <v>60</v>
      </c>
    </row>
    <row r="63" spans="1:56" x14ac:dyDescent="0.35">
      <c r="B63" s="3" t="s">
        <v>62</v>
      </c>
      <c r="C63" s="51">
        <f>'Population 2016'!C63/'Population 2016'!C$6</f>
        <v>6.5803629061177652E-3</v>
      </c>
      <c r="D63" s="3">
        <f>'Population 2016'!D63/'Population 2016'!D$6</f>
        <v>6.264222007166584E-3</v>
      </c>
      <c r="E63" s="3">
        <f>'Population 2016'!E63/'Population 2016'!E$6</f>
        <v>5.4121967720112112E-3</v>
      </c>
      <c r="F63" s="3">
        <f>'Population 2016'!F63/'Population 2016'!F$6</f>
        <v>9.6078940534925997E-3</v>
      </c>
      <c r="G63" s="3">
        <f>'Population 2016'!G63/'Population 2016'!G$6</f>
        <v>8.1719467144296433E-3</v>
      </c>
      <c r="H63" s="3">
        <f>'Population 2016'!H63/'Population 2016'!H$6</f>
        <v>1.6158171205065675E-2</v>
      </c>
      <c r="I63" s="3">
        <f>'Population 2016'!I63/'Population 2016'!I$6</f>
        <v>8.206273671943284E-3</v>
      </c>
      <c r="J63" s="3">
        <f>'Population 2016'!J63/'Population 2016'!J$6</f>
        <v>1.3940716749982398E-2</v>
      </c>
      <c r="K63" s="3">
        <f>'Population 2016'!K63/'Population 2016'!K$6</f>
        <v>1.302776721186763E-2</v>
      </c>
      <c r="L63" s="3">
        <f>'Population 2016'!L63/'Population 2016'!L$6</f>
        <v>7.0394207562349152E-3</v>
      </c>
      <c r="M63" s="3">
        <f>'Population 2016'!M63/'Population 2016'!M$6</f>
        <v>7.0394207562349152E-3</v>
      </c>
      <c r="N63" s="3">
        <f>'Population 2016'!N63/'Population 2016'!N$6</f>
        <v>1.8512255730859149E-2</v>
      </c>
      <c r="O63" s="3">
        <f>'Population 2016'!O63/'Population 2016'!O$6</f>
        <v>1.4947426293725518E-2</v>
      </c>
      <c r="P63" s="3">
        <f>'Population 2016'!P63/'Population 2016'!P$6</f>
        <v>5.9734630226780149E-3</v>
      </c>
      <c r="Q63" s="3">
        <f>'Population 2016'!Q63/'Population 2016'!Q$6</f>
        <v>3.1942733990147783E-3</v>
      </c>
      <c r="R63" s="3">
        <f>'Population 2016'!R63/'Population 2016'!R$6</f>
        <v>1.425644527915315E-2</v>
      </c>
      <c r="S63" s="3">
        <f>'Population 2016'!S63/'Population 2016'!S$6</f>
        <v>1.186092025379055E-2</v>
      </c>
      <c r="T63" s="3">
        <f>'Population 2016'!T63/'Population 2016'!T$6</f>
        <v>1.2676685518741097E-2</v>
      </c>
      <c r="U63" s="3">
        <f>'Population 2016'!U63/'Population 2016'!U$6</f>
        <v>0</v>
      </c>
      <c r="V63" s="3">
        <f>'Population 2016'!V63/'Population 2016'!V$6</f>
        <v>8.3781108597285065E-3</v>
      </c>
      <c r="W63" s="3">
        <f>'Population 2016'!W63/'Population 2016'!W$6</f>
        <v>1.5162694300518136E-2</v>
      </c>
      <c r="X63" s="3">
        <f>'Population 2016'!X63/'Population 2016'!X$6</f>
        <v>1.5162694300518136E-2</v>
      </c>
      <c r="Y63" s="3">
        <f>'Population 2016'!Y63/'Population 2016'!Y$6</f>
        <v>1.0767757221354035E-2</v>
      </c>
      <c r="Z63" s="3">
        <f>'Population 2016'!Z63/'Population 2016'!Z$6</f>
        <v>1.8286439962205796E-2</v>
      </c>
      <c r="AA63" s="3">
        <f>'Population 2016'!AA63/'Population 2016'!AA$6</f>
        <v>1.6038295931057326E-2</v>
      </c>
      <c r="AB63" s="3">
        <f>'Population 2016'!AB63/'Population 2016'!AB$6</f>
        <v>5.5513188587834198E-3</v>
      </c>
      <c r="AC63" s="3">
        <f>'Population 2016'!AC63/'Population 2016'!AC$6</f>
        <v>1.7192344951815524E-2</v>
      </c>
      <c r="AD63" s="3">
        <f>'Population 2016'!AD63/'Population 2016'!AD$6</f>
        <v>8.1221428254405047E-3</v>
      </c>
      <c r="AE63" s="3">
        <f>'Population 2016'!AE63/'Population 2016'!AE$6</f>
        <v>8.1042492006354692E-3</v>
      </c>
      <c r="AF63" s="3">
        <f>'Population 2016'!AF63/'Population 2016'!AF$6</f>
        <v>1.9028653612125235E-2</v>
      </c>
      <c r="AG63" s="3">
        <f>'Population 2016'!AG63/'Population 2016'!AG$6</f>
        <v>8.1042492006354692E-3</v>
      </c>
      <c r="AH63" s="3">
        <f>'Population 2016'!AH63/'Population 2016'!AH$6</f>
        <v>1.3964107279586321E-2</v>
      </c>
      <c r="AI63" s="3">
        <f>'Population 2016'!AI63/'Population 2016'!AI$6</f>
        <v>1.0509046317648586E-2</v>
      </c>
      <c r="AJ63" s="3">
        <f>'Population 2016'!AJ63/'Population 2016'!AJ$6</f>
        <v>6.2895011351782534E-3</v>
      </c>
      <c r="AK63" s="3">
        <f>'Population 2016'!AK63/'Population 2016'!AK$6</f>
        <v>1.259644150527476E-3</v>
      </c>
      <c r="AL63" s="3">
        <f>'Population 2016'!AL63/'Population 2016'!AL$6</f>
        <v>2.0000592171492863E-2</v>
      </c>
      <c r="AM63" s="3">
        <f>'Population 2016'!AM63/'Population 2016'!AM$6</f>
        <v>1.5489263055148854E-2</v>
      </c>
      <c r="AN63" s="3">
        <f>'Population 2016'!AN63/'Population 2016'!AN$6</f>
        <v>0</v>
      </c>
      <c r="AO63" s="3">
        <f>'Population 2016'!AO63/'Population 2016'!AO$6</f>
        <v>0</v>
      </c>
      <c r="AP63" s="3">
        <f>'Population 2016'!AP63/'Population 2016'!AP$6</f>
        <v>8.7824542880453032E-3</v>
      </c>
      <c r="AQ63" s="3">
        <f>'Population 2016'!AQ63/'Population 2016'!AQ$6</f>
        <v>1.5397070729373666E-2</v>
      </c>
      <c r="AR63" s="3">
        <f>'Population 2016'!AR63/'Population 2016'!AR$6</f>
        <v>1.36452065432784E-2</v>
      </c>
      <c r="AS63" s="3">
        <f>'Population 2016'!AS63/'Population 2016'!AS$6</f>
        <v>8.206273671943284E-3</v>
      </c>
      <c r="AT63" s="3">
        <f>'Population 2016'!AT63/'Population 2016'!AT$6</f>
        <v>0</v>
      </c>
      <c r="AU63" s="3">
        <f>'Population 2016'!AU63/'Population 2016'!AU$6</f>
        <v>0</v>
      </c>
      <c r="AV63" s="3">
        <f>'Population 2016'!AV63/'Population 2016'!AV$6</f>
        <v>1.1652567615870368E-2</v>
      </c>
      <c r="AW63" s="3">
        <f>'Population 2016'!AW63/'Population 2016'!AW$6</f>
        <v>1.1916559513181926E-2</v>
      </c>
      <c r="AX63" s="3">
        <f>'Population 2016'!AX63/'Population 2016'!AX$6</f>
        <v>1.483060666450387E-2</v>
      </c>
      <c r="AY63" s="3">
        <f>'Population 2016'!AY63/'Population 2016'!AY$6</f>
        <v>1.5018681984891025E-2</v>
      </c>
      <c r="AZ63" s="3">
        <f>'Population 2016'!AZ63/'Population 2016'!AZ$6</f>
        <v>1.4863512934114621E-2</v>
      </c>
      <c r="BA63" s="3">
        <f>'Population 2016'!BA63/'Population 2016'!BA$6</f>
        <v>1.6038092961169884E-2</v>
      </c>
      <c r="BB63" s="3">
        <f>'Population 2016'!BB63/'Population 2016'!BB$6</f>
        <v>1.1650139347981075E-2</v>
      </c>
      <c r="BC63" s="5">
        <f>'Population 2016'!BC63/'Population 2016'!BC$6</f>
        <v>0</v>
      </c>
      <c r="BD63" s="9">
        <v>61</v>
      </c>
    </row>
    <row r="64" spans="1:56" x14ac:dyDescent="0.35">
      <c r="B64" s="3" t="s">
        <v>63</v>
      </c>
      <c r="C64" s="51">
        <f>'Population 2016'!C64/'Population 2016'!C$6</f>
        <v>1.4021372731836764E-2</v>
      </c>
      <c r="D64" s="3">
        <f>'Population 2016'!D64/'Population 2016'!D$6</f>
        <v>1.2842309000078466E-2</v>
      </c>
      <c r="E64" s="3">
        <f>'Population 2016'!E64/'Population 2016'!E$6</f>
        <v>9.6646370928771628E-3</v>
      </c>
      <c r="F64" s="3">
        <f>'Population 2016'!F64/'Population 2016'!F$6</f>
        <v>1.3849216653683025E-2</v>
      </c>
      <c r="G64" s="3">
        <f>'Population 2016'!G64/'Population 2016'!G$6</f>
        <v>1.1642225456173739E-2</v>
      </c>
      <c r="H64" s="3">
        <f>'Population 2016'!H64/'Population 2016'!H$6</f>
        <v>2.4189557409207176E-2</v>
      </c>
      <c r="I64" s="3">
        <f>'Population 2016'!I64/'Population 2016'!I$6</f>
        <v>1.053704962610469E-2</v>
      </c>
      <c r="J64" s="3">
        <f>'Population 2016'!J64/'Population 2016'!J$6</f>
        <v>2.2460043652749419E-2</v>
      </c>
      <c r="K64" s="3">
        <f>'Population 2016'!K64/'Population 2016'!K$6</f>
        <v>2.1015595283377712E-2</v>
      </c>
      <c r="L64" s="3">
        <f>'Population 2016'!L64/'Population 2016'!L$6</f>
        <v>1.1218378475015642E-2</v>
      </c>
      <c r="M64" s="3">
        <f>'Population 2016'!M64/'Population 2016'!M$6</f>
        <v>1.1218378475015642E-2</v>
      </c>
      <c r="N64" s="3">
        <f>'Population 2016'!N64/'Population 2016'!N$6</f>
        <v>3.1525239306562369E-2</v>
      </c>
      <c r="O64" s="3">
        <f>'Population 2016'!O64/'Population 2016'!O$6</f>
        <v>2.3417634526836643E-2</v>
      </c>
      <c r="P64" s="3">
        <f>'Population 2016'!P64/'Population 2016'!P$6</f>
        <v>9.3566633187080403E-3</v>
      </c>
      <c r="Q64" s="3">
        <f>'Population 2016'!Q64/'Population 2016'!Q$6</f>
        <v>4.6182266009852221E-3</v>
      </c>
      <c r="R64" s="3">
        <f>'Population 2016'!R64/'Population 2016'!R$6</f>
        <v>1.9549257298958511E-2</v>
      </c>
      <c r="S64" s="3">
        <f>'Population 2016'!S64/'Population 2016'!S$6</f>
        <v>1.6472185102957733E-2</v>
      </c>
      <c r="T64" s="3">
        <f>'Population 2016'!T64/'Population 2016'!T$6</f>
        <v>2.0026465952479287E-2</v>
      </c>
      <c r="U64" s="3">
        <f>'Population 2016'!U64/'Population 2016'!U$6</f>
        <v>0</v>
      </c>
      <c r="V64" s="3">
        <f>'Population 2016'!V64/'Population 2016'!V$6</f>
        <v>1.3716063348416289E-2</v>
      </c>
      <c r="W64" s="3">
        <f>'Population 2016'!W64/'Population 2016'!W$6</f>
        <v>1.8636269430051814E-2</v>
      </c>
      <c r="X64" s="3">
        <f>'Population 2016'!X64/'Population 2016'!X$6</f>
        <v>1.8636269430051814E-2</v>
      </c>
      <c r="Y64" s="3">
        <f>'Population 2016'!Y64/'Population 2016'!Y$6</f>
        <v>1.7472400060493019E-2</v>
      </c>
      <c r="Z64" s="3">
        <f>'Population 2016'!Z64/'Population 2016'!Z$6</f>
        <v>3.1134646408487291E-2</v>
      </c>
      <c r="AA64" s="3">
        <f>'Population 2016'!AA64/'Population 2016'!AA$6</f>
        <v>2.5562284007324222E-2</v>
      </c>
      <c r="AB64" s="3">
        <f>'Population 2016'!AB64/'Population 2016'!AB$6</f>
        <v>1.1405436928045935E-2</v>
      </c>
      <c r="AC64" s="3">
        <f>'Population 2016'!AC64/'Population 2016'!AC$6</f>
        <v>2.91188290997654E-2</v>
      </c>
      <c r="AD64" s="3">
        <f>'Population 2016'!AD64/'Population 2016'!AD$6</f>
        <v>1.199828384596038E-2</v>
      </c>
      <c r="AE64" s="3">
        <f>'Population 2016'!AE64/'Population 2016'!AE$6</f>
        <v>1.2126209101695255E-2</v>
      </c>
      <c r="AF64" s="3">
        <f>'Population 2016'!AF64/'Population 2016'!AF$6</f>
        <v>3.1336431021130658E-2</v>
      </c>
      <c r="AG64" s="3">
        <f>'Population 2016'!AG64/'Population 2016'!AG$6</f>
        <v>1.2126209101695255E-2</v>
      </c>
      <c r="AH64" s="3">
        <f>'Population 2016'!AH64/'Population 2016'!AH$6</f>
        <v>1.9170055136197246E-2</v>
      </c>
      <c r="AI64" s="3">
        <f>'Population 2016'!AI64/'Population 2016'!AI$6</f>
        <v>1.5891218187220901E-2</v>
      </c>
      <c r="AJ64" s="3">
        <f>'Population 2016'!AJ64/'Population 2016'!AJ$6</f>
        <v>1.0001840829600541E-2</v>
      </c>
      <c r="AK64" s="3">
        <f>'Population 2016'!AK64/'Population 2016'!AK$6</f>
        <v>2.7554715792788538E-3</v>
      </c>
      <c r="AL64" s="3">
        <f>'Population 2016'!AL64/'Population 2016'!AL$6</f>
        <v>2.8809143127849827E-2</v>
      </c>
      <c r="AM64" s="3">
        <f>'Population 2016'!AM64/'Population 2016'!AM$6</f>
        <v>2.0888238164958516E-2</v>
      </c>
      <c r="AN64" s="3">
        <f>'Population 2016'!AN64/'Population 2016'!AN$6</f>
        <v>0</v>
      </c>
      <c r="AO64" s="3">
        <f>'Population 2016'!AO64/'Population 2016'!AO$6</f>
        <v>0</v>
      </c>
      <c r="AP64" s="3">
        <f>'Population 2016'!AP64/'Population 2016'!AP$6</f>
        <v>1.5645246436627153E-2</v>
      </c>
      <c r="AQ64" s="3">
        <f>'Population 2016'!AQ64/'Population 2016'!AQ$6</f>
        <v>2.8335909325090159E-2</v>
      </c>
      <c r="AR64" s="3">
        <f>'Population 2016'!AR64/'Population 2016'!AR$6</f>
        <v>2.1265315673279203E-2</v>
      </c>
      <c r="AS64" s="3">
        <f>'Population 2016'!AS64/'Population 2016'!AS$6</f>
        <v>1.053704962610469E-2</v>
      </c>
      <c r="AT64" s="3">
        <f>'Population 2016'!AT64/'Population 2016'!AT$6</f>
        <v>0</v>
      </c>
      <c r="AU64" s="3">
        <f>'Population 2016'!AU64/'Population 2016'!AU$6</f>
        <v>0</v>
      </c>
      <c r="AV64" s="3">
        <f>'Population 2016'!AV64/'Population 2016'!AV$6</f>
        <v>1.7824377457404981E-2</v>
      </c>
      <c r="AW64" s="3">
        <f>'Population 2016'!AW64/'Population 2016'!AW$6</f>
        <v>1.6863364974324113E-2</v>
      </c>
      <c r="AX64" s="3">
        <f>'Population 2016'!AX64/'Population 2016'!AX$6</f>
        <v>2.3868007600685914E-2</v>
      </c>
      <c r="AY64" s="3">
        <f>'Population 2016'!AY64/'Population 2016'!AY$6</f>
        <v>2.1661643240733178E-2</v>
      </c>
      <c r="AZ64" s="3">
        <f>'Population 2016'!AZ64/'Population 2016'!AZ$6</f>
        <v>2.4921394883521509E-2</v>
      </c>
      <c r="BA64" s="3">
        <f>'Population 2016'!BA64/'Population 2016'!BA$6</f>
        <v>2.5043332735640429E-2</v>
      </c>
      <c r="BB64" s="3">
        <f>'Population 2016'!BB64/'Population 2016'!BB$6</f>
        <v>1.5798172272992416E-2</v>
      </c>
      <c r="BC64" s="5">
        <f>'Population 2016'!BC64/'Population 2016'!BC$6</f>
        <v>0</v>
      </c>
      <c r="BD64" s="9">
        <v>62</v>
      </c>
    </row>
    <row r="65" spans="2:56" x14ac:dyDescent="0.35">
      <c r="B65" s="3" t="s">
        <v>64</v>
      </c>
      <c r="C65" s="51">
        <f>'Population 2016'!C65/'Population 2016'!C$6</f>
        <v>1.8485978627268165E-2</v>
      </c>
      <c r="D65" s="3">
        <f>'Population 2016'!D65/'Population 2016'!D$6</f>
        <v>1.6595611121282661E-2</v>
      </c>
      <c r="E65" s="3">
        <f>'Population 2016'!E65/'Population 2016'!E$6</f>
        <v>1.1500918140523824E-2</v>
      </c>
      <c r="F65" s="3">
        <f>'Population 2016'!F65/'Population 2016'!F$6</f>
        <v>1.2940361810785077E-2</v>
      </c>
      <c r="G65" s="3">
        <f>'Population 2016'!G65/'Population 2016'!G$6</f>
        <v>9.6272248964513595E-3</v>
      </c>
      <c r="H65" s="3">
        <f>'Population 2016'!H65/'Population 2016'!H$6</f>
        <v>2.4225331958000678E-2</v>
      </c>
      <c r="I65" s="3">
        <f>'Population 2016'!I65/'Population 2016'!I$6</f>
        <v>9.9057978051859761E-3</v>
      </c>
      <c r="J65" s="3">
        <f>'Population 2016'!J65/'Population 2016'!J$6</f>
        <v>2.3797789199464903E-2</v>
      </c>
      <c r="K65" s="3">
        <f>'Population 2016'!K65/'Population 2016'!K$6</f>
        <v>2.0349942944085205E-2</v>
      </c>
      <c r="L65" s="3">
        <f>'Population 2016'!L65/'Population 2016'!L$6</f>
        <v>1.1263073209975865E-2</v>
      </c>
      <c r="M65" s="3">
        <f>'Population 2016'!M65/'Population 2016'!M$6</f>
        <v>1.1263073209975865E-2</v>
      </c>
      <c r="N65" s="3">
        <f>'Population 2016'!N65/'Population 2016'!N$6</f>
        <v>4.1068093928744727E-2</v>
      </c>
      <c r="O65" s="3">
        <f>'Population 2016'!O65/'Population 2016'!O$6</f>
        <v>2.4087691567589855E-2</v>
      </c>
      <c r="P65" s="3">
        <f>'Population 2016'!P65/'Population 2016'!P$6</f>
        <v>1.0149600888090077E-2</v>
      </c>
      <c r="Q65" s="3">
        <f>'Population 2016'!Q65/'Population 2016'!Q$6</f>
        <v>5.2724753694581277E-3</v>
      </c>
      <c r="R65" s="3">
        <f>'Population 2016'!R65/'Population 2016'!R$6</f>
        <v>1.87809458767287E-2</v>
      </c>
      <c r="S65" s="3">
        <f>'Population 2016'!S65/'Population 2016'!S$6</f>
        <v>2.1162364923873356E-2</v>
      </c>
      <c r="T65" s="3">
        <f>'Population 2016'!T65/'Population 2016'!T$6</f>
        <v>3.0157699990728488E-2</v>
      </c>
      <c r="U65" s="3">
        <f>'Population 2016'!U65/'Population 2016'!U$6</f>
        <v>0</v>
      </c>
      <c r="V65" s="3">
        <f>'Population 2016'!V65/'Population 2016'!V$6</f>
        <v>1.5766402714932126E-2</v>
      </c>
      <c r="W65" s="3">
        <f>'Population 2016'!W65/'Population 2016'!W$6</f>
        <v>2.2864248704663213E-2</v>
      </c>
      <c r="X65" s="3">
        <f>'Population 2016'!X65/'Population 2016'!X$6</f>
        <v>2.2864248704663213E-2</v>
      </c>
      <c r="Y65" s="3">
        <f>'Population 2016'!Y65/'Population 2016'!Y$6</f>
        <v>1.9216615415637444E-2</v>
      </c>
      <c r="Z65" s="3">
        <f>'Population 2016'!Z65/'Population 2016'!Z$6</f>
        <v>4.3016730922889497E-2</v>
      </c>
      <c r="AA65" s="3">
        <f>'Population 2016'!AA65/'Population 2016'!AA$6</f>
        <v>3.1320422205140704E-2</v>
      </c>
      <c r="AB65" s="3">
        <f>'Population 2016'!AB65/'Population 2016'!AB$6</f>
        <v>1.4489502960703391E-2</v>
      </c>
      <c r="AC65" s="3">
        <f>'Population 2016'!AC65/'Population 2016'!AC$6</f>
        <v>3.7359016157458382E-2</v>
      </c>
      <c r="AD65" s="3">
        <f>'Population 2016'!AD65/'Population 2016'!AD$6</f>
        <v>1.1347328865415058E-2</v>
      </c>
      <c r="AE65" s="3">
        <f>'Population 2016'!AE65/'Population 2016'!AE$6</f>
        <v>1.1965330705652864E-2</v>
      </c>
      <c r="AF65" s="3">
        <f>'Population 2016'!AF65/'Population 2016'!AF$6</f>
        <v>3.1613010288748758E-2</v>
      </c>
      <c r="AG65" s="3">
        <f>'Population 2016'!AG65/'Population 2016'!AG$6</f>
        <v>1.1965330705652864E-2</v>
      </c>
      <c r="AH65" s="3">
        <f>'Population 2016'!AH65/'Population 2016'!AH$6</f>
        <v>2.0467171761316554E-2</v>
      </c>
      <c r="AI65" s="3">
        <f>'Population 2016'!AI65/'Population 2016'!AI$6</f>
        <v>2.1273390056793212E-2</v>
      </c>
      <c r="AJ65" s="3">
        <f>'Population 2016'!AJ65/'Population 2016'!AJ$6</f>
        <v>1.0339326256366202E-2</v>
      </c>
      <c r="AK65" s="3">
        <f>'Population 2016'!AK65/'Population 2016'!AK$6</f>
        <v>1.8107384663832468E-3</v>
      </c>
      <c r="AL65" s="3">
        <f>'Population 2016'!AL65/'Population 2016'!AL$6</f>
        <v>2.8868360277136258E-2</v>
      </c>
      <c r="AM65" s="3">
        <f>'Population 2016'!AM65/'Population 2016'!AM$6</f>
        <v>2.2687896534895072E-2</v>
      </c>
      <c r="AN65" s="3">
        <f>'Population 2016'!AN65/'Population 2016'!AN$6</f>
        <v>0</v>
      </c>
      <c r="AO65" s="3">
        <f>'Population 2016'!AO65/'Population 2016'!AO$6</f>
        <v>0</v>
      </c>
      <c r="AP65" s="3">
        <f>'Population 2016'!AP65/'Population 2016'!AP$6</f>
        <v>1.9244612948121131E-2</v>
      </c>
      <c r="AQ65" s="3">
        <f>'Population 2016'!AQ65/'Population 2016'!AQ$6</f>
        <v>3.2163097078089349E-2</v>
      </c>
      <c r="AR65" s="3">
        <f>'Population 2016'!AR65/'Population 2016'!AR$6</f>
        <v>2.5507187726435707E-2</v>
      </c>
      <c r="AS65" s="3">
        <f>'Population 2016'!AS65/'Population 2016'!AS$6</f>
        <v>9.9057978051859761E-3</v>
      </c>
      <c r="AT65" s="3">
        <f>'Population 2016'!AT65/'Population 2016'!AT$6</f>
        <v>0</v>
      </c>
      <c r="AU65" s="3">
        <f>'Population 2016'!AU65/'Population 2016'!AU$6</f>
        <v>0</v>
      </c>
      <c r="AV65" s="3">
        <f>'Population 2016'!AV65/'Population 2016'!AV$6</f>
        <v>1.6942690337185751E-2</v>
      </c>
      <c r="AW65" s="3">
        <f>'Population 2016'!AW65/'Population 2016'!AW$6</f>
        <v>1.7485810694600284E-2</v>
      </c>
      <c r="AX65" s="3">
        <f>'Population 2016'!AX65/'Population 2016'!AX$6</f>
        <v>2.7158548454372711E-2</v>
      </c>
      <c r="AY65" s="3">
        <f>'Population 2016'!AY65/'Population 2016'!AY$6</f>
        <v>2.6877120265546464E-2</v>
      </c>
      <c r="AZ65" s="3">
        <f>'Population 2016'!AZ65/'Population 2016'!AZ$6</f>
        <v>3.1200871802200943E-2</v>
      </c>
      <c r="BA65" s="3">
        <f>'Population 2016'!BA65/'Population 2016'!BA$6</f>
        <v>2.6019564481102944E-2</v>
      </c>
      <c r="BB65" s="3">
        <f>'Population 2016'!BB65/'Population 2016'!BB$6</f>
        <v>1.6705554475338648E-2</v>
      </c>
      <c r="BC65" s="5">
        <f>'Population 2016'!BC65/'Population 2016'!BC$6</f>
        <v>0</v>
      </c>
      <c r="BD65" s="9">
        <v>63</v>
      </c>
    </row>
    <row r="66" spans="2:56" x14ac:dyDescent="0.35">
      <c r="B66" s="3" t="s">
        <v>65</v>
      </c>
      <c r="C66" s="51">
        <f>'Population 2016'!C66/'Population 2016'!C$6</f>
        <v>1.6244710607473282E-2</v>
      </c>
      <c r="D66" s="3">
        <f>'Population 2016'!D66/'Population 2016'!D$6</f>
        <v>1.4921664530641069E-2</v>
      </c>
      <c r="E66" s="3">
        <f>'Population 2016'!E66/'Population 2016'!E$6</f>
        <v>1.1355948584130665E-2</v>
      </c>
      <c r="F66" s="3">
        <f>'Population 2016'!F66/'Population 2016'!F$6</f>
        <v>1.4368562278196139E-2</v>
      </c>
      <c r="G66" s="3">
        <f>'Population 2016'!G66/'Population 2016'!G$6</f>
        <v>1.1250419791783275E-2</v>
      </c>
      <c r="H66" s="3">
        <f>'Population 2016'!H66/'Population 2016'!H$6</f>
        <v>2.150050382489551E-2</v>
      </c>
      <c r="I66" s="3">
        <f>'Population 2016'!I66/'Population 2016'!I$6</f>
        <v>1.0051471302321065E-2</v>
      </c>
      <c r="J66" s="3">
        <f>'Population 2016'!J66/'Population 2016'!J$6</f>
        <v>2.0817198244502334E-2</v>
      </c>
      <c r="K66" s="3">
        <f>'Population 2016'!K66/'Population 2016'!K$6</f>
        <v>1.9446557626473945E-2</v>
      </c>
      <c r="L66" s="3">
        <f>'Population 2016'!L66/'Population 2016'!L$6</f>
        <v>9.6093680164476628E-3</v>
      </c>
      <c r="M66" s="3">
        <f>'Population 2016'!M66/'Population 2016'!M$6</f>
        <v>9.6093680164476628E-3</v>
      </c>
      <c r="N66" s="3">
        <f>'Population 2016'!N66/'Population 2016'!N$6</f>
        <v>3.2922113249716951E-2</v>
      </c>
      <c r="O66" s="3">
        <f>'Population 2016'!O66/'Population 2016'!O$6</f>
        <v>2.1407463404577005E-2</v>
      </c>
      <c r="P66" s="3">
        <f>'Population 2016'!P66/'Population 2016'!P$6</f>
        <v>8.7223132632024102E-3</v>
      </c>
      <c r="Q66" s="3">
        <f>'Population 2016'!Q66/'Population 2016'!Q$6</f>
        <v>4.7721674876847293E-3</v>
      </c>
      <c r="R66" s="3">
        <f>'Population 2016'!R66/'Population 2016'!R$6</f>
        <v>1.8268738261908828E-2</v>
      </c>
      <c r="S66" s="3">
        <f>'Population 2016'!S66/'Population 2016'!S$6</f>
        <v>2.0223276760066921E-2</v>
      </c>
      <c r="T66" s="3">
        <f>'Population 2016'!T66/'Population 2016'!T$6</f>
        <v>2.9694124389976654E-2</v>
      </c>
      <c r="U66" s="3">
        <f>'Population 2016'!U66/'Population 2016'!U$6</f>
        <v>0</v>
      </c>
      <c r="V66" s="3">
        <f>'Population 2016'!V66/'Population 2016'!V$6</f>
        <v>1.5448246606334842E-2</v>
      </c>
      <c r="W66" s="3">
        <f>'Population 2016'!W66/'Population 2016'!W$6</f>
        <v>2.0169948186528498E-2</v>
      </c>
      <c r="X66" s="3">
        <f>'Population 2016'!X66/'Population 2016'!X$6</f>
        <v>2.0169948186528498E-2</v>
      </c>
      <c r="Y66" s="3">
        <f>'Population 2016'!Y66/'Population 2016'!Y$6</f>
        <v>1.7754700811614659E-2</v>
      </c>
      <c r="Z66" s="3">
        <f>'Population 2016'!Z66/'Population 2016'!Z$6</f>
        <v>3.6424012079562265E-2</v>
      </c>
      <c r="AA66" s="3">
        <f>'Population 2016'!AA66/'Population 2016'!AA$6</f>
        <v>2.8489472993494441E-2</v>
      </c>
      <c r="AB66" s="3">
        <f>'Population 2016'!AB66/'Population 2016'!AB$6</f>
        <v>1.316615826305401E-2</v>
      </c>
      <c r="AC66" s="3">
        <f>'Population 2016'!AC66/'Population 2016'!AC$6</f>
        <v>3.2464702975882477E-2</v>
      </c>
      <c r="AD66" s="3">
        <f>'Population 2016'!AD66/'Population 2016'!AD$6</f>
        <v>1.2664033257881733E-2</v>
      </c>
      <c r="AE66" s="3">
        <f>'Population 2016'!AE66/'Population 2016'!AE$6</f>
        <v>1.3171918675970801E-2</v>
      </c>
      <c r="AF66" s="3">
        <f>'Population 2016'!AF66/'Population 2016'!AF$6</f>
        <v>3.0921562119703507E-2</v>
      </c>
      <c r="AG66" s="3">
        <f>'Population 2016'!AG66/'Population 2016'!AG$6</f>
        <v>1.3171918675970801E-2</v>
      </c>
      <c r="AH66" s="3">
        <f>'Population 2016'!AH66/'Population 2016'!AH$6</f>
        <v>2.1344735839227465E-2</v>
      </c>
      <c r="AI66" s="3">
        <f>'Population 2016'!AI66/'Population 2016'!AI$6</f>
        <v>2.112690792970532E-2</v>
      </c>
      <c r="AJ66" s="3">
        <f>'Population 2016'!AJ66/'Population 2016'!AJ$6</f>
        <v>9.081426029330552E-3</v>
      </c>
      <c r="AK66" s="3">
        <f>'Population 2016'!AK66/'Population 2016'!AK$6</f>
        <v>2.5980160604629193E-3</v>
      </c>
      <c r="AL66" s="3">
        <f>'Population 2016'!AL66/'Population 2016'!AL$6</f>
        <v>2.5063658435482916E-2</v>
      </c>
      <c r="AM66" s="3">
        <f>'Population 2016'!AM66/'Population 2016'!AM$6</f>
        <v>2.2938018545632016E-2</v>
      </c>
      <c r="AN66" s="3">
        <f>'Population 2016'!AN66/'Population 2016'!AN$6</f>
        <v>0</v>
      </c>
      <c r="AO66" s="3">
        <f>'Population 2016'!AO66/'Population 2016'!AO$6</f>
        <v>0</v>
      </c>
      <c r="AP66" s="3">
        <f>'Population 2016'!AP66/'Population 2016'!AP$6</f>
        <v>1.7276959255171091E-2</v>
      </c>
      <c r="AQ66" s="3">
        <f>'Population 2016'!AQ66/'Population 2016'!AQ$6</f>
        <v>2.7437992198424965E-2</v>
      </c>
      <c r="AR66" s="3">
        <f>'Population 2016'!AR66/'Population 2016'!AR$6</f>
        <v>2.3309101062248413E-2</v>
      </c>
      <c r="AS66" s="3">
        <f>'Population 2016'!AS66/'Population 2016'!AS$6</f>
        <v>1.0051471302321065E-2</v>
      </c>
      <c r="AT66" s="3">
        <f>'Population 2016'!AT66/'Population 2016'!AT$6</f>
        <v>0</v>
      </c>
      <c r="AU66" s="3">
        <f>'Population 2016'!AU66/'Population 2016'!AU$6</f>
        <v>0</v>
      </c>
      <c r="AV66" s="3">
        <f>'Population 2016'!AV66/'Population 2016'!AV$6</f>
        <v>1.5894197545573693E-2</v>
      </c>
      <c r="AW66" s="3">
        <f>'Population 2016'!AW66/'Population 2016'!AW$6</f>
        <v>1.920572650062654E-2</v>
      </c>
      <c r="AX66" s="3">
        <f>'Population 2016'!AX66/'Population 2016'!AX$6</f>
        <v>2.2153218705102656E-2</v>
      </c>
      <c r="AY66" s="3">
        <f>'Population 2016'!AY66/'Population 2016'!AY$6</f>
        <v>2.3063329563972362E-2</v>
      </c>
      <c r="AZ66" s="3">
        <f>'Population 2016'!AZ66/'Population 2016'!AZ$6</f>
        <v>2.6180863227097326E-2</v>
      </c>
      <c r="BA66" s="3">
        <f>'Population 2016'!BA66/'Population 2016'!BA$6</f>
        <v>2.6677026677026677E-2</v>
      </c>
      <c r="BB66" s="3">
        <f>'Population 2016'!BB66/'Population 2016'!BB$6</f>
        <v>1.7904595242724738E-2</v>
      </c>
      <c r="BC66" s="5">
        <f>'Population 2016'!BC66/'Population 2016'!BC$6</f>
        <v>0</v>
      </c>
      <c r="BD66" s="9">
        <v>64</v>
      </c>
    </row>
    <row r="67" spans="2:56" x14ac:dyDescent="0.35">
      <c r="B67" s="3" t="s">
        <v>66</v>
      </c>
      <c r="C67" s="51">
        <f>'Population 2016'!C67/'Population 2016'!C$6</f>
        <v>1.1618733414616653E-2</v>
      </c>
      <c r="D67" s="3">
        <f>'Population 2016'!D67/'Population 2016'!D$6</f>
        <v>1.0723720346297701E-2</v>
      </c>
      <c r="E67" s="3">
        <f>'Population 2016'!E67/'Population 2016'!E$6</f>
        <v>8.3115878998743595E-3</v>
      </c>
      <c r="F67" s="3">
        <f>'Population 2016'!F67/'Population 2016'!F$6</f>
        <v>1.2897083008742318E-2</v>
      </c>
      <c r="G67" s="3">
        <f>'Population 2016'!G67/'Population 2016'!G$6</f>
        <v>9.90708608530169E-3</v>
      </c>
      <c r="H67" s="3">
        <f>'Population 2016'!H67/'Population 2016'!H$6</f>
        <v>1.9312293923692887E-2</v>
      </c>
      <c r="I67" s="3">
        <f>'Population 2016'!I67/'Population 2016'!I$6</f>
        <v>9.3231038166456254E-3</v>
      </c>
      <c r="J67" s="3">
        <f>'Population 2016'!J67/'Population 2016'!J$6</f>
        <v>1.8165176371189185E-2</v>
      </c>
      <c r="K67" s="3">
        <f>'Population 2016'!K67/'Population 2016'!K$6</f>
        <v>2.0064663370102702E-2</v>
      </c>
      <c r="L67" s="3">
        <f>'Population 2016'!L67/'Population 2016'!L$6</f>
        <v>8.0673996603200151E-3</v>
      </c>
      <c r="M67" s="3">
        <f>'Population 2016'!M67/'Population 2016'!M$6</f>
        <v>8.0673996603200151E-3</v>
      </c>
      <c r="N67" s="3">
        <f>'Population 2016'!N67/'Population 2016'!N$6</f>
        <v>2.577600023526298E-2</v>
      </c>
      <c r="O67" s="3">
        <f>'Population 2016'!O67/'Population 2016'!O$6</f>
        <v>1.8813139990378668E-2</v>
      </c>
      <c r="P67" s="3">
        <f>'Population 2016'!P67/'Population 2016'!P$6</f>
        <v>7.9822381984458422E-3</v>
      </c>
      <c r="Q67" s="3">
        <f>'Population 2016'!Q67/'Population 2016'!Q$6</f>
        <v>5.580357142857143E-3</v>
      </c>
      <c r="R67" s="3">
        <f>'Population 2016'!R67/'Population 2016'!R$6</f>
        <v>1.835410619771214E-2</v>
      </c>
      <c r="S67" s="3">
        <f>'Population 2016'!S67/'Population 2016'!S$6</f>
        <v>1.735340228748198E-2</v>
      </c>
      <c r="T67" s="3">
        <f>'Population 2016'!T67/'Population 2016'!T$6</f>
        <v>2.3785642642212352E-2</v>
      </c>
      <c r="U67" s="3">
        <f>'Population 2016'!U67/'Population 2016'!U$6</f>
        <v>0</v>
      </c>
      <c r="V67" s="3">
        <f>'Population 2016'!V67/'Population 2016'!V$6</f>
        <v>1.2195984162895928E-2</v>
      </c>
      <c r="W67" s="3">
        <f>'Population 2016'!W67/'Population 2016'!W$6</f>
        <v>1.8329533678756477E-2</v>
      </c>
      <c r="X67" s="3">
        <f>'Population 2016'!X67/'Population 2016'!X$6</f>
        <v>1.8329533678756477E-2</v>
      </c>
      <c r="Y67" s="3">
        <f>'Population 2016'!Y67/'Population 2016'!Y$6</f>
        <v>1.4760296415788677E-2</v>
      </c>
      <c r="Z67" s="3">
        <f>'Population 2016'!Z67/'Population 2016'!Z$6</f>
        <v>3.0192829430869116E-2</v>
      </c>
      <c r="AA67" s="3">
        <f>'Population 2016'!AA67/'Population 2016'!AA$6</f>
        <v>2.4356162157770738E-2</v>
      </c>
      <c r="AB67" s="3">
        <f>'Population 2016'!AB67/'Population 2016'!AB$6</f>
        <v>9.4652790238650645E-3</v>
      </c>
      <c r="AC67" s="3">
        <f>'Population 2016'!AC67/'Population 2016'!AC$6</f>
        <v>2.7333066182163381E-2</v>
      </c>
      <c r="AD67" s="3">
        <f>'Population 2016'!AD67/'Population 2016'!AD$6</f>
        <v>1.0341307531845013E-2</v>
      </c>
      <c r="AE67" s="3">
        <f>'Population 2016'!AE67/'Population 2016'!AE$6</f>
        <v>1.0497315341766043E-2</v>
      </c>
      <c r="AF67" s="3">
        <f>'Population 2016'!AF67/'Population 2016'!AF$6</f>
        <v>2.7464321274477264E-2</v>
      </c>
      <c r="AG67" s="3">
        <f>'Population 2016'!AG67/'Population 2016'!AG$6</f>
        <v>1.0497315341766043E-2</v>
      </c>
      <c r="AH67" s="3">
        <f>'Population 2016'!AH67/'Population 2016'!AH$6</f>
        <v>1.9005730388540622E-2</v>
      </c>
      <c r="AI67" s="3">
        <f>'Population 2016'!AI67/'Population 2016'!AI$6</f>
        <v>1.7552744028760718E-2</v>
      </c>
      <c r="AJ67" s="3">
        <f>'Population 2016'!AJ67/'Population 2016'!AJ$6</f>
        <v>8.5905381358532245E-3</v>
      </c>
      <c r="AK67" s="3">
        <f>'Population 2016'!AK67/'Population 2016'!AK$6</f>
        <v>1.8894662257912141E-3</v>
      </c>
      <c r="AL67" s="3">
        <f>'Population 2016'!AL67/'Population 2016'!AL$6</f>
        <v>2.342038254278439E-2</v>
      </c>
      <c r="AM67" s="3">
        <f>'Population 2016'!AM67/'Population 2016'!AM$6</f>
        <v>2.0528306490971204E-2</v>
      </c>
      <c r="AN67" s="3">
        <f>'Population 2016'!AN67/'Population 2016'!AN$6</f>
        <v>0</v>
      </c>
      <c r="AO67" s="3">
        <f>'Population 2016'!AO67/'Population 2016'!AO$6</f>
        <v>0</v>
      </c>
      <c r="AP67" s="3">
        <f>'Population 2016'!AP67/'Population 2016'!AP$6</f>
        <v>1.4205499832029563E-2</v>
      </c>
      <c r="AQ67" s="3">
        <f>'Population 2016'!AQ67/'Population 2016'!AQ$6</f>
        <v>2.4214322514167955E-2</v>
      </c>
      <c r="AR67" s="3">
        <f>'Population 2016'!AR67/'Population 2016'!AR$6</f>
        <v>1.9803692604729872E-2</v>
      </c>
      <c r="AS67" s="3">
        <f>'Population 2016'!AS67/'Population 2016'!AS$6</f>
        <v>9.3231038166456254E-3</v>
      </c>
      <c r="AT67" s="3">
        <f>'Population 2016'!AT67/'Population 2016'!AT$6</f>
        <v>0</v>
      </c>
      <c r="AU67" s="3">
        <f>'Population 2016'!AU67/'Population 2016'!AU$6</f>
        <v>0</v>
      </c>
      <c r="AV67" s="3">
        <f>'Population 2016'!AV67/'Population 2016'!AV$6</f>
        <v>1.3392112474681282E-2</v>
      </c>
      <c r="AW67" s="3">
        <f>'Population 2016'!AW67/'Population 2016'!AW$6</f>
        <v>1.6961645877525616E-2</v>
      </c>
      <c r="AX67" s="3">
        <f>'Population 2016'!AX67/'Population 2016'!AX$6</f>
        <v>1.6313667330954258E-2</v>
      </c>
      <c r="AY67" s="3">
        <f>'Population 2016'!AY67/'Population 2016'!AY$6</f>
        <v>1.9597810617558917E-2</v>
      </c>
      <c r="AZ67" s="3">
        <f>'Population 2016'!AZ67/'Population 2016'!AZ$6</f>
        <v>2.0964341860797486E-2</v>
      </c>
      <c r="BA67" s="3">
        <f>'Population 2016'!BA67/'Population 2016'!BA$6</f>
        <v>2.209471440240671E-2</v>
      </c>
      <c r="BB67" s="3">
        <f>'Population 2016'!BB67/'Population 2016'!BB$6</f>
        <v>1.5344481171819302E-2</v>
      </c>
      <c r="BC67" s="5">
        <f>'Population 2016'!BC67/'Population 2016'!BC$6</f>
        <v>0</v>
      </c>
      <c r="BD67" s="9">
        <v>65</v>
      </c>
    </row>
    <row r="68" spans="2:56" x14ac:dyDescent="0.35">
      <c r="B68" s="3" t="s">
        <v>67</v>
      </c>
      <c r="C68" s="51">
        <f>'Population 2016'!C68/'Population 2016'!C$6</f>
        <v>1.1851825288675321E-2</v>
      </c>
      <c r="D68" s="3">
        <f>'Population 2016'!D68/'Population 2016'!D$6</f>
        <v>1.0841419715952188E-2</v>
      </c>
      <c r="E68" s="3">
        <f>'Population 2016'!E68/'Population 2016'!E$6</f>
        <v>8.118295158016816E-3</v>
      </c>
      <c r="F68" s="3">
        <f>'Population 2016'!F68/'Population 2016'!F$6</f>
        <v>1.1036094520903662E-2</v>
      </c>
      <c r="G68" s="3">
        <f>'Population 2016'!G68/'Population 2016'!G$6</f>
        <v>1.1642225456173739E-2</v>
      </c>
      <c r="H68" s="3">
        <f>'Population 2016'!H68/'Population 2016'!H$6</f>
        <v>2.1923835985618631E-2</v>
      </c>
      <c r="I68" s="3">
        <f>'Population 2016'!I68/'Population 2016'!I$6</f>
        <v>1.1313974944158492E-2</v>
      </c>
      <c r="J68" s="3">
        <f>'Population 2016'!J68/'Population 2016'!J$6</f>
        <v>1.8165176371189185E-2</v>
      </c>
      <c r="K68" s="3">
        <f>'Population 2016'!K68/'Population 2016'!K$6</f>
        <v>1.9351464435146442E-2</v>
      </c>
      <c r="L68" s="3">
        <f>'Population 2016'!L68/'Population 2016'!L$6</f>
        <v>8.1567891302404584E-3</v>
      </c>
      <c r="M68" s="3">
        <f>'Population 2016'!M68/'Population 2016'!M$6</f>
        <v>8.1567891302404584E-3</v>
      </c>
      <c r="N68" s="3">
        <f>'Population 2016'!N68/'Population 2016'!N$6</f>
        <v>2.1306003617168317E-2</v>
      </c>
      <c r="O68" s="3">
        <f>'Population 2016'!O68/'Population 2016'!O$6</f>
        <v>2.1166930107896366E-2</v>
      </c>
      <c r="P68" s="3">
        <f>'Population 2016'!P68/'Population 2016'!P$6</f>
        <v>9.3038008140825714E-3</v>
      </c>
      <c r="Q68" s="3">
        <f>'Population 2016'!Q68/'Population 2016'!Q$6</f>
        <v>4.079433497536946E-3</v>
      </c>
      <c r="R68" s="3">
        <f>'Population 2016'!R68/'Population 2016'!R$6</f>
        <v>1.7158955096465766E-2</v>
      </c>
      <c r="S68" s="3">
        <f>'Population 2016'!S68/'Population 2016'!S$6</f>
        <v>1.6017108765875063E-2</v>
      </c>
      <c r="T68" s="3">
        <f>'Population 2016'!T68/'Population 2016'!T$6</f>
        <v>1.8416594320777458E-2</v>
      </c>
      <c r="U68" s="3">
        <f>'Population 2016'!U68/'Population 2016'!U$6</f>
        <v>0</v>
      </c>
      <c r="V68" s="3">
        <f>'Population 2016'!V68/'Population 2016'!V$6</f>
        <v>1.3998868778280544E-2</v>
      </c>
      <c r="W68" s="3">
        <f>'Population 2016'!W68/'Population 2016'!W$6</f>
        <v>1.8860103626943004E-2</v>
      </c>
      <c r="X68" s="3">
        <f>'Population 2016'!X68/'Population 2016'!X$6</f>
        <v>1.8860103626943004E-2</v>
      </c>
      <c r="Y68" s="3">
        <f>'Population 2016'!Y68/'Population 2016'!Y$6</f>
        <v>1.5788677723446085E-2</v>
      </c>
      <c r="Z68" s="3">
        <f>'Population 2016'!Z68/'Population 2016'!Z$6</f>
        <v>2.7033185376924267E-2</v>
      </c>
      <c r="AA68" s="3">
        <f>'Population 2016'!AA68/'Population 2016'!AA$6</f>
        <v>2.3032552791265929E-2</v>
      </c>
      <c r="AB68" s="3">
        <f>'Population 2016'!AB68/'Population 2016'!AB$6</f>
        <v>9.6110712363179623E-3</v>
      </c>
      <c r="AC68" s="3">
        <f>'Population 2016'!AC68/'Population 2016'!AC$6</f>
        <v>2.5025969428050094E-2</v>
      </c>
      <c r="AD68" s="3">
        <f>'Population 2016'!AD68/'Population 2016'!AD$6</f>
        <v>1.0859112630006065E-2</v>
      </c>
      <c r="AE68" s="3">
        <f>'Population 2016'!AE68/'Population 2016'!AE$6</f>
        <v>1.0577754539787239E-2</v>
      </c>
      <c r="AF68" s="3">
        <f>'Population 2016'!AF68/'Population 2016'!AF$6</f>
        <v>2.7630268835048124E-2</v>
      </c>
      <c r="AG68" s="3">
        <f>'Population 2016'!AG68/'Population 2016'!AG$6</f>
        <v>1.0577754539787239E-2</v>
      </c>
      <c r="AH68" s="3">
        <f>'Population 2016'!AH68/'Population 2016'!AH$6</f>
        <v>1.9449756834336182E-2</v>
      </c>
      <c r="AI68" s="3">
        <f>'Population 2016'!AI68/'Population 2016'!AI$6</f>
        <v>1.4987214202907042E-2</v>
      </c>
      <c r="AJ68" s="3">
        <f>'Population 2016'!AJ68/'Population 2016'!AJ$6</f>
        <v>8.7132601092225568E-3</v>
      </c>
      <c r="AK68" s="3">
        <f>'Population 2016'!AK68/'Population 2016'!AK$6</f>
        <v>2.2043772634230828E-3</v>
      </c>
      <c r="AL68" s="3">
        <f>'Population 2016'!AL68/'Population 2016'!AL$6</f>
        <v>2.7195475809794516E-2</v>
      </c>
      <c r="AM68" s="3">
        <f>'Population 2016'!AM68/'Population 2016'!AM$6</f>
        <v>2.113836017569546E-2</v>
      </c>
      <c r="AN68" s="3">
        <f>'Population 2016'!AN68/'Population 2016'!AN$6</f>
        <v>0</v>
      </c>
      <c r="AO68" s="3">
        <f>'Population 2016'!AO68/'Population 2016'!AO$6</f>
        <v>0</v>
      </c>
      <c r="AP68" s="3">
        <f>'Population 2016'!AP68/'Population 2016'!AP$6</f>
        <v>1.1661947497240486E-2</v>
      </c>
      <c r="AQ68" s="3">
        <f>'Population 2016'!AQ68/'Population 2016'!AQ$6</f>
        <v>2.1873850003679987E-2</v>
      </c>
      <c r="AR68" s="3">
        <f>'Population 2016'!AR68/'Population 2016'!AR$6</f>
        <v>1.9026534167276149E-2</v>
      </c>
      <c r="AS68" s="3">
        <f>'Population 2016'!AS68/'Population 2016'!AS$6</f>
        <v>1.1313974944158492E-2</v>
      </c>
      <c r="AT68" s="3">
        <f>'Population 2016'!AT68/'Population 2016'!AT$6</f>
        <v>0</v>
      </c>
      <c r="AU68" s="3">
        <f>'Population 2016'!AU68/'Population 2016'!AU$6</f>
        <v>0</v>
      </c>
      <c r="AV68" s="3">
        <f>'Population 2016'!AV68/'Population 2016'!AV$6</f>
        <v>1.4488264029548434E-2</v>
      </c>
      <c r="AW68" s="3">
        <f>'Population 2016'!AW68/'Population 2016'!AW$6</f>
        <v>1.718277790972899E-2</v>
      </c>
      <c r="AX68" s="3">
        <f>'Population 2016'!AX68/'Population 2016'!AX$6</f>
        <v>1.7008852018352876E-2</v>
      </c>
      <c r="AY68" s="3">
        <f>'Population 2016'!AY68/'Population 2016'!AY$6</f>
        <v>1.8153127781336934E-2</v>
      </c>
      <c r="AZ68" s="3">
        <f>'Population 2016'!AZ68/'Population 2016'!AZ$6</f>
        <v>1.7391382020866087E-2</v>
      </c>
      <c r="BA68" s="3">
        <f>'Population 2016'!BA68/'Population 2016'!BA$6</f>
        <v>2.2015022015022014E-2</v>
      </c>
      <c r="BB68" s="3">
        <f>'Population 2016'!BB68/'Population 2016'!BB$6</f>
        <v>1.630047313500551E-2</v>
      </c>
      <c r="BC68" s="5">
        <f>'Population 2016'!BC68/'Population 2016'!BC$6</f>
        <v>0</v>
      </c>
      <c r="BD68" s="9">
        <v>66</v>
      </c>
    </row>
    <row r="69" spans="2:56" x14ac:dyDescent="0.35">
      <c r="B69" s="3" t="s">
        <v>68</v>
      </c>
      <c r="C69" s="51">
        <f>'Population 2016'!C69/'Population 2016'!C$6</f>
        <v>1.0650505630065265E-2</v>
      </c>
      <c r="D69" s="3">
        <f>'Population 2016'!D69/'Population 2016'!D$6</f>
        <v>1.0331389114116078E-2</v>
      </c>
      <c r="E69" s="3">
        <f>'Population 2016'!E69/'Population 2016'!E$6</f>
        <v>9.4713443510196192E-3</v>
      </c>
      <c r="F69" s="3">
        <f>'Population 2016'!F69/'Population 2016'!F$6</f>
        <v>1.3156755820998874E-2</v>
      </c>
      <c r="G69" s="3">
        <f>'Population 2016'!G69/'Population 2016'!G$6</f>
        <v>1.3377364827045785E-2</v>
      </c>
      <c r="H69" s="3">
        <f>'Population 2016'!H69/'Population 2016'!H$6</f>
        <v>2.613330789365419E-2</v>
      </c>
      <c r="I69" s="3">
        <f>'Population 2016'!I69/'Population 2016'!I$6</f>
        <v>1.1022627949888317E-2</v>
      </c>
      <c r="J69" s="3">
        <f>'Population 2016'!J69/'Population 2016'!J$6</f>
        <v>2.3046774155694807E-2</v>
      </c>
      <c r="K69" s="3">
        <f>'Population 2016'!K69/'Population 2016'!K$6</f>
        <v>2.2441993153290225E-2</v>
      </c>
      <c r="L69" s="3">
        <f>'Population 2016'!L69/'Population 2016'!L$6</f>
        <v>1.0235094305890766E-2</v>
      </c>
      <c r="M69" s="3">
        <f>'Population 2016'!M69/'Population 2016'!M$6</f>
        <v>1.0235094305890766E-2</v>
      </c>
      <c r="N69" s="3">
        <f>'Population 2016'!N69/'Population 2016'!N$6</f>
        <v>2.4217382993427339E-2</v>
      </c>
      <c r="O69" s="3">
        <f>'Population 2016'!O69/'Population 2016'!O$6</f>
        <v>2.6235310287952718E-2</v>
      </c>
      <c r="P69" s="3">
        <f>'Population 2016'!P69/'Population 2016'!P$6</f>
        <v>1.1153988475973991E-2</v>
      </c>
      <c r="Q69" s="3">
        <f>'Population 2016'!Q69/'Population 2016'!Q$6</f>
        <v>5.8882389162561574E-3</v>
      </c>
      <c r="R69" s="3">
        <f>'Population 2016'!R69/'Population 2016'!R$6</f>
        <v>2.100051220761482E-2</v>
      </c>
      <c r="S69" s="3">
        <f>'Population 2016'!S69/'Population 2016'!S$6</f>
        <v>1.7940003577478721E-2</v>
      </c>
      <c r="T69" s="3">
        <f>'Population 2016'!T69/'Population 2016'!T$6</f>
        <v>1.9630319530018626E-2</v>
      </c>
      <c r="U69" s="3">
        <f>'Population 2016'!U69/'Population 2016'!U$6</f>
        <v>0</v>
      </c>
      <c r="V69" s="3">
        <f>'Population 2016'!V69/'Population 2016'!V$6</f>
        <v>1.3945842760180996E-2</v>
      </c>
      <c r="W69" s="3">
        <f>'Population 2016'!W69/'Population 2016'!W$6</f>
        <v>2.288082901554404E-2</v>
      </c>
      <c r="X69" s="3">
        <f>'Population 2016'!X69/'Population 2016'!X$6</f>
        <v>2.288082901554404E-2</v>
      </c>
      <c r="Y69" s="3">
        <f>'Population 2016'!Y69/'Population 2016'!Y$6</f>
        <v>1.7855522508443817E-2</v>
      </c>
      <c r="Z69" s="3">
        <f>'Population 2016'!Z69/'Population 2016'!Z$6</f>
        <v>3.1730117787884586E-2</v>
      </c>
      <c r="AA69" s="3">
        <f>'Population 2016'!AA69/'Population 2016'!AA$6</f>
        <v>2.7382090652868132E-2</v>
      </c>
      <c r="AB69" s="3">
        <f>'Population 2016'!AB69/'Population 2016'!AB$6</f>
        <v>9.1736945989592672E-3</v>
      </c>
      <c r="AC69" s="3">
        <f>'Population 2016'!AC69/'Population 2016'!AC$6</f>
        <v>3.0143989293203596E-2</v>
      </c>
      <c r="AD69" s="3">
        <f>'Population 2016'!AD69/'Population 2016'!AD$6</f>
        <v>1.2560472238249522E-2</v>
      </c>
      <c r="AE69" s="3">
        <f>'Population 2016'!AE69/'Population 2016'!AE$6</f>
        <v>1.2266977698232349E-2</v>
      </c>
      <c r="AF69" s="3">
        <f>'Population 2016'!AF69/'Population 2016'!AF$6</f>
        <v>3.7144595641110743E-2</v>
      </c>
      <c r="AG69" s="3">
        <f>'Population 2016'!AG69/'Population 2016'!AG$6</f>
        <v>1.2266977698232349E-2</v>
      </c>
      <c r="AH69" s="3">
        <f>'Population 2016'!AH69/'Population 2016'!AH$6</f>
        <v>2.2418091105835626E-2</v>
      </c>
      <c r="AI69" s="3">
        <f>'Population 2016'!AI69/'Population 2016'!AI$6</f>
        <v>1.6041885517939874E-2</v>
      </c>
      <c r="AJ69" s="3">
        <f>'Population 2016'!AJ69/'Population 2016'!AJ$6</f>
        <v>9.5723139228078794E-3</v>
      </c>
      <c r="AK69" s="3">
        <f>'Population 2016'!AK69/'Population 2016'!AK$6</f>
        <v>2.2043772634230828E-3</v>
      </c>
      <c r="AL69" s="3">
        <f>'Population 2016'!AL69/'Population 2016'!AL$6</f>
        <v>3.1414697696452894E-2</v>
      </c>
      <c r="AM69" s="3">
        <f>'Population 2016'!AM69/'Population 2016'!AM$6</f>
        <v>2.4304538799414348E-2</v>
      </c>
      <c r="AN69" s="3">
        <f>'Population 2016'!AN69/'Population 2016'!AN$6</f>
        <v>0</v>
      </c>
      <c r="AO69" s="3">
        <f>'Population 2016'!AO69/'Population 2016'!AO$6</f>
        <v>0</v>
      </c>
      <c r="AP69" s="3">
        <f>'Population 2016'!AP69/'Population 2016'!AP$6</f>
        <v>1.1469981283294141E-2</v>
      </c>
      <c r="AQ69" s="3">
        <f>'Population 2016'!AQ69/'Population 2016'!AQ$6</f>
        <v>2.7629351586074925E-2</v>
      </c>
      <c r="AR69" s="3">
        <f>'Population 2016'!AR69/'Population 2016'!AR$6</f>
        <v>2.2154384925726262E-2</v>
      </c>
      <c r="AS69" s="3">
        <f>'Population 2016'!AS69/'Population 2016'!AS$6</f>
        <v>1.1022627949888317E-2</v>
      </c>
      <c r="AT69" s="3">
        <f>'Population 2016'!AT69/'Population 2016'!AT$6</f>
        <v>0</v>
      </c>
      <c r="AU69" s="3">
        <f>'Population 2016'!AU69/'Population 2016'!AU$6</f>
        <v>0</v>
      </c>
      <c r="AV69" s="3">
        <f>'Population 2016'!AV69/'Population 2016'!AV$6</f>
        <v>1.7490766114619326E-2</v>
      </c>
      <c r="AW69" s="3">
        <f>'Population 2016'!AW69/'Population 2016'!AW$6</f>
        <v>1.9885502747770251E-2</v>
      </c>
      <c r="AX69" s="3">
        <f>'Population 2016'!AX69/'Population 2016'!AX$6</f>
        <v>2.3636279371553041E-2</v>
      </c>
      <c r="AY69" s="3">
        <f>'Population 2016'!AY69/'Population 2016'!AY$6</f>
        <v>2.1283273926484561E-2</v>
      </c>
      <c r="AZ69" s="3">
        <f>'Population 2016'!AZ69/'Population 2016'!AZ$6</f>
        <v>1.9561955123624412E-2</v>
      </c>
      <c r="BA69" s="3">
        <f>'Population 2016'!BA69/'Population 2016'!BA$6</f>
        <v>2.7394258163488932E-2</v>
      </c>
      <c r="BB69" s="3">
        <f>'Population 2016'!BB69/'Population 2016'!BB$6</f>
        <v>1.6835180504245251E-2</v>
      </c>
      <c r="BC69" s="5">
        <f>'Population 2016'!BC69/'Population 2016'!BC$6</f>
        <v>0</v>
      </c>
      <c r="BD69" s="9">
        <v>67</v>
      </c>
    </row>
    <row r="70" spans="2:56" x14ac:dyDescent="0.35">
      <c r="B70" s="3" t="s">
        <v>69</v>
      </c>
      <c r="C70" s="51">
        <f>'Population 2016'!C70/'Population 2016'!C$6</f>
        <v>1.1242200387291113E-2</v>
      </c>
      <c r="D70" s="3">
        <f>'Population 2016'!D70/'Population 2016'!D$6</f>
        <v>1.0619098684382601E-2</v>
      </c>
      <c r="E70" s="3">
        <f>'Population 2016'!E70/'Population 2016'!E$6</f>
        <v>8.9397893109113748E-3</v>
      </c>
      <c r="F70" s="3">
        <f>'Population 2016'!F70/'Population 2016'!F$6</f>
        <v>1.2074785769929888E-2</v>
      </c>
      <c r="G70" s="3">
        <f>'Population 2016'!G70/'Population 2016'!G$6</f>
        <v>1.3041531400425389E-2</v>
      </c>
      <c r="H70" s="3">
        <f>'Population 2016'!H70/'Population 2016'!H$6</f>
        <v>2.6616264302366487E-2</v>
      </c>
      <c r="I70" s="3">
        <f>'Population 2016'!I70/'Population 2016'!I$6</f>
        <v>1.0682723123239779E-2</v>
      </c>
      <c r="J70" s="3">
        <f>'Population 2016'!J70/'Population 2016'!J$6</f>
        <v>2.1239644206623012E-2</v>
      </c>
      <c r="K70" s="3">
        <f>'Population 2016'!K70/'Population 2016'!K$6</f>
        <v>2.1728794218333968E-2</v>
      </c>
      <c r="L70" s="3">
        <f>'Population 2016'!L70/'Population 2016'!L$6</f>
        <v>1.0570304818092428E-2</v>
      </c>
      <c r="M70" s="3">
        <f>'Population 2016'!M70/'Population 2016'!M$6</f>
        <v>1.0570304818092428E-2</v>
      </c>
      <c r="N70" s="3">
        <f>'Population 2016'!N70/'Population 2016'!N$6</f>
        <v>2.7437545030804745E-2</v>
      </c>
      <c r="O70" s="3">
        <f>'Population 2016'!O70/'Population 2016'!O$6</f>
        <v>2.690536732870593E-2</v>
      </c>
      <c r="P70" s="3">
        <f>'Population 2016'!P70/'Population 2016'!P$6</f>
        <v>1.120685098059946E-2</v>
      </c>
      <c r="Q70" s="3">
        <f>'Population 2016'!Q70/'Population 2016'!Q$6</f>
        <v>4.8106527093596061E-3</v>
      </c>
      <c r="R70" s="3">
        <f>'Population 2016'!R70/'Population 2016'!R$6</f>
        <v>2.2024927437254566E-2</v>
      </c>
      <c r="S70" s="3">
        <f>'Population 2016'!S70/'Population 2016'!S$6</f>
        <v>1.7253443323267292E-2</v>
      </c>
      <c r="T70" s="3">
        <f>'Population 2016'!T70/'Population 2016'!T$6</f>
        <v>1.7641158770428933E-2</v>
      </c>
      <c r="U70" s="3">
        <f>'Population 2016'!U70/'Population 2016'!U$6</f>
        <v>0</v>
      </c>
      <c r="V70" s="3">
        <f>'Population 2016'!V70/'Population 2016'!V$6</f>
        <v>1.4847285067873302E-2</v>
      </c>
      <c r="W70" s="3">
        <f>'Population 2016'!W70/'Population 2016'!W$6</f>
        <v>2.2930569948186527E-2</v>
      </c>
      <c r="X70" s="3">
        <f>'Population 2016'!X70/'Population 2016'!X$6</f>
        <v>2.2930569948186527E-2</v>
      </c>
      <c r="Y70" s="3">
        <f>'Population 2016'!Y70/'Population 2016'!Y$6</f>
        <v>1.7593386096688007E-2</v>
      </c>
      <c r="Z70" s="3">
        <f>'Population 2016'!Z70/'Population 2016'!Z$6</f>
        <v>3.3285634860595895E-2</v>
      </c>
      <c r="AA70" s="3">
        <f>'Population 2016'!AA70/'Population 2016'!AA$6</f>
        <v>2.8028271996100414E-2</v>
      </c>
      <c r="AB70" s="3">
        <f>'Population 2016'!AB70/'Population 2016'!AB$6</f>
        <v>9.4092050959985653E-3</v>
      </c>
      <c r="AC70" s="3">
        <f>'Population 2016'!AC70/'Population 2016'!AC$6</f>
        <v>3.1056323507098312E-2</v>
      </c>
      <c r="AD70" s="3">
        <f>'Population 2016'!AD70/'Population 2016'!AD$6</f>
        <v>1.17615729439439E-2</v>
      </c>
      <c r="AE70" s="3">
        <f>'Population 2016'!AE70/'Population 2016'!AE$6</f>
        <v>1.1301707321977999E-2</v>
      </c>
      <c r="AF70" s="3">
        <f>'Population 2016'!AF70/'Population 2016'!AF$6</f>
        <v>3.6591437105874543E-2</v>
      </c>
      <c r="AG70" s="3">
        <f>'Population 2016'!AG70/'Population 2016'!AG$6</f>
        <v>1.1301707321977999E-2</v>
      </c>
      <c r="AH70" s="3">
        <f>'Population 2016'!AH70/'Population 2016'!AH$6</f>
        <v>2.2585912124718988E-2</v>
      </c>
      <c r="AI70" s="3">
        <f>'Population 2016'!AI70/'Population 2016'!AI$6</f>
        <v>1.4953732573858382E-2</v>
      </c>
      <c r="AJ70" s="3">
        <f>'Population 2016'!AJ70/'Population 2016'!AJ$6</f>
        <v>9.7257163895195439E-3</v>
      </c>
      <c r="AK70" s="3">
        <f>'Population 2016'!AK70/'Population 2016'!AK$6</f>
        <v>2.1256495040151155E-3</v>
      </c>
      <c r="AL70" s="3">
        <f>'Population 2016'!AL70/'Population 2016'!AL$6</f>
        <v>3.2599040682181557E-2</v>
      </c>
      <c r="AM70" s="3">
        <f>'Population 2016'!AM70/'Population 2016'!AM$6</f>
        <v>2.4658369936554417E-2</v>
      </c>
      <c r="AN70" s="3">
        <f>'Population 2016'!AN70/'Population 2016'!AN$6</f>
        <v>0</v>
      </c>
      <c r="AO70" s="3">
        <f>'Population 2016'!AO70/'Population 2016'!AO$6</f>
        <v>0</v>
      </c>
      <c r="AP70" s="3">
        <f>'Population 2016'!AP70/'Population 2016'!AP$6</f>
        <v>1.2429812353025867E-2</v>
      </c>
      <c r="AQ70" s="3">
        <f>'Population 2016'!AQ70/'Population 2016'!AQ$6</f>
        <v>2.6466475307279018E-2</v>
      </c>
      <c r="AR70" s="3">
        <f>'Population 2016'!AR70/'Population 2016'!AR$6</f>
        <v>2.2440944436845561E-2</v>
      </c>
      <c r="AS70" s="3">
        <f>'Population 2016'!AS70/'Population 2016'!AS$6</f>
        <v>1.0682723123239779E-2</v>
      </c>
      <c r="AT70" s="3">
        <f>'Population 2016'!AT70/'Population 2016'!AT$6</f>
        <v>0</v>
      </c>
      <c r="AU70" s="3">
        <f>'Population 2016'!AU70/'Population 2016'!AU$6</f>
        <v>0</v>
      </c>
      <c r="AV70" s="3">
        <f>'Population 2016'!AV70/'Population 2016'!AV$6</f>
        <v>1.6585249612772548E-2</v>
      </c>
      <c r="AW70" s="3">
        <f>'Population 2016'!AW70/'Population 2016'!AW$6</f>
        <v>1.9803601995102334E-2</v>
      </c>
      <c r="AX70" s="3">
        <f>'Population 2016'!AX70/'Population 2016'!AX$6</f>
        <v>2.0762849330305418E-2</v>
      </c>
      <c r="AY70" s="3">
        <f>'Population 2016'!AY70/'Population 2016'!AY$6</f>
        <v>2.2229197212106099E-2</v>
      </c>
      <c r="AZ70" s="3">
        <f>'Population 2016'!AZ70/'Population 2016'!AZ$6</f>
        <v>2.147348863798771E-2</v>
      </c>
      <c r="BA70" s="3">
        <f>'Population 2016'!BA70/'Population 2016'!BA$6</f>
        <v>2.8250951327874405E-2</v>
      </c>
      <c r="BB70" s="3">
        <f>'Population 2016'!BB70/'Population 2016'!BB$6</f>
        <v>1.6818977250631927E-2</v>
      </c>
      <c r="BC70" s="5">
        <f>'Population 2016'!BC70/'Population 2016'!BC$6</f>
        <v>0</v>
      </c>
      <c r="BD70" s="9">
        <v>68</v>
      </c>
    </row>
    <row r="71" spans="2:56" x14ac:dyDescent="0.35">
      <c r="B71" s="3" t="s">
        <v>70</v>
      </c>
      <c r="C71" s="51">
        <f>'Population 2016'!C71/'Population 2016'!C$6</f>
        <v>9.7002079896722371E-3</v>
      </c>
      <c r="D71" s="3">
        <f>'Population 2016'!D71/'Population 2016'!D$6</f>
        <v>9.1543954175712077E-3</v>
      </c>
      <c r="E71" s="3">
        <f>'Population 2016'!E71/'Population 2016'!E$6</f>
        <v>7.6833864888373442E-3</v>
      </c>
      <c r="F71" s="3">
        <f>'Population 2016'!F71/'Population 2016'!F$6</f>
        <v>1.1252488531117459E-2</v>
      </c>
      <c r="G71" s="3">
        <f>'Population 2016'!G71/'Population 2016'!G$6</f>
        <v>1.2481809022724728E-2</v>
      </c>
      <c r="H71" s="3">
        <f>'Population 2016'!H71/'Population 2016'!H$6</f>
        <v>2.3330968238163097E-2</v>
      </c>
      <c r="I71" s="3">
        <f>'Population 2016'!I71/'Population 2016'!I$6</f>
        <v>9.4687773137807126E-3</v>
      </c>
      <c r="J71" s="3">
        <f>'Population 2016'!J71/'Population 2016'!J$6</f>
        <v>1.959679879837593E-2</v>
      </c>
      <c r="K71" s="3">
        <f>'Population 2016'!K71/'Population 2016'!K$6</f>
        <v>1.9922023583111449E-2</v>
      </c>
      <c r="L71" s="3">
        <f>'Population 2016'!L71/'Population 2016'!L$6</f>
        <v>8.5813891123625637E-3</v>
      </c>
      <c r="M71" s="3">
        <f>'Population 2016'!M71/'Population 2016'!M$6</f>
        <v>8.5813891123625637E-3</v>
      </c>
      <c r="N71" s="3">
        <f>'Population 2016'!N71/'Population 2016'!N$6</f>
        <v>2.4540869590789455E-2</v>
      </c>
      <c r="O71" s="3">
        <f>'Population 2016'!O71/'Population 2016'!O$6</f>
        <v>2.1785444299360867E-2</v>
      </c>
      <c r="P71" s="3">
        <f>'Population 2016'!P71/'Population 2016'!P$6</f>
        <v>1.120685098059946E-2</v>
      </c>
      <c r="Q71" s="3">
        <f>'Population 2016'!Q71/'Population 2016'!Q$6</f>
        <v>5.2724753694581277E-3</v>
      </c>
      <c r="R71" s="3">
        <f>'Population 2016'!R71/'Population 2016'!R$6</f>
        <v>1.6646747481645893E-2</v>
      </c>
      <c r="S71" s="3">
        <f>'Population 2016'!S71/'Population 2016'!S$6</f>
        <v>1.5998695272467091E-2</v>
      </c>
      <c r="T71" s="3">
        <f>'Population 2016'!T71/'Population 2016'!T$6</f>
        <v>1.7388299351837024E-2</v>
      </c>
      <c r="U71" s="3">
        <f>'Population 2016'!U71/'Population 2016'!U$6</f>
        <v>0</v>
      </c>
      <c r="V71" s="3">
        <f>'Population 2016'!V71/'Population 2016'!V$6</f>
        <v>1.3539309954751132E-2</v>
      </c>
      <c r="W71" s="3">
        <f>'Population 2016'!W71/'Population 2016'!W$6</f>
        <v>2.0277720207253887E-2</v>
      </c>
      <c r="X71" s="3">
        <f>'Population 2016'!X71/'Population 2016'!X$6</f>
        <v>2.0277720207253887E-2</v>
      </c>
      <c r="Y71" s="3">
        <f>'Population 2016'!Y71/'Population 2016'!Y$6</f>
        <v>1.6141553662348138E-2</v>
      </c>
      <c r="Z71" s="3">
        <f>'Population 2016'!Z71/'Population 2016'!Z$6</f>
        <v>2.8822637634398802E-2</v>
      </c>
      <c r="AA71" s="3">
        <f>'Population 2016'!AA71/'Population 2016'!AA$6</f>
        <v>2.4902354124874231E-2</v>
      </c>
      <c r="AB71" s="3">
        <f>'Population 2016'!AB71/'Population 2016'!AB$6</f>
        <v>8.1082899694957834E-3</v>
      </c>
      <c r="AC71" s="3">
        <f>'Population 2016'!AC71/'Population 2016'!AC$6</f>
        <v>2.7317503978088416E-2</v>
      </c>
      <c r="AD71" s="3">
        <f>'Population 2016'!AD71/'Population 2016'!AD$6</f>
        <v>1.0933084786886217E-2</v>
      </c>
      <c r="AE71" s="3">
        <f>'Population 2016'!AE71/'Population 2016'!AE$6</f>
        <v>1.0376656544734249E-2</v>
      </c>
      <c r="AF71" s="3">
        <f>'Population 2016'!AF71/'Population 2016'!AF$6</f>
        <v>3.4931961500165948E-2</v>
      </c>
      <c r="AG71" s="3">
        <f>'Population 2016'!AG71/'Population 2016'!AG$6</f>
        <v>1.0376656544734249E-2</v>
      </c>
      <c r="AH71" s="3">
        <f>'Population 2016'!AH71/'Population 2016'!AH$6</f>
        <v>2.0561571084438447E-2</v>
      </c>
      <c r="AI71" s="3">
        <f>'Population 2016'!AI71/'Population 2016'!AI$6</f>
        <v>1.4401285694555468E-2</v>
      </c>
      <c r="AJ71" s="3">
        <f>'Population 2016'!AJ71/'Population 2016'!AJ$6</f>
        <v>9.5109529361232133E-3</v>
      </c>
      <c r="AK71" s="3">
        <f>'Population 2016'!AK71/'Population 2016'!AK$6</f>
        <v>1.8107384663832468E-3</v>
      </c>
      <c r="AL71" s="3">
        <f>'Population 2016'!AL71/'Population 2016'!AL$6</f>
        <v>2.9031207437673949E-2</v>
      </c>
      <c r="AM71" s="3">
        <f>'Population 2016'!AM71/'Population 2016'!AM$6</f>
        <v>2.1785017081503173E-2</v>
      </c>
      <c r="AN71" s="3">
        <f>'Population 2016'!AN71/'Population 2016'!AN$6</f>
        <v>0</v>
      </c>
      <c r="AO71" s="3">
        <f>'Population 2016'!AO71/'Population 2016'!AO$6</f>
        <v>0</v>
      </c>
      <c r="AP71" s="3">
        <f>'Population 2016'!AP71/'Population 2016'!AP$6</f>
        <v>1.1182031962374621E-2</v>
      </c>
      <c r="AQ71" s="3">
        <f>'Population 2016'!AQ71/'Population 2016'!AQ$6</f>
        <v>2.433208213733716E-2</v>
      </c>
      <c r="AR71" s="3">
        <f>'Population 2016'!AR71/'Population 2016'!AR$6</f>
        <v>2.008064361153156E-2</v>
      </c>
      <c r="AS71" s="3">
        <f>'Population 2016'!AS71/'Population 2016'!AS$6</f>
        <v>9.4687773137807126E-3</v>
      </c>
      <c r="AT71" s="3">
        <f>'Population 2016'!AT71/'Population 2016'!AT$6</f>
        <v>0</v>
      </c>
      <c r="AU71" s="3">
        <f>'Population 2016'!AU71/'Population 2016'!AU$6</f>
        <v>0</v>
      </c>
      <c r="AV71" s="3">
        <f>'Population 2016'!AV71/'Population 2016'!AV$6</f>
        <v>1.6299297033241986E-2</v>
      </c>
      <c r="AW71" s="3">
        <f>'Population 2016'!AW71/'Population 2016'!AW$6</f>
        <v>1.891907386628883E-2</v>
      </c>
      <c r="AX71" s="3">
        <f>'Population 2016'!AX71/'Population 2016'!AX$6</f>
        <v>1.9279788663855033E-2</v>
      </c>
      <c r="AY71" s="3">
        <f>'Population 2016'!AY71/'Population 2016'!AY$6</f>
        <v>1.98127931824729E-2</v>
      </c>
      <c r="AZ71" s="3">
        <f>'Population 2016'!AZ71/'Population 2016'!AZ$6</f>
        <v>1.9311847934829214E-2</v>
      </c>
      <c r="BA71" s="3">
        <f>'Population 2016'!BA71/'Population 2016'!BA$6</f>
        <v>2.4565178411332256E-2</v>
      </c>
      <c r="BB71" s="3">
        <f>'Population 2016'!BB71/'Population 2016'!BB$6</f>
        <v>1.5085229114006093E-2</v>
      </c>
      <c r="BC71" s="5">
        <f>'Population 2016'!BC71/'Population 2016'!BC$6</f>
        <v>0</v>
      </c>
      <c r="BD71" s="9">
        <v>69</v>
      </c>
    </row>
    <row r="72" spans="2:56" x14ac:dyDescent="0.35">
      <c r="B72" s="3" t="s">
        <v>71</v>
      </c>
      <c r="C72" s="51">
        <f>'Population 2016'!C72/'Population 2016'!C$6</f>
        <v>7.8892634296779743E-3</v>
      </c>
      <c r="D72" s="3">
        <f>'Population 2016'!D72/'Population 2016'!D$6</f>
        <v>7.3889048727539038E-3</v>
      </c>
      <c r="E72" s="3">
        <f>'Population 2016'!E72/'Population 2016'!E$6</f>
        <v>6.0403981830482265E-3</v>
      </c>
      <c r="F72" s="3">
        <f>'Population 2016'!F72/'Population 2016'!F$6</f>
        <v>9.0452696269367264E-3</v>
      </c>
      <c r="G72" s="3">
        <f>'Population 2016'!G72/'Population 2016'!G$6</f>
        <v>1.119444755401321E-2</v>
      </c>
      <c r="H72" s="3">
        <f>'Population 2016'!H72/'Population 2016'!H$6</f>
        <v>2.1124871062563725E-2</v>
      </c>
      <c r="I72" s="3">
        <f>'Population 2016'!I72/'Population 2016'!I$6</f>
        <v>9.0317568223754491E-3</v>
      </c>
      <c r="J72" s="3">
        <f>'Population 2016'!J72/'Population 2016'!J$6</f>
        <v>1.4996831655284095E-2</v>
      </c>
      <c r="K72" s="3">
        <f>'Population 2016'!K72/'Population 2016'!K$6</f>
        <v>1.6070749334347659E-2</v>
      </c>
      <c r="L72" s="3">
        <f>'Population 2016'!L72/'Population 2016'!L$6</f>
        <v>7.7098417806382409E-3</v>
      </c>
      <c r="M72" s="3">
        <f>'Population 2016'!M72/'Population 2016'!M$6</f>
        <v>7.7098417806382409E-3</v>
      </c>
      <c r="N72" s="3">
        <f>'Population 2016'!N72/'Population 2016'!N$6</f>
        <v>1.9556235204164156E-2</v>
      </c>
      <c r="O72" s="3">
        <f>'Population 2016'!O72/'Population 2016'!O$6</f>
        <v>1.9775273177101229E-2</v>
      </c>
      <c r="P72" s="3">
        <f>'Population 2016'!P72/'Population 2016'!P$6</f>
        <v>8.6165882539514724E-3</v>
      </c>
      <c r="Q72" s="3">
        <f>'Population 2016'!Q72/'Population 2016'!Q$6</f>
        <v>3.7330665024630544E-3</v>
      </c>
      <c r="R72" s="3">
        <f>'Population 2016'!R72/'Population 2016'!R$6</f>
        <v>1.4683284958169712E-2</v>
      </c>
      <c r="S72" s="3">
        <f>'Population 2016'!S72/'Population 2016'!S$6</f>
        <v>1.2955207862035585E-2</v>
      </c>
      <c r="T72" s="3">
        <f>'Population 2016'!T72/'Population 2016'!T$6</f>
        <v>1.3005402762910581E-2</v>
      </c>
      <c r="U72" s="3">
        <f>'Population 2016'!U72/'Population 2016'!U$6</f>
        <v>0</v>
      </c>
      <c r="V72" s="3">
        <f>'Population 2016'!V72/'Population 2016'!V$6</f>
        <v>1.1471295248868777E-2</v>
      </c>
      <c r="W72" s="3">
        <f>'Population 2016'!W72/'Population 2016'!W$6</f>
        <v>1.7293264248704664E-2</v>
      </c>
      <c r="X72" s="3">
        <f>'Population 2016'!X72/'Population 2016'!X$6</f>
        <v>1.7293264248704664E-2</v>
      </c>
      <c r="Y72" s="3">
        <f>'Population 2016'!Y72/'Population 2016'!Y$6</f>
        <v>1.2985834551595504E-2</v>
      </c>
      <c r="Z72" s="3">
        <f>'Population 2016'!Z72/'Population 2016'!Z$6</f>
        <v>2.2184347001831986E-2</v>
      </c>
      <c r="AA72" s="3">
        <f>'Population 2016'!AA72/'Population 2016'!AA$6</f>
        <v>2.0094115000281219E-2</v>
      </c>
      <c r="AB72" s="3">
        <f>'Population 2016'!AB72/'Population 2016'!AB$6</f>
        <v>6.7513009151265024E-3</v>
      </c>
      <c r="AC72" s="3">
        <f>'Population 2016'!AC72/'Population 2016'!AC$6</f>
        <v>2.1380523123489981E-2</v>
      </c>
      <c r="AD72" s="3">
        <f>'Population 2016'!AD72/'Population 2016'!AD$6</f>
        <v>1.0075007767076472E-2</v>
      </c>
      <c r="AE72" s="3">
        <f>'Population 2016'!AE72/'Population 2016'!AE$6</f>
        <v>9.6728135620487866E-3</v>
      </c>
      <c r="AF72" s="3">
        <f>'Population 2016'!AF72/'Population 2016'!AF$6</f>
        <v>2.8819559685805952E-2</v>
      </c>
      <c r="AG72" s="3">
        <f>'Population 2016'!AG72/'Population 2016'!AG$6</f>
        <v>9.6728135620487866E-3</v>
      </c>
      <c r="AH72" s="3">
        <f>'Population 2016'!AH72/'Population 2016'!AH$6</f>
        <v>1.778203545918278E-2</v>
      </c>
      <c r="AI72" s="3">
        <f>'Population 2016'!AI72/'Population 2016'!AI$6</f>
        <v>1.1103345233262325E-2</v>
      </c>
      <c r="AJ72" s="3">
        <f>'Population 2016'!AJ72/'Population 2016'!AJ$6</f>
        <v>7.117874455421243E-3</v>
      </c>
      <c r="AK72" s="3">
        <f>'Population 2016'!AK72/'Population 2016'!AK$6</f>
        <v>2.9129270980947884E-3</v>
      </c>
      <c r="AL72" s="3">
        <f>'Population 2016'!AL72/'Population 2016'!AL$6</f>
        <v>2.6085154260673891E-2</v>
      </c>
      <c r="AM72" s="3">
        <f>'Population 2016'!AM72/'Population 2016'!AM$6</f>
        <v>1.8673743289409468E-2</v>
      </c>
      <c r="AN72" s="3">
        <f>'Population 2016'!AN72/'Population 2016'!AN$6</f>
        <v>0</v>
      </c>
      <c r="AO72" s="3">
        <f>'Population 2016'!AO72/'Population 2016'!AO$6</f>
        <v>0</v>
      </c>
      <c r="AP72" s="3">
        <f>'Population 2016'!AP72/'Population 2016'!AP$6</f>
        <v>1.0174209339156309E-2</v>
      </c>
      <c r="AQ72" s="3">
        <f>'Population 2016'!AQ72/'Population 2016'!AQ$6</f>
        <v>1.8532420696253771E-2</v>
      </c>
      <c r="AR72" s="3">
        <f>'Population 2016'!AR72/'Population 2016'!AR$6</f>
        <v>1.6510801654471403E-2</v>
      </c>
      <c r="AS72" s="3">
        <f>'Population 2016'!AS72/'Population 2016'!AS$6</f>
        <v>9.0317568223754491E-3</v>
      </c>
      <c r="AT72" s="3">
        <f>'Population 2016'!AT72/'Population 2016'!AT$6</f>
        <v>0</v>
      </c>
      <c r="AU72" s="3">
        <f>'Population 2016'!AU72/'Population 2016'!AU$6</f>
        <v>0</v>
      </c>
      <c r="AV72" s="3">
        <f>'Population 2016'!AV72/'Population 2016'!AV$6</f>
        <v>1.5012510425354461E-2</v>
      </c>
      <c r="AW72" s="3">
        <f>'Population 2016'!AW72/'Population 2016'!AW$6</f>
        <v>1.6584902415253195E-2</v>
      </c>
      <c r="AX72" s="3">
        <f>'Population 2016'!AX72/'Population 2016'!AX$6</f>
        <v>1.3950039393798953E-2</v>
      </c>
      <c r="AY72" s="3">
        <f>'Population 2016'!AY72/'Population 2016'!AY$6</f>
        <v>1.6497762031499247E-2</v>
      </c>
      <c r="AZ72" s="3">
        <f>'Population 2016'!AZ72/'Population 2016'!AZ$6</f>
        <v>1.56406316992997E-2</v>
      </c>
      <c r="BA72" s="3">
        <f>'Population 2016'!BA72/'Population 2016'!BA$6</f>
        <v>2.097902097902098E-2</v>
      </c>
      <c r="BB72" s="3">
        <f>'Population 2016'!BB72/'Population 2016'!BB$6</f>
        <v>1.2654741072007258E-2</v>
      </c>
      <c r="BC72" s="5">
        <f>'Population 2016'!BC72/'Population 2016'!BC$6</f>
        <v>0</v>
      </c>
      <c r="BD72" s="9">
        <v>70</v>
      </c>
    </row>
    <row r="73" spans="2:56" x14ac:dyDescent="0.35">
      <c r="B73" s="3" t="s">
        <v>72</v>
      </c>
      <c r="C73" s="51">
        <f>'Population 2016'!C73/'Population 2016'!C$6</f>
        <v>7.315498816610486E-3</v>
      </c>
      <c r="D73" s="3">
        <f>'Population 2016'!D73/'Population 2016'!D$6</f>
        <v>6.8657965631784062E-3</v>
      </c>
      <c r="E73" s="3">
        <f>'Population 2016'!E73/'Population 2016'!E$6</f>
        <v>5.6538126993331403E-3</v>
      </c>
      <c r="F73" s="3">
        <f>'Population 2016'!F73/'Population 2016'!F$6</f>
        <v>8.0931359819960188E-3</v>
      </c>
      <c r="G73" s="3">
        <f>'Population 2016'!G73/'Population 2016'!G$6</f>
        <v>1.2593753498264861E-2</v>
      </c>
      <c r="H73" s="3">
        <f>'Population 2016'!H73/'Population 2016'!H$6</f>
        <v>2.0200695218731555E-2</v>
      </c>
      <c r="I73" s="3">
        <f>'Population 2016'!I73/'Population 2016'!I$6</f>
        <v>9.3716616490239872E-3</v>
      </c>
      <c r="J73" s="3">
        <f>'Population 2016'!J73/'Population 2016'!J$6</f>
        <v>1.6052946560585792E-2</v>
      </c>
      <c r="K73" s="3">
        <f>'Population 2016'!K73/'Population 2016'!K$6</f>
        <v>1.7687333586915176E-2</v>
      </c>
      <c r="L73" s="3">
        <f>'Population 2016'!L73/'Population 2016'!L$6</f>
        <v>6.6595155090730315E-3</v>
      </c>
      <c r="M73" s="3">
        <f>'Population 2016'!M73/'Population 2016'!M$6</f>
        <v>6.6595155090730315E-3</v>
      </c>
      <c r="N73" s="3">
        <f>'Population 2016'!N73/'Population 2016'!N$6</f>
        <v>1.9512123395432956E-2</v>
      </c>
      <c r="O73" s="3">
        <f>'Population 2016'!O73/'Population 2016'!O$6</f>
        <v>1.9277025633977048E-2</v>
      </c>
      <c r="P73" s="3">
        <f>'Population 2016'!P73/'Population 2016'!P$6</f>
        <v>7.7707881799439658E-3</v>
      </c>
      <c r="Q73" s="3">
        <f>'Population 2016'!Q73/'Population 2016'!Q$6</f>
        <v>3.9254926108374388E-3</v>
      </c>
      <c r="R73" s="3">
        <f>'Population 2016'!R73/'Population 2016'!R$6</f>
        <v>1.4768652893973024E-2</v>
      </c>
      <c r="S73" s="3">
        <f>'Population 2016'!S73/'Population 2016'!S$6</f>
        <v>1.2918380875219647E-2</v>
      </c>
      <c r="T73" s="3">
        <f>'Population 2016'!T73/'Population 2016'!T$6</f>
        <v>1.258397039859073E-2</v>
      </c>
      <c r="U73" s="3">
        <f>'Population 2016'!U73/'Population 2016'!U$6</f>
        <v>0</v>
      </c>
      <c r="V73" s="3">
        <f>'Population 2016'!V73/'Population 2016'!V$6</f>
        <v>1.1559671945701358E-2</v>
      </c>
      <c r="W73" s="3">
        <f>'Population 2016'!W73/'Population 2016'!W$6</f>
        <v>1.7392746113989638E-2</v>
      </c>
      <c r="X73" s="3">
        <f>'Population 2016'!X73/'Population 2016'!X$6</f>
        <v>1.7392746113989638E-2</v>
      </c>
      <c r="Y73" s="3">
        <f>'Population 2016'!Y73/'Population 2016'!Y$6</f>
        <v>1.3489943035741291E-2</v>
      </c>
      <c r="Z73" s="3">
        <f>'Population 2016'!Z73/'Population 2016'!Z$6</f>
        <v>1.990575753985253E-2</v>
      </c>
      <c r="AA73" s="3">
        <f>'Population 2016'!AA73/'Population 2016'!AA$6</f>
        <v>1.8678015460857286E-2</v>
      </c>
      <c r="AB73" s="3">
        <f>'Population 2016'!AB73/'Population 2016'!AB$6</f>
        <v>6.2466355643280101E-3</v>
      </c>
      <c r="AC73" s="3">
        <f>'Population 2016'!AC73/'Population 2016'!AC$6</f>
        <v>1.9625884614037886E-2</v>
      </c>
      <c r="AD73" s="3">
        <f>'Population 2016'!AD73/'Population 2016'!AD$6</f>
        <v>9.3204917668989386E-3</v>
      </c>
      <c r="AE73" s="3">
        <f>'Population 2016'!AE73/'Population 2016'!AE$6</f>
        <v>8.1444687996460683E-3</v>
      </c>
      <c r="AF73" s="3">
        <f>'Population 2016'!AF73/'Population 2016'!AF$6</f>
        <v>2.8902533466091382E-2</v>
      </c>
      <c r="AG73" s="3">
        <f>'Population 2016'!AG73/'Population 2016'!AG$6</f>
        <v>8.1444687996460683E-3</v>
      </c>
      <c r="AH73" s="3">
        <f>'Population 2016'!AH73/'Population 2016'!AH$6</f>
        <v>1.6974396805806608E-2</v>
      </c>
      <c r="AI73" s="3">
        <f>'Population 2016'!AI73/'Population 2016'!AI$6</f>
        <v>1.0965233513436597E-2</v>
      </c>
      <c r="AJ73" s="3">
        <f>'Population 2016'!AJ73/'Population 2016'!AJ$6</f>
        <v>8.0076087623488987E-3</v>
      </c>
      <c r="AK73" s="3">
        <f>'Population 2016'!AK73/'Population 2016'!AK$6</f>
        <v>2.519288301054952E-3</v>
      </c>
      <c r="AL73" s="3">
        <f>'Population 2016'!AL73/'Population 2016'!AL$6</f>
        <v>2.5552199917095991E-2</v>
      </c>
      <c r="AM73" s="3">
        <f>'Population 2016'!AM73/'Population 2016'!AM$6</f>
        <v>1.7703757930697901E-2</v>
      </c>
      <c r="AN73" s="3">
        <f>'Population 2016'!AN73/'Population 2016'!AN$6</f>
        <v>0</v>
      </c>
      <c r="AO73" s="3">
        <f>'Population 2016'!AO73/'Population 2016'!AO$6</f>
        <v>0</v>
      </c>
      <c r="AP73" s="3">
        <f>'Population 2016'!AP73/'Population 2016'!AP$6</f>
        <v>8.7344627345587178E-3</v>
      </c>
      <c r="AQ73" s="3">
        <f>'Population 2016'!AQ73/'Population 2016'!AQ$6</f>
        <v>1.7855302863030838E-2</v>
      </c>
      <c r="AR73" s="3">
        <f>'Population 2016'!AR73/'Population 2016'!AR$6</f>
        <v>1.569125275679293E-2</v>
      </c>
      <c r="AS73" s="3">
        <f>'Population 2016'!AS73/'Population 2016'!AS$6</f>
        <v>9.3716616490239872E-3</v>
      </c>
      <c r="AT73" s="3">
        <f>'Population 2016'!AT73/'Population 2016'!AT$6</f>
        <v>0</v>
      </c>
      <c r="AU73" s="3">
        <f>'Population 2016'!AU73/'Population 2016'!AU$6</f>
        <v>0</v>
      </c>
      <c r="AV73" s="3">
        <f>'Population 2016'!AV73/'Population 2016'!AV$6</f>
        <v>1.2867866078875254E-2</v>
      </c>
      <c r="AW73" s="3">
        <f>'Population 2016'!AW73/'Population 2016'!AW$6</f>
        <v>1.5995216996044195E-2</v>
      </c>
      <c r="AX73" s="3">
        <f>'Population 2016'!AX73/'Population 2016'!AX$6</f>
        <v>1.4459841497891273E-2</v>
      </c>
      <c r="AY73" s="3">
        <f>'Population 2016'!AY73/'Population 2016'!AY$6</f>
        <v>1.6312877025673217E-2</v>
      </c>
      <c r="AZ73" s="3">
        <f>'Population 2016'!AZ73/'Population 2016'!AZ$6</f>
        <v>1.5149349721309132E-2</v>
      </c>
      <c r="BA73" s="3">
        <f>'Population 2016'!BA73/'Population 2016'!BA$6</f>
        <v>1.9106249875480645E-2</v>
      </c>
      <c r="BB73" s="3">
        <f>'Population 2016'!BB73/'Population 2016'!BB$6</f>
        <v>1.2379285760580725E-2</v>
      </c>
      <c r="BC73" s="5">
        <f>'Population 2016'!BC73/'Population 2016'!BC$6</f>
        <v>0</v>
      </c>
      <c r="BD73" s="9">
        <v>71</v>
      </c>
    </row>
    <row r="74" spans="2:56" x14ac:dyDescent="0.35">
      <c r="B74" s="3" t="s">
        <v>73</v>
      </c>
      <c r="C74" s="51">
        <f>'Population 2016'!C74/'Population 2016'!C$6</f>
        <v>5.1459513734490427E-3</v>
      </c>
      <c r="D74" s="3">
        <f>'Population 2016'!D74/'Population 2016'!D$6</f>
        <v>4.7995187403551904E-3</v>
      </c>
      <c r="E74" s="3">
        <f>'Population 2016'!E74/'Population 2016'!E$6</f>
        <v>3.8658548371508649E-3</v>
      </c>
      <c r="F74" s="3">
        <f>'Population 2016'!F74/'Population 2016'!F$6</f>
        <v>6.9678871288842729E-3</v>
      </c>
      <c r="G74" s="3">
        <f>'Population 2016'!G74/'Population 2016'!G$6</f>
        <v>9.2913914698309636E-3</v>
      </c>
      <c r="H74" s="3">
        <f>'Population 2016'!H74/'Population 2016'!H$6</f>
        <v>1.5812350566728476E-2</v>
      </c>
      <c r="I74" s="3">
        <f>'Population 2016'!I74/'Population 2016'!I$6</f>
        <v>7.2351170243760317E-3</v>
      </c>
      <c r="J74" s="3">
        <f>'Population 2016'!J74/'Population 2016'!J$6</f>
        <v>1.2391748222206575E-2</v>
      </c>
      <c r="K74" s="3">
        <f>'Population 2016'!K74/'Population 2016'!K$6</f>
        <v>1.3265500190186384E-2</v>
      </c>
      <c r="L74" s="3">
        <f>'Population 2016'!L74/'Population 2016'!L$6</f>
        <v>6.9500312863144719E-3</v>
      </c>
      <c r="M74" s="3">
        <f>'Population 2016'!M74/'Population 2016'!M$6</f>
        <v>6.9500312863144719E-3</v>
      </c>
      <c r="N74" s="3">
        <f>'Population 2016'!N74/'Population 2016'!N$6</f>
        <v>1.4086370921495684E-2</v>
      </c>
      <c r="O74" s="3">
        <f>'Population 2016'!O74/'Population 2016'!O$6</f>
        <v>1.4895883444436809E-2</v>
      </c>
      <c r="P74" s="3">
        <f>'Population 2016'!P74/'Population 2016'!P$6</f>
        <v>5.3919754717978536E-3</v>
      </c>
      <c r="Q74" s="3">
        <f>'Population 2016'!Q74/'Population 2016'!Q$6</f>
        <v>3.3482142857142855E-3</v>
      </c>
      <c r="R74" s="3">
        <f>'Population 2016'!R74/'Population 2016'!R$6</f>
        <v>1.0585624039610723E-2</v>
      </c>
      <c r="S74" s="3">
        <f>'Population 2016'!S74/'Population 2016'!S$6</f>
        <v>9.9590694346531426E-3</v>
      </c>
      <c r="T74" s="3">
        <f>'Population 2016'!T74/'Population 2016'!T$6</f>
        <v>9.1535109530271486E-3</v>
      </c>
      <c r="U74" s="3">
        <f>'Population 2016'!U74/'Population 2016'!U$6</f>
        <v>0</v>
      </c>
      <c r="V74" s="3">
        <f>'Population 2016'!V74/'Population 2016'!V$6</f>
        <v>8.3604355203619907E-3</v>
      </c>
      <c r="W74" s="3">
        <f>'Population 2016'!W74/'Population 2016'!W$6</f>
        <v>1.3786528497409327E-2</v>
      </c>
      <c r="X74" s="3">
        <f>'Population 2016'!X74/'Population 2016'!X$6</f>
        <v>1.3786528497409327E-2</v>
      </c>
      <c r="Y74" s="3">
        <f>'Population 2016'!Y74/'Population 2016'!Y$6</f>
        <v>1.0092251852598679E-2</v>
      </c>
      <c r="Z74" s="3">
        <f>'Population 2016'!Z74/'Population 2016'!Z$6</f>
        <v>1.6393691649121529E-2</v>
      </c>
      <c r="AA74" s="3">
        <f>'Population 2016'!AA74/'Population 2016'!AA$6</f>
        <v>1.4875919433560184E-2</v>
      </c>
      <c r="AB74" s="3">
        <f>'Population 2016'!AB74/'Population 2016'!AB$6</f>
        <v>4.2728333034272384E-3</v>
      </c>
      <c r="AC74" s="3">
        <f>'Population 2016'!AC74/'Population 2016'!AC$6</f>
        <v>1.5665303676959768E-2</v>
      </c>
      <c r="AD74" s="3">
        <f>'Population 2016'!AD74/'Population 2016'!AD$6</f>
        <v>7.1457103546225201E-3</v>
      </c>
      <c r="AE74" s="3">
        <f>'Population 2016'!AE74/'Population 2016'!AE$6</f>
        <v>6.3748064431797613E-3</v>
      </c>
      <c r="AF74" s="3">
        <f>'Population 2016'!AF74/'Population 2016'!AF$6</f>
        <v>2.1794446288306228E-2</v>
      </c>
      <c r="AG74" s="3">
        <f>'Population 2016'!AG74/'Population 2016'!AG$6</f>
        <v>6.3748064431797613E-3</v>
      </c>
      <c r="AH74" s="3">
        <f>'Population 2016'!AH74/'Population 2016'!AH$6</f>
        <v>1.3457147951709502E-2</v>
      </c>
      <c r="AI74" s="3">
        <f>'Population 2016'!AI74/'Population 2016'!AI$6</f>
        <v>8.2615919677571908E-3</v>
      </c>
      <c r="AJ74" s="3">
        <f>'Population 2016'!AJ74/'Population 2016'!AJ$6</f>
        <v>6.0747376817819228E-3</v>
      </c>
      <c r="AK74" s="3">
        <f>'Population 2016'!AK74/'Population 2016'!AK$6</f>
        <v>1.1021886317115414E-3</v>
      </c>
      <c r="AL74" s="3">
        <f>'Population 2016'!AL74/'Population 2016'!AL$6</f>
        <v>1.9911766447563213E-2</v>
      </c>
      <c r="AM74" s="3">
        <f>'Population 2016'!AM74/'Population 2016'!AM$6</f>
        <v>1.4513177159590045E-2</v>
      </c>
      <c r="AN74" s="3">
        <f>'Population 2016'!AN74/'Population 2016'!AN$6</f>
        <v>0</v>
      </c>
      <c r="AO74" s="3">
        <f>'Population 2016'!AO74/'Population 2016'!AO$6</f>
        <v>0</v>
      </c>
      <c r="AP74" s="3">
        <f>'Population 2016'!AP74/'Population 2016'!AP$6</f>
        <v>7.2467245764745404E-3</v>
      </c>
      <c r="AQ74" s="3">
        <f>'Population 2016'!AQ74/'Population 2016'!AQ$6</f>
        <v>1.4131154780304703E-2</v>
      </c>
      <c r="AR74" s="3">
        <f>'Population 2016'!AR74/'Population 2016'!AR$6</f>
        <v>1.2313580886084963E-2</v>
      </c>
      <c r="AS74" s="3">
        <f>'Population 2016'!AS74/'Population 2016'!AS$6</f>
        <v>7.2351170243760317E-3</v>
      </c>
      <c r="AT74" s="3">
        <f>'Population 2016'!AT74/'Population 2016'!AT$6</f>
        <v>0</v>
      </c>
      <c r="AU74" s="3">
        <f>'Population 2016'!AU74/'Population 2016'!AU$6</f>
        <v>0</v>
      </c>
      <c r="AV74" s="3">
        <f>'Population 2016'!AV74/'Population 2016'!AV$6</f>
        <v>1.0484927916120577E-2</v>
      </c>
      <c r="AW74" s="3">
        <f>'Population 2016'!AW74/'Population 2016'!AW$6</f>
        <v>1.2039410642183801E-2</v>
      </c>
      <c r="AX74" s="3">
        <f>'Population 2016'!AX74/'Population 2016'!AX$6</f>
        <v>1.1540065810817074E-2</v>
      </c>
      <c r="AY74" s="3">
        <f>'Population 2016'!AY74/'Population 2016'!AY$6</f>
        <v>1.2610877257854388E-2</v>
      </c>
      <c r="AZ74" s="3">
        <f>'Population 2016'!AZ74/'Population 2016'!AZ$6</f>
        <v>1.1344147491782192E-2</v>
      </c>
      <c r="BA74" s="3">
        <f>'Population 2016'!BA74/'Population 2016'!BA$6</f>
        <v>1.3607475145936684E-2</v>
      </c>
      <c r="BB74" s="3">
        <f>'Population 2016'!BB74/'Population 2016'!BB$6</f>
        <v>9.7705619288353095E-3</v>
      </c>
      <c r="BC74" s="5">
        <f>'Population 2016'!BC74/'Population 2016'!BC$6</f>
        <v>0</v>
      </c>
      <c r="BD74" s="9">
        <v>72</v>
      </c>
    </row>
    <row r="75" spans="2:56" x14ac:dyDescent="0.35">
      <c r="B75" s="3" t="s">
        <v>74</v>
      </c>
      <c r="C75" s="51">
        <f>'Population 2016'!C75/'Population 2016'!C$6</f>
        <v>4.3570250304812447E-3</v>
      </c>
      <c r="D75" s="3">
        <f>'Population 2016'!D75/'Population 2016'!D$6</f>
        <v>3.8840791985980698E-3</v>
      </c>
      <c r="E75" s="3">
        <f>'Population 2016'!E75/'Population 2016'!E$6</f>
        <v>2.6094520150768338E-3</v>
      </c>
      <c r="F75" s="3">
        <f>'Population 2016'!F75/'Population 2016'!F$6</f>
        <v>7.1842811390980697E-3</v>
      </c>
      <c r="G75" s="3">
        <f>'Population 2016'!G75/'Population 2016'!G$6</f>
        <v>8.0600022388895107E-3</v>
      </c>
      <c r="H75" s="3">
        <f>'Population 2016'!H75/'Population 2016'!H$6</f>
        <v>1.3642027939922608E-2</v>
      </c>
      <c r="I75" s="3">
        <f>'Population 2016'!I75/'Population 2016'!I$6</f>
        <v>5.0500145673497135E-3</v>
      </c>
      <c r="J75" s="3">
        <f>'Population 2016'!J75/'Population 2016'!J$6</f>
        <v>9.6693186885399799E-3</v>
      </c>
      <c r="K75" s="3">
        <f>'Population 2016'!K75/'Population 2016'!K$6</f>
        <v>1.0127424876378851E-2</v>
      </c>
      <c r="L75" s="3">
        <f>'Population 2016'!L75/'Population 2016'!L$6</f>
        <v>4.2236524537409489E-3</v>
      </c>
      <c r="M75" s="3">
        <f>'Population 2016'!M75/'Population 2016'!M$6</f>
        <v>4.2236524537409489E-3</v>
      </c>
      <c r="N75" s="3">
        <f>'Population 2016'!N75/'Population 2016'!N$6</f>
        <v>1.2336602508491524E-2</v>
      </c>
      <c r="O75" s="3">
        <f>'Population 2016'!O75/'Population 2016'!O$6</f>
        <v>1.2696721874785238E-2</v>
      </c>
      <c r="P75" s="3">
        <f>'Population 2016'!P75/'Population 2016'!P$6</f>
        <v>4.5461753977903471E-3</v>
      </c>
      <c r="Q75" s="3">
        <f>'Population 2016'!Q75/'Population 2016'!Q$6</f>
        <v>2.8863916256157635E-3</v>
      </c>
      <c r="R75" s="3">
        <f>'Population 2016'!R75/'Population 2016'!R$6</f>
        <v>9.3051050025610375E-3</v>
      </c>
      <c r="S75" s="3">
        <f>'Population 2016'!S75/'Population 2016'!S$6</f>
        <v>8.1940045665463649E-3</v>
      </c>
      <c r="T75" s="3">
        <f>'Population 2016'!T75/'Population 2016'!T$6</f>
        <v>8.1083586895139195E-3</v>
      </c>
      <c r="U75" s="3">
        <f>'Population 2016'!U75/'Population 2016'!U$6</f>
        <v>0</v>
      </c>
      <c r="V75" s="3">
        <f>'Population 2016'!V75/'Population 2016'!V$6</f>
        <v>8.9790723981900446E-3</v>
      </c>
      <c r="W75" s="3">
        <f>'Population 2016'!W75/'Population 2016'!W$6</f>
        <v>1.1316062176165802E-2</v>
      </c>
      <c r="X75" s="3">
        <f>'Population 2016'!X75/'Population 2016'!X$6</f>
        <v>1.1316062176165802E-2</v>
      </c>
      <c r="Y75" s="3">
        <f>'Population 2016'!Y75/'Population 2016'!Y$6</f>
        <v>9.2755961082825016E-3</v>
      </c>
      <c r="Z75" s="3">
        <f>'Population 2016'!Z75/'Population 2016'!Z$6</f>
        <v>1.5539980130699892E-2</v>
      </c>
      <c r="AA75" s="3">
        <f>'Population 2016'!AA75/'Population 2016'!AA$6</f>
        <v>1.3511064449402251E-2</v>
      </c>
      <c r="AB75" s="3">
        <f>'Population 2016'!AB75/'Population 2016'!AB$6</f>
        <v>3.4429391710030506E-3</v>
      </c>
      <c r="AC75" s="3">
        <f>'Population 2016'!AC75/'Population 2016'!AC$6</f>
        <v>1.4801601350799314E-2</v>
      </c>
      <c r="AD75" s="3">
        <f>'Population 2016'!AD75/'Population 2016'!AD$6</f>
        <v>6.0509224327962956E-3</v>
      </c>
      <c r="AE75" s="3">
        <f>'Population 2016'!AE75/'Population 2016'!AE$6</f>
        <v>5.329096868904217E-3</v>
      </c>
      <c r="AF75" s="3">
        <f>'Population 2016'!AF75/'Population 2016'!AF$6</f>
        <v>2.077110299811926E-2</v>
      </c>
      <c r="AG75" s="3">
        <f>'Population 2016'!AG75/'Population 2016'!AG$6</f>
        <v>5.329096868904217E-3</v>
      </c>
      <c r="AH75" s="3">
        <f>'Population 2016'!AH75/'Population 2016'!AH$6</f>
        <v>1.119156419678413E-2</v>
      </c>
      <c r="AI75" s="3">
        <f>'Population 2016'!AI75/'Population 2016'!AI$6</f>
        <v>6.8888451767620757E-3</v>
      </c>
      <c r="AJ75" s="3">
        <f>'Population 2016'!AJ75/'Population 2016'!AJ$6</f>
        <v>3.9884641345032832E-3</v>
      </c>
      <c r="AK75" s="3">
        <f>'Population 2016'!AK75/'Population 2016'!AK$6</f>
        <v>7.8727759407967246E-4</v>
      </c>
      <c r="AL75" s="3">
        <f>'Population 2016'!AL75/'Population 2016'!AL$6</f>
        <v>1.7276603304316931E-2</v>
      </c>
      <c r="AM75" s="3">
        <f>'Population 2016'!AM75/'Population 2016'!AM$6</f>
        <v>1.199975597852611E-2</v>
      </c>
      <c r="AN75" s="3">
        <f>'Population 2016'!AN75/'Population 2016'!AN$6</f>
        <v>0</v>
      </c>
      <c r="AO75" s="3">
        <f>'Population 2016'!AO75/'Population 2016'!AO$6</f>
        <v>0</v>
      </c>
      <c r="AP75" s="3">
        <f>'Population 2016'!AP75/'Population 2016'!AP$6</f>
        <v>4.5591975812257039E-3</v>
      </c>
      <c r="AQ75" s="3">
        <f>'Population 2016'!AQ75/'Population 2016'!AQ$6</f>
        <v>1.4101714874512401E-2</v>
      </c>
      <c r="AR75" s="3">
        <f>'Population 2016'!AR75/'Population 2016'!AR$6</f>
        <v>1.0816915037083175E-2</v>
      </c>
      <c r="AS75" s="3">
        <f>'Population 2016'!AS75/'Population 2016'!AS$6</f>
        <v>5.0500145673497135E-3</v>
      </c>
      <c r="AT75" s="3">
        <f>'Population 2016'!AT75/'Population 2016'!AT$6</f>
        <v>0</v>
      </c>
      <c r="AU75" s="3">
        <f>'Population 2016'!AU75/'Population 2016'!AU$6</f>
        <v>0</v>
      </c>
      <c r="AV75" s="3">
        <f>'Population 2016'!AV75/'Population 2016'!AV$6</f>
        <v>9.1028237817228647E-3</v>
      </c>
      <c r="AW75" s="3">
        <f>'Population 2016'!AW75/'Population 2016'!AW$6</f>
        <v>1.0106552879220959E-2</v>
      </c>
      <c r="AX75" s="3">
        <f>'Population 2016'!AX75/'Population 2016'!AX$6</f>
        <v>9.2227835194883447E-3</v>
      </c>
      <c r="AY75" s="3">
        <f>'Population 2016'!AY75/'Population 2016'!AY$6</f>
        <v>1.0598640450259484E-2</v>
      </c>
      <c r="AZ75" s="3">
        <f>'Population 2016'!AZ75/'Population 2016'!AZ$6</f>
        <v>9.8256395598113472E-3</v>
      </c>
      <c r="BA75" s="3">
        <f>'Population 2016'!BA75/'Population 2016'!BA$6</f>
        <v>1.1754627139242524E-2</v>
      </c>
      <c r="BB75" s="3">
        <f>'Population 2016'!BB75/'Population 2016'!BB$6</f>
        <v>7.7613584807829416E-3</v>
      </c>
      <c r="BC75" s="5">
        <f>'Population 2016'!BC75/'Population 2016'!BC$6</f>
        <v>0</v>
      </c>
      <c r="BD75" s="9">
        <v>73</v>
      </c>
    </row>
    <row r="76" spans="2:56" x14ac:dyDescent="0.35">
      <c r="B76" s="3" t="s">
        <v>75</v>
      </c>
      <c r="C76" s="51">
        <f>'Population 2016'!C76/'Population 2016'!C$6</f>
        <v>3.3887972459298575E-3</v>
      </c>
      <c r="D76" s="3">
        <f>'Population 2016'!D76/'Population 2016'!D$6</f>
        <v>3.1255721497135984E-3</v>
      </c>
      <c r="E76" s="3">
        <f>'Population 2016'!E76/'Population 2016'!E$6</f>
        <v>2.4161592732192907E-3</v>
      </c>
      <c r="F76" s="3">
        <f>'Population 2016'!F76/'Population 2016'!F$6</f>
        <v>4.1980437981476671E-3</v>
      </c>
      <c r="G76" s="3">
        <f>'Population 2016'!G76/'Population 2016'!G$6</f>
        <v>6.5487518190977274E-3</v>
      </c>
      <c r="H76" s="3">
        <f>'Population 2016'!H76/'Population 2016'!H$6</f>
        <v>9.9691742637895986E-3</v>
      </c>
      <c r="I76" s="3">
        <f>'Population 2016'!I76/'Population 2016'!I$6</f>
        <v>3.9817422550257357E-3</v>
      </c>
      <c r="J76" s="3">
        <f>'Population 2016'!J76/'Population 2016'!J$6</f>
        <v>7.2989274566406161E-3</v>
      </c>
      <c r="K76" s="3">
        <f>'Population 2016'!K76/'Population 2016'!K$6</f>
        <v>6.6565233929250667E-3</v>
      </c>
      <c r="L76" s="3">
        <f>'Population 2016'!L76/'Population 2016'!L$6</f>
        <v>3.3744524894967374E-3</v>
      </c>
      <c r="M76" s="3">
        <f>'Population 2016'!M76/'Population 2016'!M$6</f>
        <v>3.3744524894967374E-3</v>
      </c>
      <c r="N76" s="3">
        <f>'Population 2016'!N76/'Population 2016'!N$6</f>
        <v>9.8663412195444718E-3</v>
      </c>
      <c r="O76" s="3">
        <f>'Population 2016'!O76/'Population 2016'!O$6</f>
        <v>9.6213318672256198E-3</v>
      </c>
      <c r="P76" s="3">
        <f>'Population 2016'!P76/'Population 2016'!P$6</f>
        <v>2.9603002590262726E-3</v>
      </c>
      <c r="Q76" s="3">
        <f>'Population 2016'!Q76/'Population 2016'!Q$6</f>
        <v>1.6163793103448276E-3</v>
      </c>
      <c r="R76" s="3">
        <f>'Population 2016'!R76/'Population 2016'!R$6</f>
        <v>8.0245859655113539E-3</v>
      </c>
      <c r="S76" s="3">
        <f>'Population 2016'!S76/'Population 2016'!S$6</f>
        <v>6.2184997737770812E-3</v>
      </c>
      <c r="T76" s="3">
        <f>'Population 2016'!T76/'Population 2016'!T$6</f>
        <v>6.422629232234519E-3</v>
      </c>
      <c r="U76" s="3">
        <f>'Population 2016'!U76/'Population 2016'!U$6</f>
        <v>0</v>
      </c>
      <c r="V76" s="3">
        <f>'Population 2016'!V76/'Population 2016'!V$6</f>
        <v>6.4161481900452486E-3</v>
      </c>
      <c r="W76" s="3">
        <f>'Population 2016'!W76/'Population 2016'!W$6</f>
        <v>8.1740932642487048E-3</v>
      </c>
      <c r="X76" s="3">
        <f>'Population 2016'!X76/'Population 2016'!X$6</f>
        <v>8.1740932642487048E-3</v>
      </c>
      <c r="Y76" s="3">
        <f>'Population 2016'!Y76/'Population 2016'!Y$6</f>
        <v>6.7953823662852244E-3</v>
      </c>
      <c r="Z76" s="3">
        <f>'Population 2016'!Z76/'Population 2016'!Z$6</f>
        <v>1.2301344975406425E-2</v>
      </c>
      <c r="AA76" s="3">
        <f>'Population 2016'!AA76/'Population 2016'!AA$6</f>
        <v>1.0590124799240081E-2</v>
      </c>
      <c r="AB76" s="3">
        <f>'Population 2016'!AB76/'Population 2016'!AB$6</f>
        <v>2.7924816077516596E-3</v>
      </c>
      <c r="AC76" s="3">
        <f>'Population 2016'!AC76/'Population 2016'!AC$6</f>
        <v>1.1733901872522205E-2</v>
      </c>
      <c r="AD76" s="3">
        <f>'Population 2016'!AD76/'Population 2016'!AD$6</f>
        <v>4.6750403148255E-3</v>
      </c>
      <c r="AE76" s="3">
        <f>'Population 2016'!AE76/'Population 2016'!AE$6</f>
        <v>4.0018501015544874E-3</v>
      </c>
      <c r="AF76" s="3">
        <f>'Population 2016'!AF76/'Population 2016'!AF$6</f>
        <v>1.653944020356234E-2</v>
      </c>
      <c r="AG76" s="3">
        <f>'Population 2016'!AG76/'Population 2016'!AG$6</f>
        <v>4.0018501015544874E-3</v>
      </c>
      <c r="AH76" s="3">
        <f>'Population 2016'!AH76/'Population 2016'!AH$6</f>
        <v>8.5343980644642485E-3</v>
      </c>
      <c r="AI76" s="3">
        <f>'Population 2016'!AI76/'Population 2016'!AI$6</f>
        <v>5.4240239058831411E-3</v>
      </c>
      <c r="AJ76" s="3">
        <f>'Population 2016'!AJ76/'Population 2016'!AJ$6</f>
        <v>4.1725470945572808E-3</v>
      </c>
      <c r="AK76" s="3">
        <f>'Population 2016'!AK76/'Population 2016'!AK$6</f>
        <v>7.8727759407967246E-4</v>
      </c>
      <c r="AL76" s="3">
        <f>'Population 2016'!AL76/'Population 2016'!AL$6</f>
        <v>1.2154319891040445E-2</v>
      </c>
      <c r="AM76" s="3">
        <f>'Population 2016'!AM76/'Population 2016'!AM$6</f>
        <v>9.0348950707662273E-3</v>
      </c>
      <c r="AN76" s="3">
        <f>'Population 2016'!AN76/'Population 2016'!AN$6</f>
        <v>0</v>
      </c>
      <c r="AO76" s="3">
        <f>'Population 2016'!AO76/'Population 2016'!AO$6</f>
        <v>0</v>
      </c>
      <c r="AP76" s="3">
        <f>'Population 2016'!AP76/'Population 2016'!AP$6</f>
        <v>5.2310793300379133E-3</v>
      </c>
      <c r="AQ76" s="3">
        <f>'Population 2016'!AQ76/'Population 2016'!AQ$6</f>
        <v>1.1584602929270627E-2</v>
      </c>
      <c r="AR76" s="3">
        <f>'Population 2016'!AR76/'Population 2016'!AR$6</f>
        <v>8.3514858704117987E-3</v>
      </c>
      <c r="AS76" s="3">
        <f>'Population 2016'!AS76/'Population 2016'!AS$6</f>
        <v>3.9817422550257357E-3</v>
      </c>
      <c r="AT76" s="3">
        <f>'Population 2016'!AT76/'Population 2016'!AT$6</f>
        <v>0</v>
      </c>
      <c r="AU76" s="3">
        <f>'Population 2016'!AU76/'Population 2016'!AU$6</f>
        <v>0</v>
      </c>
      <c r="AV76" s="3">
        <f>'Population 2016'!AV76/'Population 2016'!AV$6</f>
        <v>6.9343500536161087E-3</v>
      </c>
      <c r="AW76" s="3">
        <f>'Population 2016'!AW76/'Population 2016'!AW$6</f>
        <v>7.8624722561200337E-3</v>
      </c>
      <c r="AX76" s="3">
        <f>'Population 2016'!AX76/'Population 2016'!AX$6</f>
        <v>7.9251054363442559E-3</v>
      </c>
      <c r="AY76" s="3">
        <f>'Population 2016'!AY76/'Population 2016'!AY$6</f>
        <v>8.0102503686950988E-3</v>
      </c>
      <c r="AZ76" s="3">
        <f>'Population 2016'!AZ76/'Population 2016'!AZ$6</f>
        <v>7.833714449049593E-3</v>
      </c>
      <c r="BA76" s="3">
        <f>'Population 2016'!BA76/'Population 2016'!BA$6</f>
        <v>8.9255473870858484E-3</v>
      </c>
      <c r="BB76" s="3">
        <f>'Population 2016'!BB76/'Population 2016'!BB$6</f>
        <v>5.7683582863438977E-3</v>
      </c>
      <c r="BC76" s="5">
        <f>'Population 2016'!BC76/'Population 2016'!BC$6</f>
        <v>0</v>
      </c>
      <c r="BD76" s="9">
        <v>74</v>
      </c>
    </row>
    <row r="77" spans="2:56" x14ac:dyDescent="0.35">
      <c r="B77" s="3" t="s">
        <v>81</v>
      </c>
      <c r="C77" s="51">
        <f>'Population 2016'!C77/'Population 2016'!C$6</f>
        <v>2.5998709029620599E-3</v>
      </c>
      <c r="D77" s="3">
        <f>'Population 2016'!D77/'Population 2016'!D$6</f>
        <v>2.3539873930897392E-3</v>
      </c>
      <c r="E77" s="3">
        <f>'Population 2016'!E77/'Population 2016'!E$6</f>
        <v>1.6913114912535034E-3</v>
      </c>
      <c r="F77" s="3">
        <f>'Population 2016'!F77/'Population 2016'!F$6</f>
        <v>2.5967281225655675E-3</v>
      </c>
      <c r="G77" s="3">
        <f>'Population 2016'!G77/'Population 2016'!G$6</f>
        <v>4.8136124482256798E-3</v>
      </c>
      <c r="H77" s="3">
        <f>'Population 2016'!H77/'Population 2016'!H$6</f>
        <v>6.1234102684879889E-3</v>
      </c>
      <c r="I77" s="3">
        <f>'Population 2016'!I77/'Population 2016'!I$6</f>
        <v>2.8649121103233952E-3</v>
      </c>
      <c r="J77" s="3">
        <f>'Population 2016'!J77/'Population 2016'!J$6</f>
        <v>3.8724213194395551E-3</v>
      </c>
      <c r="K77" s="3">
        <f>'Population 2016'!K77/'Population 2016'!K$6</f>
        <v>4.1841004184100415E-3</v>
      </c>
      <c r="L77" s="3">
        <f>'Population 2016'!L77/'Population 2016'!L$6</f>
        <v>2.2570841154911951E-3</v>
      </c>
      <c r="M77" s="3">
        <f>'Population 2016'!M77/'Population 2016'!M$6</f>
        <v>2.2570841154911951E-3</v>
      </c>
      <c r="N77" s="3">
        <f>'Population 2016'!N77/'Population 2016'!N$6</f>
        <v>6.4991398197297417E-3</v>
      </c>
      <c r="O77" s="3">
        <f>'Population 2016'!O77/'Population 2016'!O$6</f>
        <v>6.545941859666002E-3</v>
      </c>
      <c r="P77" s="3">
        <f>'Population 2016'!P77/'Population 2016'!P$6</f>
        <v>1.744462652640482E-3</v>
      </c>
      <c r="Q77" s="3">
        <f>'Population 2016'!Q77/'Population 2016'!Q$6</f>
        <v>8.0818965517241378E-4</v>
      </c>
      <c r="R77" s="3">
        <f>'Population 2016'!R77/'Population 2016'!R$6</f>
        <v>3.7561891753457402E-3</v>
      </c>
      <c r="S77" s="3">
        <f>'Population 2016'!S77/'Population 2016'!S$6</f>
        <v>3.7458306589926243E-3</v>
      </c>
      <c r="T77" s="3">
        <f>'Population 2016'!T77/'Population 2016'!T$6</f>
        <v>4.2901814687760758E-3</v>
      </c>
      <c r="U77" s="3">
        <f>'Population 2016'!U77/'Population 2016'!U$6</f>
        <v>0</v>
      </c>
      <c r="V77" s="3">
        <f>'Population 2016'!V77/'Population 2016'!V$6</f>
        <v>3.8355486425339365E-3</v>
      </c>
      <c r="W77" s="3">
        <f>'Population 2016'!W77/'Population 2016'!W$6</f>
        <v>5.0155440414507771E-3</v>
      </c>
      <c r="X77" s="3">
        <f>'Population 2016'!X77/'Population 2016'!X$6</f>
        <v>5.0155440414507771E-3</v>
      </c>
      <c r="Y77" s="3">
        <f>'Population 2016'!Y77/'Population 2016'!Y$6</f>
        <v>3.8513888188738215E-3</v>
      </c>
      <c r="Z77" s="3">
        <f>'Population 2016'!Z77/'Population 2016'!Z$6</f>
        <v>7.1699615070286889E-3</v>
      </c>
      <c r="AA77" s="3">
        <f>'Population 2016'!AA77/'Population 2016'!AA$6</f>
        <v>6.2305880000249969E-3</v>
      </c>
      <c r="AB77" s="3">
        <f>'Population 2016'!AB77/'Population 2016'!AB$6</f>
        <v>2.1083796877803696E-3</v>
      </c>
      <c r="AC77" s="3">
        <f>'Population 2016'!AC77/'Population 2016'!AC$6</f>
        <v>6.958250497017893E-3</v>
      </c>
      <c r="AD77" s="3">
        <f>'Population 2016'!AD77/'Population 2016'!AD$6</f>
        <v>3.0772417262142529E-3</v>
      </c>
      <c r="AE77" s="3">
        <f>'Population 2016'!AE77/'Population 2016'!AE$6</f>
        <v>2.4533955396464696E-3</v>
      </c>
      <c r="AF77" s="3">
        <f>'Population 2016'!AF77/'Population 2016'!AF$6</f>
        <v>9.9845115610133865E-3</v>
      </c>
      <c r="AG77" s="3">
        <f>'Population 2016'!AG77/'Population 2016'!AG$6</f>
        <v>2.4533955396464696E-3</v>
      </c>
      <c r="AH77" s="3">
        <f>'Population 2016'!AH77/'Population 2016'!AH$6</f>
        <v>4.9227498872452527E-3</v>
      </c>
      <c r="AI77" s="3">
        <f>'Population 2016'!AI77/'Population 2016'!AI$6</f>
        <v>3.1807547596228295E-3</v>
      </c>
      <c r="AJ77" s="3">
        <f>'Population 2016'!AJ77/'Population 2016'!AJ$6</f>
        <v>2.2089955206479718E-3</v>
      </c>
      <c r="AK77" s="3">
        <f>'Population 2016'!AK77/'Population 2016'!AK$6</f>
        <v>6.2982207526373799E-4</v>
      </c>
      <c r="AL77" s="3">
        <f>'Population 2016'!AL77/'Population 2016'!AL$6</f>
        <v>6.7063421566885767E-3</v>
      </c>
      <c r="AM77" s="3">
        <f>'Population 2016'!AM77/'Population 2016'!AM$6</f>
        <v>5.4538799414348459E-3</v>
      </c>
      <c r="AN77" s="3">
        <f>'Population 2016'!AN77/'Population 2016'!AN$6</f>
        <v>0</v>
      </c>
      <c r="AO77" s="3">
        <f>'Population 2016'!AO77/'Population 2016'!AO$6</f>
        <v>0</v>
      </c>
      <c r="AP77" s="3">
        <f>'Population 2016'!AP77/'Population 2016'!AP$6</f>
        <v>2.4955607813024906E-3</v>
      </c>
      <c r="AQ77" s="3">
        <f>'Population 2016'!AQ77/'Population 2016'!AQ$6</f>
        <v>6.668138661956282E-3</v>
      </c>
      <c r="AR77" s="3">
        <f>'Population 2016'!AR77/'Population 2016'!AR$6</f>
        <v>5.0128132231106008E-3</v>
      </c>
      <c r="AS77" s="3">
        <f>'Population 2016'!AS77/'Population 2016'!AS$6</f>
        <v>2.8649121103233952E-3</v>
      </c>
      <c r="AT77" s="3">
        <f>'Population 2016'!AT77/'Population 2016'!AT$6</f>
        <v>0</v>
      </c>
      <c r="AU77" s="3">
        <f>'Population 2016'!AU77/'Population 2016'!AU$6</f>
        <v>0</v>
      </c>
      <c r="AV77" s="3">
        <f>'Population 2016'!AV77/'Population 2016'!AV$6</f>
        <v>4.5990706541165259E-3</v>
      </c>
      <c r="AW77" s="3">
        <f>'Population 2016'!AW77/'Population 2016'!AW$6</f>
        <v>4.209698687130935E-3</v>
      </c>
      <c r="AX77" s="3">
        <f>'Population 2016'!AX77/'Population 2016'!AX$6</f>
        <v>3.5686147286462435E-3</v>
      </c>
      <c r="AY77" s="3">
        <f>'Population 2016'!AY77/'Population 2016'!AY$6</f>
        <v>4.983295854706183E-3</v>
      </c>
      <c r="AZ77" s="3">
        <f>'Population 2016'!AZ77/'Population 2016'!AZ$6</f>
        <v>4.948549378304988E-3</v>
      </c>
      <c r="BA77" s="3">
        <f>'Population 2016'!BA77/'Population 2016'!BA$6</f>
        <v>6.4949295718526485E-3</v>
      </c>
      <c r="BB77" s="3">
        <f>'Population 2016'!BB77/'Population 2016'!BB$6</f>
        <v>2.5601140709054378E-3</v>
      </c>
      <c r="BC77" s="5">
        <f>'Population 2016'!BC77/'Population 2016'!BC$6</f>
        <v>0</v>
      </c>
      <c r="BD77" s="9">
        <v>75</v>
      </c>
    </row>
    <row r="78" spans="2:56" x14ac:dyDescent="0.35">
      <c r="B78" s="3" t="s">
        <v>82</v>
      </c>
      <c r="C78" s="51">
        <f>'Population 2016'!C78/'Population 2016'!C$6</f>
        <v>1.2730402352434914E-3</v>
      </c>
      <c r="D78" s="3">
        <f>'Population 2016'!D78/'Population 2016'!D$6</f>
        <v>1.1639159888054821E-3</v>
      </c>
      <c r="E78" s="3">
        <f>'Population 2016'!E78/'Population 2016'!E$6</f>
        <v>8.6981733835894465E-4</v>
      </c>
      <c r="F78" s="3">
        <f>'Population 2016'!F78/'Population 2016'!F$6</f>
        <v>1.6013156755820999E-3</v>
      </c>
      <c r="G78" s="3">
        <f>'Population 2016'!G78/'Population 2016'!G$6</f>
        <v>3.0784730773536326E-3</v>
      </c>
      <c r="H78" s="3">
        <f>'Population 2016'!H78/'Population 2016'!H$6</f>
        <v>3.3866572857849829E-3</v>
      </c>
      <c r="I78" s="3">
        <f>'Population 2016'!I78/'Population 2016'!I$6</f>
        <v>1.1653879770807032E-3</v>
      </c>
      <c r="J78" s="3">
        <f>'Population 2016'!J78/'Population 2016'!J$6</f>
        <v>2.3469220117815484E-3</v>
      </c>
      <c r="K78" s="3">
        <f>'Population 2016'!K78/'Population 2016'!K$6</f>
        <v>2.6626093571700264E-3</v>
      </c>
      <c r="L78" s="3">
        <f>'Population 2016'!L78/'Population 2016'!L$6</f>
        <v>8.9389469920443372E-4</v>
      </c>
      <c r="M78" s="3">
        <f>'Population 2016'!M78/'Population 2016'!M$6</f>
        <v>8.9389469920443372E-4</v>
      </c>
      <c r="N78" s="3">
        <f>'Population 2016'!N78/'Population 2016'!N$6</f>
        <v>3.514240762252055E-3</v>
      </c>
      <c r="O78" s="3">
        <f>'Population 2016'!O78/'Population 2016'!O$6</f>
        <v>3.4877328018692874E-3</v>
      </c>
      <c r="P78" s="3">
        <f>'Population 2016'!P78/'Population 2016'!P$6</f>
        <v>2.6431252312734575E-4</v>
      </c>
      <c r="Q78" s="3">
        <f>'Population 2016'!Q78/'Population 2016'!Q$6</f>
        <v>2.3091133004926107E-4</v>
      </c>
      <c r="R78" s="3">
        <f>'Population 2016'!R78/'Population 2016'!R$6</f>
        <v>2.2195663308861194E-3</v>
      </c>
      <c r="S78" s="3">
        <f>'Population 2016'!S78/'Population 2016'!S$6</f>
        <v>2.1412262334410083E-3</v>
      </c>
      <c r="T78" s="3">
        <f>'Population 2016'!T78/'Population 2016'!T$6</f>
        <v>2.2841634146135888E-3</v>
      </c>
      <c r="U78" s="3">
        <f>'Population 2016'!U78/'Population 2016'!U$6</f>
        <v>0</v>
      </c>
      <c r="V78" s="3">
        <f>'Population 2016'!V78/'Population 2016'!V$6</f>
        <v>1.838235294117647E-3</v>
      </c>
      <c r="W78" s="3">
        <f>'Population 2016'!W78/'Population 2016'!W$6</f>
        <v>2.9181347150259067E-3</v>
      </c>
      <c r="X78" s="3">
        <f>'Population 2016'!X78/'Population 2016'!X$6</f>
        <v>2.9181347150259067E-3</v>
      </c>
      <c r="Y78" s="3">
        <f>'Population 2016'!Y78/'Population 2016'!Y$6</f>
        <v>2.0567626153148158E-3</v>
      </c>
      <c r="Z78" s="3">
        <f>'Population 2016'!Z78/'Population 2016'!Z$6</f>
        <v>3.8644877275171578E-3</v>
      </c>
      <c r="AA78" s="3">
        <f>'Population 2016'!AA78/'Population 2016'!AA$6</f>
        <v>3.3546435691207809E-3</v>
      </c>
      <c r="AB78" s="3">
        <f>'Population 2016'!AB78/'Population 2016'!AB$6</f>
        <v>1.0205454871702853E-3</v>
      </c>
      <c r="AC78" s="3">
        <f>'Population 2016'!AC78/'Population 2016'!AC$6</f>
        <v>3.7115856718787084E-3</v>
      </c>
      <c r="AD78" s="3">
        <f>'Population 2016'!AD78/'Population 2016'!AD$6</f>
        <v>1.7901261964996375E-3</v>
      </c>
      <c r="AE78" s="3">
        <f>'Population 2016'!AE78/'Population 2016'!AE$6</f>
        <v>1.3272467673497296E-3</v>
      </c>
      <c r="AF78" s="3">
        <f>'Population 2016'!AF78/'Population 2016'!AF$6</f>
        <v>5.0060847438875983E-3</v>
      </c>
      <c r="AG78" s="3">
        <f>'Population 2016'!AG78/'Population 2016'!AG$6</f>
        <v>1.3272467673497296E-3</v>
      </c>
      <c r="AH78" s="3">
        <f>'Population 2016'!AH78/'Population 2016'!AH$6</f>
        <v>2.7131064719476679E-3</v>
      </c>
      <c r="AI78" s="3">
        <f>'Population 2016'!AI78/'Population 2016'!AI$6</f>
        <v>1.8331191904142096E-3</v>
      </c>
      <c r="AJ78" s="3">
        <f>'Population 2016'!AJ78/'Population 2016'!AJ$6</f>
        <v>1.1658587470086519E-3</v>
      </c>
      <c r="AK78" s="3">
        <f>'Population 2016'!AK78/'Population 2016'!AK$6</f>
        <v>1.574555188159345E-4</v>
      </c>
      <c r="AL78" s="3">
        <f>'Population 2016'!AL78/'Population 2016'!AL$6</f>
        <v>3.8047018416533427E-3</v>
      </c>
      <c r="AM78" s="3">
        <f>'Population 2016'!AM78/'Population 2016'!AM$6</f>
        <v>2.8306490971205466E-3</v>
      </c>
      <c r="AN78" s="3">
        <f>'Population 2016'!AN78/'Population 2016'!AN$6</f>
        <v>0</v>
      </c>
      <c r="AO78" s="3">
        <f>'Population 2016'!AO78/'Population 2016'!AO$6</f>
        <v>0</v>
      </c>
      <c r="AP78" s="3">
        <f>'Population 2016'!AP78/'Population 2016'!AP$6</f>
        <v>1.2957719441378317E-3</v>
      </c>
      <c r="AQ78" s="3">
        <f>'Population 2016'!AQ78/'Population 2016'!AQ$6</f>
        <v>3.1059100610878044E-3</v>
      </c>
      <c r="AR78" s="3">
        <f>'Population 2016'!AR78/'Population 2016'!AR$6</f>
        <v>2.7271196077921578E-3</v>
      </c>
      <c r="AS78" s="3">
        <f>'Population 2016'!AS78/'Population 2016'!AS$6</f>
        <v>1.1653879770807032E-3</v>
      </c>
      <c r="AT78" s="3">
        <f>'Population 2016'!AT78/'Population 2016'!AT$6</f>
        <v>0</v>
      </c>
      <c r="AU78" s="3">
        <f>'Population 2016'!AU78/'Population 2016'!AU$6</f>
        <v>0</v>
      </c>
      <c r="AV78" s="3">
        <f>'Population 2016'!AV78/'Population 2016'!AV$6</f>
        <v>2.5735732157750506E-3</v>
      </c>
      <c r="AW78" s="3">
        <f>'Population 2016'!AW78/'Population 2016'!AW$6</f>
        <v>2.555303483239011E-3</v>
      </c>
      <c r="AX78" s="3">
        <f>'Population 2016'!AX78/'Population 2016'!AX$6</f>
        <v>2.0392084163692822E-3</v>
      </c>
      <c r="AY78" s="3">
        <f>'Population 2016'!AY78/'Population 2016'!AY$6</f>
        <v>2.8162716003732099E-3</v>
      </c>
      <c r="AZ78" s="3">
        <f>'Population 2016'!AZ78/'Population 2016'!AZ$6</f>
        <v>2.7065170787480349E-3</v>
      </c>
      <c r="BA78" s="3">
        <f>'Population 2016'!BA78/'Population 2016'!BA$6</f>
        <v>4.2436196282350132E-3</v>
      </c>
      <c r="BB78" s="3">
        <f>'Population 2016'!BB78/'Population 2016'!BB$6</f>
        <v>1.9930001944390434E-3</v>
      </c>
      <c r="BC78" s="5">
        <f>'Population 2016'!BC78/'Population 2016'!BC$6</f>
        <v>0</v>
      </c>
      <c r="BD78" s="9">
        <v>76</v>
      </c>
    </row>
    <row r="79" spans="2:56" x14ac:dyDescent="0.35">
      <c r="B79" s="3" t="s">
        <v>76</v>
      </c>
      <c r="C79" s="51">
        <f>'Population 2016'!C79/'Population 2016'!C$6</f>
        <v>0</v>
      </c>
      <c r="D79" s="3">
        <f>'Population 2016'!D79/'Population 2016'!D$6</f>
        <v>0</v>
      </c>
      <c r="E79" s="3">
        <f>'Population 2016'!E79/'Population 2016'!E$6</f>
        <v>0</v>
      </c>
      <c r="F79" s="3">
        <f>'Population 2016'!F79/'Population 2016'!F$6</f>
        <v>0</v>
      </c>
      <c r="G79" s="3">
        <f>'Population 2016'!G79/'Population 2016'!G$6</f>
        <v>0</v>
      </c>
      <c r="H79" s="3">
        <f>'Population 2016'!H79/'Population 2016'!H$6</f>
        <v>0</v>
      </c>
      <c r="I79" s="3">
        <f>'Population 2016'!I79/'Population 2016'!I$6</f>
        <v>0</v>
      </c>
      <c r="J79" s="3">
        <f>'Population 2016'!J79/'Population 2016'!J$6</f>
        <v>0</v>
      </c>
      <c r="K79" s="3">
        <f>'Population 2016'!K79/'Population 2016'!K$6</f>
        <v>0</v>
      </c>
      <c r="L79" s="3">
        <f>'Population 2016'!L79/'Population 2016'!L$6</f>
        <v>0</v>
      </c>
      <c r="M79" s="3">
        <f>'Population 2016'!M79/'Population 2016'!M$6</f>
        <v>0</v>
      </c>
      <c r="N79" s="3">
        <f>'Population 2016'!N79/'Population 2016'!N$6</f>
        <v>0</v>
      </c>
      <c r="O79" s="3">
        <f>'Population 2016'!O79/'Population 2016'!O$6</f>
        <v>0</v>
      </c>
      <c r="P79" s="3">
        <f>'Population 2016'!P79/'Population 2016'!P$6</f>
        <v>0</v>
      </c>
      <c r="Q79" s="3">
        <f>'Population 2016'!Q79/'Population 2016'!Q$6</f>
        <v>0</v>
      </c>
      <c r="R79" s="3">
        <f>'Population 2016'!R79/'Population 2016'!R$6</f>
        <v>0</v>
      </c>
      <c r="S79" s="3">
        <f>'Population 2016'!S79/'Population 2016'!S$6</f>
        <v>0</v>
      </c>
      <c r="T79" s="3">
        <f>'Population 2016'!T79/'Population 2016'!T$6</f>
        <v>0</v>
      </c>
      <c r="U79" s="3">
        <f>'Population 2016'!U79/'Population 2016'!U$6</f>
        <v>0</v>
      </c>
      <c r="V79" s="3">
        <f>'Population 2016'!V79/'Population 2016'!V$6</f>
        <v>0</v>
      </c>
      <c r="W79" s="3">
        <f>'Population 2016'!W79/'Population 2016'!W$6</f>
        <v>0</v>
      </c>
      <c r="X79" s="3">
        <f>'Population 2016'!X79/'Population 2016'!X$6</f>
        <v>0</v>
      </c>
      <c r="Y79" s="3">
        <f>'Population 2016'!Y79/'Population 2016'!Y$6</f>
        <v>0</v>
      </c>
      <c r="Z79" s="3">
        <f>'Population 2016'!Z79/'Population 2016'!Z$6</f>
        <v>0</v>
      </c>
      <c r="AA79" s="3">
        <f>'Population 2016'!AA79/'Population 2016'!AA$6</f>
        <v>0</v>
      </c>
      <c r="AB79" s="3">
        <f>'Population 2016'!AB79/'Population 2016'!AB$6</f>
        <v>0</v>
      </c>
      <c r="AC79" s="3">
        <f>'Population 2016'!AC79/'Population 2016'!AC$6</f>
        <v>0</v>
      </c>
      <c r="AD79" s="3">
        <f>'Population 2016'!AD79/'Population 2016'!AD$6</f>
        <v>0</v>
      </c>
      <c r="AE79" s="3">
        <f>'Population 2016'!AE79/'Population 2016'!AE$6</f>
        <v>0</v>
      </c>
      <c r="AF79" s="3">
        <f>'Population 2016'!AF79/'Population 2016'!AF$6</f>
        <v>0</v>
      </c>
      <c r="AG79" s="3">
        <f>'Population 2016'!AG79/'Population 2016'!AG$6</f>
        <v>0</v>
      </c>
      <c r="AH79" s="3">
        <f>'Population 2016'!AH79/'Population 2016'!AH$6</f>
        <v>0</v>
      </c>
      <c r="AI79" s="3">
        <f>'Population 2016'!AI79/'Population 2016'!AI$6</f>
        <v>0</v>
      </c>
      <c r="AJ79" s="3">
        <f>'Population 2016'!AJ79/'Population 2016'!AJ$6</f>
        <v>0</v>
      </c>
      <c r="AK79" s="3">
        <f>'Population 2016'!AK79/'Population 2016'!AK$6</f>
        <v>0</v>
      </c>
      <c r="AL79" s="3">
        <f>'Population 2016'!AL79/'Population 2016'!AL$6</f>
        <v>0</v>
      </c>
      <c r="AM79" s="3">
        <f>'Population 2016'!AM79/'Population 2016'!AM$6</f>
        <v>0</v>
      </c>
      <c r="AN79" s="3">
        <f>'Population 2016'!AN79/'Population 2016'!AN$6</f>
        <v>0</v>
      </c>
      <c r="AO79" s="3">
        <f>'Population 2016'!AO79/'Population 2016'!AO$6</f>
        <v>0</v>
      </c>
      <c r="AP79" s="3">
        <f>'Population 2016'!AP79/'Population 2016'!AP$6</f>
        <v>0</v>
      </c>
      <c r="AQ79" s="3">
        <f>'Population 2016'!AQ79/'Population 2016'!AQ$6</f>
        <v>0</v>
      </c>
      <c r="AR79" s="3">
        <f>'Population 2016'!AR79/'Population 2016'!AR$6</f>
        <v>0</v>
      </c>
      <c r="AS79" s="3">
        <f>'Population 2016'!AS79/'Population 2016'!AS$6</f>
        <v>0</v>
      </c>
      <c r="AT79" s="3">
        <f>'Population 2016'!AT79/'Population 2016'!AT$6</f>
        <v>0</v>
      </c>
      <c r="AU79" s="3">
        <f>'Population 2016'!AU79/'Population 2016'!AU$6</f>
        <v>0</v>
      </c>
      <c r="AV79" s="3">
        <f>'Population 2016'!AV79/'Population 2016'!AV$6</f>
        <v>0</v>
      </c>
      <c r="AW79" s="3">
        <f>'Population 2016'!AW79/'Population 2016'!AW$6</f>
        <v>0</v>
      </c>
      <c r="AX79" s="3">
        <f>'Population 2016'!AX79/'Population 2016'!AX$6</f>
        <v>0</v>
      </c>
      <c r="AY79" s="3">
        <f>'Population 2016'!AY79/'Population 2016'!AY$6</f>
        <v>0</v>
      </c>
      <c r="AZ79" s="3">
        <f>'Population 2016'!AZ79/'Population 2016'!AZ$6</f>
        <v>0</v>
      </c>
      <c r="BA79" s="3">
        <f>'Population 2016'!BA79/'Population 2016'!BA$6</f>
        <v>0</v>
      </c>
      <c r="BB79" s="3">
        <f>'Population 2016'!BB79/'Population 2016'!BB$6</f>
        <v>0</v>
      </c>
      <c r="BC79" s="5">
        <f>'Population 2016'!BC79/'Population 2016'!BC$6</f>
        <v>0</v>
      </c>
      <c r="BD79" s="9">
        <v>77</v>
      </c>
    </row>
    <row r="80" spans="2:56" x14ac:dyDescent="0.35">
      <c r="B80" s="3" t="s">
        <v>46</v>
      </c>
      <c r="C80" s="51">
        <f>'Population 2016'!C80/'Population 2016'!C$6</f>
        <v>0</v>
      </c>
      <c r="D80" s="3">
        <f>'Population 2016'!D80/'Population 2016'!D$6</f>
        <v>0</v>
      </c>
      <c r="E80" s="3">
        <f>'Population 2016'!E80/'Population 2016'!E$6</f>
        <v>0</v>
      </c>
      <c r="F80" s="3">
        <f>'Population 2016'!F80/'Population 2016'!F$6</f>
        <v>0</v>
      </c>
      <c r="G80" s="3">
        <f>'Population 2016'!G80/'Population 2016'!G$6</f>
        <v>0</v>
      </c>
      <c r="H80" s="3">
        <f>'Population 2016'!H80/'Population 2016'!H$6</f>
        <v>0</v>
      </c>
      <c r="I80" s="3">
        <f>'Population 2016'!I80/'Population 2016'!I$6</f>
        <v>0</v>
      </c>
      <c r="J80" s="3">
        <f>'Population 2016'!J80/'Population 2016'!J$6</f>
        <v>0</v>
      </c>
      <c r="K80" s="3">
        <f>'Population 2016'!K80/'Population 2016'!K$6</f>
        <v>0</v>
      </c>
      <c r="L80" s="3">
        <f>'Population 2016'!L80/'Population 2016'!L$6</f>
        <v>0</v>
      </c>
      <c r="M80" s="3">
        <f>'Population 2016'!M80/'Population 2016'!M$6</f>
        <v>0</v>
      </c>
      <c r="N80" s="3">
        <f>'Population 2016'!N80/'Population 2016'!N$6</f>
        <v>0</v>
      </c>
      <c r="O80" s="3">
        <f>'Population 2016'!O80/'Population 2016'!O$6</f>
        <v>0</v>
      </c>
      <c r="P80" s="3">
        <f>'Population 2016'!P80/'Population 2016'!P$6</f>
        <v>0</v>
      </c>
      <c r="Q80" s="3">
        <f>'Population 2016'!Q80/'Population 2016'!Q$6</f>
        <v>0</v>
      </c>
      <c r="R80" s="3">
        <f>'Population 2016'!R80/'Population 2016'!R$6</f>
        <v>0</v>
      </c>
      <c r="S80" s="3">
        <f>'Population 2016'!S80/'Population 2016'!S$6</f>
        <v>0</v>
      </c>
      <c r="T80" s="3">
        <f>'Population 2016'!T80/'Population 2016'!T$6</f>
        <v>0</v>
      </c>
      <c r="U80" s="3">
        <f>'Population 2016'!U80/'Population 2016'!U$6</f>
        <v>0</v>
      </c>
      <c r="V80" s="3">
        <f>'Population 2016'!V80/'Population 2016'!V$6</f>
        <v>0</v>
      </c>
      <c r="W80" s="3">
        <f>'Population 2016'!W80/'Population 2016'!W$6</f>
        <v>0</v>
      </c>
      <c r="X80" s="3">
        <f>'Population 2016'!X80/'Population 2016'!X$6</f>
        <v>0</v>
      </c>
      <c r="Y80" s="3">
        <f>'Population 2016'!Y80/'Population 2016'!Y$6</f>
        <v>0</v>
      </c>
      <c r="Z80" s="3">
        <f>'Population 2016'!Z80/'Population 2016'!Z$6</f>
        <v>0</v>
      </c>
      <c r="AA80" s="3">
        <f>'Population 2016'!AA80/'Population 2016'!AA$6</f>
        <v>0</v>
      </c>
      <c r="AB80" s="3">
        <f>'Population 2016'!AB80/'Population 2016'!AB$6</f>
        <v>0</v>
      </c>
      <c r="AC80" s="3">
        <f>'Population 2016'!AC80/'Population 2016'!AC$6</f>
        <v>0</v>
      </c>
      <c r="AD80" s="3">
        <f>'Population 2016'!AD80/'Population 2016'!AD$6</f>
        <v>0</v>
      </c>
      <c r="AE80" s="3">
        <f>'Population 2016'!AE80/'Population 2016'!AE$6</f>
        <v>0</v>
      </c>
      <c r="AF80" s="3">
        <f>'Population 2016'!AF80/'Population 2016'!AF$6</f>
        <v>0</v>
      </c>
      <c r="AG80" s="3">
        <f>'Population 2016'!AG80/'Population 2016'!AG$6</f>
        <v>0</v>
      </c>
      <c r="AH80" s="3">
        <f>'Population 2016'!AH80/'Population 2016'!AH$6</f>
        <v>0</v>
      </c>
      <c r="AI80" s="3">
        <f>'Population 2016'!AI80/'Population 2016'!AI$6</f>
        <v>0</v>
      </c>
      <c r="AJ80" s="3">
        <f>'Population 2016'!AJ80/'Population 2016'!AJ$6</f>
        <v>0</v>
      </c>
      <c r="AK80" s="3">
        <f>'Population 2016'!AK80/'Population 2016'!AK$6</f>
        <v>0</v>
      </c>
      <c r="AL80" s="3">
        <f>'Population 2016'!AL80/'Population 2016'!AL$6</f>
        <v>0</v>
      </c>
      <c r="AM80" s="3">
        <f>'Population 2016'!AM80/'Population 2016'!AM$6</f>
        <v>0</v>
      </c>
      <c r="AN80" s="3">
        <f>'Population 2016'!AN80/'Population 2016'!AN$6</f>
        <v>0</v>
      </c>
      <c r="AO80" s="3">
        <f>'Population 2016'!AO80/'Population 2016'!AO$6</f>
        <v>0</v>
      </c>
      <c r="AP80" s="3">
        <f>'Population 2016'!AP80/'Population 2016'!AP$6</f>
        <v>0</v>
      </c>
      <c r="AQ80" s="3">
        <f>'Population 2016'!AQ80/'Population 2016'!AQ$6</f>
        <v>0</v>
      </c>
      <c r="AR80" s="3">
        <f>'Population 2016'!AR80/'Population 2016'!AR$6</f>
        <v>0</v>
      </c>
      <c r="AS80" s="3">
        <f>'Population 2016'!AS80/'Population 2016'!AS$6</f>
        <v>0</v>
      </c>
      <c r="AT80" s="3">
        <f>'Population 2016'!AT80/'Population 2016'!AT$6</f>
        <v>0</v>
      </c>
      <c r="AU80" s="3">
        <f>'Population 2016'!AU80/'Population 2016'!AU$6</f>
        <v>0</v>
      </c>
      <c r="AV80" s="3">
        <f>'Population 2016'!AV80/'Population 2016'!AV$6</f>
        <v>0</v>
      </c>
      <c r="AW80" s="3">
        <f>'Population 2016'!AW80/'Population 2016'!AW$6</f>
        <v>0</v>
      </c>
      <c r="AX80" s="3">
        <f>'Population 2016'!AX80/'Population 2016'!AX$6</f>
        <v>0</v>
      </c>
      <c r="AY80" s="3">
        <f>'Population 2016'!AY80/'Population 2016'!AY$6</f>
        <v>0</v>
      </c>
      <c r="AZ80" s="3">
        <f>'Population 2016'!AZ80/'Population 2016'!AZ$6</f>
        <v>0</v>
      </c>
      <c r="BA80" s="3">
        <f>'Population 2016'!BA80/'Population 2016'!BA$6</f>
        <v>0</v>
      </c>
      <c r="BB80" s="3">
        <f>'Population 2016'!BB80/'Population 2016'!BB$6</f>
        <v>0</v>
      </c>
      <c r="BC80" s="5">
        <f>'Population 2016'!BC80/'Population 2016'!BC$6</f>
        <v>0</v>
      </c>
      <c r="BD80" s="9">
        <v>78</v>
      </c>
    </row>
    <row r="81" spans="2:56" x14ac:dyDescent="0.35">
      <c r="B81" s="3" t="s">
        <v>77</v>
      </c>
      <c r="C81" s="51">
        <f>'Population 2016'!C81/'Population 2016'!C$6</f>
        <v>0</v>
      </c>
      <c r="D81" s="3">
        <f>'Population 2016'!D81/'Population 2016'!D$6</f>
        <v>0</v>
      </c>
      <c r="E81" s="3">
        <f>'Population 2016'!E81/'Population 2016'!E$6</f>
        <v>0</v>
      </c>
      <c r="F81" s="3">
        <f>'Population 2016'!F81/'Population 2016'!F$6</f>
        <v>0</v>
      </c>
      <c r="G81" s="3">
        <f>'Population 2016'!G81/'Population 2016'!G$6</f>
        <v>0</v>
      </c>
      <c r="H81" s="3">
        <f>'Population 2016'!H81/'Population 2016'!H$6</f>
        <v>0</v>
      </c>
      <c r="I81" s="3">
        <f>'Population 2016'!I81/'Population 2016'!I$6</f>
        <v>0</v>
      </c>
      <c r="J81" s="3">
        <f>'Population 2016'!J81/'Population 2016'!J$6</f>
        <v>0</v>
      </c>
      <c r="K81" s="3">
        <f>'Population 2016'!K81/'Population 2016'!K$6</f>
        <v>0</v>
      </c>
      <c r="L81" s="3">
        <f>'Population 2016'!L81/'Population 2016'!L$6</f>
        <v>0</v>
      </c>
      <c r="M81" s="3">
        <f>'Population 2016'!M81/'Population 2016'!M$6</f>
        <v>0</v>
      </c>
      <c r="N81" s="3">
        <f>'Population 2016'!N81/'Population 2016'!N$6</f>
        <v>0</v>
      </c>
      <c r="O81" s="3">
        <f>'Population 2016'!O81/'Population 2016'!O$6</f>
        <v>0</v>
      </c>
      <c r="P81" s="3">
        <f>'Population 2016'!P81/'Population 2016'!P$6</f>
        <v>0</v>
      </c>
      <c r="Q81" s="3">
        <f>'Population 2016'!Q81/'Population 2016'!Q$6</f>
        <v>0</v>
      </c>
      <c r="R81" s="3">
        <f>'Population 2016'!R81/'Population 2016'!R$6</f>
        <v>0</v>
      </c>
      <c r="S81" s="3">
        <f>'Population 2016'!S81/'Population 2016'!S$6</f>
        <v>0</v>
      </c>
      <c r="T81" s="3">
        <f>'Population 2016'!T81/'Population 2016'!T$6</f>
        <v>0</v>
      </c>
      <c r="U81" s="3">
        <f>'Population 2016'!U81/'Population 2016'!U$6</f>
        <v>0</v>
      </c>
      <c r="V81" s="3">
        <f>'Population 2016'!V81/'Population 2016'!V$6</f>
        <v>0</v>
      </c>
      <c r="W81" s="3">
        <f>'Population 2016'!W81/'Population 2016'!W$6</f>
        <v>0</v>
      </c>
      <c r="X81" s="3">
        <f>'Population 2016'!X81/'Population 2016'!X$6</f>
        <v>0</v>
      </c>
      <c r="Y81" s="3">
        <f>'Population 2016'!Y81/'Population 2016'!Y$6</f>
        <v>0</v>
      </c>
      <c r="Z81" s="3">
        <f>'Population 2016'!Z81/'Population 2016'!Z$6</f>
        <v>0</v>
      </c>
      <c r="AA81" s="3">
        <f>'Population 2016'!AA81/'Population 2016'!AA$6</f>
        <v>0</v>
      </c>
      <c r="AB81" s="3">
        <f>'Population 2016'!AB81/'Population 2016'!AB$6</f>
        <v>0</v>
      </c>
      <c r="AC81" s="3">
        <f>'Population 2016'!AC81/'Population 2016'!AC$6</f>
        <v>0</v>
      </c>
      <c r="AD81" s="3">
        <f>'Population 2016'!AD81/'Population 2016'!AD$6</f>
        <v>0</v>
      </c>
      <c r="AE81" s="3">
        <f>'Population 2016'!AE81/'Population 2016'!AE$6</f>
        <v>0</v>
      </c>
      <c r="AF81" s="3">
        <f>'Population 2016'!AF81/'Population 2016'!AF$6</f>
        <v>0</v>
      </c>
      <c r="AG81" s="3">
        <f>'Population 2016'!AG81/'Population 2016'!AG$6</f>
        <v>0</v>
      </c>
      <c r="AH81" s="3">
        <f>'Population 2016'!AH81/'Population 2016'!AH$6</f>
        <v>0</v>
      </c>
      <c r="AI81" s="3">
        <f>'Population 2016'!AI81/'Population 2016'!AI$6</f>
        <v>0</v>
      </c>
      <c r="AJ81" s="3">
        <f>'Population 2016'!AJ81/'Population 2016'!AJ$6</f>
        <v>0</v>
      </c>
      <c r="AK81" s="3">
        <f>'Population 2016'!AK81/'Population 2016'!AK$6</f>
        <v>0</v>
      </c>
      <c r="AL81" s="3">
        <f>'Population 2016'!AL81/'Population 2016'!AL$6</f>
        <v>0</v>
      </c>
      <c r="AM81" s="3">
        <f>'Population 2016'!AM81/'Population 2016'!AM$6</f>
        <v>0</v>
      </c>
      <c r="AN81" s="3">
        <f>'Population 2016'!AN81/'Population 2016'!AN$6</f>
        <v>0</v>
      </c>
      <c r="AO81" s="3">
        <f>'Population 2016'!AO81/'Population 2016'!AO$6</f>
        <v>0</v>
      </c>
      <c r="AP81" s="3">
        <f>'Population 2016'!AP81/'Population 2016'!AP$6</f>
        <v>0</v>
      </c>
      <c r="AQ81" s="3">
        <f>'Population 2016'!AQ81/'Population 2016'!AQ$6</f>
        <v>0</v>
      </c>
      <c r="AR81" s="3">
        <f>'Population 2016'!AR81/'Population 2016'!AR$6</f>
        <v>0</v>
      </c>
      <c r="AS81" s="3">
        <f>'Population 2016'!AS81/'Population 2016'!AS$6</f>
        <v>0</v>
      </c>
      <c r="AT81" s="3">
        <f>'Population 2016'!AT81/'Population 2016'!AT$6</f>
        <v>0</v>
      </c>
      <c r="AU81" s="3">
        <f>'Population 2016'!AU81/'Population 2016'!AU$6</f>
        <v>0</v>
      </c>
      <c r="AV81" s="3">
        <f>'Population 2016'!AV81/'Population 2016'!AV$6</f>
        <v>0</v>
      </c>
      <c r="AW81" s="3">
        <f>'Population 2016'!AW81/'Population 2016'!AW$6</f>
        <v>0</v>
      </c>
      <c r="AX81" s="3">
        <f>'Population 2016'!AX81/'Population 2016'!AX$6</f>
        <v>0</v>
      </c>
      <c r="AY81" s="3">
        <f>'Population 2016'!AY81/'Population 2016'!AY$6</f>
        <v>0</v>
      </c>
      <c r="AZ81" s="3">
        <f>'Population 2016'!AZ81/'Population 2016'!AZ$6</f>
        <v>0</v>
      </c>
      <c r="BA81" s="3">
        <f>'Population 2016'!BA81/'Population 2016'!BA$6</f>
        <v>0</v>
      </c>
      <c r="BB81" s="3">
        <f>'Population 2016'!BB81/'Population 2016'!BB$6</f>
        <v>0</v>
      </c>
      <c r="BC81" s="5">
        <f>'Population 2016'!BC81/'Population 2016'!BC$6</f>
        <v>0</v>
      </c>
      <c r="BD81" s="9">
        <v>79</v>
      </c>
    </row>
    <row r="82" spans="2:56" x14ac:dyDescent="0.35">
      <c r="B82" s="3" t="s">
        <v>47</v>
      </c>
      <c r="C82" s="51">
        <f>'Population 2016'!C82/'Population 2016'!C$6</f>
        <v>6.7596643477013559E-3</v>
      </c>
      <c r="D82" s="3">
        <f>'Population 2016'!D82/'Population 2016'!D$6</f>
        <v>6.0942118065545475E-3</v>
      </c>
      <c r="E82" s="3">
        <f>'Population 2016'!E82/'Population 2016'!E$6</f>
        <v>4.300763506330337E-3</v>
      </c>
      <c r="F82" s="3">
        <f>'Population 2016'!F82/'Population 2016'!F$6</f>
        <v>1.0430191292305029E-2</v>
      </c>
      <c r="G82" s="3">
        <f>'Population 2016'!G82/'Population 2016'!G$6</f>
        <v>9.9630583230717572E-3</v>
      </c>
      <c r="H82" s="3">
        <f>'Population 2016'!H82/'Population 2016'!H$6</f>
        <v>1.6343006373832111E-2</v>
      </c>
      <c r="I82" s="3">
        <f>'Population 2016'!I82/'Population 2016'!I$6</f>
        <v>8.5947363309701857E-3</v>
      </c>
      <c r="J82" s="3">
        <f>'Population 2016'!J82/'Population 2016'!J$6</f>
        <v>1.6287638761763947E-2</v>
      </c>
      <c r="K82" s="3">
        <f>'Population 2016'!K82/'Population 2016'!K$6</f>
        <v>1.6260935717002663E-2</v>
      </c>
      <c r="L82" s="3">
        <f>'Population 2016'!L82/'Population 2016'!L$6</f>
        <v>6.5701260391525882E-3</v>
      </c>
      <c r="M82" s="3">
        <f>'Population 2016'!M82/'Population 2016'!M$6</f>
        <v>6.5701260391525882E-3</v>
      </c>
      <c r="N82" s="3">
        <f>'Population 2016'!N82/'Population 2016'!N$6</f>
        <v>1.7218309341410696E-2</v>
      </c>
      <c r="O82" s="3">
        <f>'Population 2016'!O82/'Population 2016'!O$6</f>
        <v>1.615009277712872E-2</v>
      </c>
      <c r="P82" s="3">
        <f>'Population 2016'!P82/'Population 2016'!P$6</f>
        <v>7.1893006290638054E-3</v>
      </c>
      <c r="Q82" s="3">
        <f>'Population 2016'!Q82/'Population 2016'!Q$6</f>
        <v>3.3866995073891628E-3</v>
      </c>
      <c r="R82" s="3">
        <f>'Population 2016'!R82/'Population 2016'!R$6</f>
        <v>1.3914973535939901E-2</v>
      </c>
      <c r="S82" s="3">
        <f>'Population 2016'!S82/'Population 2016'!S$6</f>
        <v>1.1818832268858048E-2</v>
      </c>
      <c r="T82" s="3">
        <f>'Population 2016'!T82/'Population 2016'!T$6</f>
        <v>1.2651399576881906E-2</v>
      </c>
      <c r="U82" s="3">
        <f>'Population 2016'!U82/'Population 2016'!U$6</f>
        <v>0</v>
      </c>
      <c r="V82" s="3">
        <f>'Population 2016'!V82/'Population 2016'!V$6</f>
        <v>8.8730203619909499E-3</v>
      </c>
      <c r="W82" s="3">
        <f>'Population 2016'!W82/'Population 2016'!W$6</f>
        <v>1.4789637305699483E-2</v>
      </c>
      <c r="X82" s="3">
        <f>'Population 2016'!X82/'Population 2016'!X$6</f>
        <v>1.4789637305699483E-2</v>
      </c>
      <c r="Y82" s="3">
        <f>'Population 2016'!Y82/'Population 2016'!Y$6</f>
        <v>1.2058274940767253E-2</v>
      </c>
      <c r="Z82" s="3">
        <f>'Population 2016'!Z82/'Population 2016'!Z$6</f>
        <v>2.0650096764099152E-2</v>
      </c>
      <c r="AA82" s="3">
        <f>'Population 2016'!AA82/'Population 2016'!AA$6</f>
        <v>1.7466894142497361E-2</v>
      </c>
      <c r="AB82" s="3">
        <f>'Population 2016'!AB82/'Population 2016'!AB$6</f>
        <v>5.4840301453436208E-3</v>
      </c>
      <c r="AC82" s="3">
        <f>'Population 2016'!AC82/'Population 2016'!AC$6</f>
        <v>1.9018958655114323E-2</v>
      </c>
      <c r="AD82" s="3">
        <f>'Population 2016'!AD82/'Population 2016'!AD$6</f>
        <v>8.6991256491056775E-3</v>
      </c>
      <c r="AE82" s="3">
        <f>'Population 2016'!AE82/'Population 2016'!AE$6</f>
        <v>8.2450177971725627E-3</v>
      </c>
      <c r="AF82" s="3">
        <f>'Population 2016'!AF82/'Population 2016'!AF$6</f>
        <v>2.1407235313640891E-2</v>
      </c>
      <c r="AG82" s="3">
        <f>'Population 2016'!AG82/'Population 2016'!AG$6</f>
        <v>8.2450177971725627E-3</v>
      </c>
      <c r="AH82" s="3">
        <f>'Population 2016'!AH82/'Population 2016'!AH$6</f>
        <v>1.4677346609840604E-2</v>
      </c>
      <c r="AI82" s="3">
        <f>'Population 2016'!AI82/'Population 2016'!AI$6</f>
        <v>1.0596935593901321E-2</v>
      </c>
      <c r="AJ82" s="3">
        <f>'Population 2016'!AJ82/'Population 2016'!AJ$6</f>
        <v>6.3508621218629196E-3</v>
      </c>
      <c r="AK82" s="3">
        <f>'Population 2016'!AK82/'Population 2016'!AK$6</f>
        <v>1.8107384663832468E-3</v>
      </c>
      <c r="AL82" s="3">
        <f>'Population 2016'!AL82/'Population 2016'!AL$6</f>
        <v>2.0281873630603423E-2</v>
      </c>
      <c r="AM82" s="3">
        <f>'Population 2016'!AM82/'Population 2016'!AM$6</f>
        <v>1.6654465592972182E-2</v>
      </c>
      <c r="AN82" s="3">
        <f>'Population 2016'!AN82/'Population 2016'!AN$6</f>
        <v>0</v>
      </c>
      <c r="AO82" s="3">
        <f>'Population 2016'!AO82/'Population 2016'!AO$6</f>
        <v>0</v>
      </c>
      <c r="AP82" s="3">
        <f>'Population 2016'!AP82/'Population 2016'!AP$6</f>
        <v>8.2065556462062681E-3</v>
      </c>
      <c r="AQ82" s="3">
        <f>'Population 2016'!AQ82/'Population 2016'!AQ$6</f>
        <v>1.5720909693088984E-2</v>
      </c>
      <c r="AR82" s="3">
        <f>'Population 2016'!AR82/'Population 2016'!AR$6</f>
        <v>1.4333062411191986E-2</v>
      </c>
      <c r="AS82" s="3">
        <f>'Population 2016'!AS82/'Population 2016'!AS$6</f>
        <v>8.5947363309701857E-3</v>
      </c>
      <c r="AT82" s="3">
        <f>'Population 2016'!AT82/'Population 2016'!AT$6</f>
        <v>0</v>
      </c>
      <c r="AU82" s="3">
        <f>'Population 2016'!AU82/'Population 2016'!AU$6</f>
        <v>0</v>
      </c>
      <c r="AV82" s="3">
        <f>'Population 2016'!AV82/'Population 2016'!AV$6</f>
        <v>1.0270463481472656E-2</v>
      </c>
      <c r="AW82" s="3">
        <f>'Population 2016'!AW82/'Population 2016'!AW$6</f>
        <v>1.2023030491650218E-2</v>
      </c>
      <c r="AX82" s="3">
        <f>'Population 2016'!AX82/'Population 2016'!AX$6</f>
        <v>1.6313667330954258E-2</v>
      </c>
      <c r="AY82" s="3">
        <f>'Population 2016'!AY82/'Population 2016'!AY$6</f>
        <v>1.4476925921307782E-2</v>
      </c>
      <c r="AZ82" s="3">
        <f>'Population 2016'!AZ82/'Population 2016'!AZ$6</f>
        <v>1.4139988566528513E-2</v>
      </c>
      <c r="BA82" s="3">
        <f>'Population 2016'!BA82/'Population 2016'!BA$6</f>
        <v>1.6715478253939792E-2</v>
      </c>
      <c r="BB82" s="3">
        <f>'Population 2016'!BB82/'Population 2016'!BB$6</f>
        <v>1.192559465940761E-2</v>
      </c>
      <c r="BC82" s="5">
        <f>'Population 2016'!BC82/'Population 2016'!BC$6</f>
        <v>0</v>
      </c>
      <c r="BD82" s="9">
        <v>80</v>
      </c>
    </row>
    <row r="83" spans="2:56" x14ac:dyDescent="0.35">
      <c r="B83" s="3" t="s">
        <v>48</v>
      </c>
      <c r="C83" s="51">
        <f>'Population 2016'!C83/'Population 2016'!C$6</f>
        <v>1.1044968801549164E-2</v>
      </c>
      <c r="D83" s="3">
        <f>'Population 2016'!D83/'Population 2016'!D$6</f>
        <v>1.1089896163000549E-2</v>
      </c>
      <c r="E83" s="3">
        <f>'Population 2016'!E83/'Population 2016'!E$6</f>
        <v>1.1210979027737508E-2</v>
      </c>
      <c r="F83" s="3">
        <f>'Population 2016'!F83/'Population 2016'!F$6</f>
        <v>1.4714792694538216E-2</v>
      </c>
      <c r="G83" s="3">
        <f>'Population 2016'!G83/'Population 2016'!G$6</f>
        <v>1.5616254337848428E-2</v>
      </c>
      <c r="H83" s="3">
        <f>'Population 2016'!H83/'Population 2016'!H$6</f>
        <v>2.2907636077439973E-2</v>
      </c>
      <c r="I83" s="3">
        <f>'Population 2016'!I83/'Population 2016'!I$6</f>
        <v>1.0245702631834514E-2</v>
      </c>
      <c r="J83" s="3">
        <f>'Population 2016'!J83/'Population 2016'!J$6</f>
        <v>2.0817198244502334E-2</v>
      </c>
      <c r="K83" s="3">
        <f>'Population 2016'!K83/'Population 2016'!K$6</f>
        <v>2.0302396348421452E-2</v>
      </c>
      <c r="L83" s="3">
        <f>'Population 2016'!L83/'Population 2016'!L$6</f>
        <v>9.8104943237686607E-3</v>
      </c>
      <c r="M83" s="3">
        <f>'Population 2016'!M83/'Population 2016'!M$6</f>
        <v>9.8104943237686607E-3</v>
      </c>
      <c r="N83" s="3">
        <f>'Population 2016'!N83/'Population 2016'!N$6</f>
        <v>2.8422708759134819E-2</v>
      </c>
      <c r="O83" s="3">
        <f>'Population 2016'!O83/'Population 2016'!O$6</f>
        <v>2.231805374201086E-2</v>
      </c>
      <c r="P83" s="3">
        <f>'Population 2016'!P83/'Population 2016'!P$6</f>
        <v>8.9337632817042874E-3</v>
      </c>
      <c r="Q83" s="3">
        <f>'Population 2016'!Q83/'Population 2016'!Q$6</f>
        <v>4.5797413793103444E-3</v>
      </c>
      <c r="R83" s="3">
        <f>'Population 2016'!R83/'Population 2016'!R$6</f>
        <v>1.6561379545842581E-2</v>
      </c>
      <c r="S83" s="3">
        <f>'Population 2016'!S83/'Population 2016'!S$6</f>
        <v>1.6169677711255378E-2</v>
      </c>
      <c r="T83" s="3">
        <f>'Population 2016'!T83/'Population 2016'!T$6</f>
        <v>1.8526166735500619E-2</v>
      </c>
      <c r="U83" s="3">
        <f>'Population 2016'!U83/'Population 2016'!U$6</f>
        <v>0</v>
      </c>
      <c r="V83" s="3">
        <f>'Population 2016'!V83/'Population 2016'!V$6</f>
        <v>1.3026725113122173E-2</v>
      </c>
      <c r="W83" s="3">
        <f>'Population 2016'!W83/'Population 2016'!W$6</f>
        <v>1.9059067357512952E-2</v>
      </c>
      <c r="X83" s="3">
        <f>'Population 2016'!X83/'Population 2016'!X$6</f>
        <v>1.9059067357512952E-2</v>
      </c>
      <c r="Y83" s="3">
        <f>'Population 2016'!Y83/'Population 2016'!Y$6</f>
        <v>1.6373443565055198E-2</v>
      </c>
      <c r="Z83" s="3">
        <f>'Population 2016'!Z83/'Population 2016'!Z$6</f>
        <v>3.2228369350237429E-2</v>
      </c>
      <c r="AA83" s="3">
        <f>'Population 2016'!AA83/'Population 2016'!AA$6</f>
        <v>2.6033483942331126E-2</v>
      </c>
      <c r="AB83" s="3">
        <f>'Population 2016'!AB83/'Population 2016'!AB$6</f>
        <v>9.7792930199174597E-3</v>
      </c>
      <c r="AC83" s="3">
        <f>'Population 2016'!AC83/'Population 2016'!AC$6</f>
        <v>2.9186913742593364E-2</v>
      </c>
      <c r="AD83" s="3">
        <f>'Population 2016'!AD83/'Population 2016'!AD$6</f>
        <v>1.2501294512745403E-2</v>
      </c>
      <c r="AE83" s="3">
        <f>'Population 2016'!AE83/'Population 2016'!AE$6</f>
        <v>1.1382146519999196E-2</v>
      </c>
      <c r="AF83" s="3">
        <f>'Population 2016'!AF83/'Population 2016'!AF$6</f>
        <v>3.0479035291514547E-2</v>
      </c>
      <c r="AG83" s="3">
        <f>'Population 2016'!AG83/'Population 2016'!AG$6</f>
        <v>1.1382146519999196E-2</v>
      </c>
      <c r="AH83" s="3">
        <f>'Population 2016'!AH83/'Population 2016'!AH$6</f>
        <v>2.0365779895741194E-2</v>
      </c>
      <c r="AI83" s="3">
        <f>'Population 2016'!AI83/'Population 2016'!AI$6</f>
        <v>1.5221585606247671E-2</v>
      </c>
      <c r="AJ83" s="3">
        <f>'Population 2016'!AJ83/'Population 2016'!AJ$6</f>
        <v>1.0155243296312205E-2</v>
      </c>
      <c r="AK83" s="3">
        <f>'Population 2016'!AK83/'Population 2016'!AK$6</f>
        <v>1.8894662257912141E-3</v>
      </c>
      <c r="AL83" s="3">
        <f>'Population 2016'!AL83/'Population 2016'!AL$6</f>
        <v>2.771362586605081E-2</v>
      </c>
      <c r="AM83" s="3">
        <f>'Population 2016'!AM83/'Population 2016'!AM$6</f>
        <v>2.2858711566617864E-2</v>
      </c>
      <c r="AN83" s="3">
        <f>'Population 2016'!AN83/'Population 2016'!AN$6</f>
        <v>0</v>
      </c>
      <c r="AO83" s="3">
        <f>'Population 2016'!AO83/'Population 2016'!AO$6</f>
        <v>0</v>
      </c>
      <c r="AP83" s="3">
        <f>'Population 2016'!AP83/'Population 2016'!AP$6</f>
        <v>1.4829390027355185E-2</v>
      </c>
      <c r="AQ83" s="3">
        <f>'Population 2016'!AQ83/'Population 2016'!AQ$6</f>
        <v>2.5701037756679177E-2</v>
      </c>
      <c r="AR83" s="3">
        <f>'Population 2016'!AR83/'Population 2016'!AR$6</f>
        <v>2.1014364148748691E-2</v>
      </c>
      <c r="AS83" s="3">
        <f>'Population 2016'!AS83/'Population 2016'!AS$6</f>
        <v>1.0245702631834514E-2</v>
      </c>
      <c r="AT83" s="3">
        <f>'Population 2016'!AT83/'Population 2016'!AT$6</f>
        <v>0</v>
      </c>
      <c r="AU83" s="3">
        <f>'Population 2016'!AU83/'Population 2016'!AU$6</f>
        <v>0</v>
      </c>
      <c r="AV83" s="3">
        <f>'Population 2016'!AV83/'Population 2016'!AV$6</f>
        <v>1.598951507208388E-2</v>
      </c>
      <c r="AW83" s="3">
        <f>'Population 2016'!AW83/'Population 2016'!AW$6</f>
        <v>1.7018976404393156E-2</v>
      </c>
      <c r="AX83" s="3">
        <f>'Population 2016'!AX83/'Population 2016'!AX$6</f>
        <v>2.1318997080224313E-2</v>
      </c>
      <c r="AY83" s="3">
        <f>'Population 2016'!AY83/'Population 2016'!AY$6</f>
        <v>2.0986597986903263E-2</v>
      </c>
      <c r="AZ83" s="3">
        <f>'Population 2016'!AZ83/'Population 2016'!AZ$6</f>
        <v>2.3063455766757182E-2</v>
      </c>
      <c r="BA83" s="3">
        <f>'Population 2016'!BA83/'Population 2016'!BA$6</f>
        <v>2.3608869762715916E-2</v>
      </c>
      <c r="BB83" s="3">
        <f>'Population 2016'!BB83/'Population 2016'!BB$6</f>
        <v>1.6025017823578975E-2</v>
      </c>
      <c r="BC83" s="5">
        <f>'Population 2016'!BC83/'Population 2016'!BC$6</f>
        <v>0</v>
      </c>
      <c r="BD83" s="9">
        <v>81</v>
      </c>
    </row>
    <row r="84" spans="2:56" x14ac:dyDescent="0.35">
      <c r="B84" s="3" t="s">
        <v>49</v>
      </c>
      <c r="C84" s="51">
        <f>'Population 2016'!C84/'Population 2016'!C$6</f>
        <v>1.8539769059743239E-2</v>
      </c>
      <c r="D84" s="3">
        <f>'Population 2016'!D84/'Population 2016'!D$6</f>
        <v>1.6961786937985508E-2</v>
      </c>
      <c r="E84" s="3">
        <f>'Population 2016'!E84/'Population 2016'!E$6</f>
        <v>1.2708997777133468E-2</v>
      </c>
      <c r="F84" s="3">
        <f>'Population 2016'!F84/'Population 2016'!F$6</f>
        <v>1.3589543841426469E-2</v>
      </c>
      <c r="G84" s="3">
        <f>'Population 2016'!G84/'Population 2016'!G$6</f>
        <v>1.2593753498264861E-2</v>
      </c>
      <c r="H84" s="3">
        <f>'Population 2016'!H84/'Population 2016'!H$6</f>
        <v>2.2055009331194812E-2</v>
      </c>
      <c r="I84" s="3">
        <f>'Population 2016'!I84/'Population 2016'!I$6</f>
        <v>7.6721375157812952E-3</v>
      </c>
      <c r="J84" s="3">
        <f>'Population 2016'!J84/'Population 2016'!J$6</f>
        <v>2.0300875401910393E-2</v>
      </c>
      <c r="K84" s="3">
        <f>'Population 2016'!K84/'Population 2016'!K$6</f>
        <v>1.6451122099657666E-2</v>
      </c>
      <c r="L84" s="3">
        <f>'Population 2016'!L84/'Population 2016'!L$6</f>
        <v>1.1084294270134978E-2</v>
      </c>
      <c r="M84" s="3">
        <f>'Population 2016'!M84/'Population 2016'!M$6</f>
        <v>1.1084294270134978E-2</v>
      </c>
      <c r="N84" s="3">
        <f>'Population 2016'!N84/'Population 2016'!N$6</f>
        <v>3.9921186901733595E-2</v>
      </c>
      <c r="O84" s="3">
        <f>'Population 2016'!O84/'Population 2016'!O$6</f>
        <v>2.202597759604151E-2</v>
      </c>
      <c r="P84" s="3">
        <f>'Population 2016'!P84/'Population 2016'!P$6</f>
        <v>8.6165882539514724E-3</v>
      </c>
      <c r="Q84" s="3">
        <f>'Population 2016'!Q84/'Population 2016'!Q$6</f>
        <v>4.0409482758620692E-3</v>
      </c>
      <c r="R84" s="3">
        <f>'Population 2016'!R84/'Population 2016'!R$6</f>
        <v>1.6732115417449206E-2</v>
      </c>
      <c r="S84" s="3">
        <f>'Population 2016'!S84/'Population 2016'!S$6</f>
        <v>1.9226317616978295E-2</v>
      </c>
      <c r="T84" s="3">
        <f>'Population 2016'!T84/'Population 2016'!T$6</f>
        <v>2.8109538700134017E-2</v>
      </c>
      <c r="U84" s="3">
        <f>'Population 2016'!U84/'Population 2016'!U$6</f>
        <v>0</v>
      </c>
      <c r="V84" s="3">
        <f>'Population 2016'!V84/'Population 2016'!V$6</f>
        <v>1.4705882352941176E-2</v>
      </c>
      <c r="W84" s="3">
        <f>'Population 2016'!W84/'Population 2016'!W$6</f>
        <v>2.0236269430051815E-2</v>
      </c>
      <c r="X84" s="3">
        <f>'Population 2016'!X84/'Population 2016'!X$6</f>
        <v>2.0236269430051815E-2</v>
      </c>
      <c r="Y84" s="3">
        <f>'Population 2016'!Y84/'Population 2016'!Y$6</f>
        <v>1.7109441951908052E-2</v>
      </c>
      <c r="Z84" s="3">
        <f>'Population 2016'!Z84/'Population 2016'!Z$6</f>
        <v>4.1090563297696191E-2</v>
      </c>
      <c r="AA84" s="3">
        <f>'Population 2016'!AA84/'Population 2016'!AA$6</f>
        <v>2.9741839929507491E-2</v>
      </c>
      <c r="AB84" s="3">
        <f>'Population 2016'!AB84/'Population 2016'!AB$6</f>
        <v>1.4680154315449489E-2</v>
      </c>
      <c r="AC84" s="3">
        <f>'Population 2016'!AC84/'Population 2016'!AC$6</f>
        <v>3.5460427260312878E-2</v>
      </c>
      <c r="AD84" s="3">
        <f>'Population 2016'!AD84/'Population 2016'!AD$6</f>
        <v>1.2161022591096712E-2</v>
      </c>
      <c r="AE84" s="3">
        <f>'Population 2016'!AE84/'Population 2016'!AE$6</f>
        <v>1.2005550304663463E-2</v>
      </c>
      <c r="AF84" s="3">
        <f>'Population 2016'!AF84/'Population 2016'!AF$6</f>
        <v>3.0727956632370837E-2</v>
      </c>
      <c r="AG84" s="3">
        <f>'Population 2016'!AG84/'Population 2016'!AG$6</f>
        <v>1.2005550304663463E-2</v>
      </c>
      <c r="AH84" s="3">
        <f>'Population 2016'!AH84/'Population 2016'!AH$6</f>
        <v>1.9463741919243126E-2</v>
      </c>
      <c r="AI84" s="3">
        <f>'Population 2016'!AI84/'Population 2016'!AI$6</f>
        <v>1.9712309102399378E-2</v>
      </c>
      <c r="AJ84" s="3">
        <f>'Population 2016'!AJ84/'Population 2016'!AJ$6</f>
        <v>7.8235258022949002E-3</v>
      </c>
      <c r="AK84" s="3">
        <f>'Population 2016'!AK84/'Population 2016'!AK$6</f>
        <v>9.4473311289560704E-4</v>
      </c>
      <c r="AL84" s="3">
        <f>'Population 2016'!AL84/'Population 2016'!AL$6</f>
        <v>2.5270918457985434E-2</v>
      </c>
      <c r="AM84" s="3">
        <f>'Population 2016'!AM84/'Population 2016'!AM$6</f>
        <v>2.1803318692044899E-2</v>
      </c>
      <c r="AN84" s="3">
        <f>'Population 2016'!AN84/'Population 2016'!AN$6</f>
        <v>0</v>
      </c>
      <c r="AO84" s="3">
        <f>'Population 2016'!AO84/'Population 2016'!AO$6</f>
        <v>0</v>
      </c>
      <c r="AP84" s="3">
        <f>'Population 2016'!AP84/'Population 2016'!AP$6</f>
        <v>2.1260258194557759E-2</v>
      </c>
      <c r="AQ84" s="3">
        <f>'Population 2016'!AQ84/'Population 2016'!AQ$6</f>
        <v>3.0381982777655112E-2</v>
      </c>
      <c r="AR84" s="3">
        <f>'Population 2016'!AR84/'Population 2016'!AR$6</f>
        <v>2.4077781407657185E-2</v>
      </c>
      <c r="AS84" s="3">
        <f>'Population 2016'!AS84/'Population 2016'!AS$6</f>
        <v>7.6721375157812952E-3</v>
      </c>
      <c r="AT84" s="3">
        <f>'Population 2016'!AT84/'Population 2016'!AT$6</f>
        <v>0</v>
      </c>
      <c r="AU84" s="3">
        <f>'Population 2016'!AU84/'Population 2016'!AU$6</f>
        <v>0</v>
      </c>
      <c r="AV84" s="3">
        <f>'Population 2016'!AV84/'Population 2016'!AV$6</f>
        <v>1.6918860955558203E-2</v>
      </c>
      <c r="AW84" s="3">
        <f>'Population 2016'!AW84/'Population 2016'!AW$6</f>
        <v>1.6322820006715862E-2</v>
      </c>
      <c r="AX84" s="3">
        <f>'Population 2016'!AX84/'Population 2016'!AX$6</f>
        <v>2.4053390183992215E-2</v>
      </c>
      <c r="AY84" s="3">
        <f>'Population 2016'!AY84/'Population 2016'!AY$6</f>
        <v>2.5423838126727924E-2</v>
      </c>
      <c r="AZ84" s="3">
        <f>'Population 2016'!AZ84/'Population 2016'!AZ$6</f>
        <v>3.1013291410604545E-2</v>
      </c>
      <c r="BA84" s="3">
        <f>'Population 2016'!BA84/'Population 2016'!BA$6</f>
        <v>2.3310023310023312E-2</v>
      </c>
      <c r="BB84" s="3">
        <f>'Population 2016'!BB84/'Population 2016'!BB$6</f>
        <v>1.6446302417525441E-2</v>
      </c>
      <c r="BC84" s="5">
        <f>'Population 2016'!BC84/'Population 2016'!BC$6</f>
        <v>0</v>
      </c>
      <c r="BD84" s="9">
        <v>82</v>
      </c>
    </row>
    <row r="85" spans="2:56" x14ac:dyDescent="0.35">
      <c r="B85" s="3" t="s">
        <v>50</v>
      </c>
      <c r="C85" s="51">
        <f>'Population 2016'!C85/'Population 2016'!C$6</f>
        <v>1.5545434985297282E-2</v>
      </c>
      <c r="D85" s="3">
        <f>'Population 2016'!D85/'Population 2016'!D$6</f>
        <v>1.4908586822901682E-2</v>
      </c>
      <c r="E85" s="3">
        <f>'Population 2016'!E85/'Population 2016'!E$6</f>
        <v>1.3192229631777326E-2</v>
      </c>
      <c r="F85" s="3">
        <f>'Population 2016'!F85/'Population 2016'!F$6</f>
        <v>1.116593092703194E-2</v>
      </c>
      <c r="G85" s="3">
        <f>'Population 2016'!G85/'Population 2016'!G$6</f>
        <v>9.8511138475316246E-3</v>
      </c>
      <c r="H85" s="3">
        <f>'Population 2016'!H85/'Population 2016'!H$6</f>
        <v>1.9443467269269068E-2</v>
      </c>
      <c r="I85" s="3">
        <f>'Population 2016'!I85/'Population 2016'!I$6</f>
        <v>8.4490628338350984E-3</v>
      </c>
      <c r="J85" s="3">
        <f>'Population 2016'!J85/'Population 2016'!J$6</f>
        <v>1.7813138069421953E-2</v>
      </c>
      <c r="K85" s="3">
        <f>'Population 2016'!K85/'Population 2016'!K$6</f>
        <v>1.7259414225941423E-2</v>
      </c>
      <c r="L85" s="3">
        <f>'Population 2016'!L85/'Population 2016'!L$6</f>
        <v>7.7321891481183513E-3</v>
      </c>
      <c r="M85" s="3">
        <f>'Population 2016'!M85/'Population 2016'!M$6</f>
        <v>7.7321891481183513E-3</v>
      </c>
      <c r="N85" s="3">
        <f>'Population 2016'!N85/'Population 2016'!N$6</f>
        <v>3.1319384199150112E-2</v>
      </c>
      <c r="O85" s="3">
        <f>'Population 2016'!O85/'Population 2016'!O$6</f>
        <v>1.917393993539963E-2</v>
      </c>
      <c r="P85" s="3">
        <f>'Population 2016'!P85/'Population 2016'!P$6</f>
        <v>7.0835756198128668E-3</v>
      </c>
      <c r="Q85" s="3">
        <f>'Population 2016'!Q85/'Population 2016'!Q$6</f>
        <v>4.2333743842364532E-3</v>
      </c>
      <c r="R85" s="3">
        <f>'Population 2016'!R85/'Population 2016'!R$6</f>
        <v>1.570770018780946E-2</v>
      </c>
      <c r="S85" s="3">
        <f>'Population 2016'!S85/'Population 2016'!S$6</f>
        <v>1.7411273266764171E-2</v>
      </c>
      <c r="T85" s="3">
        <f>'Population 2016'!T85/'Population 2016'!T$6</f>
        <v>2.4282932832109774E-2</v>
      </c>
      <c r="U85" s="3">
        <f>'Population 2016'!U85/'Population 2016'!U$6</f>
        <v>0</v>
      </c>
      <c r="V85" s="3">
        <f>'Population 2016'!V85/'Population 2016'!V$6</f>
        <v>1.35039592760181E-2</v>
      </c>
      <c r="W85" s="3">
        <f>'Population 2016'!W85/'Population 2016'!W$6</f>
        <v>1.8959585492227978E-2</v>
      </c>
      <c r="X85" s="3">
        <f>'Population 2016'!X85/'Population 2016'!X$6</f>
        <v>1.8959585492227978E-2</v>
      </c>
      <c r="Y85" s="3">
        <f>'Population 2016'!Y85/'Population 2016'!Y$6</f>
        <v>1.5355144427080707E-2</v>
      </c>
      <c r="Z85" s="3">
        <f>'Population 2016'!Z85/'Population 2016'!Z$6</f>
        <v>3.5980446664296936E-2</v>
      </c>
      <c r="AA85" s="3">
        <f>'Population 2016'!AA85/'Population 2016'!AA$6</f>
        <v>2.7014629695594844E-2</v>
      </c>
      <c r="AB85" s="3">
        <f>'Population 2016'!AB85/'Population 2016'!AB$6</f>
        <v>1.2885788623721514E-2</v>
      </c>
      <c r="AC85" s="3">
        <f>'Population 2016'!AC85/'Population 2016'!AC$6</f>
        <v>3.1692428598662427E-2</v>
      </c>
      <c r="AD85" s="3">
        <f>'Population 2016'!AD85/'Population 2016'!AD$6</f>
        <v>1.1776367375319929E-2</v>
      </c>
      <c r="AE85" s="3">
        <f>'Population 2016'!AE85/'Population 2016'!AE$6</f>
        <v>1.2468075693285337E-2</v>
      </c>
      <c r="AF85" s="3">
        <f>'Population 2016'!AF85/'Population 2016'!AF$6</f>
        <v>2.8930191392853192E-2</v>
      </c>
      <c r="AG85" s="3">
        <f>'Population 2016'!AG85/'Population 2016'!AG$6</f>
        <v>1.2468075693285337E-2</v>
      </c>
      <c r="AH85" s="3">
        <f>'Population 2016'!AH85/'Population 2016'!AH$6</f>
        <v>1.860715546869264E-2</v>
      </c>
      <c r="AI85" s="3">
        <f>'Population 2016'!AI85/'Population 2016'!AI$6</f>
        <v>1.7402076698041745E-2</v>
      </c>
      <c r="AJ85" s="3">
        <f>'Population 2016'!AJ85/'Population 2016'!AJ$6</f>
        <v>8.6212186291955567E-3</v>
      </c>
      <c r="AK85" s="3">
        <f>'Population 2016'!AK85/'Population 2016'!AK$6</f>
        <v>7.0854983467170528E-4</v>
      </c>
      <c r="AL85" s="3">
        <f>'Population 2016'!AL85/'Population 2016'!AL$6</f>
        <v>2.2946645348492924E-2</v>
      </c>
      <c r="AM85" s="3">
        <f>'Population 2016'!AM85/'Population 2016'!AM$6</f>
        <v>2.0558809175207419E-2</v>
      </c>
      <c r="AN85" s="3">
        <f>'Population 2016'!AN85/'Population 2016'!AN$6</f>
        <v>0</v>
      </c>
      <c r="AO85" s="3">
        <f>'Population 2016'!AO85/'Population 2016'!AO$6</f>
        <v>0</v>
      </c>
      <c r="AP85" s="3">
        <f>'Population 2016'!AP85/'Population 2016'!AP$6</f>
        <v>1.4877381580841773E-2</v>
      </c>
      <c r="AQ85" s="3">
        <f>'Population 2016'!AQ85/'Population 2016'!AQ$6</f>
        <v>2.8571428571428571E-2</v>
      </c>
      <c r="AR85" s="3">
        <f>'Population 2016'!AR85/'Population 2016'!AR$6</f>
        <v>2.1481224417357253E-2</v>
      </c>
      <c r="AS85" s="3">
        <f>'Population 2016'!AS85/'Population 2016'!AS$6</f>
        <v>8.4490628338350984E-3</v>
      </c>
      <c r="AT85" s="3">
        <f>'Population 2016'!AT85/'Population 2016'!AT$6</f>
        <v>0</v>
      </c>
      <c r="AU85" s="3">
        <f>'Population 2016'!AU85/'Population 2016'!AU$6</f>
        <v>0</v>
      </c>
      <c r="AV85" s="3">
        <f>'Population 2016'!AV85/'Population 2016'!AV$6</f>
        <v>1.4178482068390326E-2</v>
      </c>
      <c r="AW85" s="3">
        <f>'Population 2016'!AW85/'Population 2016'!AW$6</f>
        <v>1.5987026920777404E-2</v>
      </c>
      <c r="AX85" s="3">
        <f>'Population 2016'!AX85/'Population 2016'!AX$6</f>
        <v>1.8352875747323538E-2</v>
      </c>
      <c r="AY85" s="3">
        <f>'Population 2016'!AY85/'Population 2016'!AY$6</f>
        <v>2.1433761721924353E-2</v>
      </c>
      <c r="AZ85" s="3">
        <f>'Population 2016'!AZ85/'Population 2016'!AZ$6</f>
        <v>2.4099614120337287E-2</v>
      </c>
      <c r="BA85" s="3">
        <f>'Population 2016'!BA85/'Population 2016'!BA$6</f>
        <v>2.2792022792022793E-2</v>
      </c>
      <c r="BB85" s="3">
        <f>'Population 2016'!BB85/'Population 2016'!BB$6</f>
        <v>1.4356082701406443E-2</v>
      </c>
      <c r="BC85" s="5">
        <f>'Population 2016'!BC85/'Population 2016'!BC$6</f>
        <v>0</v>
      </c>
      <c r="BD85" s="9">
        <v>83</v>
      </c>
    </row>
    <row r="86" spans="2:56" x14ac:dyDescent="0.35">
      <c r="B86" s="3" t="s">
        <v>51</v>
      </c>
      <c r="C86" s="51">
        <f>'Population 2016'!C86/'Population 2016'!C$6</f>
        <v>1.4810299074804561E-2</v>
      </c>
      <c r="D86" s="3">
        <f>'Population 2016'!D86/'Population 2016'!D$6</f>
        <v>1.3509272094787226E-2</v>
      </c>
      <c r="E86" s="3">
        <f>'Population 2016'!E86/'Population 2016'!E$6</f>
        <v>1.0002899391127864E-2</v>
      </c>
      <c r="F86" s="3">
        <f>'Population 2016'!F86/'Population 2016'!F$6</f>
        <v>1.1079373322946421E-2</v>
      </c>
      <c r="G86" s="3">
        <f>'Population 2016'!G86/'Population 2016'!G$6</f>
        <v>8.3958356655099067E-3</v>
      </c>
      <c r="H86" s="3">
        <f>'Population 2016'!H86/'Population 2016'!H$6</f>
        <v>1.7374505864044789E-2</v>
      </c>
      <c r="I86" s="3">
        <f>'Population 2016'!I86/'Population 2016'!I$6</f>
        <v>9.080314654753811E-3</v>
      </c>
      <c r="J86" s="3">
        <f>'Population 2016'!J86/'Population 2016'!J$6</f>
        <v>1.5419277617404773E-2</v>
      </c>
      <c r="K86" s="3">
        <f>'Population 2016'!K86/'Population 2016'!K$6</f>
        <v>1.7211867630277673E-2</v>
      </c>
      <c r="L86" s="3">
        <f>'Population 2016'!L86/'Population 2016'!L$6</f>
        <v>6.6595155090730315E-3</v>
      </c>
      <c r="M86" s="3">
        <f>'Population 2016'!M86/'Population 2016'!M$6</f>
        <v>6.6595155090730315E-3</v>
      </c>
      <c r="N86" s="3">
        <f>'Population 2016'!N86/'Population 2016'!N$6</f>
        <v>2.2541134261641841E-2</v>
      </c>
      <c r="O86" s="3">
        <f>'Population 2016'!O86/'Population 2016'!O$6</f>
        <v>1.6287540375231942E-2</v>
      </c>
      <c r="P86" s="3">
        <f>'Population 2016'!P86/'Population 2016'!P$6</f>
        <v>7.1893006290638054E-3</v>
      </c>
      <c r="Q86" s="3">
        <f>'Population 2016'!Q86/'Population 2016'!Q$6</f>
        <v>3.3097290640394087E-3</v>
      </c>
      <c r="R86" s="3">
        <f>'Population 2016'!R86/'Population 2016'!R$6</f>
        <v>1.4085709407546526E-2</v>
      </c>
      <c r="S86" s="3">
        <f>'Population 2016'!S86/'Population 2016'!S$6</f>
        <v>1.6093393238565221E-2</v>
      </c>
      <c r="T86" s="3">
        <f>'Population 2016'!T86/'Population 2016'!T$6</f>
        <v>2.2083055890360154E-2</v>
      </c>
      <c r="U86" s="3">
        <f>'Population 2016'!U86/'Population 2016'!U$6</f>
        <v>0</v>
      </c>
      <c r="V86" s="3">
        <f>'Population 2016'!V86/'Population 2016'!V$6</f>
        <v>1.2743919683257918E-2</v>
      </c>
      <c r="W86" s="3">
        <f>'Population 2016'!W86/'Population 2016'!W$6</f>
        <v>1.7600000000000001E-2</v>
      </c>
      <c r="X86" s="3">
        <f>'Population 2016'!X86/'Population 2016'!X$6</f>
        <v>1.7600000000000001E-2</v>
      </c>
      <c r="Y86" s="3">
        <f>'Population 2016'!Y86/'Population 2016'!Y$6</f>
        <v>1.3893229823057922E-2</v>
      </c>
      <c r="Z86" s="3">
        <f>'Population 2016'!Z86/'Population 2016'!Z$6</f>
        <v>2.9348232270295396E-2</v>
      </c>
      <c r="AA86" s="3">
        <f>'Population 2016'!AA86/'Population 2016'!AA$6</f>
        <v>2.3136291768999544E-2</v>
      </c>
      <c r="AB86" s="3">
        <f>'Population 2016'!AB86/'Population 2016'!AB$6</f>
        <v>1.1876457922124529E-2</v>
      </c>
      <c r="AC86" s="3">
        <f>'Population 2016'!AC86/'Population 2016'!AC$6</f>
        <v>2.5984990254169699E-2</v>
      </c>
      <c r="AD86" s="3">
        <f>'Population 2016'!AD86/'Population 2016'!AD$6</f>
        <v>9.0541920021303974E-3</v>
      </c>
      <c r="AE86" s="3">
        <f>'Population 2016'!AE86/'Population 2016'!AE$6</f>
        <v>9.290727371448107E-3</v>
      </c>
      <c r="AF86" s="3">
        <f>'Population 2016'!AF86/'Population 2016'!AF$6</f>
        <v>2.2983737139064056E-2</v>
      </c>
      <c r="AG86" s="3">
        <f>'Population 2016'!AG86/'Population 2016'!AG$6</f>
        <v>9.290727371448107E-3</v>
      </c>
      <c r="AH86" s="3">
        <f>'Population 2016'!AH86/'Population 2016'!AH$6</f>
        <v>1.801628563137414E-2</v>
      </c>
      <c r="AI86" s="3">
        <f>'Population 2016'!AI86/'Population 2016'!AI$6</f>
        <v>1.5937255427162809E-2</v>
      </c>
      <c r="AJ86" s="3">
        <f>'Population 2016'!AJ86/'Population 2016'!AJ$6</f>
        <v>7.3019574154752406E-3</v>
      </c>
      <c r="AK86" s="3">
        <f>'Population 2016'!AK86/'Population 2016'!AK$6</f>
        <v>2.0469217446071487E-3</v>
      </c>
      <c r="AL86" s="3">
        <f>'Population 2016'!AL86/'Population 2016'!AL$6</f>
        <v>2.0489133653105941E-2</v>
      </c>
      <c r="AM86" s="3">
        <f>'Population 2016'!AM86/'Population 2016'!AM$6</f>
        <v>1.9363103953147876E-2</v>
      </c>
      <c r="AN86" s="3">
        <f>'Population 2016'!AN86/'Population 2016'!AN$6</f>
        <v>0</v>
      </c>
      <c r="AO86" s="3">
        <f>'Population 2016'!AO86/'Population 2016'!AO$6</f>
        <v>0</v>
      </c>
      <c r="AP86" s="3">
        <f>'Population 2016'!AP86/'Population 2016'!AP$6</f>
        <v>1.463742381340884E-2</v>
      </c>
      <c r="AQ86" s="3">
        <f>'Population 2016'!AQ86/'Population 2016'!AQ$6</f>
        <v>2.369912416280268E-2</v>
      </c>
      <c r="AR86" s="3">
        <f>'Population 2016'!AR86/'Population 2016'!AR$6</f>
        <v>1.8642759200708091E-2</v>
      </c>
      <c r="AS86" s="3">
        <f>'Population 2016'!AS86/'Population 2016'!AS$6</f>
        <v>9.080314654753811E-3</v>
      </c>
      <c r="AT86" s="3">
        <f>'Population 2016'!AT86/'Population 2016'!AT$6</f>
        <v>0</v>
      </c>
      <c r="AU86" s="3">
        <f>'Population 2016'!AU86/'Population 2016'!AU$6</f>
        <v>0</v>
      </c>
      <c r="AV86" s="3">
        <f>'Population 2016'!AV86/'Population 2016'!AV$6</f>
        <v>1.3868700107232217E-2</v>
      </c>
      <c r="AW86" s="3">
        <f>'Population 2016'!AW86/'Population 2016'!AW$6</f>
        <v>1.6208158952980778E-2</v>
      </c>
      <c r="AX86" s="3">
        <f>'Population 2016'!AX86/'Population 2016'!AX$6</f>
        <v>1.3671965518839506E-2</v>
      </c>
      <c r="AY86" s="3">
        <f>'Population 2016'!AY86/'Population 2016'!AY$6</f>
        <v>1.8131629524845535E-2</v>
      </c>
      <c r="AZ86" s="3">
        <f>'Population 2016'!AZ86/'Population 2016'!AZ$6</f>
        <v>1.8704444762040875E-2</v>
      </c>
      <c r="BA86" s="3">
        <f>'Population 2016'!BA86/'Population 2016'!BA$6</f>
        <v>1.9046480584942124E-2</v>
      </c>
      <c r="BB86" s="3">
        <f>'Population 2016'!BB86/'Population 2016'!BB$6</f>
        <v>1.399961112191328E-2</v>
      </c>
      <c r="BC86" s="5">
        <f>'Population 2016'!BC86/'Population 2016'!BC$6</f>
        <v>0</v>
      </c>
      <c r="BD86" s="9">
        <v>84</v>
      </c>
    </row>
    <row r="87" spans="2:56" x14ac:dyDescent="0.35">
      <c r="B87" s="3" t="s">
        <v>52</v>
      </c>
      <c r="C87" s="51">
        <f>'Population 2016'!C87/'Population 2016'!C$6</f>
        <v>1.2102847306892348E-2</v>
      </c>
      <c r="D87" s="3">
        <f>'Population 2016'!D87/'Population 2016'!D$6</f>
        <v>1.1599926764836659E-2</v>
      </c>
      <c r="E87" s="3">
        <f>'Population 2016'!E87/'Population 2016'!E$6</f>
        <v>1.0244515318449792E-2</v>
      </c>
      <c r="F87" s="3">
        <f>'Population 2016'!F87/'Population 2016'!F$6</f>
        <v>1.0862979312732623E-2</v>
      </c>
      <c r="G87" s="3">
        <f>'Population 2016'!G87/'Population 2016'!G$6</f>
        <v>9.3473637076010307E-3</v>
      </c>
      <c r="H87" s="3">
        <f>'Population 2016'!H87/'Population 2016'!H$6</f>
        <v>1.8972435710154605E-2</v>
      </c>
      <c r="I87" s="3">
        <f>'Population 2016'!I87/'Population 2016'!I$6</f>
        <v>9.2259881518889E-3</v>
      </c>
      <c r="J87" s="3">
        <f>'Population 2016'!J87/'Population 2016'!J$6</f>
        <v>1.4856016334577202E-2</v>
      </c>
      <c r="K87" s="3">
        <f>'Population 2016'!K87/'Population 2016'!K$6</f>
        <v>1.6736401673640166E-2</v>
      </c>
      <c r="L87" s="3">
        <f>'Population 2016'!L87/'Population 2016'!L$6</f>
        <v>7.6204523107177976E-3</v>
      </c>
      <c r="M87" s="3">
        <f>'Population 2016'!M87/'Population 2016'!M$6</f>
        <v>7.6204523107177976E-3</v>
      </c>
      <c r="N87" s="3">
        <f>'Population 2016'!N87/'Population 2016'!N$6</f>
        <v>1.9056301371877252E-2</v>
      </c>
      <c r="O87" s="3">
        <f>'Population 2016'!O87/'Population 2016'!O$6</f>
        <v>1.929420658373995E-2</v>
      </c>
      <c r="P87" s="3">
        <f>'Population 2016'!P87/'Population 2016'!P$6</f>
        <v>7.1893006290638054E-3</v>
      </c>
      <c r="Q87" s="3">
        <f>'Population 2016'!Q87/'Population 2016'!Q$6</f>
        <v>5.1185344827586205E-3</v>
      </c>
      <c r="R87" s="3">
        <f>'Population 2016'!R87/'Population 2016'!R$6</f>
        <v>1.4427181150759775E-2</v>
      </c>
      <c r="S87" s="3">
        <f>'Population 2016'!S87/'Population 2016'!S$6</f>
        <v>1.5648838897715674E-2</v>
      </c>
      <c r="T87" s="3">
        <f>'Population 2016'!T87/'Population 2016'!T$6</f>
        <v>1.9975894068760904E-2</v>
      </c>
      <c r="U87" s="3">
        <f>'Population 2016'!U87/'Population 2016'!U$6</f>
        <v>0</v>
      </c>
      <c r="V87" s="3">
        <f>'Population 2016'!V87/'Population 2016'!V$6</f>
        <v>1.3327205882352941E-2</v>
      </c>
      <c r="W87" s="3">
        <f>'Population 2016'!W87/'Population 2016'!W$6</f>
        <v>1.7425906735751295E-2</v>
      </c>
      <c r="X87" s="3">
        <f>'Population 2016'!X87/'Population 2016'!X$6</f>
        <v>1.7425906735751295E-2</v>
      </c>
      <c r="Y87" s="3">
        <f>'Population 2016'!Y87/'Population 2016'!Y$6</f>
        <v>1.3983969350204163E-2</v>
      </c>
      <c r="Z87" s="3">
        <f>'Population 2016'!Z87/'Population 2016'!Z$6</f>
        <v>2.6370875373308907E-2</v>
      </c>
      <c r="AA87" s="3">
        <f>'Population 2016'!AA87/'Population 2016'!AA$6</f>
        <v>2.1682696213527312E-2</v>
      </c>
      <c r="AB87" s="3">
        <f>'Population 2016'!AB87/'Population 2016'!AB$6</f>
        <v>1.0283958370715952E-2</v>
      </c>
      <c r="AC87" s="3">
        <f>'Population 2016'!AC87/'Population 2016'!AC$6</f>
        <v>2.3586465551116004E-2</v>
      </c>
      <c r="AD87" s="3">
        <f>'Population 2016'!AD87/'Population 2016'!AD$6</f>
        <v>1.0356101963221044E-2</v>
      </c>
      <c r="AE87" s="3">
        <f>'Population 2016'!AE87/'Population 2016'!AE$6</f>
        <v>1.0718523136324331E-2</v>
      </c>
      <c r="AF87" s="3">
        <f>'Population 2016'!AF87/'Population 2016'!AF$6</f>
        <v>2.3619869454585683E-2</v>
      </c>
      <c r="AG87" s="3">
        <f>'Population 2016'!AG87/'Population 2016'!AG$6</f>
        <v>1.0718523136324331E-2</v>
      </c>
      <c r="AH87" s="3">
        <f>'Population 2016'!AH87/'Population 2016'!AH$6</f>
        <v>1.8261024617245707E-2</v>
      </c>
      <c r="AI87" s="3">
        <f>'Population 2016'!AI87/'Population 2016'!AI$6</f>
        <v>1.5305289678869325E-2</v>
      </c>
      <c r="AJ87" s="3">
        <f>'Population 2016'!AJ87/'Population 2016'!AJ$6</f>
        <v>8.1916917224028954E-3</v>
      </c>
      <c r="AK87" s="3">
        <f>'Population 2016'!AK87/'Population 2016'!AK$6</f>
        <v>2.3618327822390174E-3</v>
      </c>
      <c r="AL87" s="3">
        <f>'Population 2016'!AL87/'Population 2016'!AL$6</f>
        <v>2.2073192396518032E-2</v>
      </c>
      <c r="AM87" s="3">
        <f>'Population 2016'!AM87/'Population 2016'!AM$6</f>
        <v>1.9521717911176184E-2</v>
      </c>
      <c r="AN87" s="3">
        <f>'Population 2016'!AN87/'Population 2016'!AN$6</f>
        <v>0</v>
      </c>
      <c r="AO87" s="3">
        <f>'Population 2016'!AO87/'Population 2016'!AO$6</f>
        <v>0</v>
      </c>
      <c r="AP87" s="3">
        <f>'Population 2016'!AP87/'Population 2016'!AP$6</f>
        <v>1.2093871478619763E-2</v>
      </c>
      <c r="AQ87" s="3">
        <f>'Population 2016'!AQ87/'Population 2016'!AQ$6</f>
        <v>2.0725693677780231E-2</v>
      </c>
      <c r="AR87" s="3">
        <f>'Population 2016'!AR87/'Population 2016'!AR$6</f>
        <v>1.7873513649162988E-2</v>
      </c>
      <c r="AS87" s="3">
        <f>'Population 2016'!AS87/'Population 2016'!AS$6</f>
        <v>9.2259881518889E-3</v>
      </c>
      <c r="AT87" s="3">
        <f>'Population 2016'!AT87/'Population 2016'!AT$6</f>
        <v>0</v>
      </c>
      <c r="AU87" s="3">
        <f>'Population 2016'!AU87/'Population 2016'!AU$6</f>
        <v>0</v>
      </c>
      <c r="AV87" s="3">
        <f>'Population 2016'!AV87/'Population 2016'!AV$6</f>
        <v>1.3535088764446562E-2</v>
      </c>
      <c r="AW87" s="3">
        <f>'Population 2016'!AW87/'Population 2016'!AW$6</f>
        <v>1.6568522264719613E-2</v>
      </c>
      <c r="AX87" s="3">
        <f>'Population 2016'!AX87/'Population 2016'!AX$6</f>
        <v>1.3023126477267461E-2</v>
      </c>
      <c r="AY87" s="3">
        <f>'Population 2016'!AY87/'Population 2016'!AY$6</f>
        <v>1.6772939714589145E-2</v>
      </c>
      <c r="AZ87" s="3">
        <f>'Population 2016'!AZ87/'Population 2016'!AZ$6</f>
        <v>1.6069386880091466E-2</v>
      </c>
      <c r="BA87" s="3">
        <f>'Population 2016'!BA87/'Population 2016'!BA$6</f>
        <v>1.7492479030940568E-2</v>
      </c>
      <c r="BB87" s="3">
        <f>'Population 2016'!BB87/'Population 2016'!BB$6</f>
        <v>1.4372285955019768E-2</v>
      </c>
      <c r="BC87" s="5">
        <f>'Population 2016'!BC87/'Population 2016'!BC$6</f>
        <v>0</v>
      </c>
      <c r="BD87" s="9">
        <v>85</v>
      </c>
    </row>
    <row r="88" spans="2:56" x14ac:dyDescent="0.35">
      <c r="B88" s="3" t="s">
        <v>53</v>
      </c>
      <c r="C88" s="51">
        <f>'Population 2016'!C88/'Population 2016'!C$6</f>
        <v>1.1224270243132755E-2</v>
      </c>
      <c r="D88" s="3">
        <f>'Population 2016'!D88/'Population 2016'!D$6</f>
        <v>1.0658331807600764E-2</v>
      </c>
      <c r="E88" s="3">
        <f>'Population 2016'!E88/'Population 2016'!E$6</f>
        <v>9.1330820527689184E-3</v>
      </c>
      <c r="F88" s="3">
        <f>'Population 2016'!F88/'Population 2016'!F$6</f>
        <v>1.198822816584437E-2</v>
      </c>
      <c r="G88" s="3">
        <f>'Population 2016'!G88/'Population 2016'!G$6</f>
        <v>1.1362364267323408E-2</v>
      </c>
      <c r="H88" s="3">
        <f>'Population 2016'!H88/'Population 2016'!H$6</f>
        <v>2.1488578975297674E-2</v>
      </c>
      <c r="I88" s="3">
        <f>'Population 2016'!I88/'Population 2016'!I$6</f>
        <v>1.2236573759347382E-2</v>
      </c>
      <c r="J88" s="3">
        <f>'Population 2016'!J88/'Population 2016'!J$6</f>
        <v>1.8305991691896079E-2</v>
      </c>
      <c r="K88" s="3">
        <f>'Population 2016'!K88/'Population 2016'!K$6</f>
        <v>2.0207303157093952E-2</v>
      </c>
      <c r="L88" s="3">
        <f>'Population 2016'!L88/'Population 2016'!L$6</f>
        <v>9.0730311969250028E-3</v>
      </c>
      <c r="M88" s="3">
        <f>'Population 2016'!M88/'Population 2016'!M$6</f>
        <v>9.0730311969250028E-3</v>
      </c>
      <c r="N88" s="3">
        <f>'Population 2016'!N88/'Population 2016'!N$6</f>
        <v>2.390860033230896E-2</v>
      </c>
      <c r="O88" s="3">
        <f>'Population 2016'!O88/'Population 2016'!O$6</f>
        <v>2.1991615696515702E-2</v>
      </c>
      <c r="P88" s="3">
        <f>'Population 2016'!P88/'Population 2016'!P$6</f>
        <v>9.7795633557117932E-3</v>
      </c>
      <c r="Q88" s="3">
        <f>'Population 2016'!Q88/'Population 2016'!Q$6</f>
        <v>3.6176108374384236E-3</v>
      </c>
      <c r="R88" s="3">
        <f>'Population 2016'!R88/'Population 2016'!R$6</f>
        <v>1.5622332252006146E-2</v>
      </c>
      <c r="S88" s="3">
        <f>'Population 2016'!S88/'Population 2016'!S$6</f>
        <v>1.7416534264880733E-2</v>
      </c>
      <c r="T88" s="3">
        <f>'Population 2016'!T88/'Population 2016'!T$6</f>
        <v>1.94280319951451E-2</v>
      </c>
      <c r="U88" s="3">
        <f>'Population 2016'!U88/'Population 2016'!U$6</f>
        <v>0</v>
      </c>
      <c r="V88" s="3">
        <f>'Population 2016'!V88/'Population 2016'!V$6</f>
        <v>1.5041713800904978E-2</v>
      </c>
      <c r="W88" s="3">
        <f>'Population 2016'!W88/'Population 2016'!W$6</f>
        <v>2.1844559585492227E-2</v>
      </c>
      <c r="X88" s="3">
        <f>'Population 2016'!X88/'Population 2016'!X$6</f>
        <v>2.1844559585492227E-2</v>
      </c>
      <c r="Y88" s="3">
        <f>'Population 2016'!Y88/'Population 2016'!Y$6</f>
        <v>1.6444018752835611E-2</v>
      </c>
      <c r="Z88" s="3">
        <f>'Population 2016'!Z88/'Population 2016'!Z$6</f>
        <v>2.878314208372449E-2</v>
      </c>
      <c r="AA88" s="3">
        <f>'Population 2016'!AA88/'Population 2016'!AA$6</f>
        <v>2.4827362092777642E-2</v>
      </c>
      <c r="AB88" s="3">
        <f>'Population 2016'!AB88/'Population 2016'!AB$6</f>
        <v>9.5774268795980628E-3</v>
      </c>
      <c r="AC88" s="3">
        <f>'Population 2016'!AC88/'Population 2016'!AC$6</f>
        <v>2.6895379192555042E-2</v>
      </c>
      <c r="AD88" s="3">
        <f>'Population 2016'!AD88/'Population 2016'!AD$6</f>
        <v>1.0918290355510186E-2</v>
      </c>
      <c r="AE88" s="3">
        <f>'Population 2016'!AE88/'Population 2016'!AE$6</f>
        <v>1.0758742735334928E-2</v>
      </c>
      <c r="AF88" s="3">
        <f>'Population 2016'!AF88/'Population 2016'!AF$6</f>
        <v>3.0921562119703507E-2</v>
      </c>
      <c r="AG88" s="3">
        <f>'Population 2016'!AG88/'Population 2016'!AG$6</f>
        <v>1.0758742735334928E-2</v>
      </c>
      <c r="AH88" s="3">
        <f>'Population 2016'!AH88/'Population 2016'!AH$6</f>
        <v>2.1110485667036105E-2</v>
      </c>
      <c r="AI88" s="3">
        <f>'Population 2016'!AI88/'Population 2016'!AI$6</f>
        <v>1.5627550358462691E-2</v>
      </c>
      <c r="AJ88" s="3">
        <f>'Population 2016'!AJ88/'Population 2016'!AJ$6</f>
        <v>9.4802724427808793E-3</v>
      </c>
      <c r="AK88" s="3">
        <f>'Population 2016'!AK88/'Population 2016'!AK$6</f>
        <v>3.0703826169107226E-3</v>
      </c>
      <c r="AL88" s="3">
        <f>'Population 2016'!AL88/'Population 2016'!AL$6</f>
        <v>2.5522591342452775E-2</v>
      </c>
      <c r="AM88" s="3">
        <f>'Population 2016'!AM88/'Population 2016'!AM$6</f>
        <v>2.3102733040507566E-2</v>
      </c>
      <c r="AN88" s="3">
        <f>'Population 2016'!AN88/'Population 2016'!AN$6</f>
        <v>0</v>
      </c>
      <c r="AO88" s="3">
        <f>'Population 2016'!AO88/'Population 2016'!AO$6</f>
        <v>0</v>
      </c>
      <c r="AP88" s="3">
        <f>'Population 2016'!AP88/'Population 2016'!AP$6</f>
        <v>1.2333829246052695E-2</v>
      </c>
      <c r="AQ88" s="3">
        <f>'Population 2016'!AQ88/'Population 2016'!AQ$6</f>
        <v>2.6687274600721279E-2</v>
      </c>
      <c r="AR88" s="3">
        <f>'Population 2016'!AR88/'Population 2016'!AR$6</f>
        <v>2.0278465759247057E-2</v>
      </c>
      <c r="AS88" s="3">
        <f>'Population 2016'!AS88/'Population 2016'!AS$6</f>
        <v>1.2236573759347382E-2</v>
      </c>
      <c r="AT88" s="3">
        <f>'Population 2016'!AT88/'Population 2016'!AT$6</f>
        <v>0</v>
      </c>
      <c r="AU88" s="3">
        <f>'Population 2016'!AU88/'Population 2016'!AU$6</f>
        <v>0</v>
      </c>
      <c r="AV88" s="3">
        <f>'Population 2016'!AV88/'Population 2016'!AV$6</f>
        <v>1.429762897652806E-2</v>
      </c>
      <c r="AW88" s="3">
        <f>'Population 2016'!AW88/'Population 2016'!AW$6</f>
        <v>1.843585942554812E-2</v>
      </c>
      <c r="AX88" s="3">
        <f>'Population 2016'!AX88/'Population 2016'!AX$6</f>
        <v>1.6452704268433982E-2</v>
      </c>
      <c r="AY88" s="3">
        <f>'Population 2016'!AY88/'Population 2016'!AY$6</f>
        <v>2.0616827975251207E-2</v>
      </c>
      <c r="AZ88" s="3">
        <f>'Population 2016'!AZ88/'Population 2016'!AZ$6</f>
        <v>1.9293983135629557E-2</v>
      </c>
      <c r="BA88" s="3">
        <f>'Population 2016'!BA88/'Population 2016'!BA$6</f>
        <v>2.097902097902098E-2</v>
      </c>
      <c r="BB88" s="3">
        <f>'Population 2016'!BB88/'Population 2016'!BB$6</f>
        <v>1.662453820727202E-2</v>
      </c>
      <c r="BC88" s="5">
        <f>'Population 2016'!BC88/'Population 2016'!BC$6</f>
        <v>0</v>
      </c>
      <c r="BD88" s="9">
        <v>86</v>
      </c>
    </row>
    <row r="89" spans="2:56" x14ac:dyDescent="0.35">
      <c r="B89" s="3" t="s">
        <v>54</v>
      </c>
      <c r="C89" s="51">
        <f>'Population 2016'!C89/'Population 2016'!C$6</f>
        <v>1.1027038657390806E-2</v>
      </c>
      <c r="D89" s="3">
        <f>'Population 2016'!D89/'Population 2016'!D$6</f>
        <v>1.0095990374807105E-2</v>
      </c>
      <c r="E89" s="3">
        <f>'Population 2016'!E89/'Population 2016'!E$6</f>
        <v>7.5867401179085725E-3</v>
      </c>
      <c r="F89" s="3">
        <f>'Population 2016'!F89/'Population 2016'!F$6</f>
        <v>1.2637410196485762E-2</v>
      </c>
      <c r="G89" s="3">
        <f>'Population 2016'!G89/'Population 2016'!G$6</f>
        <v>1.4720698533527371E-2</v>
      </c>
      <c r="H89" s="3">
        <f>'Population 2016'!H89/'Population 2016'!H$6</f>
        <v>2.3134208219798828E-2</v>
      </c>
      <c r="I89" s="3">
        <f>'Population 2016'!I89/'Population 2016'!I$6</f>
        <v>1.2625036418374284E-2</v>
      </c>
      <c r="J89" s="3">
        <f>'Population 2016'!J89/'Population 2016'!J$6</f>
        <v>2.0206998521439132E-2</v>
      </c>
      <c r="K89" s="3">
        <f>'Population 2016'!K89/'Population 2016'!K$6</f>
        <v>2.1586154431342715E-2</v>
      </c>
      <c r="L89" s="3">
        <f>'Population 2016'!L89/'Population 2016'!L$6</f>
        <v>9.7657995888084381E-3</v>
      </c>
      <c r="M89" s="3">
        <f>'Population 2016'!M89/'Population 2016'!M$6</f>
        <v>9.7657995888084381E-3</v>
      </c>
      <c r="N89" s="3">
        <f>'Population 2016'!N89/'Population 2016'!N$6</f>
        <v>2.4482053845814526E-2</v>
      </c>
      <c r="O89" s="3">
        <f>'Population 2016'!O89/'Population 2016'!O$6</f>
        <v>2.3245825029207613E-2</v>
      </c>
      <c r="P89" s="3">
        <f>'Population 2016'!P89/'Population 2016'!P$6</f>
        <v>9.9910133742136704E-3</v>
      </c>
      <c r="Q89" s="3">
        <f>'Population 2016'!Q89/'Population 2016'!Q$6</f>
        <v>5.5033866995073894E-3</v>
      </c>
      <c r="R89" s="3">
        <f>'Population 2016'!R89/'Population 2016'!R$6</f>
        <v>2.057367252859826E-2</v>
      </c>
      <c r="S89" s="3">
        <f>'Population 2016'!S89/'Population 2016'!S$6</f>
        <v>1.7177158850577131E-2</v>
      </c>
      <c r="T89" s="3">
        <f>'Population 2016'!T89/'Population 2016'!T$6</f>
        <v>2.0144467014488843E-2</v>
      </c>
      <c r="U89" s="3">
        <f>'Population 2016'!U89/'Population 2016'!U$6</f>
        <v>0</v>
      </c>
      <c r="V89" s="3">
        <f>'Population 2016'!V89/'Population 2016'!V$6</f>
        <v>1.5165441176470588E-2</v>
      </c>
      <c r="W89" s="3">
        <f>'Population 2016'!W89/'Population 2016'!W$6</f>
        <v>2.0219689119170985E-2</v>
      </c>
      <c r="X89" s="3">
        <f>'Population 2016'!X89/'Population 2016'!X$6</f>
        <v>2.0219689119170985E-2</v>
      </c>
      <c r="Y89" s="3">
        <f>'Population 2016'!Y89/'Population 2016'!Y$6</f>
        <v>1.7331249684932198E-2</v>
      </c>
      <c r="Z89" s="3">
        <f>'Population 2016'!Z89/'Population 2016'!Z$6</f>
        <v>2.9478871399448884E-2</v>
      </c>
      <c r="AA89" s="3">
        <f>'Population 2016'!AA89/'Population 2016'!AA$6</f>
        <v>2.5609778960985395E-2</v>
      </c>
      <c r="AB89" s="3">
        <f>'Population 2016'!AB89/'Population 2016'!AB$6</f>
        <v>8.9381841019199708E-3</v>
      </c>
      <c r="AC89" s="3">
        <f>'Population 2016'!AC89/'Population 2016'!AC$6</f>
        <v>2.8325156691942278E-2</v>
      </c>
      <c r="AD89" s="3">
        <f>'Population 2016'!AD89/'Population 2016'!AD$6</f>
        <v>1.2057461571464501E-2</v>
      </c>
      <c r="AE89" s="3">
        <f>'Population 2016'!AE89/'Population 2016'!AE$6</f>
        <v>1.110060932692501E-2</v>
      </c>
      <c r="AF89" s="3">
        <f>'Population 2016'!AF89/'Population 2016'!AF$6</f>
        <v>3.5540435888925768E-2</v>
      </c>
      <c r="AG89" s="3">
        <f>'Population 2016'!AG89/'Population 2016'!AG$6</f>
        <v>1.110060932692501E-2</v>
      </c>
      <c r="AH89" s="3">
        <f>'Population 2016'!AH89/'Population 2016'!AH$6</f>
        <v>2.0729392103321809E-2</v>
      </c>
      <c r="AI89" s="3">
        <f>'Population 2016'!AI89/'Population 2016'!AI$6</f>
        <v>1.6033515110677712E-2</v>
      </c>
      <c r="AJ89" s="3">
        <f>'Population 2016'!AJ89/'Population 2016'!AJ$6</f>
        <v>9.3575504694115488E-3</v>
      </c>
      <c r="AK89" s="3">
        <f>'Population 2016'!AK89/'Population 2016'!AK$6</f>
        <v>1.9681939851991814E-3</v>
      </c>
      <c r="AL89" s="3">
        <f>'Population 2016'!AL89/'Population 2016'!AL$6</f>
        <v>2.80541244744478E-2</v>
      </c>
      <c r="AM89" s="3">
        <f>'Population 2016'!AM89/'Population 2016'!AM$6</f>
        <v>2.3090531966813078E-2</v>
      </c>
      <c r="AN89" s="3">
        <f>'Population 2016'!AN89/'Population 2016'!AN$6</f>
        <v>0</v>
      </c>
      <c r="AO89" s="3">
        <f>'Population 2016'!AO89/'Population 2016'!AO$6</f>
        <v>0</v>
      </c>
      <c r="AP89" s="3">
        <f>'Population 2016'!AP89/'Population 2016'!AP$6</f>
        <v>1.4253491385516149E-2</v>
      </c>
      <c r="AQ89" s="3">
        <f>'Population 2016'!AQ89/'Population 2016'!AQ$6</f>
        <v>2.6495915213071319E-2</v>
      </c>
      <c r="AR89" s="3">
        <f>'Population 2016'!AR89/'Population 2016'!AR$6</f>
        <v>2.0868540965575555E-2</v>
      </c>
      <c r="AS89" s="3">
        <f>'Population 2016'!AS89/'Population 2016'!AS$6</f>
        <v>1.2625036418374284E-2</v>
      </c>
      <c r="AT89" s="3">
        <f>'Population 2016'!AT89/'Population 2016'!AT$6</f>
        <v>0</v>
      </c>
      <c r="AU89" s="3">
        <f>'Population 2016'!AU89/'Population 2016'!AU$6</f>
        <v>0</v>
      </c>
      <c r="AV89" s="3">
        <f>'Population 2016'!AV89/'Population 2016'!AV$6</f>
        <v>1.5060169188609555E-2</v>
      </c>
      <c r="AW89" s="3">
        <f>'Population 2016'!AW89/'Population 2016'!AW$6</f>
        <v>1.755952137200141E-2</v>
      </c>
      <c r="AX89" s="3">
        <f>'Population 2016'!AX89/'Population 2016'!AX$6</f>
        <v>1.8862677851415859E-2</v>
      </c>
      <c r="AY89" s="3">
        <f>'Population 2016'!AY89/'Population 2016'!AY$6</f>
        <v>2.0178263542826678E-2</v>
      </c>
      <c r="AZ89" s="3">
        <f>'Population 2016'!AZ89/'Population 2016'!AZ$6</f>
        <v>2.0133628698013436E-2</v>
      </c>
      <c r="BA89" s="3">
        <f>'Population 2016'!BA89/'Population 2016'!BA$6</f>
        <v>2.6756719064411374E-2</v>
      </c>
      <c r="BB89" s="3">
        <f>'Population 2016'!BB89/'Population 2016'!BB$6</f>
        <v>1.6089830838032278E-2</v>
      </c>
      <c r="BC89" s="5">
        <f>'Population 2016'!BC89/'Population 2016'!BC$6</f>
        <v>0</v>
      </c>
      <c r="BD89" s="9">
        <v>87</v>
      </c>
    </row>
    <row r="90" spans="2:56" x14ac:dyDescent="0.35">
      <c r="B90" s="3" t="s">
        <v>55</v>
      </c>
      <c r="C90" s="51">
        <f>'Population 2016'!C90/'Population 2016'!C$6</f>
        <v>1.0076741016997777E-2</v>
      </c>
      <c r="D90" s="3">
        <f>'Population 2016'!D90/'Population 2016'!D$6</f>
        <v>9.7298145581042553E-3</v>
      </c>
      <c r="E90" s="3">
        <f>'Population 2016'!E90/'Population 2016'!E$6</f>
        <v>8.7948197545182176E-3</v>
      </c>
      <c r="F90" s="3">
        <f>'Population 2016'!F90/'Population 2016'!F$6</f>
        <v>1.0040682073920193E-2</v>
      </c>
      <c r="G90" s="3">
        <f>'Population 2016'!G90/'Population 2016'!G$6</f>
        <v>1.1922086645024067E-2</v>
      </c>
      <c r="H90" s="3">
        <f>'Population 2016'!H90/'Population 2016'!H$6</f>
        <v>2.2532003315108188E-2</v>
      </c>
      <c r="I90" s="3">
        <f>'Population 2016'!I90/'Population 2016'!I$6</f>
        <v>9.565892978537438E-3</v>
      </c>
      <c r="J90" s="3">
        <f>'Population 2016'!J90/'Population 2016'!J$6</f>
        <v>1.9103945175901804E-2</v>
      </c>
      <c r="K90" s="3">
        <f>'Population 2016'!K90/'Population 2016'!K$6</f>
        <v>2.0349942944085205E-2</v>
      </c>
      <c r="L90" s="3">
        <f>'Population 2016'!L90/'Population 2016'!L$6</f>
        <v>8.6931259497631183E-3</v>
      </c>
      <c r="M90" s="3">
        <f>'Population 2016'!M90/'Population 2016'!M$6</f>
        <v>8.6931259497631183E-3</v>
      </c>
      <c r="N90" s="3">
        <f>'Population 2016'!N90/'Population 2016'!N$6</f>
        <v>2.3599817671190577E-2</v>
      </c>
      <c r="O90" s="3">
        <f>'Population 2016'!O90/'Population 2016'!O$6</f>
        <v>2.1716720500309258E-2</v>
      </c>
      <c r="P90" s="3">
        <f>'Population 2016'!P90/'Population 2016'!P$6</f>
        <v>9.145213300206163E-3</v>
      </c>
      <c r="Q90" s="3">
        <f>'Population 2016'!Q90/'Population 2016'!Q$6</f>
        <v>4.3103448275862068E-3</v>
      </c>
      <c r="R90" s="3">
        <f>'Population 2016'!R90/'Population 2016'!R$6</f>
        <v>1.6476011610039268E-2</v>
      </c>
      <c r="S90" s="3">
        <f>'Population 2016'!S90/'Population 2016'!S$6</f>
        <v>1.4967539641620809E-2</v>
      </c>
      <c r="T90" s="3">
        <f>'Population 2016'!T90/'Population 2016'!T$6</f>
        <v>1.5879571487571961E-2</v>
      </c>
      <c r="U90" s="3">
        <f>'Population 2016'!U90/'Population 2016'!U$6</f>
        <v>0</v>
      </c>
      <c r="V90" s="3">
        <f>'Population 2016'!V90/'Population 2016'!V$6</f>
        <v>1.2849971719457013E-2</v>
      </c>
      <c r="W90" s="3">
        <f>'Population 2016'!W90/'Population 2016'!W$6</f>
        <v>2.0004145077720206E-2</v>
      </c>
      <c r="X90" s="3">
        <f>'Population 2016'!X90/'Population 2016'!X$6</f>
        <v>2.0004145077720206E-2</v>
      </c>
      <c r="Y90" s="3">
        <f>'Population 2016'!Y90/'Population 2016'!Y$6</f>
        <v>1.5536623481373191E-2</v>
      </c>
      <c r="Z90" s="3">
        <f>'Population 2016'!Z90/'Population 2016'!Z$6</f>
        <v>2.5793632709607446E-2</v>
      </c>
      <c r="AA90" s="3">
        <f>'Population 2016'!AA90/'Population 2016'!AA$6</f>
        <v>2.2827574570201917E-2</v>
      </c>
      <c r="AB90" s="3">
        <f>'Population 2016'!AB90/'Population 2016'!AB$6</f>
        <v>8.6465996770141752E-3</v>
      </c>
      <c r="AC90" s="3">
        <f>'Population 2016'!AC90/'Population 2016'!AC$6</f>
        <v>2.4819770224056834E-2</v>
      </c>
      <c r="AD90" s="3">
        <f>'Population 2016'!AD90/'Population 2016'!AD$6</f>
        <v>1.1051440237894457E-2</v>
      </c>
      <c r="AE90" s="3">
        <f>'Population 2016'!AE90/'Population 2016'!AE$6</f>
        <v>1.073863293582963E-2</v>
      </c>
      <c r="AF90" s="3">
        <f>'Population 2016'!AF90/'Population 2016'!AF$6</f>
        <v>3.1115167607036177E-2</v>
      </c>
      <c r="AG90" s="3">
        <f>'Population 2016'!AG90/'Population 2016'!AG$6</f>
        <v>1.073863293582963E-2</v>
      </c>
      <c r="AH90" s="3">
        <f>'Population 2016'!AH90/'Population 2016'!AH$6</f>
        <v>1.9246973103185454E-2</v>
      </c>
      <c r="AI90" s="3">
        <f>'Population 2016'!AI90/'Population 2016'!AI$6</f>
        <v>1.2890427183734624E-2</v>
      </c>
      <c r="AJ90" s="3">
        <f>'Population 2016'!AJ90/'Population 2016'!AJ$6</f>
        <v>8.2530527090875615E-3</v>
      </c>
      <c r="AK90" s="3">
        <f>'Population 2016'!AK90/'Population 2016'!AK$6</f>
        <v>2.1256495040151155E-3</v>
      </c>
      <c r="AL90" s="3">
        <f>'Population 2016'!AL90/'Population 2016'!AL$6</f>
        <v>2.7535974418191507E-2</v>
      </c>
      <c r="AM90" s="3">
        <f>'Population 2016'!AM90/'Population 2016'!AM$6</f>
        <v>2.0662518301610543E-2</v>
      </c>
      <c r="AN90" s="3">
        <f>'Population 2016'!AN90/'Population 2016'!AN$6</f>
        <v>0</v>
      </c>
      <c r="AO90" s="3">
        <f>'Population 2016'!AO90/'Population 2016'!AO$6</f>
        <v>0</v>
      </c>
      <c r="AP90" s="3">
        <f>'Population 2016'!AP90/'Population 2016'!AP$6</f>
        <v>1.1182031962374621E-2</v>
      </c>
      <c r="AQ90" s="3">
        <f>'Population 2016'!AQ90/'Population 2016'!AQ$6</f>
        <v>2.4655921101052476E-2</v>
      </c>
      <c r="AR90" s="3">
        <f>'Population 2016'!AR90/'Population 2016'!AR$6</f>
        <v>1.8793669239108194E-2</v>
      </c>
      <c r="AS90" s="3">
        <f>'Population 2016'!AS90/'Population 2016'!AS$6</f>
        <v>9.565892978537438E-3</v>
      </c>
      <c r="AT90" s="3">
        <f>'Population 2016'!AT90/'Population 2016'!AT$6</f>
        <v>0</v>
      </c>
      <c r="AU90" s="3">
        <f>'Population 2016'!AU90/'Population 2016'!AU$6</f>
        <v>0</v>
      </c>
      <c r="AV90" s="3">
        <f>'Population 2016'!AV90/'Population 2016'!AV$6</f>
        <v>1.5608244966043131E-2</v>
      </c>
      <c r="AW90" s="3">
        <f>'Population 2016'!AW90/'Population 2016'!AW$6</f>
        <v>1.7346579415064824E-2</v>
      </c>
      <c r="AX90" s="3">
        <f>'Population 2016'!AX90/'Population 2016'!AX$6</f>
        <v>1.7889419289057792E-2</v>
      </c>
      <c r="AY90" s="3">
        <f>'Population 2016'!AY90/'Population 2016'!AY$6</f>
        <v>1.9275336770187938E-2</v>
      </c>
      <c r="AZ90" s="3">
        <f>'Population 2016'!AZ90/'Population 2016'!AZ$6</f>
        <v>1.8490067171644992E-2</v>
      </c>
      <c r="BA90" s="3">
        <f>'Population 2016'!BA90/'Population 2016'!BA$6</f>
        <v>2.1975175821329667E-2</v>
      </c>
      <c r="BB90" s="3">
        <f>'Population 2016'!BB90/'Population 2016'!BB$6</f>
        <v>1.3205651694860328E-2</v>
      </c>
      <c r="BC90" s="5">
        <f>'Population 2016'!BC90/'Population 2016'!BC$6</f>
        <v>0</v>
      </c>
      <c r="BD90" s="9">
        <v>88</v>
      </c>
    </row>
    <row r="91" spans="2:56" x14ac:dyDescent="0.35">
      <c r="B91" s="3" t="s">
        <v>56</v>
      </c>
      <c r="C91" s="51">
        <f>'Population 2016'!C91/'Population 2016'!C$6</f>
        <v>9.0726529441296708E-3</v>
      </c>
      <c r="D91" s="3">
        <f>'Population 2016'!D91/'Population 2016'!D$6</f>
        <v>7.9381685978081769E-3</v>
      </c>
      <c r="E91" s="3">
        <f>'Population 2016'!E91/'Population 2016'!E$6</f>
        <v>4.8806417319029669E-3</v>
      </c>
      <c r="F91" s="3">
        <f>'Population 2016'!F91/'Population 2016'!F$6</f>
        <v>8.482645200380853E-3</v>
      </c>
      <c r="G91" s="3">
        <f>'Population 2016'!G91/'Population 2016'!G$6</f>
        <v>1.1586253218403671E-2</v>
      </c>
      <c r="H91" s="3">
        <f>'Population 2016'!H91/'Population 2016'!H$6</f>
        <v>1.9258632100502632E-2</v>
      </c>
      <c r="I91" s="3">
        <f>'Population 2016'!I91/'Population 2016'!I$6</f>
        <v>7.4779061862678452E-3</v>
      </c>
      <c r="J91" s="3">
        <f>'Population 2016'!J91/'Population 2016'!J$6</f>
        <v>1.4902954774812833E-2</v>
      </c>
      <c r="K91" s="3">
        <f>'Population 2016'!K91/'Population 2016'!K$6</f>
        <v>1.583301635602891E-2</v>
      </c>
      <c r="L91" s="3">
        <f>'Population 2016'!L91/'Population 2016'!L$6</f>
        <v>7.1958523285956914E-3</v>
      </c>
      <c r="M91" s="3">
        <f>'Population 2016'!M91/'Population 2016'!M$6</f>
        <v>7.1958523285956914E-3</v>
      </c>
      <c r="N91" s="3">
        <f>'Population 2016'!N91/'Population 2016'!N$6</f>
        <v>1.9026893499389786E-2</v>
      </c>
      <c r="O91" s="3">
        <f>'Population 2016'!O91/'Population 2016'!O$6</f>
        <v>1.7954092502233523E-2</v>
      </c>
      <c r="P91" s="3">
        <f>'Population 2016'!P91/'Population 2016'!P$6</f>
        <v>8.458000740075064E-3</v>
      </c>
      <c r="Q91" s="3">
        <f>'Population 2016'!Q91/'Population 2016'!Q$6</f>
        <v>3.3482142857142855E-3</v>
      </c>
      <c r="R91" s="3">
        <f>'Population 2016'!R91/'Population 2016'!R$6</f>
        <v>1.2463718627283592E-2</v>
      </c>
      <c r="S91" s="3">
        <f>'Population 2016'!S91/'Population 2016'!S$6</f>
        <v>1.2526436515535727E-2</v>
      </c>
      <c r="T91" s="3">
        <f>'Population 2016'!T91/'Population 2016'!T$6</f>
        <v>1.3570122131099181E-2</v>
      </c>
      <c r="U91" s="3">
        <f>'Population 2016'!U91/'Population 2016'!U$6</f>
        <v>0</v>
      </c>
      <c r="V91" s="3">
        <f>'Population 2016'!V91/'Population 2016'!V$6</f>
        <v>1.1011736425339367E-2</v>
      </c>
      <c r="W91" s="3">
        <f>'Population 2016'!W91/'Population 2016'!W$6</f>
        <v>1.6729533678756476E-2</v>
      </c>
      <c r="X91" s="3">
        <f>'Population 2016'!X91/'Population 2016'!X$6</f>
        <v>1.6729533678756476E-2</v>
      </c>
      <c r="Y91" s="3">
        <f>'Population 2016'!Y91/'Population 2016'!Y$6</f>
        <v>1.268336946110803E-2</v>
      </c>
      <c r="Z91" s="3">
        <f>'Population 2016'!Z91/'Population 2016'!Z$6</f>
        <v>2.0786812131817919E-2</v>
      </c>
      <c r="AA91" s="3">
        <f>'Population 2016'!AA91/'Population 2016'!AA$6</f>
        <v>1.8535530599873763E-2</v>
      </c>
      <c r="AB91" s="3">
        <f>'Population 2016'!AB91/'Population 2016'!AB$6</f>
        <v>7.031670554458999E-3</v>
      </c>
      <c r="AC91" s="3">
        <f>'Population 2016'!AC91/'Population 2016'!AC$6</f>
        <v>2.0018830266930705E-2</v>
      </c>
      <c r="AD91" s="3">
        <f>'Population 2016'!AD91/'Population 2016'!AD$6</f>
        <v>9.5424082375393897E-3</v>
      </c>
      <c r="AE91" s="3">
        <f>'Population 2016'!AE91/'Population 2016'!AE$6</f>
        <v>8.8080921833209331E-3</v>
      </c>
      <c r="AF91" s="3">
        <f>'Population 2016'!AF91/'Population 2016'!AF$6</f>
        <v>2.6662241398384776E-2</v>
      </c>
      <c r="AG91" s="3">
        <f>'Population 2016'!AG91/'Population 2016'!AG$6</f>
        <v>8.8080921833209331E-3</v>
      </c>
      <c r="AH91" s="3">
        <f>'Population 2016'!AH91/'Population 2016'!AH$6</f>
        <v>1.5869575098157816E-2</v>
      </c>
      <c r="AI91" s="3">
        <f>'Population 2016'!AI91/'Population 2016'!AI$6</f>
        <v>1.0839677404504117E-2</v>
      </c>
      <c r="AJ91" s="3">
        <f>'Population 2016'!AJ91/'Population 2016'!AJ$6</f>
        <v>7.4860403755292381E-3</v>
      </c>
      <c r="AK91" s="3">
        <f>'Population 2016'!AK91/'Population 2016'!AK$6</f>
        <v>1.5745551881593449E-3</v>
      </c>
      <c r="AL91" s="3">
        <f>'Population 2016'!AL91/'Population 2016'!AL$6</f>
        <v>2.3316752531533133E-2</v>
      </c>
      <c r="AM91" s="3">
        <f>'Population 2016'!AM91/'Population 2016'!AM$6</f>
        <v>1.6605661298194241E-2</v>
      </c>
      <c r="AN91" s="3">
        <f>'Population 2016'!AN91/'Population 2016'!AN$6</f>
        <v>0</v>
      </c>
      <c r="AO91" s="3">
        <f>'Population 2016'!AO91/'Population 2016'!AO$6</f>
        <v>0</v>
      </c>
      <c r="AP91" s="3">
        <f>'Population 2016'!AP91/'Population 2016'!AP$6</f>
        <v>9.3103613763977546E-3</v>
      </c>
      <c r="AQ91" s="3">
        <f>'Population 2016'!AQ91/'Population 2016'!AQ$6</f>
        <v>1.7605063663796276E-2</v>
      </c>
      <c r="AR91" s="3">
        <f>'Population 2016'!AR91/'Population 2016'!AR$6</f>
        <v>1.5462909477715617E-2</v>
      </c>
      <c r="AS91" s="3">
        <f>'Population 2016'!AS91/'Population 2016'!AS$6</f>
        <v>7.4779061862678452E-3</v>
      </c>
      <c r="AT91" s="3">
        <f>'Population 2016'!AT91/'Population 2016'!AT$6</f>
        <v>0</v>
      </c>
      <c r="AU91" s="3">
        <f>'Population 2016'!AU91/'Population 2016'!AU$6</f>
        <v>0</v>
      </c>
      <c r="AV91" s="3">
        <f>'Population 2016'!AV91/'Population 2016'!AV$6</f>
        <v>1.4535922792803527E-2</v>
      </c>
      <c r="AW91" s="3">
        <f>'Population 2016'!AW91/'Population 2016'!AW$6</f>
        <v>1.4881366759760522E-2</v>
      </c>
      <c r="AX91" s="3">
        <f>'Population 2016'!AX91/'Population 2016'!AX$6</f>
        <v>1.3996385039625527E-2</v>
      </c>
      <c r="AY91" s="3">
        <f>'Population 2016'!AY91/'Population 2016'!AY$6</f>
        <v>1.5917309106231483E-2</v>
      </c>
      <c r="AZ91" s="3">
        <f>'Population 2016'!AZ91/'Population 2016'!AZ$6</f>
        <v>1.504216092611119E-2</v>
      </c>
      <c r="BA91" s="3">
        <f>'Population 2016'!BA91/'Population 2016'!BA$6</f>
        <v>1.9584404199788814E-2</v>
      </c>
      <c r="BB91" s="3">
        <f>'Population 2016'!BB91/'Population 2016'!BB$6</f>
        <v>1.0515911595048286E-2</v>
      </c>
      <c r="BC91" s="5">
        <f>'Population 2016'!BC91/'Population 2016'!BC$6</f>
        <v>0</v>
      </c>
      <c r="BD91" s="9">
        <v>89</v>
      </c>
    </row>
    <row r="92" spans="2:56" x14ac:dyDescent="0.35">
      <c r="B92" s="3" t="s">
        <v>57</v>
      </c>
      <c r="C92" s="51">
        <f>'Population 2016'!C92/'Population 2016'!C$6</f>
        <v>7.7996127088861798E-3</v>
      </c>
      <c r="D92" s="3">
        <f>'Population 2016'!D92/'Population 2016'!D$6</f>
        <v>7.2450500876206419E-3</v>
      </c>
      <c r="E92" s="3">
        <f>'Population 2016'!E92/'Population 2016'!E$6</f>
        <v>5.750459070261912E-3</v>
      </c>
      <c r="F92" s="3">
        <f>'Population 2016'!F92/'Population 2016'!F$6</f>
        <v>8.8721544187656889E-3</v>
      </c>
      <c r="G92" s="3">
        <f>'Population 2016'!G92/'Population 2016'!G$6</f>
        <v>9.5712526586812941E-3</v>
      </c>
      <c r="H92" s="3">
        <f>'Population 2016'!H92/'Population 2016'!H$6</f>
        <v>1.8507366575839061E-2</v>
      </c>
      <c r="I92" s="3">
        <f>'Population 2016'!I92/'Population 2016'!I$6</f>
        <v>9.7115664756725253E-3</v>
      </c>
      <c r="J92" s="3">
        <f>'Population 2016'!J92/'Population 2016'!J$6</f>
        <v>1.4550916473045601E-2</v>
      </c>
      <c r="K92" s="3">
        <f>'Population 2016'!K92/'Population 2016'!K$6</f>
        <v>1.6023202738683909E-2</v>
      </c>
      <c r="L92" s="3">
        <f>'Population 2016'!L92/'Population 2016'!L$6</f>
        <v>8.2908733351211225E-3</v>
      </c>
      <c r="M92" s="3">
        <f>'Population 2016'!M92/'Population 2016'!M$6</f>
        <v>8.2908733351211225E-3</v>
      </c>
      <c r="N92" s="3">
        <f>'Population 2016'!N92/'Population 2016'!N$6</f>
        <v>1.8085841579790912E-2</v>
      </c>
      <c r="O92" s="3">
        <f>'Population 2016'!O92/'Population 2016'!O$6</f>
        <v>1.871005429180125E-2</v>
      </c>
      <c r="P92" s="3">
        <f>'Population 2016'!P92/'Population 2016'!P$6</f>
        <v>6.7135380874345828E-3</v>
      </c>
      <c r="Q92" s="3">
        <f>'Population 2016'!Q92/'Population 2016'!Q$6</f>
        <v>3.8870073891625616E-3</v>
      </c>
      <c r="R92" s="3">
        <f>'Population 2016'!R92/'Population 2016'!R$6</f>
        <v>1.161003926925047E-2</v>
      </c>
      <c r="S92" s="3">
        <f>'Population 2016'!S92/'Population 2016'!S$6</f>
        <v>1.1721503803701638E-2</v>
      </c>
      <c r="T92" s="3">
        <f>'Population 2016'!T92/'Population 2016'!T$6</f>
        <v>1.1075242534325666E-2</v>
      </c>
      <c r="U92" s="3">
        <f>'Population 2016'!U92/'Population 2016'!U$6</f>
        <v>0</v>
      </c>
      <c r="V92" s="3">
        <f>'Population 2016'!V92/'Population 2016'!V$6</f>
        <v>1.1382918552036199E-2</v>
      </c>
      <c r="W92" s="3">
        <f>'Population 2016'!W92/'Population 2016'!W$6</f>
        <v>1.6157512953367877E-2</v>
      </c>
      <c r="X92" s="3">
        <f>'Population 2016'!X92/'Population 2016'!X$6</f>
        <v>1.6157512953367877E-2</v>
      </c>
      <c r="Y92" s="3">
        <f>'Population 2016'!Y92/'Population 2016'!Y$6</f>
        <v>1.2743862479205526E-2</v>
      </c>
      <c r="Z92" s="3">
        <f>'Population 2016'!Z92/'Population 2016'!Z$6</f>
        <v>1.8520375146969019E-2</v>
      </c>
      <c r="AA92" s="3">
        <f>'Population 2016'!AA92/'Population 2016'!AA$6</f>
        <v>1.7030690489135528E-2</v>
      </c>
      <c r="AB92" s="3">
        <f>'Population 2016'!AB92/'Population 2016'!AB$6</f>
        <v>6.4260721335008073E-3</v>
      </c>
      <c r="AC92" s="3">
        <f>'Population 2016'!AC92/'Population 2016'!AC$6</f>
        <v>1.7952947675979349E-2</v>
      </c>
      <c r="AD92" s="3">
        <f>'Population 2016'!AD92/'Population 2016'!AD$6</f>
        <v>8.5363869039693455E-3</v>
      </c>
      <c r="AE92" s="3">
        <f>'Population 2016'!AE92/'Population 2016'!AE$6</f>
        <v>8.1645785991513661E-3</v>
      </c>
      <c r="AF92" s="3">
        <f>'Population 2016'!AF92/'Population 2016'!AF$6</f>
        <v>2.7049452373050117E-2</v>
      </c>
      <c r="AG92" s="3">
        <f>'Population 2016'!AG92/'Population 2016'!AG$6</f>
        <v>8.1645785991513661E-3</v>
      </c>
      <c r="AH92" s="3">
        <f>'Population 2016'!AH92/'Population 2016'!AH$6</f>
        <v>1.5373104583961206E-2</v>
      </c>
      <c r="AI92" s="3">
        <f>'Population 2016'!AI92/'Population 2016'!AI$6</f>
        <v>9.6552647769077207E-3</v>
      </c>
      <c r="AJ92" s="3">
        <f>'Population 2016'!AJ92/'Population 2016'!AJ$6</f>
        <v>6.2281401484935882E-3</v>
      </c>
      <c r="AK92" s="3">
        <f>'Population 2016'!AK92/'Population 2016'!AK$6</f>
        <v>1.4958274287513776E-3</v>
      </c>
      <c r="AL92" s="3">
        <f>'Population 2016'!AL92/'Population 2016'!AL$6</f>
        <v>2.2058388109196424E-2</v>
      </c>
      <c r="AM92" s="3">
        <f>'Population 2016'!AM92/'Population 2016'!AM$6</f>
        <v>1.6270131771595902E-2</v>
      </c>
      <c r="AN92" s="3">
        <f>'Population 2016'!AN92/'Population 2016'!AN$6</f>
        <v>0</v>
      </c>
      <c r="AO92" s="3">
        <f>'Population 2016'!AO92/'Population 2016'!AO$6</f>
        <v>0</v>
      </c>
      <c r="AP92" s="3">
        <f>'Population 2016'!AP92/'Population 2016'!AP$6</f>
        <v>7.7266401113404038E-3</v>
      </c>
      <c r="AQ92" s="3">
        <f>'Population 2016'!AQ92/'Population 2016'!AQ$6</f>
        <v>1.5823949363362039E-2</v>
      </c>
      <c r="AR92" s="3">
        <f>'Population 2016'!AR92/'Population 2016'!AR$6</f>
        <v>1.4450625287548622E-2</v>
      </c>
      <c r="AS92" s="3">
        <f>'Population 2016'!AS92/'Population 2016'!AS$6</f>
        <v>9.7115664756725253E-3</v>
      </c>
      <c r="AT92" s="3">
        <f>'Population 2016'!AT92/'Population 2016'!AT$6</f>
        <v>0</v>
      </c>
      <c r="AU92" s="3">
        <f>'Population 2016'!AU92/'Population 2016'!AU$6</f>
        <v>0</v>
      </c>
      <c r="AV92" s="3">
        <f>'Population 2016'!AV92/'Population 2016'!AV$6</f>
        <v>1.2510425354462052E-2</v>
      </c>
      <c r="AW92" s="3">
        <f>'Population 2016'!AW92/'Population 2016'!AW$6</f>
        <v>1.4168830211549644E-2</v>
      </c>
      <c r="AX92" s="3">
        <f>'Population 2016'!AX92/'Population 2016'!AX$6</f>
        <v>1.311581776892061E-2</v>
      </c>
      <c r="AY92" s="3">
        <f>'Population 2016'!AY92/'Population 2016'!AY$6</f>
        <v>1.524226385240157E-2</v>
      </c>
      <c r="AZ92" s="3">
        <f>'Population 2016'!AZ92/'Population 2016'!AZ$6</f>
        <v>1.4256109761326283E-2</v>
      </c>
      <c r="BA92" s="3">
        <f>'Population 2016'!BA92/'Population 2016'!BA$6</f>
        <v>1.627717012332397E-2</v>
      </c>
      <c r="BB92" s="3">
        <f>'Population 2016'!BB92/'Population 2016'!BB$6</f>
        <v>1.1164041739581307E-2</v>
      </c>
      <c r="BC92" s="5">
        <f>'Population 2016'!BC92/'Population 2016'!BC$6</f>
        <v>0</v>
      </c>
      <c r="BD92" s="9">
        <v>90</v>
      </c>
    </row>
    <row r="93" spans="2:56" x14ac:dyDescent="0.35">
      <c r="B93" s="3" t="s">
        <v>58</v>
      </c>
      <c r="C93" s="51">
        <f>'Population 2016'!C93/'Population 2016'!C$6</f>
        <v>4.5363264720648354E-3</v>
      </c>
      <c r="D93" s="3">
        <f>'Population 2016'!D93/'Population 2016'!D$6</f>
        <v>4.1848664766039809E-3</v>
      </c>
      <c r="E93" s="3">
        <f>'Population 2016'!E93/'Population 2016'!E$6</f>
        <v>3.2376534261138496E-3</v>
      </c>
      <c r="F93" s="3">
        <f>'Population 2016'!F93/'Population 2016'!F$6</f>
        <v>5.842638275772527E-3</v>
      </c>
      <c r="G93" s="3">
        <f>'Population 2016'!G93/'Population 2016'!G$6</f>
        <v>8.7316690921303026E-3</v>
      </c>
      <c r="H93" s="3">
        <f>'Population 2016'!H93/'Population 2016'!H$6</f>
        <v>1.3725501887107449E-2</v>
      </c>
      <c r="I93" s="3">
        <f>'Population 2016'!I93/'Population 2016'!I$6</f>
        <v>6.7495387005924055E-3</v>
      </c>
      <c r="J93" s="3">
        <f>'Population 2016'!J93/'Population 2016'!J$6</f>
        <v>1.044380295242789E-2</v>
      </c>
      <c r="K93" s="3">
        <f>'Population 2016'!K93/'Population 2016'!K$6</f>
        <v>1.1648915937618867E-2</v>
      </c>
      <c r="L93" s="3">
        <f>'Population 2016'!L93/'Population 2016'!L$6</f>
        <v>5.0505050505050509E-3</v>
      </c>
      <c r="M93" s="3">
        <f>'Population 2016'!M93/'Population 2016'!M$6</f>
        <v>5.0505050505050509E-3</v>
      </c>
      <c r="N93" s="3">
        <f>'Population 2016'!N93/'Population 2016'!N$6</f>
        <v>1.2865944213265892E-2</v>
      </c>
      <c r="O93" s="3">
        <f>'Population 2016'!O93/'Population 2016'!O$6</f>
        <v>1.283416947288846E-2</v>
      </c>
      <c r="P93" s="3">
        <f>'Population 2016'!P93/'Population 2016'!P$6</f>
        <v>4.6519004070412857E-3</v>
      </c>
      <c r="Q93" s="3">
        <f>'Population 2016'!Q93/'Population 2016'!Q$6</f>
        <v>2.4630541871921183E-3</v>
      </c>
      <c r="R93" s="3">
        <f>'Population 2016'!R93/'Population 2016'!R$6</f>
        <v>7.4270104148881676E-3</v>
      </c>
      <c r="S93" s="3">
        <f>'Population 2016'!S93/'Population 2016'!S$6</f>
        <v>8.6201454139879421E-3</v>
      </c>
      <c r="T93" s="3">
        <f>'Population 2016'!T93/'Population 2016'!T$6</f>
        <v>7.5352106740389233E-3</v>
      </c>
      <c r="U93" s="3">
        <f>'Population 2016'!U93/'Population 2016'!U$6</f>
        <v>0</v>
      </c>
      <c r="V93" s="3">
        <f>'Population 2016'!V93/'Population 2016'!V$6</f>
        <v>7.1761877828054295E-3</v>
      </c>
      <c r="W93" s="3">
        <f>'Population 2016'!W93/'Population 2016'!W$6</f>
        <v>1.2352331606217617E-2</v>
      </c>
      <c r="X93" s="3">
        <f>'Population 2016'!X93/'Population 2016'!X$6</f>
        <v>1.2352331606217617E-2</v>
      </c>
      <c r="Y93" s="3">
        <f>'Population 2016'!Y93/'Population 2016'!Y$6</f>
        <v>8.5799264001613154E-3</v>
      </c>
      <c r="Z93" s="3">
        <f>'Population 2016'!Z93/'Population 2016'!Z$6</f>
        <v>1.3419372871417678E-2</v>
      </c>
      <c r="AA93" s="3">
        <f>'Population 2016'!AA93/'Population 2016'!AA$6</f>
        <v>1.2272446052606911E-2</v>
      </c>
      <c r="AB93" s="3">
        <f>'Population 2016'!AB93/'Population 2016'!AB$6</f>
        <v>3.7569531670554458E-3</v>
      </c>
      <c r="AC93" s="3">
        <f>'Population 2016'!AC93/'Population 2016'!AC$6</f>
        <v>1.2904957729163181E-2</v>
      </c>
      <c r="AD93" s="3">
        <f>'Population 2016'!AD93/'Population 2016'!AD$6</f>
        <v>6.198866746556596E-3</v>
      </c>
      <c r="AE93" s="3">
        <f>'Population 2016'!AE93/'Population 2016'!AE$6</f>
        <v>5.2888772698936196E-3</v>
      </c>
      <c r="AF93" s="3">
        <f>'Population 2016'!AF93/'Population 2016'!AF$6</f>
        <v>1.8641442637459895E-2</v>
      </c>
      <c r="AG93" s="3">
        <f>'Population 2016'!AG93/'Population 2016'!AG$6</f>
        <v>5.2888772698936196E-3</v>
      </c>
      <c r="AH93" s="3">
        <f>'Population 2016'!AH93/'Population 2016'!AH$6</f>
        <v>1.1135623857156343E-2</v>
      </c>
      <c r="AI93" s="3">
        <f>'Population 2016'!AI93/'Population 2016'!AI$6</f>
        <v>6.8972155840242404E-3</v>
      </c>
      <c r="AJ93" s="3">
        <f>'Population 2016'!AJ93/'Population 2016'!AJ$6</f>
        <v>4.6634349880346074E-3</v>
      </c>
      <c r="AK93" s="3">
        <f>'Population 2016'!AK93/'Population 2016'!AK$6</f>
        <v>1.1809163911195087E-3</v>
      </c>
      <c r="AL93" s="3">
        <f>'Population 2016'!AL93/'Population 2016'!AL$6</f>
        <v>1.6921300408598329E-2</v>
      </c>
      <c r="AM93" s="3">
        <f>'Population 2016'!AM93/'Population 2016'!AM$6</f>
        <v>1.1462908735968766E-2</v>
      </c>
      <c r="AN93" s="3">
        <f>'Population 2016'!AN93/'Population 2016'!AN$6</f>
        <v>0</v>
      </c>
      <c r="AO93" s="3">
        <f>'Population 2016'!AO93/'Population 2016'!AO$6</f>
        <v>0</v>
      </c>
      <c r="AP93" s="3">
        <f>'Population 2016'!AP93/'Population 2016'!AP$6</f>
        <v>5.7109948649037767E-3</v>
      </c>
      <c r="AQ93" s="3">
        <f>'Population 2016'!AQ93/'Population 2016'!AQ$6</f>
        <v>1.1334363730036065E-2</v>
      </c>
      <c r="AR93" s="3">
        <f>'Population 2016'!AR93/'Population 2016'!AR$6</f>
        <v>1.037605425074579E-2</v>
      </c>
      <c r="AS93" s="3">
        <f>'Population 2016'!AS93/'Population 2016'!AS$6</f>
        <v>6.7495387005924055E-3</v>
      </c>
      <c r="AT93" s="3">
        <f>'Population 2016'!AT93/'Population 2016'!AT$6</f>
        <v>0</v>
      </c>
      <c r="AU93" s="3">
        <f>'Population 2016'!AU93/'Population 2016'!AU$6</f>
        <v>0</v>
      </c>
      <c r="AV93" s="3">
        <f>'Population 2016'!AV93/'Population 2016'!AV$6</f>
        <v>9.8177052305492667E-3</v>
      </c>
      <c r="AW93" s="3">
        <f>'Population 2016'!AW93/'Population 2016'!AW$6</f>
        <v>1.0696238298429963E-2</v>
      </c>
      <c r="AX93" s="3">
        <f>'Population 2016'!AX93/'Population 2016'!AX$6</f>
        <v>9.269129165314919E-3</v>
      </c>
      <c r="AY93" s="3">
        <f>'Population 2016'!AY93/'Population 2016'!AY$6</f>
        <v>1.1260786750194559E-2</v>
      </c>
      <c r="AZ93" s="3">
        <f>'Population 2016'!AZ93/'Population 2016'!AZ$6</f>
        <v>1.0084679148206373E-2</v>
      </c>
      <c r="BA93" s="3">
        <f>'Population 2016'!BA93/'Population 2016'!BA$6</f>
        <v>1.1914011914011913E-2</v>
      </c>
      <c r="BB93" s="3">
        <f>'Population 2016'!BB93/'Population 2016'!BB$6</f>
        <v>8.7173504439691483E-3</v>
      </c>
      <c r="BC93" s="5">
        <f>'Population 2016'!BC93/'Population 2016'!BC$6</f>
        <v>0</v>
      </c>
      <c r="BD93" s="9">
        <v>91</v>
      </c>
    </row>
    <row r="94" spans="2:56" x14ac:dyDescent="0.35">
      <c r="B94" s="3" t="s">
        <v>59</v>
      </c>
      <c r="C94" s="51">
        <f>'Population 2016'!C94/'Population 2016'!C$6</f>
        <v>2.9943340744459585E-3</v>
      </c>
      <c r="D94" s="3">
        <f>'Population 2016'!D94/'Population 2016'!D$6</f>
        <v>2.9424842413621742E-3</v>
      </c>
      <c r="E94" s="3">
        <f>'Population 2016'!E94/'Population 2016'!E$6</f>
        <v>2.802744756934377E-3</v>
      </c>
      <c r="F94" s="3">
        <f>'Population 2016'!F94/'Population 2016'!F$6</f>
        <v>5.2800138492166537E-3</v>
      </c>
      <c r="G94" s="3">
        <f>'Population 2016'!G94/'Population 2016'!G$6</f>
        <v>5.037501399305944E-3</v>
      </c>
      <c r="H94" s="3">
        <f>'Population 2016'!H94/'Population 2016'!H$6</f>
        <v>1.0702552514056416E-2</v>
      </c>
      <c r="I94" s="3">
        <f>'Population 2016'!I94/'Population 2016'!I$6</f>
        <v>3.5447217636204718E-3</v>
      </c>
      <c r="J94" s="3">
        <f>'Population 2016'!J94/'Population 2016'!J$6</f>
        <v>8.355042361942313E-3</v>
      </c>
      <c r="K94" s="3">
        <f>'Population 2016'!K94/'Population 2016'!K$6</f>
        <v>8.6534804108025862E-3</v>
      </c>
      <c r="L94" s="3">
        <f>'Population 2016'!L94/'Population 2016'!L$6</f>
        <v>4.089568248860284E-3</v>
      </c>
      <c r="M94" s="3">
        <f>'Population 2016'!M94/'Population 2016'!M$6</f>
        <v>4.089568248860284E-3</v>
      </c>
      <c r="N94" s="3">
        <f>'Population 2016'!N94/'Population 2016'!N$6</f>
        <v>9.7634136658383448E-3</v>
      </c>
      <c r="O94" s="3">
        <f>'Population 2016'!O94/'Population 2016'!O$6</f>
        <v>1.0909903099443338E-2</v>
      </c>
      <c r="P94" s="3">
        <f>'Population 2016'!P94/'Population 2016'!P$6</f>
        <v>3.5417878099064334E-3</v>
      </c>
      <c r="Q94" s="3">
        <f>'Population 2016'!Q94/'Population 2016'!Q$6</f>
        <v>2.3475985221674879E-3</v>
      </c>
      <c r="R94" s="3">
        <f>'Population 2016'!R94/'Population 2016'!R$6</f>
        <v>8.6221615161345393E-3</v>
      </c>
      <c r="S94" s="3">
        <f>'Population 2016'!S94/'Population 2016'!S$6</f>
        <v>6.268479255884426E-3</v>
      </c>
      <c r="T94" s="3">
        <f>'Population 2016'!T94/'Population 2016'!T$6</f>
        <v>6.1107692826378292E-3</v>
      </c>
      <c r="U94" s="3">
        <f>'Population 2016'!U94/'Population 2016'!U$6</f>
        <v>0</v>
      </c>
      <c r="V94" s="3">
        <f>'Population 2016'!V94/'Population 2016'!V$6</f>
        <v>6.1863687782805427E-3</v>
      </c>
      <c r="W94" s="3">
        <f>'Population 2016'!W94/'Population 2016'!W$6</f>
        <v>8.2901554404145074E-3</v>
      </c>
      <c r="X94" s="3">
        <f>'Population 2016'!X94/'Population 2016'!X$6</f>
        <v>8.2901554404145074E-3</v>
      </c>
      <c r="Y94" s="3">
        <f>'Population 2016'!Y94/'Population 2016'!Y$6</f>
        <v>7.1180117961385288E-3</v>
      </c>
      <c r="Z94" s="3">
        <f>'Population 2016'!Z94/'Population 2016'!Z$6</f>
        <v>1.0065289183383917E-2</v>
      </c>
      <c r="AA94" s="3">
        <f>'Population 2016'!AA94/'Population 2016'!AA$6</f>
        <v>9.3140103863964454E-3</v>
      </c>
      <c r="AB94" s="3">
        <f>'Population 2016'!AB94/'Population 2016'!AB$6</f>
        <v>2.6018302530055625E-3</v>
      </c>
      <c r="AC94" s="3">
        <f>'Population 2016'!AC94/'Population 2016'!AC$6</f>
        <v>9.8547657304704061E-3</v>
      </c>
      <c r="AD94" s="3">
        <f>'Population 2016'!AD94/'Population 2016'!AD$6</f>
        <v>4.1572352166644472E-3</v>
      </c>
      <c r="AE94" s="3">
        <f>'Population 2016'!AE94/'Population 2016'!AE$6</f>
        <v>3.8409717055120961E-3</v>
      </c>
      <c r="AF94" s="3">
        <f>'Population 2016'!AF94/'Population 2016'!AF$6</f>
        <v>1.3994910941475827E-2</v>
      </c>
      <c r="AG94" s="3">
        <f>'Population 2016'!AG94/'Population 2016'!AG$6</f>
        <v>3.8409717055120961E-3</v>
      </c>
      <c r="AH94" s="3">
        <f>'Population 2016'!AH94/'Population 2016'!AH$6</f>
        <v>8.3421031469937314E-3</v>
      </c>
      <c r="AI94" s="3">
        <f>'Population 2016'!AI94/'Population 2016'!AI$6</f>
        <v>5.4826167567182983E-3</v>
      </c>
      <c r="AJ94" s="3">
        <f>'Population 2016'!AJ94/'Population 2016'!AJ$6</f>
        <v>3.5589372277106215E-3</v>
      </c>
      <c r="AK94" s="3">
        <f>'Population 2016'!AK94/'Population 2016'!AK$6</f>
        <v>5.510943158557707E-4</v>
      </c>
      <c r="AL94" s="3">
        <f>'Population 2016'!AL94/'Population 2016'!AL$6</f>
        <v>1.2613252798010304E-2</v>
      </c>
      <c r="AM94" s="3">
        <f>'Population 2016'!AM94/'Population 2016'!AM$6</f>
        <v>9.016593460224499E-3</v>
      </c>
      <c r="AN94" s="3">
        <f>'Population 2016'!AN94/'Population 2016'!AN$6</f>
        <v>0</v>
      </c>
      <c r="AO94" s="3">
        <f>'Population 2016'!AO94/'Population 2016'!AO$6</f>
        <v>0</v>
      </c>
      <c r="AP94" s="3">
        <f>'Population 2016'!AP94/'Population 2016'!AP$6</f>
        <v>4.6071891347122911E-3</v>
      </c>
      <c r="AQ94" s="3">
        <f>'Population 2016'!AQ94/'Population 2016'!AQ$6</f>
        <v>9.9948480164863476E-3</v>
      </c>
      <c r="AR94" s="3">
        <f>'Population 2016'!AR94/'Population 2016'!AR$6</f>
        <v>7.8642781808953548E-3</v>
      </c>
      <c r="AS94" s="3">
        <f>'Population 2016'!AS94/'Population 2016'!AS$6</f>
        <v>3.5447217636204718E-3</v>
      </c>
      <c r="AT94" s="3">
        <f>'Population 2016'!AT94/'Population 2016'!AT$6</f>
        <v>0</v>
      </c>
      <c r="AU94" s="3">
        <f>'Population 2016'!AU94/'Population 2016'!AU$6</f>
        <v>0</v>
      </c>
      <c r="AV94" s="3">
        <f>'Population 2016'!AV94/'Population 2016'!AV$6</f>
        <v>7.3394495412844041E-3</v>
      </c>
      <c r="AW94" s="3">
        <f>'Population 2016'!AW94/'Population 2016'!AW$6</f>
        <v>7.4365883422468654E-3</v>
      </c>
      <c r="AX94" s="3">
        <f>'Population 2016'!AX94/'Population 2016'!AX$6</f>
        <v>8.0641423738239786E-3</v>
      </c>
      <c r="AY94" s="3">
        <f>'Population 2016'!AY94/'Population 2016'!AY$6</f>
        <v>8.091943743362414E-3</v>
      </c>
      <c r="AZ94" s="3">
        <f>'Population 2016'!AZ94/'Population 2016'!AZ$6</f>
        <v>7.878376447048736E-3</v>
      </c>
      <c r="BA94" s="3">
        <f>'Population 2016'!BA94/'Population 2016'!BA$6</f>
        <v>7.9692387384695078E-3</v>
      </c>
      <c r="BB94" s="3">
        <f>'Population 2016'!BB94/'Population 2016'!BB$6</f>
        <v>6.6109274742368268E-3</v>
      </c>
      <c r="BC94" s="5">
        <f>'Population 2016'!BC94/'Population 2016'!BC$6</f>
        <v>0</v>
      </c>
      <c r="BD94" s="9">
        <v>92</v>
      </c>
    </row>
    <row r="95" spans="2:56" x14ac:dyDescent="0.35">
      <c r="B95" s="3" t="s">
        <v>60</v>
      </c>
      <c r="C95" s="51">
        <f>'Population 2016'!C95/'Population 2016'!C$6</f>
        <v>2.1516172990030838E-3</v>
      </c>
      <c r="D95" s="3">
        <f>'Population 2016'!D95/'Population 2016'!D$6</f>
        <v>2.1185886537807654E-3</v>
      </c>
      <c r="E95" s="3">
        <f>'Population 2016'!E95/'Population 2016'!E$6</f>
        <v>2.029573789504204E-3</v>
      </c>
      <c r="F95" s="3">
        <f>'Population 2016'!F95/'Population 2016'!F$6</f>
        <v>2.9862373409504026E-3</v>
      </c>
      <c r="G95" s="3">
        <f>'Population 2016'!G95/'Population 2016'!G$6</f>
        <v>3.8620844061345574E-3</v>
      </c>
      <c r="H95" s="3">
        <f>'Population 2016'!H95/'Population 2016'!H$6</f>
        <v>7.178759457896337E-3</v>
      </c>
      <c r="I95" s="3">
        <f>'Population 2016'!I95/'Population 2016'!I$6</f>
        <v>2.7192386131883071E-3</v>
      </c>
      <c r="J95" s="3">
        <f>'Population 2016'!J95/'Population 2016'!J$6</f>
        <v>3.9897674200286325E-3</v>
      </c>
      <c r="K95" s="3">
        <f>'Population 2016'!K95/'Population 2016'!K$6</f>
        <v>3.8512742487637887E-3</v>
      </c>
      <c r="L95" s="3">
        <f>'Population 2016'!L95/'Population 2016'!L$6</f>
        <v>2.592294627692858E-3</v>
      </c>
      <c r="M95" s="3">
        <f>'Population 2016'!M95/'Population 2016'!M$6</f>
        <v>2.592294627692858E-3</v>
      </c>
      <c r="N95" s="3">
        <f>'Population 2016'!N95/'Population 2016'!N$6</f>
        <v>6.205061094855093E-3</v>
      </c>
      <c r="O95" s="3">
        <f>'Population 2016'!O95/'Population 2016'!O$6</f>
        <v>7.2503607999450208E-3</v>
      </c>
      <c r="P95" s="3">
        <f>'Population 2016'!P95/'Population 2016'!P$6</f>
        <v>2.2730876988951735E-3</v>
      </c>
      <c r="Q95" s="3">
        <f>'Population 2016'!Q95/'Population 2016'!Q$6</f>
        <v>1.5009236453201969E-3</v>
      </c>
      <c r="R95" s="3">
        <f>'Population 2016'!R95/'Population 2016'!R$6</f>
        <v>4.0976609185589897E-3</v>
      </c>
      <c r="S95" s="3">
        <f>'Population 2016'!S95/'Population 2016'!S$6</f>
        <v>4.3298014499310805E-3</v>
      </c>
      <c r="T95" s="3">
        <f>'Population 2016'!T95/'Population 2016'!T$6</f>
        <v>4.180609054052915E-3</v>
      </c>
      <c r="U95" s="3">
        <f>'Population 2016'!U95/'Population 2016'!U$6</f>
        <v>0</v>
      </c>
      <c r="V95" s="3">
        <f>'Population 2016'!V95/'Population 2016'!V$6</f>
        <v>4.5248868778280547E-3</v>
      </c>
      <c r="W95" s="3">
        <f>'Population 2016'!W95/'Population 2016'!W$6</f>
        <v>6.0103626943005181E-3</v>
      </c>
      <c r="X95" s="3">
        <f>'Population 2016'!X95/'Population 2016'!X$6</f>
        <v>6.0103626943005181E-3</v>
      </c>
      <c r="Y95" s="3">
        <f>'Population 2016'!Y95/'Population 2016'!Y$6</f>
        <v>4.2950042849221153E-3</v>
      </c>
      <c r="Z95" s="3">
        <f>'Population 2016'!Z95/'Population 2016'!Z$6</f>
        <v>6.878302055895319E-3</v>
      </c>
      <c r="AA95" s="3">
        <f>'Population 2016'!AA95/'Population 2016'!AA$6</f>
        <v>6.1593455695332375E-3</v>
      </c>
      <c r="AB95" s="3">
        <f>'Population 2016'!AB95/'Population 2016'!AB$6</f>
        <v>1.8504396195944733E-3</v>
      </c>
      <c r="AC95" s="3">
        <f>'Population 2016'!AC95/'Population 2016'!AC$6</f>
        <v>6.5575237420875919E-3</v>
      </c>
      <c r="AD95" s="3">
        <f>'Population 2016'!AD95/'Population 2016'!AD$6</f>
        <v>2.8997085497018921E-3</v>
      </c>
      <c r="AE95" s="3">
        <f>'Population 2016'!AE95/'Population 2016'!AE$6</f>
        <v>2.5539445371729644E-3</v>
      </c>
      <c r="AF95" s="3">
        <f>'Population 2016'!AF95/'Population 2016'!AF$6</f>
        <v>8.9888261975882289E-3</v>
      </c>
      <c r="AG95" s="3">
        <f>'Population 2016'!AG95/'Population 2016'!AG$6</f>
        <v>2.5539445371729644E-3</v>
      </c>
      <c r="AH95" s="3">
        <f>'Population 2016'!AH95/'Population 2016'!AH$6</f>
        <v>5.4436943000290188E-3</v>
      </c>
      <c r="AI95" s="3">
        <f>'Population 2016'!AI95/'Population 2016'!AI$6</f>
        <v>3.6202011408865099E-3</v>
      </c>
      <c r="AJ95" s="3">
        <f>'Population 2016'!AJ95/'Population 2016'!AJ$6</f>
        <v>2.270356507332638E-3</v>
      </c>
      <c r="AK95" s="3">
        <f>'Population 2016'!AK95/'Population 2016'!AK$6</f>
        <v>2.3618327822390176E-4</v>
      </c>
      <c r="AL95" s="3">
        <f>'Population 2016'!AL95/'Population 2016'!AL$6</f>
        <v>8.2163794634926273E-3</v>
      </c>
      <c r="AM95" s="3">
        <f>'Population 2016'!AM95/'Population 2016'!AM$6</f>
        <v>5.9175207418252808E-3</v>
      </c>
      <c r="AN95" s="3">
        <f>'Population 2016'!AN95/'Population 2016'!AN$6</f>
        <v>0</v>
      </c>
      <c r="AO95" s="3">
        <f>'Population 2016'!AO95/'Population 2016'!AO$6</f>
        <v>0</v>
      </c>
      <c r="AP95" s="3">
        <f>'Population 2016'!AP95/'Population 2016'!AP$6</f>
        <v>3.0714594231415269E-3</v>
      </c>
      <c r="AQ95" s="3">
        <f>'Population 2016'!AQ95/'Population 2016'!AQ$6</f>
        <v>6.255979980864061E-3</v>
      </c>
      <c r="AR95" s="3">
        <f>'Population 2016'!AR95/'Population 2016'!AR$6</f>
        <v>5.2202438751437034E-3</v>
      </c>
      <c r="AS95" s="3">
        <f>'Population 2016'!AS95/'Population 2016'!AS$6</f>
        <v>2.7192386131883071E-3</v>
      </c>
      <c r="AT95" s="3">
        <f>'Population 2016'!AT95/'Population 2016'!AT$6</f>
        <v>0</v>
      </c>
      <c r="AU95" s="3">
        <f>'Population 2016'!AU95/'Population 2016'!AU$6</f>
        <v>0</v>
      </c>
      <c r="AV95" s="3">
        <f>'Population 2016'!AV95/'Population 2016'!AV$6</f>
        <v>5.4092696294531159E-3</v>
      </c>
      <c r="AW95" s="3">
        <f>'Population 2016'!AW95/'Population 2016'!AW$6</f>
        <v>4.807574181606729E-3</v>
      </c>
      <c r="AX95" s="3">
        <f>'Population 2016'!AX95/'Population 2016'!AX$6</f>
        <v>4.1247624785651386E-3</v>
      </c>
      <c r="AY95" s="3">
        <f>'Population 2016'!AY95/'Population 2016'!AY$6</f>
        <v>5.5035536617980283E-3</v>
      </c>
      <c r="AZ95" s="3">
        <f>'Population 2016'!AZ95/'Population 2016'!AZ$6</f>
        <v>4.9574817779048166E-3</v>
      </c>
      <c r="BA95" s="3">
        <f>'Population 2016'!BA95/'Population 2016'!BA$6</f>
        <v>5.2995437610822227E-3</v>
      </c>
      <c r="BB95" s="3">
        <f>'Population 2016'!BB95/'Population 2016'!BB$6</f>
        <v>4.1480329250113421E-3</v>
      </c>
      <c r="BC95" s="5">
        <f>'Population 2016'!BC95/'Population 2016'!BC$6</f>
        <v>0</v>
      </c>
      <c r="BD95" s="9">
        <v>93</v>
      </c>
    </row>
    <row r="96" spans="2:56" x14ac:dyDescent="0.35">
      <c r="B96" s="3" t="s">
        <v>80</v>
      </c>
      <c r="C96" s="51">
        <f>'Population 2016'!C96/'Population 2016'!C$6</f>
        <v>1.11166893781826E-3</v>
      </c>
      <c r="D96" s="3">
        <f>'Population 2016'!D96/'Population 2016'!D$6</f>
        <v>1.0854497423691575E-3</v>
      </c>
      <c r="E96" s="3">
        <f>'Population 2016'!E96/'Population 2016'!E$6</f>
        <v>1.014786894752102E-3</v>
      </c>
      <c r="F96" s="3">
        <f>'Population 2016'!F96/'Population 2016'!F$6</f>
        <v>1.6013156755820999E-3</v>
      </c>
      <c r="G96" s="3">
        <f>'Population 2016'!G96/'Population 2016'!G$6</f>
        <v>2.1829172730325756E-3</v>
      </c>
      <c r="H96" s="3">
        <f>'Population 2016'!H96/'Population 2016'!H$6</f>
        <v>3.3687700113882312E-3</v>
      </c>
      <c r="I96" s="3">
        <f>'Population 2016'!I96/'Population 2016'!I$6</f>
        <v>1.8451976303777799E-3</v>
      </c>
      <c r="J96" s="3">
        <f>'Population 2016'!J96/'Population 2016'!J$6</f>
        <v>2.4407988922528104E-3</v>
      </c>
      <c r="K96" s="3">
        <f>'Population 2016'!K96/'Population 2016'!K$6</f>
        <v>2.615062761506276E-3</v>
      </c>
      <c r="L96" s="3">
        <f>'Population 2016'!L96/'Population 2016'!L$6</f>
        <v>1.4972736211674264E-3</v>
      </c>
      <c r="M96" s="3">
        <f>'Population 2016'!M96/'Population 2016'!M$6</f>
        <v>1.4972736211674264E-3</v>
      </c>
      <c r="N96" s="3">
        <f>'Population 2016'!N96/'Population 2016'!N$6</f>
        <v>3.2936817185960682E-3</v>
      </c>
      <c r="O96" s="3">
        <f>'Population 2016'!O96/'Population 2016'!O$6</f>
        <v>3.5736375506838017E-3</v>
      </c>
      <c r="P96" s="3">
        <f>'Population 2016'!P96/'Population 2016'!P$6</f>
        <v>1.2158376063857905E-3</v>
      </c>
      <c r="Q96" s="3">
        <f>'Population 2016'!Q96/'Population 2016'!Q$6</f>
        <v>3.8485221674876849E-4</v>
      </c>
      <c r="R96" s="3">
        <f>'Population 2016'!R96/'Population 2016'!R$6</f>
        <v>2.0488304592794948E-3</v>
      </c>
      <c r="S96" s="3">
        <f>'Population 2016'!S96/'Population 2016'!S$6</f>
        <v>2.0754637569839751E-3</v>
      </c>
      <c r="T96" s="3">
        <f>'Population 2016'!T96/'Population 2016'!T$6</f>
        <v>1.9723034650168995E-3</v>
      </c>
      <c r="U96" s="3">
        <f>'Population 2016'!U96/'Population 2016'!U$6</f>
        <v>0</v>
      </c>
      <c r="V96" s="3">
        <f>'Population 2016'!V96/'Population 2016'!V$6</f>
        <v>1.838235294117647E-3</v>
      </c>
      <c r="W96" s="3">
        <f>'Population 2016'!W96/'Population 2016'!W$6</f>
        <v>2.8766839378238343E-3</v>
      </c>
      <c r="X96" s="3">
        <f>'Population 2016'!X96/'Population 2016'!X$6</f>
        <v>2.8766839378238343E-3</v>
      </c>
      <c r="Y96" s="3">
        <f>'Population 2016'!Y96/'Population 2016'!Y$6</f>
        <v>2.0970912940464787E-3</v>
      </c>
      <c r="Z96" s="3">
        <f>'Population 2016'!Z96/'Population 2016'!Z$6</f>
        <v>3.2902831830983349E-3</v>
      </c>
      <c r="AA96" s="3">
        <f>'Population 2016'!AA96/'Population 2016'!AA$6</f>
        <v>2.9196897829605606E-3</v>
      </c>
      <c r="AB96" s="3">
        <f>'Population 2016'!AB96/'Population 2016'!AB$6</f>
        <v>9.756863448770859E-4</v>
      </c>
      <c r="AC96" s="3">
        <f>'Population 2016'!AC96/'Population 2016'!AC$6</f>
        <v>3.1455104986519242E-3</v>
      </c>
      <c r="AD96" s="3">
        <f>'Population 2016'!AD96/'Population 2016'!AD$6</f>
        <v>1.5386208631071264E-3</v>
      </c>
      <c r="AE96" s="3">
        <f>'Population 2016'!AE96/'Population 2016'!AE$6</f>
        <v>1.3071369678444307E-3</v>
      </c>
      <c r="AF96" s="3">
        <f>'Population 2016'!AF96/'Population 2016'!AF$6</f>
        <v>3.8997676734152009E-3</v>
      </c>
      <c r="AG96" s="3">
        <f>'Population 2016'!AG96/'Population 2016'!AG$6</f>
        <v>1.3071369678444307E-3</v>
      </c>
      <c r="AH96" s="3">
        <f>'Population 2016'!AH96/'Population 2016'!AH$6</f>
        <v>2.5138190120236768E-3</v>
      </c>
      <c r="AI96" s="3">
        <f>'Population 2016'!AI96/'Population 2016'!AI$6</f>
        <v>1.6908222669573987E-3</v>
      </c>
      <c r="AJ96" s="3">
        <f>'Population 2016'!AJ96/'Population 2016'!AJ$6</f>
        <v>1.7181076271706448E-3</v>
      </c>
      <c r="AK96" s="3">
        <f>'Population 2016'!AK96/'Population 2016'!AK$6</f>
        <v>3.14911037631869E-4</v>
      </c>
      <c r="AL96" s="3">
        <f>'Population 2016'!AL96/'Population 2016'!AL$6</f>
        <v>3.7158761177236927E-3</v>
      </c>
      <c r="AM96" s="3">
        <f>'Population 2016'!AM96/'Population 2016'!AM$6</f>
        <v>2.5561249389946315E-3</v>
      </c>
      <c r="AN96" s="3">
        <f>'Population 2016'!AN96/'Population 2016'!AN$6</f>
        <v>0</v>
      </c>
      <c r="AO96" s="3">
        <f>'Population 2016'!AO96/'Population 2016'!AO$6</f>
        <v>0</v>
      </c>
      <c r="AP96" s="3">
        <f>'Population 2016'!AP96/'Population 2016'!AP$6</f>
        <v>1.5357297115707635E-3</v>
      </c>
      <c r="AQ96" s="3">
        <f>'Population 2016'!AQ96/'Population 2016'!AQ$6</f>
        <v>3.3267093545300656E-3</v>
      </c>
      <c r="AR96" s="3">
        <f>'Population 2016'!AR96/'Population 2016'!AR$6</f>
        <v>2.5146021005320852E-3</v>
      </c>
      <c r="AS96" s="3">
        <f>'Population 2016'!AS96/'Population 2016'!AS$6</f>
        <v>1.8451976303777799E-3</v>
      </c>
      <c r="AT96" s="3">
        <f>'Population 2016'!AT96/'Population 2016'!AT$6</f>
        <v>0</v>
      </c>
      <c r="AU96" s="3">
        <f>'Population 2016'!AU96/'Population 2016'!AU$6</f>
        <v>0</v>
      </c>
      <c r="AV96" s="3">
        <f>'Population 2016'!AV96/'Population 2016'!AV$6</f>
        <v>2.525914452519957E-3</v>
      </c>
      <c r="AW96" s="3">
        <f>'Population 2016'!AW96/'Population 2016'!AW$6</f>
        <v>2.4570225800375108E-3</v>
      </c>
      <c r="AX96" s="3">
        <f>'Population 2016'!AX96/'Population 2016'!AX$6</f>
        <v>2.2709366455021551E-3</v>
      </c>
      <c r="AY96" s="3">
        <f>'Population 2016'!AY96/'Population 2016'!AY$6</f>
        <v>2.7517768308990141E-3</v>
      </c>
      <c r="AZ96" s="3">
        <f>'Population 2016'!AZ96/'Population 2016'!AZ$6</f>
        <v>2.6171930827497501E-3</v>
      </c>
      <c r="BA96" s="3">
        <f>'Population 2016'!BA96/'Population 2016'!BA$6</f>
        <v>2.3907716215408525E-3</v>
      </c>
      <c r="BB96" s="3">
        <f>'Population 2016'!BB96/'Population 2016'!BB$6</f>
        <v>1.6851383757858578E-3</v>
      </c>
      <c r="BC96" s="5">
        <f>'Population 2016'!BC96/'Population 2016'!BC$6</f>
        <v>0</v>
      </c>
      <c r="BD96" s="9">
        <v>94</v>
      </c>
    </row>
    <row r="97" spans="1:56" x14ac:dyDescent="0.35">
      <c r="B97" s="3" t="s">
        <v>79</v>
      </c>
      <c r="C97" s="51">
        <f>'Population 2016'!C97/'Population 2016'!C$6</f>
        <v>4.4825360395897584E-4</v>
      </c>
      <c r="D97" s="3">
        <f>'Population 2016'!D97/'Population 2016'!D$6</f>
        <v>5.2310830957549761E-4</v>
      </c>
      <c r="E97" s="3">
        <f>'Population 2016'!E97/'Population 2016'!E$6</f>
        <v>7.2484778196578719E-4</v>
      </c>
      <c r="F97" s="3">
        <f>'Population 2016'!F97/'Population 2016'!F$6</f>
        <v>4.7606682247035401E-4</v>
      </c>
      <c r="G97" s="3">
        <f>'Population 2016'!G97/'Population 2016'!G$6</f>
        <v>6.716668532407926E-4</v>
      </c>
      <c r="H97" s="3">
        <f>'Population 2016'!H97/'Population 2016'!H$6</f>
        <v>1.281921331767203E-3</v>
      </c>
      <c r="I97" s="3">
        <f>'Population 2016'!I97/'Population 2016'!I$6</f>
        <v>6.7980965329707678E-4</v>
      </c>
      <c r="J97" s="3">
        <f>'Population 2016'!J97/'Population 2016'!J$6</f>
        <v>1.0561149053016968E-3</v>
      </c>
      <c r="K97" s="3">
        <f>'Population 2016'!K97/'Population 2016'!K$6</f>
        <v>1.3788512742487638E-3</v>
      </c>
      <c r="L97" s="3">
        <f>'Population 2016'!L97/'Population 2016'!L$6</f>
        <v>5.8103155448288189E-4</v>
      </c>
      <c r="M97" s="3">
        <f>'Population 2016'!M97/'Population 2016'!M$6</f>
        <v>5.8103155448288189E-4</v>
      </c>
      <c r="N97" s="3">
        <f>'Population 2016'!N97/'Population 2016'!N$6</f>
        <v>1.3380581981796526E-3</v>
      </c>
      <c r="O97" s="3">
        <f>'Population 2016'!O97/'Population 2016'!O$6</f>
        <v>1.3916569307951343E-3</v>
      </c>
      <c r="P97" s="3">
        <f>'Population 2016'!P97/'Population 2016'!P$6</f>
        <v>4.7576254162922239E-4</v>
      </c>
      <c r="Q97" s="3">
        <f>'Population 2016'!Q97/'Population 2016'!Q$6</f>
        <v>2.6939655172413793E-4</v>
      </c>
      <c r="R97" s="3">
        <f>'Population 2016'!R97/'Population 2016'!R$6</f>
        <v>9.3904729383643504E-4</v>
      </c>
      <c r="S97" s="3">
        <f>'Population 2016'!S97/'Population 2016'!S$6</f>
        <v>9.7591515062237606E-4</v>
      </c>
      <c r="T97" s="3">
        <f>'Population 2016'!T97/'Population 2016'!T$6</f>
        <v>9.2715120150367071E-4</v>
      </c>
      <c r="U97" s="3">
        <f>'Population 2016'!U97/'Population 2016'!U$6</f>
        <v>0</v>
      </c>
      <c r="V97" s="3">
        <f>'Population 2016'!V97/'Population 2016'!V$6</f>
        <v>9.1911764705882352E-4</v>
      </c>
      <c r="W97" s="3">
        <f>'Population 2016'!W97/'Population 2016'!W$6</f>
        <v>1.2932642487046631E-3</v>
      </c>
      <c r="X97" s="3">
        <f>'Population 2016'!X97/'Population 2016'!X$6</f>
        <v>1.2932642487046631E-3</v>
      </c>
      <c r="Y97" s="3">
        <f>'Population 2016'!Y97/'Population 2016'!Y$6</f>
        <v>9.7797045924282898E-4</v>
      </c>
      <c r="Z97" s="3">
        <f>'Population 2016'!Z97/'Population 2016'!Z$6</f>
        <v>1.4096873471446236E-3</v>
      </c>
      <c r="AA97" s="3">
        <f>'Population 2016'!AA97/'Population 2016'!AA$6</f>
        <v>1.2761144128436354E-3</v>
      </c>
      <c r="AB97" s="3">
        <f>'Population 2016'!AB97/'Population 2016'!AB$6</f>
        <v>4.710209940785932E-4</v>
      </c>
      <c r="AC97" s="3">
        <f>'Population 2016'!AC97/'Population 2016'!AC$6</f>
        <v>1.3869814381810895E-3</v>
      </c>
      <c r="AD97" s="3">
        <f>'Population 2016'!AD97/'Population 2016'!AD$6</f>
        <v>4.8821623540899208E-4</v>
      </c>
      <c r="AE97" s="3">
        <f>'Population 2016'!AE97/'Population 2016'!AE$6</f>
        <v>4.2230578961127756E-4</v>
      </c>
      <c r="AF97" s="3">
        <f>'Population 2016'!AF97/'Population 2016'!AF$6</f>
        <v>1.7424493859940259E-3</v>
      </c>
      <c r="AG97" s="3">
        <f>'Population 2016'!AG97/'Population 2016'!AG$6</f>
        <v>4.2230578961127756E-4</v>
      </c>
      <c r="AH97" s="3">
        <f>'Population 2016'!AH97/'Population 2016'!AH$6</f>
        <v>1.076851537834899E-3</v>
      </c>
      <c r="AI97" s="3">
        <f>'Population 2016'!AI97/'Population 2016'!AI$6</f>
        <v>8.4122592984761679E-4</v>
      </c>
      <c r="AJ97" s="3">
        <f>'Population 2016'!AJ97/'Population 2016'!AJ$6</f>
        <v>9.2041480026998834E-4</v>
      </c>
      <c r="AK97" s="3">
        <f>'Population 2016'!AK97/'Population 2016'!AK$6</f>
        <v>1.574555188159345E-4</v>
      </c>
      <c r="AL97" s="3">
        <f>'Population 2016'!AL97/'Population 2016'!AL$6</f>
        <v>1.361994433587967E-3</v>
      </c>
      <c r="AM97" s="3">
        <f>'Population 2016'!AM97/'Population 2016'!AM$6</f>
        <v>1.1469009272816009E-3</v>
      </c>
      <c r="AN97" s="3">
        <f>'Population 2016'!AN97/'Population 2016'!AN$6</f>
        <v>0</v>
      </c>
      <c r="AO97" s="3">
        <f>'Population 2016'!AO97/'Population 2016'!AO$6</f>
        <v>0</v>
      </c>
      <c r="AP97" s="3">
        <f>'Population 2016'!AP97/'Population 2016'!AP$6</f>
        <v>4.3192398137927723E-4</v>
      </c>
      <c r="AQ97" s="3">
        <f>'Population 2016'!AQ97/'Population 2016'!AQ$6</f>
        <v>1.3836755722381688E-3</v>
      </c>
      <c r="AR97" s="3">
        <f>'Population 2016'!AR97/'Population 2016'!AR$6</f>
        <v>1.0829349572082435E-3</v>
      </c>
      <c r="AS97" s="3">
        <f>'Population 2016'!AS97/'Population 2016'!AS$6</f>
        <v>6.7980965329707678E-4</v>
      </c>
      <c r="AT97" s="3">
        <f>'Population 2016'!AT97/'Population 2016'!AT$6</f>
        <v>0</v>
      </c>
      <c r="AU97" s="3">
        <f>'Population 2016'!AU97/'Population 2016'!AU$6</f>
        <v>0</v>
      </c>
      <c r="AV97" s="3">
        <f>'Population 2016'!AV97/'Population 2016'!AV$6</f>
        <v>1.0008340283569641E-3</v>
      </c>
      <c r="AW97" s="3">
        <f>'Population 2016'!AW97/'Population 2016'!AW$6</f>
        <v>9.8280903201500422E-4</v>
      </c>
      <c r="AX97" s="3">
        <f>'Population 2016'!AX97/'Population 2016'!AX$6</f>
        <v>7.4153033322519354E-4</v>
      </c>
      <c r="AY97" s="3">
        <f>'Population 2016'!AY97/'Population 2016'!AY$6</f>
        <v>1.1480068966406825E-3</v>
      </c>
      <c r="AZ97" s="3">
        <f>'Population 2016'!AZ97/'Population 2016'!AZ$6</f>
        <v>9.9149635558096324E-4</v>
      </c>
      <c r="BA97" s="3">
        <f>'Population 2016'!BA97/'Population 2016'!BA$6</f>
        <v>1.4344629729245114E-3</v>
      </c>
      <c r="BB97" s="3">
        <f>'Population 2016'!BB97/'Population 2016'!BB$6</f>
        <v>8.7497569511958001E-4</v>
      </c>
      <c r="BC97" s="5">
        <f>'Population 2016'!BC97/'Population 2016'!BC$6</f>
        <v>0</v>
      </c>
      <c r="BD97" s="9">
        <v>95</v>
      </c>
    </row>
    <row r="98" spans="1:56" x14ac:dyDescent="0.35">
      <c r="A98" s="2" t="s">
        <v>134</v>
      </c>
      <c r="B98" s="2" t="s">
        <v>83</v>
      </c>
      <c r="C98" s="51">
        <f>'Population 2016'!C98/'Population 2016'!C$6</f>
        <v>0</v>
      </c>
      <c r="D98" s="3">
        <f>'Population 2016'!D98/'Population 2016'!D$6</f>
        <v>0</v>
      </c>
      <c r="E98" s="3">
        <f>'Population 2016'!E98/'Population 2016'!E$6</f>
        <v>0</v>
      </c>
      <c r="F98" s="3">
        <f>'Population 2016'!F98/'Population 2016'!F$6</f>
        <v>0</v>
      </c>
      <c r="G98" s="3">
        <f>'Population 2016'!G98/'Population 2016'!G$6</f>
        <v>0</v>
      </c>
      <c r="H98" s="3">
        <f>'Population 2016'!H98/'Population 2016'!H$6</f>
        <v>0</v>
      </c>
      <c r="I98" s="3">
        <f>'Population 2016'!I98/'Population 2016'!I$6</f>
        <v>0</v>
      </c>
      <c r="J98" s="3">
        <f>'Population 2016'!J98/'Population 2016'!J$6</f>
        <v>0</v>
      </c>
      <c r="K98" s="3">
        <f>'Population 2016'!K98/'Population 2016'!K$6</f>
        <v>0</v>
      </c>
      <c r="L98" s="3">
        <f>'Population 2016'!L98/'Population 2016'!L$6</f>
        <v>0</v>
      </c>
      <c r="M98" s="3">
        <f>'Population 2016'!M98/'Population 2016'!M$6</f>
        <v>0</v>
      </c>
      <c r="N98" s="3">
        <f>'Population 2016'!N98/'Population 2016'!N$6</f>
        <v>0</v>
      </c>
      <c r="O98" s="3">
        <f>'Population 2016'!O98/'Population 2016'!O$6</f>
        <v>0</v>
      </c>
      <c r="P98" s="3">
        <f>'Population 2016'!P98/'Population 2016'!P$6</f>
        <v>0</v>
      </c>
      <c r="Q98" s="3">
        <f>'Population 2016'!Q98/'Population 2016'!Q$6</f>
        <v>0</v>
      </c>
      <c r="R98" s="3">
        <f>'Population 2016'!R98/'Population 2016'!R$6</f>
        <v>0</v>
      </c>
      <c r="S98" s="3">
        <f>'Population 2016'!S98/'Population 2016'!S$6</f>
        <v>0</v>
      </c>
      <c r="T98" s="3">
        <f>'Population 2016'!T98/'Population 2016'!T$6</f>
        <v>0</v>
      </c>
      <c r="U98" s="3">
        <f>'Population 2016'!U98/'Population 2016'!U$6</f>
        <v>0</v>
      </c>
      <c r="V98" s="3">
        <f>'Population 2016'!V98/'Population 2016'!V$6</f>
        <v>0</v>
      </c>
      <c r="W98" s="3">
        <f>'Population 2016'!W98/'Population 2016'!W$6</f>
        <v>0</v>
      </c>
      <c r="X98" s="3">
        <f>'Population 2016'!X98/'Population 2016'!X$6</f>
        <v>0</v>
      </c>
      <c r="Y98" s="3">
        <f>'Population 2016'!Y98/'Population 2016'!Y$6</f>
        <v>0</v>
      </c>
      <c r="Z98" s="3">
        <f>'Population 2016'!Z98/'Population 2016'!Z$6</f>
        <v>0</v>
      </c>
      <c r="AA98" s="3">
        <f>'Population 2016'!AA98/'Population 2016'!AA$6</f>
        <v>0</v>
      </c>
      <c r="AB98" s="3">
        <f>'Population 2016'!AB98/'Population 2016'!AB$6</f>
        <v>0</v>
      </c>
      <c r="AC98" s="3">
        <f>'Population 2016'!AC98/'Population 2016'!AC$6</f>
        <v>0</v>
      </c>
      <c r="AD98" s="3">
        <f>'Population 2016'!AD98/'Population 2016'!AD$6</f>
        <v>0</v>
      </c>
      <c r="AE98" s="3">
        <f>'Population 2016'!AE98/'Population 2016'!AE$6</f>
        <v>0</v>
      </c>
      <c r="AF98" s="3">
        <f>'Population 2016'!AF98/'Population 2016'!AF$6</f>
        <v>0</v>
      </c>
      <c r="AG98" s="3">
        <f>'Population 2016'!AG98/'Population 2016'!AG$6</f>
        <v>0</v>
      </c>
      <c r="AH98" s="3">
        <f>'Population 2016'!AH98/'Population 2016'!AH$6</f>
        <v>0</v>
      </c>
      <c r="AI98" s="3">
        <f>'Population 2016'!AI98/'Population 2016'!AI$6</f>
        <v>0</v>
      </c>
      <c r="AJ98" s="3">
        <f>'Population 2016'!AJ98/'Population 2016'!AJ$6</f>
        <v>0</v>
      </c>
      <c r="AK98" s="3">
        <f>'Population 2016'!AK98/'Population 2016'!AK$6</f>
        <v>0</v>
      </c>
      <c r="AL98" s="3">
        <f>'Population 2016'!AL98/'Population 2016'!AL$6</f>
        <v>0</v>
      </c>
      <c r="AM98" s="3">
        <f>'Population 2016'!AM98/'Population 2016'!AM$6</f>
        <v>0</v>
      </c>
      <c r="AN98" s="3">
        <f>'Population 2016'!AN98/'Population 2016'!AN$6</f>
        <v>0</v>
      </c>
      <c r="AO98" s="3">
        <f>'Population 2016'!AO98/'Population 2016'!AO$6</f>
        <v>0</v>
      </c>
      <c r="AP98" s="3">
        <f>'Population 2016'!AP98/'Population 2016'!AP$6</f>
        <v>0</v>
      </c>
      <c r="AQ98" s="3">
        <f>'Population 2016'!AQ98/'Population 2016'!AQ$6</f>
        <v>0</v>
      </c>
      <c r="AR98" s="3">
        <f>'Population 2016'!AR98/'Population 2016'!AR$6</f>
        <v>0</v>
      </c>
      <c r="AS98" s="3">
        <f>'Population 2016'!AS98/'Population 2016'!AS$6</f>
        <v>0</v>
      </c>
      <c r="AT98" s="3">
        <f>'Population 2016'!AT98/'Population 2016'!AT$6</f>
        <v>0</v>
      </c>
      <c r="AU98" s="3">
        <f>'Population 2016'!AU98/'Population 2016'!AU$6</f>
        <v>0</v>
      </c>
      <c r="AV98" s="3">
        <f>'Population 2016'!AV98/'Population 2016'!AV$6</f>
        <v>0</v>
      </c>
      <c r="AW98" s="3">
        <f>'Population 2016'!AW98/'Population 2016'!AW$6</f>
        <v>0</v>
      </c>
      <c r="AX98" s="3">
        <f>'Population 2016'!AX98/'Population 2016'!AX$6</f>
        <v>0</v>
      </c>
      <c r="AY98" s="3">
        <f>'Population 2016'!AY98/'Population 2016'!AY$6</f>
        <v>0</v>
      </c>
      <c r="AZ98" s="3">
        <f>'Population 2016'!AZ98/'Population 2016'!AZ$6</f>
        <v>0</v>
      </c>
      <c r="BA98" s="3">
        <f>'Population 2016'!BA98/'Population 2016'!BA$6</f>
        <v>0</v>
      </c>
      <c r="BB98" s="3">
        <f>'Population 2016'!BB98/'Population 2016'!BB$6</f>
        <v>0</v>
      </c>
      <c r="BC98" s="5">
        <f>'Population 2016'!BC98/'Population 2016'!BC$6</f>
        <v>0</v>
      </c>
      <c r="BD98" s="9">
        <v>96</v>
      </c>
    </row>
    <row r="99" spans="1:56" x14ac:dyDescent="0.35">
      <c r="A99" s="3"/>
      <c r="B99" s="3" t="s">
        <v>61</v>
      </c>
      <c r="C99" s="51">
        <f>'Population 2016'!C99/'Population 2016'!C$6</f>
        <v>0</v>
      </c>
      <c r="D99" s="3">
        <f>'Population 2016'!D99/'Population 2016'!D$6</f>
        <v>0</v>
      </c>
      <c r="E99" s="3">
        <f>'Population 2016'!E99/'Population 2016'!E$6</f>
        <v>0</v>
      </c>
      <c r="F99" s="3">
        <f>'Population 2016'!F99/'Population 2016'!F$6</f>
        <v>0</v>
      </c>
      <c r="G99" s="3">
        <f>'Population 2016'!G99/'Population 2016'!G$6</f>
        <v>0</v>
      </c>
      <c r="H99" s="3">
        <f>'Population 2016'!H99/'Population 2016'!H$6</f>
        <v>0</v>
      </c>
      <c r="I99" s="3">
        <f>'Population 2016'!I99/'Population 2016'!I$6</f>
        <v>0</v>
      </c>
      <c r="J99" s="3">
        <f>'Population 2016'!J99/'Population 2016'!J$6</f>
        <v>0</v>
      </c>
      <c r="K99" s="3">
        <f>'Population 2016'!K99/'Population 2016'!K$6</f>
        <v>0</v>
      </c>
      <c r="L99" s="3">
        <f>'Population 2016'!L99/'Population 2016'!L$6</f>
        <v>0</v>
      </c>
      <c r="M99" s="3">
        <f>'Population 2016'!M99/'Population 2016'!M$6</f>
        <v>0</v>
      </c>
      <c r="N99" s="3">
        <f>'Population 2016'!N99/'Population 2016'!N$6</f>
        <v>0</v>
      </c>
      <c r="O99" s="3">
        <f>'Population 2016'!O99/'Population 2016'!O$6</f>
        <v>0</v>
      </c>
      <c r="P99" s="3">
        <f>'Population 2016'!P99/'Population 2016'!P$6</f>
        <v>0</v>
      </c>
      <c r="Q99" s="3">
        <f>'Population 2016'!Q99/'Population 2016'!Q$6</f>
        <v>0</v>
      </c>
      <c r="R99" s="3">
        <f>'Population 2016'!R99/'Population 2016'!R$6</f>
        <v>0</v>
      </c>
      <c r="S99" s="3">
        <f>'Population 2016'!S99/'Population 2016'!S$6</f>
        <v>0</v>
      </c>
      <c r="T99" s="3">
        <f>'Population 2016'!T99/'Population 2016'!T$6</f>
        <v>0</v>
      </c>
      <c r="U99" s="3">
        <f>'Population 2016'!U99/'Population 2016'!U$6</f>
        <v>0</v>
      </c>
      <c r="V99" s="3">
        <f>'Population 2016'!V99/'Population 2016'!V$6</f>
        <v>0</v>
      </c>
      <c r="W99" s="3">
        <f>'Population 2016'!W99/'Population 2016'!W$6</f>
        <v>0</v>
      </c>
      <c r="X99" s="3">
        <f>'Population 2016'!X99/'Population 2016'!X$6</f>
        <v>0</v>
      </c>
      <c r="Y99" s="3">
        <f>'Population 2016'!Y99/'Population 2016'!Y$6</f>
        <v>0</v>
      </c>
      <c r="Z99" s="3">
        <f>'Population 2016'!Z99/'Population 2016'!Z$6</f>
        <v>0</v>
      </c>
      <c r="AA99" s="3">
        <f>'Population 2016'!AA99/'Population 2016'!AA$6</f>
        <v>0</v>
      </c>
      <c r="AB99" s="3">
        <f>'Population 2016'!AB99/'Population 2016'!AB$6</f>
        <v>0</v>
      </c>
      <c r="AC99" s="3">
        <f>'Population 2016'!AC99/'Population 2016'!AC$6</f>
        <v>0</v>
      </c>
      <c r="AD99" s="3">
        <f>'Population 2016'!AD99/'Population 2016'!AD$6</f>
        <v>0</v>
      </c>
      <c r="AE99" s="3">
        <f>'Population 2016'!AE99/'Population 2016'!AE$6</f>
        <v>0</v>
      </c>
      <c r="AF99" s="3">
        <f>'Population 2016'!AF99/'Population 2016'!AF$6</f>
        <v>0</v>
      </c>
      <c r="AG99" s="3">
        <f>'Population 2016'!AG99/'Population 2016'!AG$6</f>
        <v>0</v>
      </c>
      <c r="AH99" s="3">
        <f>'Population 2016'!AH99/'Population 2016'!AH$6</f>
        <v>0</v>
      </c>
      <c r="AI99" s="3">
        <f>'Population 2016'!AI99/'Population 2016'!AI$6</f>
        <v>0</v>
      </c>
      <c r="AJ99" s="3">
        <f>'Population 2016'!AJ99/'Population 2016'!AJ$6</f>
        <v>0</v>
      </c>
      <c r="AK99" s="3">
        <f>'Population 2016'!AK99/'Population 2016'!AK$6</f>
        <v>0</v>
      </c>
      <c r="AL99" s="3">
        <f>'Population 2016'!AL99/'Population 2016'!AL$6</f>
        <v>0</v>
      </c>
      <c r="AM99" s="3">
        <f>'Population 2016'!AM99/'Population 2016'!AM$6</f>
        <v>0</v>
      </c>
      <c r="AN99" s="3">
        <f>'Population 2016'!AN99/'Population 2016'!AN$6</f>
        <v>0</v>
      </c>
      <c r="AO99" s="3">
        <f>'Population 2016'!AO99/'Population 2016'!AO$6</f>
        <v>0</v>
      </c>
      <c r="AP99" s="3">
        <f>'Population 2016'!AP99/'Population 2016'!AP$6</f>
        <v>0</v>
      </c>
      <c r="AQ99" s="3">
        <f>'Population 2016'!AQ99/'Population 2016'!AQ$6</f>
        <v>0</v>
      </c>
      <c r="AR99" s="3">
        <f>'Population 2016'!AR99/'Population 2016'!AR$6</f>
        <v>0</v>
      </c>
      <c r="AS99" s="3">
        <f>'Population 2016'!AS99/'Population 2016'!AS$6</f>
        <v>0</v>
      </c>
      <c r="AT99" s="3">
        <f>'Population 2016'!AT99/'Population 2016'!AT$6</f>
        <v>0</v>
      </c>
      <c r="AU99" s="3">
        <f>'Population 2016'!AU99/'Population 2016'!AU$6</f>
        <v>0</v>
      </c>
      <c r="AV99" s="3">
        <f>'Population 2016'!AV99/'Population 2016'!AV$6</f>
        <v>0</v>
      </c>
      <c r="AW99" s="3">
        <f>'Population 2016'!AW99/'Population 2016'!AW$6</f>
        <v>0</v>
      </c>
      <c r="AX99" s="3">
        <f>'Population 2016'!AX99/'Population 2016'!AX$6</f>
        <v>0</v>
      </c>
      <c r="AY99" s="3">
        <f>'Population 2016'!AY99/'Population 2016'!AY$6</f>
        <v>0</v>
      </c>
      <c r="AZ99" s="3">
        <f>'Population 2016'!AZ99/'Population 2016'!AZ$6</f>
        <v>0</v>
      </c>
      <c r="BA99" s="3">
        <f>'Population 2016'!BA99/'Population 2016'!BA$6</f>
        <v>0</v>
      </c>
      <c r="BB99" s="3">
        <f>'Population 2016'!BB99/'Population 2016'!BB$6</f>
        <v>0</v>
      </c>
      <c r="BC99" s="5">
        <f>'Population 2016'!BC99/'Population 2016'!BC$6</f>
        <v>0</v>
      </c>
      <c r="BD99" s="9">
        <v>97</v>
      </c>
    </row>
    <row r="100" spans="1:56" x14ac:dyDescent="0.35">
      <c r="A100" s="3"/>
      <c r="B100" s="3" t="s">
        <v>78</v>
      </c>
      <c r="C100" s="51">
        <f>'Population 2016'!C100/'Population 2016'!C$6</f>
        <v>0</v>
      </c>
      <c r="D100" s="3">
        <f>'Population 2016'!D100/'Population 2016'!D$6</f>
        <v>0</v>
      </c>
      <c r="E100" s="3">
        <f>'Population 2016'!E100/'Population 2016'!E$6</f>
        <v>0</v>
      </c>
      <c r="F100" s="3">
        <f>'Population 2016'!F100/'Population 2016'!F$6</f>
        <v>0</v>
      </c>
      <c r="G100" s="3">
        <f>'Population 2016'!G100/'Population 2016'!G$6</f>
        <v>0</v>
      </c>
      <c r="H100" s="3">
        <f>'Population 2016'!H100/'Population 2016'!H$6</f>
        <v>0</v>
      </c>
      <c r="I100" s="3">
        <f>'Population 2016'!I100/'Population 2016'!I$6</f>
        <v>0</v>
      </c>
      <c r="J100" s="3">
        <f>'Population 2016'!J100/'Population 2016'!J$6</f>
        <v>0</v>
      </c>
      <c r="K100" s="3">
        <f>'Population 2016'!K100/'Population 2016'!K$6</f>
        <v>0</v>
      </c>
      <c r="L100" s="3">
        <f>'Population 2016'!L100/'Population 2016'!L$6</f>
        <v>0</v>
      </c>
      <c r="M100" s="3">
        <f>'Population 2016'!M100/'Population 2016'!M$6</f>
        <v>0</v>
      </c>
      <c r="N100" s="3">
        <f>'Population 2016'!N100/'Population 2016'!N$6</f>
        <v>0</v>
      </c>
      <c r="O100" s="3">
        <f>'Population 2016'!O100/'Population 2016'!O$6</f>
        <v>0</v>
      </c>
      <c r="P100" s="3">
        <f>'Population 2016'!P100/'Population 2016'!P$6</f>
        <v>0</v>
      </c>
      <c r="Q100" s="3">
        <f>'Population 2016'!Q100/'Population 2016'!Q$6</f>
        <v>0</v>
      </c>
      <c r="R100" s="3">
        <f>'Population 2016'!R100/'Population 2016'!R$6</f>
        <v>0</v>
      </c>
      <c r="S100" s="3">
        <f>'Population 2016'!S100/'Population 2016'!S$6</f>
        <v>0</v>
      </c>
      <c r="T100" s="3">
        <f>'Population 2016'!T100/'Population 2016'!T$6</f>
        <v>0</v>
      </c>
      <c r="U100" s="3">
        <f>'Population 2016'!U100/'Population 2016'!U$6</f>
        <v>0</v>
      </c>
      <c r="V100" s="3">
        <f>'Population 2016'!V100/'Population 2016'!V$6</f>
        <v>0</v>
      </c>
      <c r="W100" s="3">
        <f>'Population 2016'!W100/'Population 2016'!W$6</f>
        <v>0</v>
      </c>
      <c r="X100" s="3">
        <f>'Population 2016'!X100/'Population 2016'!X$6</f>
        <v>0</v>
      </c>
      <c r="Y100" s="3">
        <f>'Population 2016'!Y100/'Population 2016'!Y$6</f>
        <v>0</v>
      </c>
      <c r="Z100" s="3">
        <f>'Population 2016'!Z100/'Population 2016'!Z$6</f>
        <v>0</v>
      </c>
      <c r="AA100" s="3">
        <f>'Population 2016'!AA100/'Population 2016'!AA$6</f>
        <v>0</v>
      </c>
      <c r="AB100" s="3">
        <f>'Population 2016'!AB100/'Population 2016'!AB$6</f>
        <v>0</v>
      </c>
      <c r="AC100" s="3">
        <f>'Population 2016'!AC100/'Population 2016'!AC$6</f>
        <v>0</v>
      </c>
      <c r="AD100" s="3">
        <f>'Population 2016'!AD100/'Population 2016'!AD$6</f>
        <v>0</v>
      </c>
      <c r="AE100" s="3">
        <f>'Population 2016'!AE100/'Population 2016'!AE$6</f>
        <v>0</v>
      </c>
      <c r="AF100" s="3">
        <f>'Population 2016'!AF100/'Population 2016'!AF$6</f>
        <v>0</v>
      </c>
      <c r="AG100" s="3">
        <f>'Population 2016'!AG100/'Population 2016'!AG$6</f>
        <v>0</v>
      </c>
      <c r="AH100" s="3">
        <f>'Population 2016'!AH100/'Population 2016'!AH$6</f>
        <v>0</v>
      </c>
      <c r="AI100" s="3">
        <f>'Population 2016'!AI100/'Population 2016'!AI$6</f>
        <v>0</v>
      </c>
      <c r="AJ100" s="3">
        <f>'Population 2016'!AJ100/'Population 2016'!AJ$6</f>
        <v>0</v>
      </c>
      <c r="AK100" s="3">
        <f>'Population 2016'!AK100/'Population 2016'!AK$6</f>
        <v>0</v>
      </c>
      <c r="AL100" s="3">
        <f>'Population 2016'!AL100/'Population 2016'!AL$6</f>
        <v>0</v>
      </c>
      <c r="AM100" s="3">
        <f>'Population 2016'!AM100/'Population 2016'!AM$6</f>
        <v>0</v>
      </c>
      <c r="AN100" s="3">
        <f>'Population 2016'!AN100/'Population 2016'!AN$6</f>
        <v>0</v>
      </c>
      <c r="AO100" s="3">
        <f>'Population 2016'!AO100/'Population 2016'!AO$6</f>
        <v>0</v>
      </c>
      <c r="AP100" s="3">
        <f>'Population 2016'!AP100/'Population 2016'!AP$6</f>
        <v>0</v>
      </c>
      <c r="AQ100" s="3">
        <f>'Population 2016'!AQ100/'Population 2016'!AQ$6</f>
        <v>0</v>
      </c>
      <c r="AR100" s="3">
        <f>'Population 2016'!AR100/'Population 2016'!AR$6</f>
        <v>0</v>
      </c>
      <c r="AS100" s="3">
        <f>'Population 2016'!AS100/'Population 2016'!AS$6</f>
        <v>0</v>
      </c>
      <c r="AT100" s="3">
        <f>'Population 2016'!AT100/'Population 2016'!AT$6</f>
        <v>0</v>
      </c>
      <c r="AU100" s="3">
        <f>'Population 2016'!AU100/'Population 2016'!AU$6</f>
        <v>0</v>
      </c>
      <c r="AV100" s="3">
        <f>'Population 2016'!AV100/'Population 2016'!AV$6</f>
        <v>0</v>
      </c>
      <c r="AW100" s="3">
        <f>'Population 2016'!AW100/'Population 2016'!AW$6</f>
        <v>0</v>
      </c>
      <c r="AX100" s="3">
        <f>'Population 2016'!AX100/'Population 2016'!AX$6</f>
        <v>0</v>
      </c>
      <c r="AY100" s="3">
        <f>'Population 2016'!AY100/'Population 2016'!AY$6</f>
        <v>0</v>
      </c>
      <c r="AZ100" s="3">
        <f>'Population 2016'!AZ100/'Population 2016'!AZ$6</f>
        <v>0</v>
      </c>
      <c r="BA100" s="3">
        <f>'Population 2016'!BA100/'Population 2016'!BA$6</f>
        <v>0</v>
      </c>
      <c r="BB100" s="3">
        <f>'Population 2016'!BB100/'Population 2016'!BB$6</f>
        <v>0</v>
      </c>
      <c r="BC100" s="5">
        <f>'Population 2016'!BC100/'Population 2016'!BC$6</f>
        <v>0</v>
      </c>
      <c r="BD100" s="9">
        <v>98</v>
      </c>
    </row>
    <row r="101" spans="1:56" x14ac:dyDescent="0.35">
      <c r="A101" s="3"/>
      <c r="B101" s="3" t="s">
        <v>62</v>
      </c>
      <c r="C101" s="51">
        <f>'Population 2016'!C101/'Population 2016'!C$6</f>
        <v>1.7195008247866312E-2</v>
      </c>
      <c r="D101" s="3">
        <f>'Population 2016'!D101/'Population 2016'!D$6</f>
        <v>1.7550283786257944E-2</v>
      </c>
      <c r="E101" s="3">
        <f>'Population 2016'!E101/'Population 2016'!E$6</f>
        <v>1.8507780032859765E-2</v>
      </c>
      <c r="F101" s="3">
        <f>'Population 2016'!F101/'Population 2016'!F$6</f>
        <v>1.6748896390547909E-2</v>
      </c>
      <c r="G101" s="3">
        <f>'Population 2016'!G101/'Population 2016'!G$6</f>
        <v>1.572819881338856E-2</v>
      </c>
      <c r="H101" s="3">
        <f>'Population 2016'!H101/'Population 2016'!H$6</f>
        <v>1.1012598603600113E-2</v>
      </c>
      <c r="I101" s="3">
        <f>'Population 2016'!I101/'Population 2016'!I$6</f>
        <v>1.7577935320967273E-2</v>
      </c>
      <c r="J101" s="3">
        <f>'Population 2016'!J101/'Population 2016'!J$6</f>
        <v>1.5161116196108803E-2</v>
      </c>
      <c r="K101" s="3">
        <f>'Population 2016'!K101/'Population 2016'!K$6</f>
        <v>1.5642829973373906E-2</v>
      </c>
      <c r="L101" s="3">
        <f>'Population 2016'!L101/'Population 2016'!L$6</f>
        <v>1.9755072852417985E-2</v>
      </c>
      <c r="M101" s="3">
        <f>'Population 2016'!M101/'Population 2016'!M$6</f>
        <v>1.9755072852417985E-2</v>
      </c>
      <c r="N101" s="3">
        <f>'Population 2016'!N101/'Population 2016'!N$6</f>
        <v>9.8222294108132741E-3</v>
      </c>
      <c r="O101" s="3">
        <f>'Population 2016'!O101/'Population 2016'!O$6</f>
        <v>1.1854855336402997E-2</v>
      </c>
      <c r="P101" s="3">
        <f>'Population 2016'!P101/'Population 2016'!P$6</f>
        <v>1.8977639160543427E-2</v>
      </c>
      <c r="Q101" s="3">
        <f>'Population 2016'!Q101/'Population 2016'!Q$6</f>
        <v>2.1243842364532018E-2</v>
      </c>
      <c r="R101" s="3">
        <f>'Population 2016'!R101/'Population 2016'!R$6</f>
        <v>1.835410619771214E-2</v>
      </c>
      <c r="S101" s="3">
        <f>'Population 2016'!S101/'Population 2016'!S$6</f>
        <v>1.5554140931617546E-2</v>
      </c>
      <c r="T101" s="3">
        <f>'Population 2016'!T101/'Population 2016'!T$6</f>
        <v>1.3536407541953592E-2</v>
      </c>
      <c r="U101" s="3">
        <f>'Population 2016'!U101/'Population 2016'!U$6</f>
        <v>2.1723122238586155E-2</v>
      </c>
      <c r="V101" s="3">
        <f>'Population 2016'!V101/'Population 2016'!V$6</f>
        <v>1.6420390271493213E-2</v>
      </c>
      <c r="W101" s="3">
        <f>'Population 2016'!W101/'Population 2016'!W$6</f>
        <v>1.2907772020725388E-2</v>
      </c>
      <c r="X101" s="3">
        <f>'Population 2016'!X101/'Population 2016'!X$6</f>
        <v>1.2907772020725388E-2</v>
      </c>
      <c r="Y101" s="3">
        <f>'Population 2016'!Y101/'Population 2016'!Y$6</f>
        <v>1.5879417250592328E-2</v>
      </c>
      <c r="Z101" s="3">
        <f>'Population 2016'!Z101/'Population 2016'!Z$6</f>
        <v>7.2945243976168996E-3</v>
      </c>
      <c r="AA101" s="3">
        <f>'Population 2016'!AA101/'Population 2016'!AA$6</f>
        <v>1.0561377853603055E-2</v>
      </c>
      <c r="AB101" s="3">
        <f>'Population 2016'!AB101/'Population 2016'!AB$6</f>
        <v>1.8123093486452538E-2</v>
      </c>
      <c r="AC101" s="3">
        <f>'Population 2016'!AC101/'Population 2016'!AC$6</f>
        <v>8.8276602615228392E-3</v>
      </c>
      <c r="AD101" s="3">
        <f>'Population 2016'!AD101/'Population 2016'!AD$6</f>
        <v>1.8315506043525217E-2</v>
      </c>
      <c r="AE101" s="3">
        <f>'Population 2016'!AE101/'Population 2016'!AE$6</f>
        <v>1.9245078126571079E-2</v>
      </c>
      <c r="AF101" s="3">
        <f>'Population 2016'!AF101/'Population 2016'!AF$6</f>
        <v>6.3889810819780946E-3</v>
      </c>
      <c r="AG101" s="3">
        <f>'Population 2016'!AG101/'Population 2016'!AG$6</f>
        <v>1.9245078126571079E-2</v>
      </c>
      <c r="AH101" s="3">
        <f>'Population 2016'!AH101/'Population 2016'!AH$6</f>
        <v>1.3677413038993913E-2</v>
      </c>
      <c r="AI101" s="3">
        <f>'Population 2016'!AI101/'Population 2016'!AI$6</f>
        <v>1.6715703302544186E-2</v>
      </c>
      <c r="AJ101" s="3">
        <f>'Population 2016'!AJ101/'Population 2016'!AJ$6</f>
        <v>2.331717494017304E-2</v>
      </c>
      <c r="AK101" s="3">
        <f>'Population 2016'!AK101/'Population 2016'!AK$6</f>
        <v>2.1571406077783028E-2</v>
      </c>
      <c r="AL101" s="3">
        <f>'Population 2016'!AL101/'Population 2016'!AL$6</f>
        <v>8.3052051874222769E-3</v>
      </c>
      <c r="AM101" s="3">
        <f>'Population 2016'!AM101/'Population 2016'!AM$6</f>
        <v>1.3396778916544656E-2</v>
      </c>
      <c r="AN101" s="3">
        <f>'Population 2016'!AN101/'Population 2016'!AN$6</f>
        <v>1.8838908112264515E-2</v>
      </c>
      <c r="AO101" s="3">
        <f>'Population 2016'!AO101/'Population 2016'!AO$6</f>
        <v>1.8838908112264515E-2</v>
      </c>
      <c r="AP101" s="3">
        <f>'Population 2016'!AP101/'Population 2016'!AP$6</f>
        <v>1.7372942362144261E-2</v>
      </c>
      <c r="AQ101" s="3">
        <f>'Population 2016'!AQ101/'Population 2016'!AQ$6</f>
        <v>1.1113564436593802E-2</v>
      </c>
      <c r="AR101" s="3">
        <f>'Population 2016'!AR101/'Population 2016'!AR$6</f>
        <v>1.3068131078085488E-2</v>
      </c>
      <c r="AS101" s="3">
        <f>'Population 2016'!AS101/'Population 2016'!AS$6</f>
        <v>1.7577935320967273E-2</v>
      </c>
      <c r="AT101" s="3">
        <f>'Population 2016'!AT101/'Population 2016'!AT$6</f>
        <v>2.2257551669316374E-2</v>
      </c>
      <c r="AU101" s="3">
        <f>'Population 2016'!AU101/'Population 2016'!AU$6</f>
        <v>2.2257551669316374E-2</v>
      </c>
      <c r="AV101" s="3">
        <f>'Population 2016'!AV101/'Population 2016'!AV$6</f>
        <v>1.4202311450017872E-2</v>
      </c>
      <c r="AW101" s="3">
        <f>'Population 2016'!AW101/'Population 2016'!AW$6</f>
        <v>1.405416915781456E-2</v>
      </c>
      <c r="AX101" s="3">
        <f>'Population 2016'!AX101/'Population 2016'!AX$6</f>
        <v>1.4691569727024146E-2</v>
      </c>
      <c r="AY101" s="3">
        <f>'Population 2016'!AY101/'Population 2016'!AY$6</f>
        <v>1.2787162961083856E-2</v>
      </c>
      <c r="AZ101" s="3">
        <f>'Population 2016'!AZ101/'Population 2016'!AZ$6</f>
        <v>1.2657210232956982E-2</v>
      </c>
      <c r="BA101" s="3">
        <f>'Population 2016'!BA101/'Population 2016'!BA$6</f>
        <v>1.1495626880242265E-2</v>
      </c>
      <c r="BB101" s="3">
        <f>'Population 2016'!BB101/'Population 2016'!BB$6</f>
        <v>1.7434700887938297E-2</v>
      </c>
      <c r="BC101" s="5">
        <f>'Population 2016'!BC101/'Population 2016'!BC$6</f>
        <v>2.1723122238586155E-2</v>
      </c>
      <c r="BD101" s="9">
        <v>99</v>
      </c>
    </row>
    <row r="102" spans="1:56" x14ac:dyDescent="0.35">
      <c r="A102" s="3"/>
      <c r="B102" s="3" t="s">
        <v>63</v>
      </c>
      <c r="C102" s="51">
        <f>'Population 2016'!C102/'Population 2016'!C$6</f>
        <v>3.9320806139281357E-2</v>
      </c>
      <c r="D102" s="3">
        <f>'Population 2016'!D102/'Population 2016'!D$6</f>
        <v>3.646064917741218E-2</v>
      </c>
      <c r="E102" s="3">
        <f>'Population 2016'!E102/'Population 2016'!E$6</f>
        <v>2.8752295351309558E-2</v>
      </c>
      <c r="F102" s="3">
        <f>'Population 2016'!F102/'Population 2016'!F$6</f>
        <v>3.2588937938197872E-2</v>
      </c>
      <c r="G102" s="3">
        <f>'Population 2016'!G102/'Population 2016'!G$6</f>
        <v>2.0429866786074106E-2</v>
      </c>
      <c r="H102" s="3">
        <f>'Population 2016'!H102/'Population 2016'!H$6</f>
        <v>1.4917986846890894E-2</v>
      </c>
      <c r="I102" s="3">
        <f>'Population 2016'!I102/'Population 2016'!I$6</f>
        <v>2.6852481305234533E-2</v>
      </c>
      <c r="J102" s="3">
        <f>'Population 2016'!J102/'Population 2016'!J$6</f>
        <v>2.4220235161585581E-2</v>
      </c>
      <c r="K102" s="3">
        <f>'Population 2016'!K102/'Population 2016'!K$6</f>
        <v>1.7877519969570179E-2</v>
      </c>
      <c r="L102" s="3">
        <f>'Population 2016'!L102/'Population 2016'!L$6</f>
        <v>2.4693841065522481E-2</v>
      </c>
      <c r="M102" s="3">
        <f>'Population 2016'!M102/'Population 2016'!M$6</f>
        <v>2.4693841065522481E-2</v>
      </c>
      <c r="N102" s="3">
        <f>'Population 2016'!N102/'Population 2016'!N$6</f>
        <v>2.3835080651090298E-2</v>
      </c>
      <c r="O102" s="3">
        <f>'Population 2016'!O102/'Population 2016'!O$6</f>
        <v>1.5359769088035187E-2</v>
      </c>
      <c r="P102" s="3">
        <f>'Population 2016'!P102/'Population 2016'!P$6</f>
        <v>2.7171327377491145E-2</v>
      </c>
      <c r="Q102" s="3">
        <f>'Population 2016'!Q102/'Population 2016'!Q$6</f>
        <v>3.575277093596059E-2</v>
      </c>
      <c r="R102" s="3">
        <f>'Population 2016'!R102/'Population 2016'!R$6</f>
        <v>2.3305446474304253E-2</v>
      </c>
      <c r="S102" s="3">
        <f>'Population 2016'!S102/'Population 2016'!S$6</f>
        <v>2.6515430507475877E-2</v>
      </c>
      <c r="T102" s="3">
        <f>'Population 2016'!T102/'Population 2016'!T$6</f>
        <v>3.459116846337331E-2</v>
      </c>
      <c r="U102" s="3">
        <f>'Population 2016'!U102/'Population 2016'!U$6</f>
        <v>2.6509572901325478E-2</v>
      </c>
      <c r="V102" s="3">
        <f>'Population 2016'!V102/'Population 2016'!V$6</f>
        <v>2.3030967194570137E-2</v>
      </c>
      <c r="W102" s="3">
        <f>'Population 2016'!W102/'Population 2016'!W$6</f>
        <v>1.7459067357512955E-2</v>
      </c>
      <c r="X102" s="3">
        <f>'Population 2016'!X102/'Population 2016'!X$6</f>
        <v>1.7459067357512955E-2</v>
      </c>
      <c r="Y102" s="3">
        <f>'Population 2016'!Y102/'Population 2016'!Y$6</f>
        <v>2.3541866209608308E-2</v>
      </c>
      <c r="Z102" s="3">
        <f>'Population 2016'!Z102/'Population 2016'!Z$6</f>
        <v>1.3878128883096207E-2</v>
      </c>
      <c r="AA102" s="3">
        <f>'Population 2016'!AA102/'Population 2016'!AA$6</f>
        <v>1.5913309210896343E-2</v>
      </c>
      <c r="AB102" s="3">
        <f>'Population 2016'!AB102/'Population 2016'!AB$6</f>
        <v>3.7502242957114663E-2</v>
      </c>
      <c r="AC102" s="3">
        <f>'Population 2016'!AC102/'Population 2016'!AC$6</f>
        <v>1.4367804912209715E-2</v>
      </c>
      <c r="AD102" s="3">
        <f>'Population 2016'!AD102/'Population 2016'!AD$6</f>
        <v>2.3567529182015889E-2</v>
      </c>
      <c r="AE102" s="3">
        <f>'Population 2016'!AE102/'Population 2016'!AE$6</f>
        <v>2.4694833792507087E-2</v>
      </c>
      <c r="AF102" s="3">
        <f>'Population 2016'!AF102/'Population 2016'!AF$6</f>
        <v>7.9931408341630712E-3</v>
      </c>
      <c r="AG102" s="3">
        <f>'Population 2016'!AG102/'Population 2016'!AG$6</f>
        <v>2.4694833792507087E-2</v>
      </c>
      <c r="AH102" s="3">
        <f>'Population 2016'!AH102/'Population 2016'!AH$6</f>
        <v>1.869106597813432E-2</v>
      </c>
      <c r="AI102" s="3">
        <f>'Population 2016'!AI102/'Population 2016'!AI$6</f>
        <v>3.1058396146264496E-2</v>
      </c>
      <c r="AJ102" s="3">
        <f>'Population 2016'!AJ102/'Population 2016'!AJ$6</f>
        <v>2.9238510155243296E-2</v>
      </c>
      <c r="AK102" s="3">
        <f>'Population 2016'!AK102/'Population 2016'!AK$6</f>
        <v>4.3772634230829791E-2</v>
      </c>
      <c r="AL102" s="3">
        <f>'Population 2016'!AL102/'Population 2016'!AL$6</f>
        <v>1.1280866939065553E-2</v>
      </c>
      <c r="AM102" s="3">
        <f>'Population 2016'!AM102/'Population 2016'!AM$6</f>
        <v>1.7087603709126403E-2</v>
      </c>
      <c r="AN102" s="3">
        <f>'Population 2016'!AN102/'Population 2016'!AN$6</f>
        <v>3.3833141099577087E-2</v>
      </c>
      <c r="AO102" s="3">
        <f>'Population 2016'!AO102/'Population 2016'!AO$6</f>
        <v>3.3833141099577087E-2</v>
      </c>
      <c r="AP102" s="3">
        <f>'Population 2016'!AP102/'Population 2016'!AP$6</f>
        <v>2.7643134808273743E-2</v>
      </c>
      <c r="AQ102" s="3">
        <f>'Population 2016'!AQ102/'Population 2016'!AQ$6</f>
        <v>1.4131154780304703E-2</v>
      </c>
      <c r="AR102" s="3">
        <f>'Population 2016'!AR102/'Population 2016'!AR$6</f>
        <v>2.0855541224439965E-2</v>
      </c>
      <c r="AS102" s="3">
        <f>'Population 2016'!AS102/'Population 2016'!AS$6</f>
        <v>2.6852481305234533E-2</v>
      </c>
      <c r="AT102" s="3">
        <f>'Population 2016'!AT102/'Population 2016'!AT$6</f>
        <v>4.133545310015898E-2</v>
      </c>
      <c r="AU102" s="3">
        <f>'Population 2016'!AU102/'Population 2016'!AU$6</f>
        <v>4.133545310015898E-2</v>
      </c>
      <c r="AV102" s="3">
        <f>'Population 2016'!AV102/'Population 2016'!AV$6</f>
        <v>2.0159656856904563E-2</v>
      </c>
      <c r="AW102" s="3">
        <f>'Population 2016'!AW102/'Population 2016'!AW$6</f>
        <v>2.0843741553984881E-2</v>
      </c>
      <c r="AX102" s="3">
        <f>'Population 2016'!AX102/'Population 2016'!AX$6</f>
        <v>3.0402743662232935E-2</v>
      </c>
      <c r="AY102" s="3">
        <f>'Population 2016'!AY102/'Population 2016'!AY$6</f>
        <v>2.1739036964102211E-2</v>
      </c>
      <c r="AZ102" s="3">
        <f>'Population 2016'!AZ102/'Population 2016'!AZ$6</f>
        <v>2.6350578819494069E-2</v>
      </c>
      <c r="BA102" s="3">
        <f>'Population 2016'!BA102/'Population 2016'!BA$6</f>
        <v>1.5579861733707888E-2</v>
      </c>
      <c r="BB102" s="3">
        <f>'Population 2016'!BB102/'Population 2016'!BB$6</f>
        <v>2.3251668935122174E-2</v>
      </c>
      <c r="BC102" s="5">
        <f>'Population 2016'!BC102/'Population 2016'!BC$6</f>
        <v>2.6509572901325478E-2</v>
      </c>
      <c r="BD102" s="9">
        <v>100</v>
      </c>
    </row>
    <row r="103" spans="1:56" x14ac:dyDescent="0.35">
      <c r="A103" s="3"/>
      <c r="B103" s="3" t="s">
        <v>64</v>
      </c>
      <c r="C103" s="51">
        <f>'Population 2016'!C103/'Population 2016'!C$6</f>
        <v>4.4771569963422506E-2</v>
      </c>
      <c r="D103" s="3">
        <f>'Population 2016'!D103/'Population 2016'!D$6</f>
        <v>4.1351711871943087E-2</v>
      </c>
      <c r="E103" s="3">
        <f>'Population 2016'!E103/'Population 2016'!E$6</f>
        <v>3.2134918333816563E-2</v>
      </c>
      <c r="F103" s="3">
        <f>'Population 2016'!F103/'Population 2016'!F$6</f>
        <v>3.3584350385181337E-2</v>
      </c>
      <c r="G103" s="3">
        <f>'Population 2016'!G103/'Population 2016'!G$6</f>
        <v>2.3956117765588269E-2</v>
      </c>
      <c r="H103" s="3">
        <f>'Population 2016'!H103/'Population 2016'!H$6</f>
        <v>1.6032960284288415E-2</v>
      </c>
      <c r="I103" s="3">
        <f>'Population 2016'!I103/'Population 2016'!I$6</f>
        <v>2.7192386131883073E-2</v>
      </c>
      <c r="J103" s="3">
        <f>'Population 2016'!J103/'Population 2016'!J$6</f>
        <v>2.3915135300053979E-2</v>
      </c>
      <c r="K103" s="3">
        <f>'Population 2016'!K103/'Population 2016'!K$6</f>
        <v>2.0635222518067705E-2</v>
      </c>
      <c r="L103" s="3">
        <f>'Population 2016'!L103/'Population 2016'!L$6</f>
        <v>2.3956377938678823E-2</v>
      </c>
      <c r="M103" s="3">
        <f>'Population 2016'!M103/'Population 2016'!M$6</f>
        <v>2.3956377938678823E-2</v>
      </c>
      <c r="N103" s="3">
        <f>'Population 2016'!N103/'Population 2016'!N$6</f>
        <v>2.2011792556867475E-2</v>
      </c>
      <c r="O103" s="3">
        <f>'Population 2016'!O103/'Population 2016'!O$6</f>
        <v>1.7455844959109339E-2</v>
      </c>
      <c r="P103" s="3">
        <f>'Population 2016'!P103/'Population 2016'!P$6</f>
        <v>3.0871702701273988E-2</v>
      </c>
      <c r="Q103" s="3">
        <f>'Population 2016'!Q103/'Population 2016'!Q$6</f>
        <v>3.5675800492610835E-2</v>
      </c>
      <c r="R103" s="3">
        <f>'Population 2016'!R103/'Population 2016'!R$6</f>
        <v>2.1683455694041318E-2</v>
      </c>
      <c r="S103" s="3">
        <f>'Population 2016'!S103/'Population 2016'!S$6</f>
        <v>2.9351108492303161E-2</v>
      </c>
      <c r="T103" s="3">
        <f>'Population 2016'!T103/'Population 2016'!T$6</f>
        <v>3.91342093507413E-2</v>
      </c>
      <c r="U103" s="3">
        <f>'Population 2016'!U103/'Population 2016'!U$6</f>
        <v>2.8902798232695141E-2</v>
      </c>
      <c r="V103" s="3">
        <f>'Population 2016'!V103/'Population 2016'!V$6</f>
        <v>2.4992929864253395E-2</v>
      </c>
      <c r="W103" s="3">
        <f>'Population 2016'!W103/'Population 2016'!W$6</f>
        <v>1.9838341968911918E-2</v>
      </c>
      <c r="X103" s="3">
        <f>'Population 2016'!X103/'Population 2016'!X$6</f>
        <v>1.9838341968911918E-2</v>
      </c>
      <c r="Y103" s="3">
        <f>'Population 2016'!Y103/'Population 2016'!Y$6</f>
        <v>2.4529918838534052E-2</v>
      </c>
      <c r="Z103" s="3">
        <f>'Population 2016'!Z103/'Population 2016'!Z$6</f>
        <v>1.8058581016007852E-2</v>
      </c>
      <c r="AA103" s="3">
        <f>'Population 2016'!AA103/'Population 2016'!AA$6</f>
        <v>1.8346800652430679E-2</v>
      </c>
      <c r="AB103" s="3">
        <f>'Population 2016'!AB103/'Population 2016'!AB$6</f>
        <v>4.1012470841557506E-2</v>
      </c>
      <c r="AC103" s="3">
        <f>'Population 2016'!AC103/'Population 2016'!AC$6</f>
        <v>1.7635867767951976E-2</v>
      </c>
      <c r="AD103" s="3">
        <f>'Population 2016'!AD103/'Population 2016'!AD$6</f>
        <v>2.5549982986403919E-2</v>
      </c>
      <c r="AE103" s="3">
        <f>'Population 2016'!AE103/'Population 2016'!AE$6</f>
        <v>2.6122629557383314E-2</v>
      </c>
      <c r="AF103" s="3">
        <f>'Population 2016'!AF103/'Population 2016'!AF$6</f>
        <v>9.8738798539661464E-3</v>
      </c>
      <c r="AG103" s="3">
        <f>'Population 2016'!AG103/'Population 2016'!AG$6</f>
        <v>2.6122629557383314E-2</v>
      </c>
      <c r="AH103" s="3">
        <f>'Population 2016'!AH103/'Population 2016'!AH$6</f>
        <v>1.9624570395673016E-2</v>
      </c>
      <c r="AI103" s="3">
        <f>'Population 2016'!AI103/'Population 2016'!AI$6</f>
        <v>3.4339595793033313E-2</v>
      </c>
      <c r="AJ103" s="3">
        <f>'Population 2016'!AJ103/'Population 2016'!AJ$6</f>
        <v>3.0711173835675277E-2</v>
      </c>
      <c r="AK103" s="3">
        <f>'Population 2016'!AK103/'Population 2016'!AK$6</f>
        <v>3.8970240906943787E-2</v>
      </c>
      <c r="AL103" s="3">
        <f>'Population 2016'!AL103/'Population 2016'!AL$6</f>
        <v>1.1295671226387161E-2</v>
      </c>
      <c r="AM103" s="3">
        <f>'Population 2016'!AM103/'Population 2016'!AM$6</f>
        <v>1.8502928257686676E-2</v>
      </c>
      <c r="AN103" s="3">
        <f>'Population 2016'!AN103/'Population 2016'!AN$6</f>
        <v>3.8446751249519413E-2</v>
      </c>
      <c r="AO103" s="3">
        <f>'Population 2016'!AO103/'Population 2016'!AO$6</f>
        <v>3.8446751249519413E-2</v>
      </c>
      <c r="AP103" s="3">
        <f>'Population 2016'!AP103/'Population 2016'!AP$6</f>
        <v>3.0810577338388444E-2</v>
      </c>
      <c r="AQ103" s="3">
        <f>'Population 2016'!AQ103/'Population 2016'!AQ$6</f>
        <v>1.5809229410465888E-2</v>
      </c>
      <c r="AR103" s="3">
        <f>'Population 2016'!AR103/'Population 2016'!AR$6</f>
        <v>2.2953021196360526E-2</v>
      </c>
      <c r="AS103" s="3">
        <f>'Population 2016'!AS103/'Population 2016'!AS$6</f>
        <v>2.7192386131883073E-2</v>
      </c>
      <c r="AT103" s="3">
        <f>'Population 2016'!AT103/'Population 2016'!AT$6</f>
        <v>3.6565977742448331E-2</v>
      </c>
      <c r="AU103" s="3">
        <f>'Population 2016'!AU103/'Population 2016'!AU$6</f>
        <v>3.6565977742448331E-2</v>
      </c>
      <c r="AV103" s="3">
        <f>'Population 2016'!AV103/'Population 2016'!AV$6</f>
        <v>2.1684737281067557E-2</v>
      </c>
      <c r="AW103" s="3">
        <f>'Population 2016'!AW103/'Population 2016'!AW$6</f>
        <v>2.113039418832259E-2</v>
      </c>
      <c r="AX103" s="3">
        <f>'Population 2016'!AX103/'Population 2016'!AX$6</f>
        <v>2.7112202808546138E-2</v>
      </c>
      <c r="AY103" s="3">
        <f>'Population 2016'!AY103/'Population 2016'!AY$6</f>
        <v>2.2822549091268698E-2</v>
      </c>
      <c r="AZ103" s="3">
        <f>'Population 2016'!AZ103/'Population 2016'!AZ$6</f>
        <v>2.6037944833500071E-2</v>
      </c>
      <c r="BA103" s="3">
        <f>'Population 2016'!BA103/'Population 2016'!BA$6</f>
        <v>1.6994401609786224E-2</v>
      </c>
      <c r="BB103" s="3">
        <f>'Population 2016'!BB103/'Population 2016'!BB$6</f>
        <v>2.6476116404173959E-2</v>
      </c>
      <c r="BC103" s="5">
        <f>'Population 2016'!BC103/'Population 2016'!BC$6</f>
        <v>2.8902798232695141E-2</v>
      </c>
      <c r="BD103" s="9">
        <v>101</v>
      </c>
    </row>
    <row r="104" spans="1:56" x14ac:dyDescent="0.35">
      <c r="A104" s="3"/>
      <c r="B104" s="3" t="s">
        <v>65</v>
      </c>
      <c r="C104" s="51">
        <f>'Population 2016'!C104/'Population 2016'!C$6</f>
        <v>3.8137416624829661E-2</v>
      </c>
      <c r="D104" s="3">
        <f>'Population 2016'!D104/'Population 2016'!D$6</f>
        <v>3.5898307744618524E-2</v>
      </c>
      <c r="E104" s="3">
        <f>'Population 2016'!E104/'Population 2016'!E$6</f>
        <v>2.9863728616990434E-2</v>
      </c>
      <c r="F104" s="3">
        <f>'Population 2016'!F104/'Population 2016'!F$6</f>
        <v>3.0554834242188175E-2</v>
      </c>
      <c r="G104" s="3">
        <f>'Population 2016'!G104/'Population 2016'!G$6</f>
        <v>1.9926116646143514E-2</v>
      </c>
      <c r="H104" s="3">
        <f>'Population 2016'!H104/'Population 2016'!H$6</f>
        <v>1.5239957786032423E-2</v>
      </c>
      <c r="I104" s="3">
        <f>'Population 2016'!I104/'Population 2016'!I$6</f>
        <v>2.3016412547343885E-2</v>
      </c>
      <c r="J104" s="3">
        <f>'Population 2016'!J104/'Population 2016'!J$6</f>
        <v>1.98549602196719E-2</v>
      </c>
      <c r="K104" s="3">
        <f>'Population 2016'!K104/'Population 2016'!K$6</f>
        <v>1.9161278052491442E-2</v>
      </c>
      <c r="L104" s="3">
        <f>'Population 2016'!L104/'Population 2016'!L$6</f>
        <v>2.438097792080093E-2</v>
      </c>
      <c r="M104" s="3">
        <f>'Population 2016'!M104/'Population 2016'!M$6</f>
        <v>2.438097792080093E-2</v>
      </c>
      <c r="N104" s="3">
        <f>'Population 2016'!N104/'Population 2016'!N$6</f>
        <v>1.6262553485568088E-2</v>
      </c>
      <c r="O104" s="3">
        <f>'Population 2016'!O104/'Population 2016'!O$6</f>
        <v>1.6596797470964195E-2</v>
      </c>
      <c r="P104" s="3">
        <f>'Population 2016'!P104/'Population 2016'!P$6</f>
        <v>2.7277052386742082E-2</v>
      </c>
      <c r="Q104" s="3">
        <f>'Population 2016'!Q104/'Population 2016'!Q$6</f>
        <v>3.6676416256157633E-2</v>
      </c>
      <c r="R104" s="3">
        <f>'Population 2016'!R104/'Population 2016'!R$6</f>
        <v>2.100051220761482E-2</v>
      </c>
      <c r="S104" s="3">
        <f>'Population 2016'!S104/'Population 2016'!S$6</f>
        <v>2.7491345658098253E-2</v>
      </c>
      <c r="T104" s="3">
        <f>'Population 2016'!T104/'Population 2016'!T$6</f>
        <v>3.2838009827802737E-2</v>
      </c>
      <c r="U104" s="3">
        <f>'Population 2016'!U104/'Population 2016'!U$6</f>
        <v>2.7614138438880706E-2</v>
      </c>
      <c r="V104" s="3">
        <f>'Population 2016'!V104/'Population 2016'!V$6</f>
        <v>2.6601385746606334E-2</v>
      </c>
      <c r="W104" s="3">
        <f>'Population 2016'!W104/'Population 2016'!W$6</f>
        <v>1.9655958549222797E-2</v>
      </c>
      <c r="X104" s="3">
        <f>'Population 2016'!X104/'Population 2016'!X$6</f>
        <v>1.9655958549222797E-2</v>
      </c>
      <c r="Y104" s="3">
        <f>'Population 2016'!Y104/'Population 2016'!Y$6</f>
        <v>2.370318092453496E-2</v>
      </c>
      <c r="Z104" s="3">
        <f>'Population 2016'!Z104/'Population 2016'!Z$6</f>
        <v>1.500223301767274E-2</v>
      </c>
      <c r="AA104" s="3">
        <f>'Population 2016'!AA104/'Population 2016'!AA$6</f>
        <v>1.7404400782416868E-2</v>
      </c>
      <c r="AB104" s="3">
        <f>'Population 2016'!AB104/'Population 2016'!AB$6</f>
        <v>3.6739637538130268E-2</v>
      </c>
      <c r="AC104" s="3">
        <f>'Population 2016'!AC104/'Population 2016'!AC$6</f>
        <v>1.5550532421906915E-2</v>
      </c>
      <c r="AD104" s="3">
        <f>'Population 2016'!AD104/'Population 2016'!AD$6</f>
        <v>2.5416833104019647E-2</v>
      </c>
      <c r="AE104" s="3">
        <f>'Population 2016'!AE104/'Population 2016'!AE$6</f>
        <v>2.7389546926217145E-2</v>
      </c>
      <c r="AF104" s="3">
        <f>'Population 2016'!AF104/'Population 2016'!AF$6</f>
        <v>1.0482354242725965E-2</v>
      </c>
      <c r="AG104" s="3">
        <f>'Population 2016'!AG104/'Population 2016'!AG$6</f>
        <v>2.7389546926217145E-2</v>
      </c>
      <c r="AH104" s="3">
        <f>'Population 2016'!AH104/'Population 2016'!AH$6</f>
        <v>2.0736384645775281E-2</v>
      </c>
      <c r="AI104" s="3">
        <f>'Population 2016'!AI104/'Population 2016'!AI$6</f>
        <v>3.1832658818014788E-2</v>
      </c>
      <c r="AJ104" s="3">
        <f>'Population 2016'!AJ104/'Population 2016'!AJ$6</f>
        <v>3.2521322942872924E-2</v>
      </c>
      <c r="AK104" s="3">
        <f>'Population 2016'!AK104/'Population 2016'!AK$6</f>
        <v>4.1804440245630611E-2</v>
      </c>
      <c r="AL104" s="3">
        <f>'Population 2016'!AL104/'Population 2016'!AL$6</f>
        <v>1.1636169834784153E-2</v>
      </c>
      <c r="AM104" s="3">
        <f>'Population 2016'!AM104/'Population 2016'!AM$6</f>
        <v>1.9533918984870668E-2</v>
      </c>
      <c r="AN104" s="3">
        <f>'Population 2016'!AN104/'Population 2016'!AN$6</f>
        <v>2.3836985774702037E-2</v>
      </c>
      <c r="AO104" s="3">
        <f>'Population 2016'!AO104/'Population 2016'!AO$6</f>
        <v>2.3836985774702037E-2</v>
      </c>
      <c r="AP104" s="3">
        <f>'Population 2016'!AP104/'Population 2016'!AP$6</f>
        <v>3.3306138119690937E-2</v>
      </c>
      <c r="AQ104" s="3">
        <f>'Population 2016'!AQ104/'Population 2016'!AQ$6</f>
        <v>1.5176271435931405E-2</v>
      </c>
      <c r="AR104" s="3">
        <f>'Population 2016'!AR104/'Population 2016'!AR$6</f>
        <v>2.1535484206444931E-2</v>
      </c>
      <c r="AS104" s="3">
        <f>'Population 2016'!AS104/'Population 2016'!AS$6</f>
        <v>2.3016412547343885E-2</v>
      </c>
      <c r="AT104" s="3">
        <f>'Population 2016'!AT104/'Population 2016'!AT$6</f>
        <v>2.5437201907790145E-2</v>
      </c>
      <c r="AU104" s="3">
        <f>'Population 2016'!AU104/'Population 2016'!AU$6</f>
        <v>2.5437201907790145E-2</v>
      </c>
      <c r="AV104" s="3">
        <f>'Population 2016'!AV104/'Population 2016'!AV$6</f>
        <v>1.9158822828547598E-2</v>
      </c>
      <c r="AW104" s="3">
        <f>'Population 2016'!AW104/'Population 2016'!AW$6</f>
        <v>2.2350715403074553E-2</v>
      </c>
      <c r="AX104" s="3">
        <f>'Population 2016'!AX104/'Population 2016'!AX$6</f>
        <v>2.0531121101172545E-2</v>
      </c>
      <c r="AY104" s="3">
        <f>'Population 2016'!AY104/'Population 2016'!AY$6</f>
        <v>2.0969399381710142E-2</v>
      </c>
      <c r="AZ104" s="3">
        <f>'Population 2016'!AZ104/'Population 2016'!AZ$6</f>
        <v>2.2384593397170215E-2</v>
      </c>
      <c r="BA104" s="3">
        <f>'Population 2016'!BA104/'Population 2016'!BA$6</f>
        <v>1.7612017612017611E-2</v>
      </c>
      <c r="BB104" s="3">
        <f>'Population 2016'!BB104/'Population 2016'!BB$6</f>
        <v>2.7496921381813467E-2</v>
      </c>
      <c r="BC104" s="5">
        <f>'Population 2016'!BC104/'Population 2016'!BC$6</f>
        <v>2.7614138438880706E-2</v>
      </c>
      <c r="BD104" s="9">
        <v>102</v>
      </c>
    </row>
    <row r="105" spans="1:56" x14ac:dyDescent="0.35">
      <c r="A105" s="3"/>
      <c r="B105" s="3" t="s">
        <v>66</v>
      </c>
      <c r="C105" s="51">
        <f>'Population 2016'!C105/'Population 2016'!C$6</f>
        <v>2.8508929211790861E-2</v>
      </c>
      <c r="D105" s="3">
        <f>'Population 2016'!D105/'Population 2016'!D$6</f>
        <v>2.8862500980828081E-2</v>
      </c>
      <c r="E105" s="3">
        <f>'Population 2016'!E105/'Population 2016'!E$6</f>
        <v>2.9815405431526047E-2</v>
      </c>
      <c r="F105" s="3">
        <f>'Population 2016'!F105/'Population 2016'!F$6</f>
        <v>2.4495801956201851E-2</v>
      </c>
      <c r="G105" s="3">
        <f>'Population 2016'!G105/'Population 2016'!G$6</f>
        <v>2.0877644688234637E-2</v>
      </c>
      <c r="H105" s="3">
        <f>'Population 2016'!H105/'Population 2016'!H$6</f>
        <v>1.5347281432412934E-2</v>
      </c>
      <c r="I105" s="3">
        <f>'Population 2016'!I105/'Population 2016'!I$6</f>
        <v>2.2093813732154997E-2</v>
      </c>
      <c r="J105" s="3">
        <f>'Population 2016'!J105/'Population 2016'!J$6</f>
        <v>1.9901898659907533E-2</v>
      </c>
      <c r="K105" s="3">
        <f>'Population 2016'!K105/'Population 2016'!K$6</f>
        <v>1.9351464435146442E-2</v>
      </c>
      <c r="L105" s="3">
        <f>'Population 2016'!L105/'Population 2016'!L$6</f>
        <v>2.3799946366318048E-2</v>
      </c>
      <c r="M105" s="3">
        <f>'Population 2016'!M105/'Population 2016'!M$6</f>
        <v>2.3799946366318048E-2</v>
      </c>
      <c r="N105" s="3">
        <f>'Population 2016'!N105/'Population 2016'!N$6</f>
        <v>1.2674793042097369E-2</v>
      </c>
      <c r="O105" s="3">
        <f>'Population 2016'!O105/'Population 2016'!O$6</f>
        <v>1.6493711772386777E-2</v>
      </c>
      <c r="P105" s="3">
        <f>'Population 2016'!P105/'Population 2016'!P$6</f>
        <v>3.0554527673521171E-2</v>
      </c>
      <c r="Q105" s="3">
        <f>'Population 2016'!Q105/'Population 2016'!Q$6</f>
        <v>3.4598214285714288E-2</v>
      </c>
      <c r="R105" s="3">
        <f>'Population 2016'!R105/'Population 2016'!R$6</f>
        <v>2.2963974731091002E-2</v>
      </c>
      <c r="S105" s="3">
        <f>'Population 2016'!S105/'Population 2016'!S$6</f>
        <v>2.2895863803280757E-2</v>
      </c>
      <c r="T105" s="3">
        <f>'Population 2016'!T105/'Population 2016'!T$6</f>
        <v>2.2184199657796919E-2</v>
      </c>
      <c r="U105" s="3">
        <f>'Population 2016'!U105/'Population 2016'!U$6</f>
        <v>2.8166421207658322E-2</v>
      </c>
      <c r="V105" s="3">
        <f>'Population 2016'!V105/'Population 2016'!V$6</f>
        <v>2.5929722850678735E-2</v>
      </c>
      <c r="W105" s="3">
        <f>'Population 2016'!W105/'Population 2016'!W$6</f>
        <v>1.8528497409326425E-2</v>
      </c>
      <c r="X105" s="3">
        <f>'Population 2016'!X105/'Population 2016'!X$6</f>
        <v>1.8528497409326425E-2</v>
      </c>
      <c r="Y105" s="3">
        <f>'Population 2016'!Y105/'Population 2016'!Y$6</f>
        <v>2.3340222815949992E-2</v>
      </c>
      <c r="Z105" s="3">
        <f>'Population 2016'!Z105/'Population 2016'!Z$6</f>
        <v>1.1201545795091007E-2</v>
      </c>
      <c r="AA105" s="3">
        <f>'Population 2016'!AA105/'Population 2016'!AA$6</f>
        <v>1.483717355031028E-2</v>
      </c>
      <c r="AB105" s="3">
        <f>'Population 2016'!AB105/'Population 2016'!AB$6</f>
        <v>2.9674322626951372E-2</v>
      </c>
      <c r="AC105" s="3">
        <f>'Population 2016'!AC105/'Population 2016'!AC$6</f>
        <v>1.2731828208829217E-2</v>
      </c>
      <c r="AD105" s="3">
        <f>'Population 2016'!AD105/'Population 2016'!AD$6</f>
        <v>2.4040950986048852E-2</v>
      </c>
      <c r="AE105" s="3">
        <f>'Population 2016'!AE105/'Population 2016'!AE$6</f>
        <v>2.5177468980634263E-2</v>
      </c>
      <c r="AF105" s="3">
        <f>'Population 2016'!AF105/'Population 2016'!AF$6</f>
        <v>6.8591658369288634E-3</v>
      </c>
      <c r="AG105" s="3">
        <f>'Population 2016'!AG105/'Population 2016'!AG$6</f>
        <v>2.5177468980634263E-2</v>
      </c>
      <c r="AH105" s="3">
        <f>'Population 2016'!AH105/'Population 2016'!AH$6</f>
        <v>1.8621140553599588E-2</v>
      </c>
      <c r="AI105" s="3">
        <f>'Population 2016'!AI105/'Population 2016'!AI$6</f>
        <v>2.516981463733118E-2</v>
      </c>
      <c r="AJ105" s="3">
        <f>'Population 2016'!AJ105/'Population 2016'!AJ$6</f>
        <v>3.1447505675891267E-2</v>
      </c>
      <c r="AK105" s="3">
        <f>'Population 2016'!AK105/'Population 2016'!AK$6</f>
        <v>3.4561486380097622E-2</v>
      </c>
      <c r="AL105" s="3">
        <f>'Population 2016'!AL105/'Population 2016'!AL$6</f>
        <v>1.139930123763842E-2</v>
      </c>
      <c r="AM105" s="3">
        <f>'Population 2016'!AM105/'Population 2016'!AM$6</f>
        <v>1.796608101512933E-2</v>
      </c>
      <c r="AN105" s="3">
        <f>'Population 2016'!AN105/'Population 2016'!AN$6</f>
        <v>2.7297193387158785E-2</v>
      </c>
      <c r="AO105" s="3">
        <f>'Population 2016'!AO105/'Population 2016'!AO$6</f>
        <v>2.7297193387158785E-2</v>
      </c>
      <c r="AP105" s="3">
        <f>'Population 2016'!AP105/'Population 2016'!AP$6</f>
        <v>2.5339540240917599E-2</v>
      </c>
      <c r="AQ105" s="3">
        <f>'Population 2016'!AQ105/'Population 2016'!AQ$6</f>
        <v>1.40722749687201E-2</v>
      </c>
      <c r="AR105" s="3">
        <f>'Population 2016'!AR105/'Population 2016'!AR$6</f>
        <v>1.8659715384797989E-2</v>
      </c>
      <c r="AS105" s="3">
        <f>'Population 2016'!AS105/'Population 2016'!AS$6</f>
        <v>2.2093813732154997E-2</v>
      </c>
      <c r="AT105" s="3">
        <f>'Population 2016'!AT105/'Population 2016'!AT$6</f>
        <v>5.4054054054054057E-2</v>
      </c>
      <c r="AU105" s="3">
        <f>'Population 2016'!AU105/'Population 2016'!AU$6</f>
        <v>5.4054054054054057E-2</v>
      </c>
      <c r="AV105" s="3">
        <f>'Population 2016'!AV105/'Population 2016'!AV$6</f>
        <v>2.0111998093649469E-2</v>
      </c>
      <c r="AW105" s="3">
        <f>'Population 2016'!AW105/'Population 2016'!AW$6</f>
        <v>1.9500569210231043E-2</v>
      </c>
      <c r="AX105" s="3">
        <f>'Population 2016'!AX105/'Population 2016'!AX$6</f>
        <v>2.0438429809519397E-2</v>
      </c>
      <c r="AY105" s="3">
        <f>'Population 2016'!AY105/'Population 2016'!AY$6</f>
        <v>1.8019838591090263E-2</v>
      </c>
      <c r="AZ105" s="3">
        <f>'Population 2016'!AZ105/'Population 2016'!AZ$6</f>
        <v>1.7471773617264541E-2</v>
      </c>
      <c r="BA105" s="3">
        <f>'Population 2016'!BA105/'Population 2016'!BA$6</f>
        <v>1.607793915486223E-2</v>
      </c>
      <c r="BB105" s="3">
        <f>'Population 2016'!BB105/'Population 2016'!BB$6</f>
        <v>2.362434376822866E-2</v>
      </c>
      <c r="BC105" s="5">
        <f>'Population 2016'!BC105/'Population 2016'!BC$6</f>
        <v>2.8166421207658322E-2</v>
      </c>
      <c r="BD105" s="9">
        <v>103</v>
      </c>
    </row>
    <row r="106" spans="1:56" x14ac:dyDescent="0.35">
      <c r="A106" s="3"/>
      <c r="B106" s="3" t="s">
        <v>67</v>
      </c>
      <c r="C106" s="51">
        <f>'Population 2016'!C106/'Population 2016'!C$6</f>
        <v>2.5693896578928496E-2</v>
      </c>
      <c r="D106" s="3">
        <f>'Population 2016'!D106/'Population 2016'!D$6</f>
        <v>2.6730834619307926E-2</v>
      </c>
      <c r="E106" s="3">
        <f>'Population 2016'!E106/'Population 2016'!E$6</f>
        <v>2.9525466318739733E-2</v>
      </c>
      <c r="F106" s="3">
        <f>'Population 2016'!F106/'Population 2016'!F$6</f>
        <v>2.709253007876742E-2</v>
      </c>
      <c r="G106" s="3">
        <f>'Population 2016'!G106/'Population 2016'!G$6</f>
        <v>2.4571812381058995E-2</v>
      </c>
      <c r="H106" s="3">
        <f>'Population 2016'!H106/'Population 2016'!H$6</f>
        <v>1.6790188233750902E-2</v>
      </c>
      <c r="I106" s="3">
        <f>'Population 2016'!I106/'Population 2016'!I$6</f>
        <v>2.398756919491114E-2</v>
      </c>
      <c r="J106" s="3">
        <f>'Population 2016'!J106/'Population 2016'!J$6</f>
        <v>2.1239644206623012E-2</v>
      </c>
      <c r="K106" s="3">
        <f>'Population 2016'!K106/'Population 2016'!K$6</f>
        <v>2.1966527196652718E-2</v>
      </c>
      <c r="L106" s="3">
        <f>'Population 2016'!L106/'Population 2016'!L$6</f>
        <v>2.6749798873692679E-2</v>
      </c>
      <c r="M106" s="3">
        <f>'Population 2016'!M106/'Population 2016'!M$6</f>
        <v>2.6749798873692679E-2</v>
      </c>
      <c r="N106" s="3">
        <f>'Population 2016'!N106/'Population 2016'!N$6</f>
        <v>1.1277919098942787E-2</v>
      </c>
      <c r="O106" s="3">
        <f>'Population 2016'!O106/'Population 2016'!O$6</f>
        <v>1.7610473506975467E-2</v>
      </c>
      <c r="P106" s="3">
        <f>'Population 2016'!P106/'Population 2016'!P$6</f>
        <v>2.9074377544008035E-2</v>
      </c>
      <c r="Q106" s="3">
        <f>'Population 2016'!Q106/'Population 2016'!Q$6</f>
        <v>3.3597598522167489E-2</v>
      </c>
      <c r="R106" s="3">
        <f>'Population 2016'!R106/'Population 2016'!R$6</f>
        <v>2.2707870923681064E-2</v>
      </c>
      <c r="S106" s="3">
        <f>'Population 2016'!S106/'Population 2016'!S$6</f>
        <v>2.2772230347541535E-2</v>
      </c>
      <c r="T106" s="3">
        <f>'Population 2016'!T106/'Population 2016'!T$6</f>
        <v>1.9554461704441053E-2</v>
      </c>
      <c r="U106" s="3">
        <f>'Population 2016'!U106/'Population 2016'!U$6</f>
        <v>3.6818851251840944E-2</v>
      </c>
      <c r="V106" s="3">
        <f>'Population 2016'!V106/'Population 2016'!V$6</f>
        <v>2.7131645927601811E-2</v>
      </c>
      <c r="W106" s="3">
        <f>'Population 2016'!W106/'Population 2016'!W$6</f>
        <v>1.9813471502590673E-2</v>
      </c>
      <c r="X106" s="3">
        <f>'Population 2016'!X106/'Population 2016'!X$6</f>
        <v>1.9813471502590673E-2</v>
      </c>
      <c r="Y106" s="3">
        <f>'Population 2016'!Y106/'Population 2016'!Y$6</f>
        <v>2.4600494026314462E-2</v>
      </c>
      <c r="Z106" s="3">
        <f>'Population 2016'!Z106/'Population 2016'!Z$6</f>
        <v>9.8252777600554148E-3</v>
      </c>
      <c r="AA106" s="3">
        <f>'Population 2016'!AA106/'Population 2016'!AA$6</f>
        <v>1.4814675940681303E-2</v>
      </c>
      <c r="AB106" s="3">
        <f>'Population 2016'!AB106/'Population 2016'!AB$6</f>
        <v>2.8048178718822897E-2</v>
      </c>
      <c r="AC106" s="3">
        <f>'Population 2016'!AC106/'Population 2016'!AC$6</f>
        <v>1.2233837678430396E-2</v>
      </c>
      <c r="AD106" s="3">
        <f>'Population 2016'!AD106/'Population 2016'!AD$6</f>
        <v>2.6718743065110292E-2</v>
      </c>
      <c r="AE106" s="3">
        <f>'Population 2016'!AE106/'Population 2016'!AE$6</f>
        <v>2.749009592374364E-2</v>
      </c>
      <c r="AF106" s="3">
        <f>'Population 2016'!AF106/'Population 2016'!AF$6</f>
        <v>8.0484566876866913E-3</v>
      </c>
      <c r="AG106" s="3">
        <f>'Population 2016'!AG106/'Population 2016'!AG$6</f>
        <v>2.749009592374364E-2</v>
      </c>
      <c r="AH106" s="3">
        <f>'Population 2016'!AH106/'Population 2016'!AH$6</f>
        <v>1.9453253105562916E-2</v>
      </c>
      <c r="AI106" s="3">
        <f>'Population 2016'!AI106/'Population 2016'!AI$6</f>
        <v>2.4161180562240255E-2</v>
      </c>
      <c r="AJ106" s="3">
        <f>'Population 2016'!AJ106/'Population 2016'!AJ$6</f>
        <v>2.979075903540529E-2</v>
      </c>
      <c r="AK106" s="3">
        <f>'Population 2016'!AK106/'Population 2016'!AK$6</f>
        <v>3.5978586049441035E-2</v>
      </c>
      <c r="AL106" s="3">
        <f>'Population 2016'!AL106/'Population 2016'!AL$6</f>
        <v>1.3560727186593237E-2</v>
      </c>
      <c r="AM106" s="3">
        <f>'Population 2016'!AM106/'Population 2016'!AM$6</f>
        <v>1.8704245973645679E-2</v>
      </c>
      <c r="AN106" s="3">
        <f>'Population 2016'!AN106/'Population 2016'!AN$6</f>
        <v>4.0369088811995385E-2</v>
      </c>
      <c r="AO106" s="3">
        <f>'Population 2016'!AO106/'Population 2016'!AO$6</f>
        <v>4.0369088811995385E-2</v>
      </c>
      <c r="AP106" s="3">
        <f>'Population 2016'!AP106/'Population 2016'!AP$6</f>
        <v>2.2076114603829727E-2</v>
      </c>
      <c r="AQ106" s="3">
        <f>'Population 2016'!AQ106/'Population 2016'!AQ$6</f>
        <v>1.6368587620519615E-2</v>
      </c>
      <c r="AR106" s="3">
        <f>'Population 2016'!AR106/'Population 2016'!AR$6</f>
        <v>1.8901623611147222E-2</v>
      </c>
      <c r="AS106" s="3">
        <f>'Population 2016'!AS106/'Population 2016'!AS$6</f>
        <v>2.398756919491114E-2</v>
      </c>
      <c r="AT106" s="3">
        <f>'Population 2016'!AT106/'Population 2016'!AT$6</f>
        <v>2.2257551669316374E-2</v>
      </c>
      <c r="AU106" s="3">
        <f>'Population 2016'!AU106/'Population 2016'!AU$6</f>
        <v>2.2257551669316374E-2</v>
      </c>
      <c r="AV106" s="3">
        <f>'Population 2016'!AV106/'Population 2016'!AV$6</f>
        <v>2.0850708924103418E-2</v>
      </c>
      <c r="AW106" s="3">
        <f>'Population 2016'!AW106/'Population 2016'!AW$6</f>
        <v>2.045880801644567E-2</v>
      </c>
      <c r="AX106" s="3">
        <f>'Population 2016'!AX106/'Population 2016'!AX$6</f>
        <v>2.0531121101172545E-2</v>
      </c>
      <c r="AY106" s="3">
        <f>'Population 2016'!AY106/'Population 2016'!AY$6</f>
        <v>1.8243420458600806E-2</v>
      </c>
      <c r="AZ106" s="3">
        <f>'Population 2016'!AZ106/'Population 2016'!AZ$6</f>
        <v>1.6551736458482208E-2</v>
      </c>
      <c r="BA106" s="3">
        <f>'Population 2016'!BA106/'Population 2016'!BA$6</f>
        <v>1.665570896340127E-2</v>
      </c>
      <c r="BB106" s="3">
        <f>'Population 2016'!BB106/'Population 2016'!BB$6</f>
        <v>2.6071035063840821E-2</v>
      </c>
      <c r="BC106" s="5">
        <f>'Population 2016'!BC106/'Population 2016'!BC$6</f>
        <v>3.6818851251840944E-2</v>
      </c>
      <c r="BD106" s="9">
        <v>104</v>
      </c>
    </row>
    <row r="107" spans="1:56" x14ac:dyDescent="0.35">
      <c r="A107" s="3"/>
      <c r="B107" s="3" t="s">
        <v>68</v>
      </c>
      <c r="C107" s="51">
        <f>'Population 2016'!C107/'Population 2016'!C$6</f>
        <v>2.6859355949221831E-2</v>
      </c>
      <c r="D107" s="3">
        <f>'Population 2016'!D107/'Population 2016'!D$6</f>
        <v>2.8561713702822171E-2</v>
      </c>
      <c r="E107" s="3">
        <f>'Population 2016'!E107/'Population 2016'!E$6</f>
        <v>3.3149705228568666E-2</v>
      </c>
      <c r="F107" s="3">
        <f>'Population 2016'!F107/'Population 2016'!F$6</f>
        <v>2.8780403358435038E-2</v>
      </c>
      <c r="G107" s="3">
        <f>'Population 2016'!G107/'Population 2016'!G$6</f>
        <v>2.9105563640434345E-2</v>
      </c>
      <c r="H107" s="3">
        <f>'Population 2016'!H107/'Population 2016'!H$6</f>
        <v>2.1387217753716083E-2</v>
      </c>
      <c r="I107" s="3">
        <f>'Population 2016'!I107/'Population 2016'!I$6</f>
        <v>3.2242400699232787E-2</v>
      </c>
      <c r="J107" s="3">
        <f>'Population 2016'!J107/'Population 2016'!J$6</f>
        <v>2.4407988922528105E-2</v>
      </c>
      <c r="K107" s="3">
        <f>'Population 2016'!K107/'Population 2016'!K$6</f>
        <v>2.5912894636744011E-2</v>
      </c>
      <c r="L107" s="3">
        <f>'Population 2016'!L107/'Population 2016'!L$6</f>
        <v>3.4995977473853579E-2</v>
      </c>
      <c r="M107" s="3">
        <f>'Population 2016'!M107/'Population 2016'!M$6</f>
        <v>3.4995977473853579E-2</v>
      </c>
      <c r="N107" s="3">
        <f>'Population 2016'!N107/'Population 2016'!N$6</f>
        <v>1.1748445058742226E-2</v>
      </c>
      <c r="O107" s="3">
        <f>'Population 2016'!O107/'Population 2016'!O$6</f>
        <v>2.2816301285135041E-2</v>
      </c>
      <c r="P107" s="3">
        <f>'Population 2016'!P107/'Population 2016'!P$6</f>
        <v>3.9858328487603741E-2</v>
      </c>
      <c r="Q107" s="3">
        <f>'Population 2016'!Q107/'Population 2016'!Q$6</f>
        <v>4.2102832512315273E-2</v>
      </c>
      <c r="R107" s="3">
        <f>'Population 2016'!R107/'Population 2016'!R$6</f>
        <v>3.2866655284275223E-2</v>
      </c>
      <c r="S107" s="3">
        <f>'Population 2016'!S107/'Population 2016'!S$6</f>
        <v>2.5563189848378035E-2</v>
      </c>
      <c r="T107" s="3">
        <f>'Population 2016'!T107/'Population 2016'!T$6</f>
        <v>1.8290164611481502E-2</v>
      </c>
      <c r="U107" s="3">
        <f>'Population 2016'!U107/'Population 2016'!U$6</f>
        <v>4.2893961708394698E-2</v>
      </c>
      <c r="V107" s="3">
        <f>'Population 2016'!V107/'Population 2016'!V$6</f>
        <v>3.1073246606334842E-2</v>
      </c>
      <c r="W107" s="3">
        <f>'Population 2016'!W107/'Population 2016'!W$6</f>
        <v>2.267357512953368E-2</v>
      </c>
      <c r="X107" s="3">
        <f>'Population 2016'!X107/'Population 2016'!X$6</f>
        <v>2.267357512953368E-2</v>
      </c>
      <c r="Y107" s="3">
        <f>'Population 2016'!Y107/'Population 2016'!Y$6</f>
        <v>2.8209910772798306E-2</v>
      </c>
      <c r="Z107" s="3">
        <f>'Population 2016'!Z107/'Population 2016'!Z$6</f>
        <v>1.1073944785220157E-2</v>
      </c>
      <c r="AA107" s="3">
        <f>'Population 2016'!AA107/'Population 2016'!AA$6</f>
        <v>1.7819356693351333E-2</v>
      </c>
      <c r="AB107" s="3">
        <f>'Population 2016'!AB107/'Population 2016'!AB$6</f>
        <v>3.0414498474789161E-2</v>
      </c>
      <c r="AC107" s="3">
        <f>'Population 2016'!AC107/'Population 2016'!AC$6</f>
        <v>1.4556496636618644E-2</v>
      </c>
      <c r="AD107" s="3">
        <f>'Population 2016'!AD107/'Population 2016'!AD$6</f>
        <v>3.1571316556448153E-2</v>
      </c>
      <c r="AE107" s="3">
        <f>'Population 2016'!AE107/'Population 2016'!AE$6</f>
        <v>3.2457216401552476E-2</v>
      </c>
      <c r="AF107" s="3">
        <f>'Population 2016'!AF107/'Population 2016'!AF$6</f>
        <v>1.1063170704723974E-2</v>
      </c>
      <c r="AG107" s="3">
        <f>'Population 2016'!AG107/'Population 2016'!AG$6</f>
        <v>3.2457216401552476E-2</v>
      </c>
      <c r="AH107" s="3">
        <f>'Population 2016'!AH107/'Population 2016'!AH$6</f>
        <v>2.3683741289914306E-2</v>
      </c>
      <c r="AI107" s="3">
        <f>'Population 2016'!AI107/'Population 2016'!AI$6</f>
        <v>2.6446301744811395E-2</v>
      </c>
      <c r="AJ107" s="3">
        <f>'Population 2016'!AJ107/'Population 2016'!AJ$6</f>
        <v>3.7307479904276859E-2</v>
      </c>
      <c r="AK107" s="3">
        <f>'Population 2016'!AK107/'Population 2016'!AK$6</f>
        <v>4.1568256967406708E-2</v>
      </c>
      <c r="AL107" s="3">
        <f>'Population 2016'!AL107/'Population 2016'!AL$6</f>
        <v>1.6876887546633506E-2</v>
      </c>
      <c r="AM107" s="3">
        <f>'Population 2016'!AM107/'Population 2016'!AM$6</f>
        <v>2.2010736944851148E-2</v>
      </c>
      <c r="AN107" s="3">
        <f>'Population 2016'!AN107/'Population 2016'!AN$6</f>
        <v>3.6524413687043442E-2</v>
      </c>
      <c r="AO107" s="3">
        <f>'Population 2016'!AO107/'Population 2016'!AO$6</f>
        <v>3.6524413687043442E-2</v>
      </c>
      <c r="AP107" s="3">
        <f>'Population 2016'!AP107/'Population 2016'!AP$6</f>
        <v>2.7979075682679849E-2</v>
      </c>
      <c r="AQ107" s="3">
        <f>'Population 2016'!AQ107/'Population 2016'!AQ$6</f>
        <v>1.8650180319422976E-2</v>
      </c>
      <c r="AR107" s="3">
        <f>'Population 2016'!AR107/'Population 2016'!AR$6</f>
        <v>2.2139124360045351E-2</v>
      </c>
      <c r="AS107" s="3">
        <f>'Population 2016'!AS107/'Population 2016'!AS$6</f>
        <v>3.2242400699232787E-2</v>
      </c>
      <c r="AT107" s="3">
        <f>'Population 2016'!AT107/'Population 2016'!AT$6</f>
        <v>3.6565977742448331E-2</v>
      </c>
      <c r="AU107" s="3">
        <f>'Population 2016'!AU107/'Population 2016'!AU$6</f>
        <v>3.6565977742448331E-2</v>
      </c>
      <c r="AV107" s="3">
        <f>'Population 2016'!AV107/'Population 2016'!AV$6</f>
        <v>2.6665078041224831E-2</v>
      </c>
      <c r="AW107" s="3">
        <f>'Population 2016'!AW107/'Population 2016'!AW$6</f>
        <v>2.5929778294662528E-2</v>
      </c>
      <c r="AX107" s="3">
        <f>'Population 2016'!AX107/'Population 2016'!AX$6</f>
        <v>2.2941094684154423E-2</v>
      </c>
      <c r="AY107" s="3">
        <f>'Population 2016'!AY107/'Population 2016'!AY$6</f>
        <v>2.0560932508373569E-2</v>
      </c>
      <c r="AZ107" s="3">
        <f>'Population 2016'!AZ107/'Population 2016'!AZ$6</f>
        <v>1.8284621980848934E-2</v>
      </c>
      <c r="BA107" s="3">
        <f>'Population 2016'!BA107/'Population 2016'!BA$6</f>
        <v>2.0560635945251329E-2</v>
      </c>
      <c r="BB107" s="3">
        <f>'Population 2016'!BB107/'Population 2016'!BB$6</f>
        <v>2.9797783394905696E-2</v>
      </c>
      <c r="BC107" s="5">
        <f>'Population 2016'!BC107/'Population 2016'!BC$6</f>
        <v>4.2893961708394698E-2</v>
      </c>
      <c r="BD107" s="9">
        <v>105</v>
      </c>
    </row>
    <row r="108" spans="1:56" x14ac:dyDescent="0.35">
      <c r="A108" s="3"/>
      <c r="B108" s="3" t="s">
        <v>69</v>
      </c>
      <c r="C108" s="51">
        <f>'Population 2016'!C108/'Population 2016'!C$6</f>
        <v>2.8006885175356811E-2</v>
      </c>
      <c r="D108" s="3">
        <f>'Population 2016'!D108/'Population 2016'!D$6</f>
        <v>3.0013339261894176E-2</v>
      </c>
      <c r="E108" s="3">
        <f>'Population 2016'!E108/'Population 2016'!E$6</f>
        <v>3.5420894945394799E-2</v>
      </c>
      <c r="F108" s="3">
        <f>'Population 2016'!F108/'Population 2016'!F$6</f>
        <v>2.6832857266510864E-2</v>
      </c>
      <c r="G108" s="3">
        <f>'Population 2016'!G108/'Population 2016'!G$6</f>
        <v>3.2295981193328112E-2</v>
      </c>
      <c r="H108" s="3">
        <f>'Population 2016'!H108/'Population 2016'!H$6</f>
        <v>2.2096746304787231E-2</v>
      </c>
      <c r="I108" s="3">
        <f>'Population 2016'!I108/'Population 2016'!I$6</f>
        <v>3.4621734485772555E-2</v>
      </c>
      <c r="J108" s="3">
        <f>'Population 2016'!J108/'Population 2016'!J$6</f>
        <v>2.5581449928418879E-2</v>
      </c>
      <c r="K108" s="3">
        <f>'Population 2016'!K108/'Population 2016'!K$6</f>
        <v>2.6721186763027767E-2</v>
      </c>
      <c r="L108" s="3">
        <f>'Population 2016'!L108/'Population 2016'!L$6</f>
        <v>3.787878787878788E-2</v>
      </c>
      <c r="M108" s="3">
        <f>'Population 2016'!M108/'Population 2016'!M$6</f>
        <v>3.787878787878788E-2</v>
      </c>
      <c r="N108" s="3">
        <f>'Population 2016'!N108/'Population 2016'!N$6</f>
        <v>1.4012851240277022E-2</v>
      </c>
      <c r="O108" s="3">
        <f>'Population 2016'!O108/'Population 2016'!O$6</f>
        <v>2.1544911002680227E-2</v>
      </c>
      <c r="P108" s="3">
        <f>'Population 2016'!P108/'Population 2016'!P$6</f>
        <v>3.9118253422847173E-2</v>
      </c>
      <c r="Q108" s="3">
        <f>'Population 2016'!Q108/'Population 2016'!Q$6</f>
        <v>4.2795566502463057E-2</v>
      </c>
      <c r="R108" s="3">
        <f>'Population 2016'!R108/'Population 2016'!R$6</f>
        <v>3.0988560696602357E-2</v>
      </c>
      <c r="S108" s="3">
        <f>'Population 2016'!S108/'Population 2016'!S$6</f>
        <v>2.5781521270215386E-2</v>
      </c>
      <c r="T108" s="3">
        <f>'Population 2016'!T108/'Population 2016'!T$6</f>
        <v>1.7363013409977833E-2</v>
      </c>
      <c r="U108" s="3">
        <f>'Population 2016'!U108/'Population 2016'!U$6</f>
        <v>4.9705449189985269E-2</v>
      </c>
      <c r="V108" s="3">
        <f>'Population 2016'!V108/'Population 2016'!V$6</f>
        <v>3.0967194570135748E-2</v>
      </c>
      <c r="W108" s="3">
        <f>'Population 2016'!W108/'Population 2016'!W$6</f>
        <v>2.4431088082901554E-2</v>
      </c>
      <c r="X108" s="3">
        <f>'Population 2016'!X108/'Population 2016'!X$6</f>
        <v>2.4431088082901554E-2</v>
      </c>
      <c r="Y108" s="3">
        <f>'Population 2016'!Y108/'Population 2016'!Y$6</f>
        <v>2.8653526238846601E-2</v>
      </c>
      <c r="Z108" s="3">
        <f>'Population 2016'!Z108/'Population 2016'!Z$6</f>
        <v>1.1347375520657692E-2</v>
      </c>
      <c r="AA108" s="3">
        <f>'Population 2016'!AA108/'Population 2016'!AA$6</f>
        <v>1.848303617740615E-2</v>
      </c>
      <c r="AB108" s="3">
        <f>'Population 2016'!AB108/'Population 2016'!AB$6</f>
        <v>3.1491117889825948E-2</v>
      </c>
      <c r="AC108" s="3">
        <f>'Population 2016'!AC108/'Population 2016'!AC$6</f>
        <v>1.5029198585395649E-2</v>
      </c>
      <c r="AD108" s="3">
        <f>'Population 2016'!AD108/'Population 2016'!AD$6</f>
        <v>3.4485819537526073E-2</v>
      </c>
      <c r="AE108" s="3">
        <f>'Population 2016'!AE108/'Population 2016'!AE$6</f>
        <v>3.5272588332294325E-2</v>
      </c>
      <c r="AF108" s="3">
        <f>'Population 2016'!AF108/'Population 2016'!AF$6</f>
        <v>1.3275804845668768E-2</v>
      </c>
      <c r="AG108" s="3">
        <f>'Population 2016'!AG108/'Population 2016'!AG$6</f>
        <v>3.5272588332294325E-2</v>
      </c>
      <c r="AH108" s="3">
        <f>'Population 2016'!AH108/'Population 2016'!AH$6</f>
        <v>2.4690667403214472E-2</v>
      </c>
      <c r="AI108" s="3">
        <f>'Population 2016'!AI108/'Population 2016'!AI$6</f>
        <v>2.5701335498478677E-2</v>
      </c>
      <c r="AJ108" s="3">
        <f>'Population 2016'!AJ108/'Population 2016'!AJ$6</f>
        <v>3.7031355464195864E-2</v>
      </c>
      <c r="AK108" s="3">
        <f>'Population 2016'!AK108/'Population 2016'!AK$6</f>
        <v>4.0387340576287199E-2</v>
      </c>
      <c r="AL108" s="3">
        <f>'Population 2016'!AL108/'Population 2016'!AL$6</f>
        <v>1.7602297625392314E-2</v>
      </c>
      <c r="AM108" s="3">
        <f>'Population 2016'!AM108/'Population 2016'!AM$6</f>
        <v>2.2712298682284041E-2</v>
      </c>
      <c r="AN108" s="3">
        <f>'Population 2016'!AN108/'Population 2016'!AN$6</f>
        <v>4.690503652441369E-2</v>
      </c>
      <c r="AO108" s="3">
        <f>'Population 2016'!AO108/'Population 2016'!AO$6</f>
        <v>4.690503652441369E-2</v>
      </c>
      <c r="AP108" s="3">
        <f>'Population 2016'!AP108/'Population 2016'!AP$6</f>
        <v>2.6971253059461534E-2</v>
      </c>
      <c r="AQ108" s="3">
        <f>'Population 2016'!AQ108/'Population 2016'!AQ$6</f>
        <v>1.9356738058438214E-2</v>
      </c>
      <c r="AR108" s="3">
        <f>'Population 2016'!AR108/'Population 2016'!AR$6</f>
        <v>2.2901022231818165E-2</v>
      </c>
      <c r="AS108" s="3">
        <f>'Population 2016'!AS108/'Population 2016'!AS$6</f>
        <v>3.4621734485772555E-2</v>
      </c>
      <c r="AT108" s="3">
        <f>'Population 2016'!AT108/'Population 2016'!AT$6</f>
        <v>3.1796502384737677E-2</v>
      </c>
      <c r="AU108" s="3">
        <f>'Population 2016'!AU108/'Population 2016'!AU$6</f>
        <v>3.1796502384737677E-2</v>
      </c>
      <c r="AV108" s="3">
        <f>'Population 2016'!AV108/'Population 2016'!AV$6</f>
        <v>3.0096508995591565E-2</v>
      </c>
      <c r="AW108" s="3">
        <f>'Population 2016'!AW108/'Population 2016'!AW$6</f>
        <v>2.7346661315817491E-2</v>
      </c>
      <c r="AX108" s="3">
        <f>'Population 2016'!AX108/'Population 2016'!AX$6</f>
        <v>2.4470500996431385E-2</v>
      </c>
      <c r="AY108" s="3">
        <f>'Population 2016'!AY108/'Population 2016'!AY$6</f>
        <v>2.1850827897857483E-2</v>
      </c>
      <c r="AZ108" s="3">
        <f>'Population 2016'!AZ108/'Population 2016'!AZ$6</f>
        <v>1.9070673145633842E-2</v>
      </c>
      <c r="BA108" s="3">
        <f>'Population 2016'!BA108/'Population 2016'!BA$6</f>
        <v>2.1775944852867931E-2</v>
      </c>
      <c r="BB108" s="3">
        <f>'Population 2016'!BB108/'Population 2016'!BB$6</f>
        <v>2.855013286667963E-2</v>
      </c>
      <c r="BC108" s="5">
        <f>'Population 2016'!BC108/'Population 2016'!BC$6</f>
        <v>4.9705449189985269E-2</v>
      </c>
      <c r="BD108" s="9">
        <v>106</v>
      </c>
    </row>
    <row r="109" spans="1:56" x14ac:dyDescent="0.35">
      <c r="A109" s="3"/>
      <c r="B109" s="3" t="s">
        <v>70</v>
      </c>
      <c r="C109" s="51">
        <f>'Population 2016'!C109/'Population 2016'!C$6</f>
        <v>2.4922900380119056E-2</v>
      </c>
      <c r="D109" s="3">
        <f>'Population 2016'!D109/'Population 2016'!D$6</f>
        <v>2.6730834619307926E-2</v>
      </c>
      <c r="E109" s="3">
        <f>'Population 2016'!E109/'Population 2016'!E$6</f>
        <v>3.1603363293708324E-2</v>
      </c>
      <c r="F109" s="3">
        <f>'Population 2016'!F109/'Population 2016'!F$6</f>
        <v>2.9040076170691594E-2</v>
      </c>
      <c r="G109" s="3">
        <f>'Population 2016'!G109/'Population 2016'!G$6</f>
        <v>3.2855703571028773E-2</v>
      </c>
      <c r="H109" s="3">
        <f>'Population 2016'!H109/'Population 2016'!H$6</f>
        <v>2.0773087999427606E-2</v>
      </c>
      <c r="I109" s="3">
        <f>'Population 2016'!I109/'Population 2016'!I$6</f>
        <v>3.3650577838205305E-2</v>
      </c>
      <c r="J109" s="3">
        <f>'Population 2016'!J109/'Population 2016'!J$6</f>
        <v>2.1967190030275294E-2</v>
      </c>
      <c r="K109" s="3">
        <f>'Population 2016'!K109/'Population 2016'!K$6</f>
        <v>2.2394446557626475E-2</v>
      </c>
      <c r="L109" s="3">
        <f>'Population 2016'!L109/'Population 2016'!L$6</f>
        <v>3.5353535353535352E-2</v>
      </c>
      <c r="M109" s="3">
        <f>'Population 2016'!M109/'Population 2016'!M$6</f>
        <v>3.5353535353535352E-2</v>
      </c>
      <c r="N109" s="3">
        <f>'Population 2016'!N109/'Population 2016'!N$6</f>
        <v>1.3233542619359202E-2</v>
      </c>
      <c r="O109" s="3">
        <f>'Population 2016'!O109/'Population 2016'!O$6</f>
        <v>2.0410968318328636E-2</v>
      </c>
      <c r="P109" s="3">
        <f>'Population 2016'!P109/'Population 2016'!P$6</f>
        <v>3.700375323782841E-2</v>
      </c>
      <c r="Q109" s="3">
        <f>'Population 2016'!Q109/'Population 2016'!Q$6</f>
        <v>4.0524938423645324E-2</v>
      </c>
      <c r="R109" s="3">
        <f>'Population 2016'!R109/'Population 2016'!R$6</f>
        <v>2.4585965511353936E-2</v>
      </c>
      <c r="S109" s="3">
        <f>'Population 2016'!S109/'Population 2016'!S$6</f>
        <v>2.3879670451077979E-2</v>
      </c>
      <c r="T109" s="3">
        <f>'Population 2016'!T109/'Population 2016'!T$6</f>
        <v>1.57699990728488E-2</v>
      </c>
      <c r="U109" s="3">
        <f>'Population 2016'!U109/'Population 2016'!U$6</f>
        <v>4.252577319587629E-2</v>
      </c>
      <c r="V109" s="3">
        <f>'Population 2016'!V109/'Population 2016'!V$6</f>
        <v>2.7043269230769232E-2</v>
      </c>
      <c r="W109" s="3">
        <f>'Population 2016'!W109/'Population 2016'!W$6</f>
        <v>2.205181347150259E-2</v>
      </c>
      <c r="X109" s="3">
        <f>'Population 2016'!X109/'Population 2016'!X$6</f>
        <v>2.205181347150259E-2</v>
      </c>
      <c r="Y109" s="3">
        <f>'Population 2016'!Y109/'Population 2016'!Y$6</f>
        <v>2.4862630438070271E-2</v>
      </c>
      <c r="Z109" s="3">
        <f>'Population 2016'!Z109/'Population 2016'!Z$6</f>
        <v>1.0156432761863097E-2</v>
      </c>
      <c r="AA109" s="3">
        <f>'Population 2016'!AA109/'Population 2016'!AA$6</f>
        <v>1.6771967978402295E-2</v>
      </c>
      <c r="AB109" s="3">
        <f>'Population 2016'!AB109/'Population 2016'!AB$6</f>
        <v>2.8631347568634488E-2</v>
      </c>
      <c r="AC109" s="3">
        <f>'Population 2016'!AC109/'Population 2016'!AC$6</f>
        <v>1.3496321484011781E-2</v>
      </c>
      <c r="AD109" s="3">
        <f>'Population 2016'!AD109/'Population 2016'!AD$6</f>
        <v>3.3420620478451908E-2</v>
      </c>
      <c r="AE109" s="3">
        <f>'Population 2016'!AE109/'Population 2016'!AE$6</f>
        <v>3.3623584772859816E-2</v>
      </c>
      <c r="AF109" s="3">
        <f>'Population 2016'!AF109/'Population 2016'!AF$6</f>
        <v>1.2114171921672752E-2</v>
      </c>
      <c r="AG109" s="3">
        <f>'Population 2016'!AG109/'Population 2016'!AG$6</f>
        <v>3.3623584772859816E-2</v>
      </c>
      <c r="AH109" s="3">
        <f>'Population 2016'!AH109/'Population 2016'!AH$6</f>
        <v>2.2659333820480458E-2</v>
      </c>
      <c r="AI109" s="3">
        <f>'Population 2016'!AI109/'Population 2016'!AI$6</f>
        <v>2.3960290787948289E-2</v>
      </c>
      <c r="AJ109" s="3">
        <f>'Population 2016'!AJ109/'Population 2016'!AJ$6</f>
        <v>3.629502362397987E-2</v>
      </c>
      <c r="AK109" s="3">
        <f>'Population 2016'!AK109/'Population 2016'!AK$6</f>
        <v>4.0072429538655328E-2</v>
      </c>
      <c r="AL109" s="3">
        <f>'Population 2016'!AL109/'Population 2016'!AL$6</f>
        <v>1.5692544560904839E-2</v>
      </c>
      <c r="AM109" s="3">
        <f>'Population 2016'!AM109/'Population 2016'!AM$6</f>
        <v>2.0552708638360177E-2</v>
      </c>
      <c r="AN109" s="3">
        <f>'Population 2016'!AN109/'Population 2016'!AN$6</f>
        <v>4.1906958861976165E-2</v>
      </c>
      <c r="AO109" s="3">
        <f>'Population 2016'!AO109/'Population 2016'!AO$6</f>
        <v>4.1906958861976165E-2</v>
      </c>
      <c r="AP109" s="3">
        <f>'Population 2016'!AP109/'Population 2016'!AP$6</f>
        <v>2.4427700724672458E-2</v>
      </c>
      <c r="AQ109" s="3">
        <f>'Population 2016'!AQ109/'Population 2016'!AQ$6</f>
        <v>1.7060425406638699E-2</v>
      </c>
      <c r="AR109" s="3">
        <f>'Population 2016'!AR109/'Population 2016'!AR$6</f>
        <v>2.1068058731700038E-2</v>
      </c>
      <c r="AS109" s="3">
        <f>'Population 2016'!AS109/'Population 2016'!AS$6</f>
        <v>3.3650577838205305E-2</v>
      </c>
      <c r="AT109" s="3">
        <f>'Population 2016'!AT109/'Population 2016'!AT$6</f>
        <v>2.2257551669316374E-2</v>
      </c>
      <c r="AU109" s="3">
        <f>'Population 2016'!AU109/'Population 2016'!AU$6</f>
        <v>2.2257551669316374E-2</v>
      </c>
      <c r="AV109" s="3">
        <f>'Population 2016'!AV109/'Population 2016'!AV$6</f>
        <v>2.9453115691647803E-2</v>
      </c>
      <c r="AW109" s="3">
        <f>'Population 2016'!AW109/'Population 2016'!AW$6</f>
        <v>2.5487514230255776E-2</v>
      </c>
      <c r="AX109" s="3">
        <f>'Population 2016'!AX109/'Population 2016'!AX$6</f>
        <v>2.1550725309357185E-2</v>
      </c>
      <c r="AY109" s="3">
        <f>'Population 2016'!AY109/'Population 2016'!AY$6</f>
        <v>2.0380347153845822E-2</v>
      </c>
      <c r="AZ109" s="3">
        <f>'Population 2016'!AZ109/'Population 2016'!AZ$6</f>
        <v>1.8579391167643275E-2</v>
      </c>
      <c r="BA109" s="3">
        <f>'Population 2016'!BA109/'Population 2016'!BA$6</f>
        <v>2.0122327814635507E-2</v>
      </c>
      <c r="BB109" s="3">
        <f>'Population 2016'!BB109/'Population 2016'!BB$6</f>
        <v>2.6216864346360749E-2</v>
      </c>
      <c r="BC109" s="5">
        <f>'Population 2016'!BC109/'Population 2016'!BC$6</f>
        <v>4.252577319587629E-2</v>
      </c>
      <c r="BD109" s="9">
        <v>107</v>
      </c>
    </row>
    <row r="110" spans="1:56" x14ac:dyDescent="0.35">
      <c r="A110" s="3"/>
      <c r="B110" s="3" t="s">
        <v>71</v>
      </c>
      <c r="C110" s="51">
        <f>'Population 2016'!C110/'Population 2016'!C$6</f>
        <v>2.2269239044681918E-2</v>
      </c>
      <c r="D110" s="3">
        <f>'Population 2016'!D110/'Population 2016'!D$6</f>
        <v>2.4219914733345539E-2</v>
      </c>
      <c r="E110" s="3">
        <f>'Population 2016'!E110/'Population 2016'!E$6</f>
        <v>2.9477143133275346E-2</v>
      </c>
      <c r="F110" s="3">
        <f>'Population 2016'!F110/'Population 2016'!F$6</f>
        <v>2.4365965550073573E-2</v>
      </c>
      <c r="G110" s="3">
        <f>'Population 2016'!G110/'Population 2016'!G$6</f>
        <v>2.9441397067054741E-2</v>
      </c>
      <c r="H110" s="3">
        <f>'Population 2016'!H110/'Population 2016'!H$6</f>
        <v>1.8280794433480206E-2</v>
      </c>
      <c r="I110" s="3">
        <f>'Population 2016'!I110/'Population 2016'!I$6</f>
        <v>3.0542876565990095E-2</v>
      </c>
      <c r="J110" s="3">
        <f>'Population 2016'!J110/'Population 2016'!J$6</f>
        <v>1.8681499213781125E-2</v>
      </c>
      <c r="K110" s="3">
        <f>'Population 2016'!K110/'Population 2016'!K$6</f>
        <v>1.9874476987447699E-2</v>
      </c>
      <c r="L110" s="3">
        <f>'Population 2016'!L110/'Population 2016'!L$6</f>
        <v>3.4772503799052473E-2</v>
      </c>
      <c r="M110" s="3">
        <f>'Population 2016'!M110/'Population 2016'!M$6</f>
        <v>3.4772503799052473E-2</v>
      </c>
      <c r="N110" s="3">
        <f>'Population 2016'!N110/'Population 2016'!N$6</f>
        <v>1.1395550588892647E-2</v>
      </c>
      <c r="O110" s="3">
        <f>'Population 2016'!O110/'Population 2016'!O$6</f>
        <v>1.7868187753419008E-2</v>
      </c>
      <c r="P110" s="3">
        <f>'Population 2016'!P110/'Population 2016'!P$6</f>
        <v>2.7911402442247712E-2</v>
      </c>
      <c r="Q110" s="3">
        <f>'Population 2016'!Q110/'Population 2016'!Q$6</f>
        <v>3.3943965517241381E-2</v>
      </c>
      <c r="R110" s="3">
        <f>'Population 2016'!R110/'Population 2016'!R$6</f>
        <v>2.142735188663138E-2</v>
      </c>
      <c r="S110" s="3">
        <f>'Population 2016'!S110/'Population 2016'!S$6</f>
        <v>2.0523153652710992E-2</v>
      </c>
      <c r="T110" s="3">
        <f>'Population 2016'!T110/'Population 2016'!T$6</f>
        <v>1.2946402231905801E-2</v>
      </c>
      <c r="U110" s="3">
        <f>'Population 2016'!U110/'Population 2016'!U$6</f>
        <v>4.5655375552282766E-2</v>
      </c>
      <c r="V110" s="3">
        <f>'Population 2016'!V110/'Population 2016'!V$6</f>
        <v>2.5205033936651584E-2</v>
      </c>
      <c r="W110" s="3">
        <f>'Population 2016'!W110/'Population 2016'!W$6</f>
        <v>2.010362694300518E-2</v>
      </c>
      <c r="X110" s="3">
        <f>'Population 2016'!X110/'Population 2016'!X$6</f>
        <v>2.010362694300518E-2</v>
      </c>
      <c r="Y110" s="3">
        <f>'Population 2016'!Y110/'Population 2016'!Y$6</f>
        <v>2.2402581035438827E-2</v>
      </c>
      <c r="Z110" s="3">
        <f>'Population 2016'!Z110/'Population 2016'!Z$6</f>
        <v>7.9902537133412933E-3</v>
      </c>
      <c r="AA110" s="3">
        <f>'Population 2016'!AA110/'Population 2016'!AA$6</f>
        <v>1.4247236231150441E-2</v>
      </c>
      <c r="AB110" s="3">
        <f>'Population 2016'!AB110/'Population 2016'!AB$6</f>
        <v>2.6242598241521621E-2</v>
      </c>
      <c r="AC110" s="3">
        <f>'Population 2016'!AC110/'Population 2016'!AC$6</f>
        <v>1.0763209393346379E-2</v>
      </c>
      <c r="AD110" s="3">
        <f>'Population 2016'!AD110/'Population 2016'!AD$6</f>
        <v>3.0195434438477359E-2</v>
      </c>
      <c r="AE110" s="3">
        <f>'Population 2016'!AE110/'Population 2016'!AE$6</f>
        <v>3.0466346250527881E-2</v>
      </c>
      <c r="AF110" s="3">
        <f>'Population 2016'!AF110/'Population 2016'!AF$6</f>
        <v>8.7952207102555587E-3</v>
      </c>
      <c r="AG110" s="3">
        <f>'Population 2016'!AG110/'Population 2016'!AG$6</f>
        <v>3.0466346250527881E-2</v>
      </c>
      <c r="AH110" s="3">
        <f>'Population 2016'!AH110/'Population 2016'!AH$6</f>
        <v>2.0509127016037396E-2</v>
      </c>
      <c r="AI110" s="3">
        <f>'Population 2016'!AI110/'Population 2016'!AI$6</f>
        <v>1.987134684038052E-2</v>
      </c>
      <c r="AJ110" s="3">
        <f>'Population 2016'!AJ110/'Population 2016'!AJ$6</f>
        <v>2.9729398048720622E-2</v>
      </c>
      <c r="AK110" s="3">
        <f>'Population 2016'!AK110/'Population 2016'!AK$6</f>
        <v>3.841914659108802E-2</v>
      </c>
      <c r="AL110" s="3">
        <f>'Population 2016'!AL110/'Population 2016'!AL$6</f>
        <v>1.3664357197844496E-2</v>
      </c>
      <c r="AM110" s="3">
        <f>'Population 2016'!AM110/'Population 2016'!AM$6</f>
        <v>1.8661542215714984E-2</v>
      </c>
      <c r="AN110" s="3">
        <f>'Population 2016'!AN110/'Population 2016'!AN$6</f>
        <v>3.9984621299500193E-2</v>
      </c>
      <c r="AO110" s="3">
        <f>'Population 2016'!AO110/'Population 2016'!AO$6</f>
        <v>3.9984621299500193E-2</v>
      </c>
      <c r="AP110" s="3">
        <f>'Population 2016'!AP110/'Population 2016'!AP$6</f>
        <v>2.3899793636320006E-2</v>
      </c>
      <c r="AQ110" s="3">
        <f>'Population 2016'!AQ110/'Population 2016'!AQ$6</f>
        <v>1.3851475675277839E-2</v>
      </c>
      <c r="AR110" s="3">
        <f>'Population 2016'!AR110/'Population 2016'!AR$6</f>
        <v>1.8450589114355896E-2</v>
      </c>
      <c r="AS110" s="3">
        <f>'Population 2016'!AS110/'Population 2016'!AS$6</f>
        <v>3.0542876565990095E-2</v>
      </c>
      <c r="AT110" s="3">
        <f>'Population 2016'!AT110/'Population 2016'!AT$6</f>
        <v>4.7694753577106522E-2</v>
      </c>
      <c r="AU110" s="3">
        <f>'Population 2016'!AU110/'Population 2016'!AU$6</f>
        <v>4.7694753577106522E-2</v>
      </c>
      <c r="AV110" s="3">
        <f>'Population 2016'!AV110/'Population 2016'!AV$6</f>
        <v>2.6283807935184082E-2</v>
      </c>
      <c r="AW110" s="3">
        <f>'Population 2016'!AW110/'Population 2016'!AW$6</f>
        <v>2.2989541273884306E-2</v>
      </c>
      <c r="AX110" s="3">
        <f>'Population 2016'!AX110/'Population 2016'!AX$6</f>
        <v>1.7518654122445198E-2</v>
      </c>
      <c r="AY110" s="3">
        <f>'Population 2016'!AY110/'Population 2016'!AY$6</f>
        <v>1.8320814181969843E-2</v>
      </c>
      <c r="AZ110" s="3">
        <f>'Population 2016'!AZ110/'Population 2016'!AZ$6</f>
        <v>1.6399885665285122E-2</v>
      </c>
      <c r="BA110" s="3">
        <f>'Population 2016'!BA110/'Population 2016'!BA$6</f>
        <v>1.723347877194031E-2</v>
      </c>
      <c r="BB110" s="3">
        <f>'Population 2016'!BB110/'Population 2016'!BB$6</f>
        <v>2.205262816773608E-2</v>
      </c>
      <c r="BC110" s="5">
        <f>'Population 2016'!BC110/'Population 2016'!BC$6</f>
        <v>4.5655375552282766E-2</v>
      </c>
      <c r="BD110" s="9">
        <v>108</v>
      </c>
    </row>
    <row r="111" spans="1:56" x14ac:dyDescent="0.35">
      <c r="A111" s="3"/>
      <c r="B111" s="3" t="s">
        <v>72</v>
      </c>
      <c r="C111" s="51">
        <f>'Population 2016'!C111/'Population 2016'!C$6</f>
        <v>2.1067919386071863E-2</v>
      </c>
      <c r="D111" s="3">
        <f>'Population 2016'!D111/'Population 2016'!D$6</f>
        <v>2.4141448486909214E-2</v>
      </c>
      <c r="E111" s="3">
        <f>'Population 2016'!E111/'Population 2016'!E$6</f>
        <v>3.2424857446602881E-2</v>
      </c>
      <c r="F111" s="3">
        <f>'Population 2016'!F111/'Population 2016'!F$6</f>
        <v>2.6010560027698432E-2</v>
      </c>
      <c r="G111" s="3">
        <f>'Population 2016'!G111/'Population 2016'!G$6</f>
        <v>3.2295981193328112E-2</v>
      </c>
      <c r="H111" s="3">
        <f>'Population 2016'!H111/'Population 2016'!H$6</f>
        <v>1.8817412665382758E-2</v>
      </c>
      <c r="I111" s="3">
        <f>'Population 2016'!I111/'Population 2016'!I$6</f>
        <v>3.3213557346800038E-2</v>
      </c>
      <c r="J111" s="3">
        <f>'Population 2016'!J111/'Population 2016'!J$6</f>
        <v>1.9362106597197774E-2</v>
      </c>
      <c r="K111" s="3">
        <f>'Population 2016'!K111/'Population 2016'!K$6</f>
        <v>2.1823887409661468E-2</v>
      </c>
      <c r="L111" s="3">
        <f>'Population 2016'!L111/'Population 2016'!L$6</f>
        <v>3.4392598551890585E-2</v>
      </c>
      <c r="M111" s="3">
        <f>'Population 2016'!M111/'Population 2016'!M$6</f>
        <v>3.4392598551890585E-2</v>
      </c>
      <c r="N111" s="3">
        <f>'Population 2016'!N111/'Population 2016'!N$6</f>
        <v>1.1748445058742226E-2</v>
      </c>
      <c r="O111" s="3">
        <f>'Population 2016'!O111/'Population 2016'!O$6</f>
        <v>1.7988454401759328E-2</v>
      </c>
      <c r="P111" s="3">
        <f>'Population 2016'!P111/'Population 2016'!P$6</f>
        <v>2.7647089919120366E-2</v>
      </c>
      <c r="Q111" s="3">
        <f>'Population 2016'!Q111/'Population 2016'!Q$6</f>
        <v>3.3020320197044338E-2</v>
      </c>
      <c r="R111" s="3">
        <f>'Population 2016'!R111/'Population 2016'!R$6</f>
        <v>2.1085880143418133E-2</v>
      </c>
      <c r="S111" s="3">
        <f>'Population 2016'!S111/'Population 2016'!S$6</f>
        <v>2.1115015940824294E-2</v>
      </c>
      <c r="T111" s="3">
        <f>'Population 2016'!T111/'Population 2016'!T$6</f>
        <v>1.2701971460600288E-2</v>
      </c>
      <c r="U111" s="3">
        <f>'Population 2016'!U111/'Population 2016'!U$6</f>
        <v>4.3446244477172311E-2</v>
      </c>
      <c r="V111" s="3">
        <f>'Population 2016'!V111/'Population 2016'!V$6</f>
        <v>2.5116657239819005E-2</v>
      </c>
      <c r="W111" s="3">
        <f>'Population 2016'!W111/'Population 2016'!W$6</f>
        <v>2.070880829015544E-2</v>
      </c>
      <c r="X111" s="3">
        <f>'Population 2016'!X111/'Population 2016'!X$6</f>
        <v>2.070880829015544E-2</v>
      </c>
      <c r="Y111" s="3">
        <f>'Population 2016'!Y111/'Population 2016'!Y$6</f>
        <v>2.2644553107828806E-2</v>
      </c>
      <c r="Z111" s="3">
        <f>'Population 2016'!Z111/'Population 2016'!Z$6</f>
        <v>6.9542550379613002E-3</v>
      </c>
      <c r="AA111" s="3">
        <f>'Population 2016'!AA111/'Population 2016'!AA$6</f>
        <v>1.3693545060837286E-2</v>
      </c>
      <c r="AB111" s="3">
        <f>'Population 2016'!AB111/'Population 2016'!AB$6</f>
        <v>2.5782792033016328E-2</v>
      </c>
      <c r="AC111" s="3">
        <f>'Population 2016'!AC111/'Population 2016'!AC$6</f>
        <v>1.0354701536378597E-2</v>
      </c>
      <c r="AD111" s="3">
        <f>'Population 2016'!AD111/'Population 2016'!AD$6</f>
        <v>3.1319811223055639E-2</v>
      </c>
      <c r="AE111" s="3">
        <f>'Population 2016'!AE111/'Population 2016'!AE$6</f>
        <v>3.0969091238160357E-2</v>
      </c>
      <c r="AF111" s="3">
        <f>'Population 2016'!AF111/'Population 2016'!AF$6</f>
        <v>9.9568536342515765E-3</v>
      </c>
      <c r="AG111" s="3">
        <f>'Population 2016'!AG111/'Population 2016'!AG$6</f>
        <v>3.0969091238160357E-2</v>
      </c>
      <c r="AH111" s="3">
        <f>'Population 2016'!AH111/'Population 2016'!AH$6</f>
        <v>1.9694495820207748E-2</v>
      </c>
      <c r="AI111" s="3">
        <f>'Population 2016'!AI111/'Population 2016'!AI$6</f>
        <v>2.0277311592595538E-2</v>
      </c>
      <c r="AJ111" s="3">
        <f>'Population 2016'!AJ111/'Population 2016'!AJ$6</f>
        <v>3.1938393569368596E-2</v>
      </c>
      <c r="AK111" s="3">
        <f>'Population 2016'!AK111/'Population 2016'!AK$6</f>
        <v>3.5663675011809164E-2</v>
      </c>
      <c r="AL111" s="3">
        <f>'Population 2016'!AL111/'Population 2016'!AL$6</f>
        <v>1.4448984425889738E-2</v>
      </c>
      <c r="AM111" s="3">
        <f>'Population 2016'!AM111/'Population 2016'!AM$6</f>
        <v>1.7911176183504147E-2</v>
      </c>
      <c r="AN111" s="3">
        <f>'Population 2016'!AN111/'Population 2016'!AN$6</f>
        <v>4.5751633986928102E-2</v>
      </c>
      <c r="AO111" s="3">
        <f>'Population 2016'!AO111/'Population 2016'!AO$6</f>
        <v>4.5751633986928102E-2</v>
      </c>
      <c r="AP111" s="3">
        <f>'Population 2016'!AP111/'Population 2016'!AP$6</f>
        <v>2.2076114603829727E-2</v>
      </c>
      <c r="AQ111" s="3">
        <f>'Population 2016'!AQ111/'Population 2016'!AQ$6</f>
        <v>1.5544270258335173E-2</v>
      </c>
      <c r="AR111" s="3">
        <f>'Population 2016'!AR111/'Population 2016'!AR$6</f>
        <v>1.8414415921630779E-2</v>
      </c>
      <c r="AS111" s="3">
        <f>'Population 2016'!AS111/'Population 2016'!AS$6</f>
        <v>3.3213557346800038E-2</v>
      </c>
      <c r="AT111" s="3">
        <f>'Population 2016'!AT111/'Population 2016'!AT$6</f>
        <v>3.9745627980922099E-2</v>
      </c>
      <c r="AU111" s="3">
        <f>'Population 2016'!AU111/'Population 2016'!AU$6</f>
        <v>3.9745627980922099E-2</v>
      </c>
      <c r="AV111" s="3">
        <f>'Population 2016'!AV111/'Population 2016'!AV$6</f>
        <v>2.6998689384010486E-2</v>
      </c>
      <c r="AW111" s="3">
        <f>'Population 2016'!AW111/'Population 2016'!AW$6</f>
        <v>2.208863299453722E-2</v>
      </c>
      <c r="AX111" s="3">
        <f>'Population 2016'!AX111/'Population 2016'!AX$6</f>
        <v>1.69625063725263E-2</v>
      </c>
      <c r="AY111" s="3">
        <f>'Population 2016'!AY111/'Population 2016'!AY$6</f>
        <v>1.8737880357902973E-2</v>
      </c>
      <c r="AZ111" s="3">
        <f>'Population 2016'!AZ111/'Population 2016'!AZ$6</f>
        <v>1.6614263255681005E-2</v>
      </c>
      <c r="BA111" s="3">
        <f>'Population 2016'!BA111/'Population 2016'!BA$6</f>
        <v>1.6894786125555356E-2</v>
      </c>
      <c r="BB111" s="3">
        <f>'Population 2016'!BB111/'Population 2016'!BB$6</f>
        <v>2.3316481949575474E-2</v>
      </c>
      <c r="BC111" s="5">
        <f>'Population 2016'!BC111/'Population 2016'!BC$6</f>
        <v>4.3446244477172311E-2</v>
      </c>
      <c r="BD111" s="9">
        <v>109</v>
      </c>
    </row>
    <row r="112" spans="1:56" x14ac:dyDescent="0.35">
      <c r="A112" s="3"/>
      <c r="B112" s="3" t="s">
        <v>73</v>
      </c>
      <c r="C112" s="51">
        <f>'Population 2016'!C112/'Population 2016'!C$6</f>
        <v>1.4523416768270818E-2</v>
      </c>
      <c r="D112" s="3">
        <f>'Population 2016'!D112/'Population 2016'!D$6</f>
        <v>1.7432584416603458E-2</v>
      </c>
      <c r="E112" s="3">
        <f>'Population 2016'!E112/'Population 2016'!E$6</f>
        <v>2.5273025997873781E-2</v>
      </c>
      <c r="F112" s="3">
        <f>'Population 2016'!F112/'Population 2016'!F$6</f>
        <v>2.0990218990738337E-2</v>
      </c>
      <c r="G112" s="3">
        <f>'Population 2016'!G112/'Population 2016'!G$6</f>
        <v>2.664278517855144E-2</v>
      </c>
      <c r="H112" s="3">
        <f>'Population 2016'!H112/'Population 2016'!H$6</f>
        <v>1.5156483838847582E-2</v>
      </c>
      <c r="I112" s="3">
        <f>'Population 2016'!I112/'Population 2016'!I$6</f>
        <v>2.6561134310964359E-2</v>
      </c>
      <c r="J112" s="3">
        <f>'Population 2016'!J112/'Population 2016'!J$6</f>
        <v>1.5771315919172007E-2</v>
      </c>
      <c r="K112" s="3">
        <f>'Population 2016'!K112/'Population 2016'!K$6</f>
        <v>1.6783948269303919E-2</v>
      </c>
      <c r="L112" s="3">
        <f>'Population 2016'!L112/'Population 2016'!L$6</f>
        <v>2.7978904085098774E-2</v>
      </c>
      <c r="M112" s="3">
        <f>'Population 2016'!M112/'Population 2016'!M$6</f>
        <v>2.7978904085098774E-2</v>
      </c>
      <c r="N112" s="3">
        <f>'Population 2016'!N112/'Population 2016'!N$6</f>
        <v>9.4399270684762306E-3</v>
      </c>
      <c r="O112" s="3">
        <f>'Population 2016'!O112/'Population 2016'!O$6</f>
        <v>1.467253109751907E-2</v>
      </c>
      <c r="P112" s="3">
        <f>'Population 2016'!P112/'Population 2016'!P$6</f>
        <v>2.4739652164719565E-2</v>
      </c>
      <c r="Q112" s="3">
        <f>'Population 2016'!Q112/'Population 2016'!Q$6</f>
        <v>2.6708743842364532E-2</v>
      </c>
      <c r="R112" s="3">
        <f>'Population 2016'!R112/'Population 2016'!R$6</f>
        <v>1.2463718627283592E-2</v>
      </c>
      <c r="S112" s="3">
        <f>'Population 2016'!S112/'Population 2016'!S$6</f>
        <v>1.6451141110491483E-2</v>
      </c>
      <c r="T112" s="3">
        <f>'Population 2016'!T112/'Population 2016'!T$6</f>
        <v>9.5749433173469983E-3</v>
      </c>
      <c r="U112" s="3">
        <f>'Population 2016'!U112/'Population 2016'!U$6</f>
        <v>3.1848306332842413E-2</v>
      </c>
      <c r="V112" s="3">
        <f>'Population 2016'!V112/'Population 2016'!V$6</f>
        <v>2.0503393665158371E-2</v>
      </c>
      <c r="W112" s="3">
        <f>'Population 2016'!W112/'Population 2016'!W$6</f>
        <v>1.5933678756476683E-2</v>
      </c>
      <c r="X112" s="3">
        <f>'Population 2016'!X112/'Population 2016'!X$6</f>
        <v>1.5933678756476683E-2</v>
      </c>
      <c r="Y112" s="3">
        <f>'Population 2016'!Y112/'Population 2016'!Y$6</f>
        <v>1.8470534859101679E-2</v>
      </c>
      <c r="Z112" s="3">
        <f>'Population 2016'!Z112/'Population 2016'!Z$6</f>
        <v>5.3106325060534526E-3</v>
      </c>
      <c r="AA112" s="3">
        <f>'Population 2016'!AA112/'Population 2016'!AA$6</f>
        <v>1.1003830842972934E-2</v>
      </c>
      <c r="AB112" s="3">
        <f>'Population 2016'!AB112/'Population 2016'!AB$6</f>
        <v>1.8919343262156829E-2</v>
      </c>
      <c r="AC112" s="3">
        <f>'Population 2016'!AC112/'Population 2016'!AC$6</f>
        <v>8.0281520271716089E-3</v>
      </c>
      <c r="AD112" s="3">
        <f>'Population 2016'!AD112/'Population 2016'!AD$6</f>
        <v>2.3700679064400161E-2</v>
      </c>
      <c r="AE112" s="3">
        <f>'Population 2016'!AE112/'Population 2016'!AE$6</f>
        <v>2.2643634242966598E-2</v>
      </c>
      <c r="AF112" s="3">
        <f>'Population 2016'!AF112/'Population 2016'!AF$6</f>
        <v>7.5782719327359225E-3</v>
      </c>
      <c r="AG112" s="3">
        <f>'Population 2016'!AG112/'Population 2016'!AG$6</f>
        <v>2.2643634242966598E-2</v>
      </c>
      <c r="AH112" s="3">
        <f>'Population 2016'!AH112/'Population 2016'!AH$6</f>
        <v>1.6352060527447476E-2</v>
      </c>
      <c r="AI112" s="3">
        <f>'Population 2016'!AI112/'Population 2016'!AI$6</f>
        <v>1.5840995743647907E-2</v>
      </c>
      <c r="AJ112" s="3">
        <f>'Population 2016'!AJ112/'Population 2016'!AJ$6</f>
        <v>2.3194452966803707E-2</v>
      </c>
      <c r="AK112" s="3">
        <f>'Population 2016'!AK112/'Population 2016'!AK$6</f>
        <v>2.7869626830420408E-2</v>
      </c>
      <c r="AL112" s="3">
        <f>'Population 2016'!AL112/'Population 2016'!AL$6</f>
        <v>1.1058802629241428E-2</v>
      </c>
      <c r="AM112" s="3">
        <f>'Population 2016'!AM112/'Population 2016'!AM$6</f>
        <v>1.5165934602244998E-2</v>
      </c>
      <c r="AN112" s="3">
        <f>'Population 2016'!AN112/'Population 2016'!AN$6</f>
        <v>3.9600153787004995E-2</v>
      </c>
      <c r="AO112" s="3">
        <f>'Population 2016'!AO112/'Population 2016'!AO$6</f>
        <v>3.9600153787004995E-2</v>
      </c>
      <c r="AP112" s="3">
        <f>'Population 2016'!AP112/'Population 2016'!AP$6</f>
        <v>1.7708883236550368E-2</v>
      </c>
      <c r="AQ112" s="3">
        <f>'Population 2016'!AQ112/'Population 2016'!AQ$6</f>
        <v>1.2585559726208876E-2</v>
      </c>
      <c r="AR112" s="3">
        <f>'Population 2016'!AR112/'Population 2016'!AR$6</f>
        <v>1.4561970896405627E-2</v>
      </c>
      <c r="AS112" s="3">
        <f>'Population 2016'!AS112/'Population 2016'!AS$6</f>
        <v>2.6561134310964359E-2</v>
      </c>
      <c r="AT112" s="3">
        <f>'Population 2016'!AT112/'Population 2016'!AT$6</f>
        <v>3.0206677265500796E-2</v>
      </c>
      <c r="AU112" s="3">
        <f>'Population 2016'!AU112/'Population 2016'!AU$6</f>
        <v>3.0206677265500796E-2</v>
      </c>
      <c r="AV112" s="3">
        <f>'Population 2016'!AV112/'Population 2016'!AV$6</f>
        <v>2.2423448111521506E-2</v>
      </c>
      <c r="AW112" s="3">
        <f>'Population 2016'!AW112/'Population 2016'!AW$6</f>
        <v>1.7944454909540618E-2</v>
      </c>
      <c r="AX112" s="3">
        <f>'Population 2016'!AX112/'Population 2016'!AX$6</f>
        <v>1.4784261018677296E-2</v>
      </c>
      <c r="AY112" s="3">
        <f>'Population 2016'!AY112/'Population 2016'!AY$6</f>
        <v>1.4696208137520048E-2</v>
      </c>
      <c r="AZ112" s="3">
        <f>'Population 2016'!AZ112/'Population 2016'!AZ$6</f>
        <v>1.3362869801343434E-2</v>
      </c>
      <c r="BA112" s="3">
        <f>'Population 2016'!BA112/'Population 2016'!BA$6</f>
        <v>1.2671089594166518E-2</v>
      </c>
      <c r="BB112" s="3">
        <f>'Population 2016'!BB112/'Population 2016'!BB$6</f>
        <v>1.942770108237734E-2</v>
      </c>
      <c r="BC112" s="5">
        <f>'Population 2016'!BC112/'Population 2016'!BC$6</f>
        <v>3.1848306332842413E-2</v>
      </c>
      <c r="BD112" s="9">
        <v>110</v>
      </c>
    </row>
    <row r="113" spans="1:56" x14ac:dyDescent="0.35">
      <c r="A113" s="3"/>
      <c r="B113" s="3" t="s">
        <v>74</v>
      </c>
      <c r="C113" s="51">
        <f>'Population 2016'!C113/'Population 2016'!C$6</f>
        <v>1.4415835903320663E-2</v>
      </c>
      <c r="D113" s="3">
        <f>'Population 2016'!D113/'Population 2016'!D$6</f>
        <v>1.6059425103967778E-2</v>
      </c>
      <c r="E113" s="3">
        <f>'Population 2016'!E113/'Population 2016'!E$6</f>
        <v>2.0489030636899584E-2</v>
      </c>
      <c r="F113" s="3">
        <f>'Population 2016'!F113/'Population 2016'!F$6</f>
        <v>1.8480048472258287E-2</v>
      </c>
      <c r="G113" s="3">
        <f>'Population 2016'!G113/'Population 2016'!G$6</f>
        <v>2.4627784618829061E-2</v>
      </c>
      <c r="H113" s="3">
        <f>'Population 2016'!H113/'Population 2016'!H$6</f>
        <v>1.2318369634562985E-2</v>
      </c>
      <c r="I113" s="3">
        <f>'Population 2016'!I113/'Population 2016'!I$6</f>
        <v>2.1462561911236282E-2</v>
      </c>
      <c r="J113" s="3">
        <f>'Population 2016'!J113/'Population 2016'!J$6</f>
        <v>1.2532563542913469E-2</v>
      </c>
      <c r="K113" s="3">
        <f>'Population 2016'!K113/'Population 2016'!K$6</f>
        <v>1.1411182959300114E-2</v>
      </c>
      <c r="L113" s="3">
        <f>'Population 2016'!L113/'Population 2016'!L$6</f>
        <v>2.1922767497988736E-2</v>
      </c>
      <c r="M113" s="3">
        <f>'Population 2016'!M113/'Population 2016'!M$6</f>
        <v>2.1922767497988736E-2</v>
      </c>
      <c r="N113" s="3">
        <f>'Population 2016'!N113/'Population 2016'!N$6</f>
        <v>9.0723286623829204E-3</v>
      </c>
      <c r="O113" s="3">
        <f>'Population 2016'!O113/'Population 2016'!O$6</f>
        <v>1.2542093326919112E-2</v>
      </c>
      <c r="P113" s="3">
        <f>'Population 2016'!P113/'Population 2016'!P$6</f>
        <v>2.0087751757678279E-2</v>
      </c>
      <c r="Q113" s="3">
        <f>'Population 2016'!Q113/'Population 2016'!Q$6</f>
        <v>2.3591440886699507E-2</v>
      </c>
      <c r="R113" s="3">
        <f>'Population 2016'!R113/'Population 2016'!R$6</f>
        <v>1.3488133856923339E-2</v>
      </c>
      <c r="S113" s="3">
        <f>'Population 2016'!S113/'Population 2016'!S$6</f>
        <v>1.3783815065394207E-2</v>
      </c>
      <c r="T113" s="3">
        <f>'Population 2016'!T113/'Population 2016'!T$6</f>
        <v>9.1703682475999422E-3</v>
      </c>
      <c r="U113" s="3">
        <f>'Population 2016'!U113/'Population 2016'!U$6</f>
        <v>3.0559646539027981E-2</v>
      </c>
      <c r="V113" s="3">
        <f>'Population 2016'!V113/'Population 2016'!V$6</f>
        <v>1.7003676470588234E-2</v>
      </c>
      <c r="W113" s="3">
        <f>'Population 2016'!W113/'Population 2016'!W$6</f>
        <v>1.3081865284974093E-2</v>
      </c>
      <c r="X113" s="3">
        <f>'Population 2016'!X113/'Population 2016'!X$6</f>
        <v>1.3081865284974093E-2</v>
      </c>
      <c r="Y113" s="3">
        <f>'Population 2016'!Y113/'Population 2016'!Y$6</f>
        <v>1.5082925845641982E-2</v>
      </c>
      <c r="Z113" s="3">
        <f>'Population 2016'!Z113/'Population 2016'!Z$6</f>
        <v>5.2103745697263566E-3</v>
      </c>
      <c r="AA113" s="3">
        <f>'Population 2016'!AA113/'Population 2016'!AA$6</f>
        <v>9.7627127117743736E-3</v>
      </c>
      <c r="AB113" s="3">
        <f>'Population 2016'!AB113/'Population 2016'!AB$6</f>
        <v>1.7225910640588551E-2</v>
      </c>
      <c r="AC113" s="3">
        <f>'Population 2016'!AC113/'Population 2016'!AC$6</f>
        <v>7.5243256702446767E-3</v>
      </c>
      <c r="AD113" s="3">
        <f>'Population 2016'!AD113/'Population 2016'!AD$6</f>
        <v>2.1777402985516253E-2</v>
      </c>
      <c r="AE113" s="3">
        <f>'Population 2016'!AE113/'Population 2016'!AE$6</f>
        <v>2.0753313089468498E-2</v>
      </c>
      <c r="AF113" s="3">
        <f>'Population 2016'!AF113/'Population 2016'!AF$6</f>
        <v>5.5869012058856072E-3</v>
      </c>
      <c r="AG113" s="3">
        <f>'Population 2016'!AG113/'Population 2016'!AG$6</f>
        <v>2.0753313089468498E-2</v>
      </c>
      <c r="AH113" s="3">
        <f>'Population 2016'!AH113/'Population 2016'!AH$6</f>
        <v>1.3785797447022751E-2</v>
      </c>
      <c r="AI113" s="3">
        <f>'Population 2016'!AI113/'Population 2016'!AI$6</f>
        <v>1.3476355692086198E-2</v>
      </c>
      <c r="AJ113" s="3">
        <f>'Population 2016'!AJ113/'Population 2016'!AJ$6</f>
        <v>1.8438976498742099E-2</v>
      </c>
      <c r="AK113" s="3">
        <f>'Population 2016'!AK113/'Population 2016'!AK$6</f>
        <v>2.4248149897653913E-2</v>
      </c>
      <c r="AL113" s="3">
        <f>'Population 2016'!AL113/'Population 2016'!AL$6</f>
        <v>8.4088351986735359E-3</v>
      </c>
      <c r="AM113" s="3">
        <f>'Population 2016'!AM113/'Population 2016'!AM$6</f>
        <v>1.2628111273792094E-2</v>
      </c>
      <c r="AN113" s="3">
        <f>'Population 2016'!AN113/'Population 2016'!AN$6</f>
        <v>2.4221453287197232E-2</v>
      </c>
      <c r="AO113" s="3">
        <f>'Population 2016'!AO113/'Population 2016'!AO$6</f>
        <v>2.4221453287197232E-2</v>
      </c>
      <c r="AP113" s="3">
        <f>'Population 2016'!AP113/'Population 2016'!AP$6</f>
        <v>1.3533618083217354E-2</v>
      </c>
      <c r="AQ113" s="3">
        <f>'Population 2016'!AQ113/'Population 2016'!AQ$6</f>
        <v>1.184956208140134E-2</v>
      </c>
      <c r="AR113" s="3">
        <f>'Population 2016'!AR113/'Population 2016'!AR$6</f>
        <v>1.2528924424026687E-2</v>
      </c>
      <c r="AS113" s="3">
        <f>'Population 2016'!AS113/'Population 2016'!AS$6</f>
        <v>2.1462561911236282E-2</v>
      </c>
      <c r="AT113" s="3">
        <f>'Population 2016'!AT113/'Population 2016'!AT$6</f>
        <v>1.5898251192368838E-2</v>
      </c>
      <c r="AU113" s="3">
        <f>'Population 2016'!AU113/'Population 2016'!AU$6</f>
        <v>1.5898251192368838E-2</v>
      </c>
      <c r="AV113" s="3">
        <f>'Population 2016'!AV113/'Population 2016'!AV$6</f>
        <v>1.8300965089955917E-2</v>
      </c>
      <c r="AW113" s="3">
        <f>'Population 2016'!AW113/'Population 2016'!AW$6</f>
        <v>1.5340010974700858E-2</v>
      </c>
      <c r="AX113" s="3">
        <f>'Population 2016'!AX113/'Population 2016'!AX$6</f>
        <v>1.362561987301293E-2</v>
      </c>
      <c r="AY113" s="3">
        <f>'Population 2016'!AY113/'Population 2016'!AY$6</f>
        <v>1.2486187370204276E-2</v>
      </c>
      <c r="AZ113" s="3">
        <f>'Population 2016'!AZ113/'Population 2016'!AZ$6</f>
        <v>1.1844361869372589E-2</v>
      </c>
      <c r="BA113" s="3">
        <f>'Population 2016'!BA113/'Population 2016'!BA$6</f>
        <v>1.2113242882473651E-2</v>
      </c>
      <c r="BB113" s="3">
        <f>'Population 2016'!BB113/'Population 2016'!BB$6</f>
        <v>1.487458681703286E-2</v>
      </c>
      <c r="BC113" s="5">
        <f>'Population 2016'!BC113/'Population 2016'!BC$6</f>
        <v>3.0559646539027981E-2</v>
      </c>
      <c r="BD113" s="9">
        <v>111</v>
      </c>
    </row>
    <row r="114" spans="1:56" x14ac:dyDescent="0.35">
      <c r="A114" s="3"/>
      <c r="B114" s="3" t="s">
        <v>75</v>
      </c>
      <c r="C114" s="51">
        <f>'Population 2016'!C114/'Population 2016'!C$6</f>
        <v>1.2784192784909991E-2</v>
      </c>
      <c r="D114" s="3">
        <f>'Population 2016'!D114/'Population 2016'!D$6</f>
        <v>1.3744670834096199E-2</v>
      </c>
      <c r="E114" s="3">
        <f>'Population 2016'!E114/'Population 2016'!E$6</f>
        <v>1.6333236686962405E-2</v>
      </c>
      <c r="F114" s="3">
        <f>'Population 2016'!F114/'Population 2016'!F$6</f>
        <v>1.4282004674110621E-2</v>
      </c>
      <c r="G114" s="3">
        <f>'Population 2016'!G114/'Population 2016'!G$6</f>
        <v>1.8694727415202061E-2</v>
      </c>
      <c r="H114" s="3">
        <f>'Population 2016'!H114/'Population 2016'!H$6</f>
        <v>9.6591281742459019E-3</v>
      </c>
      <c r="I114" s="3">
        <f>'Population 2016'!I114/'Population 2016'!I$6</f>
        <v>1.6995241332426921E-2</v>
      </c>
      <c r="J114" s="3">
        <f>'Population 2016'!J114/'Population 2016'!J$6</f>
        <v>8.3785115820601275E-3</v>
      </c>
      <c r="K114" s="3">
        <f>'Population 2016'!K114/'Population 2016'!K$6</f>
        <v>7.6550019018638265E-3</v>
      </c>
      <c r="L114" s="3">
        <f>'Population 2016'!L114/'Population 2016'!L$6</f>
        <v>1.8257799231250559E-2</v>
      </c>
      <c r="M114" s="3">
        <f>'Population 2016'!M114/'Population 2016'!M$6</f>
        <v>1.8257799231250559E-2</v>
      </c>
      <c r="N114" s="3">
        <f>'Population 2016'!N114/'Population 2016'!N$6</f>
        <v>7.3813759943536887E-3</v>
      </c>
      <c r="O114" s="3">
        <f>'Population 2016'!O114/'Population 2016'!O$6</f>
        <v>9.2948938217304652E-3</v>
      </c>
      <c r="P114" s="3">
        <f>'Population 2016'!P114/'Population 2016'!P$6</f>
        <v>1.8501876618914205E-2</v>
      </c>
      <c r="Q114" s="3">
        <f>'Population 2016'!Q114/'Population 2016'!Q$6</f>
        <v>1.8588362068965518E-2</v>
      </c>
      <c r="R114" s="3">
        <f>'Population 2016'!R114/'Population 2016'!R$6</f>
        <v>1.2890558306300154E-2</v>
      </c>
      <c r="S114" s="3">
        <f>'Population 2016'!S114/'Population 2016'!S$6</f>
        <v>1.060354170393207E-2</v>
      </c>
      <c r="T114" s="3">
        <f>'Population 2016'!T114/'Population 2016'!T$6</f>
        <v>6.8693475384135599E-3</v>
      </c>
      <c r="U114" s="3">
        <f>'Population 2016'!U114/'Population 2016'!U$6</f>
        <v>2.8166421207658322E-2</v>
      </c>
      <c r="V114" s="3">
        <f>'Population 2016'!V114/'Population 2016'!V$6</f>
        <v>1.2249010180995475E-2</v>
      </c>
      <c r="W114" s="3">
        <f>'Population 2016'!W114/'Population 2016'!W$6</f>
        <v>1.0420725388601036E-2</v>
      </c>
      <c r="X114" s="3">
        <f>'Population 2016'!X114/'Population 2016'!X$6</f>
        <v>1.0420725388601036E-2</v>
      </c>
      <c r="Y114" s="3">
        <f>'Population 2016'!Y114/'Population 2016'!Y$6</f>
        <v>1.0586278167061551E-2</v>
      </c>
      <c r="Z114" s="3">
        <f>'Population 2016'!Z114/'Population 2016'!Z$6</f>
        <v>4.6938942916776799E-3</v>
      </c>
      <c r="AA114" s="3">
        <f>'Population 2016'!AA114/'Population 2016'!AA$6</f>
        <v>7.8816625733515808E-3</v>
      </c>
      <c r="AB114" s="3">
        <f>'Population 2016'!AB114/'Population 2016'!AB$6</f>
        <v>1.4265207249237395E-2</v>
      </c>
      <c r="AC114" s="3">
        <f>'Population 2016'!AC114/'Population 2016'!AC$6</f>
        <v>6.4291355584691458E-3</v>
      </c>
      <c r="AD114" s="3">
        <f>'Population 2016'!AD114/'Population 2016'!AD$6</f>
        <v>1.5948397023360407E-2</v>
      </c>
      <c r="AE114" s="3">
        <f>'Population 2016'!AE114/'Population 2016'!AE$6</f>
        <v>1.4961690831942405E-2</v>
      </c>
      <c r="AF114" s="3">
        <f>'Population 2016'!AF114/'Population 2016'!AF$6</f>
        <v>4.3146365748423501E-3</v>
      </c>
      <c r="AG114" s="3">
        <f>'Population 2016'!AG114/'Population 2016'!AG$6</f>
        <v>1.4961690831942405E-2</v>
      </c>
      <c r="AH114" s="3">
        <f>'Population 2016'!AH114/'Population 2016'!AH$6</f>
        <v>1.0492309951436792E-2</v>
      </c>
      <c r="AI114" s="3">
        <f>'Population 2016'!AI114/'Population 2016'!AI$6</f>
        <v>1.0144933601744392E-2</v>
      </c>
      <c r="AJ114" s="3">
        <f>'Population 2016'!AJ114/'Population 2016'!AJ$6</f>
        <v>1.4511873350923483E-2</v>
      </c>
      <c r="AK114" s="3">
        <f>'Population 2016'!AK114/'Population 2016'!AK$6</f>
        <v>1.7398834829160763E-2</v>
      </c>
      <c r="AL114" s="3">
        <f>'Population 2016'!AL114/'Population 2016'!AL$6</f>
        <v>7.0764493397287853E-3</v>
      </c>
      <c r="AM114" s="3">
        <f>'Population 2016'!AM114/'Population 2016'!AM$6</f>
        <v>9.3277208394338708E-3</v>
      </c>
      <c r="AN114" s="3">
        <f>'Population 2016'!AN114/'Population 2016'!AN$6</f>
        <v>2.306805074971165E-2</v>
      </c>
      <c r="AO114" s="3">
        <f>'Population 2016'!AO114/'Population 2016'!AO$6</f>
        <v>2.306805074971165E-2</v>
      </c>
      <c r="AP114" s="3">
        <f>'Population 2016'!AP114/'Population 2016'!AP$6</f>
        <v>1.1326006622834381E-2</v>
      </c>
      <c r="AQ114" s="3">
        <f>'Population 2016'!AQ114/'Population 2016'!AQ$6</f>
        <v>9.8770883933171419E-3</v>
      </c>
      <c r="AR114" s="3">
        <f>'Population 2016'!AR114/'Population 2016'!AR$6</f>
        <v>9.8741512016847673E-3</v>
      </c>
      <c r="AS114" s="3">
        <f>'Population 2016'!AS114/'Population 2016'!AS$6</f>
        <v>1.6995241332426921E-2</v>
      </c>
      <c r="AT114" s="3">
        <f>'Population 2016'!AT114/'Population 2016'!AT$6</f>
        <v>2.3847376788553261E-2</v>
      </c>
      <c r="AU114" s="3">
        <f>'Population 2016'!AU114/'Population 2016'!AU$6</f>
        <v>2.3847376788553261E-2</v>
      </c>
      <c r="AV114" s="3">
        <f>'Population 2016'!AV114/'Population 2016'!AV$6</f>
        <v>1.4321458358155606E-2</v>
      </c>
      <c r="AW114" s="3">
        <f>'Population 2016'!AW114/'Population 2016'!AW$6</f>
        <v>1.2055790792717385E-2</v>
      </c>
      <c r="AX114" s="3">
        <f>'Population 2016'!AX114/'Population 2016'!AX$6</f>
        <v>9.0837465820086203E-3</v>
      </c>
      <c r="AY114" s="3">
        <f>'Population 2016'!AY114/'Population 2016'!AY$6</f>
        <v>9.996689268500324E-3</v>
      </c>
      <c r="AZ114" s="3">
        <f>'Population 2016'!AZ114/'Population 2016'!AZ$6</f>
        <v>9.5398027726168351E-3</v>
      </c>
      <c r="BA114" s="3">
        <f>'Population 2016'!BA114/'Population 2016'!BA$6</f>
        <v>8.6067778375470676E-3</v>
      </c>
      <c r="BB114" s="3">
        <f>'Population 2016'!BB114/'Population 2016'!BB$6</f>
        <v>1.0580724609501588E-2</v>
      </c>
      <c r="BC114" s="5">
        <f>'Population 2016'!BC114/'Population 2016'!BC$6</f>
        <v>2.8166421207658322E-2</v>
      </c>
      <c r="BD114" s="9">
        <v>112</v>
      </c>
    </row>
    <row r="115" spans="1:56" x14ac:dyDescent="0.35">
      <c r="A115" s="3"/>
      <c r="B115" s="3" t="s">
        <v>81</v>
      </c>
      <c r="C115" s="51">
        <f>'Population 2016'!C115/'Population 2016'!C$6</f>
        <v>7.1899878075019725E-3</v>
      </c>
      <c r="D115" s="3">
        <f>'Population 2016'!D115/'Population 2016'!D$6</f>
        <v>7.6766144430204276E-3</v>
      </c>
      <c r="E115" s="3">
        <f>'Population 2016'!E115/'Population 2016'!E$6</f>
        <v>8.9881124963757612E-3</v>
      </c>
      <c r="F115" s="3">
        <f>'Population 2016'!F115/'Population 2016'!F$6</f>
        <v>1.0603306500476067E-2</v>
      </c>
      <c r="G115" s="3">
        <f>'Population 2016'!G115/'Population 2016'!G$6</f>
        <v>1.0466808463002351E-2</v>
      </c>
      <c r="H115" s="3">
        <f>'Population 2016'!H115/'Population 2016'!H$6</f>
        <v>5.306558071036329E-3</v>
      </c>
      <c r="I115" s="3">
        <f>'Population 2016'!I115/'Population 2016'!I$6</f>
        <v>1.034281829659124E-2</v>
      </c>
      <c r="J115" s="3">
        <f>'Population 2016'!J115/'Population 2016'!J$6</f>
        <v>4.8815977845056207E-3</v>
      </c>
      <c r="K115" s="3">
        <f>'Population 2016'!K115/'Population 2016'!K$6</f>
        <v>4.8497527577025488E-3</v>
      </c>
      <c r="L115" s="3">
        <f>'Population 2016'!L115/'Population 2016'!L$6</f>
        <v>1.0168052203450434E-2</v>
      </c>
      <c r="M115" s="3">
        <f>'Population 2016'!M115/'Population 2016'!M$6</f>
        <v>1.0168052203450434E-2</v>
      </c>
      <c r="N115" s="3">
        <f>'Population 2016'!N115/'Population 2016'!N$6</f>
        <v>4.0435824670264232E-3</v>
      </c>
      <c r="O115" s="3">
        <f>'Population 2016'!O115/'Population 2016'!O$6</f>
        <v>4.965294481478936E-3</v>
      </c>
      <c r="P115" s="3">
        <f>'Population 2016'!P115/'Population 2016'!P$6</f>
        <v>1.0731088438970238E-2</v>
      </c>
      <c r="Q115" s="3">
        <f>'Population 2016'!Q115/'Population 2016'!Q$6</f>
        <v>1.0467980295566502E-2</v>
      </c>
      <c r="R115" s="3">
        <f>'Population 2016'!R115/'Population 2016'!R$6</f>
        <v>5.7196516988219223E-3</v>
      </c>
      <c r="S115" s="3">
        <f>'Population 2016'!S115/'Population 2016'!S$6</f>
        <v>6.6472711202769392E-3</v>
      </c>
      <c r="T115" s="3">
        <f>'Population 2016'!T115/'Population 2016'!T$6</f>
        <v>4.6863278912367351E-3</v>
      </c>
      <c r="U115" s="3">
        <f>'Population 2016'!U115/'Population 2016'!U$6</f>
        <v>1.1597938144329897E-2</v>
      </c>
      <c r="V115" s="3">
        <f>'Population 2016'!V115/'Population 2016'!V$6</f>
        <v>7.6534219457013572E-3</v>
      </c>
      <c r="W115" s="3">
        <f>'Population 2016'!W115/'Population 2016'!W$6</f>
        <v>6.7067357512953368E-3</v>
      </c>
      <c r="X115" s="3">
        <f>'Population 2016'!X115/'Population 2016'!X$6</f>
        <v>6.7067357512953368E-3</v>
      </c>
      <c r="Y115" s="3">
        <f>'Population 2016'!Y115/'Population 2016'!Y$6</f>
        <v>6.4626707667490048E-3</v>
      </c>
      <c r="Z115" s="3">
        <f>'Population 2016'!Z115/'Population 2016'!Z$6</f>
        <v>2.9165945113337039E-3</v>
      </c>
      <c r="AA115" s="3">
        <f>'Population 2016'!AA115/'Population 2016'!AA$6</f>
        <v>4.5907622315129017E-3</v>
      </c>
      <c r="AB115" s="3">
        <f>'Population 2016'!AB115/'Population 2016'!AB$6</f>
        <v>8.1643638973622826E-3</v>
      </c>
      <c r="AC115" s="3">
        <f>'Population 2016'!AC115/'Population 2016'!AC$6</f>
        <v>3.7349289779911527E-3</v>
      </c>
      <c r="AD115" s="3">
        <f>'Population 2016'!AD115/'Population 2016'!AD$6</f>
        <v>1.0001035610196322E-2</v>
      </c>
      <c r="AE115" s="3">
        <f>'Population 2016'!AE115/'Population 2016'!AE$6</f>
        <v>9.8336919580911779E-3</v>
      </c>
      <c r="AF115" s="3">
        <f>'Population 2016'!AF115/'Population 2016'!AF$6</f>
        <v>2.2126341409447947E-3</v>
      </c>
      <c r="AG115" s="3">
        <f>'Population 2016'!AG115/'Population 2016'!AG$6</f>
        <v>9.8336919580911779E-3</v>
      </c>
      <c r="AH115" s="3">
        <f>'Population 2016'!AH115/'Population 2016'!AH$6</f>
        <v>6.1289634604694094E-3</v>
      </c>
      <c r="AI115" s="3">
        <f>'Population 2016'!AI115/'Population 2016'!AI$6</f>
        <v>6.2987314647794191E-3</v>
      </c>
      <c r="AJ115" s="3">
        <f>'Population 2016'!AJ115/'Population 2016'!AJ$6</f>
        <v>9.4189114560962132E-3</v>
      </c>
      <c r="AK115" s="3">
        <f>'Population 2016'!AK115/'Population 2016'!AK$6</f>
        <v>1.1100614076523381E-2</v>
      </c>
      <c r="AL115" s="3">
        <f>'Population 2016'!AL115/'Population 2016'!AL$6</f>
        <v>3.6122461064724345E-3</v>
      </c>
      <c r="AM115" s="3">
        <f>'Population 2016'!AM115/'Population 2016'!AM$6</f>
        <v>5.1366520253782336E-3</v>
      </c>
      <c r="AN115" s="3">
        <f>'Population 2016'!AN115/'Population 2016'!AN$6</f>
        <v>1.114955786236063E-2</v>
      </c>
      <c r="AO115" s="3">
        <f>'Population 2016'!AO115/'Population 2016'!AO$6</f>
        <v>1.114955786236063E-2</v>
      </c>
      <c r="AP115" s="3">
        <f>'Population 2016'!AP115/'Population 2016'!AP$6</f>
        <v>9.7902769112636172E-3</v>
      </c>
      <c r="AQ115" s="3">
        <f>'Population 2016'!AQ115/'Population 2016'!AQ$6</f>
        <v>5.1961433723412085E-3</v>
      </c>
      <c r="AR115" s="3">
        <f>'Population 2016'!AR115/'Population 2016'!AR$6</f>
        <v>5.8843610853314314E-3</v>
      </c>
      <c r="AS115" s="3">
        <f>'Population 2016'!AS115/'Population 2016'!AS$6</f>
        <v>1.034281829659124E-2</v>
      </c>
      <c r="AT115" s="3">
        <f>'Population 2016'!AT115/'Population 2016'!AT$6</f>
        <v>7.9491255961844191E-3</v>
      </c>
      <c r="AU115" s="3">
        <f>'Population 2016'!AU115/'Population 2016'!AU$6</f>
        <v>7.9491255961844191E-3</v>
      </c>
      <c r="AV115" s="3">
        <f>'Population 2016'!AV115/'Population 2016'!AV$6</f>
        <v>8.507089241034195E-3</v>
      </c>
      <c r="AW115" s="3">
        <f>'Population 2016'!AW115/'Population 2016'!AW$6</f>
        <v>7.4611585680472402E-3</v>
      </c>
      <c r="AX115" s="3">
        <f>'Population 2016'!AX115/'Population 2016'!AX$6</f>
        <v>4.9126384576169066E-3</v>
      </c>
      <c r="AY115" s="3">
        <f>'Population 2016'!AY115/'Population 2016'!AY$6</f>
        <v>6.591365440262795E-3</v>
      </c>
      <c r="AZ115" s="3">
        <f>'Population 2016'!AZ115/'Population 2016'!AZ$6</f>
        <v>6.4670573102758328E-3</v>
      </c>
      <c r="BA115" s="3">
        <f>'Population 2016'!BA115/'Population 2016'!BA$6</f>
        <v>5.1202358894666591E-3</v>
      </c>
      <c r="BB115" s="3">
        <f>'Population 2016'!BB115/'Population 2016'!BB$6</f>
        <v>5.9952038369304557E-3</v>
      </c>
      <c r="BC115" s="5">
        <f>'Population 2016'!BC115/'Population 2016'!BC$6</f>
        <v>1.1597938144329897E-2</v>
      </c>
      <c r="BD115" s="9">
        <v>113</v>
      </c>
    </row>
    <row r="116" spans="1:56" x14ac:dyDescent="0.35">
      <c r="A116" s="3"/>
      <c r="B116" s="3" t="s">
        <v>82</v>
      </c>
      <c r="C116" s="51">
        <f>'Population 2016'!C116/'Population 2016'!C$6</f>
        <v>3.4963781108800114E-3</v>
      </c>
      <c r="D116" s="3">
        <f>'Population 2016'!D116/'Population 2016'!D$6</f>
        <v>4.041011691470719E-3</v>
      </c>
      <c r="E116" s="3">
        <f>'Population 2016'!E116/'Population 2016'!E$6</f>
        <v>5.508843142939983E-3</v>
      </c>
      <c r="F116" s="3">
        <f>'Population 2016'!F116/'Population 2016'!F$6</f>
        <v>6.9678871288842729E-3</v>
      </c>
      <c r="G116" s="3">
        <f>'Population 2016'!G116/'Population 2016'!G$6</f>
        <v>5.8211127280868693E-3</v>
      </c>
      <c r="H116" s="3">
        <f>'Population 2016'!H116/'Population 2016'!H$6</f>
        <v>3.6967033753286787E-3</v>
      </c>
      <c r="I116" s="3">
        <f>'Population 2016'!I116/'Population 2016'!I$6</f>
        <v>7.1380013596193063E-3</v>
      </c>
      <c r="J116" s="3">
        <f>'Population 2016'!J116/'Population 2016'!J$6</f>
        <v>2.9571217348447511E-3</v>
      </c>
      <c r="K116" s="3">
        <f>'Population 2016'!K116/'Population 2016'!K$6</f>
        <v>2.9003423354887789E-3</v>
      </c>
      <c r="L116" s="3">
        <f>'Population 2016'!L116/'Population 2016'!L$6</f>
        <v>6.1678734245105924E-3</v>
      </c>
      <c r="M116" s="3">
        <f>'Population 2016'!M116/'Population 2016'!M$6</f>
        <v>6.1678734245105924E-3</v>
      </c>
      <c r="N116" s="3">
        <f>'Population 2016'!N116/'Population 2016'!N$6</f>
        <v>2.4261494802158539E-3</v>
      </c>
      <c r="O116" s="3">
        <f>'Population 2016'!O116/'Population 2016'!O$6</f>
        <v>3.1612947563741324E-3</v>
      </c>
      <c r="P116" s="3">
        <f>'Population 2016'!P116/'Population 2016'!P$6</f>
        <v>7.3478881429402121E-3</v>
      </c>
      <c r="Q116" s="3">
        <f>'Population 2016'!Q116/'Population 2016'!Q$6</f>
        <v>5.6573275862068966E-3</v>
      </c>
      <c r="R116" s="3">
        <f>'Population 2016'!R116/'Population 2016'!R$6</f>
        <v>2.9878777531159298E-3</v>
      </c>
      <c r="S116" s="3">
        <f>'Population 2016'!S116/'Population 2016'!S$6</f>
        <v>3.8300066288576269E-3</v>
      </c>
      <c r="T116" s="3">
        <f>'Population 2016'!T116/'Population 2016'!T$6</f>
        <v>2.8320254882293941E-3</v>
      </c>
      <c r="U116" s="3">
        <f>'Population 2016'!U116/'Population 2016'!U$6</f>
        <v>1.0493372606774668E-2</v>
      </c>
      <c r="V116" s="3">
        <f>'Population 2016'!V116/'Population 2016'!V$6</f>
        <v>4.8783936651583711E-3</v>
      </c>
      <c r="W116" s="3">
        <f>'Population 2016'!W116/'Population 2016'!W$6</f>
        <v>3.9958549222797925E-3</v>
      </c>
      <c r="X116" s="3">
        <f>'Population 2016'!X116/'Population 2016'!X$6</f>
        <v>3.9958549222797925E-3</v>
      </c>
      <c r="Y116" s="3">
        <f>'Population 2016'!Y116/'Population 2016'!Y$6</f>
        <v>4.0530322125321367E-3</v>
      </c>
      <c r="Z116" s="3">
        <f>'Population 2016'!Z116/'Population 2016'!Z$6</f>
        <v>1.7104611561259118E-3</v>
      </c>
      <c r="AA116" s="3">
        <f>'Population 2016'!AA116/'Population 2016'!AA$6</f>
        <v>2.3709980814538454E-3</v>
      </c>
      <c r="AB116" s="3">
        <f>'Population 2016'!AB116/'Population 2016'!AB$6</f>
        <v>4.1831150188408397E-3</v>
      </c>
      <c r="AC116" s="3">
        <f>'Population 2016'!AC116/'Population 2016'!AC$6</f>
        <v>2.009469601179615E-3</v>
      </c>
      <c r="AD116" s="3">
        <f>'Population 2016'!AD116/'Population 2016'!AD$6</f>
        <v>5.5627061973873033E-3</v>
      </c>
      <c r="AE116" s="3">
        <f>'Population 2016'!AE116/'Population 2016'!AE$6</f>
        <v>5.4698654654413096E-3</v>
      </c>
      <c r="AF116" s="3">
        <f>'Population 2016'!AF116/'Population 2016'!AF$6</f>
        <v>7.1910609580705831E-4</v>
      </c>
      <c r="AG116" s="3">
        <f>'Population 2016'!AG116/'Population 2016'!AG$6</f>
        <v>5.4698654654413096E-3</v>
      </c>
      <c r="AH116" s="3">
        <f>'Population 2016'!AH116/'Population 2016'!AH$6</f>
        <v>3.0207783399004962E-3</v>
      </c>
      <c r="AI116" s="3">
        <f>'Population 2016'!AI116/'Population 2016'!AI$6</f>
        <v>3.4611634029053685E-3</v>
      </c>
      <c r="AJ116" s="3">
        <f>'Population 2016'!AJ116/'Population 2016'!AJ$6</f>
        <v>4.2645885745842792E-3</v>
      </c>
      <c r="AK116" s="3">
        <f>'Population 2016'!AK116/'Population 2016'!AK$6</f>
        <v>5.0385766021099039E-3</v>
      </c>
      <c r="AL116" s="3">
        <f>'Population 2016'!AL116/'Population 2016'!AL$6</f>
        <v>2.279860247527684E-3</v>
      </c>
      <c r="AM116" s="3">
        <f>'Population 2016'!AM116/'Population 2016'!AM$6</f>
        <v>2.1961932650073207E-3</v>
      </c>
      <c r="AN116" s="3">
        <f>'Population 2016'!AN116/'Population 2016'!AN$6</f>
        <v>4.61361014994233E-3</v>
      </c>
      <c r="AO116" s="3">
        <f>'Population 2016'!AO116/'Population 2016'!AO$6</f>
        <v>4.61361014994233E-3</v>
      </c>
      <c r="AP116" s="3">
        <f>'Population 2016'!AP116/'Population 2016'!AP$6</f>
        <v>4.6071891347122911E-3</v>
      </c>
      <c r="AQ116" s="3">
        <f>'Population 2016'!AQ116/'Population 2016'!AQ$6</f>
        <v>2.4729520865533232E-3</v>
      </c>
      <c r="AR116" s="3">
        <f>'Population 2016'!AR116/'Population 2016'!AR$6</f>
        <v>3.3301945552562475E-3</v>
      </c>
      <c r="AS116" s="3">
        <f>'Population 2016'!AS116/'Population 2016'!AS$6</f>
        <v>7.1380013596193063E-3</v>
      </c>
      <c r="AT116" s="3">
        <f>'Population 2016'!AT116/'Population 2016'!AT$6</f>
        <v>1.589825119236884E-3</v>
      </c>
      <c r="AU116" s="3">
        <f>'Population 2016'!AU116/'Population 2016'!AU$6</f>
        <v>1.589825119236884E-3</v>
      </c>
      <c r="AV116" s="3">
        <f>'Population 2016'!AV116/'Population 2016'!AV$6</f>
        <v>6.7198856189681876E-3</v>
      </c>
      <c r="AW116" s="3">
        <f>'Population 2016'!AW116/'Population 2016'!AW$6</f>
        <v>4.1277979344630181E-3</v>
      </c>
      <c r="AX116" s="3">
        <f>'Population 2016'!AX116/'Population 2016'!AX$6</f>
        <v>3.0124669787273484E-3</v>
      </c>
      <c r="AY116" s="3">
        <f>'Population 2016'!AY116/'Population 2016'!AY$6</f>
        <v>3.8868847736448576E-3</v>
      </c>
      <c r="AZ116" s="3">
        <f>'Population 2016'!AZ116/'Population 2016'!AZ$6</f>
        <v>3.7694726311276261E-3</v>
      </c>
      <c r="BA116" s="3">
        <f>'Population 2016'!BA116/'Population 2016'!BA$6</f>
        <v>2.0321558783097243E-3</v>
      </c>
      <c r="BB116" s="3">
        <f>'Population 2016'!BB116/'Population 2016'!BB$6</f>
        <v>3.3216669907317389E-3</v>
      </c>
      <c r="BC116" s="5">
        <f>'Population 2016'!BC116/'Population 2016'!BC$6</f>
        <v>1.0493372606774668E-2</v>
      </c>
      <c r="BD116" s="9">
        <v>114</v>
      </c>
    </row>
    <row r="117" spans="1:56" x14ac:dyDescent="0.35">
      <c r="A117" s="3"/>
      <c r="B117" s="3" t="s">
        <v>76</v>
      </c>
      <c r="C117" s="51">
        <f>'Population 2016'!C117/'Population 2016'!C$6</f>
        <v>0</v>
      </c>
      <c r="D117" s="3">
        <f>'Population 2016'!D117/'Population 2016'!D$6</f>
        <v>0</v>
      </c>
      <c r="E117" s="3">
        <f>'Population 2016'!E117/'Population 2016'!E$6</f>
        <v>0</v>
      </c>
      <c r="F117" s="3">
        <f>'Population 2016'!F117/'Population 2016'!F$6</f>
        <v>0</v>
      </c>
      <c r="G117" s="3">
        <f>'Population 2016'!G117/'Population 2016'!G$6</f>
        <v>0</v>
      </c>
      <c r="H117" s="3">
        <f>'Population 2016'!H117/'Population 2016'!H$6</f>
        <v>0</v>
      </c>
      <c r="I117" s="3">
        <f>'Population 2016'!I117/'Population 2016'!I$6</f>
        <v>0</v>
      </c>
      <c r="J117" s="3">
        <f>'Population 2016'!J117/'Population 2016'!J$6</f>
        <v>0</v>
      </c>
      <c r="K117" s="3">
        <f>'Population 2016'!K117/'Population 2016'!K$6</f>
        <v>0</v>
      </c>
      <c r="L117" s="3">
        <f>'Population 2016'!L117/'Population 2016'!L$6</f>
        <v>0</v>
      </c>
      <c r="M117" s="3">
        <f>'Population 2016'!M117/'Population 2016'!M$6</f>
        <v>0</v>
      </c>
      <c r="N117" s="3">
        <f>'Population 2016'!N117/'Population 2016'!N$6</f>
        <v>0</v>
      </c>
      <c r="O117" s="3">
        <f>'Population 2016'!O117/'Population 2016'!O$6</f>
        <v>0</v>
      </c>
      <c r="P117" s="3">
        <f>'Population 2016'!P117/'Population 2016'!P$6</f>
        <v>0</v>
      </c>
      <c r="Q117" s="3">
        <f>'Population 2016'!Q117/'Population 2016'!Q$6</f>
        <v>0</v>
      </c>
      <c r="R117" s="3">
        <f>'Population 2016'!R117/'Population 2016'!R$6</f>
        <v>0</v>
      </c>
      <c r="S117" s="3">
        <f>'Population 2016'!S117/'Population 2016'!S$6</f>
        <v>0</v>
      </c>
      <c r="T117" s="3">
        <f>'Population 2016'!T117/'Population 2016'!T$6</f>
        <v>0</v>
      </c>
      <c r="U117" s="3">
        <f>'Population 2016'!U117/'Population 2016'!U$6</f>
        <v>0</v>
      </c>
      <c r="V117" s="3">
        <f>'Population 2016'!V117/'Population 2016'!V$6</f>
        <v>0</v>
      </c>
      <c r="W117" s="3">
        <f>'Population 2016'!W117/'Population 2016'!W$6</f>
        <v>0</v>
      </c>
      <c r="X117" s="3">
        <f>'Population 2016'!X117/'Population 2016'!X$6</f>
        <v>0</v>
      </c>
      <c r="Y117" s="3">
        <f>'Population 2016'!Y117/'Population 2016'!Y$6</f>
        <v>0</v>
      </c>
      <c r="Z117" s="3">
        <f>'Population 2016'!Z117/'Population 2016'!Z$6</f>
        <v>0</v>
      </c>
      <c r="AA117" s="3">
        <f>'Population 2016'!AA117/'Population 2016'!AA$6</f>
        <v>0</v>
      </c>
      <c r="AB117" s="3">
        <f>'Population 2016'!AB117/'Population 2016'!AB$6</f>
        <v>0</v>
      </c>
      <c r="AC117" s="3">
        <f>'Population 2016'!AC117/'Population 2016'!AC$6</f>
        <v>0</v>
      </c>
      <c r="AD117" s="3">
        <f>'Population 2016'!AD117/'Population 2016'!AD$6</f>
        <v>0</v>
      </c>
      <c r="AE117" s="3">
        <f>'Population 2016'!AE117/'Population 2016'!AE$6</f>
        <v>0</v>
      </c>
      <c r="AF117" s="3">
        <f>'Population 2016'!AF117/'Population 2016'!AF$6</f>
        <v>0</v>
      </c>
      <c r="AG117" s="3">
        <f>'Population 2016'!AG117/'Population 2016'!AG$6</f>
        <v>0</v>
      </c>
      <c r="AH117" s="3">
        <f>'Population 2016'!AH117/'Population 2016'!AH$6</f>
        <v>0</v>
      </c>
      <c r="AI117" s="3">
        <f>'Population 2016'!AI117/'Population 2016'!AI$6</f>
        <v>0</v>
      </c>
      <c r="AJ117" s="3">
        <f>'Population 2016'!AJ117/'Population 2016'!AJ$6</f>
        <v>0</v>
      </c>
      <c r="AK117" s="3">
        <f>'Population 2016'!AK117/'Population 2016'!AK$6</f>
        <v>0</v>
      </c>
      <c r="AL117" s="3">
        <f>'Population 2016'!AL117/'Population 2016'!AL$6</f>
        <v>0</v>
      </c>
      <c r="AM117" s="3">
        <f>'Population 2016'!AM117/'Population 2016'!AM$6</f>
        <v>0</v>
      </c>
      <c r="AN117" s="3">
        <f>'Population 2016'!AN117/'Population 2016'!AN$6</f>
        <v>0</v>
      </c>
      <c r="AO117" s="3">
        <f>'Population 2016'!AO117/'Population 2016'!AO$6</f>
        <v>0</v>
      </c>
      <c r="AP117" s="3">
        <f>'Population 2016'!AP117/'Population 2016'!AP$6</f>
        <v>0</v>
      </c>
      <c r="AQ117" s="3">
        <f>'Population 2016'!AQ117/'Population 2016'!AQ$6</f>
        <v>0</v>
      </c>
      <c r="AR117" s="3">
        <f>'Population 2016'!AR117/'Population 2016'!AR$6</f>
        <v>0</v>
      </c>
      <c r="AS117" s="3">
        <f>'Population 2016'!AS117/'Population 2016'!AS$6</f>
        <v>0</v>
      </c>
      <c r="AT117" s="3">
        <f>'Population 2016'!AT117/'Population 2016'!AT$6</f>
        <v>0</v>
      </c>
      <c r="AU117" s="3">
        <f>'Population 2016'!AU117/'Population 2016'!AU$6</f>
        <v>0</v>
      </c>
      <c r="AV117" s="3">
        <f>'Population 2016'!AV117/'Population 2016'!AV$6</f>
        <v>0</v>
      </c>
      <c r="AW117" s="3">
        <f>'Population 2016'!AW117/'Population 2016'!AW$6</f>
        <v>0</v>
      </c>
      <c r="AX117" s="3">
        <f>'Population 2016'!AX117/'Population 2016'!AX$6</f>
        <v>0</v>
      </c>
      <c r="AY117" s="3">
        <f>'Population 2016'!AY117/'Population 2016'!AY$6</f>
        <v>0</v>
      </c>
      <c r="AZ117" s="3">
        <f>'Population 2016'!AZ117/'Population 2016'!AZ$6</f>
        <v>0</v>
      </c>
      <c r="BA117" s="3">
        <f>'Population 2016'!BA117/'Population 2016'!BA$6</f>
        <v>0</v>
      </c>
      <c r="BB117" s="3">
        <f>'Population 2016'!BB117/'Population 2016'!BB$6</f>
        <v>0</v>
      </c>
      <c r="BC117" s="5">
        <f>'Population 2016'!BC117/'Population 2016'!BC$6</f>
        <v>0</v>
      </c>
      <c r="BD117" s="9">
        <v>115</v>
      </c>
    </row>
    <row r="118" spans="1:56" x14ac:dyDescent="0.35">
      <c r="A118" s="3"/>
      <c r="B118" s="3" t="s">
        <v>46</v>
      </c>
      <c r="C118" s="51">
        <f>'Population 2016'!C118/'Population 2016'!C$6</f>
        <v>0</v>
      </c>
      <c r="D118" s="3">
        <f>'Population 2016'!D118/'Population 2016'!D$6</f>
        <v>0</v>
      </c>
      <c r="E118" s="3">
        <f>'Population 2016'!E118/'Population 2016'!E$6</f>
        <v>0</v>
      </c>
      <c r="F118" s="3">
        <f>'Population 2016'!F118/'Population 2016'!F$6</f>
        <v>0</v>
      </c>
      <c r="G118" s="3">
        <f>'Population 2016'!G118/'Population 2016'!G$6</f>
        <v>0</v>
      </c>
      <c r="H118" s="3">
        <f>'Population 2016'!H118/'Population 2016'!H$6</f>
        <v>0</v>
      </c>
      <c r="I118" s="3">
        <f>'Population 2016'!I118/'Population 2016'!I$6</f>
        <v>0</v>
      </c>
      <c r="J118" s="3">
        <f>'Population 2016'!J118/'Population 2016'!J$6</f>
        <v>0</v>
      </c>
      <c r="K118" s="3">
        <f>'Population 2016'!K118/'Population 2016'!K$6</f>
        <v>0</v>
      </c>
      <c r="L118" s="3">
        <f>'Population 2016'!L118/'Population 2016'!L$6</f>
        <v>0</v>
      </c>
      <c r="M118" s="3">
        <f>'Population 2016'!M118/'Population 2016'!M$6</f>
        <v>0</v>
      </c>
      <c r="N118" s="3">
        <f>'Population 2016'!N118/'Population 2016'!N$6</f>
        <v>0</v>
      </c>
      <c r="O118" s="3">
        <f>'Population 2016'!O118/'Population 2016'!O$6</f>
        <v>0</v>
      </c>
      <c r="P118" s="3">
        <f>'Population 2016'!P118/'Population 2016'!P$6</f>
        <v>0</v>
      </c>
      <c r="Q118" s="3">
        <f>'Population 2016'!Q118/'Population 2016'!Q$6</f>
        <v>0</v>
      </c>
      <c r="R118" s="3">
        <f>'Population 2016'!R118/'Population 2016'!R$6</f>
        <v>0</v>
      </c>
      <c r="S118" s="3">
        <f>'Population 2016'!S118/'Population 2016'!S$6</f>
        <v>0</v>
      </c>
      <c r="T118" s="3">
        <f>'Population 2016'!T118/'Population 2016'!T$6</f>
        <v>0</v>
      </c>
      <c r="U118" s="3">
        <f>'Population 2016'!U118/'Population 2016'!U$6</f>
        <v>0</v>
      </c>
      <c r="V118" s="3">
        <f>'Population 2016'!V118/'Population 2016'!V$6</f>
        <v>0</v>
      </c>
      <c r="W118" s="3">
        <f>'Population 2016'!W118/'Population 2016'!W$6</f>
        <v>0</v>
      </c>
      <c r="X118" s="3">
        <f>'Population 2016'!X118/'Population 2016'!X$6</f>
        <v>0</v>
      </c>
      <c r="Y118" s="3">
        <f>'Population 2016'!Y118/'Population 2016'!Y$6</f>
        <v>0</v>
      </c>
      <c r="Z118" s="3">
        <f>'Population 2016'!Z118/'Population 2016'!Z$6</f>
        <v>0</v>
      </c>
      <c r="AA118" s="3">
        <f>'Population 2016'!AA118/'Population 2016'!AA$6</f>
        <v>0</v>
      </c>
      <c r="AB118" s="3">
        <f>'Population 2016'!AB118/'Population 2016'!AB$6</f>
        <v>0</v>
      </c>
      <c r="AC118" s="3">
        <f>'Population 2016'!AC118/'Population 2016'!AC$6</f>
        <v>0</v>
      </c>
      <c r="AD118" s="3">
        <f>'Population 2016'!AD118/'Population 2016'!AD$6</f>
        <v>0</v>
      </c>
      <c r="AE118" s="3">
        <f>'Population 2016'!AE118/'Population 2016'!AE$6</f>
        <v>0</v>
      </c>
      <c r="AF118" s="3">
        <f>'Population 2016'!AF118/'Population 2016'!AF$6</f>
        <v>0</v>
      </c>
      <c r="AG118" s="3">
        <f>'Population 2016'!AG118/'Population 2016'!AG$6</f>
        <v>0</v>
      </c>
      <c r="AH118" s="3">
        <f>'Population 2016'!AH118/'Population 2016'!AH$6</f>
        <v>0</v>
      </c>
      <c r="AI118" s="3">
        <f>'Population 2016'!AI118/'Population 2016'!AI$6</f>
        <v>0</v>
      </c>
      <c r="AJ118" s="3">
        <f>'Population 2016'!AJ118/'Population 2016'!AJ$6</f>
        <v>0</v>
      </c>
      <c r="AK118" s="3">
        <f>'Population 2016'!AK118/'Population 2016'!AK$6</f>
        <v>0</v>
      </c>
      <c r="AL118" s="3">
        <f>'Population 2016'!AL118/'Population 2016'!AL$6</f>
        <v>0</v>
      </c>
      <c r="AM118" s="3">
        <f>'Population 2016'!AM118/'Population 2016'!AM$6</f>
        <v>0</v>
      </c>
      <c r="AN118" s="3">
        <f>'Population 2016'!AN118/'Population 2016'!AN$6</f>
        <v>0</v>
      </c>
      <c r="AO118" s="3">
        <f>'Population 2016'!AO118/'Population 2016'!AO$6</f>
        <v>0</v>
      </c>
      <c r="AP118" s="3">
        <f>'Population 2016'!AP118/'Population 2016'!AP$6</f>
        <v>0</v>
      </c>
      <c r="AQ118" s="3">
        <f>'Population 2016'!AQ118/'Population 2016'!AQ$6</f>
        <v>0</v>
      </c>
      <c r="AR118" s="3">
        <f>'Population 2016'!AR118/'Population 2016'!AR$6</f>
        <v>0</v>
      </c>
      <c r="AS118" s="3">
        <f>'Population 2016'!AS118/'Population 2016'!AS$6</f>
        <v>0</v>
      </c>
      <c r="AT118" s="3">
        <f>'Population 2016'!AT118/'Population 2016'!AT$6</f>
        <v>0</v>
      </c>
      <c r="AU118" s="3">
        <f>'Population 2016'!AU118/'Population 2016'!AU$6</f>
        <v>0</v>
      </c>
      <c r="AV118" s="3">
        <f>'Population 2016'!AV118/'Population 2016'!AV$6</f>
        <v>0</v>
      </c>
      <c r="AW118" s="3">
        <f>'Population 2016'!AW118/'Population 2016'!AW$6</f>
        <v>0</v>
      </c>
      <c r="AX118" s="3">
        <f>'Population 2016'!AX118/'Population 2016'!AX$6</f>
        <v>0</v>
      </c>
      <c r="AY118" s="3">
        <f>'Population 2016'!AY118/'Population 2016'!AY$6</f>
        <v>0</v>
      </c>
      <c r="AZ118" s="3">
        <f>'Population 2016'!AZ118/'Population 2016'!AZ$6</f>
        <v>0</v>
      </c>
      <c r="BA118" s="3">
        <f>'Population 2016'!BA118/'Population 2016'!BA$6</f>
        <v>0</v>
      </c>
      <c r="BB118" s="3">
        <f>'Population 2016'!BB118/'Population 2016'!BB$6</f>
        <v>0</v>
      </c>
      <c r="BC118" s="5">
        <f>'Population 2016'!BC118/'Population 2016'!BC$6</f>
        <v>0</v>
      </c>
      <c r="BD118" s="9">
        <v>116</v>
      </c>
    </row>
    <row r="119" spans="1:56" x14ac:dyDescent="0.35">
      <c r="A119" s="3"/>
      <c r="B119" s="3" t="s">
        <v>77</v>
      </c>
      <c r="C119" s="51">
        <f>'Population 2016'!C119/'Population 2016'!C$6</f>
        <v>0</v>
      </c>
      <c r="D119" s="3">
        <f>'Population 2016'!D119/'Population 2016'!D$6</f>
        <v>0</v>
      </c>
      <c r="E119" s="3">
        <f>'Population 2016'!E119/'Population 2016'!E$6</f>
        <v>0</v>
      </c>
      <c r="F119" s="3">
        <f>'Population 2016'!F119/'Population 2016'!F$6</f>
        <v>0</v>
      </c>
      <c r="G119" s="3">
        <f>'Population 2016'!G119/'Population 2016'!G$6</f>
        <v>0</v>
      </c>
      <c r="H119" s="3">
        <f>'Population 2016'!H119/'Population 2016'!H$6</f>
        <v>0</v>
      </c>
      <c r="I119" s="3">
        <f>'Population 2016'!I119/'Population 2016'!I$6</f>
        <v>0</v>
      </c>
      <c r="J119" s="3">
        <f>'Population 2016'!J119/'Population 2016'!J$6</f>
        <v>0</v>
      </c>
      <c r="K119" s="3">
        <f>'Population 2016'!K119/'Population 2016'!K$6</f>
        <v>0</v>
      </c>
      <c r="L119" s="3">
        <f>'Population 2016'!L119/'Population 2016'!L$6</f>
        <v>0</v>
      </c>
      <c r="M119" s="3">
        <f>'Population 2016'!M119/'Population 2016'!M$6</f>
        <v>0</v>
      </c>
      <c r="N119" s="3">
        <f>'Population 2016'!N119/'Population 2016'!N$6</f>
        <v>0</v>
      </c>
      <c r="O119" s="3">
        <f>'Population 2016'!O119/'Population 2016'!O$6</f>
        <v>0</v>
      </c>
      <c r="P119" s="3">
        <f>'Population 2016'!P119/'Population 2016'!P$6</f>
        <v>0</v>
      </c>
      <c r="Q119" s="3">
        <f>'Population 2016'!Q119/'Population 2016'!Q$6</f>
        <v>0</v>
      </c>
      <c r="R119" s="3">
        <f>'Population 2016'!R119/'Population 2016'!R$6</f>
        <v>0</v>
      </c>
      <c r="S119" s="3">
        <f>'Population 2016'!S119/'Population 2016'!S$6</f>
        <v>0</v>
      </c>
      <c r="T119" s="3">
        <f>'Population 2016'!T119/'Population 2016'!T$6</f>
        <v>0</v>
      </c>
      <c r="U119" s="3">
        <f>'Population 2016'!U119/'Population 2016'!U$6</f>
        <v>0</v>
      </c>
      <c r="V119" s="3">
        <f>'Population 2016'!V119/'Population 2016'!V$6</f>
        <v>0</v>
      </c>
      <c r="W119" s="3">
        <f>'Population 2016'!W119/'Population 2016'!W$6</f>
        <v>0</v>
      </c>
      <c r="X119" s="3">
        <f>'Population 2016'!X119/'Population 2016'!X$6</f>
        <v>0</v>
      </c>
      <c r="Y119" s="3">
        <f>'Population 2016'!Y119/'Population 2016'!Y$6</f>
        <v>0</v>
      </c>
      <c r="Z119" s="3">
        <f>'Population 2016'!Z119/'Population 2016'!Z$6</f>
        <v>0</v>
      </c>
      <c r="AA119" s="3">
        <f>'Population 2016'!AA119/'Population 2016'!AA$6</f>
        <v>0</v>
      </c>
      <c r="AB119" s="3">
        <f>'Population 2016'!AB119/'Population 2016'!AB$6</f>
        <v>0</v>
      </c>
      <c r="AC119" s="3">
        <f>'Population 2016'!AC119/'Population 2016'!AC$6</f>
        <v>0</v>
      </c>
      <c r="AD119" s="3">
        <f>'Population 2016'!AD119/'Population 2016'!AD$6</f>
        <v>0</v>
      </c>
      <c r="AE119" s="3">
        <f>'Population 2016'!AE119/'Population 2016'!AE$6</f>
        <v>0</v>
      </c>
      <c r="AF119" s="3">
        <f>'Population 2016'!AF119/'Population 2016'!AF$6</f>
        <v>0</v>
      </c>
      <c r="AG119" s="3">
        <f>'Population 2016'!AG119/'Population 2016'!AG$6</f>
        <v>0</v>
      </c>
      <c r="AH119" s="3">
        <f>'Population 2016'!AH119/'Population 2016'!AH$6</f>
        <v>0</v>
      </c>
      <c r="AI119" s="3">
        <f>'Population 2016'!AI119/'Population 2016'!AI$6</f>
        <v>0</v>
      </c>
      <c r="AJ119" s="3">
        <f>'Population 2016'!AJ119/'Population 2016'!AJ$6</f>
        <v>0</v>
      </c>
      <c r="AK119" s="3">
        <f>'Population 2016'!AK119/'Population 2016'!AK$6</f>
        <v>0</v>
      </c>
      <c r="AL119" s="3">
        <f>'Population 2016'!AL119/'Population 2016'!AL$6</f>
        <v>0</v>
      </c>
      <c r="AM119" s="3">
        <f>'Population 2016'!AM119/'Population 2016'!AM$6</f>
        <v>0</v>
      </c>
      <c r="AN119" s="3">
        <f>'Population 2016'!AN119/'Population 2016'!AN$6</f>
        <v>0</v>
      </c>
      <c r="AO119" s="3">
        <f>'Population 2016'!AO119/'Population 2016'!AO$6</f>
        <v>0</v>
      </c>
      <c r="AP119" s="3">
        <f>'Population 2016'!AP119/'Population 2016'!AP$6</f>
        <v>0</v>
      </c>
      <c r="AQ119" s="3">
        <f>'Population 2016'!AQ119/'Population 2016'!AQ$6</f>
        <v>0</v>
      </c>
      <c r="AR119" s="3">
        <f>'Population 2016'!AR119/'Population 2016'!AR$6</f>
        <v>0</v>
      </c>
      <c r="AS119" s="3">
        <f>'Population 2016'!AS119/'Population 2016'!AS$6</f>
        <v>0</v>
      </c>
      <c r="AT119" s="3">
        <f>'Population 2016'!AT119/'Population 2016'!AT$6</f>
        <v>0</v>
      </c>
      <c r="AU119" s="3">
        <f>'Population 2016'!AU119/'Population 2016'!AU$6</f>
        <v>0</v>
      </c>
      <c r="AV119" s="3">
        <f>'Population 2016'!AV119/'Population 2016'!AV$6</f>
        <v>0</v>
      </c>
      <c r="AW119" s="3">
        <f>'Population 2016'!AW119/'Population 2016'!AW$6</f>
        <v>0</v>
      </c>
      <c r="AX119" s="3">
        <f>'Population 2016'!AX119/'Population 2016'!AX$6</f>
        <v>0</v>
      </c>
      <c r="AY119" s="3">
        <f>'Population 2016'!AY119/'Population 2016'!AY$6</f>
        <v>0</v>
      </c>
      <c r="AZ119" s="3">
        <f>'Population 2016'!AZ119/'Population 2016'!AZ$6</f>
        <v>0</v>
      </c>
      <c r="BA119" s="3">
        <f>'Population 2016'!BA119/'Population 2016'!BA$6</f>
        <v>0</v>
      </c>
      <c r="BB119" s="3">
        <f>'Population 2016'!BB119/'Population 2016'!BB$6</f>
        <v>0</v>
      </c>
      <c r="BC119" s="5">
        <f>'Population 2016'!BC119/'Population 2016'!BC$6</f>
        <v>0</v>
      </c>
      <c r="BD119" s="9">
        <v>117</v>
      </c>
    </row>
    <row r="120" spans="1:56" x14ac:dyDescent="0.35">
      <c r="A120" s="3"/>
      <c r="B120" s="3" t="s">
        <v>47</v>
      </c>
      <c r="C120" s="51">
        <f>'Population 2016'!C120/'Population 2016'!C$6</f>
        <v>1.6585383346482106E-2</v>
      </c>
      <c r="D120" s="3">
        <f>'Population 2016'!D120/'Population 2016'!D$6</f>
        <v>1.7654905448173046E-2</v>
      </c>
      <c r="E120" s="3">
        <f>'Population 2016'!E120/'Population 2016'!E$6</f>
        <v>2.053735382236397E-2</v>
      </c>
      <c r="F120" s="3">
        <f>'Population 2016'!F120/'Population 2016'!F$6</f>
        <v>1.6878732796676187E-2</v>
      </c>
      <c r="G120" s="3">
        <f>'Population 2016'!G120/'Population 2016'!G$6</f>
        <v>1.7015560282100078E-2</v>
      </c>
      <c r="H120" s="3">
        <f>'Population 2016'!H120/'Population 2016'!H$6</f>
        <v>1.2115647191399799E-2</v>
      </c>
      <c r="I120" s="3">
        <f>'Population 2016'!I120/'Population 2016'!I$6</f>
        <v>1.7723608818102358E-2</v>
      </c>
      <c r="J120" s="3">
        <f>'Population 2016'!J120/'Population 2016'!J$6</f>
        <v>1.4574385693163416E-2</v>
      </c>
      <c r="K120" s="3">
        <f>'Population 2016'!K120/'Population 2016'!K$6</f>
        <v>1.4549258273107645E-2</v>
      </c>
      <c r="L120" s="3">
        <f>'Population 2016'!L120/'Population 2016'!L$6</f>
        <v>2.0202020202020204E-2</v>
      </c>
      <c r="M120" s="3">
        <f>'Population 2016'!M120/'Population 2016'!M$6</f>
        <v>2.0202020202020204E-2</v>
      </c>
      <c r="N120" s="3">
        <f>'Population 2016'!N120/'Population 2016'!N$6</f>
        <v>8.2930200414651004E-3</v>
      </c>
      <c r="O120" s="3">
        <f>'Population 2016'!O120/'Population 2016'!O$6</f>
        <v>1.2490550477630404E-2</v>
      </c>
      <c r="P120" s="3">
        <f>'Population 2016'!P120/'Population 2016'!P$6</f>
        <v>2.2149389438071578E-2</v>
      </c>
      <c r="Q120" s="3">
        <f>'Population 2016'!Q120/'Population 2016'!Q$6</f>
        <v>2.3399014778325122E-2</v>
      </c>
      <c r="R120" s="3">
        <f>'Population 2016'!R120/'Population 2016'!R$6</f>
        <v>1.8610210005122075E-2</v>
      </c>
      <c r="S120" s="3">
        <f>'Population 2016'!S120/'Population 2016'!S$6</f>
        <v>1.5604120413724892E-2</v>
      </c>
      <c r="T120" s="3">
        <f>'Population 2016'!T120/'Population 2016'!T$6</f>
        <v>1.2786257933464258E-2</v>
      </c>
      <c r="U120" s="3">
        <f>'Population 2016'!U120/'Population 2016'!U$6</f>
        <v>2.5773195876288658E-2</v>
      </c>
      <c r="V120" s="3">
        <f>'Population 2016'!V120/'Population 2016'!V$6</f>
        <v>1.9336821266968326E-2</v>
      </c>
      <c r="W120" s="3">
        <f>'Population 2016'!W120/'Population 2016'!W$6</f>
        <v>1.355440414507772E-2</v>
      </c>
      <c r="X120" s="3">
        <f>'Population 2016'!X120/'Population 2016'!X$6</f>
        <v>1.355440414507772E-2</v>
      </c>
      <c r="Y120" s="3">
        <f>'Population 2016'!Y120/'Population 2016'!Y$6</f>
        <v>1.7290921006200534E-2</v>
      </c>
      <c r="Z120" s="3">
        <f>'Population 2016'!Z120/'Population 2016'!Z$6</f>
        <v>7.0757798092668713E-3</v>
      </c>
      <c r="AA120" s="3">
        <f>'Population 2016'!AA120/'Population 2016'!AA$6</f>
        <v>1.0682614972159207E-2</v>
      </c>
      <c r="AB120" s="3">
        <f>'Population 2016'!AB120/'Population 2016'!AB$6</f>
        <v>1.9020276332316528E-2</v>
      </c>
      <c r="AC120" s="3">
        <f>'Population 2016'!AC120/'Population 2016'!AC$6</f>
        <v>8.7284512105449494E-3</v>
      </c>
      <c r="AD120" s="3">
        <f>'Population 2016'!AD120/'Population 2016'!AD$6</f>
        <v>1.9499060553607624E-2</v>
      </c>
      <c r="AE120" s="3">
        <f>'Population 2016'!AE120/'Population 2016'!AE$6</f>
        <v>2.0391336698373116E-2</v>
      </c>
      <c r="AF120" s="3">
        <f>'Population 2016'!AF120/'Population 2016'!AF$6</f>
        <v>5.8911384002655158E-3</v>
      </c>
      <c r="AG120" s="3">
        <f>'Population 2016'!AG120/'Population 2016'!AG$6</f>
        <v>2.0391336698373116E-2</v>
      </c>
      <c r="AH120" s="3">
        <f>'Population 2016'!AH120/'Population 2016'!AH$6</f>
        <v>1.4194861180550942E-2</v>
      </c>
      <c r="AI120" s="3">
        <f>'Population 2016'!AI120/'Population 2016'!AI$6</f>
        <v>1.6456220677417061E-2</v>
      </c>
      <c r="AJ120" s="3">
        <f>'Population 2016'!AJ120/'Population 2016'!AJ$6</f>
        <v>2.1997913726452722E-2</v>
      </c>
      <c r="AK120" s="3">
        <f>'Population 2016'!AK120/'Population 2016'!AK$6</f>
        <v>2.7239804755156669E-2</v>
      </c>
      <c r="AL120" s="3">
        <f>'Population 2016'!AL120/'Population 2016'!AL$6</f>
        <v>9.8152424942263283E-3</v>
      </c>
      <c r="AM120" s="3">
        <f>'Population 2016'!AM120/'Population 2016'!AM$6</f>
        <v>1.3488286969253294E-2</v>
      </c>
      <c r="AN120" s="3">
        <f>'Population 2016'!AN120/'Population 2016'!AN$6</f>
        <v>2.5759323337178008E-2</v>
      </c>
      <c r="AO120" s="3">
        <f>'Population 2016'!AO120/'Population 2016'!AO$6</f>
        <v>2.5759323337178008E-2</v>
      </c>
      <c r="AP120" s="3">
        <f>'Population 2016'!AP120/'Population 2016'!AP$6</f>
        <v>1.8236790324902816E-2</v>
      </c>
      <c r="AQ120" s="3">
        <f>'Population 2016'!AQ120/'Population 2016'!AQ$6</f>
        <v>1.0671965849709281E-2</v>
      </c>
      <c r="AR120" s="3">
        <f>'Population 2016'!AR120/'Population 2016'!AR$6</f>
        <v>1.3391428988066237E-2</v>
      </c>
      <c r="AS120" s="3">
        <f>'Population 2016'!AS120/'Population 2016'!AS$6</f>
        <v>1.7723608818102358E-2</v>
      </c>
      <c r="AT120" s="3">
        <f>'Population 2016'!AT120/'Population 2016'!AT$6</f>
        <v>1.2718600953895072E-2</v>
      </c>
      <c r="AU120" s="3">
        <f>'Population 2016'!AU120/'Population 2016'!AU$6</f>
        <v>1.2718600953895072E-2</v>
      </c>
      <c r="AV120" s="3">
        <f>'Population 2016'!AV120/'Population 2016'!AV$6</f>
        <v>1.5298463004885023E-2</v>
      </c>
      <c r="AW120" s="3">
        <f>'Population 2016'!AW120/'Population 2016'!AW$6</f>
        <v>1.5143449168297856E-2</v>
      </c>
      <c r="AX120" s="3">
        <f>'Population 2016'!AX120/'Population 2016'!AX$6</f>
        <v>1.4598878435370997E-2</v>
      </c>
      <c r="AY120" s="3">
        <f>'Population 2016'!AY120/'Population 2016'!AY$6</f>
        <v>1.2765664704592457E-2</v>
      </c>
      <c r="AZ120" s="3">
        <f>'Population 2016'!AZ120/'Population 2016'!AZ$6</f>
        <v>1.1915821066171216E-2</v>
      </c>
      <c r="BA120" s="3">
        <f>'Population 2016'!BA120/'Population 2016'!BA$6</f>
        <v>1.1615165461319308E-2</v>
      </c>
      <c r="BB120" s="3">
        <f>'Population 2016'!BB120/'Population 2016'!BB$6</f>
        <v>1.7661546438524856E-2</v>
      </c>
      <c r="BC120" s="5">
        <f>'Population 2016'!BC120/'Population 2016'!BC$6</f>
        <v>2.5773195876288658E-2</v>
      </c>
      <c r="BD120" s="9">
        <v>118</v>
      </c>
    </row>
    <row r="121" spans="1:56" x14ac:dyDescent="0.35">
      <c r="A121" s="3"/>
      <c r="B121" s="3" t="s">
        <v>48</v>
      </c>
      <c r="C121" s="51">
        <f>'Population 2016'!C121/'Population 2016'!C$6</f>
        <v>3.9930431040665564E-2</v>
      </c>
      <c r="D121" s="3">
        <f>'Population 2016'!D121/'Population 2016'!D$6</f>
        <v>3.7127612272120941E-2</v>
      </c>
      <c r="E121" s="3">
        <f>'Population 2016'!E121/'Population 2016'!E$6</f>
        <v>2.9573789504204116E-2</v>
      </c>
      <c r="F121" s="3">
        <f>'Population 2016'!F121/'Population 2016'!F$6</f>
        <v>2.6313511641997748E-2</v>
      </c>
      <c r="G121" s="3">
        <f>'Population 2016'!G121/'Population 2016'!G$6</f>
        <v>2.2276950632486286E-2</v>
      </c>
      <c r="H121" s="3">
        <f>'Population 2016'!H121/'Population 2016'!H$6</f>
        <v>1.5555966300375037E-2</v>
      </c>
      <c r="I121" s="3">
        <f>'Population 2016'!I121/'Population 2016'!I$6</f>
        <v>2.6221229484315819E-2</v>
      </c>
      <c r="J121" s="3">
        <f>'Population 2016'!J121/'Population 2016'!J$6</f>
        <v>2.4220235161585581E-2</v>
      </c>
      <c r="K121" s="3">
        <f>'Population 2016'!K121/'Population 2016'!K$6</f>
        <v>1.9303917839482692E-2</v>
      </c>
      <c r="L121" s="3">
        <f>'Population 2016'!L121/'Population 2016'!L$6</f>
        <v>2.7263788325735228E-2</v>
      </c>
      <c r="M121" s="3">
        <f>'Population 2016'!M121/'Population 2016'!M$6</f>
        <v>2.7263788325735228E-2</v>
      </c>
      <c r="N121" s="3">
        <f>'Population 2016'!N121/'Population 2016'!N$6</f>
        <v>2.468790895322678E-2</v>
      </c>
      <c r="O121" s="3">
        <f>'Population 2016'!O121/'Population 2016'!O$6</f>
        <v>1.680296886811903E-2</v>
      </c>
      <c r="P121" s="3">
        <f>'Population 2016'!P121/'Population 2016'!P$6</f>
        <v>3.2563302849289003E-2</v>
      </c>
      <c r="Q121" s="3">
        <f>'Population 2016'!Q121/'Population 2016'!Q$6</f>
        <v>3.282789408866995E-2</v>
      </c>
      <c r="R121" s="3">
        <f>'Population 2016'!R121/'Population 2016'!R$6</f>
        <v>2.5183541061977122E-2</v>
      </c>
      <c r="S121" s="3">
        <f>'Population 2016'!S121/'Population 2016'!S$6</f>
        <v>2.3072107240185609E-2</v>
      </c>
      <c r="T121" s="3">
        <f>'Population 2016'!T121/'Population 2016'!T$6</f>
        <v>2.468750790185683E-2</v>
      </c>
      <c r="U121" s="3">
        <f>'Population 2016'!U121/'Population 2016'!U$6</f>
        <v>2.8718703976435934E-2</v>
      </c>
      <c r="V121" s="3">
        <f>'Population 2016'!V121/'Population 2016'!V$6</f>
        <v>2.3243071266968326E-2</v>
      </c>
      <c r="W121" s="3">
        <f>'Population 2016'!W121/'Population 2016'!W$6</f>
        <v>1.682901554404145E-2</v>
      </c>
      <c r="X121" s="3">
        <f>'Population 2016'!X121/'Population 2016'!X$6</f>
        <v>1.682901554404145E-2</v>
      </c>
      <c r="Y121" s="3">
        <f>'Population 2016'!Y121/'Population 2016'!Y$6</f>
        <v>2.3662852245803296E-2</v>
      </c>
      <c r="Z121" s="3">
        <f>'Population 2016'!Z121/'Population 2016'!Z$6</f>
        <v>1.3340381770069057E-2</v>
      </c>
      <c r="AA121" s="3">
        <f>'Population 2016'!AA121/'Population 2016'!AA$6</f>
        <v>1.592455801571083E-2</v>
      </c>
      <c r="AB121" s="3">
        <f>'Population 2016'!AB121/'Population 2016'!AB$6</f>
        <v>3.7289162031221963E-2</v>
      </c>
      <c r="AC121" s="3">
        <f>'Population 2016'!AC121/'Population 2016'!AC$6</f>
        <v>1.4463123412168865E-2</v>
      </c>
      <c r="AD121" s="3">
        <f>'Population 2016'!AD121/'Population 2016'!AD$6</f>
        <v>2.5239299927507286E-2</v>
      </c>
      <c r="AE121" s="3">
        <f>'Population 2016'!AE121/'Population 2016'!AE$6</f>
        <v>2.6303617752931004E-2</v>
      </c>
      <c r="AF121" s="3">
        <f>'Population 2016'!AF121/'Population 2016'!AF$6</f>
        <v>8.9058524173027988E-3</v>
      </c>
      <c r="AG121" s="3">
        <f>'Population 2016'!AG121/'Population 2016'!AG$6</f>
        <v>2.6303617752931004E-2</v>
      </c>
      <c r="AH121" s="3">
        <f>'Population 2016'!AH121/'Population 2016'!AH$6</f>
        <v>1.8551215129064852E-2</v>
      </c>
      <c r="AI121" s="3">
        <f>'Population 2016'!AI121/'Population 2016'!AI$6</f>
        <v>2.5952447716343637E-2</v>
      </c>
      <c r="AJ121" s="3">
        <f>'Population 2016'!AJ121/'Population 2016'!AJ$6</f>
        <v>2.7182917101306988E-2</v>
      </c>
      <c r="AK121" s="3">
        <f>'Population 2016'!AK121/'Population 2016'!AK$6</f>
        <v>3.8261691072272085E-2</v>
      </c>
      <c r="AL121" s="3">
        <f>'Population 2016'!AL121/'Population 2016'!AL$6</f>
        <v>1.2317167051578136E-2</v>
      </c>
      <c r="AM121" s="3">
        <f>'Population 2016'!AM121/'Population 2016'!AM$6</f>
        <v>1.7276720351390922E-2</v>
      </c>
      <c r="AN121" s="3">
        <f>'Population 2016'!AN121/'Population 2016'!AN$6</f>
        <v>3.4986543637062668E-2</v>
      </c>
      <c r="AO121" s="3">
        <f>'Population 2016'!AO121/'Population 2016'!AO$6</f>
        <v>3.4986543637062668E-2</v>
      </c>
      <c r="AP121" s="3">
        <f>'Population 2016'!AP121/'Population 2016'!AP$6</f>
        <v>3.2106349282526273E-2</v>
      </c>
      <c r="AQ121" s="3">
        <f>'Population 2016'!AQ121/'Population 2016'!AQ$6</f>
        <v>1.4366674026643114E-2</v>
      </c>
      <c r="AR121" s="3">
        <f>'Population 2016'!AR121/'Population 2016'!AR$6</f>
        <v>2.0327073486971433E-2</v>
      </c>
      <c r="AS121" s="3">
        <f>'Population 2016'!AS121/'Population 2016'!AS$6</f>
        <v>2.6221229484315819E-2</v>
      </c>
      <c r="AT121" s="3">
        <f>'Population 2016'!AT121/'Population 2016'!AT$6</f>
        <v>6.6772655007949128E-2</v>
      </c>
      <c r="AU121" s="3">
        <f>'Population 2016'!AU121/'Population 2016'!AU$6</f>
        <v>6.6772655007949128E-2</v>
      </c>
      <c r="AV121" s="3">
        <f>'Population 2016'!AV121/'Population 2016'!AV$6</f>
        <v>1.9039675920409865E-2</v>
      </c>
      <c r="AW121" s="3">
        <f>'Population 2016'!AW121/'Population 2016'!AW$6</f>
        <v>2.0262246210042672E-2</v>
      </c>
      <c r="AX121" s="3">
        <f>'Population 2016'!AX121/'Population 2016'!AX$6</f>
        <v>2.9012374287435694E-2</v>
      </c>
      <c r="AY121" s="3">
        <f>'Population 2016'!AY121/'Population 2016'!AY$6</f>
        <v>2.1438061373222631E-2</v>
      </c>
      <c r="AZ121" s="3">
        <f>'Population 2016'!AZ121/'Population 2016'!AZ$6</f>
        <v>2.6404173217093041E-2</v>
      </c>
      <c r="BA121" s="3">
        <f>'Population 2016'!BA121/'Population 2016'!BA$6</f>
        <v>1.6635785866555099E-2</v>
      </c>
      <c r="BB121" s="3">
        <f>'Population 2016'!BB121/'Population 2016'!BB$6</f>
        <v>2.4839587789228079E-2</v>
      </c>
      <c r="BC121" s="5">
        <f>'Population 2016'!BC121/'Population 2016'!BC$6</f>
        <v>2.8718703976435934E-2</v>
      </c>
      <c r="BD121" s="9">
        <v>119</v>
      </c>
    </row>
    <row r="122" spans="1:56" x14ac:dyDescent="0.35">
      <c r="A122" s="3"/>
      <c r="B122" s="3" t="s">
        <v>49</v>
      </c>
      <c r="C122" s="51">
        <f>'Population 2016'!C122/'Population 2016'!C$6</f>
        <v>4.7676253317076672E-2</v>
      </c>
      <c r="D122" s="3">
        <f>'Population 2016'!D122/'Population 2016'!D$6</f>
        <v>4.4176496743650776E-2</v>
      </c>
      <c r="E122" s="3">
        <f>'Population 2016'!E122/'Population 2016'!E$6</f>
        <v>3.4744370348893397E-2</v>
      </c>
      <c r="F122" s="3">
        <f>'Population 2016'!F122/'Population 2016'!F$6</f>
        <v>3.0771228252401972E-2</v>
      </c>
      <c r="G122" s="3">
        <f>'Population 2016'!G122/'Population 2016'!G$6</f>
        <v>2.0373894548304041E-2</v>
      </c>
      <c r="H122" s="3">
        <f>'Population 2016'!H122/'Population 2016'!H$6</f>
        <v>1.5210145662037837E-2</v>
      </c>
      <c r="I122" s="3">
        <f>'Population 2016'!I122/'Population 2016'!I$6</f>
        <v>2.7580848790909974E-2</v>
      </c>
      <c r="J122" s="3">
        <f>'Population 2016'!J122/'Population 2016'!J$6</f>
        <v>2.4431458142645919E-2</v>
      </c>
      <c r="K122" s="3">
        <f>'Population 2016'!K122/'Population 2016'!K$6</f>
        <v>1.8400532521871436E-2</v>
      </c>
      <c r="L122" s="3">
        <f>'Population 2016'!L122/'Population 2016'!L$6</f>
        <v>2.2190935907750068E-2</v>
      </c>
      <c r="M122" s="3">
        <f>'Population 2016'!M122/'Population 2016'!M$6</f>
        <v>2.2190935907750068E-2</v>
      </c>
      <c r="N122" s="3">
        <f>'Population 2016'!N122/'Population 2016'!N$6</f>
        <v>2.2864620859003957E-2</v>
      </c>
      <c r="O122" s="3">
        <f>'Population 2016'!O122/'Population 2016'!O$6</f>
        <v>1.615009277712872E-2</v>
      </c>
      <c r="P122" s="3">
        <f>'Population 2016'!P122/'Population 2016'!P$6</f>
        <v>3.0660252682772109E-2</v>
      </c>
      <c r="Q122" s="3">
        <f>'Population 2016'!Q122/'Population 2016'!Q$6</f>
        <v>3.2712438423645324E-2</v>
      </c>
      <c r="R122" s="3">
        <f>'Population 2016'!R122/'Population 2016'!R$6</f>
        <v>2.2024927437254566E-2</v>
      </c>
      <c r="S122" s="3">
        <f>'Population 2016'!S122/'Population 2016'!S$6</f>
        <v>2.7133597786171991E-2</v>
      </c>
      <c r="T122" s="3">
        <f>'Population 2016'!T122/'Population 2016'!T$6</f>
        <v>3.6285326567939112E-2</v>
      </c>
      <c r="U122" s="3">
        <f>'Population 2016'!U122/'Population 2016'!U$6</f>
        <v>3.2584683357879236E-2</v>
      </c>
      <c r="V122" s="3">
        <f>'Population 2016'!V122/'Population 2016'!V$6</f>
        <v>2.356122737556561E-2</v>
      </c>
      <c r="W122" s="3">
        <f>'Population 2016'!W122/'Population 2016'!W$6</f>
        <v>1.7881865284974093E-2</v>
      </c>
      <c r="X122" s="3">
        <f>'Population 2016'!X122/'Population 2016'!X$6</f>
        <v>1.7881865284974093E-2</v>
      </c>
      <c r="Y122" s="3">
        <f>'Population 2016'!Y122/'Population 2016'!Y$6</f>
        <v>2.3935070827242024E-2</v>
      </c>
      <c r="Z122" s="3">
        <f>'Population 2016'!Z122/'Population 2016'!Z$6</f>
        <v>1.8347202347858582E-2</v>
      </c>
      <c r="AA122" s="3">
        <f>'Population 2016'!AA122/'Population 2016'!AA$6</f>
        <v>1.8079329071286177E-2</v>
      </c>
      <c r="AB122" s="3">
        <f>'Population 2016'!AB122/'Population 2016'!AB$6</f>
        <v>4.3849811591602367E-2</v>
      </c>
      <c r="AC122" s="3">
        <f>'Population 2016'!AC122/'Population 2016'!AC$6</f>
        <v>1.7618360288367642E-2</v>
      </c>
      <c r="AD122" s="3">
        <f>'Population 2016'!AD122/'Population 2016'!AD$6</f>
        <v>2.4484783927329754E-2</v>
      </c>
      <c r="AE122" s="3">
        <f>'Population 2016'!AE122/'Population 2016'!AE$6</f>
        <v>2.5961751161340921E-2</v>
      </c>
      <c r="AF122" s="3">
        <f>'Population 2016'!AF122/'Population 2016'!AF$6</f>
        <v>8.8505365637791787E-3</v>
      </c>
      <c r="AG122" s="3">
        <f>'Population 2016'!AG122/'Population 2016'!AG$6</f>
        <v>2.5961751161340921E-2</v>
      </c>
      <c r="AH122" s="3">
        <f>'Population 2016'!AH122/'Population 2016'!AH$6</f>
        <v>1.8907834794191995E-2</v>
      </c>
      <c r="AI122" s="3">
        <f>'Population 2016'!AI122/'Population 2016'!AI$6</f>
        <v>3.176569555991747E-2</v>
      </c>
      <c r="AJ122" s="3">
        <f>'Population 2016'!AJ122/'Population 2016'!AJ$6</f>
        <v>2.8594219795054304E-2</v>
      </c>
      <c r="AK122" s="3">
        <f>'Population 2016'!AK122/'Population 2016'!AK$6</f>
        <v>4.1883168005038579E-2</v>
      </c>
      <c r="AL122" s="3">
        <f>'Population 2016'!AL122/'Population 2016'!AL$6</f>
        <v>1.148812696156807E-2</v>
      </c>
      <c r="AM122" s="3">
        <f>'Population 2016'!AM122/'Population 2016'!AM$6</f>
        <v>1.7667154709614444E-2</v>
      </c>
      <c r="AN122" s="3">
        <f>'Population 2016'!AN122/'Population 2016'!AN$6</f>
        <v>3.9984621299500193E-2</v>
      </c>
      <c r="AO122" s="3">
        <f>'Population 2016'!AO122/'Population 2016'!AO$6</f>
        <v>3.9984621299500193E-2</v>
      </c>
      <c r="AP122" s="3">
        <f>'Population 2016'!AP122/'Population 2016'!AP$6</f>
        <v>3.6233622882372703E-2</v>
      </c>
      <c r="AQ122" s="3">
        <f>'Population 2016'!AQ122/'Population 2016'!AQ$6</f>
        <v>1.4955472142489145E-2</v>
      </c>
      <c r="AR122" s="3">
        <f>'Population 2016'!AR122/'Population 2016'!AR$6</f>
        <v>2.2388380266166873E-2</v>
      </c>
      <c r="AS122" s="3">
        <f>'Population 2016'!AS122/'Population 2016'!AS$6</f>
        <v>2.7580848790909974E-2</v>
      </c>
      <c r="AT122" s="3">
        <f>'Population 2016'!AT122/'Population 2016'!AT$6</f>
        <v>7.3131955484896663E-2</v>
      </c>
      <c r="AU122" s="3">
        <f>'Population 2016'!AU122/'Population 2016'!AU$6</f>
        <v>7.3131955484896663E-2</v>
      </c>
      <c r="AV122" s="3">
        <f>'Population 2016'!AV122/'Population 2016'!AV$6</f>
        <v>1.989753365900155E-2</v>
      </c>
      <c r="AW122" s="3">
        <f>'Population 2016'!AW122/'Population 2016'!AW$6</f>
        <v>2.0573469070180754E-2</v>
      </c>
      <c r="AX122" s="3">
        <f>'Population 2016'!AX122/'Population 2016'!AX$6</f>
        <v>3.0310052370579783E-2</v>
      </c>
      <c r="AY122" s="3">
        <f>'Population 2016'!AY122/'Population 2016'!AY$6</f>
        <v>2.2263594422492337E-2</v>
      </c>
      <c r="AZ122" s="3">
        <f>'Population 2016'!AZ122/'Population 2016'!AZ$6</f>
        <v>2.6984779191081894E-2</v>
      </c>
      <c r="BA122" s="3">
        <f>'Population 2016'!BA122/'Population 2016'!BA$6</f>
        <v>1.681509373817066E-2</v>
      </c>
      <c r="BB122" s="3">
        <f>'Population 2016'!BB122/'Population 2016'!BB$6</f>
        <v>2.4353490180828309E-2</v>
      </c>
      <c r="BC122" s="5">
        <f>'Population 2016'!BC122/'Population 2016'!BC$6</f>
        <v>3.2584683357879236E-2</v>
      </c>
      <c r="BD122" s="9">
        <v>120</v>
      </c>
    </row>
    <row r="123" spans="1:56" x14ac:dyDescent="0.35">
      <c r="A123" s="3"/>
      <c r="B123" s="3" t="s">
        <v>50</v>
      </c>
      <c r="C123" s="51">
        <f>'Population 2016'!C123/'Population 2016'!C$6</f>
        <v>3.7886394606612639E-2</v>
      </c>
      <c r="D123" s="3">
        <f>'Population 2016'!D123/'Population 2016'!D$6</f>
        <v>3.6002929406533622E-2</v>
      </c>
      <c r="E123" s="3">
        <f>'Population 2016'!E123/'Population 2016'!E$6</f>
        <v>3.0926838697206919E-2</v>
      </c>
      <c r="F123" s="3">
        <f>'Population 2016'!F123/'Population 2016'!F$6</f>
        <v>3.111745866874405E-2</v>
      </c>
      <c r="G123" s="3">
        <f>'Population 2016'!G123/'Population 2016'!G$6</f>
        <v>2.1661256017015559E-2</v>
      </c>
      <c r="H123" s="3">
        <f>'Population 2016'!H123/'Population 2016'!H$6</f>
        <v>1.4482729836569936E-2</v>
      </c>
      <c r="I123" s="3">
        <f>'Population 2016'!I123/'Population 2016'!I$6</f>
        <v>2.3453433038749149E-2</v>
      </c>
      <c r="J123" s="3">
        <f>'Population 2016'!J123/'Population 2016'!J$6</f>
        <v>1.9362106597197774E-2</v>
      </c>
      <c r="K123" s="3">
        <f>'Population 2016'!K123/'Population 2016'!K$6</f>
        <v>1.7449600608596426E-2</v>
      </c>
      <c r="L123" s="3">
        <f>'Population 2016'!L123/'Population 2016'!L$6</f>
        <v>2.228032537767051E-2</v>
      </c>
      <c r="M123" s="3">
        <f>'Population 2016'!M123/'Population 2016'!M$6</f>
        <v>2.228032537767051E-2</v>
      </c>
      <c r="N123" s="3">
        <f>'Population 2016'!N123/'Population 2016'!N$6</f>
        <v>1.7585907747504008E-2</v>
      </c>
      <c r="O123" s="3">
        <f>'Population 2016'!O123/'Population 2016'!O$6</f>
        <v>1.651089272214968E-2</v>
      </c>
      <c r="P123" s="3">
        <f>'Population 2016'!P123/'Population 2016'!P$6</f>
        <v>2.6854152349738331E-2</v>
      </c>
      <c r="Q123" s="3">
        <f>'Population 2016'!Q123/'Population 2016'!Q$6</f>
        <v>3.1981219211822662E-2</v>
      </c>
      <c r="R123" s="3">
        <f>'Population 2016'!R123/'Population 2016'!R$6</f>
        <v>1.87809458767287E-2</v>
      </c>
      <c r="S123" s="3">
        <f>'Population 2016'!S123/'Population 2016'!S$6</f>
        <v>2.5849914245730701E-2</v>
      </c>
      <c r="T123" s="3">
        <f>'Population 2016'!T123/'Population 2016'!T$6</f>
        <v>3.2779009296797959E-2</v>
      </c>
      <c r="U123" s="3">
        <f>'Population 2016'!U123/'Population 2016'!U$6</f>
        <v>2.687776141384389E-2</v>
      </c>
      <c r="V123" s="3">
        <f>'Population 2016'!V123/'Population 2016'!V$6</f>
        <v>2.3596578054298642E-2</v>
      </c>
      <c r="W123" s="3">
        <f>'Population 2016'!W123/'Population 2016'!W$6</f>
        <v>1.7467357512953367E-2</v>
      </c>
      <c r="X123" s="3">
        <f>'Population 2016'!X123/'Population 2016'!X$6</f>
        <v>1.7467357512953367E-2</v>
      </c>
      <c r="Y123" s="3">
        <f>'Population 2016'!Y123/'Population 2016'!Y$6</f>
        <v>2.177748651509805E-2</v>
      </c>
      <c r="Z123" s="3">
        <f>'Population 2016'!Z123/'Population 2016'!Z$6</f>
        <v>1.7022582340627857E-2</v>
      </c>
      <c r="AA123" s="3">
        <f>'Population 2016'!AA123/'Population 2016'!AA$6</f>
        <v>1.7423148790441014E-2</v>
      </c>
      <c r="AB123" s="3">
        <f>'Population 2016'!AB123/'Population 2016'!AB$6</f>
        <v>3.6425623542077873E-2</v>
      </c>
      <c r="AC123" s="3">
        <f>'Population 2016'!AC123/'Population 2016'!AC$6</f>
        <v>1.6653503635719928E-2</v>
      </c>
      <c r="AD123" s="3">
        <f>'Population 2016'!AD123/'Population 2016'!AD$6</f>
        <v>2.4218484162561213E-2</v>
      </c>
      <c r="AE123" s="3">
        <f>'Population 2016'!AE123/'Population 2016'!AE$6</f>
        <v>2.5137249381623664E-2</v>
      </c>
      <c r="AF123" s="3">
        <f>'Population 2016'!AF123/'Population 2016'!AF$6</f>
        <v>8.8228786370173687E-3</v>
      </c>
      <c r="AG123" s="3">
        <f>'Population 2016'!AG123/'Population 2016'!AG$6</f>
        <v>2.5137249381623664E-2</v>
      </c>
      <c r="AH123" s="3">
        <f>'Population 2016'!AH123/'Population 2016'!AH$6</f>
        <v>1.8806442928616631E-2</v>
      </c>
      <c r="AI123" s="3">
        <f>'Population 2016'!AI123/'Population 2016'!AI$6</f>
        <v>3.0288318678145285E-2</v>
      </c>
      <c r="AJ123" s="3">
        <f>'Population 2016'!AJ123/'Population 2016'!AJ$6</f>
        <v>2.7673804994784317E-2</v>
      </c>
      <c r="AK123" s="3">
        <f>'Population 2016'!AK123/'Population 2016'!AK$6</f>
        <v>3.8970240906943787E-2</v>
      </c>
      <c r="AL123" s="3">
        <f>'Population 2016'!AL123/'Population 2016'!AL$6</f>
        <v>1.0422218274412269E-2</v>
      </c>
      <c r="AM123" s="3">
        <f>'Population 2016'!AM123/'Population 2016'!AM$6</f>
        <v>1.8075890678379697E-2</v>
      </c>
      <c r="AN123" s="3">
        <f>'Population 2016'!AN123/'Population 2016'!AN$6</f>
        <v>2.7297193387158785E-2</v>
      </c>
      <c r="AO123" s="3">
        <f>'Population 2016'!AO123/'Population 2016'!AO$6</f>
        <v>2.7297193387158785E-2</v>
      </c>
      <c r="AP123" s="3">
        <f>'Population 2016'!AP123/'Population 2016'!AP$6</f>
        <v>3.6089648221912941E-2</v>
      </c>
      <c r="AQ123" s="3">
        <f>'Population 2016'!AQ123/'Population 2016'!AQ$6</f>
        <v>1.6074188562596601E-2</v>
      </c>
      <c r="AR123" s="3">
        <f>'Population 2016'!AR123/'Population 2016'!AR$6</f>
        <v>2.0995147140113472E-2</v>
      </c>
      <c r="AS123" s="3">
        <f>'Population 2016'!AS123/'Population 2016'!AS$6</f>
        <v>2.3453433038749149E-2</v>
      </c>
      <c r="AT123" s="3">
        <f>'Population 2016'!AT123/'Population 2016'!AT$6</f>
        <v>3.8155802861685212E-2</v>
      </c>
      <c r="AU123" s="3">
        <f>'Population 2016'!AU123/'Population 2016'!AU$6</f>
        <v>3.8155802861685212E-2</v>
      </c>
      <c r="AV123" s="3">
        <f>'Population 2016'!AV123/'Population 2016'!AV$6</f>
        <v>1.8205647563445729E-2</v>
      </c>
      <c r="AW123" s="3">
        <f>'Population 2016'!AW123/'Population 2016'!AW$6</f>
        <v>1.9787221844568752E-2</v>
      </c>
      <c r="AX123" s="3">
        <f>'Population 2016'!AX123/'Population 2016'!AX$6</f>
        <v>2.1226305788571164E-2</v>
      </c>
      <c r="AY123" s="3">
        <f>'Population 2016'!AY123/'Population 2016'!AY$6</f>
        <v>2.0526535297987335E-2</v>
      </c>
      <c r="AZ123" s="3">
        <f>'Population 2016'!AZ123/'Population 2016'!AZ$6</f>
        <v>2.3822709732742604E-2</v>
      </c>
      <c r="BA123" s="3">
        <f>'Population 2016'!BA123/'Population 2016'!BA$6</f>
        <v>1.6317016317016316E-2</v>
      </c>
      <c r="BB123" s="3">
        <f>'Population 2016'!BB123/'Population 2016'!BB$6</f>
        <v>2.6168254585520773E-2</v>
      </c>
      <c r="BC123" s="5">
        <f>'Population 2016'!BC123/'Population 2016'!BC$6</f>
        <v>2.687776141384389E-2</v>
      </c>
      <c r="BD123" s="9">
        <v>121</v>
      </c>
    </row>
    <row r="124" spans="1:56" x14ac:dyDescent="0.35">
      <c r="A124" s="3"/>
      <c r="B124" s="3" t="s">
        <v>51</v>
      </c>
      <c r="C124" s="51">
        <f>'Population 2016'!C124/'Population 2016'!C$6</f>
        <v>2.9441296708025533E-2</v>
      </c>
      <c r="D124" s="3">
        <f>'Population 2016'!D124/'Population 2016'!D$6</f>
        <v>2.9621008029712553E-2</v>
      </c>
      <c r="E124" s="3">
        <f>'Population 2016'!E124/'Population 2016'!E$6</f>
        <v>3.0105344544312362E-2</v>
      </c>
      <c r="F124" s="3">
        <f>'Population 2016'!F124/'Population 2016'!F$6</f>
        <v>2.6573184454254307E-2</v>
      </c>
      <c r="G124" s="3">
        <f>'Population 2016'!G124/'Population 2016'!G$6</f>
        <v>2.1101533639314898E-2</v>
      </c>
      <c r="H124" s="3">
        <f>'Population 2016'!H124/'Population 2016'!H$6</f>
        <v>1.2825175742470949E-2</v>
      </c>
      <c r="I124" s="3">
        <f>'Population 2016'!I124/'Population 2016'!I$6</f>
        <v>2.2919296882587162E-2</v>
      </c>
      <c r="J124" s="3">
        <f>'Population 2016'!J124/'Population 2016'!J$6</f>
        <v>1.710906146588749E-2</v>
      </c>
      <c r="K124" s="3">
        <f>'Population 2016'!K124/'Population 2016'!K$6</f>
        <v>1.8257892734880182E-2</v>
      </c>
      <c r="L124" s="3">
        <f>'Population 2016'!L124/'Population 2016'!L$6</f>
        <v>2.1006525431304192E-2</v>
      </c>
      <c r="M124" s="3">
        <f>'Population 2016'!M124/'Population 2016'!M$6</f>
        <v>2.1006525431304192E-2</v>
      </c>
      <c r="N124" s="3">
        <f>'Population 2016'!N124/'Population 2016'!N$6</f>
        <v>1.2013115911129409E-2</v>
      </c>
      <c r="O124" s="3">
        <f>'Population 2016'!O124/'Population 2016'!O$6</f>
        <v>1.4569445398941654E-2</v>
      </c>
      <c r="P124" s="3">
        <f>'Population 2016'!P124/'Population 2016'!P$6</f>
        <v>2.3365227044457367E-2</v>
      </c>
      <c r="Q124" s="3">
        <f>'Population 2016'!Q124/'Population 2016'!Q$6</f>
        <v>3.0711206896551723E-2</v>
      </c>
      <c r="R124" s="3">
        <f>'Population 2016'!R124/'Population 2016'!R$6</f>
        <v>1.6988219224859144E-2</v>
      </c>
      <c r="S124" s="3">
        <f>'Population 2016'!S124/'Population 2016'!S$6</f>
        <v>2.266174938709372E-2</v>
      </c>
      <c r="T124" s="3">
        <f>'Population 2016'!T124/'Population 2016'!T$6</f>
        <v>2.5125797560749476E-2</v>
      </c>
      <c r="U124" s="3">
        <f>'Population 2016'!U124/'Population 2016'!U$6</f>
        <v>2.614138438880707E-2</v>
      </c>
      <c r="V124" s="3">
        <f>'Population 2016'!V124/'Population 2016'!V$6</f>
        <v>2.3596578054298642E-2</v>
      </c>
      <c r="W124" s="3">
        <f>'Population 2016'!W124/'Population 2016'!W$6</f>
        <v>1.7119170984455957E-2</v>
      </c>
      <c r="X124" s="3">
        <f>'Population 2016'!X124/'Population 2016'!X$6</f>
        <v>1.7119170984455957E-2</v>
      </c>
      <c r="Y124" s="3">
        <f>'Population 2016'!Y124/'Population 2016'!Y$6</f>
        <v>2.0809598225538135E-2</v>
      </c>
      <c r="Z124" s="3">
        <f>'Population 2016'!Z124/'Population 2016'!Z$6</f>
        <v>1.3306962457960024E-2</v>
      </c>
      <c r="AA124" s="3">
        <f>'Population 2016'!AA124/'Population 2016'!AA$6</f>
        <v>1.4907166113600431E-2</v>
      </c>
      <c r="AB124" s="3">
        <f>'Population 2016'!AB124/'Population 2016'!AB$6</f>
        <v>3.0627579400681858E-2</v>
      </c>
      <c r="AC124" s="3">
        <f>'Population 2016'!AC124/'Population 2016'!AC$6</f>
        <v>1.3614983290083375E-2</v>
      </c>
      <c r="AD124" s="3">
        <f>'Population 2016'!AD124/'Population 2016'!AD$6</f>
        <v>2.3034929652478806E-2</v>
      </c>
      <c r="AE124" s="3">
        <f>'Population 2016'!AE124/'Population 2016'!AE$6</f>
        <v>2.3729563416252739E-2</v>
      </c>
      <c r="AF124" s="3">
        <f>'Population 2016'!AF124/'Population 2016'!AF$6</f>
        <v>8.49098351587565E-3</v>
      </c>
      <c r="AG124" s="3">
        <f>'Population 2016'!AG124/'Population 2016'!AG$6</f>
        <v>2.3729563416252739E-2</v>
      </c>
      <c r="AH124" s="3">
        <f>'Population 2016'!AH124/'Population 2016'!AH$6</f>
        <v>1.7229624605358384E-2</v>
      </c>
      <c r="AI124" s="3">
        <f>'Population 2016'!AI124/'Population 2016'!AI$6</f>
        <v>2.5437667669720471E-2</v>
      </c>
      <c r="AJ124" s="3">
        <f>'Population 2016'!AJ124/'Population 2016'!AJ$6</f>
        <v>2.7182917101306988E-2</v>
      </c>
      <c r="AK124" s="3">
        <f>'Population 2016'!AK124/'Population 2016'!AK$6</f>
        <v>3.6687135884112737E-2</v>
      </c>
      <c r="AL124" s="3">
        <f>'Population 2016'!AL124/'Population 2016'!AL$6</f>
        <v>8.9269852549298274E-3</v>
      </c>
      <c r="AM124" s="3">
        <f>'Population 2016'!AM124/'Population 2016'!AM$6</f>
        <v>1.617252318204002E-2</v>
      </c>
      <c r="AN124" s="3">
        <f>'Population 2016'!AN124/'Population 2016'!AN$6</f>
        <v>2.768166089965398E-2</v>
      </c>
      <c r="AO124" s="3">
        <f>'Population 2016'!AO124/'Population 2016'!AO$6</f>
        <v>2.768166089965398E-2</v>
      </c>
      <c r="AP124" s="3">
        <f>'Population 2016'!AP124/'Population 2016'!AP$6</f>
        <v>3.253827326390555E-2</v>
      </c>
      <c r="AQ124" s="3">
        <f>'Population 2016'!AQ124/'Population 2016'!AQ$6</f>
        <v>1.2747479208066534E-2</v>
      </c>
      <c r="AR124" s="3">
        <f>'Population 2016'!AR124/'Population 2016'!AR$6</f>
        <v>1.8279331655047911E-2</v>
      </c>
      <c r="AS124" s="3">
        <f>'Population 2016'!AS124/'Population 2016'!AS$6</f>
        <v>2.2919296882587162E-2</v>
      </c>
      <c r="AT124" s="3">
        <f>'Population 2016'!AT124/'Population 2016'!AT$6</f>
        <v>5.246422893481717E-2</v>
      </c>
      <c r="AU124" s="3">
        <f>'Population 2016'!AU124/'Population 2016'!AU$6</f>
        <v>5.246422893481717E-2</v>
      </c>
      <c r="AV124" s="3">
        <f>'Population 2016'!AV124/'Population 2016'!AV$6</f>
        <v>1.6680567139282735E-2</v>
      </c>
      <c r="AW124" s="3">
        <f>'Population 2016'!AW124/'Population 2016'!AW$6</f>
        <v>1.8648801382484707E-2</v>
      </c>
      <c r="AX124" s="3">
        <f>'Population 2016'!AX124/'Population 2016'!AX$6</f>
        <v>1.5989247810168236E-2</v>
      </c>
      <c r="AY124" s="3">
        <f>'Population 2016'!AY124/'Population 2016'!AY$6</f>
        <v>1.7946744519019509E-2</v>
      </c>
      <c r="AZ124" s="3">
        <f>'Population 2016'!AZ124/'Population 2016'!AZ$6</f>
        <v>1.8838430756038301E-2</v>
      </c>
      <c r="BA124" s="3">
        <f>'Population 2016'!BA124/'Population 2016'!BA$6</f>
        <v>1.6038092961169884E-2</v>
      </c>
      <c r="BB124" s="3">
        <f>'Population 2016'!BB124/'Population 2016'!BB$6</f>
        <v>2.2895197355629011E-2</v>
      </c>
      <c r="BC124" s="5">
        <f>'Population 2016'!BC124/'Population 2016'!BC$6</f>
        <v>2.614138438880707E-2</v>
      </c>
      <c r="BD124" s="9">
        <v>122</v>
      </c>
    </row>
    <row r="125" spans="1:56" x14ac:dyDescent="0.35">
      <c r="A125" s="3"/>
      <c r="B125" s="3" t="s">
        <v>52</v>
      </c>
      <c r="C125" s="51">
        <f>'Population 2016'!C125/'Population 2016'!C$6</f>
        <v>2.562217600229506E-2</v>
      </c>
      <c r="D125" s="3">
        <f>'Population 2016'!D125/'Population 2016'!D$6</f>
        <v>2.6338503387126306E-2</v>
      </c>
      <c r="E125" s="3">
        <f>'Population 2016'!E125/'Population 2016'!E$6</f>
        <v>2.8269063496665699E-2</v>
      </c>
      <c r="F125" s="3">
        <f>'Population 2016'!F125/'Population 2016'!F$6</f>
        <v>2.5101705184800486E-2</v>
      </c>
      <c r="G125" s="3">
        <f>'Population 2016'!G125/'Population 2016'!G$6</f>
        <v>2.0150005597223776E-2</v>
      </c>
      <c r="H125" s="3">
        <f>'Population 2016'!H125/'Population 2016'!H$6</f>
        <v>1.4959723820483314E-2</v>
      </c>
      <c r="I125" s="3">
        <f>'Population 2016'!I125/'Population 2016'!I$6</f>
        <v>2.495872584247839E-2</v>
      </c>
      <c r="J125" s="3">
        <f>'Population 2016'!J125/'Population 2016'!J$6</f>
        <v>1.8423337792485155E-2</v>
      </c>
      <c r="K125" s="3">
        <f>'Population 2016'!K125/'Population 2016'!K$6</f>
        <v>1.9826930391783949E-2</v>
      </c>
      <c r="L125" s="3">
        <f>'Population 2016'!L125/'Population 2016'!L$6</f>
        <v>2.5073746312684365E-2</v>
      </c>
      <c r="M125" s="3">
        <f>'Population 2016'!M125/'Population 2016'!M$6</f>
        <v>2.5073746312684365E-2</v>
      </c>
      <c r="N125" s="3">
        <f>'Population 2016'!N125/'Population 2016'!N$6</f>
        <v>1.1277919098942787E-2</v>
      </c>
      <c r="O125" s="3">
        <f>'Population 2016'!O125/'Population 2016'!O$6</f>
        <v>1.621881657618033E-2</v>
      </c>
      <c r="P125" s="3">
        <f>'Population 2016'!P125/'Population 2016'!P$6</f>
        <v>2.6219802294232701E-2</v>
      </c>
      <c r="Q125" s="3">
        <f>'Population 2016'!Q125/'Population 2016'!Q$6</f>
        <v>3.163485221674877E-2</v>
      </c>
      <c r="R125" s="3">
        <f>'Population 2016'!R125/'Population 2016'!R$6</f>
        <v>2.2622502987877754E-2</v>
      </c>
      <c r="S125" s="3">
        <f>'Population 2016'!S125/'Population 2016'!S$6</f>
        <v>2.252496343606309E-2</v>
      </c>
      <c r="T125" s="3">
        <f>'Population 2016'!T125/'Population 2016'!T$6</f>
        <v>2.1509907874885159E-2</v>
      </c>
      <c r="U125" s="3">
        <f>'Population 2016'!U125/'Population 2016'!U$6</f>
        <v>3.663475699558174E-2</v>
      </c>
      <c r="V125" s="3">
        <f>'Population 2016'!V125/'Population 2016'!V$6</f>
        <v>2.55585407239819E-2</v>
      </c>
      <c r="W125" s="3">
        <f>'Population 2016'!W125/'Population 2016'!W$6</f>
        <v>1.877720207253886E-2</v>
      </c>
      <c r="X125" s="3">
        <f>'Population 2016'!X125/'Population 2016'!X$6</f>
        <v>1.877720207253886E-2</v>
      </c>
      <c r="Y125" s="3">
        <f>'Population 2016'!Y125/'Population 2016'!Y$6</f>
        <v>2.2493320562585069E-2</v>
      </c>
      <c r="Z125" s="3">
        <f>'Population 2016'!Z125/'Population 2016'!Z$6</f>
        <v>1.0265805056038111E-2</v>
      </c>
      <c r="AA125" s="3">
        <f>'Population 2016'!AA125/'Population 2016'!AA$6</f>
        <v>1.432347813044864E-2</v>
      </c>
      <c r="AB125" s="3">
        <f>'Population 2016'!AB125/'Population 2016'!AB$6</f>
        <v>2.7106136730665711E-2</v>
      </c>
      <c r="AC125" s="3">
        <f>'Population 2016'!AC125/'Population 2016'!AC$6</f>
        <v>1.181171289289702E-2</v>
      </c>
      <c r="AD125" s="3">
        <f>'Population 2016'!AD125/'Population 2016'!AD$6</f>
        <v>2.2635480005325996E-2</v>
      </c>
      <c r="AE125" s="3">
        <f>'Population 2016'!AE125/'Population 2016'!AE$6</f>
        <v>2.3528465421199751E-2</v>
      </c>
      <c r="AF125" s="3">
        <f>'Population 2016'!AF125/'Population 2016'!AF$6</f>
        <v>7.218718884832393E-3</v>
      </c>
      <c r="AG125" s="3">
        <f>'Population 2016'!AG125/'Population 2016'!AG$6</f>
        <v>2.3528465421199751E-2</v>
      </c>
      <c r="AH125" s="3">
        <f>'Population 2016'!AH125/'Population 2016'!AH$6</f>
        <v>1.883790936965726E-2</v>
      </c>
      <c r="AI125" s="3">
        <f>'Population 2016'!AI125/'Population 2016'!AI$6</f>
        <v>2.4207217802182164E-2</v>
      </c>
      <c r="AJ125" s="3">
        <f>'Population 2016'!AJ125/'Population 2016'!AJ$6</f>
        <v>2.709087562127999E-2</v>
      </c>
      <c r="AK125" s="3">
        <f>'Population 2016'!AK125/'Population 2016'!AK$6</f>
        <v>3.1727287041410798E-2</v>
      </c>
      <c r="AL125" s="3">
        <f>'Population 2016'!AL125/'Population 2016'!AL$6</f>
        <v>1.0999585479954995E-2</v>
      </c>
      <c r="AM125" s="3">
        <f>'Population 2016'!AM125/'Population 2016'!AM$6</f>
        <v>1.7886774036115178E-2</v>
      </c>
      <c r="AN125" s="3">
        <f>'Population 2016'!AN125/'Population 2016'!AN$6</f>
        <v>3.9215686274509803E-2</v>
      </c>
      <c r="AO125" s="3">
        <f>'Population 2016'!AO125/'Population 2016'!AO$6</f>
        <v>3.9215686274509803E-2</v>
      </c>
      <c r="AP125" s="3">
        <f>'Population 2016'!AP125/'Population 2016'!AP$6</f>
        <v>2.4235734510726113E-2</v>
      </c>
      <c r="AQ125" s="3">
        <f>'Population 2016'!AQ125/'Population 2016'!AQ$6</f>
        <v>1.3512916758666373E-2</v>
      </c>
      <c r="AR125" s="3">
        <f>'Population 2016'!AR125/'Population 2016'!AR$6</f>
        <v>1.8094509248468008E-2</v>
      </c>
      <c r="AS125" s="3">
        <f>'Population 2016'!AS125/'Population 2016'!AS$6</f>
        <v>2.495872584247839E-2</v>
      </c>
      <c r="AT125" s="3">
        <f>'Population 2016'!AT125/'Population 2016'!AT$6</f>
        <v>4.6104928457869634E-2</v>
      </c>
      <c r="AU125" s="3">
        <f>'Population 2016'!AU125/'Population 2016'!AU$6</f>
        <v>4.6104928457869634E-2</v>
      </c>
      <c r="AV125" s="3">
        <f>'Population 2016'!AV125/'Population 2016'!AV$6</f>
        <v>1.958775169784344E-2</v>
      </c>
      <c r="AW125" s="3">
        <f>'Population 2016'!AW125/'Population 2016'!AW$6</f>
        <v>2.011482485524042E-2</v>
      </c>
      <c r="AX125" s="3">
        <f>'Population 2016'!AX125/'Population 2016'!AX$6</f>
        <v>1.7055197664179449E-2</v>
      </c>
      <c r="AY125" s="3">
        <f>'Population 2016'!AY125/'Population 2016'!AY$6</f>
        <v>1.7701664395017563E-2</v>
      </c>
      <c r="AZ125" s="3">
        <f>'Population 2016'!AZ125/'Population 2016'!AZ$6</f>
        <v>1.6542804058882379E-2</v>
      </c>
      <c r="BA125" s="3">
        <f>'Population 2016'!BA125/'Population 2016'!BA$6</f>
        <v>1.5002091925168848E-2</v>
      </c>
      <c r="BB125" s="3">
        <f>'Population 2016'!BB125/'Population 2016'!BB$6</f>
        <v>2.4742368267548123E-2</v>
      </c>
      <c r="BC125" s="5">
        <f>'Population 2016'!BC125/'Population 2016'!BC$6</f>
        <v>3.663475699558174E-2</v>
      </c>
      <c r="BD125" s="9">
        <v>123</v>
      </c>
    </row>
    <row r="126" spans="1:56" x14ac:dyDescent="0.35">
      <c r="A126" s="3"/>
      <c r="B126" s="3" t="s">
        <v>53</v>
      </c>
      <c r="C126" s="51">
        <f>'Population 2016'!C126/'Population 2016'!C$6</f>
        <v>2.7200028688230654E-2</v>
      </c>
      <c r="D126" s="3">
        <f>'Population 2016'!D126/'Population 2016'!D$6</f>
        <v>2.7986294562289123E-2</v>
      </c>
      <c r="E126" s="3">
        <f>'Population 2016'!E126/'Population 2016'!E$6</f>
        <v>3.0105344544312362E-2</v>
      </c>
      <c r="F126" s="3">
        <f>'Population 2016'!F126/'Population 2016'!F$6</f>
        <v>2.8823682160477797E-2</v>
      </c>
      <c r="G126" s="3">
        <f>'Population 2016'!G126/'Population 2016'!G$6</f>
        <v>2.7874174409492893E-2</v>
      </c>
      <c r="H126" s="3">
        <f>'Population 2016'!H126/'Population 2016'!H$6</f>
        <v>1.9204970277312376E-2</v>
      </c>
      <c r="I126" s="3">
        <f>'Population 2016'!I126/'Population 2016'!I$6</f>
        <v>2.971739341555793E-2</v>
      </c>
      <c r="J126" s="3">
        <f>'Population 2016'!J126/'Population 2016'!J$6</f>
        <v>2.2694735853927575E-2</v>
      </c>
      <c r="K126" s="3">
        <f>'Population 2016'!K126/'Population 2016'!K$6</f>
        <v>2.5342335488779004E-2</v>
      </c>
      <c r="L126" s="3">
        <f>'Population 2016'!L126/'Population 2016'!L$6</f>
        <v>3.0191293465629748E-2</v>
      </c>
      <c r="M126" s="3">
        <f>'Population 2016'!M126/'Population 2016'!M$6</f>
        <v>3.0191293465629748E-2</v>
      </c>
      <c r="N126" s="3">
        <f>'Population 2016'!N126/'Population 2016'!N$6</f>
        <v>1.3409989854283991E-2</v>
      </c>
      <c r="O126" s="3">
        <f>'Population 2016'!O126/'Population 2016'!O$6</f>
        <v>2.0256339770462511E-2</v>
      </c>
      <c r="P126" s="3">
        <f>'Population 2016'!P126/'Population 2016'!P$6</f>
        <v>2.9920177618015541E-2</v>
      </c>
      <c r="Q126" s="3">
        <f>'Population 2016'!Q126/'Population 2016'!Q$6</f>
        <v>3.6022167487684727E-2</v>
      </c>
      <c r="R126" s="3">
        <f>'Population 2016'!R126/'Population 2016'!R$6</f>
        <v>2.4244493768140685E-2</v>
      </c>
      <c r="S126" s="3">
        <f>'Population 2016'!S126/'Population 2016'!S$6</f>
        <v>2.4155872852197519E-2</v>
      </c>
      <c r="T126" s="3">
        <f>'Population 2016'!T126/'Population 2016'!T$6</f>
        <v>1.9731463297455391E-2</v>
      </c>
      <c r="U126" s="3">
        <f>'Population 2016'!U126/'Population 2016'!U$6</f>
        <v>4.3262150220913106E-2</v>
      </c>
      <c r="V126" s="3">
        <f>'Population 2016'!V126/'Population 2016'!V$6</f>
        <v>3.0224830316742082E-2</v>
      </c>
      <c r="W126" s="3">
        <f>'Population 2016'!W126/'Population 2016'!W$6</f>
        <v>2.1512953367875648E-2</v>
      </c>
      <c r="X126" s="3">
        <f>'Population 2016'!X126/'Population 2016'!X$6</f>
        <v>2.1512953367875648E-2</v>
      </c>
      <c r="Y126" s="3">
        <f>'Population 2016'!Y126/'Population 2016'!Y$6</f>
        <v>2.69899682411655E-2</v>
      </c>
      <c r="Z126" s="3">
        <f>'Population 2016'!Z126/'Population 2016'!Z$6</f>
        <v>1.0846085839022211E-2</v>
      </c>
      <c r="AA126" s="3">
        <f>'Population 2016'!AA126/'Population 2016'!AA$6</f>
        <v>1.6403257153927396E-2</v>
      </c>
      <c r="AB126" s="3">
        <f>'Population 2016'!AB126/'Population 2016'!AB$6</f>
        <v>2.985375919612417E-2</v>
      </c>
      <c r="AC126" s="3">
        <f>'Population 2016'!AC126/'Population 2016'!AC$6</f>
        <v>1.3085868351534628E-2</v>
      </c>
      <c r="AD126" s="3">
        <f>'Population 2016'!AD126/'Population 2016'!AD$6</f>
        <v>2.8523663692985961E-2</v>
      </c>
      <c r="AE126" s="3">
        <f>'Population 2016'!AE126/'Population 2016'!AE$6</f>
        <v>2.8757013292577474E-2</v>
      </c>
      <c r="AF126" s="3">
        <f>'Population 2016'!AF126/'Population 2016'!AF$6</f>
        <v>8.8228786370173687E-3</v>
      </c>
      <c r="AG126" s="3">
        <f>'Population 2016'!AG126/'Population 2016'!AG$6</f>
        <v>2.8757013292577474E-2</v>
      </c>
      <c r="AH126" s="3">
        <f>'Population 2016'!AH126/'Population 2016'!AH$6</f>
        <v>2.2365647037434575E-2</v>
      </c>
      <c r="AI126" s="3">
        <f>'Population 2016'!AI126/'Population 2016'!AI$6</f>
        <v>2.5010776899350037E-2</v>
      </c>
      <c r="AJ126" s="3">
        <f>'Population 2016'!AJ126/'Population 2016'!AJ$6</f>
        <v>3.1447505675891267E-2</v>
      </c>
      <c r="AK126" s="3">
        <f>'Population 2016'!AK126/'Population 2016'!AK$6</f>
        <v>4.1095890410958902E-2</v>
      </c>
      <c r="AL126" s="3">
        <f>'Population 2016'!AL126/'Population 2016'!AL$6</f>
        <v>1.4685853023035472E-2</v>
      </c>
      <c r="AM126" s="3">
        <f>'Population 2016'!AM126/'Population 2016'!AM$6</f>
        <v>2.0229380185456319E-2</v>
      </c>
      <c r="AN126" s="3">
        <f>'Population 2016'!AN126/'Population 2016'!AN$6</f>
        <v>4.0369088811995385E-2</v>
      </c>
      <c r="AO126" s="3">
        <f>'Population 2016'!AO126/'Population 2016'!AO$6</f>
        <v>4.0369088811995385E-2</v>
      </c>
      <c r="AP126" s="3">
        <f>'Population 2016'!AP126/'Population 2016'!AP$6</f>
        <v>2.9322839180304268E-2</v>
      </c>
      <c r="AQ126" s="3">
        <f>'Population 2016'!AQ126/'Population 2016'!AQ$6</f>
        <v>1.5617870022815927E-2</v>
      </c>
      <c r="AR126" s="3">
        <f>'Population 2016'!AR126/'Population 2016'!AR$6</f>
        <v>2.073628272967434E-2</v>
      </c>
      <c r="AS126" s="3">
        <f>'Population 2016'!AS126/'Population 2016'!AS$6</f>
        <v>2.971739341555793E-2</v>
      </c>
      <c r="AT126" s="3">
        <f>'Population 2016'!AT126/'Population 2016'!AT$6</f>
        <v>2.066772655007949E-2</v>
      </c>
      <c r="AU126" s="3">
        <f>'Population 2016'!AU126/'Population 2016'!AU$6</f>
        <v>2.066772655007949E-2</v>
      </c>
      <c r="AV126" s="3">
        <f>'Population 2016'!AV126/'Population 2016'!AV$6</f>
        <v>2.5020850708924104E-2</v>
      </c>
      <c r="AW126" s="3">
        <f>'Population 2016'!AW126/'Population 2016'!AW$6</f>
        <v>2.5233621896985234E-2</v>
      </c>
      <c r="AX126" s="3">
        <f>'Population 2016'!AX126/'Population 2016'!AX$6</f>
        <v>2.0114010288733372E-2</v>
      </c>
      <c r="AY126" s="3">
        <f>'Population 2016'!AY126/'Population 2016'!AY$6</f>
        <v>2.056953181097013E-2</v>
      </c>
      <c r="AZ126" s="3">
        <f>'Population 2016'!AZ126/'Population 2016'!AZ$6</f>
        <v>1.9553022724024583E-2</v>
      </c>
      <c r="BA126" s="3">
        <f>'Population 2016'!BA126/'Population 2016'!BA$6</f>
        <v>1.8468710776403083E-2</v>
      </c>
      <c r="BB126" s="3">
        <f>'Population 2016'!BB126/'Population 2016'!BB$6</f>
        <v>2.712424654870698E-2</v>
      </c>
      <c r="BC126" s="5">
        <f>'Population 2016'!BC126/'Population 2016'!BC$6</f>
        <v>4.3262150220913106E-2</v>
      </c>
      <c r="BD126" s="9">
        <v>124</v>
      </c>
    </row>
    <row r="127" spans="1:56" x14ac:dyDescent="0.35">
      <c r="A127" s="3"/>
      <c r="B127" s="3" t="s">
        <v>54</v>
      </c>
      <c r="C127" s="51">
        <f>'Population 2016'!C127/'Population 2016'!C$6</f>
        <v>2.524564297496952E-2</v>
      </c>
      <c r="D127" s="3">
        <f>'Population 2016'!D127/'Population 2016'!D$6</f>
        <v>2.7005466481835064E-2</v>
      </c>
      <c r="E127" s="3">
        <f>'Population 2016'!E127/'Population 2016'!E$6</f>
        <v>3.1748332850101479E-2</v>
      </c>
      <c r="F127" s="3">
        <f>'Population 2016'!F127/'Population 2016'!F$6</f>
        <v>2.8866960962520557E-2</v>
      </c>
      <c r="G127" s="3">
        <f>'Population 2016'!G127/'Population 2016'!G$6</f>
        <v>2.8657785738273815E-2</v>
      </c>
      <c r="H127" s="3">
        <f>'Population 2016'!H127/'Population 2016'!H$6</f>
        <v>2.0308018865112062E-2</v>
      </c>
      <c r="I127" s="3">
        <f>'Population 2016'!I127/'Population 2016'!I$6</f>
        <v>3.3650577838205305E-2</v>
      </c>
      <c r="J127" s="3">
        <f>'Population 2016'!J127/'Population 2016'!J$6</f>
        <v>2.2929428055105727E-2</v>
      </c>
      <c r="K127" s="3">
        <f>'Population 2016'!K127/'Population 2016'!K$6</f>
        <v>2.3678204640547738E-2</v>
      </c>
      <c r="L127" s="3">
        <f>'Population 2016'!L127/'Population 2016'!L$6</f>
        <v>3.5353535353535352E-2</v>
      </c>
      <c r="M127" s="3">
        <f>'Population 2016'!M127/'Population 2016'!M$6</f>
        <v>3.5353535353535352E-2</v>
      </c>
      <c r="N127" s="3">
        <f>'Population 2016'!N127/'Population 2016'!N$6</f>
        <v>1.2468937934685115E-2</v>
      </c>
      <c r="O127" s="3">
        <f>'Population 2016'!O127/'Population 2016'!O$6</f>
        <v>2.1201292007422171E-2</v>
      </c>
      <c r="P127" s="3">
        <f>'Population 2016'!P127/'Population 2016'!P$6</f>
        <v>3.8378178358090605E-2</v>
      </c>
      <c r="Q127" s="3">
        <f>'Population 2016'!Q127/'Population 2016'!Q$6</f>
        <v>3.8947044334975367E-2</v>
      </c>
      <c r="R127" s="3">
        <f>'Population 2016'!R127/'Population 2016'!R$6</f>
        <v>2.9195834044732798E-2</v>
      </c>
      <c r="S127" s="3">
        <f>'Population 2016'!S127/'Population 2016'!S$6</f>
        <v>2.482665011205926E-2</v>
      </c>
      <c r="T127" s="3">
        <f>'Population 2016'!T127/'Population 2016'!T$6</f>
        <v>1.8998170983538853E-2</v>
      </c>
      <c r="U127" s="3">
        <f>'Population 2016'!U127/'Population 2016'!U$6</f>
        <v>4.7680412371134018E-2</v>
      </c>
      <c r="V127" s="3">
        <f>'Population 2016'!V127/'Population 2016'!V$6</f>
        <v>2.9376414027149321E-2</v>
      </c>
      <c r="W127" s="3">
        <f>'Population 2016'!W127/'Population 2016'!W$6</f>
        <v>2.2433160621761657E-2</v>
      </c>
      <c r="X127" s="3">
        <f>'Population 2016'!X127/'Population 2016'!X$6</f>
        <v>2.2433160621761657E-2</v>
      </c>
      <c r="Y127" s="3">
        <f>'Population 2016'!Y127/'Population 2016'!Y$6</f>
        <v>2.6606845793214699E-2</v>
      </c>
      <c r="Z127" s="3">
        <f>'Population 2016'!Z127/'Population 2016'!Z$6</f>
        <v>1.0484549644388138E-2</v>
      </c>
      <c r="AA127" s="3">
        <f>'Population 2016'!AA127/'Population 2016'!AA$6</f>
        <v>1.6908203503377767E-2</v>
      </c>
      <c r="AB127" s="3">
        <f>'Population 2016'!AB127/'Population 2016'!AB$6</f>
        <v>2.8821998923380585E-2</v>
      </c>
      <c r="AC127" s="3">
        <f>'Population 2016'!AC127/'Population 2016'!AC$6</f>
        <v>1.3683067932911339E-2</v>
      </c>
      <c r="AD127" s="3">
        <f>'Population 2016'!AD127/'Population 2016'!AD$6</f>
        <v>3.1438166674063885E-2</v>
      </c>
      <c r="AE127" s="3">
        <f>'Population 2016'!AE127/'Population 2016'!AE$6</f>
        <v>3.2437106602047176E-2</v>
      </c>
      <c r="AF127" s="3">
        <f>'Population 2016'!AF127/'Population 2016'!AF$6</f>
        <v>1.1588671313198363E-2</v>
      </c>
      <c r="AG127" s="3">
        <f>'Population 2016'!AG127/'Population 2016'!AG$6</f>
        <v>3.2437106602047176E-2</v>
      </c>
      <c r="AH127" s="3">
        <f>'Population 2016'!AH127/'Population 2016'!AH$6</f>
        <v>2.2704785346428034E-2</v>
      </c>
      <c r="AI127" s="3">
        <f>'Population 2016'!AI127/'Population 2016'!AI$6</f>
        <v>2.5274444728108247E-2</v>
      </c>
      <c r="AJ127" s="3">
        <f>'Population 2016'!AJ127/'Population 2016'!AJ$6</f>
        <v>3.4116708596674233E-2</v>
      </c>
      <c r="AK127" s="3">
        <f>'Population 2016'!AK127/'Population 2016'!AK$6</f>
        <v>3.9757518501023457E-2</v>
      </c>
      <c r="AL127" s="3">
        <f>'Population 2016'!AL127/'Population 2016'!AL$6</f>
        <v>1.4893113045537988E-2</v>
      </c>
      <c r="AM127" s="3">
        <f>'Population 2016'!AM127/'Population 2016'!AM$6</f>
        <v>2.060761346998536E-2</v>
      </c>
      <c r="AN127" s="3">
        <f>'Population 2016'!AN127/'Population 2016'!AN$6</f>
        <v>4.5751633986928102E-2</v>
      </c>
      <c r="AO127" s="3">
        <f>'Population 2016'!AO127/'Population 2016'!AO$6</f>
        <v>4.5751633986928102E-2</v>
      </c>
      <c r="AP127" s="3">
        <f>'Population 2016'!AP127/'Population 2016'!AP$6</f>
        <v>2.8890915198924991E-2</v>
      </c>
      <c r="AQ127" s="3">
        <f>'Population 2016'!AQ127/'Population 2016'!AQ$6</f>
        <v>1.6486347243688821E-2</v>
      </c>
      <c r="AR127" s="3">
        <f>'Population 2016'!AR127/'Population 2016'!AR$6</f>
        <v>2.1375530869863549E-2</v>
      </c>
      <c r="AS127" s="3">
        <f>'Population 2016'!AS127/'Population 2016'!AS$6</f>
        <v>3.3650577838205305E-2</v>
      </c>
      <c r="AT127" s="3">
        <f>'Population 2016'!AT127/'Population 2016'!AT$6</f>
        <v>5.7233704292527825E-2</v>
      </c>
      <c r="AU127" s="3">
        <f>'Population 2016'!AU127/'Population 2016'!AU$6</f>
        <v>5.7233704292527825E-2</v>
      </c>
      <c r="AV127" s="3">
        <f>'Population 2016'!AV127/'Population 2016'!AV$6</f>
        <v>2.7785058977719528E-2</v>
      </c>
      <c r="AW127" s="3">
        <f>'Population 2016'!AW127/'Population 2016'!AW$6</f>
        <v>2.5520274531322943E-2</v>
      </c>
      <c r="AX127" s="3">
        <f>'Population 2016'!AX127/'Population 2016'!AX$6</f>
        <v>2.2199564350929232E-2</v>
      </c>
      <c r="AY127" s="3">
        <f>'Population 2016'!AY127/'Population 2016'!AY$6</f>
        <v>2.0737218211603039E-2</v>
      </c>
      <c r="AZ127" s="3">
        <f>'Population 2016'!AZ127/'Population 2016'!AZ$6</f>
        <v>1.890988995283693E-2</v>
      </c>
      <c r="BA127" s="3">
        <f>'Population 2016'!BA127/'Population 2016'!BA$6</f>
        <v>1.9444942521865599E-2</v>
      </c>
      <c r="BB127" s="3">
        <f>'Population 2016'!BB127/'Population 2016'!BB$6</f>
        <v>2.6913604251733749E-2</v>
      </c>
      <c r="BC127" s="5">
        <f>'Population 2016'!BC127/'Population 2016'!BC$6</f>
        <v>4.7680412371134018E-2</v>
      </c>
      <c r="BD127" s="9">
        <v>125</v>
      </c>
    </row>
    <row r="128" spans="1:56" x14ac:dyDescent="0.35">
      <c r="A128" s="3"/>
      <c r="B128" s="3" t="s">
        <v>55</v>
      </c>
      <c r="C128" s="51">
        <f>'Population 2016'!C128/'Population 2016'!C$6</f>
        <v>2.4833249659327261E-2</v>
      </c>
      <c r="D128" s="3">
        <f>'Population 2016'!D128/'Population 2016'!D$6</f>
        <v>2.6573902126435279E-2</v>
      </c>
      <c r="E128" s="3">
        <f>'Population 2016'!E128/'Population 2016'!E$6</f>
        <v>3.1265100995457623E-2</v>
      </c>
      <c r="F128" s="3">
        <f>'Population 2016'!F128/'Population 2016'!F$6</f>
        <v>2.4365965550073573E-2</v>
      </c>
      <c r="G128" s="3">
        <f>'Population 2016'!G128/'Population 2016'!G$6</f>
        <v>3.0336952871375798E-2</v>
      </c>
      <c r="H128" s="3">
        <f>'Population 2016'!H128/'Population 2016'!H$6</f>
        <v>1.8781638116589255E-2</v>
      </c>
      <c r="I128" s="3">
        <f>'Population 2016'!I128/'Population 2016'!I$6</f>
        <v>3.2582305525881324E-2</v>
      </c>
      <c r="J128" s="3">
        <f>'Population 2016'!J128/'Population 2016'!J$6</f>
        <v>2.1380459527329906E-2</v>
      </c>
      <c r="K128" s="3">
        <f>'Population 2016'!K128/'Population 2016'!K$6</f>
        <v>2.1300874857360211E-2</v>
      </c>
      <c r="L128" s="3">
        <f>'Population 2016'!L128/'Population 2016'!L$6</f>
        <v>3.4191472244569587E-2</v>
      </c>
      <c r="M128" s="3">
        <f>'Population 2016'!M128/'Population 2016'!M$6</f>
        <v>3.4191472244569587E-2</v>
      </c>
      <c r="N128" s="3">
        <f>'Population 2016'!N128/'Population 2016'!N$6</f>
        <v>1.1586701760061168E-2</v>
      </c>
      <c r="O128" s="3">
        <f>'Population 2016'!O128/'Population 2016'!O$6</f>
        <v>1.9517558930657687E-2</v>
      </c>
      <c r="P128" s="3">
        <f>'Population 2016'!P128/'Population 2016'!P$6</f>
        <v>3.2880477877041812E-2</v>
      </c>
      <c r="Q128" s="3">
        <f>'Population 2016'!Q128/'Population 2016'!Q$6</f>
        <v>3.6560960591133007E-2</v>
      </c>
      <c r="R128" s="3">
        <f>'Population 2016'!R128/'Population 2016'!R$6</f>
        <v>2.4073757896534063E-2</v>
      </c>
      <c r="S128" s="3">
        <f>'Population 2016'!S128/'Population 2016'!S$6</f>
        <v>2.2669640884268562E-2</v>
      </c>
      <c r="T128" s="3">
        <f>'Population 2016'!T128/'Population 2016'!T$6</f>
        <v>1.6326289793751E-2</v>
      </c>
      <c r="U128" s="3">
        <f>'Population 2016'!U128/'Population 2016'!U$6</f>
        <v>4.731222385861561E-2</v>
      </c>
      <c r="V128" s="3">
        <f>'Population 2016'!V128/'Population 2016'!V$6</f>
        <v>2.6813489819004523E-2</v>
      </c>
      <c r="W128" s="3">
        <f>'Population 2016'!W128/'Population 2016'!W$6</f>
        <v>2.0907772020725388E-2</v>
      </c>
      <c r="X128" s="3">
        <f>'Population 2016'!X128/'Population 2016'!X$6</f>
        <v>2.0907772020725388E-2</v>
      </c>
      <c r="Y128" s="3">
        <f>'Population 2016'!Y128/'Population 2016'!Y$6</f>
        <v>2.4479507990119474E-2</v>
      </c>
      <c r="Z128" s="3">
        <f>'Population 2016'!Z128/'Population 2016'!Z$6</f>
        <v>9.4151316568991134E-3</v>
      </c>
      <c r="AA128" s="3">
        <f>'Population 2016'!AA128/'Population 2016'!AA$6</f>
        <v>1.5574595199260079E-2</v>
      </c>
      <c r="AB128" s="3">
        <f>'Population 2016'!AB128/'Population 2016'!AB$6</f>
        <v>2.8025749147676297E-2</v>
      </c>
      <c r="AC128" s="3">
        <f>'Population 2016'!AC128/'Population 2016'!AC$6</f>
        <v>1.2432255780386176E-2</v>
      </c>
      <c r="AD128" s="3">
        <f>'Population 2016'!AD128/'Population 2016'!AD$6</f>
        <v>3.093515600727886E-2</v>
      </c>
      <c r="AE128" s="3">
        <f>'Population 2016'!AE128/'Population 2016'!AE$6</f>
        <v>3.1150079433708046E-2</v>
      </c>
      <c r="AF128" s="3">
        <f>'Population 2016'!AF128/'Population 2016'!AF$6</f>
        <v>1.0537670096249585E-2</v>
      </c>
      <c r="AG128" s="3">
        <f>'Population 2016'!AG128/'Population 2016'!AG$6</f>
        <v>3.1150079433708046E-2</v>
      </c>
      <c r="AH128" s="3">
        <f>'Population 2016'!AH128/'Population 2016'!AH$6</f>
        <v>2.1222366346291679E-2</v>
      </c>
      <c r="AI128" s="3">
        <f>'Population 2016'!AI128/'Population 2016'!AI$6</f>
        <v>2.2704729698623485E-2</v>
      </c>
      <c r="AJ128" s="3">
        <f>'Population 2016'!AJ128/'Population 2016'!AJ$6</f>
        <v>3.2183837516107261E-2</v>
      </c>
      <c r="AK128" s="3">
        <f>'Population 2016'!AK128/'Population 2016'!AK$6</f>
        <v>3.6765863643520705E-2</v>
      </c>
      <c r="AL128" s="3">
        <f>'Population 2016'!AL128/'Population 2016'!AL$6</f>
        <v>1.353111861195002E-2</v>
      </c>
      <c r="AM128" s="3">
        <f>'Population 2016'!AM128/'Population 2016'!AM$6</f>
        <v>1.8557833089311859E-2</v>
      </c>
      <c r="AN128" s="3">
        <f>'Population 2016'!AN128/'Population 2016'!AN$6</f>
        <v>4.2291426374471357E-2</v>
      </c>
      <c r="AO128" s="3">
        <f>'Population 2016'!AO128/'Population 2016'!AO$6</f>
        <v>4.2291426374471357E-2</v>
      </c>
      <c r="AP128" s="3">
        <f>'Population 2016'!AP128/'Population 2016'!AP$6</f>
        <v>2.4715650045591977E-2</v>
      </c>
      <c r="AQ128" s="3">
        <f>'Population 2016'!AQ128/'Population 2016'!AQ$6</f>
        <v>1.5529550305439023E-2</v>
      </c>
      <c r="AR128" s="3">
        <f>'Population 2016'!AR128/'Population 2016'!AR$6</f>
        <v>1.9802562192457213E-2</v>
      </c>
      <c r="AS128" s="3">
        <f>'Population 2016'!AS128/'Population 2016'!AS$6</f>
        <v>3.2582305525881324E-2</v>
      </c>
      <c r="AT128" s="3">
        <f>'Population 2016'!AT128/'Population 2016'!AT$6</f>
        <v>4.133545310015898E-2</v>
      </c>
      <c r="AU128" s="3">
        <f>'Population 2016'!AU128/'Population 2016'!AU$6</f>
        <v>4.133545310015898E-2</v>
      </c>
      <c r="AV128" s="3">
        <f>'Population 2016'!AV128/'Population 2016'!AV$6</f>
        <v>2.621231979030144E-2</v>
      </c>
      <c r="AW128" s="3">
        <f>'Population 2016'!AW128/'Population 2016'!AW$6</f>
        <v>2.4799547907845273E-2</v>
      </c>
      <c r="AX128" s="3">
        <f>'Population 2016'!AX128/'Population 2016'!AX$6</f>
        <v>2.1458034017704037E-2</v>
      </c>
      <c r="AY128" s="3">
        <f>'Population 2016'!AY128/'Population 2016'!AY$6</f>
        <v>1.8866869896851365E-2</v>
      </c>
      <c r="AZ128" s="3">
        <f>'Population 2016'!AZ128/'Population 2016'!AZ$6</f>
        <v>1.6667857653279976E-2</v>
      </c>
      <c r="BA128" s="3">
        <f>'Population 2016'!BA128/'Population 2016'!BA$6</f>
        <v>1.8966788197557427E-2</v>
      </c>
      <c r="BB128" s="3">
        <f>'Population 2016'!BB128/'Population 2016'!BB$6</f>
        <v>2.4126644630241754E-2</v>
      </c>
      <c r="BC128" s="5">
        <f>'Population 2016'!BC128/'Population 2016'!BC$6</f>
        <v>4.731222385861561E-2</v>
      </c>
      <c r="BD128" s="9">
        <v>126</v>
      </c>
    </row>
    <row r="129" spans="1:56" x14ac:dyDescent="0.35">
      <c r="A129" s="3"/>
      <c r="B129" s="3" t="s">
        <v>56</v>
      </c>
      <c r="C129" s="51">
        <f>'Population 2016'!C129/'Population 2016'!C$6</f>
        <v>2.0314853331420784E-2</v>
      </c>
      <c r="D129" s="3">
        <f>'Population 2016'!D129/'Population 2016'!D$6</f>
        <v>2.1931315878952737E-2</v>
      </c>
      <c r="E129" s="3">
        <f>'Population 2016'!E129/'Population 2016'!E$6</f>
        <v>2.6287812892625884E-2</v>
      </c>
      <c r="F129" s="3">
        <f>'Population 2016'!F129/'Population 2016'!F$6</f>
        <v>2.4236129143945295E-2</v>
      </c>
      <c r="G129" s="3">
        <f>'Population 2016'!G129/'Population 2016'!G$6</f>
        <v>2.8265980073883354E-2</v>
      </c>
      <c r="H129" s="3">
        <f>'Population 2016'!H129/'Population 2016'!H$6</f>
        <v>1.6492066993805041E-2</v>
      </c>
      <c r="I129" s="3">
        <f>'Population 2016'!I129/'Population 2016'!I$6</f>
        <v>3.1174128386908809E-2</v>
      </c>
      <c r="J129" s="3">
        <f>'Population 2016'!J129/'Population 2016'!J$6</f>
        <v>1.7977422610246662E-2</v>
      </c>
      <c r="K129" s="3">
        <f>'Population 2016'!K129/'Population 2016'!K$6</f>
        <v>1.9589197413465195E-2</v>
      </c>
      <c r="L129" s="3">
        <f>'Population 2016'!L129/'Population 2016'!L$6</f>
        <v>3.0928756592473405E-2</v>
      </c>
      <c r="M129" s="3">
        <f>'Population 2016'!M129/'Population 2016'!M$6</f>
        <v>3.0928756592473405E-2</v>
      </c>
      <c r="N129" s="3">
        <f>'Population 2016'!N129/'Population 2016'!N$6</f>
        <v>9.6310782396447532E-3</v>
      </c>
      <c r="O129" s="3">
        <f>'Population 2016'!O129/'Population 2016'!O$6</f>
        <v>1.6373445124046457E-2</v>
      </c>
      <c r="P129" s="3">
        <f>'Population 2016'!P129/'Population 2016'!P$6</f>
        <v>2.6008352275730826E-2</v>
      </c>
      <c r="Q129" s="3">
        <f>'Population 2016'!Q129/'Population 2016'!Q$6</f>
        <v>2.8825431034482759E-2</v>
      </c>
      <c r="R129" s="3">
        <f>'Population 2016'!R129/'Population 2016'!R$6</f>
        <v>2.1939559501451256E-2</v>
      </c>
      <c r="S129" s="3">
        <f>'Population 2016'!S129/'Population 2016'!S$6</f>
        <v>1.929734109155189E-2</v>
      </c>
      <c r="T129" s="3">
        <f>'Population 2016'!T129/'Population 2016'!T$6</f>
        <v>1.2929544937333007E-2</v>
      </c>
      <c r="U129" s="3">
        <f>'Population 2016'!U129/'Population 2016'!U$6</f>
        <v>4.7680412371134018E-2</v>
      </c>
      <c r="V129" s="3">
        <f>'Population 2016'!V129/'Population 2016'!V$6</f>
        <v>2.2076498868778282E-2</v>
      </c>
      <c r="W129" s="3">
        <f>'Population 2016'!W129/'Population 2016'!W$6</f>
        <v>1.8818652849740932E-2</v>
      </c>
      <c r="X129" s="3">
        <f>'Population 2016'!X129/'Population 2016'!X$6</f>
        <v>1.8818652849740932E-2</v>
      </c>
      <c r="Y129" s="3">
        <f>'Population 2016'!Y129/'Population 2016'!Y$6</f>
        <v>2.0315571911075265E-2</v>
      </c>
      <c r="Z129" s="3">
        <f>'Population 2016'!Z129/'Population 2016'!Z$6</f>
        <v>7.4950402702710917E-3</v>
      </c>
      <c r="AA129" s="3">
        <f>'Population 2016'!AA129/'Population 2016'!AA$6</f>
        <v>1.3089859202459739E-2</v>
      </c>
      <c r="AB129" s="3">
        <f>'Population 2016'!AB129/'Population 2016'!AB$6</f>
        <v>2.300152521083797E-2</v>
      </c>
      <c r="AC129" s="3">
        <f>'Population 2016'!AC129/'Population 2016'!AC$6</f>
        <v>1.0123213750763521E-2</v>
      </c>
      <c r="AD129" s="3">
        <f>'Population 2016'!AD129/'Population 2016'!AD$6</f>
        <v>2.7798736555560487E-2</v>
      </c>
      <c r="AE129" s="3">
        <f>'Population 2016'!AE129/'Population 2016'!AE$6</f>
        <v>2.7630864520280733E-2</v>
      </c>
      <c r="AF129" s="3">
        <f>'Population 2016'!AF129/'Population 2016'!AF$6</f>
        <v>7.9378249806394512E-3</v>
      </c>
      <c r="AG129" s="3">
        <f>'Population 2016'!AG129/'Population 2016'!AG$6</f>
        <v>2.7630864520280733E-2</v>
      </c>
      <c r="AH129" s="3">
        <f>'Population 2016'!AH129/'Population 2016'!AH$6</f>
        <v>1.8421853093675594E-2</v>
      </c>
      <c r="AI129" s="3">
        <f>'Population 2016'!AI129/'Population 2016'!AI$6</f>
        <v>1.8515340863909734E-2</v>
      </c>
      <c r="AJ129" s="3">
        <f>'Population 2016'!AJ129/'Population 2016'!AJ$6</f>
        <v>2.8256734368288641E-2</v>
      </c>
      <c r="AK129" s="3">
        <f>'Population 2016'!AK129/'Population 2016'!AK$6</f>
        <v>2.9444182018579752E-2</v>
      </c>
      <c r="AL129" s="3">
        <f>'Population 2016'!AL129/'Population 2016'!AL$6</f>
        <v>1.2539231361402262E-2</v>
      </c>
      <c r="AM129" s="3">
        <f>'Population 2016'!AM129/'Population 2016'!AM$6</f>
        <v>1.6642264519277698E-2</v>
      </c>
      <c r="AN129" s="3">
        <f>'Population 2016'!AN129/'Population 2016'!AN$6</f>
        <v>4.1906958861976165E-2</v>
      </c>
      <c r="AO129" s="3">
        <f>'Population 2016'!AO129/'Population 2016'!AO$6</f>
        <v>4.1906958861976165E-2</v>
      </c>
      <c r="AP129" s="3">
        <f>'Population 2016'!AP129/'Population 2016'!AP$6</f>
        <v>2.2652013245668762E-2</v>
      </c>
      <c r="AQ129" s="3">
        <f>'Population 2016'!AQ129/'Population 2016'!AQ$6</f>
        <v>1.3586516523147126E-2</v>
      </c>
      <c r="AR129" s="3">
        <f>'Population 2016'!AR129/'Population 2016'!AR$6</f>
        <v>1.6944879967172827E-2</v>
      </c>
      <c r="AS129" s="3">
        <f>'Population 2016'!AS129/'Population 2016'!AS$6</f>
        <v>3.1174128386908809E-2</v>
      </c>
      <c r="AT129" s="3">
        <f>'Population 2016'!AT129/'Population 2016'!AT$6</f>
        <v>3.3386327503974564E-2</v>
      </c>
      <c r="AU129" s="3">
        <f>'Population 2016'!AU129/'Population 2016'!AU$6</f>
        <v>3.3386327503974564E-2</v>
      </c>
      <c r="AV129" s="3">
        <f>'Population 2016'!AV129/'Population 2016'!AV$6</f>
        <v>2.3019182652210174E-2</v>
      </c>
      <c r="AW129" s="3">
        <f>'Population 2016'!AW129/'Population 2016'!AW$6</f>
        <v>2.0810981252917714E-2</v>
      </c>
      <c r="AX129" s="3">
        <f>'Population 2016'!AX129/'Population 2016'!AX$6</f>
        <v>1.6406358622607406E-2</v>
      </c>
      <c r="AY129" s="3">
        <f>'Population 2016'!AY129/'Population 2016'!AY$6</f>
        <v>1.7013720187292809E-2</v>
      </c>
      <c r="AZ129" s="3">
        <f>'Population 2016'!AZ129/'Population 2016'!AZ$6</f>
        <v>1.5068958124910676E-2</v>
      </c>
      <c r="BA129" s="3">
        <f>'Population 2016'!BA129/'Population 2016'!BA$6</f>
        <v>1.5500169346323192E-2</v>
      </c>
      <c r="BB129" s="3">
        <f>'Population 2016'!BB129/'Population 2016'!BB$6</f>
        <v>1.9767969408257178E-2</v>
      </c>
      <c r="BC129" s="5">
        <f>'Population 2016'!BC129/'Population 2016'!BC$6</f>
        <v>4.7680412371134018E-2</v>
      </c>
      <c r="BD129" s="9">
        <v>127</v>
      </c>
    </row>
    <row r="130" spans="1:56" x14ac:dyDescent="0.35">
      <c r="A130" s="3"/>
      <c r="B130" s="3" t="s">
        <v>57</v>
      </c>
      <c r="C130" s="51">
        <f>'Population 2016'!C130/'Population 2016'!C$6</f>
        <v>1.8539769059743239E-2</v>
      </c>
      <c r="D130" s="3">
        <f>'Population 2016'!D130/'Population 2016'!D$6</f>
        <v>2.1839771924777027E-2</v>
      </c>
      <c r="E130" s="3">
        <f>'Population 2016'!E130/'Population 2016'!E$6</f>
        <v>3.0733545955349377E-2</v>
      </c>
      <c r="F130" s="3">
        <f>'Population 2016'!F130/'Population 2016'!F$6</f>
        <v>2.5880723621570154E-2</v>
      </c>
      <c r="G130" s="3">
        <f>'Population 2016'!G130/'Population 2016'!G$6</f>
        <v>3.0616814060226129E-2</v>
      </c>
      <c r="H130" s="3">
        <f>'Population 2016'!H130/'Population 2016'!H$6</f>
        <v>1.7589153156805811E-2</v>
      </c>
      <c r="I130" s="3">
        <f>'Population 2016'!I130/'Population 2016'!I$6</f>
        <v>3.2096727202097698E-2</v>
      </c>
      <c r="J130" s="3">
        <f>'Population 2016'!J130/'Population 2016'!J$6</f>
        <v>1.8775376094252387E-2</v>
      </c>
      <c r="K130" s="3">
        <f>'Population 2016'!K130/'Population 2016'!K$6</f>
        <v>1.9208824648155192E-2</v>
      </c>
      <c r="L130" s="3">
        <f>'Population 2016'!L130/'Population 2016'!L$6</f>
        <v>3.4347903816930363E-2</v>
      </c>
      <c r="M130" s="3">
        <f>'Population 2016'!M130/'Population 2016'!M$6</f>
        <v>3.4347903816930363E-2</v>
      </c>
      <c r="N130" s="3">
        <f>'Population 2016'!N130/'Population 2016'!N$6</f>
        <v>1.0704465585437221E-2</v>
      </c>
      <c r="O130" s="3">
        <f>'Population 2016'!O130/'Population 2016'!O$6</f>
        <v>1.6476530822623875E-2</v>
      </c>
      <c r="P130" s="3">
        <f>'Population 2016'!P130/'Population 2016'!P$6</f>
        <v>2.3418089549082834E-2</v>
      </c>
      <c r="Q130" s="3">
        <f>'Population 2016'!Q130/'Population 2016'!Q$6</f>
        <v>2.9441194581280788E-2</v>
      </c>
      <c r="R130" s="3">
        <f>'Population 2016'!R130/'Population 2016'!R$6</f>
        <v>1.7244323032269079E-2</v>
      </c>
      <c r="S130" s="3">
        <f>'Population 2016'!S130/'Population 2016'!S$6</f>
        <v>1.9347320573659236E-2</v>
      </c>
      <c r="T130" s="3">
        <f>'Population 2016'!T130/'Population 2016'!T$6</f>
        <v>1.1951821852110954E-2</v>
      </c>
      <c r="U130" s="3">
        <f>'Population 2016'!U130/'Population 2016'!U$6</f>
        <v>4.6944035346097202E-2</v>
      </c>
      <c r="V130" s="3">
        <f>'Population 2016'!V130/'Population 2016'!V$6</f>
        <v>2.4710124434389139E-2</v>
      </c>
      <c r="W130" s="3">
        <f>'Population 2016'!W130/'Population 2016'!W$6</f>
        <v>1.9490155440414509E-2</v>
      </c>
      <c r="X130" s="3">
        <f>'Population 2016'!X130/'Population 2016'!X$6</f>
        <v>1.9490155440414509E-2</v>
      </c>
      <c r="Y130" s="3">
        <f>'Population 2016'!Y130/'Population 2016'!Y$6</f>
        <v>2.2160608963048847E-2</v>
      </c>
      <c r="Z130" s="3">
        <f>'Population 2016'!Z130/'Population 2016'!Z$6</f>
        <v>6.2220682908452349E-3</v>
      </c>
      <c r="AA130" s="3">
        <f>'Population 2016'!AA130/'Population 2016'!AA$6</f>
        <v>1.1837492266446691E-2</v>
      </c>
      <c r="AB130" s="3">
        <f>'Population 2016'!AB130/'Population 2016'!AB$6</f>
        <v>2.303516956755787E-2</v>
      </c>
      <c r="AC130" s="3">
        <f>'Population 2016'!AC130/'Population 2016'!AC$6</f>
        <v>8.7712472717510984E-3</v>
      </c>
      <c r="AD130" s="3">
        <f>'Population 2016'!AD130/'Population 2016'!AD$6</f>
        <v>2.9633246046188215E-2</v>
      </c>
      <c r="AE130" s="3">
        <f>'Population 2016'!AE130/'Population 2016'!AE$6</f>
        <v>2.9279868079715245E-2</v>
      </c>
      <c r="AF130" s="3">
        <f>'Population 2016'!AF130/'Population 2016'!AF$6</f>
        <v>7.4952981524504924E-3</v>
      </c>
      <c r="AG130" s="3">
        <f>'Population 2016'!AG130/'Population 2016'!AG$6</f>
        <v>2.9279868079715245E-2</v>
      </c>
      <c r="AH130" s="3">
        <f>'Population 2016'!AH130/'Population 2016'!AH$6</f>
        <v>1.7348497827067433E-2</v>
      </c>
      <c r="AI130" s="3">
        <f>'Population 2016'!AI130/'Population 2016'!AI$6</f>
        <v>1.8176339369792037E-2</v>
      </c>
      <c r="AJ130" s="3">
        <f>'Population 2016'!AJ130/'Population 2016'!AJ$6</f>
        <v>2.7029514634595325E-2</v>
      </c>
      <c r="AK130" s="3">
        <f>'Population 2016'!AK130/'Population 2016'!AK$6</f>
        <v>3.0231459612659425E-2</v>
      </c>
      <c r="AL130" s="3">
        <f>'Population 2016'!AL130/'Population 2016'!AL$6</f>
        <v>1.3072185704980163E-2</v>
      </c>
      <c r="AM130" s="3">
        <f>'Population 2016'!AM130/'Population 2016'!AM$6</f>
        <v>1.5623474865788189E-2</v>
      </c>
      <c r="AN130" s="3">
        <f>'Population 2016'!AN130/'Population 2016'!AN$6</f>
        <v>4.6520569011918492E-2</v>
      </c>
      <c r="AO130" s="3">
        <f>'Population 2016'!AO130/'Population 2016'!AO$6</f>
        <v>4.6520569011918492E-2</v>
      </c>
      <c r="AP130" s="3">
        <f>'Population 2016'!AP130/'Population 2016'!AP$6</f>
        <v>2.0828334213178482E-2</v>
      </c>
      <c r="AQ130" s="3">
        <f>'Population 2016'!AQ130/'Population 2016'!AQ$6</f>
        <v>1.2394200338558916E-2</v>
      </c>
      <c r="AR130" s="3">
        <f>'Population 2016'!AR130/'Population 2016'!AR$6</f>
        <v>1.6801882814681344E-2</v>
      </c>
      <c r="AS130" s="3">
        <f>'Population 2016'!AS130/'Population 2016'!AS$6</f>
        <v>3.2096727202097698E-2</v>
      </c>
      <c r="AT130" s="3">
        <f>'Population 2016'!AT130/'Population 2016'!AT$6</f>
        <v>3.6565977742448331E-2</v>
      </c>
      <c r="AU130" s="3">
        <f>'Population 2016'!AU130/'Population 2016'!AU$6</f>
        <v>3.6565977742448331E-2</v>
      </c>
      <c r="AV130" s="3">
        <f>'Population 2016'!AV130/'Population 2016'!AV$6</f>
        <v>2.6402954843321814E-2</v>
      </c>
      <c r="AW130" s="3">
        <f>'Population 2016'!AW130/'Population 2016'!AW$6</f>
        <v>1.9664370715566877E-2</v>
      </c>
      <c r="AX130" s="3">
        <f>'Population 2016'!AX130/'Population 2016'!AX$6</f>
        <v>1.8352875747323538E-2</v>
      </c>
      <c r="AY130" s="3">
        <f>'Population 2016'!AY130/'Population 2016'!AY$6</f>
        <v>1.7675866487227885E-2</v>
      </c>
      <c r="AZ130" s="3">
        <f>'Population 2016'!AZ130/'Population 2016'!AZ$6</f>
        <v>1.5721023295698158E-2</v>
      </c>
      <c r="BA130" s="3">
        <f>'Population 2016'!BA130/'Population 2016'!BA$6</f>
        <v>1.4005937082860159E-2</v>
      </c>
      <c r="BB130" s="3">
        <f>'Population 2016'!BB130/'Population 2016'!BB$6</f>
        <v>2.0723961371443386E-2</v>
      </c>
      <c r="BC130" s="5">
        <f>'Population 2016'!BC130/'Population 2016'!BC$6</f>
        <v>4.6944035346097202E-2</v>
      </c>
      <c r="BD130" s="9">
        <v>128</v>
      </c>
    </row>
    <row r="131" spans="1:56" x14ac:dyDescent="0.35">
      <c r="A131" s="3"/>
      <c r="B131" s="3" t="s">
        <v>58</v>
      </c>
      <c r="C131" s="51">
        <f>'Population 2016'!C131/'Population 2016'!C$6</f>
        <v>1.204905687441727E-2</v>
      </c>
      <c r="D131" s="3">
        <f>'Population 2016'!D131/'Population 2016'!D$6</f>
        <v>1.4424711636544347E-2</v>
      </c>
      <c r="E131" s="3">
        <f>'Population 2016'!E131/'Population 2016'!E$6</f>
        <v>2.0827292935150284E-2</v>
      </c>
      <c r="F131" s="3">
        <f>'Population 2016'!F131/'Population 2016'!F$6</f>
        <v>1.757119362936034E-2</v>
      </c>
      <c r="G131" s="3">
        <f>'Population 2016'!G131/'Population 2016'!G$6</f>
        <v>2.4235978954438599E-2</v>
      </c>
      <c r="H131" s="3">
        <f>'Population 2016'!H131/'Population 2016'!H$6</f>
        <v>1.299212363684063E-2</v>
      </c>
      <c r="I131" s="3">
        <f>'Population 2016'!I131/'Population 2016'!I$6</f>
        <v>2.3016412547343885E-2</v>
      </c>
      <c r="J131" s="3">
        <f>'Population 2016'!J131/'Population 2016'!J$6</f>
        <v>1.2462155882560022E-2</v>
      </c>
      <c r="K131" s="3">
        <f>'Population 2016'!K131/'Population 2016'!K$6</f>
        <v>1.3645872955496387E-2</v>
      </c>
      <c r="L131" s="3">
        <f>'Population 2016'!L131/'Population 2016'!L$6</f>
        <v>2.5945293644408687E-2</v>
      </c>
      <c r="M131" s="3">
        <f>'Population 2016'!M131/'Population 2016'!M$6</f>
        <v>2.5945293644408687E-2</v>
      </c>
      <c r="N131" s="3">
        <f>'Population 2016'!N131/'Population 2016'!N$6</f>
        <v>7.3225602493787586E-3</v>
      </c>
      <c r="O131" s="3">
        <f>'Population 2016'!O131/'Population 2016'!O$6</f>
        <v>1.2404645728815888E-2</v>
      </c>
      <c r="P131" s="3">
        <f>'Population 2016'!P131/'Population 2016'!P$6</f>
        <v>1.6863138975524661E-2</v>
      </c>
      <c r="Q131" s="3">
        <f>'Population 2016'!Q131/'Population 2016'!Q$6</f>
        <v>2.1012931034482759E-2</v>
      </c>
      <c r="R131" s="3">
        <f>'Population 2016'!R131/'Population 2016'!R$6</f>
        <v>1.0329520232200785E-2</v>
      </c>
      <c r="S131" s="3">
        <f>'Population 2016'!S131/'Population 2016'!S$6</f>
        <v>1.4254674396826567E-2</v>
      </c>
      <c r="T131" s="3">
        <f>'Population 2016'!T131/'Population 2016'!T$6</f>
        <v>8.6899353522753141E-3</v>
      </c>
      <c r="U131" s="3">
        <f>'Population 2016'!U131/'Population 2016'!U$6</f>
        <v>3.0007363770250369E-2</v>
      </c>
      <c r="V131" s="3">
        <f>'Population 2016'!V131/'Population 2016'!V$6</f>
        <v>1.7321832579185521E-2</v>
      </c>
      <c r="W131" s="3">
        <f>'Population 2016'!W131/'Population 2016'!W$6</f>
        <v>1.4026943005181347E-2</v>
      </c>
      <c r="X131" s="3">
        <f>'Population 2016'!X131/'Population 2016'!X$6</f>
        <v>1.4026943005181347E-2</v>
      </c>
      <c r="Y131" s="3">
        <f>'Population 2016'!Y131/'Population 2016'!Y$6</f>
        <v>1.5234158390885719E-2</v>
      </c>
      <c r="Z131" s="3">
        <f>'Population 2016'!Z131/'Population 2016'!Z$6</f>
        <v>4.6057888324811409E-3</v>
      </c>
      <c r="AA131" s="3">
        <f>'Population 2016'!AA131/'Population 2016'!AA$6</f>
        <v>9.2402682215014659E-3</v>
      </c>
      <c r="AB131" s="3">
        <f>'Population 2016'!AB131/'Population 2016'!AB$6</f>
        <v>1.5711914588193075E-2</v>
      </c>
      <c r="AC131" s="3">
        <f>'Population 2016'!AC131/'Population 2016'!AC$6</f>
        <v>6.7423249154777787E-3</v>
      </c>
      <c r="AD131" s="3">
        <f>'Population 2016'!AD131/'Population 2016'!AD$6</f>
        <v>2.2310002515053332E-2</v>
      </c>
      <c r="AE131" s="3">
        <f>'Population 2016'!AE131/'Population 2016'!AE$6</f>
        <v>2.1618034468196351E-2</v>
      </c>
      <c r="AF131" s="3">
        <f>'Population 2016'!AF131/'Population 2016'!AF$6</f>
        <v>5.9741121805509459E-3</v>
      </c>
      <c r="AG131" s="3">
        <f>'Population 2016'!AG131/'Population 2016'!AG$6</f>
        <v>2.1618034468196351E-2</v>
      </c>
      <c r="AH131" s="3">
        <f>'Population 2016'!AH131/'Population 2016'!AH$6</f>
        <v>1.3729857107394963E-2</v>
      </c>
      <c r="AI131" s="3">
        <f>'Population 2016'!AI131/'Population 2016'!AI$6</f>
        <v>1.3614467411911926E-2</v>
      </c>
      <c r="AJ131" s="3">
        <f>'Population 2016'!AJ131/'Population 2016'!AJ$6</f>
        <v>2.0862735472786404E-2</v>
      </c>
      <c r="AK131" s="3">
        <f>'Population 2016'!AK131/'Population 2016'!AK$6</f>
        <v>2.3460872303574239E-2</v>
      </c>
      <c r="AL131" s="3">
        <f>'Population 2016'!AL131/'Population 2016'!AL$6</f>
        <v>9.0306152661810864E-3</v>
      </c>
      <c r="AM131" s="3">
        <f>'Population 2016'!AM131/'Population 2016'!AM$6</f>
        <v>1.2231576378721328E-2</v>
      </c>
      <c r="AN131" s="3">
        <f>'Population 2016'!AN131/'Population 2016'!AN$6</f>
        <v>3.767781622452903E-2</v>
      </c>
      <c r="AO131" s="3">
        <f>'Population 2016'!AO131/'Population 2016'!AO$6</f>
        <v>3.767781622452903E-2</v>
      </c>
      <c r="AP131" s="3">
        <f>'Population 2016'!AP131/'Population 2016'!AP$6</f>
        <v>1.3965542064596631E-2</v>
      </c>
      <c r="AQ131" s="3">
        <f>'Population 2016'!AQ131/'Population 2016'!AQ$6</f>
        <v>1.0362846838890116E-2</v>
      </c>
      <c r="AR131" s="3">
        <f>'Population 2016'!AR131/'Population 2016'!AR$6</f>
        <v>1.2463925718348739E-2</v>
      </c>
      <c r="AS131" s="3">
        <f>'Population 2016'!AS131/'Population 2016'!AS$6</f>
        <v>2.3016412547343885E-2</v>
      </c>
      <c r="AT131" s="3">
        <f>'Population 2016'!AT131/'Population 2016'!AT$6</f>
        <v>3.8155802861685212E-2</v>
      </c>
      <c r="AU131" s="3">
        <f>'Population 2016'!AU131/'Population 2016'!AU$6</f>
        <v>3.8155802861685212E-2</v>
      </c>
      <c r="AV131" s="3">
        <f>'Population 2016'!AV131/'Population 2016'!AV$6</f>
        <v>2.0183486238532111E-2</v>
      </c>
      <c r="AW131" s="3">
        <f>'Population 2016'!AW131/'Population 2016'!AW$6</f>
        <v>1.5741324662773649E-2</v>
      </c>
      <c r="AX131" s="3">
        <f>'Population 2016'!AX131/'Population 2016'!AX$6</f>
        <v>1.1308337581684201E-2</v>
      </c>
      <c r="AY131" s="3">
        <f>'Population 2016'!AY131/'Population 2016'!AY$6</f>
        <v>1.2413093298133521E-2</v>
      </c>
      <c r="AZ131" s="3">
        <f>'Population 2016'!AZ131/'Population 2016'!AZ$6</f>
        <v>1.0674217521795055E-2</v>
      </c>
      <c r="BA131" s="3">
        <f>'Population 2016'!BA131/'Population 2016'!BA$6</f>
        <v>1.1754627139242524E-2</v>
      </c>
      <c r="BB131" s="3">
        <f>'Population 2016'!BB131/'Population 2016'!BB$6</f>
        <v>1.6138440598872254E-2</v>
      </c>
      <c r="BC131" s="5">
        <f>'Population 2016'!BC131/'Population 2016'!BC$6</f>
        <v>3.0007363770250369E-2</v>
      </c>
      <c r="BD131" s="9">
        <v>129</v>
      </c>
    </row>
    <row r="132" spans="1:56" x14ac:dyDescent="0.35">
      <c r="A132" s="3"/>
      <c r="B132" s="3" t="s">
        <v>59</v>
      </c>
      <c r="C132" s="51">
        <f>'Population 2016'!C132/'Population 2016'!C$6</f>
        <v>1.000502044036434E-2</v>
      </c>
      <c r="D132" s="3">
        <f>'Population 2016'!D132/'Population 2016'!D$6</f>
        <v>1.1560693641618497E-2</v>
      </c>
      <c r="E132" s="3">
        <f>'Population 2016'!E132/'Population 2016'!E$6</f>
        <v>1.5753358461389776E-2</v>
      </c>
      <c r="F132" s="3">
        <f>'Population 2016'!F132/'Population 2016'!F$6</f>
        <v>1.3113477018956115E-2</v>
      </c>
      <c r="G132" s="3">
        <f>'Population 2016'!G132/'Population 2016'!G$6</f>
        <v>1.7967088324191201E-2</v>
      </c>
      <c r="H132" s="3">
        <f>'Population 2016'!H132/'Population 2016'!H$6</f>
        <v>9.9751366885885151E-3</v>
      </c>
      <c r="I132" s="3">
        <f>'Population 2016'!I132/'Population 2016'!I$6</f>
        <v>1.6995241332426921E-2</v>
      </c>
      <c r="J132" s="3">
        <f>'Population 2016'!J132/'Population 2016'!J$6</f>
        <v>9.92748010983595E-3</v>
      </c>
      <c r="K132" s="3">
        <f>'Population 2016'!K132/'Population 2016'!K$6</f>
        <v>1.0174971472042603E-2</v>
      </c>
      <c r="L132" s="3">
        <f>'Population 2016'!L132/'Population 2016'!L$6</f>
        <v>2.0537230714221866E-2</v>
      </c>
      <c r="M132" s="3">
        <f>'Population 2016'!M132/'Population 2016'!M$6</f>
        <v>2.0537230714221866E-2</v>
      </c>
      <c r="N132" s="3">
        <f>'Population 2016'!N132/'Population 2016'!N$6</f>
        <v>6.5579555647046718E-3</v>
      </c>
      <c r="O132" s="3">
        <f>'Population 2016'!O132/'Population 2016'!O$6</f>
        <v>9.8790461136691633E-3</v>
      </c>
      <c r="P132" s="3">
        <f>'Population 2016'!P132/'Population 2016'!P$6</f>
        <v>1.4907226304382301E-2</v>
      </c>
      <c r="Q132" s="3">
        <f>'Population 2016'!Q132/'Population 2016'!Q$6</f>
        <v>1.7818657635467982E-2</v>
      </c>
      <c r="R132" s="3">
        <f>'Population 2016'!R132/'Population 2016'!R$6</f>
        <v>8.366057708724603E-3</v>
      </c>
      <c r="S132" s="3">
        <f>'Population 2016'!S132/'Population 2016'!S$6</f>
        <v>1.0600911204873789E-2</v>
      </c>
      <c r="T132" s="3">
        <f>'Population 2016'!T132/'Population 2016'!T$6</f>
        <v>6.3214854647977549E-3</v>
      </c>
      <c r="U132" s="3">
        <f>'Population 2016'!U132/'Population 2016'!U$6</f>
        <v>2.6693667157584682E-2</v>
      </c>
      <c r="V132" s="3">
        <f>'Population 2016'!V132/'Population 2016'!V$6</f>
        <v>1.2814621040723981E-2</v>
      </c>
      <c r="W132" s="3">
        <f>'Population 2016'!W132/'Population 2016'!W$6</f>
        <v>1.0578238341968912E-2</v>
      </c>
      <c r="X132" s="3">
        <f>'Population 2016'!X132/'Population 2016'!X$6</f>
        <v>1.0578238341968912E-2</v>
      </c>
      <c r="Y132" s="3">
        <f>'Population 2016'!Y132/'Population 2016'!Y$6</f>
        <v>1.1574330795987296E-2</v>
      </c>
      <c r="Z132" s="3">
        <f>'Population 2016'!Z132/'Population 2016'!Z$6</f>
        <v>3.4361129086650198E-3</v>
      </c>
      <c r="AA132" s="3">
        <f>'Population 2016'!AA132/'Population 2016'!AA$6</f>
        <v>6.9417624377409899E-3</v>
      </c>
      <c r="AB132" s="3">
        <f>'Population 2016'!AB132/'Population 2016'!AB$6</f>
        <v>1.2235331060470124E-2</v>
      </c>
      <c r="AC132" s="3">
        <f>'Population 2016'!AC132/'Population 2016'!AC$6</f>
        <v>5.215283640622021E-3</v>
      </c>
      <c r="AD132" s="3">
        <f>'Population 2016'!AD132/'Population 2016'!AD$6</f>
        <v>1.5770863846848046E-2</v>
      </c>
      <c r="AE132" s="3">
        <f>'Population 2016'!AE132/'Population 2016'!AE$6</f>
        <v>1.4981800631447705E-2</v>
      </c>
      <c r="AF132" s="3">
        <f>'Population 2016'!AF132/'Population 2016'!AF$6</f>
        <v>4.20400486779511E-3</v>
      </c>
      <c r="AG132" s="3">
        <f>'Population 2016'!AG132/'Population 2016'!AG$6</f>
        <v>1.4981800631447705E-2</v>
      </c>
      <c r="AH132" s="3">
        <f>'Population 2016'!AH132/'Population 2016'!AH$6</f>
        <v>1.0044787234414498E-2</v>
      </c>
      <c r="AI132" s="3">
        <f>'Population 2016'!AI132/'Population 2016'!AI$6</f>
        <v>1.006122952912274E-2</v>
      </c>
      <c r="AJ132" s="3">
        <f>'Population 2016'!AJ132/'Population 2016'!AJ$6</f>
        <v>1.4481192857581151E-2</v>
      </c>
      <c r="AK132" s="3">
        <f>'Population 2016'!AK132/'Population 2016'!AK$6</f>
        <v>1.6296646197449222E-2</v>
      </c>
      <c r="AL132" s="3">
        <f>'Population 2016'!AL132/'Population 2016'!AL$6</f>
        <v>6.9284064665127024E-3</v>
      </c>
      <c r="AM132" s="3">
        <f>'Population 2016'!AM132/'Population 2016'!AM$6</f>
        <v>9.0836993655441685E-3</v>
      </c>
      <c r="AN132" s="3">
        <f>'Population 2016'!AN132/'Population 2016'!AN$6</f>
        <v>3.1141868512110725E-2</v>
      </c>
      <c r="AO132" s="3">
        <f>'Population 2016'!AO132/'Population 2016'!AO$6</f>
        <v>3.1141868512110725E-2</v>
      </c>
      <c r="AP132" s="3">
        <f>'Population 2016'!AP132/'Population 2016'!AP$6</f>
        <v>1.1086048855401449E-2</v>
      </c>
      <c r="AQ132" s="3">
        <f>'Population 2016'!AQ132/'Population 2016'!AQ$6</f>
        <v>8.6700522558327813E-3</v>
      </c>
      <c r="AR132" s="3">
        <f>'Population 2016'!AR132/'Population 2016'!AR$6</f>
        <v>9.436116446029031E-3</v>
      </c>
      <c r="AS132" s="3">
        <f>'Population 2016'!AS132/'Population 2016'!AS$6</f>
        <v>1.6995241332426921E-2</v>
      </c>
      <c r="AT132" s="3">
        <f>'Population 2016'!AT132/'Population 2016'!AT$6</f>
        <v>1.2718600953895072E-2</v>
      </c>
      <c r="AU132" s="3">
        <f>'Population 2016'!AU132/'Population 2016'!AU$6</f>
        <v>1.2718600953895072E-2</v>
      </c>
      <c r="AV132" s="3">
        <f>'Population 2016'!AV132/'Population 2016'!AV$6</f>
        <v>1.5012510425354461E-2</v>
      </c>
      <c r="AW132" s="3">
        <f>'Population 2016'!AW132/'Population 2016'!AW$6</f>
        <v>1.1335064169239715E-2</v>
      </c>
      <c r="AX132" s="3">
        <f>'Population 2016'!AX132/'Population 2016'!AX$6</f>
        <v>9.6862399777540905E-3</v>
      </c>
      <c r="AY132" s="3">
        <f>'Population 2016'!AY132/'Population 2016'!AY$6</f>
        <v>9.7000133289190243E-3</v>
      </c>
      <c r="AZ132" s="3">
        <f>'Population 2016'!AZ132/'Population 2016'!AZ$6</f>
        <v>8.7537516078319277E-3</v>
      </c>
      <c r="BA132" s="3">
        <f>'Population 2016'!BA132/'Population 2016'!BA$6</f>
        <v>8.5470085470085479E-3</v>
      </c>
      <c r="BB132" s="3">
        <f>'Population 2016'!BB132/'Population 2016'!BB$6</f>
        <v>1.1650139347981075E-2</v>
      </c>
      <c r="BC132" s="5">
        <f>'Population 2016'!BC132/'Population 2016'!BC$6</f>
        <v>2.6693667157584682E-2</v>
      </c>
      <c r="BD132" s="9">
        <v>130</v>
      </c>
    </row>
    <row r="133" spans="1:56" x14ac:dyDescent="0.35">
      <c r="A133" s="3"/>
      <c r="B133" s="3" t="s">
        <v>60</v>
      </c>
      <c r="C133" s="51">
        <f>'Population 2016'!C133/'Population 2016'!C$6</f>
        <v>8.0864950154199231E-3</v>
      </c>
      <c r="D133" s="3">
        <f>'Population 2016'!D133/'Population 2016'!D$6</f>
        <v>9.4028718646195688E-3</v>
      </c>
      <c r="E133" s="3">
        <f>'Population 2016'!E133/'Population 2016'!E$6</f>
        <v>1.2950613704455398E-2</v>
      </c>
      <c r="F133" s="3">
        <f>'Population 2016'!F133/'Population 2016'!F$6</f>
        <v>9.8242880637063965E-3</v>
      </c>
      <c r="G133" s="3">
        <f>'Population 2016'!G133/'Population 2016'!G$6</f>
        <v>1.1810142169483936E-2</v>
      </c>
      <c r="H133" s="3">
        <f>'Population 2016'!H133/'Population 2016'!H$6</f>
        <v>6.1949593660749957E-3</v>
      </c>
      <c r="I133" s="3">
        <f>'Population 2016'!I133/'Population 2016'!I$6</f>
        <v>1.0731280955618141E-2</v>
      </c>
      <c r="J133" s="3">
        <f>'Population 2016'!J133/'Population 2016'!J$6</f>
        <v>6.3601586519279963E-3</v>
      </c>
      <c r="K133" s="3">
        <f>'Population 2016'!K133/'Population 2016'!K$6</f>
        <v>6.0384176492963102E-3</v>
      </c>
      <c r="L133" s="3">
        <f>'Population 2016'!L133/'Population 2016'!L$6</f>
        <v>1.3028515240904622E-2</v>
      </c>
      <c r="M133" s="3">
        <f>'Population 2016'!M133/'Population 2016'!M$6</f>
        <v>1.3028515240904622E-2</v>
      </c>
      <c r="N133" s="3">
        <f>'Population 2016'!N133/'Population 2016'!N$6</f>
        <v>4.3670690643885365E-3</v>
      </c>
      <c r="O133" s="3">
        <f>'Population 2016'!O133/'Population 2016'!O$6</f>
        <v>6.1335990653563332E-3</v>
      </c>
      <c r="P133" s="3">
        <f>'Population 2016'!P133/'Population 2016'!P$6</f>
        <v>1.0678225934344769E-2</v>
      </c>
      <c r="Q133" s="3">
        <f>'Population 2016'!Q133/'Population 2016'!Q$6</f>
        <v>1.2469211822660099E-2</v>
      </c>
      <c r="R133" s="3">
        <f>'Population 2016'!R133/'Population 2016'!R$6</f>
        <v>7.0001707358716067E-3</v>
      </c>
      <c r="S133" s="3">
        <f>'Population 2016'!S133/'Population 2016'!S$6</f>
        <v>7.2075674196908635E-3</v>
      </c>
      <c r="T133" s="3">
        <f>'Population 2016'!T133/'Population 2016'!T$6</f>
        <v>4.6020414183727655E-3</v>
      </c>
      <c r="U133" s="3">
        <f>'Population 2016'!U133/'Population 2016'!U$6</f>
        <v>1.638438880706922E-2</v>
      </c>
      <c r="V133" s="3">
        <f>'Population 2016'!V133/'Population 2016'!V$6</f>
        <v>9.2795531674208145E-3</v>
      </c>
      <c r="W133" s="3">
        <f>'Population 2016'!W133/'Population 2016'!W$6</f>
        <v>7.2787564766839379E-3</v>
      </c>
      <c r="X133" s="3">
        <f>'Population 2016'!X133/'Population 2016'!X$6</f>
        <v>7.2787564766839379E-3</v>
      </c>
      <c r="Y133" s="3">
        <f>'Population 2016'!Y133/'Population 2016'!Y$6</f>
        <v>8.0254070676009474E-3</v>
      </c>
      <c r="Z133" s="3">
        <f>'Population 2016'!Z133/'Population 2016'!Z$6</f>
        <v>2.43049542611142E-3</v>
      </c>
      <c r="AA133" s="3">
        <f>'Population 2016'!AA133/'Population 2016'!AA$6</f>
        <v>4.7582444365286188E-3</v>
      </c>
      <c r="AB133" s="3">
        <f>'Population 2016'!AB133/'Population 2016'!AB$6</f>
        <v>9.7232190920509606E-3</v>
      </c>
      <c r="AC133" s="3">
        <f>'Population 2016'!AC133/'Population 2016'!AC$6</f>
        <v>3.635719927013263E-3</v>
      </c>
      <c r="AD133" s="3">
        <f>'Population 2016'!AD133/'Population 2016'!AD$6</f>
        <v>1.0311718669092954E-2</v>
      </c>
      <c r="AE133" s="3">
        <f>'Population 2016'!AE133/'Population 2016'!AE$6</f>
        <v>9.7733625595752809E-3</v>
      </c>
      <c r="AF133" s="3">
        <f>'Population 2016'!AF133/'Population 2016'!AF$6</f>
        <v>2.9593981635136629E-3</v>
      </c>
      <c r="AG133" s="3">
        <f>'Population 2016'!AG133/'Population 2016'!AG$6</f>
        <v>9.7733625595752809E-3</v>
      </c>
      <c r="AH133" s="3">
        <f>'Population 2016'!AH133/'Population 2016'!AH$6</f>
        <v>6.7757736374156963E-3</v>
      </c>
      <c r="AI133" s="3">
        <f>'Population 2016'!AI133/'Population 2016'!AI$6</f>
        <v>6.8679191586066618E-3</v>
      </c>
      <c r="AJ133" s="3">
        <f>'Population 2016'!AJ133/'Population 2016'!AJ$6</f>
        <v>9.0200650426458858E-3</v>
      </c>
      <c r="AK133" s="3">
        <f>'Population 2016'!AK133/'Population 2016'!AK$6</f>
        <v>1.1651708392379154E-2</v>
      </c>
      <c r="AL133" s="3">
        <f>'Population 2016'!AL133/'Population 2016'!AL$6</f>
        <v>4.3228518979096346E-3</v>
      </c>
      <c r="AM133" s="3">
        <f>'Population 2016'!AM133/'Population 2016'!AM$6</f>
        <v>6.1127379209370428E-3</v>
      </c>
      <c r="AN133" s="3">
        <f>'Population 2016'!AN133/'Population 2016'!AN$6</f>
        <v>1.3456362937331795E-2</v>
      </c>
      <c r="AO133" s="3">
        <f>'Population 2016'!AO133/'Population 2016'!AO$6</f>
        <v>1.3456362937331795E-2</v>
      </c>
      <c r="AP133" s="3">
        <f>'Population 2016'!AP133/'Population 2016'!AP$6</f>
        <v>7.1987330229879541E-3</v>
      </c>
      <c r="AQ133" s="3">
        <f>'Population 2016'!AQ133/'Population 2016'!AQ$6</f>
        <v>6.0793405461102524E-3</v>
      </c>
      <c r="AR133" s="3">
        <f>'Population 2016'!AR133/'Population 2016'!AR$6</f>
        <v>6.4054811430276732E-3</v>
      </c>
      <c r="AS133" s="3">
        <f>'Population 2016'!AS133/'Population 2016'!AS$6</f>
        <v>1.0731280955618141E-2</v>
      </c>
      <c r="AT133" s="3">
        <f>'Population 2016'!AT133/'Population 2016'!AT$6</f>
        <v>9.538950715421303E-3</v>
      </c>
      <c r="AU133" s="3">
        <f>'Population 2016'!AU133/'Population 2016'!AU$6</f>
        <v>9.538950715421303E-3</v>
      </c>
      <c r="AV133" s="3">
        <f>'Population 2016'!AV133/'Population 2016'!AV$6</f>
        <v>9.293458834743239E-3</v>
      </c>
      <c r="AW133" s="3">
        <f>'Population 2016'!AW133/'Population 2016'!AW$6</f>
        <v>7.6659104497170333E-3</v>
      </c>
      <c r="AX133" s="3">
        <f>'Population 2016'!AX133/'Population 2016'!AX$6</f>
        <v>6.6737729990267412E-3</v>
      </c>
      <c r="AY133" s="3">
        <f>'Population 2016'!AY133/'Population 2016'!AY$6</f>
        <v>6.6730588149301094E-3</v>
      </c>
      <c r="AZ133" s="3">
        <f>'Population 2016'!AZ133/'Population 2016'!AZ$6</f>
        <v>6.0204373302844075E-3</v>
      </c>
      <c r="BA133" s="3">
        <f>'Population 2016'!BA133/'Population 2016'!BA$6</f>
        <v>5.2796206642360486E-3</v>
      </c>
      <c r="BB133" s="3">
        <f>'Population 2016'!BB133/'Population 2016'!BB$6</f>
        <v>7.7289519735562898E-3</v>
      </c>
      <c r="BC133" s="5">
        <f>'Population 2016'!BC133/'Population 2016'!BC$6</f>
        <v>1.638438880706922E-2</v>
      </c>
      <c r="BD133" s="9">
        <v>131</v>
      </c>
    </row>
    <row r="134" spans="1:56" x14ac:dyDescent="0.35">
      <c r="A134" s="3"/>
      <c r="B134" s="3" t="s">
        <v>80</v>
      </c>
      <c r="C134" s="51">
        <f>'Population 2016'!C134/'Population 2016'!C$6</f>
        <v>4.1418633005809368E-3</v>
      </c>
      <c r="D134" s="3">
        <f>'Population 2016'!D134/'Population 2016'!D$6</f>
        <v>4.3679543849554046E-3</v>
      </c>
      <c r="E134" s="3">
        <f>'Population 2016'!E134/'Population 2016'!E$6</f>
        <v>4.9772881028317386E-3</v>
      </c>
      <c r="F134" s="3">
        <f>'Population 2016'!F134/'Population 2016'!F$6</f>
        <v>5.2800138492166537E-3</v>
      </c>
      <c r="G134" s="3">
        <f>'Population 2016'!G134/'Population 2016'!G$6</f>
        <v>5.8211127280868693E-3</v>
      </c>
      <c r="H134" s="3">
        <f>'Population 2016'!H134/'Population 2016'!H$6</f>
        <v>3.2793336394044731E-3</v>
      </c>
      <c r="I134" s="3">
        <f>'Population 2016'!I134/'Population 2016'!I$6</f>
        <v>7.3322326891327571E-3</v>
      </c>
      <c r="J134" s="3">
        <f>'Population 2016'!J134/'Population 2016'!J$6</f>
        <v>2.9805909549625665E-3</v>
      </c>
      <c r="K134" s="3">
        <f>'Population 2016'!K134/'Population 2016'!K$6</f>
        <v>2.9478889311525293E-3</v>
      </c>
      <c r="L134" s="3">
        <f>'Population 2016'!L134/'Population 2016'!L$6</f>
        <v>6.346652364351479E-3</v>
      </c>
      <c r="M134" s="3">
        <f>'Population 2016'!M134/'Population 2016'!M$6</f>
        <v>6.346652364351479E-3</v>
      </c>
      <c r="N134" s="3">
        <f>'Population 2016'!N134/'Population 2016'!N$6</f>
        <v>2.1320707553412047E-3</v>
      </c>
      <c r="O134" s="3">
        <f>'Population 2016'!O134/'Population 2016'!O$6</f>
        <v>3.2815614047144526E-3</v>
      </c>
      <c r="P134" s="3">
        <f>'Population 2016'!P134/'Population 2016'!P$6</f>
        <v>6.0791880319289527E-3</v>
      </c>
      <c r="Q134" s="3">
        <f>'Population 2016'!Q134/'Population 2016'!Q$6</f>
        <v>5.772783251231527E-3</v>
      </c>
      <c r="R134" s="3">
        <f>'Population 2016'!R134/'Population 2016'!R$6</f>
        <v>2.731773945705993E-3</v>
      </c>
      <c r="S134" s="3">
        <f>'Population 2016'!S134/'Population 2016'!S$6</f>
        <v>3.6011532107871505E-3</v>
      </c>
      <c r="T134" s="3">
        <f>'Population 2016'!T134/'Population 2016'!T$6</f>
        <v>2.2925920618999856E-3</v>
      </c>
      <c r="U134" s="3">
        <f>'Population 2016'!U134/'Population 2016'!U$6</f>
        <v>9.0206185567010301E-3</v>
      </c>
      <c r="V134" s="3">
        <f>'Population 2016'!V134/'Population 2016'!V$6</f>
        <v>4.4718608597285065E-3</v>
      </c>
      <c r="W134" s="3">
        <f>'Population 2016'!W134/'Population 2016'!W$6</f>
        <v>3.5647668393782384E-3</v>
      </c>
      <c r="X134" s="3">
        <f>'Population 2016'!X134/'Population 2016'!X$6</f>
        <v>3.5647668393782384E-3</v>
      </c>
      <c r="Y134" s="3">
        <f>'Population 2016'!Y134/'Population 2016'!Y$6</f>
        <v>3.83122447950799E-3</v>
      </c>
      <c r="Z134" s="3">
        <f>'Population 2016'!Z134/'Population 2016'!Z$6</f>
        <v>1.2030952359251528E-3</v>
      </c>
      <c r="AA134" s="3">
        <f>'Population 2016'!AA134/'Population 2016'!AA$6</f>
        <v>2.2510108300993021E-3</v>
      </c>
      <c r="AB134" s="3">
        <f>'Population 2016'!AB134/'Population 2016'!AB$6</f>
        <v>4.5532029427597341E-3</v>
      </c>
      <c r="AC134" s="3">
        <f>'Population 2016'!AC134/'Population 2016'!AC$6</f>
        <v>1.7390763053771305E-3</v>
      </c>
      <c r="AD134" s="3">
        <f>'Population 2016'!AD134/'Population 2016'!AD$6</f>
        <v>5.3851730208749424E-3</v>
      </c>
      <c r="AE134" s="3">
        <f>'Population 2016'!AE134/'Population 2016'!AE$6</f>
        <v>5.2285478713777226E-3</v>
      </c>
      <c r="AF134" s="3">
        <f>'Population 2016'!AF134/'Population 2016'!AF$6</f>
        <v>1.3552384113286868E-3</v>
      </c>
      <c r="AG134" s="3">
        <f>'Population 2016'!AG134/'Population 2016'!AG$6</f>
        <v>5.2285478713777226E-3</v>
      </c>
      <c r="AH134" s="3">
        <f>'Population 2016'!AH134/'Population 2016'!AH$6</f>
        <v>3.1711180026501736E-3</v>
      </c>
      <c r="AI134" s="3">
        <f>'Population 2016'!AI134/'Population 2016'!AI$6</f>
        <v>3.2979404612931444E-3</v>
      </c>
      <c r="AJ134" s="3">
        <f>'Population 2016'!AJ134/'Population 2016'!AJ$6</f>
        <v>4.8168374547462719E-3</v>
      </c>
      <c r="AK134" s="3">
        <f>'Population 2016'!AK134/'Population 2016'!AK$6</f>
        <v>5.6683986773736423E-3</v>
      </c>
      <c r="AL134" s="3">
        <f>'Population 2016'!AL134/'Population 2016'!AL$6</f>
        <v>2.013383075738734E-3</v>
      </c>
      <c r="AM134" s="3">
        <f>'Population 2016'!AM134/'Population 2016'!AM$6</f>
        <v>2.7269399707174229E-3</v>
      </c>
      <c r="AN134" s="3">
        <f>'Population 2016'!AN134/'Population 2016'!AN$6</f>
        <v>6.1514801999231067E-3</v>
      </c>
      <c r="AO134" s="3">
        <f>'Population 2016'!AO134/'Population 2016'!AO$6</f>
        <v>6.1514801999231067E-3</v>
      </c>
      <c r="AP134" s="3">
        <f>'Population 2016'!AP134/'Population 2016'!AP$6</f>
        <v>3.887315832413495E-3</v>
      </c>
      <c r="AQ134" s="3">
        <f>'Population 2016'!AQ134/'Population 2016'!AQ$6</f>
        <v>2.5612718039302275E-3</v>
      </c>
      <c r="AR134" s="3">
        <f>'Population 2016'!AR134/'Population 2016'!AR$6</f>
        <v>3.1470677670853335E-3</v>
      </c>
      <c r="AS134" s="3">
        <f>'Population 2016'!AS134/'Population 2016'!AS$6</f>
        <v>7.3322326891327571E-3</v>
      </c>
      <c r="AT134" s="3">
        <f>'Population 2016'!AT134/'Population 2016'!AT$6</f>
        <v>1.589825119236884E-3</v>
      </c>
      <c r="AU134" s="3">
        <f>'Population 2016'!AU134/'Population 2016'!AU$6</f>
        <v>1.589825119236884E-3</v>
      </c>
      <c r="AV134" s="3">
        <f>'Population 2016'!AV134/'Population 2016'!AV$6</f>
        <v>5.3139521029429287E-3</v>
      </c>
      <c r="AW134" s="3">
        <f>'Population 2016'!AW134/'Population 2016'!AW$6</f>
        <v>3.767434622724183E-3</v>
      </c>
      <c r="AX134" s="3">
        <f>'Population 2016'!AX134/'Population 2016'!AX$6</f>
        <v>3.0124669787273484E-3</v>
      </c>
      <c r="AY134" s="3">
        <f>'Population 2016'!AY134/'Population 2016'!AY$6</f>
        <v>3.3451287100616138E-3</v>
      </c>
      <c r="AZ134" s="3">
        <f>'Population 2016'!AZ134/'Population 2016'!AZ$6</f>
        <v>3.1084750607403172E-3</v>
      </c>
      <c r="BA134" s="3">
        <f>'Population 2016'!BA134/'Population 2016'!BA$6</f>
        <v>2.5501563963102425E-3</v>
      </c>
      <c r="BB134" s="3">
        <f>'Population 2016'!BB134/'Population 2016'!BB$6</f>
        <v>3.3864800051850411E-3</v>
      </c>
      <c r="BC134" s="5">
        <f>'Population 2016'!BC134/'Population 2016'!BC$6</f>
        <v>9.0206185567010301E-3</v>
      </c>
      <c r="BD134" s="9">
        <v>132</v>
      </c>
    </row>
    <row r="135" spans="1:56" x14ac:dyDescent="0.35">
      <c r="A135" s="4"/>
      <c r="B135" s="4" t="s">
        <v>79</v>
      </c>
      <c r="C135" s="53">
        <f>'Population 2016'!C135/'Population 2016'!C$6</f>
        <v>1.6675034067273901E-3</v>
      </c>
      <c r="D135" s="4">
        <f>'Population 2016'!D135/'Population 2016'!D$6</f>
        <v>1.9485784531687285E-3</v>
      </c>
      <c r="E135" s="4">
        <f>'Population 2016'!E135/'Population 2016'!E$6</f>
        <v>2.7060983860056056E-3</v>
      </c>
      <c r="F135" s="4">
        <f>'Population 2016'!F135/'Population 2016'!F$6</f>
        <v>2.9429585389076432E-3</v>
      </c>
      <c r="G135" s="4">
        <f>'Population 2016'!G135/'Population 2016'!G$6</f>
        <v>1.9590283219523118E-3</v>
      </c>
      <c r="H135" s="4">
        <f>'Population 2016'!H135/'Population 2016'!H$6</f>
        <v>1.2759589069682858E-3</v>
      </c>
      <c r="I135" s="4">
        <f>'Population 2016'!I135/'Population 2016'!I$6</f>
        <v>2.7192386131883071E-3</v>
      </c>
      <c r="J135" s="4">
        <f>'Population 2016'!J135/'Population 2016'!J$6</f>
        <v>8.6836114435917295E-4</v>
      </c>
      <c r="K135" s="4">
        <f>'Population 2016'!K135/'Population 2016'!K$6</f>
        <v>9.5093191327500946E-4</v>
      </c>
      <c r="L135" s="4">
        <f>'Population 2016'!L135/'Population 2016'!L$6</f>
        <v>2.7710735675337446E-3</v>
      </c>
      <c r="M135" s="4">
        <f>'Population 2016'!M135/'Population 2016'!M$6</f>
        <v>2.7710735675337446E-3</v>
      </c>
      <c r="N135" s="4">
        <f>'Population 2016'!N135/'Population 2016'!N$6</f>
        <v>9.8516372833007404E-4</v>
      </c>
      <c r="O135" s="4">
        <f>'Population 2016'!O135/'Population 2016'!O$6</f>
        <v>1.2026664834032025E-3</v>
      </c>
      <c r="P135" s="4">
        <f>'Population 2016'!P135/'Population 2016'!P$6</f>
        <v>3.3832002960300258E-3</v>
      </c>
      <c r="Q135" s="4">
        <f>'Population 2016'!Q135/'Population 2016'!Q$6</f>
        <v>2.5785098522167487E-3</v>
      </c>
      <c r="R135" s="4">
        <f>'Population 2016'!R135/'Population 2016'!R$6</f>
        <v>1.4512549086563087E-3</v>
      </c>
      <c r="S135" s="4">
        <f>'Population 2016'!S135/'Population 2016'!S$6</f>
        <v>1.5730384368522396E-3</v>
      </c>
      <c r="T135" s="4">
        <f>'Population 2016'!T135/'Population 2016'!T$6</f>
        <v>1.2221538565275658E-3</v>
      </c>
      <c r="U135" s="4">
        <f>'Population 2016'!U135/'Population 2016'!U$6</f>
        <v>1.6568483063328424E-3</v>
      </c>
      <c r="V135" s="4">
        <f>'Population 2016'!V135/'Population 2016'!V$6</f>
        <v>1.6438065610859729E-3</v>
      </c>
      <c r="W135" s="4">
        <f>'Population 2016'!W135/'Population 2016'!W$6</f>
        <v>1.5917098445595854E-3</v>
      </c>
      <c r="X135" s="4">
        <f>'Population 2016'!X135/'Population 2016'!X$6</f>
        <v>1.5917098445595854E-3</v>
      </c>
      <c r="Y135" s="4">
        <f>'Population 2016'!Y135/'Population 2016'!Y$6</f>
        <v>1.3106820587790492E-3</v>
      </c>
      <c r="Z135" s="4">
        <f>'Population 2016'!Z135/'Population 2016'!Z$6</f>
        <v>4.9825156235284106E-4</v>
      </c>
      <c r="AA135" s="4">
        <f>'Population 2016'!AA135/'Population 2016'!AA$6</f>
        <v>8.5740890030434262E-4</v>
      </c>
      <c r="AB135" s="4">
        <f>'Population 2016'!AB135/'Population 2016'!AB$6</f>
        <v>2.018661403193971E-3</v>
      </c>
      <c r="AC135" s="4">
        <f>'Population 2016'!AC135/'Population 2016'!AC$6</f>
        <v>7.2753304050452664E-4</v>
      </c>
      <c r="AD135" s="4">
        <f>'Population 2016'!AD135/'Population 2016'!AD$6</f>
        <v>2.5298477653011406E-3</v>
      </c>
      <c r="AE135" s="4">
        <f>'Population 2016'!AE135/'Population 2016'!AE$6</f>
        <v>2.7349327327206548E-3</v>
      </c>
      <c r="AF135" s="4">
        <f>'Population 2016'!AF135/'Population 2016'!AF$6</f>
        <v>4.9784268171257882E-4</v>
      </c>
      <c r="AG135" s="4">
        <f>'Population 2016'!AG135/'Population 2016'!AG$6</f>
        <v>2.7349327327206548E-3</v>
      </c>
      <c r="AH135" s="4">
        <f>'Population 2016'!AH135/'Population 2016'!AH$6</f>
        <v>1.0908366227418459E-3</v>
      </c>
      <c r="AI135" s="4">
        <f>'Population 2016'!AI135/'Population 2016'!AI$6</f>
        <v>1.4648212708789346E-3</v>
      </c>
      <c r="AJ135" s="4">
        <f>'Population 2016'!AJ135/'Population 2016'!AJ$6</f>
        <v>1.9635515739093085E-3</v>
      </c>
      <c r="AK135" s="4">
        <f>'Population 2016'!AK135/'Population 2016'!AK$6</f>
        <v>2.4405605416469847E-3</v>
      </c>
      <c r="AL135" s="4">
        <f>'Population 2016'!AL135/'Population 2016'!AL$6</f>
        <v>8.2904009001006696E-4</v>
      </c>
      <c r="AM135" s="4">
        <f>'Population 2016'!AM135/'Population 2016'!AM$6</f>
        <v>9.0287945339189845E-4</v>
      </c>
      <c r="AN135" s="4">
        <f>'Population 2016'!AN135/'Population 2016'!AN$6</f>
        <v>3.4602076124567475E-3</v>
      </c>
      <c r="AO135" s="4">
        <f>'Population 2016'!AO135/'Population 2016'!AO$6</f>
        <v>3.4602076124567475E-3</v>
      </c>
      <c r="AP135" s="4">
        <f>'Population 2016'!AP135/'Population 2016'!AP$6</f>
        <v>1.4397466045975907E-3</v>
      </c>
      <c r="AQ135" s="4">
        <f>'Population 2016'!AQ135/'Population 2016'!AQ$6</f>
        <v>1.0745565614190035E-3</v>
      </c>
      <c r="AR135" s="4">
        <f>'Population 2016'!AR135/'Population 2016'!AR$6</f>
        <v>1.2920612276503362E-3</v>
      </c>
      <c r="AS135" s="4">
        <f>'Population 2016'!AS135/'Population 2016'!AS$6</f>
        <v>2.7192386131883071E-3</v>
      </c>
      <c r="AT135" s="4">
        <f>'Population 2016'!AT135/'Population 2016'!AT$6</f>
        <v>0</v>
      </c>
      <c r="AU135" s="4">
        <f>'Population 2016'!AU135/'Population 2016'!AU$6</f>
        <v>0</v>
      </c>
      <c r="AV135" s="4">
        <f>'Population 2016'!AV135/'Population 2016'!AV$6</f>
        <v>2.0969855832241153E-3</v>
      </c>
      <c r="AW135" s="4">
        <f>'Population 2016'!AW135/'Population 2016'!AW$6</f>
        <v>1.3431723437538391E-3</v>
      </c>
      <c r="AX135" s="4">
        <f>'Population 2016'!AX135/'Population 2016'!AX$6</f>
        <v>7.878759790517681E-4</v>
      </c>
      <c r="AY135" s="4">
        <f>'Population 2016'!AY135/'Population 2016'!AY$6</f>
        <v>1.5349755134858563E-3</v>
      </c>
      <c r="AZ135" s="4">
        <f>'Population 2016'!AZ135/'Population 2016'!AZ$6</f>
        <v>1.4738459339717022E-3</v>
      </c>
      <c r="BA135" s="4">
        <f>'Population 2016'!BA135/'Population 2016'!BA$6</f>
        <v>7.570776801546032E-4</v>
      </c>
      <c r="BB135" s="4">
        <f>'Population 2016'!BB135/'Population 2016'!BB$6</f>
        <v>1.199040767386091E-3</v>
      </c>
      <c r="BC135" s="8">
        <f>'Population 2016'!BC135/'Population 2016'!BC$6</f>
        <v>1.6568483063328424E-3</v>
      </c>
      <c r="BD135" s="9">
        <v>133</v>
      </c>
    </row>
    <row r="136" spans="1:56" x14ac:dyDescent="0.35">
      <c r="A136" t="s">
        <v>135</v>
      </c>
      <c r="B136" s="5" t="s">
        <v>83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 s="9">
        <v>134</v>
      </c>
    </row>
    <row r="137" spans="1:56" x14ac:dyDescent="0.35">
      <c r="B137" s="5" t="s">
        <v>61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 s="9">
        <v>135</v>
      </c>
    </row>
    <row r="138" spans="1:56" x14ac:dyDescent="0.35">
      <c r="B138" s="5" t="s">
        <v>78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 s="9">
        <v>136</v>
      </c>
    </row>
    <row r="139" spans="1:56" x14ac:dyDescent="0.35">
      <c r="B139" s="5" t="s">
        <v>62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 s="9">
        <v>137</v>
      </c>
    </row>
    <row r="140" spans="1:56" x14ac:dyDescent="0.35">
      <c r="B140" s="5" t="s">
        <v>63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 s="9">
        <v>138</v>
      </c>
    </row>
    <row r="141" spans="1:56" x14ac:dyDescent="0.35">
      <c r="B141" s="5" t="s">
        <v>64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 s="9">
        <v>139</v>
      </c>
    </row>
    <row r="142" spans="1:56" x14ac:dyDescent="0.35">
      <c r="B142" s="5" t="s">
        <v>65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 s="9">
        <v>140</v>
      </c>
    </row>
    <row r="143" spans="1:56" x14ac:dyDescent="0.35">
      <c r="B143" s="5" t="s">
        <v>66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 s="9">
        <v>141</v>
      </c>
    </row>
    <row r="144" spans="1:56" x14ac:dyDescent="0.35">
      <c r="B144" s="5" t="s">
        <v>67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 s="9">
        <v>142</v>
      </c>
    </row>
    <row r="145" spans="2:56" x14ac:dyDescent="0.35">
      <c r="B145" s="5" t="s">
        <v>68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 s="9">
        <v>143</v>
      </c>
    </row>
    <row r="146" spans="2:56" x14ac:dyDescent="0.35">
      <c r="B146" s="5" t="s">
        <v>69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 s="9">
        <v>144</v>
      </c>
    </row>
    <row r="147" spans="2:56" x14ac:dyDescent="0.35">
      <c r="B147" s="5" t="s">
        <v>70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 s="9">
        <v>145</v>
      </c>
    </row>
    <row r="148" spans="2:56" x14ac:dyDescent="0.35">
      <c r="B148" s="5" t="s">
        <v>71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 s="9">
        <v>146</v>
      </c>
    </row>
    <row r="149" spans="2:56" x14ac:dyDescent="0.35">
      <c r="B149" s="5" t="s">
        <v>72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 s="9">
        <v>147</v>
      </c>
    </row>
    <row r="150" spans="2:56" x14ac:dyDescent="0.35">
      <c r="B150" s="5" t="s">
        <v>73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 s="9">
        <v>148</v>
      </c>
    </row>
    <row r="151" spans="2:56" x14ac:dyDescent="0.35">
      <c r="B151" s="5" t="s">
        <v>74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 s="9">
        <v>149</v>
      </c>
    </row>
    <row r="152" spans="2:56" x14ac:dyDescent="0.35">
      <c r="B152" s="5" t="s">
        <v>75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 s="9">
        <v>150</v>
      </c>
    </row>
    <row r="153" spans="2:56" x14ac:dyDescent="0.35">
      <c r="B153" s="5" t="s">
        <v>81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 s="9">
        <v>151</v>
      </c>
    </row>
    <row r="154" spans="2:56" x14ac:dyDescent="0.35">
      <c r="B154" s="5" t="s">
        <v>82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 s="9">
        <v>152</v>
      </c>
    </row>
    <row r="155" spans="2:56" x14ac:dyDescent="0.35">
      <c r="B155" s="5" t="s">
        <v>76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 s="9">
        <v>153</v>
      </c>
    </row>
    <row r="156" spans="2:56" x14ac:dyDescent="0.35">
      <c r="B156" s="5" t="s">
        <v>46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 s="9">
        <v>154</v>
      </c>
    </row>
    <row r="157" spans="2:56" x14ac:dyDescent="0.35">
      <c r="B157" s="5" t="s">
        <v>77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 s="9">
        <v>155</v>
      </c>
    </row>
    <row r="158" spans="2:56" x14ac:dyDescent="0.35">
      <c r="B158" s="5" t="s">
        <v>47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 s="9">
        <v>156</v>
      </c>
    </row>
    <row r="159" spans="2:56" x14ac:dyDescent="0.35">
      <c r="B159" s="5" t="s">
        <v>48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 s="9">
        <v>157</v>
      </c>
    </row>
    <row r="160" spans="2:56" x14ac:dyDescent="0.35">
      <c r="B160" s="5" t="s">
        <v>49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 s="9">
        <v>158</v>
      </c>
    </row>
    <row r="161" spans="1:56" x14ac:dyDescent="0.35">
      <c r="B161" s="5" t="s">
        <v>50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 s="9">
        <v>159</v>
      </c>
    </row>
    <row r="162" spans="1:56" x14ac:dyDescent="0.35">
      <c r="B162" s="5" t="s">
        <v>51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 s="9">
        <v>160</v>
      </c>
    </row>
    <row r="163" spans="1:56" x14ac:dyDescent="0.35">
      <c r="B163" s="5" t="s">
        <v>52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 s="9">
        <v>161</v>
      </c>
    </row>
    <row r="164" spans="1:56" x14ac:dyDescent="0.35">
      <c r="B164" s="5" t="s">
        <v>53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 s="9">
        <v>162</v>
      </c>
    </row>
    <row r="165" spans="1:56" x14ac:dyDescent="0.35">
      <c r="B165" s="5" t="s">
        <v>54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 s="9">
        <v>163</v>
      </c>
    </row>
    <row r="166" spans="1:56" x14ac:dyDescent="0.35">
      <c r="B166" s="5" t="s">
        <v>55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 s="9">
        <v>164</v>
      </c>
    </row>
    <row r="167" spans="1:56" x14ac:dyDescent="0.35">
      <c r="B167" s="5" t="s">
        <v>56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 s="9">
        <v>165</v>
      </c>
    </row>
    <row r="168" spans="1:56" x14ac:dyDescent="0.35">
      <c r="B168" s="5" t="s">
        <v>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 s="9">
        <v>166</v>
      </c>
    </row>
    <row r="169" spans="1:56" x14ac:dyDescent="0.35">
      <c r="B169" s="5" t="s">
        <v>58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 s="9">
        <v>167</v>
      </c>
    </row>
    <row r="170" spans="1:56" x14ac:dyDescent="0.35">
      <c r="B170" s="5" t="s">
        <v>59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 s="9">
        <v>168</v>
      </c>
    </row>
    <row r="171" spans="1:56" x14ac:dyDescent="0.35">
      <c r="B171" s="5" t="s">
        <v>60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 s="9">
        <v>169</v>
      </c>
    </row>
    <row r="172" spans="1:56" x14ac:dyDescent="0.35">
      <c r="B172" s="5" t="s">
        <v>80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 s="9">
        <v>170</v>
      </c>
    </row>
    <row r="173" spans="1:56" x14ac:dyDescent="0.35">
      <c r="B173" s="5" t="s">
        <v>79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 s="9">
        <v>171</v>
      </c>
    </row>
    <row r="174" spans="1:56" x14ac:dyDescent="0.35">
      <c r="A174" s="2" t="s">
        <v>136</v>
      </c>
      <c r="B174" s="7" t="s">
        <v>83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 s="9">
        <v>172</v>
      </c>
    </row>
    <row r="175" spans="1:56" x14ac:dyDescent="0.35">
      <c r="A175" s="3"/>
      <c r="B175" s="5" t="s">
        <v>61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 s="9">
        <v>173</v>
      </c>
    </row>
    <row r="176" spans="1:56" x14ac:dyDescent="0.35">
      <c r="A176" s="3"/>
      <c r="B176" s="5" t="s">
        <v>78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 s="9">
        <v>174</v>
      </c>
    </row>
    <row r="177" spans="1:56" x14ac:dyDescent="0.35">
      <c r="A177" s="3"/>
      <c r="B177" s="5" t="s">
        <v>62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 s="9">
        <v>175</v>
      </c>
    </row>
    <row r="178" spans="1:56" x14ac:dyDescent="0.35">
      <c r="A178" s="3"/>
      <c r="B178" s="5" t="s">
        <v>63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 s="9">
        <v>176</v>
      </c>
    </row>
    <row r="179" spans="1:56" x14ac:dyDescent="0.35">
      <c r="A179" s="3"/>
      <c r="B179" s="5" t="s">
        <v>64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 s="9">
        <v>177</v>
      </c>
    </row>
    <row r="180" spans="1:56" x14ac:dyDescent="0.35">
      <c r="A180" s="3"/>
      <c r="B180" s="5" t="s">
        <v>65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 s="9">
        <v>178</v>
      </c>
    </row>
    <row r="181" spans="1:56" x14ac:dyDescent="0.35">
      <c r="A181" s="3"/>
      <c r="B181" s="5" t="s">
        <v>66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 s="9">
        <v>179</v>
      </c>
    </row>
    <row r="182" spans="1:56" x14ac:dyDescent="0.35">
      <c r="A182" s="3"/>
      <c r="B182" s="5" t="s">
        <v>67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 s="9">
        <v>180</v>
      </c>
    </row>
    <row r="183" spans="1:56" x14ac:dyDescent="0.35">
      <c r="A183" s="3"/>
      <c r="B183" s="5" t="s">
        <v>68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 s="9">
        <v>181</v>
      </c>
    </row>
    <row r="184" spans="1:56" x14ac:dyDescent="0.35">
      <c r="A184" s="3"/>
      <c r="B184" s="5" t="s">
        <v>69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 s="9">
        <v>182</v>
      </c>
    </row>
    <row r="185" spans="1:56" x14ac:dyDescent="0.35">
      <c r="A185" s="3"/>
      <c r="B185" s="5" t="s">
        <v>70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 s="9">
        <v>183</v>
      </c>
    </row>
    <row r="186" spans="1:56" x14ac:dyDescent="0.35">
      <c r="A186" s="3"/>
      <c r="B186" s="5" t="s">
        <v>71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 s="9">
        <v>184</v>
      </c>
    </row>
    <row r="187" spans="1:56" x14ac:dyDescent="0.35">
      <c r="A187" s="3"/>
      <c r="B187" s="5" t="s">
        <v>72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 s="9">
        <v>185</v>
      </c>
    </row>
    <row r="188" spans="1:56" x14ac:dyDescent="0.35">
      <c r="A188" s="3"/>
      <c r="B188" s="5" t="s">
        <v>73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 s="9">
        <v>186</v>
      </c>
    </row>
    <row r="189" spans="1:56" x14ac:dyDescent="0.35">
      <c r="A189" s="3"/>
      <c r="B189" s="5" t="s">
        <v>74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 s="9">
        <v>187</v>
      </c>
    </row>
    <row r="190" spans="1:56" x14ac:dyDescent="0.35">
      <c r="A190" s="3"/>
      <c r="B190" s="5" t="s">
        <v>75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 s="9">
        <v>188</v>
      </c>
    </row>
    <row r="191" spans="1:56" x14ac:dyDescent="0.35">
      <c r="A191" s="3"/>
      <c r="B191" s="5" t="s">
        <v>81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 s="9">
        <v>189</v>
      </c>
    </row>
    <row r="192" spans="1:56" x14ac:dyDescent="0.35">
      <c r="A192" s="3"/>
      <c r="B192" s="5" t="s">
        <v>82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 s="9">
        <v>190</v>
      </c>
    </row>
    <row r="193" spans="1:56" x14ac:dyDescent="0.35">
      <c r="A193" s="3"/>
      <c r="B193" s="5" t="s">
        <v>76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 s="9">
        <v>191</v>
      </c>
    </row>
    <row r="194" spans="1:56" x14ac:dyDescent="0.35">
      <c r="A194" s="3"/>
      <c r="B194" s="5" t="s">
        <v>46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 s="9">
        <v>192</v>
      </c>
    </row>
    <row r="195" spans="1:56" x14ac:dyDescent="0.35">
      <c r="A195" s="3"/>
      <c r="B195" s="5" t="s">
        <v>77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 s="9">
        <v>193</v>
      </c>
    </row>
    <row r="196" spans="1:56" x14ac:dyDescent="0.35">
      <c r="A196" s="3"/>
      <c r="B196" s="5" t="s">
        <v>47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 s="9">
        <v>194</v>
      </c>
    </row>
    <row r="197" spans="1:56" x14ac:dyDescent="0.35">
      <c r="A197" s="3"/>
      <c r="B197" s="5" t="s">
        <v>48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 s="9">
        <v>195</v>
      </c>
    </row>
    <row r="198" spans="1:56" x14ac:dyDescent="0.35">
      <c r="A198" s="3"/>
      <c r="B198" s="5" t="s">
        <v>49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 s="9">
        <v>196</v>
      </c>
    </row>
    <row r="199" spans="1:56" x14ac:dyDescent="0.35">
      <c r="A199" s="3"/>
      <c r="B199" s="5" t="s">
        <v>50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 s="9">
        <v>197</v>
      </c>
    </row>
    <row r="200" spans="1:56" x14ac:dyDescent="0.35">
      <c r="A200" s="3"/>
      <c r="B200" s="5" t="s">
        <v>51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 s="9">
        <v>198</v>
      </c>
    </row>
    <row r="201" spans="1:56" x14ac:dyDescent="0.35">
      <c r="A201" s="3"/>
      <c r="B201" s="5" t="s">
        <v>52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 s="9">
        <v>199</v>
      </c>
    </row>
    <row r="202" spans="1:56" x14ac:dyDescent="0.35">
      <c r="A202" s="3"/>
      <c r="B202" s="5" t="s">
        <v>53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 s="9">
        <v>200</v>
      </c>
    </row>
    <row r="203" spans="1:56" x14ac:dyDescent="0.35">
      <c r="A203" s="3"/>
      <c r="B203" s="5" t="s">
        <v>54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 s="9">
        <v>201</v>
      </c>
    </row>
    <row r="204" spans="1:56" x14ac:dyDescent="0.35">
      <c r="A204" s="3"/>
      <c r="B204" s="5" t="s">
        <v>55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 s="9">
        <v>202</v>
      </c>
    </row>
    <row r="205" spans="1:56" x14ac:dyDescent="0.35">
      <c r="A205" s="3"/>
      <c r="B205" s="5" t="s">
        <v>56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 s="9">
        <v>203</v>
      </c>
    </row>
    <row r="206" spans="1:56" x14ac:dyDescent="0.35">
      <c r="A206" s="3"/>
      <c r="B206" s="5" t="s">
        <v>57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 s="9">
        <v>204</v>
      </c>
    </row>
    <row r="207" spans="1:56" x14ac:dyDescent="0.35">
      <c r="A207" s="3"/>
      <c r="B207" s="5" t="s">
        <v>58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 s="9">
        <v>205</v>
      </c>
    </row>
    <row r="208" spans="1:56" x14ac:dyDescent="0.35">
      <c r="A208" s="3"/>
      <c r="B208" s="5" t="s">
        <v>59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 s="9">
        <v>206</v>
      </c>
    </row>
    <row r="209" spans="1:56" x14ac:dyDescent="0.35">
      <c r="A209" s="3"/>
      <c r="B209" s="5" t="s">
        <v>60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 s="9">
        <v>207</v>
      </c>
    </row>
    <row r="210" spans="1:56" x14ac:dyDescent="0.35">
      <c r="A210" s="3"/>
      <c r="B210" s="5" t="s">
        <v>80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 s="9">
        <v>208</v>
      </c>
    </row>
    <row r="211" spans="1:56" x14ac:dyDescent="0.35">
      <c r="A211" s="4"/>
      <c r="B211" s="8" t="s">
        <v>79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 s="9">
        <v>209</v>
      </c>
    </row>
    <row r="212" spans="1:56" x14ac:dyDescent="0.35">
      <c r="A212" s="2" t="s">
        <v>137</v>
      </c>
      <c r="B212" s="7" t="s">
        <v>83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 s="9">
        <v>210</v>
      </c>
    </row>
    <row r="213" spans="1:56" x14ac:dyDescent="0.35">
      <c r="A213" s="3"/>
      <c r="B213" s="5" t="s">
        <v>61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 s="9">
        <v>211</v>
      </c>
    </row>
    <row r="214" spans="1:56" x14ac:dyDescent="0.35">
      <c r="A214" s="3"/>
      <c r="B214" s="5" t="s">
        <v>78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 s="9">
        <v>212</v>
      </c>
    </row>
    <row r="215" spans="1:56" x14ac:dyDescent="0.35">
      <c r="A215" s="3"/>
      <c r="B215" s="5" t="s">
        <v>62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 s="9">
        <v>213</v>
      </c>
    </row>
    <row r="216" spans="1:56" x14ac:dyDescent="0.35">
      <c r="A216" s="3"/>
      <c r="B216" s="5" t="s">
        <v>63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 s="9">
        <v>214</v>
      </c>
    </row>
    <row r="217" spans="1:56" x14ac:dyDescent="0.35">
      <c r="A217" s="3"/>
      <c r="B217" s="5" t="s">
        <v>64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 s="9">
        <v>215</v>
      </c>
    </row>
    <row r="218" spans="1:56" x14ac:dyDescent="0.35">
      <c r="A218" s="3"/>
      <c r="B218" s="5" t="s">
        <v>65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 s="9">
        <v>216</v>
      </c>
    </row>
    <row r="219" spans="1:56" x14ac:dyDescent="0.35">
      <c r="A219" s="3"/>
      <c r="B219" s="5" t="s">
        <v>66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 s="9">
        <v>217</v>
      </c>
    </row>
    <row r="220" spans="1:56" x14ac:dyDescent="0.35">
      <c r="A220" s="3"/>
      <c r="B220" s="5" t="s">
        <v>67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 s="9">
        <v>218</v>
      </c>
    </row>
    <row r="221" spans="1:56" x14ac:dyDescent="0.35">
      <c r="A221" s="3"/>
      <c r="B221" s="5" t="s">
        <v>68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 s="9">
        <v>219</v>
      </c>
    </row>
    <row r="222" spans="1:56" x14ac:dyDescent="0.35">
      <c r="A222" s="3"/>
      <c r="B222" s="5" t="s">
        <v>69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 s="9">
        <v>220</v>
      </c>
    </row>
    <row r="223" spans="1:56" x14ac:dyDescent="0.35">
      <c r="A223" s="3"/>
      <c r="B223" s="5" t="s">
        <v>70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 s="9">
        <v>221</v>
      </c>
    </row>
    <row r="224" spans="1:56" x14ac:dyDescent="0.35">
      <c r="A224" s="3"/>
      <c r="B224" s="5" t="s">
        <v>71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 s="9">
        <v>222</v>
      </c>
    </row>
    <row r="225" spans="1:56" x14ac:dyDescent="0.35">
      <c r="A225" s="3"/>
      <c r="B225" s="5" t="s">
        <v>72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 s="9">
        <v>223</v>
      </c>
    </row>
    <row r="226" spans="1:56" x14ac:dyDescent="0.35">
      <c r="A226" s="3"/>
      <c r="B226" s="5" t="s">
        <v>73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 s="9">
        <v>224</v>
      </c>
    </row>
    <row r="227" spans="1:56" x14ac:dyDescent="0.35">
      <c r="A227" s="3"/>
      <c r="B227" s="5" t="s">
        <v>74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 s="9">
        <v>225</v>
      </c>
    </row>
    <row r="228" spans="1:56" x14ac:dyDescent="0.35">
      <c r="A228" s="3"/>
      <c r="B228" s="5" t="s">
        <v>75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 s="9">
        <v>226</v>
      </c>
    </row>
    <row r="229" spans="1:56" x14ac:dyDescent="0.35">
      <c r="A229" s="3"/>
      <c r="B229" s="5" t="s">
        <v>81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 s="9">
        <v>227</v>
      </c>
    </row>
    <row r="230" spans="1:56" x14ac:dyDescent="0.35">
      <c r="A230" s="3"/>
      <c r="B230" s="5" t="s">
        <v>82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 s="9">
        <v>228</v>
      </c>
    </row>
    <row r="231" spans="1:56" x14ac:dyDescent="0.35">
      <c r="A231" s="3"/>
      <c r="B231" s="5" t="s">
        <v>76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 s="9">
        <v>229</v>
      </c>
    </row>
    <row r="232" spans="1:56" x14ac:dyDescent="0.35">
      <c r="A232" s="3"/>
      <c r="B232" s="5" t="s">
        <v>46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 s="9">
        <v>230</v>
      </c>
    </row>
    <row r="233" spans="1:56" x14ac:dyDescent="0.35">
      <c r="A233" s="3"/>
      <c r="B233" s="5" t="s">
        <v>77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 s="9">
        <v>231</v>
      </c>
    </row>
    <row r="234" spans="1:56" x14ac:dyDescent="0.35">
      <c r="A234" s="3"/>
      <c r="B234" s="5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 s="9">
        <v>232</v>
      </c>
    </row>
    <row r="235" spans="1:56" x14ac:dyDescent="0.35">
      <c r="A235" s="3"/>
      <c r="B235" s="5" t="s">
        <v>48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 s="9">
        <v>233</v>
      </c>
    </row>
    <row r="236" spans="1:56" x14ac:dyDescent="0.35">
      <c r="A236" s="3"/>
      <c r="B236" s="5" t="s">
        <v>49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 s="9">
        <v>234</v>
      </c>
    </row>
    <row r="237" spans="1:56" x14ac:dyDescent="0.35">
      <c r="A237" s="3"/>
      <c r="B237" s="5" t="s">
        <v>50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 s="9">
        <v>235</v>
      </c>
    </row>
    <row r="238" spans="1:56" x14ac:dyDescent="0.35">
      <c r="A238" s="3"/>
      <c r="B238" s="5" t="s">
        <v>51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 s="9">
        <v>236</v>
      </c>
    </row>
    <row r="239" spans="1:56" x14ac:dyDescent="0.35">
      <c r="A239" s="3"/>
      <c r="B239" s="5" t="s">
        <v>52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 s="9">
        <v>237</v>
      </c>
    </row>
    <row r="240" spans="1:56" x14ac:dyDescent="0.35">
      <c r="A240" s="3"/>
      <c r="B240" s="5" t="s">
        <v>53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 s="9">
        <v>238</v>
      </c>
    </row>
    <row r="241" spans="1:56" x14ac:dyDescent="0.35">
      <c r="A241" s="3"/>
      <c r="B241" s="5" t="s">
        <v>54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 s="9">
        <v>239</v>
      </c>
    </row>
    <row r="242" spans="1:56" x14ac:dyDescent="0.35">
      <c r="A242" s="3"/>
      <c r="B242" s="5" t="s">
        <v>55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 s="9">
        <v>240</v>
      </c>
    </row>
    <row r="243" spans="1:56" x14ac:dyDescent="0.35">
      <c r="A243" s="3"/>
      <c r="B243" s="5" t="s">
        <v>56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 s="9">
        <v>241</v>
      </c>
    </row>
    <row r="244" spans="1:56" x14ac:dyDescent="0.35">
      <c r="A244" s="3"/>
      <c r="B244" s="5" t="s">
        <v>57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 s="9">
        <v>242</v>
      </c>
    </row>
    <row r="245" spans="1:56" x14ac:dyDescent="0.35">
      <c r="A245" s="3"/>
      <c r="B245" s="5" t="s">
        <v>58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 s="9">
        <v>243</v>
      </c>
    </row>
    <row r="246" spans="1:56" x14ac:dyDescent="0.35">
      <c r="A246" s="3"/>
      <c r="B246" s="5" t="s">
        <v>59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 s="9">
        <v>244</v>
      </c>
    </row>
    <row r="247" spans="1:56" x14ac:dyDescent="0.35">
      <c r="A247" s="3"/>
      <c r="B247" s="5" t="s">
        <v>60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 s="9">
        <v>245</v>
      </c>
    </row>
    <row r="248" spans="1:56" x14ac:dyDescent="0.35">
      <c r="A248" s="3"/>
      <c r="B248" s="5" t="s">
        <v>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 s="9">
        <v>246</v>
      </c>
    </row>
    <row r="249" spans="1:56" x14ac:dyDescent="0.35">
      <c r="A249" s="4"/>
      <c r="B249" s="8" t="s">
        <v>79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C251"/>
  <sheetViews>
    <sheetView zoomScale="80" zoomScaleNormal="80" workbookViewId="0">
      <selection activeCell="D70" sqref="D70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306</v>
      </c>
      <c r="B1" s="46"/>
      <c r="H1" s="47"/>
      <c r="I1" s="47"/>
      <c r="L1" s="47"/>
      <c r="AR1" s="47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526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553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560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528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529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531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205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207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203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204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206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208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hidden="1" x14ac:dyDescent="0.35">
      <c r="A5" s="1" t="s">
        <v>140</v>
      </c>
      <c r="B5" s="6" t="s">
        <v>336</v>
      </c>
      <c r="C5">
        <f>'Population at Risk'!R5/'Population at Risk'!R$5</f>
        <v>1</v>
      </c>
      <c r="D5">
        <f>'Population at Risk'!AX5/'Population at Risk'!AX$5</f>
        <v>1</v>
      </c>
      <c r="E5">
        <f>'Population at Risk'!S5/'Population at Risk'!S$5</f>
        <v>1</v>
      </c>
      <c r="F5">
        <f>'Population at Risk'!T5/'Population at Risk'!T$5</f>
        <v>1</v>
      </c>
      <c r="G5">
        <f>'Population at Risk'!U5/'Population at Risk'!U$5</f>
        <v>1</v>
      </c>
      <c r="H5">
        <f>'Population at Risk'!D5/'Population at Risk'!D$5</f>
        <v>1</v>
      </c>
      <c r="I5">
        <f>'Population at Risk'!E5/'Population at Risk'!E$5</f>
        <v>1</v>
      </c>
      <c r="J5">
        <f>'Population at Risk'!BC5/'Population at Risk'!BC$5</f>
        <v>1</v>
      </c>
      <c r="K5">
        <f>'Population at Risk'!V5/'Population at Risk'!V$5</f>
        <v>1</v>
      </c>
      <c r="L5">
        <f>'Population at Risk'!F5/'Population at Risk'!F$5</f>
        <v>1</v>
      </c>
      <c r="M5">
        <f>'Population at Risk'!W5/'Population at Risk'!W$5</f>
        <v>1</v>
      </c>
      <c r="N5">
        <f>'Population at Risk'!X5/'Population at Risk'!X$5</f>
        <v>1</v>
      </c>
      <c r="O5">
        <f>'Population at Risk'!Y5/'Population at Risk'!Y$5</f>
        <v>1</v>
      </c>
      <c r="P5">
        <f>'Population at Risk'!Z5/'Population at Risk'!Z$5</f>
        <v>1</v>
      </c>
      <c r="Q5">
        <f>'Population at Risk'!AA5/'Population at Risk'!AA$5</f>
        <v>1</v>
      </c>
      <c r="R5">
        <f>'Population at Risk'!AB5/'Population at Risk'!AB$5</f>
        <v>1</v>
      </c>
      <c r="S5">
        <f>'Population at Risk'!AY5/'Population at Risk'!AY$5</f>
        <v>1</v>
      </c>
      <c r="T5">
        <f>'Population at Risk'!AC5/'Population at Risk'!AC$5</f>
        <v>1</v>
      </c>
      <c r="U5">
        <f>'Population at Risk'!AD5/'Population at Risk'!AD$5</f>
        <v>1</v>
      </c>
      <c r="V5">
        <f>'Population at Risk'!AE5/'Population at Risk'!AE$5</f>
        <v>1</v>
      </c>
      <c r="W5">
        <f>'Population at Risk'!G5/'Population at Risk'!G$5</f>
        <v>1</v>
      </c>
      <c r="X5">
        <f>'Population at Risk'!AF5/'Population at Risk'!AF$5</f>
        <v>1</v>
      </c>
      <c r="Y5">
        <f>'Population at Risk'!H5/'Population at Risk'!H$5</f>
        <v>1</v>
      </c>
      <c r="Z5">
        <f>'Population at Risk'!AG5/'Population at Risk'!AG$5</f>
        <v>1</v>
      </c>
      <c r="AA5">
        <f>'Population at Risk'!AZ5/'Population at Risk'!AZ$5</f>
        <v>1</v>
      </c>
      <c r="AB5">
        <f>'Population at Risk'!I5/'Population at Risk'!I$5</f>
        <v>1</v>
      </c>
      <c r="AC5">
        <f>'Population at Risk'!J5/'Population at Risk'!J$5</f>
        <v>1</v>
      </c>
      <c r="AD5">
        <f>'Population at Risk'!K5/'Population at Risk'!K$5</f>
        <v>1</v>
      </c>
      <c r="AE5">
        <f>'Population at Risk'!AH5/'Population at Risk'!AH$5</f>
        <v>1</v>
      </c>
      <c r="AF5">
        <f>'Population at Risk'!AI5/'Population at Risk'!AI$5</f>
        <v>1</v>
      </c>
      <c r="AG5">
        <f>'Population at Risk'!BA5/'Population at Risk'!BA$5</f>
        <v>1</v>
      </c>
      <c r="AH5">
        <f>'Population at Risk'!L5/'Population at Risk'!L$5</f>
        <v>1</v>
      </c>
      <c r="AI5">
        <f>'Population at Risk'!M5/'Population at Risk'!M$5</f>
        <v>1</v>
      </c>
      <c r="AJ5">
        <f>'Population at Risk'!AJ5/'Population at Risk'!AJ$5</f>
        <v>1</v>
      </c>
      <c r="AK5">
        <f>'Population at Risk'!AK5/'Population at Risk'!AK$5</f>
        <v>1</v>
      </c>
      <c r="AL5">
        <f>'Population at Risk'!AL5/'Population at Risk'!AL$5</f>
        <v>1</v>
      </c>
      <c r="AM5">
        <f>'Population at Risk'!AM5/'Population at Risk'!AM$5</f>
        <v>1</v>
      </c>
      <c r="AN5">
        <f>'Population at Risk'!N5/'Population at Risk'!N$5</f>
        <v>1</v>
      </c>
      <c r="AO5">
        <f>'Population at Risk'!AN5/'Population at Risk'!AN$5</f>
        <v>1</v>
      </c>
      <c r="AP5">
        <f>'Population at Risk'!AO5/'Population at Risk'!AO$5</f>
        <v>1</v>
      </c>
      <c r="AQ5">
        <f>'Population at Risk'!AP5/'Population at Risk'!AP$5</f>
        <v>1</v>
      </c>
      <c r="AR5">
        <f>'Population at Risk'!C5/'Population at Risk'!C$5</f>
        <v>1</v>
      </c>
      <c r="AS5">
        <f>'Population at Risk'!AQ5/'Population at Risk'!AQ$5</f>
        <v>1</v>
      </c>
      <c r="AT5">
        <f>'Population at Risk'!O5/'Population at Risk'!O$5</f>
        <v>1</v>
      </c>
      <c r="AU5">
        <f>'Population at Risk'!AR5/'Population at Risk'!AR$5</f>
        <v>1</v>
      </c>
      <c r="AV5">
        <f>'Population at Risk'!AS5/'Population at Risk'!AS$5</f>
        <v>1</v>
      </c>
      <c r="AW5">
        <f>'Population at Risk'!AT5/'Population at Risk'!AT$5</f>
        <v>1</v>
      </c>
      <c r="AX5">
        <f>'Population at Risk'!AU5/'Population at Risk'!AU$5</f>
        <v>1</v>
      </c>
      <c r="AY5">
        <f>'Population at Risk'!BB5/'Population at Risk'!BB$5</f>
        <v>1</v>
      </c>
      <c r="AZ5">
        <f>'Population at Risk'!P5/'Population at Risk'!P$5</f>
        <v>1</v>
      </c>
      <c r="BA5">
        <f>'Population at Risk'!AV5/'Population at Risk'!AV$5</f>
        <v>1</v>
      </c>
      <c r="BB5">
        <f>'Population at Risk'!AW5/'Population at Risk'!AW$5</f>
        <v>1</v>
      </c>
      <c r="BC5">
        <f>'Population at Risk'!Q5/'Population at Risk'!Q$5</f>
        <v>1</v>
      </c>
      <c r="BD5" s="9">
        <v>3</v>
      </c>
    </row>
    <row r="6" spans="1:107" hidden="1" x14ac:dyDescent="0.35">
      <c r="A6" s="21" t="s">
        <v>159</v>
      </c>
      <c r="B6" s="6" t="s">
        <v>336</v>
      </c>
      <c r="C6">
        <f>'Population at Risk'!R6/'Population at Risk'!R$5</f>
        <v>0.24065250653117107</v>
      </c>
      <c r="D6">
        <f>'Population at Risk'!AX6/'Population at Risk'!AX$5</f>
        <v>0.37602379010688286</v>
      </c>
      <c r="E6">
        <f>'Population at Risk'!S6/'Population at Risk'!S$5</f>
        <v>0.43347790346705606</v>
      </c>
      <c r="F6">
        <f>'Population at Risk'!T6/'Population at Risk'!T$5</f>
        <v>0.37709601038417584</v>
      </c>
      <c r="G6">
        <f>'Population at Risk'!U6/'Population at Risk'!U$5</f>
        <v>0.2660803390346877</v>
      </c>
      <c r="H6">
        <f>'Population at Risk'!D6/'Population at Risk'!D$5</f>
        <v>0.25712704714596518</v>
      </c>
      <c r="I6">
        <f>'Population at Risk'!E6/'Population at Risk'!E$5</f>
        <v>0.13904621944146492</v>
      </c>
      <c r="J6">
        <f>'Population at Risk'!BC6/'Population at Risk'!BC$5</f>
        <v>0.2660803390346877</v>
      </c>
      <c r="K6">
        <f>'Population at Risk'!V6/'Population at Risk'!V$5</f>
        <v>0.52836372194137959</v>
      </c>
      <c r="L6">
        <f>'Population at Risk'!F6/'Population at Risk'!F$5</f>
        <v>0.31016268899270133</v>
      </c>
      <c r="M6">
        <f>'Population at Risk'!W6/'Population at Risk'!W$5</f>
        <v>0.50056755092702476</v>
      </c>
      <c r="N6">
        <f>'Population at Risk'!X6/'Population at Risk'!X$5</f>
        <v>0.50056755092702476</v>
      </c>
      <c r="O6">
        <f>'Population at Risk'!Y6/'Population at Risk'!Y$5</f>
        <v>0.49624886329833323</v>
      </c>
      <c r="P6">
        <f>'Population at Risk'!Z6/'Population at Risk'!Z$5</f>
        <v>0.72605992869574854</v>
      </c>
      <c r="Q6">
        <f>'Population at Risk'!AA6/'Population at Risk'!AA$5</f>
        <v>0.63891814905784006</v>
      </c>
      <c r="R6">
        <f>'Population at Risk'!AB6/'Population at Risk'!AB$5</f>
        <v>0.24859910794348891</v>
      </c>
      <c r="S6">
        <f>'Population at Risk'!AY6/'Population at Risk'!AY$5</f>
        <v>0.4604910850478765</v>
      </c>
      <c r="T6">
        <f>'Population at Risk'!AC6/'Population at Risk'!AC$5</f>
        <v>0.64696956675675943</v>
      </c>
      <c r="U6">
        <f>'Population at Risk'!AD6/'Population at Risk'!AD$5</f>
        <v>0.32124677271323931</v>
      </c>
      <c r="V6">
        <f>'Population at Risk'!AE6/'Population at Risk'!AE$5</f>
        <v>0.32577419172164623</v>
      </c>
      <c r="W6">
        <f>'Population at Risk'!G6/'Population at Risk'!G$5</f>
        <v>0.30939484085470154</v>
      </c>
      <c r="X6">
        <f>'Population at Risk'!AF6/'Population at Risk'!AF$5</f>
        <v>0.66024301612634007</v>
      </c>
      <c r="Y6">
        <f>'Population at Risk'!H6/'Population at Risk'!H$5</f>
        <v>0.65064658155990662</v>
      </c>
      <c r="Z6">
        <f>'Population at Risk'!AG6/'Population at Risk'!AG$5</f>
        <v>0.32577419172164623</v>
      </c>
      <c r="AA6">
        <f>'Population at Risk'!AZ6/'Population at Risk'!AZ$5</f>
        <v>0.424111754212605</v>
      </c>
      <c r="AB6">
        <f>'Population at Risk'!I6/'Population at Risk'!I$5</f>
        <v>0.28140619259789468</v>
      </c>
      <c r="AC6">
        <f>'Population at Risk'!J6/'Population at Risk'!J$5</f>
        <v>0.46035621561245743</v>
      </c>
      <c r="AD6">
        <f>'Population at Risk'!K6/'Population at Risk'!K$5</f>
        <v>0.59784833847745755</v>
      </c>
      <c r="AE6">
        <f>'Population at Risk'!AH6/'Population at Risk'!AH$5</f>
        <v>0.6242682807467983</v>
      </c>
      <c r="AF6">
        <f>'Population at Risk'!AI6/'Population at Risk'!AI$5</f>
        <v>0.42323413896606893</v>
      </c>
      <c r="AG6">
        <f>'Population at Risk'!BA6/'Population at Risk'!BA$5</f>
        <v>0.7567680411766009</v>
      </c>
      <c r="AH6">
        <f>'Population at Risk'!L6/'Population at Risk'!L$5</f>
        <v>0.42988187816677648</v>
      </c>
      <c r="AI6">
        <f>'Population at Risk'!M6/'Population at Risk'!M$5</f>
        <v>0.42988187816677648</v>
      </c>
      <c r="AJ6">
        <f>'Population at Risk'!AJ6/'Population at Risk'!AJ$5</f>
        <v>0.53487517243532501</v>
      </c>
      <c r="AK6">
        <f>'Population at Risk'!AK6/'Population at Risk'!AK$5</f>
        <v>0.20525005478467173</v>
      </c>
      <c r="AL6">
        <f>'Population at Risk'!AL6/'Population at Risk'!AL$5</f>
        <v>0.70685776704436643</v>
      </c>
      <c r="AM6">
        <f>'Population at Risk'!AM6/'Population at Risk'!AM$5</f>
        <v>0.67823993359746515</v>
      </c>
      <c r="AN6">
        <f>'Population at Risk'!N6/'Population at Risk'!N$5</f>
        <v>0.65802792653525588</v>
      </c>
      <c r="AO6">
        <f>'Population at Risk'!AN6/'Population at Risk'!AN$5</f>
        <v>0.18121962216316592</v>
      </c>
      <c r="AP6">
        <f>'Population at Risk'!AO6/'Population at Risk'!AO$5</f>
        <v>0.18121962216316592</v>
      </c>
      <c r="AQ6">
        <f>'Population at Risk'!AP6/'Population at Risk'!AP$5</f>
        <v>0.22827045992796535</v>
      </c>
      <c r="AR6">
        <f>'Population at Risk'!C6/'Population at Risk'!C$5</f>
        <v>0.37475787327968363</v>
      </c>
      <c r="AS6">
        <f>'Population at Risk'!AQ6/'Population at Risk'!AQ$5</f>
        <v>0.58134312434638347</v>
      </c>
      <c r="AT6">
        <f>'Population at Risk'!O6/'Population at Risk'!O$5</f>
        <v>0.67357645673312161</v>
      </c>
      <c r="AU6">
        <f>'Population at Risk'!AR6/'Population at Risk'!AR$5</f>
        <v>0.4998656541329124</v>
      </c>
      <c r="AV6">
        <f>'Population at Risk'!AS6/'Population at Risk'!AS$5</f>
        <v>0.28140619259789468</v>
      </c>
      <c r="AW6">
        <f>'Population at Risk'!AT6/'Population at Risk'!AT$5</f>
        <v>4.1582708422195795E-2</v>
      </c>
      <c r="AX6">
        <f>'Population at Risk'!AU6/'Population at Risk'!AU$5</f>
        <v>4.1582708422195795E-2</v>
      </c>
      <c r="AY6">
        <f>'Population at Risk'!BB6/'Population at Risk'!BB$5</f>
        <v>0.51597403009518172</v>
      </c>
      <c r="AZ6">
        <f>'Population at Risk'!P6/'Population at Risk'!P$5</f>
        <v>0.31278780834414111</v>
      </c>
      <c r="BA6">
        <f>'Population at Risk'!AV6/'Population at Risk'!AV$5</f>
        <v>0.54934918165003754</v>
      </c>
      <c r="BB6">
        <f>'Population at Risk'!AW6/'Population at Risk'!AW$5</f>
        <v>0.56268904909881234</v>
      </c>
      <c r="BC6">
        <f>'Population at Risk'!Q6/'Population at Risk'!Q$5</f>
        <v>0.37950362144588429</v>
      </c>
      <c r="BD6" s="9">
        <v>4</v>
      </c>
    </row>
    <row r="7" spans="1:107" hidden="1" x14ac:dyDescent="0.35">
      <c r="A7" t="s">
        <v>133</v>
      </c>
      <c r="B7" s="5" t="s">
        <v>336</v>
      </c>
      <c r="C7">
        <f>'Population at Risk'!R7/'Population at Risk'!R$5</f>
        <v>0.11700930748808586</v>
      </c>
      <c r="D7">
        <f>'Population at Risk'!AX7/'Population at Risk'!AX$5</f>
        <v>0.19828450483022766</v>
      </c>
      <c r="E7">
        <f>'Population at Risk'!S7/'Population at Risk'!S$5</f>
        <v>0.20282285886192211</v>
      </c>
      <c r="F7">
        <f>'Population at Risk'!T7/'Population at Risk'!T$5</f>
        <v>0.20710772478809866</v>
      </c>
      <c r="G7">
        <f>'Population at Risk'!U7/'Population at Risk'!U$5</f>
        <v>0</v>
      </c>
      <c r="H7">
        <f>'Population at Risk'!D7/'Population at Risk'!D$5</f>
        <v>8.2778676967008191E-2</v>
      </c>
      <c r="I7">
        <f>'Population at Risk'!E7/'Population at Risk'!E$5</f>
        <v>3.6016450973052241E-2</v>
      </c>
      <c r="J7">
        <f>'Population at Risk'!BC7/'Population at Risk'!BC$5</f>
        <v>0</v>
      </c>
      <c r="K7">
        <f>'Population at Risk'!V7/'Population at Risk'!V$5</f>
        <v>0.20777386320267238</v>
      </c>
      <c r="L7">
        <f>'Population at Risk'!F7/'Population at Risk'!F$5</f>
        <v>0.10767980867502111</v>
      </c>
      <c r="M7">
        <f>'Population at Risk'!W7/'Population at Risk'!W$5</f>
        <v>0.2748936303711863</v>
      </c>
      <c r="N7">
        <f>'Population at Risk'!X7/'Population at Risk'!X$5</f>
        <v>0.2748936303711863</v>
      </c>
      <c r="O7">
        <f>'Population at Risk'!Y7/'Population at Risk'!Y$5</f>
        <v>0.22527105808421335</v>
      </c>
      <c r="P7">
        <f>'Population at Risk'!Z7/'Population at Risk'!Z$5</f>
        <v>0.56372751707403868</v>
      </c>
      <c r="Q7">
        <f>'Population at Risk'!AA7/'Population at Risk'!AA$5</f>
        <v>0.42368695494868402</v>
      </c>
      <c r="R7">
        <f>'Population at Risk'!AB7/'Population at Risk'!AB$5</f>
        <v>7.1311729257630824E-2</v>
      </c>
      <c r="S7">
        <f>'Population at Risk'!AY7/'Population at Risk'!AY$5</f>
        <v>0.25796812006542613</v>
      </c>
      <c r="T7">
        <f>'Population at Risk'!AC7/'Population at Risk'!AC$5</f>
        <v>0.46938425648551346</v>
      </c>
      <c r="U7">
        <f>'Population at Risk'!AD7/'Population at Risk'!AD$5</f>
        <v>0.10398976077329374</v>
      </c>
      <c r="V7">
        <f>'Population at Risk'!AE7/'Population at Risk'!AE$5</f>
        <v>0.10270464938498623</v>
      </c>
      <c r="W7">
        <f>'Population at Risk'!G7/'Population at Risk'!G$5</f>
        <v>0.10735394080093609</v>
      </c>
      <c r="X7">
        <f>'Population at Risk'!AF7/'Population at Risk'!AF$5</f>
        <v>0.53123297642167333</v>
      </c>
      <c r="Y7">
        <f>'Population at Risk'!H7/'Population at Risk'!H$5</f>
        <v>0.39552064388694746</v>
      </c>
      <c r="Z7">
        <f>'Population at Risk'!AG7/'Population at Risk'!AG$5</f>
        <v>0.10270464938498623</v>
      </c>
      <c r="AA7">
        <f>'Population at Risk'!AZ7/'Population at Risk'!AZ$5</f>
        <v>0.24260402232223133</v>
      </c>
      <c r="AB7">
        <f>'Population at Risk'!I7/'Population at Risk'!I$5</f>
        <v>8.3053600490405402E-2</v>
      </c>
      <c r="AC7">
        <f>'Population at Risk'!J7/'Population at Risk'!J$5</f>
        <v>0.24482651241003345</v>
      </c>
      <c r="AD7">
        <f>'Population at Risk'!K7/'Population at Risk'!K$5</f>
        <v>0.32070669000700569</v>
      </c>
      <c r="AE7">
        <f>'Population at Risk'!AH7/'Population at Risk'!AH$5</f>
        <v>0.3405389337282253</v>
      </c>
      <c r="AF7">
        <f>'Population at Risk'!AI7/'Population at Risk'!AI$5</f>
        <v>0.18628679464089626</v>
      </c>
      <c r="AG7">
        <f>'Population at Risk'!BA7/'Population at Risk'!BA$5</f>
        <v>0.4704186909071319</v>
      </c>
      <c r="AH7">
        <f>'Population at Risk'!L7/'Population at Risk'!L$5</f>
        <v>0.11427213712865916</v>
      </c>
      <c r="AI7">
        <f>'Population at Risk'!M7/'Population at Risk'!M$5</f>
        <v>0.11427213712865916</v>
      </c>
      <c r="AJ7">
        <f>'Population at Risk'!AJ7/'Population at Risk'!AJ$5</f>
        <v>0.13995270051823322</v>
      </c>
      <c r="AK7">
        <f>'Population at Risk'!AK7/'Population at Risk'!AK$5</f>
        <v>1.3023165746431697E-2</v>
      </c>
      <c r="AL7">
        <f>'Population at Risk'!AL7/'Population at Risk'!AL$5</f>
        <v>0.50564534285088658</v>
      </c>
      <c r="AM7">
        <f>'Population at Risk'!AM7/'Population at Risk'!AM$5</f>
        <v>0.39774732716790523</v>
      </c>
      <c r="AN7">
        <f>'Population at Risk'!N7/'Population at Risk'!N$5</f>
        <v>0.45757926741684923</v>
      </c>
      <c r="AO7">
        <f>'Population at Risk'!AN7/'Population at Risk'!AN$5</f>
        <v>0</v>
      </c>
      <c r="AP7">
        <f>'Population at Risk'!AO7/'Population at Risk'!AO$5</f>
        <v>0</v>
      </c>
      <c r="AQ7">
        <f>'Population at Risk'!AP7/'Population at Risk'!AP$5</f>
        <v>8.7279617336375306E-2</v>
      </c>
      <c r="AR7">
        <f>'Population at Risk'!C7/'Population at Risk'!C$5</f>
        <v>0.12936269388537064</v>
      </c>
      <c r="AS7">
        <f>'Population at Risk'!AQ7/'Population at Risk'!AQ$5</f>
        <v>0.38397614520145301</v>
      </c>
      <c r="AT7">
        <f>'Population at Risk'!O7/'Population at Risk'!O$5</f>
        <v>0.4029554229440051</v>
      </c>
      <c r="AU7">
        <f>'Population at Risk'!AR7/'Population at Risk'!AR$5</f>
        <v>0.27859627342071608</v>
      </c>
      <c r="AV7">
        <f>'Population at Risk'!AS7/'Population at Risk'!AS$5</f>
        <v>8.3053600490405402E-2</v>
      </c>
      <c r="AW7">
        <f>'Population at Risk'!AT7/'Population at Risk'!AT$5</f>
        <v>0</v>
      </c>
      <c r="AX7">
        <f>'Population at Risk'!AU7/'Population at Risk'!AU$5</f>
        <v>0</v>
      </c>
      <c r="AY7">
        <f>'Population at Risk'!BB7/'Population at Risk'!BB$5</f>
        <v>0.22450648018053182</v>
      </c>
      <c r="AZ7">
        <f>'Population at Risk'!P7/'Population at Risk'!P$5</f>
        <v>8.2406783161854347E-2</v>
      </c>
      <c r="BA7">
        <f>'Population at Risk'!AV7/'Population at Risk'!AV$5</f>
        <v>0.2407506154286691</v>
      </c>
      <c r="BB7">
        <f>'Population at Risk'!AW7/'Population at Risk'!AW$5</f>
        <v>0.27526672645344619</v>
      </c>
      <c r="BC7">
        <f>'Population at Risk'!Q7/'Population at Risk'!Q$5</f>
        <v>5.2903668911101001E-2</v>
      </c>
      <c r="BD7" s="9">
        <v>5</v>
      </c>
    </row>
    <row r="8" spans="1:107" hidden="1" x14ac:dyDescent="0.35">
      <c r="A8" t="s">
        <v>134</v>
      </c>
      <c r="C8">
        <f>'Population at Risk'!R8/'Population at Risk'!R$5</f>
        <v>0.1236431990430852</v>
      </c>
      <c r="D8">
        <f>'Population at Risk'!AX8/'Population at Risk'!AX$5</f>
        <v>0.1777392852766552</v>
      </c>
      <c r="E8">
        <f>'Population at Risk'!S8/'Population at Risk'!S$5</f>
        <v>0.23065504460513397</v>
      </c>
      <c r="F8">
        <f>'Population at Risk'!T8/'Population at Risk'!T$5</f>
        <v>0.1699882855960772</v>
      </c>
      <c r="G8">
        <f>'Population at Risk'!U8/'Population at Risk'!U$5</f>
        <v>0.2660803390346877</v>
      </c>
      <c r="H8">
        <f>'Population at Risk'!D8/'Population at Risk'!D$5</f>
        <v>0.17434837017895696</v>
      </c>
      <c r="I8">
        <f>'Population at Risk'!E8/'Population at Risk'!E$5</f>
        <v>0.10302976846841269</v>
      </c>
      <c r="J8">
        <f>'Population at Risk'!BC8/'Population at Risk'!BC$5</f>
        <v>0.2660803390346877</v>
      </c>
      <c r="K8">
        <f>'Population at Risk'!V8/'Population at Risk'!V$5</f>
        <v>0.32058985873870721</v>
      </c>
      <c r="L8">
        <f>'Population at Risk'!F8/'Population at Risk'!F$5</f>
        <v>0.20248288031768019</v>
      </c>
      <c r="M8">
        <f>'Population at Risk'!W8/'Population at Risk'!W$5</f>
        <v>0.22567392055583854</v>
      </c>
      <c r="N8">
        <f>'Population at Risk'!X8/'Population at Risk'!X$5</f>
        <v>0.22567392055583854</v>
      </c>
      <c r="O8">
        <f>'Population at Risk'!Y8/'Population at Risk'!Y$5</f>
        <v>0.27097780521411985</v>
      </c>
      <c r="P8">
        <f>'Population at Risk'!Z8/'Population at Risk'!Z$5</f>
        <v>0.16233241162170992</v>
      </c>
      <c r="Q8">
        <f>'Population at Risk'!AA8/'Population at Risk'!AA$5</f>
        <v>0.21523119410915598</v>
      </c>
      <c r="R8">
        <f>'Population at Risk'!AB8/'Population at Risk'!AB$5</f>
        <v>0.17728737868585809</v>
      </c>
      <c r="S8">
        <f>'Population at Risk'!AY8/'Population at Risk'!AY$5</f>
        <v>0.20252296498245034</v>
      </c>
      <c r="T8">
        <f>'Population at Risk'!AC8/'Population at Risk'!AC$5</f>
        <v>0.17758531027124599</v>
      </c>
      <c r="U8">
        <f>'Population at Risk'!AD8/'Population at Risk'!AD$5</f>
        <v>0.21725701193994557</v>
      </c>
      <c r="V8">
        <f>'Population at Risk'!AE8/'Population at Risk'!AE$5</f>
        <v>0.22306954233666001</v>
      </c>
      <c r="W8">
        <f>'Population at Risk'!G8/'Population at Risk'!G$5</f>
        <v>0.20204090005376546</v>
      </c>
      <c r="X8">
        <f>'Population at Risk'!AF8/'Population at Risk'!AF$5</f>
        <v>0.12901003970466673</v>
      </c>
      <c r="Y8">
        <f>'Population at Risk'!H8/'Population at Risk'!H$5</f>
        <v>0.2551259376729591</v>
      </c>
      <c r="Z8">
        <f>'Population at Risk'!AG8/'Population at Risk'!AG$5</f>
        <v>0.22306954233666001</v>
      </c>
      <c r="AA8">
        <f>'Population at Risk'!AZ8/'Population at Risk'!AZ$5</f>
        <v>0.18150773189037367</v>
      </c>
      <c r="AB8">
        <f>'Population at Risk'!I8/'Population at Risk'!I$5</f>
        <v>0.19835259210748929</v>
      </c>
      <c r="AC8">
        <f>'Population at Risk'!J8/'Population at Risk'!J$5</f>
        <v>0.21552970320242398</v>
      </c>
      <c r="AD8">
        <f>'Population at Risk'!K8/'Population at Risk'!K$5</f>
        <v>0.27714164847045186</v>
      </c>
      <c r="AE8">
        <f>'Population at Risk'!AH8/'Population at Risk'!AH$5</f>
        <v>0.283729347018573</v>
      </c>
      <c r="AF8">
        <f>'Population at Risk'!AI8/'Population at Risk'!AI$5</f>
        <v>0.23694734432517264</v>
      </c>
      <c r="AG8">
        <f>'Population at Risk'!BA8/'Population at Risk'!BA$5</f>
        <v>0.28634935026946901</v>
      </c>
      <c r="AH8">
        <f>'Population at Risk'!L8/'Population at Risk'!L$5</f>
        <v>0.31560974103811734</v>
      </c>
      <c r="AI8">
        <f>'Population at Risk'!M8/'Population at Risk'!M$5</f>
        <v>0.31560974103811734</v>
      </c>
      <c r="AJ8">
        <f>'Population at Risk'!AJ8/'Population at Risk'!AJ$5</f>
        <v>0.39492247191709179</v>
      </c>
      <c r="AK8">
        <f>'Population at Risk'!AK8/'Population at Risk'!AK$5</f>
        <v>0.19222688903824003</v>
      </c>
      <c r="AL8">
        <f>'Population at Risk'!AL8/'Population at Risk'!AL$5</f>
        <v>0.20121242419347971</v>
      </c>
      <c r="AM8">
        <f>'Population at Risk'!AM8/'Population at Risk'!AM$5</f>
        <v>0.28049260642955998</v>
      </c>
      <c r="AN8">
        <f>'Population at Risk'!N8/'Population at Risk'!N$5</f>
        <v>0.20044865911840662</v>
      </c>
      <c r="AO8">
        <f>'Population at Risk'!AN8/'Population at Risk'!AN$5</f>
        <v>0.18121962216316592</v>
      </c>
      <c r="AP8">
        <f>'Population at Risk'!AO8/'Population at Risk'!AO$5</f>
        <v>0.18121962216316592</v>
      </c>
      <c r="AQ8">
        <f>'Population at Risk'!AP8/'Population at Risk'!AP$5</f>
        <v>0.14099084259159006</v>
      </c>
      <c r="AR8">
        <f>'Population at Risk'!C8/'Population at Risk'!C$5</f>
        <v>0.24539517939431299</v>
      </c>
      <c r="AS8">
        <f>'Population at Risk'!AQ8/'Population at Risk'!AQ$5</f>
        <v>0.19736697914493045</v>
      </c>
      <c r="AT8">
        <f>'Population at Risk'!O8/'Population at Risk'!O$5</f>
        <v>0.27062103378911645</v>
      </c>
      <c r="AU8">
        <f>'Population at Risk'!AR8/'Population at Risk'!AR$5</f>
        <v>0.22126938071219629</v>
      </c>
      <c r="AV8">
        <f>'Population at Risk'!AS8/'Population at Risk'!AS$5</f>
        <v>0.19835259210748929</v>
      </c>
      <c r="AW8">
        <f>'Population at Risk'!AT8/'Population at Risk'!AT$5</f>
        <v>4.1582708422195795E-2</v>
      </c>
      <c r="AX8">
        <f>'Population at Risk'!AU8/'Population at Risk'!AU$5</f>
        <v>4.1582708422195795E-2</v>
      </c>
      <c r="AY8">
        <f>'Population at Risk'!BB8/'Population at Risk'!BB$5</f>
        <v>0.29146754991464996</v>
      </c>
      <c r="AZ8">
        <f>'Population at Risk'!P8/'Population at Risk'!P$5</f>
        <v>0.23038102518228679</v>
      </c>
      <c r="BA8">
        <f>'Population at Risk'!AV8/'Population at Risk'!AV$5</f>
        <v>0.30859856622136839</v>
      </c>
      <c r="BB8">
        <f>'Population at Risk'!AW8/'Population at Risk'!AW$5</f>
        <v>0.28742232264536621</v>
      </c>
      <c r="BC8">
        <f>'Population at Risk'!Q8/'Population at Risk'!Q$5</f>
        <v>0.32659995253478324</v>
      </c>
      <c r="BD8" s="9">
        <v>6</v>
      </c>
    </row>
    <row r="9" spans="1:107" hidden="1" x14ac:dyDescent="0.35">
      <c r="A9" t="s">
        <v>135</v>
      </c>
      <c r="C9">
        <f>'Population at Risk'!R9/'Population at Risk'!R$5</f>
        <v>0.14102762736534055</v>
      </c>
      <c r="D9">
        <f>'Population at Risk'!AX9/'Population at Risk'!AX$5</f>
        <v>0.18597005013055182</v>
      </c>
      <c r="E9">
        <f>'Population at Risk'!S9/'Population at Risk'!S$5</f>
        <v>0.22369390339815232</v>
      </c>
      <c r="F9">
        <f>'Population at Risk'!T9/'Population at Risk'!T$5</f>
        <v>0.1828801723410784</v>
      </c>
      <c r="G9">
        <f>'Population at Risk'!U9/'Population at Risk'!U$5</f>
        <v>0.69067066377370023</v>
      </c>
      <c r="H9">
        <f>'Population at Risk'!D9/'Population at Risk'!D$5</f>
        <v>0.2175767960426408</v>
      </c>
      <c r="I9">
        <f>'Population at Risk'!E9/'Population at Risk'!E$5</f>
        <v>0.25090026938851995</v>
      </c>
      <c r="J9">
        <f>'Population at Risk'!BC9/'Population at Risk'!BC$5</f>
        <v>0.69067066377370023</v>
      </c>
      <c r="K9">
        <f>'Population at Risk'!V9/'Population at Risk'!V$5</f>
        <v>0.19272076065296931</v>
      </c>
      <c r="L9">
        <f>'Population at Risk'!F9/'Population at Risk'!F$5</f>
        <v>0.36102818120014546</v>
      </c>
      <c r="M9">
        <f>'Population at Risk'!W9/'Population at Risk'!W$5</f>
        <v>0.2245075717617942</v>
      </c>
      <c r="N9">
        <f>'Population at Risk'!X9/'Population at Risk'!X$5</f>
        <v>0.2245075717617942</v>
      </c>
      <c r="O9">
        <f>'Population at Risk'!Y9/'Population at Risk'!Y$5</f>
        <v>0.18935504878985235</v>
      </c>
      <c r="P9">
        <f>'Population at Risk'!Z9/'Population at Risk'!Z$5</f>
        <v>0.13211727695458494</v>
      </c>
      <c r="Q9">
        <f>'Population at Risk'!AA9/'Population at Risk'!AA$5</f>
        <v>0.1531344167275121</v>
      </c>
      <c r="R9">
        <f>'Population at Risk'!AB9/'Population at Risk'!AB$5</f>
        <v>0.23561139540120588</v>
      </c>
      <c r="S9">
        <f>'Population at Risk'!AY9/'Population at Risk'!AY$5</f>
        <v>0.23124023261523924</v>
      </c>
      <c r="T9">
        <f>'Population at Risk'!AC9/'Population at Risk'!AC$5</f>
        <v>0.13676688445147167</v>
      </c>
      <c r="U9">
        <f>'Population at Risk'!AD9/'Population at Risk'!AD$5</f>
        <v>0.36795136857814997</v>
      </c>
      <c r="V9">
        <f>'Population at Risk'!AE9/'Population at Risk'!AE$5</f>
        <v>0.34337166320828866</v>
      </c>
      <c r="W9">
        <f>'Population at Risk'!G9/'Population at Risk'!G$5</f>
        <v>0.43229641651950013</v>
      </c>
      <c r="X9">
        <f>'Population at Risk'!AF9/'Population at Risk'!AF$5</f>
        <v>0.14613138735010739</v>
      </c>
      <c r="Y9">
        <f>'Population at Risk'!H9/'Population at Risk'!H$5</f>
        <v>0.16543475888749543</v>
      </c>
      <c r="Z9">
        <f>'Population at Risk'!AG9/'Population at Risk'!AG$5</f>
        <v>0.34337166320828866</v>
      </c>
      <c r="AA9">
        <f>'Population at Risk'!AZ9/'Population at Risk'!AZ$5</f>
        <v>0.23735179188615266</v>
      </c>
      <c r="AB9">
        <f>'Population at Risk'!I9/'Population at Risk'!I$5</f>
        <v>0.36769232920997819</v>
      </c>
      <c r="AC9">
        <f>'Population at Risk'!J9/'Population at Risk'!J$5</f>
        <v>0.18559341585047803</v>
      </c>
      <c r="AD9">
        <f>'Population at Risk'!K9/'Population at Risk'!K$5</f>
        <v>0.18497936678927024</v>
      </c>
      <c r="AE9">
        <f>'Population at Risk'!AH9/'Population at Risk'!AH$5</f>
        <v>0.1829157796361715</v>
      </c>
      <c r="AF9">
        <f>'Population at Risk'!AI9/'Population at Risk'!AI$5</f>
        <v>0.20506297504036214</v>
      </c>
      <c r="AG9">
        <f>'Population at Risk'!BA9/'Population at Risk'!BA$5</f>
        <v>0.13617343144562705</v>
      </c>
      <c r="AH9">
        <f>'Population at Risk'!L9/'Population at Risk'!L$5</f>
        <v>0.37663873011882809</v>
      </c>
      <c r="AI9">
        <f>'Population at Risk'!M9/'Population at Risk'!M$5</f>
        <v>0.37663873011882809</v>
      </c>
      <c r="AJ9">
        <f>'Population at Risk'!AJ9/'Population at Risk'!AJ$5</f>
        <v>0.24372603398961357</v>
      </c>
      <c r="AK9">
        <f>'Population at Risk'!AK9/'Population at Risk'!AK$5</f>
        <v>0.32728451685889831</v>
      </c>
      <c r="AL9">
        <f>'Population at Risk'!AL9/'Population at Risk'!AL$5</f>
        <v>0.1305811467428864</v>
      </c>
      <c r="AM9">
        <f>'Population at Risk'!AM9/'Population at Risk'!AM$5</f>
        <v>0.17122081155556196</v>
      </c>
      <c r="AN9">
        <f>'Population at Risk'!N9/'Population at Risk'!N$5</f>
        <v>0.12227776723651608</v>
      </c>
      <c r="AO9">
        <f>'Population at Risk'!AN9/'Population at Risk'!AN$5</f>
        <v>0.35966059802280426</v>
      </c>
      <c r="AP9">
        <f>'Population at Risk'!AO9/'Population at Risk'!AO$5</f>
        <v>0.35966059802280426</v>
      </c>
      <c r="AQ9">
        <f>'Population at Risk'!AP9/'Population at Risk'!AP$5</f>
        <v>0.27848561308175374</v>
      </c>
      <c r="AR9">
        <f>'Population at Risk'!C9/'Population at Risk'!C$5</f>
        <v>0.18438031719401463</v>
      </c>
      <c r="AS9">
        <f>'Population at Risk'!AQ9/'Population at Risk'!AQ$5</f>
        <v>0.17625645532933382</v>
      </c>
      <c r="AT9">
        <f>'Population at Risk'!O9/'Population at Risk'!O$5</f>
        <v>0.1623572719416384</v>
      </c>
      <c r="AU9">
        <f>'Population at Risk'!AR9/'Population at Risk'!AR$5</f>
        <v>0.20989887285657749</v>
      </c>
      <c r="AV9">
        <f>'Population at Risk'!AS9/'Population at Risk'!AS$5</f>
        <v>0.36769232920997819</v>
      </c>
      <c r="AW9">
        <f>'Population at Risk'!AT9/'Population at Risk'!AT$5</f>
        <v>0.38430136365581469</v>
      </c>
      <c r="AX9">
        <f>'Population at Risk'!AU9/'Population at Risk'!AU$5</f>
        <v>0.38430136365581469</v>
      </c>
      <c r="AY9">
        <f>'Population at Risk'!BB9/'Population at Risk'!BB$5</f>
        <v>0.22717514993600596</v>
      </c>
      <c r="AZ9">
        <f>'Population at Risk'!P9/'Population at Risk'!P$5</f>
        <v>7.9442326651156372E-2</v>
      </c>
      <c r="BA9">
        <f>'Population at Risk'!AV9/'Population at Risk'!AV$5</f>
        <v>0.21526245299914765</v>
      </c>
      <c r="BB9">
        <f>'Population at Risk'!AW9/'Population at Risk'!AW$5</f>
        <v>0.19625921291112192</v>
      </c>
      <c r="BC9">
        <f>'Population at Risk'!Q9/'Population at Risk'!Q$5</f>
        <v>0.23971802282483803</v>
      </c>
      <c r="BD9" s="9">
        <v>7</v>
      </c>
    </row>
    <row r="10" spans="1:107" hidden="1" x14ac:dyDescent="0.35">
      <c r="A10" t="s">
        <v>136</v>
      </c>
      <c r="C10">
        <f>'Population at Risk'!R10/'Population at Risk'!R$5</f>
        <v>0.14317411984151654</v>
      </c>
      <c r="D10">
        <f>'Population at Risk'!AX10/'Population at Risk'!AX$5</f>
        <v>0.23455843682092886</v>
      </c>
      <c r="E10">
        <f>'Population at Risk'!S10/'Population at Risk'!S$5</f>
        <v>0.15839563513426766</v>
      </c>
      <c r="F10">
        <f>'Population at Risk'!T10/'Population at Risk'!T$5</f>
        <v>0.14316374500838649</v>
      </c>
      <c r="G10">
        <f>'Population at Risk'!U10/'Population at Risk'!U$5</f>
        <v>4.3248997191612015E-2</v>
      </c>
      <c r="H10">
        <f>'Population at Risk'!D10/'Population at Risk'!D$5</f>
        <v>0.24814249711480518</v>
      </c>
      <c r="I10">
        <f>'Population at Risk'!E10/'Population at Risk'!E$5</f>
        <v>0.33995787620147061</v>
      </c>
      <c r="J10">
        <f>'Population at Risk'!BC10/'Population at Risk'!BC$5</f>
        <v>4.3248997191612015E-2</v>
      </c>
      <c r="K10">
        <f>'Population at Risk'!V10/'Population at Risk'!V$5</f>
        <v>0.15048123450650377</v>
      </c>
      <c r="L10">
        <f>'Population at Risk'!F10/'Population at Risk'!F$5</f>
        <v>0.20287114943555085</v>
      </c>
      <c r="M10">
        <f>'Population at Risk'!W10/'Population at Risk'!W$5</f>
        <v>0.1321210165127677</v>
      </c>
      <c r="N10">
        <f>'Population at Risk'!X10/'Population at Risk'!X$5</f>
        <v>0.1321210165127677</v>
      </c>
      <c r="O10">
        <f>'Population at Risk'!Y10/'Population at Risk'!Y$5</f>
        <v>0.17177117642015974</v>
      </c>
      <c r="P10">
        <f>'Population at Risk'!Z10/'Population at Risk'!Z$5</f>
        <v>8.3329929287544735E-2</v>
      </c>
      <c r="Q10">
        <f>'Population at Risk'!AA10/'Population at Risk'!AA$5</f>
        <v>0.10966865307587904</v>
      </c>
      <c r="R10">
        <f>'Population at Risk'!AB10/'Population at Risk'!AB$5</f>
        <v>0.26217753132699595</v>
      </c>
      <c r="S10">
        <f>'Population at Risk'!AY10/'Population at Risk'!AY$5</f>
        <v>0.18000352366734484</v>
      </c>
      <c r="T10">
        <f>'Population at Risk'!AC10/'Population at Risk'!AC$5</f>
        <v>0.10225996552956555</v>
      </c>
      <c r="U10">
        <f>'Population at Risk'!AD10/'Population at Risk'!AD$5</f>
        <v>0.2441505123880616</v>
      </c>
      <c r="V10">
        <f>'Population at Risk'!AE10/'Population at Risk'!AE$5</f>
        <v>0.26519639521709176</v>
      </c>
      <c r="W10">
        <f>'Population at Risk'!G10/'Population at Risk'!G$5</f>
        <v>0.18905634753845135</v>
      </c>
      <c r="X10">
        <f>'Population at Risk'!AF10/'Population at Risk'!AF$5</f>
        <v>0.12303416168158886</v>
      </c>
      <c r="Y10">
        <f>'Population at Risk'!H10/'Population at Risk'!H$5</f>
        <v>0.10202735738340006</v>
      </c>
      <c r="Z10">
        <f>'Population at Risk'!AG10/'Population at Risk'!AG$5</f>
        <v>0.26519639521709176</v>
      </c>
      <c r="AA10">
        <f>'Population at Risk'!AZ10/'Population at Risk'!AZ$5</f>
        <v>0.22346877268035539</v>
      </c>
      <c r="AB10">
        <f>'Population at Risk'!I10/'Population at Risk'!I$5</f>
        <v>0.28502519467052906</v>
      </c>
      <c r="AC10">
        <f>'Population at Risk'!J10/'Population at Risk'!J$5</f>
        <v>0.19556553257327564</v>
      </c>
      <c r="AD10">
        <f>'Population at Risk'!K10/'Population at Risk'!K$5</f>
        <v>0.13199310299425063</v>
      </c>
      <c r="AE10">
        <f>'Population at Risk'!AH10/'Population at Risk'!AH$5</f>
        <v>0.12314904882353934</v>
      </c>
      <c r="AF10">
        <f>'Population at Risk'!AI10/'Population at Risk'!AI$5</f>
        <v>0.15389622566068925</v>
      </c>
      <c r="AG10">
        <f>'Population at Risk'!BA10/'Population at Risk'!BA$5</f>
        <v>8.4182829649602373E-2</v>
      </c>
      <c r="AH10">
        <f>'Population at Risk'!L10/'Population at Risk'!L$5</f>
        <v>0.13417459194331383</v>
      </c>
      <c r="AI10">
        <f>'Population at Risk'!M10/'Population at Risk'!M$5</f>
        <v>0.13417459194331383</v>
      </c>
      <c r="AJ10">
        <f>'Population at Risk'!AJ10/'Population at Risk'!AJ$5</f>
        <v>0.12001908327878277</v>
      </c>
      <c r="AK10">
        <f>'Population at Risk'!AK10/'Population at Risk'!AK$5</f>
        <v>0.33352014174023892</v>
      </c>
      <c r="AL10">
        <f>'Population at Risk'!AL10/'Population at Risk'!AL$5</f>
        <v>0.10850691919343072</v>
      </c>
      <c r="AM10">
        <f>'Population at Risk'!AM10/'Population at Risk'!AM$5</f>
        <v>9.7369123467656332E-2</v>
      </c>
      <c r="AN10">
        <f>'Population at Risk'!N10/'Population at Risk'!N$5</f>
        <v>0.12815634290683997</v>
      </c>
      <c r="AO10">
        <f>'Population at Risk'!AN10/'Population at Risk'!AN$5</f>
        <v>0.40370717988238725</v>
      </c>
      <c r="AP10">
        <f>'Population at Risk'!AO10/'Population at Risk'!AO$5</f>
        <v>0.40370717988238725</v>
      </c>
      <c r="AQ10">
        <f>'Population at Risk'!AP10/'Population at Risk'!AP$5</f>
        <v>0.35799324109283831</v>
      </c>
      <c r="AR10">
        <f>'Population at Risk'!C10/'Population at Risk'!C$5</f>
        <v>0.15667702296710503</v>
      </c>
      <c r="AS10">
        <f>'Population at Risk'!AQ10/'Population at Risk'!AQ$5</f>
        <v>0.12969156431187553</v>
      </c>
      <c r="AT10">
        <f>'Population at Risk'!O10/'Population at Risk'!O$5</f>
        <v>9.5034611842382738E-2</v>
      </c>
      <c r="AU10">
        <f>'Population at Risk'!AR10/'Population at Risk'!AR$5</f>
        <v>0.15790155524824681</v>
      </c>
      <c r="AV10">
        <f>'Population at Risk'!AS10/'Population at Risk'!AS$5</f>
        <v>0.28502519467052906</v>
      </c>
      <c r="AW10">
        <f>'Population at Risk'!AT10/'Population at Risk'!AT$5</f>
        <v>0.57411592792198962</v>
      </c>
      <c r="AX10">
        <f>'Population at Risk'!AU10/'Population at Risk'!AU$5</f>
        <v>0.57411592792198962</v>
      </c>
      <c r="AY10">
        <f>'Population at Risk'!BB10/'Population at Risk'!BB$5</f>
        <v>0.14117099251562268</v>
      </c>
      <c r="AZ10">
        <f>'Population at Risk'!P10/'Population at Risk'!P$5</f>
        <v>0.17050853877736985</v>
      </c>
      <c r="BA10">
        <f>'Population at Risk'!AV10/'Population at Risk'!AV$5</f>
        <v>0.10157929463182935</v>
      </c>
      <c r="BB10">
        <f>'Population at Risk'!AW10/'Population at Risk'!AW$5</f>
        <v>0.15256278569296869</v>
      </c>
      <c r="BC10">
        <f>'Population at Risk'!Q10/'Population at Risk'!Q$5</f>
        <v>0.26249230143576602</v>
      </c>
      <c r="BD10" s="9">
        <v>8</v>
      </c>
    </row>
    <row r="11" spans="1:107" hidden="1" x14ac:dyDescent="0.35">
      <c r="A11" t="s">
        <v>137</v>
      </c>
      <c r="B11" s="8"/>
      <c r="C11">
        <f>'Population at Risk'!R11/'Population at Risk'!R$5</f>
        <v>0.47514574626197192</v>
      </c>
      <c r="D11">
        <f>'Population at Risk'!AX11/'Population at Risk'!AX$5</f>
        <v>0.20344772294163635</v>
      </c>
      <c r="E11">
        <f>'Population at Risk'!S11/'Population at Risk'!S$5</f>
        <v>0.18443255800052399</v>
      </c>
      <c r="F11">
        <f>'Population at Risk'!T11/'Population at Risk'!T$5</f>
        <v>0.29686007226635924</v>
      </c>
      <c r="G11">
        <f>'Population at Risk'!U11/'Population at Risk'!U$5</f>
        <v>0</v>
      </c>
      <c r="H11">
        <f>'Population at Risk'!D11/'Population at Risk'!D$5</f>
        <v>0.27715365969658901</v>
      </c>
      <c r="I11">
        <f>'Population at Risk'!E11/'Population at Risk'!E$5</f>
        <v>0.27009563496854461</v>
      </c>
      <c r="J11">
        <f>'Population at Risk'!BC11/'Population at Risk'!BC$5</f>
        <v>0</v>
      </c>
      <c r="K11">
        <f>'Population at Risk'!V11/'Population at Risk'!V$5</f>
        <v>0.12843428289914732</v>
      </c>
      <c r="L11">
        <f>'Population at Risk'!F11/'Population at Risk'!F$5</f>
        <v>0.1259379803716025</v>
      </c>
      <c r="M11">
        <f>'Population at Risk'!W11/'Population at Risk'!W$5</f>
        <v>0.14280386079841326</v>
      </c>
      <c r="N11">
        <f>'Population at Risk'!X11/'Population at Risk'!X$5</f>
        <v>0.14280386079841326</v>
      </c>
      <c r="O11">
        <f>'Population at Risk'!Y11/'Population at Risk'!Y$5</f>
        <v>0.14262491149165457</v>
      </c>
      <c r="P11">
        <f>'Population at Risk'!Z11/'Population at Risk'!Z$5</f>
        <v>5.8492865062121681E-2</v>
      </c>
      <c r="Q11">
        <f>'Population at Risk'!AA11/'Population at Risk'!AA$5</f>
        <v>9.8278781138768673E-2</v>
      </c>
      <c r="R11">
        <f>'Population at Risk'!AB11/'Population at Risk'!AB$5</f>
        <v>0.2536119653283091</v>
      </c>
      <c r="S11">
        <f>'Population at Risk'!AY11/'Population at Risk'!AY$5</f>
        <v>0.12826515866953961</v>
      </c>
      <c r="T11">
        <f>'Population at Risk'!AC11/'Population at Risk'!AC$5</f>
        <v>0.11400358326220339</v>
      </c>
      <c r="U11">
        <f>'Population at Risk'!AD11/'Population at Risk'!AD$5</f>
        <v>6.6651346320549282E-2</v>
      </c>
      <c r="V11">
        <f>'Population at Risk'!AE11/'Population at Risk'!AE$5</f>
        <v>6.565774985297336E-2</v>
      </c>
      <c r="W11">
        <f>'Population at Risk'!G11/'Population at Risk'!G$5</f>
        <v>6.925239508734693E-2</v>
      </c>
      <c r="X11">
        <f>'Population at Risk'!AF11/'Population at Risk'!AF$5</f>
        <v>7.0591434841963618E-2</v>
      </c>
      <c r="Y11">
        <f>'Population at Risk'!H11/'Population at Risk'!H$5</f>
        <v>8.1891302169197891E-2</v>
      </c>
      <c r="Z11">
        <f>'Population at Risk'!AG11/'Population at Risk'!AG$5</f>
        <v>6.565774985297336E-2</v>
      </c>
      <c r="AA11">
        <f>'Population at Risk'!AZ11/'Population at Risk'!AZ$5</f>
        <v>0.11506768122088698</v>
      </c>
      <c r="AB11">
        <f>'Population at Risk'!I11/'Population at Risk'!I$5</f>
        <v>6.5876283521597884E-2</v>
      </c>
      <c r="AC11">
        <f>'Population at Risk'!J11/'Population at Risk'!J$5</f>
        <v>0.15848483596378879</v>
      </c>
      <c r="AD11">
        <f>'Population at Risk'!K11/'Population at Risk'!K$5</f>
        <v>8.517919173902154E-2</v>
      </c>
      <c r="AE11">
        <f>'Population at Risk'!AH11/'Population at Risk'!AH$5</f>
        <v>6.9666890793490754E-2</v>
      </c>
      <c r="AF11">
        <f>'Population at Risk'!AI11/'Population at Risk'!AI$5</f>
        <v>0.21780666033287963</v>
      </c>
      <c r="AG11">
        <f>'Population at Risk'!BA11/'Population at Risk'!BA$5</f>
        <v>2.2875697728169529E-2</v>
      </c>
      <c r="AH11">
        <f>'Population at Risk'!L11/'Population at Risk'!L$5</f>
        <v>5.93047997710816E-2</v>
      </c>
      <c r="AI11">
        <f>'Population at Risk'!M11/'Population at Risk'!M$5</f>
        <v>5.93047997710816E-2</v>
      </c>
      <c r="AJ11">
        <f>'Population at Risk'!AJ11/'Population at Risk'!AJ$5</f>
        <v>0.10137971029627853</v>
      </c>
      <c r="AK11">
        <f>'Population at Risk'!AK11/'Population at Risk'!AK$5</f>
        <v>0.13394528661619101</v>
      </c>
      <c r="AL11">
        <f>'Population at Risk'!AL11/'Population at Risk'!AL$5</f>
        <v>5.4054167019316479E-2</v>
      </c>
      <c r="AM11">
        <f>'Population at Risk'!AM11/'Population at Risk'!AM$5</f>
        <v>5.3170131379316393E-2</v>
      </c>
      <c r="AN11">
        <f>'Population at Risk'!N11/'Population at Risk'!N$5</f>
        <v>9.1537963321388124E-2</v>
      </c>
      <c r="AO11">
        <f>'Population at Risk'!AN11/'Population at Risk'!AN$5</f>
        <v>5.5412599931642617E-2</v>
      </c>
      <c r="AP11">
        <f>'Population at Risk'!AO11/'Population at Risk'!AO$5</f>
        <v>5.5412599931642617E-2</v>
      </c>
      <c r="AQ11">
        <f>'Population at Risk'!AP11/'Population at Risk'!AP$5</f>
        <v>0.1352506858974426</v>
      </c>
      <c r="AR11">
        <f>'Population at Risk'!C11/'Population at Risk'!C$5</f>
        <v>0.28418478655919671</v>
      </c>
      <c r="AS11">
        <f>'Population at Risk'!AQ11/'Population at Risk'!AQ$5</f>
        <v>0.11270885601240728</v>
      </c>
      <c r="AT11">
        <f>'Population at Risk'!O11/'Population at Risk'!O$5</f>
        <v>6.9031659482857194E-2</v>
      </c>
      <c r="AU11">
        <f>'Population at Risk'!AR11/'Population at Risk'!AR$5</f>
        <v>0.13233391776226341</v>
      </c>
      <c r="AV11">
        <f>'Population at Risk'!AS11/'Population at Risk'!AS$5</f>
        <v>6.5876283521597884E-2</v>
      </c>
      <c r="AW11">
        <f>'Population at Risk'!AT11/'Population at Risk'!AT$5</f>
        <v>0</v>
      </c>
      <c r="AX11">
        <f>'Population at Risk'!AU11/'Population at Risk'!AU$5</f>
        <v>0</v>
      </c>
      <c r="AY11">
        <f>'Population at Risk'!BB11/'Population at Risk'!BB$5</f>
        <v>0.11567982745318968</v>
      </c>
      <c r="AZ11">
        <f>'Population at Risk'!P11/'Population at Risk'!P$5</f>
        <v>0.4372613262273326</v>
      </c>
      <c r="BA11">
        <f>'Population at Risk'!AV11/'Population at Risk'!AV$5</f>
        <v>0.1338090707189854</v>
      </c>
      <c r="BB11">
        <f>'Population at Risk'!AW11/'Population at Risk'!AW$5</f>
        <v>8.8488952297096954E-2</v>
      </c>
      <c r="BC11">
        <f>'Population at Risk'!Q11/'Population at Risk'!Q$5</f>
        <v>0.11828605429351177</v>
      </c>
      <c r="BD11" s="9">
        <v>9</v>
      </c>
    </row>
    <row r="12" spans="1:107" hidden="1" x14ac:dyDescent="0.35">
      <c r="A12" s="2" t="s">
        <v>133</v>
      </c>
      <c r="B12" s="5" t="s">
        <v>337</v>
      </c>
      <c r="C12">
        <f>'Population at Risk'!R12/'Population at Risk'!R$5</f>
        <v>6.9343648821764498E-2</v>
      </c>
      <c r="D12">
        <f>'Population at Risk'!AX12/'Population at Risk'!AX$5</f>
        <v>0.11661917002559334</v>
      </c>
      <c r="E12">
        <f>'Population at Risk'!S12/'Population at Risk'!S$5</f>
        <v>0.11550978975856609</v>
      </c>
      <c r="F12">
        <f>'Population at Risk'!T12/'Population at Risk'!T$5</f>
        <v>0.11738831218171593</v>
      </c>
      <c r="G12">
        <f>'Population at Risk'!U12/'Population at Risk'!U$5</f>
        <v>0</v>
      </c>
      <c r="H12">
        <f>'Population at Risk'!D12/'Population at Risk'!D$5</f>
        <v>4.5535252726481956E-2</v>
      </c>
      <c r="I12">
        <f>'Population at Risk'!E12/'Population at Risk'!E$5</f>
        <v>1.937261099102771E-2</v>
      </c>
      <c r="J12">
        <f>'Population at Risk'!BC12/'Population at Risk'!BC$5</f>
        <v>0</v>
      </c>
      <c r="K12">
        <f>'Population at Risk'!V12/'Population at Risk'!V$5</f>
        <v>0.1172066169337516</v>
      </c>
      <c r="L12">
        <f>'Population at Risk'!F12/'Population at Risk'!F$5</f>
        <v>6.0902592499826221E-2</v>
      </c>
      <c r="M12">
        <f>'Population at Risk'!W12/'Population at Risk'!W$5</f>
        <v>0.15677618782028391</v>
      </c>
      <c r="N12">
        <f>'Population at Risk'!X12/'Population at Risk'!X$5</f>
        <v>0.15677618782028391</v>
      </c>
      <c r="O12">
        <f>'Population at Risk'!Y12/'Population at Risk'!Y$5</f>
        <v>0.12887923856404168</v>
      </c>
      <c r="P12">
        <f>'Population at Risk'!Z12/'Population at Risk'!Z$5</f>
        <v>0.32042710888321291</v>
      </c>
      <c r="Q12">
        <f>'Population at Risk'!AA12/'Population at Risk'!AA$5</f>
        <v>0.24199213229908303</v>
      </c>
      <c r="R12">
        <f>'Population at Risk'!AB12/'Population at Risk'!AB$5</f>
        <v>3.9324602121468814E-2</v>
      </c>
      <c r="S12">
        <f>'Population at Risk'!AY12/'Population at Risk'!AY$5</f>
        <v>0.14704976918390772</v>
      </c>
      <c r="T12">
        <f>'Population at Risk'!AC12/'Population at Risk'!AC$5</f>
        <v>0.26808837090925491</v>
      </c>
      <c r="U12">
        <f>'Population at Risk'!AD12/'Population at Risk'!AD$5</f>
        <v>5.8835233307681874E-2</v>
      </c>
      <c r="V12">
        <f>'Population at Risk'!AE12/'Population at Risk'!AE$5</f>
        <v>5.8265949066009029E-2</v>
      </c>
      <c r="W12">
        <f>'Population at Risk'!G12/'Population at Risk'!G$5</f>
        <v>6.0325512433143207E-2</v>
      </c>
      <c r="X12">
        <f>'Population at Risk'!AF12/'Population at Risk'!AF$5</f>
        <v>0.30780940555901359</v>
      </c>
      <c r="Y12">
        <f>'Population at Risk'!H12/'Population at Risk'!H$5</f>
        <v>0.22939644962641578</v>
      </c>
      <c r="Z12">
        <f>'Population at Risk'!AG12/'Population at Risk'!AG$5</f>
        <v>5.8265949066009029E-2</v>
      </c>
      <c r="AA12">
        <f>'Population at Risk'!AZ12/'Population at Risk'!AZ$5</f>
        <v>0.1382206323413005</v>
      </c>
      <c r="AB12">
        <f>'Population at Risk'!I12/'Population at Risk'!I$5</f>
        <v>4.6927652570228622E-2</v>
      </c>
      <c r="AC12">
        <f>'Population at Risk'!J12/'Population at Risk'!J$5</f>
        <v>0.1419249536457505</v>
      </c>
      <c r="AD12">
        <f>'Population at Risk'!K12/'Population at Risk'!K$5</f>
        <v>0.18318246390753901</v>
      </c>
      <c r="AE12">
        <f>'Population at Risk'!AH12/'Population at Risk'!AH$5</f>
        <v>0.19450900903448631</v>
      </c>
      <c r="AF12">
        <f>'Population at Risk'!AI12/'Population at Risk'!AI$5</f>
        <v>0.10604210988168226</v>
      </c>
      <c r="AG12">
        <f>'Population at Risk'!BA12/'Population at Risk'!BA$5</f>
        <v>0.2763344405876364</v>
      </c>
      <c r="AH12">
        <f>'Population at Risk'!L12/'Population at Risk'!L$5</f>
        <v>6.5558521531751332E-2</v>
      </c>
      <c r="AI12">
        <f>'Population at Risk'!M12/'Population at Risk'!M$5</f>
        <v>6.5558521531751332E-2</v>
      </c>
      <c r="AJ12">
        <f>'Population at Risk'!AJ12/'Population at Risk'!AJ$5</f>
        <v>8.0461219337660983E-2</v>
      </c>
      <c r="AK12">
        <f>'Population at Risk'!AK12/'Population at Risk'!AK$5</f>
        <v>7.754744875138643E-3</v>
      </c>
      <c r="AL12">
        <f>'Population at Risk'!AL12/'Population at Risk'!AL$5</f>
        <v>0.29572090318365252</v>
      </c>
      <c r="AM12">
        <f>'Population at Risk'!AM12/'Population at Risk'!AM$5</f>
        <v>0.22622013275177852</v>
      </c>
      <c r="AN12">
        <f>'Population at Risk'!N12/'Population at Risk'!N$5</f>
        <v>0.2620320224126606</v>
      </c>
      <c r="AO12">
        <f>'Population at Risk'!AN12/'Population at Risk'!AN$5</f>
        <v>0</v>
      </c>
      <c r="AP12">
        <f>'Population at Risk'!AO12/'Population at Risk'!AO$5</f>
        <v>0</v>
      </c>
      <c r="AQ12">
        <f>'Population at Risk'!AP12/'Population at Risk'!AP$5</f>
        <v>4.8446292112877716E-2</v>
      </c>
      <c r="AR12">
        <f>'Population at Risk'!C12/'Population at Risk'!C$5</f>
        <v>7.1598189623262323E-2</v>
      </c>
      <c r="AS12">
        <f>'Population at Risk'!AQ12/'Population at Risk'!AQ$5</f>
        <v>0.21772571172827421</v>
      </c>
      <c r="AT12">
        <f>'Population at Risk'!O12/'Population at Risk'!O$5</f>
        <v>0.23226388705029347</v>
      </c>
      <c r="AU12">
        <f>'Population at Risk'!AR12/'Population at Risk'!AR$5</f>
        <v>0.15912904571370712</v>
      </c>
      <c r="AV12">
        <f>'Population at Risk'!AS12/'Population at Risk'!AS$5</f>
        <v>4.6927652570228622E-2</v>
      </c>
      <c r="AW12">
        <f>'Population at Risk'!AT12/'Population at Risk'!AT$5</f>
        <v>0</v>
      </c>
      <c r="AX12">
        <f>'Population at Risk'!AU12/'Population at Risk'!AU$5</f>
        <v>0</v>
      </c>
      <c r="AY12">
        <f>'Population at Risk'!BB12/'Population at Risk'!BB$5</f>
        <v>0.12838919725341214</v>
      </c>
      <c r="AZ12">
        <f>'Population at Risk'!P12/'Population at Risk'!P$5</f>
        <v>4.780130125946306E-2</v>
      </c>
      <c r="BA12">
        <f>'Population at Risk'!AV12/'Population at Risk'!AV$5</f>
        <v>0.13806004767780938</v>
      </c>
      <c r="BB12">
        <f>'Population at Risk'!AW12/'Population at Risk'!AW$5</f>
        <v>0.1583280412474132</v>
      </c>
      <c r="BC12">
        <f>'Population at Risk'!Q12/'Population at Risk'!Q$5</f>
        <v>3.0823816645995667E-2</v>
      </c>
      <c r="BD12" s="9">
        <v>10</v>
      </c>
    </row>
    <row r="13" spans="1:107" hidden="1" x14ac:dyDescent="0.35">
      <c r="A13" s="3" t="s">
        <v>134</v>
      </c>
      <c r="C13">
        <f>'Population at Risk'!R13/'Population at Risk'!R$5</f>
        <v>7.2152017017561951E-2</v>
      </c>
      <c r="D13">
        <f>'Population at Risk'!AX13/'Population at Risk'!AX$5</f>
        <v>0.1018777645150602</v>
      </c>
      <c r="E13">
        <f>'Population at Risk'!S13/'Population at Risk'!S$5</f>
        <v>0.13260202376976538</v>
      </c>
      <c r="F13">
        <f>'Population at Risk'!T13/'Population at Risk'!T$5</f>
        <v>9.6216826812371606E-2</v>
      </c>
      <c r="G13">
        <f>'Population at Risk'!U13/'Population at Risk'!U$5</f>
        <v>0.14843063790505126</v>
      </c>
      <c r="H13">
        <f>'Population at Risk'!D13/'Population at Risk'!D$5</f>
        <v>9.882136804299671E-2</v>
      </c>
      <c r="I13">
        <f>'Population at Risk'!E13/'Population at Risk'!E$5</f>
        <v>5.8541479091901882E-2</v>
      </c>
      <c r="J13">
        <f>'Population at Risk'!BC13/'Population at Risk'!BC$5</f>
        <v>0.14843063790505126</v>
      </c>
      <c r="K13">
        <f>'Population at Risk'!V13/'Population at Risk'!V$5</f>
        <v>0.18354410794592901</v>
      </c>
      <c r="L13">
        <f>'Population at Risk'!F13/'Population at Risk'!F$5</f>
        <v>0.11660109258407342</v>
      </c>
      <c r="M13">
        <f>'Population at Risk'!W13/'Population at Risk'!W$5</f>
        <v>0.13015878136202622</v>
      </c>
      <c r="N13">
        <f>'Population at Risk'!X13/'Population at Risk'!X$5</f>
        <v>0.13015878136202622</v>
      </c>
      <c r="O13">
        <f>'Population at Risk'!Y13/'Population at Risk'!Y$5</f>
        <v>0.15522803706037874</v>
      </c>
      <c r="P13">
        <f>'Population at Risk'!Z13/'Population at Risk'!Z$5</f>
        <v>9.1759063728220874E-2</v>
      </c>
      <c r="Q13">
        <f>'Population at Risk'!AA13/'Population at Risk'!AA$5</f>
        <v>0.12408836788741551</v>
      </c>
      <c r="R13">
        <f>'Population at Risk'!AB13/'Population at Risk'!AB$5</f>
        <v>0.1008308383493732</v>
      </c>
      <c r="S13">
        <f>'Population at Risk'!AY13/'Population at Risk'!AY$5</f>
        <v>0.11600328177666371</v>
      </c>
      <c r="T13">
        <f>'Population at Risk'!AC13/'Population at Risk'!AC$5</f>
        <v>0.10195404288720732</v>
      </c>
      <c r="U13">
        <f>'Population at Risk'!AD13/'Population at Risk'!AD$5</f>
        <v>0.12542454318656979</v>
      </c>
      <c r="V13">
        <f>'Population at Risk'!AE13/'Population at Risk'!AE$5</f>
        <v>0.1286931365605592</v>
      </c>
      <c r="W13">
        <f>'Population at Risk'!G13/'Population at Risk'!G$5</f>
        <v>0.11686798019342602</v>
      </c>
      <c r="X13">
        <f>'Population at Risk'!AF13/'Population at Risk'!AF$5</f>
        <v>7.5459938765337548E-2</v>
      </c>
      <c r="Y13">
        <f>'Population at Risk'!H13/'Population at Risk'!H$5</f>
        <v>0.14789807795738405</v>
      </c>
      <c r="Z13">
        <f>'Population at Risk'!AG13/'Population at Risk'!AG$5</f>
        <v>0.1286931365605592</v>
      </c>
      <c r="AA13">
        <f>'Population at Risk'!AZ13/'Population at Risk'!AZ$5</f>
        <v>0.1031536556617426</v>
      </c>
      <c r="AB13">
        <f>'Population at Risk'!I13/'Population at Risk'!I$5</f>
        <v>0.1126644456637929</v>
      </c>
      <c r="AC13">
        <f>'Population at Risk'!J13/'Population at Risk'!J$5</f>
        <v>0.12358104251994328</v>
      </c>
      <c r="AD13">
        <f>'Population at Risk'!K13/'Population at Risk'!K$5</f>
        <v>0.15896517558775586</v>
      </c>
      <c r="AE13">
        <f>'Population at Risk'!AH13/'Population at Risk'!AH$5</f>
        <v>0.16436263492120462</v>
      </c>
      <c r="AF13">
        <f>'Population at Risk'!AI13/'Population at Risk'!AI$5</f>
        <v>0.13620780631995227</v>
      </c>
      <c r="AG13">
        <f>'Population at Risk'!BA13/'Population at Risk'!BA$5</f>
        <v>0.16575474126435005</v>
      </c>
      <c r="AH13">
        <f>'Population at Risk'!L13/'Population at Risk'!L$5</f>
        <v>0.18049141975324118</v>
      </c>
      <c r="AI13">
        <f>'Population at Risk'!M13/'Population at Risk'!M$5</f>
        <v>0.18049141975324118</v>
      </c>
      <c r="AJ13">
        <f>'Population at Risk'!AJ13/'Population at Risk'!AJ$5</f>
        <v>0.23127937048450081</v>
      </c>
      <c r="AK13">
        <f>'Population at Risk'!AK13/'Population at Risk'!AK$5</f>
        <v>0.11104533836678532</v>
      </c>
      <c r="AL13">
        <f>'Population at Risk'!AL13/'Population at Risk'!AL$5</f>
        <v>0.11760409303107396</v>
      </c>
      <c r="AM13">
        <f>'Population at Risk'!AM13/'Population at Risk'!AM$5</f>
        <v>0.16307273243750361</v>
      </c>
      <c r="AN13">
        <f>'Population at Risk'!N13/'Population at Risk'!N$5</f>
        <v>0.11488419544740933</v>
      </c>
      <c r="AO13">
        <f>'Population at Risk'!AN13/'Population at Risk'!AN$5</f>
        <v>9.9217882912456978E-2</v>
      </c>
      <c r="AP13">
        <f>'Population at Risk'!AO13/'Population at Risk'!AO$5</f>
        <v>9.9217882912456978E-2</v>
      </c>
      <c r="AQ13">
        <f>'Population at Risk'!AP13/'Population at Risk'!AP$5</f>
        <v>7.7687465439527523E-2</v>
      </c>
      <c r="AR13">
        <f>'Population at Risk'!C13/'Population at Risk'!C$5</f>
        <v>0.13894775185992811</v>
      </c>
      <c r="AS13">
        <f>'Population at Risk'!AQ13/'Population at Risk'!AQ$5</f>
        <v>0.11586820409778664</v>
      </c>
      <c r="AT13">
        <f>'Population at Risk'!O13/'Population at Risk'!O$5</f>
        <v>0.15543937275720851</v>
      </c>
      <c r="AU13">
        <f>'Population at Risk'!AR13/'Population at Risk'!AR$5</f>
        <v>0.12715577080067617</v>
      </c>
      <c r="AV13">
        <f>'Population at Risk'!AS13/'Population at Risk'!AS$5</f>
        <v>0.1126644456637929</v>
      </c>
      <c r="AW13">
        <f>'Population at Risk'!AT13/'Population at Risk'!AT$5</f>
        <v>2.1434716277984371E-2</v>
      </c>
      <c r="AX13">
        <f>'Population at Risk'!AU13/'Population at Risk'!AU$5</f>
        <v>2.1434716277984371E-2</v>
      </c>
      <c r="AY13">
        <f>'Population at Risk'!BB13/'Population at Risk'!BB$5</f>
        <v>0.16750757959259802</v>
      </c>
      <c r="AZ13">
        <f>'Population at Risk'!P13/'Population at Risk'!P$5</f>
        <v>0.13499979474267088</v>
      </c>
      <c r="BA13">
        <f>'Population at Risk'!AV13/'Population at Risk'!AV$5</f>
        <v>0.17930235635027236</v>
      </c>
      <c r="BB13">
        <f>'Population at Risk'!AW13/'Population at Risk'!AW$5</f>
        <v>0.16583435571632102</v>
      </c>
      <c r="BC13">
        <f>'Population at Risk'!Q13/'Population at Risk'!Q$5</f>
        <v>0.19144720835941884</v>
      </c>
      <c r="BD13" s="9">
        <v>11</v>
      </c>
    </row>
    <row r="14" spans="1:107" hidden="1" x14ac:dyDescent="0.35">
      <c r="A14" s="3" t="s">
        <v>135</v>
      </c>
      <c r="C14">
        <f>'Population at Risk'!R14/'Population at Risk'!R$5</f>
        <v>8.1849995010923257E-2</v>
      </c>
      <c r="D14">
        <f>'Population at Risk'!AX14/'Population at Risk'!AX$5</f>
        <v>0.10608867735858811</v>
      </c>
      <c r="E14">
        <f>'Population at Risk'!S14/'Population at Risk'!S$5</f>
        <v>0.12615434285514279</v>
      </c>
      <c r="F14">
        <f>'Population at Risk'!T14/'Population at Risk'!T$5</f>
        <v>0.10229101255362481</v>
      </c>
      <c r="G14">
        <f>'Population at Risk'!U14/'Population at Risk'!U$5</f>
        <v>0.38489342487157191</v>
      </c>
      <c r="H14">
        <f>'Population at Risk'!D14/'Population at Risk'!D$5</f>
        <v>0.11867507146664721</v>
      </c>
      <c r="I14">
        <f>'Population at Risk'!E14/'Population at Risk'!E$5</f>
        <v>0.13978609544947868</v>
      </c>
      <c r="J14">
        <f>'Population at Risk'!BC14/'Population at Risk'!BC$5</f>
        <v>0.38489342487157191</v>
      </c>
      <c r="K14">
        <f>'Population at Risk'!V14/'Population at Risk'!V$5</f>
        <v>0.10845015829231855</v>
      </c>
      <c r="L14">
        <f>'Population at Risk'!F14/'Population at Risk'!F$5</f>
        <v>0.20204946529187565</v>
      </c>
      <c r="M14">
        <f>'Population at Risk'!W14/'Population at Risk'!W$5</f>
        <v>0.12770419735239791</v>
      </c>
      <c r="N14">
        <f>'Population at Risk'!X14/'Population at Risk'!X$5</f>
        <v>0.12770419735239791</v>
      </c>
      <c r="O14">
        <f>'Population at Risk'!Y14/'Population at Risk'!Y$5</f>
        <v>0.1071356339062334</v>
      </c>
      <c r="P14">
        <f>'Population at Risk'!Z14/'Population at Risk'!Z$5</f>
        <v>7.4051393678262661E-2</v>
      </c>
      <c r="Q14">
        <f>'Population at Risk'!AA14/'Population at Risk'!AA$5</f>
        <v>8.7110984011895251E-2</v>
      </c>
      <c r="R14">
        <f>'Population at Risk'!AB14/'Population at Risk'!AB$5</f>
        <v>0.12965246048434198</v>
      </c>
      <c r="S14">
        <f>'Population at Risk'!AY14/'Population at Risk'!AY$5</f>
        <v>0.13071027237828597</v>
      </c>
      <c r="T14">
        <f>'Population at Risk'!AC14/'Population at Risk'!AC$5</f>
        <v>7.7495927005112292E-2</v>
      </c>
      <c r="U14">
        <f>'Population at Risk'!AD14/'Population at Risk'!AD$5</f>
        <v>0.20678111527711812</v>
      </c>
      <c r="V14">
        <f>'Population at Risk'!AE14/'Population at Risk'!AE$5</f>
        <v>0.19223675793404932</v>
      </c>
      <c r="W14">
        <f>'Population at Risk'!G14/'Population at Risk'!G$5</f>
        <v>0.24485550862047364</v>
      </c>
      <c r="X14">
        <f>'Population at Risk'!AF14/'Population at Risk'!AF$5</f>
        <v>8.3681195546969581E-2</v>
      </c>
      <c r="Y14">
        <f>'Population at Risk'!H14/'Population at Risk'!H$5</f>
        <v>9.4055565976034511E-2</v>
      </c>
      <c r="Z14">
        <f>'Population at Risk'!AG14/'Population at Risk'!AG$5</f>
        <v>0.19223675793404932</v>
      </c>
      <c r="AA14">
        <f>'Population at Risk'!AZ14/'Population at Risk'!AZ$5</f>
        <v>0.13343903090235854</v>
      </c>
      <c r="AB14">
        <f>'Population at Risk'!I14/'Population at Risk'!I$5</f>
        <v>0.20793330791543049</v>
      </c>
      <c r="AC14">
        <f>'Population at Risk'!J14/'Population at Risk'!J$5</f>
        <v>0.10566647717760917</v>
      </c>
      <c r="AD14">
        <f>'Population at Risk'!K14/'Population at Risk'!K$5</f>
        <v>0.10497813934303628</v>
      </c>
      <c r="AE14">
        <f>'Population at Risk'!AH14/'Population at Risk'!AH$5</f>
        <v>0.10460595498718536</v>
      </c>
      <c r="AF14">
        <f>'Population at Risk'!AI14/'Population at Risk'!AI$5</f>
        <v>0.11509458470465014</v>
      </c>
      <c r="AG14">
        <f>'Population at Risk'!BA14/'Population at Risk'!BA$5</f>
        <v>7.7718326274096611E-2</v>
      </c>
      <c r="AH14">
        <f>'Population at Risk'!L14/'Population at Risk'!L$5</f>
        <v>0.21289789680164936</v>
      </c>
      <c r="AI14">
        <f>'Population at Risk'!M14/'Population at Risk'!M$5</f>
        <v>0.21289789680164936</v>
      </c>
      <c r="AJ14">
        <f>'Population at Risk'!AJ14/'Population at Risk'!AJ$5</f>
        <v>0.13934356063925049</v>
      </c>
      <c r="AK14">
        <f>'Population at Risk'!AK14/'Population at Risk'!AK$5</f>
        <v>0.1854525088635447</v>
      </c>
      <c r="AL14">
        <f>'Population at Risk'!AL14/'Population at Risk'!AL$5</f>
        <v>7.5253106601766206E-2</v>
      </c>
      <c r="AM14">
        <f>'Population at Risk'!AM14/'Population at Risk'!AM$5</f>
        <v>9.795229134010329E-2</v>
      </c>
      <c r="AN14">
        <f>'Population at Risk'!N14/'Population at Risk'!N$5</f>
        <v>6.9295231001143612E-2</v>
      </c>
      <c r="AO14">
        <f>'Population at Risk'!AN14/'Population at Risk'!AN$5</f>
        <v>0.20006148664863904</v>
      </c>
      <c r="AP14">
        <f>'Population at Risk'!AO14/'Population at Risk'!AO$5</f>
        <v>0.20006148664863904</v>
      </c>
      <c r="AQ14">
        <f>'Population at Risk'!AP14/'Population at Risk'!AP$5</f>
        <v>0.15663573315241935</v>
      </c>
      <c r="AR14">
        <f>'Population at Risk'!C14/'Population at Risk'!C$5</f>
        <v>9.7644500798191744E-2</v>
      </c>
      <c r="AS14">
        <f>'Population at Risk'!AQ14/'Population at Risk'!AQ$5</f>
        <v>0.10110003734073837</v>
      </c>
      <c r="AT14">
        <f>'Population at Risk'!O14/'Population at Risk'!O$5</f>
        <v>8.9767032609685105E-2</v>
      </c>
      <c r="AU14">
        <f>'Population at Risk'!AR14/'Population at Risk'!AR$5</f>
        <v>0.11828913511902918</v>
      </c>
      <c r="AV14">
        <f>'Population at Risk'!AS14/'Population at Risk'!AS$5</f>
        <v>0.20793330791543049</v>
      </c>
      <c r="AW14">
        <f>'Population at Risk'!AT14/'Population at Risk'!AT$5</f>
        <v>0.2068240561466809</v>
      </c>
      <c r="AX14">
        <f>'Population at Risk'!AU14/'Population at Risk'!AU$5</f>
        <v>0.2068240561466809</v>
      </c>
      <c r="AY14">
        <f>'Population at Risk'!BB14/'Population at Risk'!BB$5</f>
        <v>0.12601716894271614</v>
      </c>
      <c r="AZ14">
        <f>'Population at Risk'!P14/'Population at Risk'!P$5</f>
        <v>4.6071965711114583E-2</v>
      </c>
      <c r="BA14">
        <f>'Population at Risk'!AV14/'Population at Risk'!AV$5</f>
        <v>0.12399885311991081</v>
      </c>
      <c r="BB14">
        <f>'Population at Risk'!AW14/'Population at Risk'!AW$5</f>
        <v>0.11219748634467627</v>
      </c>
      <c r="BC14">
        <f>'Population at Risk'!Q14/'Population at Risk'!Q$5</f>
        <v>0.13676168035316158</v>
      </c>
      <c r="BD14" s="9">
        <v>12</v>
      </c>
    </row>
    <row r="15" spans="1:107" hidden="1" x14ac:dyDescent="0.35">
      <c r="A15" s="3" t="s">
        <v>136</v>
      </c>
      <c r="C15">
        <f>'Population at Risk'!R15/'Population at Risk'!R$5</f>
        <v>8.3187327167245528E-2</v>
      </c>
      <c r="D15">
        <f>'Population at Risk'!AX15/'Population at Risk'!AX$5</f>
        <v>0.13398080559846545</v>
      </c>
      <c r="E15">
        <f>'Population at Risk'!S15/'Population at Risk'!S$5</f>
        <v>8.9552973605286204E-2</v>
      </c>
      <c r="F15">
        <f>'Population at Risk'!T15/'Population at Risk'!T$5</f>
        <v>8.0340102477289205E-2</v>
      </c>
      <c r="G15">
        <f>'Population at Risk'!U15/'Population at Risk'!U$5</f>
        <v>2.4926105192321319E-2</v>
      </c>
      <c r="H15">
        <f>'Population at Risk'!D15/'Population at Risk'!D$5</f>
        <v>0.13719311398173234</v>
      </c>
      <c r="I15">
        <f>'Population at Risk'!E15/'Population at Risk'!E$5</f>
        <v>0.1880696379096157</v>
      </c>
      <c r="J15">
        <f>'Population at Risk'!BC15/'Population at Risk'!BC$5</f>
        <v>2.4926105192321319E-2</v>
      </c>
      <c r="K15">
        <f>'Population at Risk'!V15/'Population at Risk'!V$5</f>
        <v>8.3560715721512205E-2</v>
      </c>
      <c r="L15">
        <f>'Population at Risk'!F15/'Population at Risk'!F$5</f>
        <v>0.11371777380217776</v>
      </c>
      <c r="M15">
        <f>'Population at Risk'!W15/'Population at Risk'!W$5</f>
        <v>7.3951914338560382E-2</v>
      </c>
      <c r="N15">
        <f>'Population at Risk'!X15/'Population at Risk'!X$5</f>
        <v>7.3951914338560382E-2</v>
      </c>
      <c r="O15">
        <f>'Population at Risk'!Y15/'Population at Risk'!Y$5</f>
        <v>9.5588909585538728E-2</v>
      </c>
      <c r="P15">
        <f>'Population at Risk'!Z15/'Population at Risk'!Z$5</f>
        <v>4.6842861641651336E-2</v>
      </c>
      <c r="Q15">
        <f>'Population at Risk'!AA15/'Population at Risk'!AA$5</f>
        <v>6.1659446591041403E-2</v>
      </c>
      <c r="R15">
        <f>'Population at Risk'!AB15/'Population at Risk'!AB$5</f>
        <v>0.14488896005123228</v>
      </c>
      <c r="S15">
        <f>'Population at Risk'!AY15/'Population at Risk'!AY$5</f>
        <v>0.10118036891856326</v>
      </c>
      <c r="T15">
        <f>'Population at Risk'!AC15/'Population at Risk'!AC$5</f>
        <v>5.7817289993289757E-2</v>
      </c>
      <c r="U15">
        <f>'Population at Risk'!AD15/'Population at Risk'!AD$5</f>
        <v>0.13572582415442164</v>
      </c>
      <c r="V15">
        <f>'Population at Risk'!AE15/'Population at Risk'!AE$5</f>
        <v>0.14718500082536234</v>
      </c>
      <c r="W15">
        <f>'Population at Risk'!G15/'Population at Risk'!G$5</f>
        <v>0.10572785383032728</v>
      </c>
      <c r="X15">
        <f>'Population at Risk'!AF15/'Population at Risk'!AF$5</f>
        <v>6.9092665810698534E-2</v>
      </c>
      <c r="Y15">
        <f>'Population at Risk'!H15/'Population at Risk'!H$5</f>
        <v>5.8213278187041889E-2</v>
      </c>
      <c r="Z15">
        <f>'Population at Risk'!AG15/'Population at Risk'!AG$5</f>
        <v>0.14718500082536234</v>
      </c>
      <c r="AA15">
        <f>'Population at Risk'!AZ15/'Population at Risk'!AZ$5</f>
        <v>0.12589694348594449</v>
      </c>
      <c r="AB15">
        <f>'Population at Risk'!I15/'Population at Risk'!I$5</f>
        <v>0.1629757949447965</v>
      </c>
      <c r="AC15">
        <f>'Population at Risk'!J15/'Population at Risk'!J$5</f>
        <v>0.10903202417176466</v>
      </c>
      <c r="AD15">
        <f>'Population at Risk'!K15/'Population at Risk'!K$5</f>
        <v>6.83565556234869E-2</v>
      </c>
      <c r="AE15">
        <f>'Population at Risk'!AH15/'Population at Risk'!AH$5</f>
        <v>6.8650400270542727E-2</v>
      </c>
      <c r="AF15">
        <f>'Population at Risk'!AI15/'Population at Risk'!AI$5</f>
        <v>8.7105447785173498E-2</v>
      </c>
      <c r="AG15">
        <f>'Population at Risk'!BA15/'Population at Risk'!BA$5</f>
        <v>4.7906889171156299E-2</v>
      </c>
      <c r="AH15">
        <f>'Population at Risk'!L15/'Population at Risk'!L$5</f>
        <v>7.5364996636140921E-2</v>
      </c>
      <c r="AI15">
        <f>'Population at Risk'!M15/'Population at Risk'!M$5</f>
        <v>7.5364996636140921E-2</v>
      </c>
      <c r="AJ15">
        <f>'Population at Risk'!AJ15/'Population at Risk'!AJ$5</f>
        <v>6.9119885830958558E-2</v>
      </c>
      <c r="AK15">
        <f>'Population at Risk'!AK15/'Population at Risk'!AK$5</f>
        <v>0.18400833372968936</v>
      </c>
      <c r="AL15">
        <f>'Population at Risk'!AL15/'Population at Risk'!AL$5</f>
        <v>6.1998318571177581E-2</v>
      </c>
      <c r="AM15">
        <f>'Population at Risk'!AM15/'Population at Risk'!AM$5</f>
        <v>5.3663674570815924E-2</v>
      </c>
      <c r="AN15">
        <f>'Population at Risk'!N15/'Population at Risk'!N$5</f>
        <v>7.4144460472609211E-2</v>
      </c>
      <c r="AO15">
        <f>'Population at Risk'!AN15/'Population at Risk'!AN$5</f>
        <v>0.22444567855721625</v>
      </c>
      <c r="AP15">
        <f>'Population at Risk'!AO15/'Population at Risk'!AO$5</f>
        <v>0.22444567855721625</v>
      </c>
      <c r="AQ15">
        <f>'Population at Risk'!AP15/'Population at Risk'!AP$5</f>
        <v>0.19975316501563325</v>
      </c>
      <c r="AR15">
        <f>'Population at Risk'!C15/'Population at Risk'!C$5</f>
        <v>8.6510478563343138E-2</v>
      </c>
      <c r="AS15">
        <f>'Population at Risk'!AQ15/'Population at Risk'!AQ$5</f>
        <v>7.3022993962194888E-2</v>
      </c>
      <c r="AT15">
        <f>'Population at Risk'!O15/'Population at Risk'!O$5</f>
        <v>5.3765839167687624E-2</v>
      </c>
      <c r="AU15">
        <f>'Population at Risk'!AR15/'Population at Risk'!AR$5</f>
        <v>8.8559144255466141E-2</v>
      </c>
      <c r="AV15">
        <f>'Population at Risk'!AS15/'Population at Risk'!AS$5</f>
        <v>0.1629757949447965</v>
      </c>
      <c r="AW15">
        <f>'Population at Risk'!AT15/'Population at Risk'!AT$5</f>
        <v>0.31356743883950999</v>
      </c>
      <c r="AX15">
        <f>'Population at Risk'!AU15/'Population at Risk'!AU$5</f>
        <v>0.31356743883950999</v>
      </c>
      <c r="AY15">
        <f>'Population at Risk'!BB15/'Population at Risk'!BB$5</f>
        <v>7.9446225075971905E-2</v>
      </c>
      <c r="AZ15">
        <f>'Population at Risk'!P15/'Population at Risk'!P$5</f>
        <v>9.7581895350301318E-2</v>
      </c>
      <c r="BA15">
        <f>'Population at Risk'!AV15/'Population at Risk'!AV$5</f>
        <v>5.8374103100453149E-2</v>
      </c>
      <c r="BB15">
        <f>'Population at Risk'!AW15/'Population at Risk'!AW$5</f>
        <v>8.5749581132425423E-2</v>
      </c>
      <c r="BC15">
        <f>'Population at Risk'!Q15/'Population at Risk'!Q$5</f>
        <v>0.15180090632935278</v>
      </c>
      <c r="BD15" s="9">
        <v>13</v>
      </c>
    </row>
    <row r="16" spans="1:107" hidden="1" x14ac:dyDescent="0.35">
      <c r="A16" s="4" t="s">
        <v>137</v>
      </c>
      <c r="B16" s="8"/>
      <c r="C16">
        <f>'Population at Risk'!R16/'Population at Risk'!R$5</f>
        <v>0.27389854879914854</v>
      </c>
      <c r="D16">
        <f>'Population at Risk'!AX16/'Population at Risk'!AX$5</f>
        <v>0.11629232306955686</v>
      </c>
      <c r="E16">
        <f>'Population at Risk'!S16/'Population at Risk'!S$5</f>
        <v>0.1047793585775265</v>
      </c>
      <c r="F16">
        <f>'Population at Risk'!T16/'Population at Risk'!T$5</f>
        <v>0.16918505231211187</v>
      </c>
      <c r="G16">
        <f>'Population at Risk'!U16/'Population at Risk'!U$5</f>
        <v>0</v>
      </c>
      <c r="H16">
        <f>'Population at Risk'!D16/'Population at Risk'!D$5</f>
        <v>0.15389761242430061</v>
      </c>
      <c r="I16">
        <f>'Population at Risk'!E16/'Population at Risk'!E$5</f>
        <v>0.14938035592377083</v>
      </c>
      <c r="J16">
        <f>'Population at Risk'!BC16/'Population at Risk'!BC$5</f>
        <v>0</v>
      </c>
      <c r="K16">
        <f>'Population at Risk'!V16/'Population at Risk'!V$5</f>
        <v>7.1898767853986661E-2</v>
      </c>
      <c r="L16">
        <f>'Population at Risk'!F16/'Population at Risk'!F$5</f>
        <v>7.1280112196890594E-2</v>
      </c>
      <c r="M16">
        <f>'Population at Risk'!W16/'Population at Risk'!W$5</f>
        <v>8.127819427462675E-2</v>
      </c>
      <c r="N16">
        <f>'Population at Risk'!X16/'Population at Risk'!X$5</f>
        <v>8.127819427462675E-2</v>
      </c>
      <c r="O16">
        <f>'Population at Risk'!Y16/'Population at Risk'!Y$5</f>
        <v>8.0723658314613395E-2</v>
      </c>
      <c r="P16">
        <f>'Population at Risk'!Z16/'Population at Risk'!Z$5</f>
        <v>3.3158556617281697E-2</v>
      </c>
      <c r="Q16">
        <f>'Population at Risk'!AA16/'Population at Risk'!AA$5</f>
        <v>5.5848146360192745E-2</v>
      </c>
      <c r="R16">
        <f>'Population at Risk'!AB16/'Population at Risk'!AB$5</f>
        <v>0.14013485650270519</v>
      </c>
      <c r="S16">
        <f>'Population at Risk'!AY16/'Population at Risk'!AY$5</f>
        <v>7.3186013640598804E-2</v>
      </c>
      <c r="T16">
        <f>'Population at Risk'!AC16/'Population at Risk'!AC$5</f>
        <v>6.4864876001269264E-2</v>
      </c>
      <c r="U16">
        <f>'Population at Risk'!AD16/'Population at Risk'!AD$5</f>
        <v>3.5280822077298594E-2</v>
      </c>
      <c r="V16">
        <f>'Population at Risk'!AE16/'Population at Risk'!AE$5</f>
        <v>3.7795279328249526E-2</v>
      </c>
      <c r="W16">
        <f>'Population at Risk'!G16/'Population at Risk'!G$5</f>
        <v>2.8698445684890835E-2</v>
      </c>
      <c r="X16">
        <f>'Population at Risk'!AF16/'Population at Risk'!AF$5</f>
        <v>4.1050131664588423E-2</v>
      </c>
      <c r="Y16">
        <f>'Population at Risk'!H16/'Population at Risk'!H$5</f>
        <v>4.6767990986422085E-2</v>
      </c>
      <c r="Z16">
        <f>'Population at Risk'!AG16/'Population at Risk'!AG$5</f>
        <v>3.7795279328249526E-2</v>
      </c>
      <c r="AA16">
        <f>'Population at Risk'!AZ16/'Population at Risk'!AZ$5</f>
        <v>6.5840353038892727E-2</v>
      </c>
      <c r="AB16">
        <f>'Population at Risk'!I16/'Population at Risk'!I$5</f>
        <v>3.7556227294558972E-2</v>
      </c>
      <c r="AC16">
        <f>'Population at Risk'!J16/'Population at Risk'!J$5</f>
        <v>9.058665312615391E-2</v>
      </c>
      <c r="AD16">
        <f>'Population at Risk'!K16/'Population at Risk'!K$5</f>
        <v>4.8677184626971737E-2</v>
      </c>
      <c r="AE16">
        <f>'Population at Risk'!AH16/'Population at Risk'!AH$5</f>
        <v>3.9441855346900978E-2</v>
      </c>
      <c r="AF16">
        <f>'Population at Risk'!AI16/'Population at Risk'!AI$5</f>
        <v>0.12365764555562306</v>
      </c>
      <c r="AG16">
        <f>'Population at Risk'!BA16/'Population at Risk'!BA$5</f>
        <v>1.2925707697004619E-2</v>
      </c>
      <c r="AH16">
        <f>'Population at Risk'!L16/'Population at Risk'!L$5</f>
        <v>3.4198598860367059E-2</v>
      </c>
      <c r="AI16">
        <f>'Population at Risk'!M16/'Population at Risk'!M$5</f>
        <v>3.4198598860367059E-2</v>
      </c>
      <c r="AJ16">
        <f>'Population at Risk'!AJ16/'Population at Risk'!AJ$5</f>
        <v>5.622827510969413E-2</v>
      </c>
      <c r="AK16">
        <f>'Population at Risk'!AK16/'Population at Risk'!AK$5</f>
        <v>7.0176285751657033E-2</v>
      </c>
      <c r="AL16">
        <f>'Population at Risk'!AL16/'Population at Risk'!AL$5</f>
        <v>3.0479518347724058E-2</v>
      </c>
      <c r="AM16">
        <f>'Population at Risk'!AM16/'Population at Risk'!AM$5</f>
        <v>3.0082389264414335E-2</v>
      </c>
      <c r="AN16">
        <f>'Population at Risk'!N16/'Population at Risk'!N$5</f>
        <v>5.2310387725007963E-2</v>
      </c>
      <c r="AO16">
        <f>'Population at Risk'!AN16/'Population at Risk'!AN$5</f>
        <v>3.0460487553870156E-2</v>
      </c>
      <c r="AP16">
        <f>'Population at Risk'!AO16/'Population at Risk'!AO$5</f>
        <v>3.0460487553870156E-2</v>
      </c>
      <c r="AQ16">
        <f>'Population at Risk'!AP16/'Population at Risk'!AP$5</f>
        <v>7.8107929080542468E-2</v>
      </c>
      <c r="AR16">
        <f>'Population at Risk'!C16/'Population at Risk'!C$5</f>
        <v>0.15839765383106461</v>
      </c>
      <c r="AS16">
        <f>'Population at Risk'!AQ16/'Population at Risk'!AQ$5</f>
        <v>6.3930051567901935E-2</v>
      </c>
      <c r="AT16">
        <f>'Population at Risk'!O16/'Population at Risk'!O$5</f>
        <v>3.909707664320769E-2</v>
      </c>
      <c r="AU16">
        <f>'Population at Risk'!AR16/'Population at Risk'!AR$5</f>
        <v>7.4714904242647012E-2</v>
      </c>
      <c r="AV16">
        <f>'Population at Risk'!AS16/'Population at Risk'!AS$5</f>
        <v>3.7556227294558972E-2</v>
      </c>
      <c r="AW16">
        <f>'Population at Risk'!AT16/'Population at Risk'!AT$5</f>
        <v>0</v>
      </c>
      <c r="AX16">
        <f>'Population at Risk'!AU16/'Population at Risk'!AU$5</f>
        <v>0</v>
      </c>
      <c r="AY16">
        <f>'Population at Risk'!BB16/'Population at Risk'!BB$5</f>
        <v>6.44437952226255E-2</v>
      </c>
      <c r="AZ16">
        <f>'Population at Risk'!P16/'Population at Risk'!P$5</f>
        <v>0.2464446295263141</v>
      </c>
      <c r="BA16">
        <f>'Population at Risk'!AV16/'Population at Risk'!AV$5</f>
        <v>7.7317349627080353E-2</v>
      </c>
      <c r="BB16">
        <f>'Population at Risk'!AW16/'Population at Risk'!AW$5</f>
        <v>5.0120585746164466E-2</v>
      </c>
      <c r="BC16">
        <f>'Population at Risk'!Q16/'Population at Risk'!Q$5</f>
        <v>6.743246000336349E-2</v>
      </c>
      <c r="BD16" s="9">
        <v>14</v>
      </c>
    </row>
    <row r="17" spans="1:56" hidden="1" x14ac:dyDescent="0.35">
      <c r="A17" t="s">
        <v>133</v>
      </c>
      <c r="B17" s="5" t="s">
        <v>338</v>
      </c>
      <c r="C17">
        <f>'Population at Risk'!R17/'Population at Risk'!R$5</f>
        <v>4.7665658666321352E-2</v>
      </c>
      <c r="D17">
        <f>'Population at Risk'!AX17/'Population at Risk'!AX$5</f>
        <v>8.166533480463431E-2</v>
      </c>
      <c r="E17">
        <f>'Population at Risk'!S17/'Population at Risk'!S$5</f>
        <v>8.7313069103356011E-2</v>
      </c>
      <c r="F17">
        <f>'Population at Risk'!T17/'Population at Risk'!T$5</f>
        <v>8.971941260638272E-2</v>
      </c>
      <c r="G17">
        <f>'Population at Risk'!U17/'Population at Risk'!U$5</f>
        <v>0</v>
      </c>
      <c r="H17">
        <f>'Population at Risk'!D17/'Population at Risk'!D$5</f>
        <v>3.7243424240526235E-2</v>
      </c>
      <c r="I17">
        <f>'Population at Risk'!E17/'Population at Risk'!E$5</f>
        <v>1.6643839982024535E-2</v>
      </c>
      <c r="J17">
        <f>'Population at Risk'!BC17/'Population at Risk'!BC$5</f>
        <v>0</v>
      </c>
      <c r="K17">
        <f>'Population at Risk'!V17/'Population at Risk'!V$5</f>
        <v>9.0567246268920779E-2</v>
      </c>
      <c r="L17">
        <f>'Population at Risk'!F17/'Population at Risk'!F$5</f>
        <v>4.677721617519489E-2</v>
      </c>
      <c r="M17">
        <f>'Population at Risk'!W17/'Population at Risk'!W$5</f>
        <v>0.11811744255090241</v>
      </c>
      <c r="N17">
        <f>'Population at Risk'!X17/'Population at Risk'!X$5</f>
        <v>0.11811744255090241</v>
      </c>
      <c r="O17">
        <f>'Population at Risk'!Y17/'Population at Risk'!Y$5</f>
        <v>9.6391819520171687E-2</v>
      </c>
      <c r="P17">
        <f>'Population at Risk'!Z17/'Population at Risk'!Z$5</f>
        <v>0.2433004081908258</v>
      </c>
      <c r="Q17">
        <f>'Population at Risk'!AA17/'Population at Risk'!AA$5</f>
        <v>0.18169482264960096</v>
      </c>
      <c r="R17">
        <f>'Population at Risk'!AB17/'Population at Risk'!AB$5</f>
        <v>3.1987127136162009E-2</v>
      </c>
      <c r="S17">
        <f>'Population at Risk'!AY17/'Population at Risk'!AY$5</f>
        <v>0.11091835088151841</v>
      </c>
      <c r="T17">
        <f>'Population at Risk'!AC17/'Population at Risk'!AC$5</f>
        <v>0.20129588557625858</v>
      </c>
      <c r="U17">
        <f>'Population at Risk'!AD17/'Population at Risk'!AD$5</f>
        <v>4.5154527465611861E-2</v>
      </c>
      <c r="V17">
        <f>'Population at Risk'!AE17/'Population at Risk'!AE$5</f>
        <v>4.443870031897721E-2</v>
      </c>
      <c r="W17">
        <f>'Population at Risk'!G17/'Population at Risk'!G$5</f>
        <v>4.7028428367792877E-2</v>
      </c>
      <c r="X17">
        <f>'Population at Risk'!AF17/'Population at Risk'!AF$5</f>
        <v>0.22342357086265976</v>
      </c>
      <c r="Y17">
        <f>'Population at Risk'!H17/'Population at Risk'!H$5</f>
        <v>0.16612419426053168</v>
      </c>
      <c r="Z17">
        <f>'Population at Risk'!AG17/'Population at Risk'!AG$5</f>
        <v>4.443870031897721E-2</v>
      </c>
      <c r="AA17">
        <f>'Population at Risk'!AZ17/'Population at Risk'!AZ$5</f>
        <v>0.10438338998093083</v>
      </c>
      <c r="AB17">
        <f>'Population at Risk'!I17/'Population at Risk'!I$5</f>
        <v>3.6125947920176781E-2</v>
      </c>
      <c r="AC17">
        <f>'Population at Risk'!J17/'Population at Risk'!J$5</f>
        <v>0.10290155876428296</v>
      </c>
      <c r="AD17">
        <f>'Population at Risk'!K17/'Population at Risk'!K$5</f>
        <v>0.13752422609946666</v>
      </c>
      <c r="AE17">
        <f>'Population at Risk'!AH17/'Population at Risk'!AH$5</f>
        <v>0.14602992469373902</v>
      </c>
      <c r="AF17">
        <f>'Population at Risk'!AI17/'Population at Risk'!AI$5</f>
        <v>8.024468475921398E-2</v>
      </c>
      <c r="AG17">
        <f>'Population at Risk'!BA17/'Population at Risk'!BA$5</f>
        <v>0.19408425031949544</v>
      </c>
      <c r="AH17">
        <f>'Population at Risk'!L17/'Population at Risk'!L$5</f>
        <v>4.871361559690783E-2</v>
      </c>
      <c r="AI17">
        <f>'Population at Risk'!M17/'Population at Risk'!M$5</f>
        <v>4.871361559690783E-2</v>
      </c>
      <c r="AJ17">
        <f>'Population at Risk'!AJ17/'Population at Risk'!AJ$5</f>
        <v>5.9491481180572243E-2</v>
      </c>
      <c r="AK17">
        <f>'Population at Risk'!AK17/'Population at Risk'!AK$5</f>
        <v>5.2684208712930553E-3</v>
      </c>
      <c r="AL17">
        <f>'Population at Risk'!AL17/'Population at Risk'!AL$5</f>
        <v>0.20992443966723418</v>
      </c>
      <c r="AM17">
        <f>'Population at Risk'!AM17/'Population at Risk'!AM$5</f>
        <v>0.17152719441612674</v>
      </c>
      <c r="AN17">
        <f>'Population at Risk'!N17/'Population at Risk'!N$5</f>
        <v>0.1955472450041886</v>
      </c>
      <c r="AO17">
        <f>'Population at Risk'!AN17/'Population at Risk'!AN$5</f>
        <v>0</v>
      </c>
      <c r="AP17">
        <f>'Population at Risk'!AO17/'Population at Risk'!AO$5</f>
        <v>0</v>
      </c>
      <c r="AQ17">
        <f>'Population at Risk'!AP17/'Population at Risk'!AP$5</f>
        <v>3.8833325223497583E-2</v>
      </c>
      <c r="AR17">
        <f>'Population at Risk'!C17/'Population at Risk'!C$5</f>
        <v>5.7764504262108309E-2</v>
      </c>
      <c r="AS17">
        <f>'Population at Risk'!AQ17/'Population at Risk'!AQ$5</f>
        <v>0.16625043347317883</v>
      </c>
      <c r="AT17">
        <f>'Population at Risk'!O17/'Population at Risk'!O$5</f>
        <v>0.17069153589371164</v>
      </c>
      <c r="AU17">
        <f>'Population at Risk'!AR17/'Population at Risk'!AR$5</f>
        <v>0.11946722770700896</v>
      </c>
      <c r="AV17">
        <f>'Population at Risk'!AS17/'Population at Risk'!AS$5</f>
        <v>3.6125947920176781E-2</v>
      </c>
      <c r="AW17">
        <f>'Population at Risk'!AT17/'Population at Risk'!AT$5</f>
        <v>0</v>
      </c>
      <c r="AX17">
        <f>'Population at Risk'!AU17/'Population at Risk'!AU$5</f>
        <v>0</v>
      </c>
      <c r="AY17">
        <f>'Population at Risk'!BB17/'Population at Risk'!BB$5</f>
        <v>9.6117282927119671E-2</v>
      </c>
      <c r="AZ17">
        <f>'Population at Risk'!P17/'Population at Risk'!P$5</f>
        <v>3.460548190239128E-2</v>
      </c>
      <c r="BA17">
        <f>'Population at Risk'!AV17/'Population at Risk'!AV$5</f>
        <v>0.10269056775085969</v>
      </c>
      <c r="BB17">
        <f>'Population at Risk'!AW17/'Population at Risk'!AW$5</f>
        <v>0.11693868520603294</v>
      </c>
      <c r="BC17">
        <f>'Population at Risk'!Q17/'Population at Risk'!Q$5</f>
        <v>2.2079852265105327E-2</v>
      </c>
      <c r="BD17" s="9">
        <v>15</v>
      </c>
    </row>
    <row r="18" spans="1:56" hidden="1" x14ac:dyDescent="0.35">
      <c r="A18" t="s">
        <v>134</v>
      </c>
      <c r="C18">
        <f>'Population at Risk'!R18/'Population at Risk'!R$5</f>
        <v>5.1491182025523233E-2</v>
      </c>
      <c r="D18">
        <f>'Population at Risk'!AX18/'Population at Risk'!AX$5</f>
        <v>7.5861520761594983E-2</v>
      </c>
      <c r="E18">
        <f>'Population at Risk'!S18/'Population at Risk'!S$5</f>
        <v>9.8053020835368598E-2</v>
      </c>
      <c r="F18">
        <f>'Population at Risk'!T18/'Population at Risk'!T$5</f>
        <v>7.3771458783705599E-2</v>
      </c>
      <c r="G18">
        <f>'Population at Risk'!U18/'Population at Risk'!U$5</f>
        <v>0.11764970112963641</v>
      </c>
      <c r="H18">
        <f>'Population at Risk'!D18/'Population at Risk'!D$5</f>
        <v>7.5527002135960253E-2</v>
      </c>
      <c r="I18">
        <f>'Population at Risk'!E18/'Population at Risk'!E$5</f>
        <v>4.4488289376510816E-2</v>
      </c>
      <c r="J18">
        <f>'Population at Risk'!BC18/'Population at Risk'!BC$5</f>
        <v>0.11764970112963641</v>
      </c>
      <c r="K18">
        <f>'Population at Risk'!V18/'Population at Risk'!V$5</f>
        <v>0.13704575079277817</v>
      </c>
      <c r="L18">
        <f>'Population at Risk'!F18/'Population at Risk'!F$5</f>
        <v>8.5881787733606774E-2</v>
      </c>
      <c r="M18">
        <f>'Population at Risk'!W18/'Population at Risk'!W$5</f>
        <v>9.5515139193812354E-2</v>
      </c>
      <c r="N18">
        <f>'Population at Risk'!X18/'Population at Risk'!X$5</f>
        <v>9.5515139193812354E-2</v>
      </c>
      <c r="O18">
        <f>'Population at Risk'!Y18/'Population at Risk'!Y$5</f>
        <v>0.11574976815374112</v>
      </c>
      <c r="P18">
        <f>'Population at Risk'!Z18/'Population at Risk'!Z$5</f>
        <v>7.0573347893489055E-2</v>
      </c>
      <c r="Q18">
        <f>'Population at Risk'!AA18/'Population at Risk'!AA$5</f>
        <v>9.1142826221740469E-2</v>
      </c>
      <c r="R18">
        <f>'Population at Risk'!AB18/'Population at Risk'!AB$5</f>
        <v>7.6456540336484885E-2</v>
      </c>
      <c r="S18">
        <f>'Population at Risk'!AY18/'Population at Risk'!AY$5</f>
        <v>8.651968320578661E-2</v>
      </c>
      <c r="T18">
        <f>'Population at Risk'!AC18/'Population at Risk'!AC$5</f>
        <v>7.5631267384038664E-2</v>
      </c>
      <c r="U18">
        <f>'Population at Risk'!AD18/'Population at Risk'!AD$5</f>
        <v>9.1832468753375807E-2</v>
      </c>
      <c r="V18">
        <f>'Population at Risk'!AE18/'Population at Risk'!AE$5</f>
        <v>9.4376405776100847E-2</v>
      </c>
      <c r="W18">
        <f>'Population at Risk'!G18/'Population at Risk'!G$5</f>
        <v>8.5172919860339424E-2</v>
      </c>
      <c r="X18">
        <f>'Population at Risk'!AF18/'Population at Risk'!AF$5</f>
        <v>5.3550100939329159E-2</v>
      </c>
      <c r="Y18">
        <f>'Population at Risk'!H18/'Population at Risk'!H$5</f>
        <v>0.10722785971557504</v>
      </c>
      <c r="Z18">
        <f>'Population at Risk'!AG18/'Population at Risk'!AG$5</f>
        <v>9.4376405776100847E-2</v>
      </c>
      <c r="AA18">
        <f>'Population at Risk'!AZ18/'Population at Risk'!AZ$5</f>
        <v>7.8354076228631039E-2</v>
      </c>
      <c r="AB18">
        <f>'Population at Risk'!I18/'Population at Risk'!I$5</f>
        <v>8.5688146443696392E-2</v>
      </c>
      <c r="AC18">
        <f>'Population at Risk'!J18/'Population at Risk'!J$5</f>
        <v>9.1948660682480671E-2</v>
      </c>
      <c r="AD18">
        <f>'Population at Risk'!K18/'Population at Risk'!K$5</f>
        <v>0.11817647288269602</v>
      </c>
      <c r="AE18">
        <f>'Population at Risk'!AH18/'Population at Risk'!AH$5</f>
        <v>0.11936671209736836</v>
      </c>
      <c r="AF18">
        <f>'Population at Risk'!AI18/'Population at Risk'!AI$5</f>
        <v>0.10073953800522037</v>
      </c>
      <c r="AG18">
        <f>'Population at Risk'!BA18/'Population at Risk'!BA$5</f>
        <v>0.12059460900511895</v>
      </c>
      <c r="AH18">
        <f>'Population at Risk'!L18/'Population at Risk'!L$5</f>
        <v>0.13511832128487616</v>
      </c>
      <c r="AI18">
        <f>'Population at Risk'!M18/'Population at Risk'!M$5</f>
        <v>0.13511832128487616</v>
      </c>
      <c r="AJ18">
        <f>'Population at Risk'!AJ18/'Population at Risk'!AJ$5</f>
        <v>0.16364310143259095</v>
      </c>
      <c r="AK18">
        <f>'Population at Risk'!AK18/'Population at Risk'!AK$5</f>
        <v>8.1181550671454716E-2</v>
      </c>
      <c r="AL18">
        <f>'Population at Risk'!AL18/'Population at Risk'!AL$5</f>
        <v>8.360833116240575E-2</v>
      </c>
      <c r="AM18">
        <f>'Population at Risk'!AM18/'Population at Risk'!AM$5</f>
        <v>0.11741987399205638</v>
      </c>
      <c r="AN18">
        <f>'Population at Risk'!N18/'Population at Risk'!N$5</f>
        <v>8.5564463670997279E-2</v>
      </c>
      <c r="AO18">
        <f>'Population at Risk'!AN18/'Population at Risk'!AN$5</f>
        <v>8.2001739250708944E-2</v>
      </c>
      <c r="AP18">
        <f>'Population at Risk'!AO18/'Population at Risk'!AO$5</f>
        <v>8.2001739250708944E-2</v>
      </c>
      <c r="AQ18">
        <f>'Population at Risk'!AP18/'Population at Risk'!AP$5</f>
        <v>6.3303377152062523E-2</v>
      </c>
      <c r="AR18">
        <f>'Population at Risk'!C18/'Population at Risk'!C$5</f>
        <v>0.10644742753438484</v>
      </c>
      <c r="AS18">
        <f>'Population at Risk'!AQ18/'Population at Risk'!AQ$5</f>
        <v>8.1498775047143784E-2</v>
      </c>
      <c r="AT18">
        <f>'Population at Risk'!O18/'Population at Risk'!O$5</f>
        <v>0.11518166103190794</v>
      </c>
      <c r="AU18">
        <f>'Population at Risk'!AR18/'Population at Risk'!AR$5</f>
        <v>9.4113609911520138E-2</v>
      </c>
      <c r="AV18">
        <f>'Population at Risk'!AS18/'Population at Risk'!AS$5</f>
        <v>8.5688146443696392E-2</v>
      </c>
      <c r="AW18">
        <f>'Population at Risk'!AT18/'Population at Risk'!AT$5</f>
        <v>2.0147992144211424E-2</v>
      </c>
      <c r="AX18">
        <f>'Population at Risk'!AU18/'Population at Risk'!AU$5</f>
        <v>2.0147992144211424E-2</v>
      </c>
      <c r="AY18">
        <f>'Population at Risk'!BB18/'Population at Risk'!BB$5</f>
        <v>0.1239599703220519</v>
      </c>
      <c r="AZ18">
        <f>'Population at Risk'!P18/'Population at Risk'!P$5</f>
        <v>9.5381230439615897E-2</v>
      </c>
      <c r="BA18">
        <f>'Population at Risk'!AV18/'Population at Risk'!AV$5</f>
        <v>0.12929620987109605</v>
      </c>
      <c r="BB18">
        <f>'Population at Risk'!AW18/'Population at Risk'!AW$5</f>
        <v>0.12158796692904524</v>
      </c>
      <c r="BC18">
        <f>'Population at Risk'!Q18/'Population at Risk'!Q$5</f>
        <v>0.13515274417536446</v>
      </c>
      <c r="BD18" s="9">
        <v>16</v>
      </c>
    </row>
    <row r="19" spans="1:56" hidden="1" x14ac:dyDescent="0.35">
      <c r="A19" t="s">
        <v>135</v>
      </c>
      <c r="C19">
        <f>'Population at Risk'!R19/'Population at Risk'!R$5</f>
        <v>5.9177632354417295E-2</v>
      </c>
      <c r="D19">
        <f>'Population at Risk'!AX19/'Population at Risk'!AX$5</f>
        <v>7.9881372771963693E-2</v>
      </c>
      <c r="E19">
        <f>'Population at Risk'!S19/'Population at Risk'!S$5</f>
        <v>9.7539560543009524E-2</v>
      </c>
      <c r="F19">
        <f>'Population at Risk'!T19/'Population at Risk'!T$5</f>
        <v>8.0589159787453582E-2</v>
      </c>
      <c r="G19">
        <f>'Population at Risk'!U19/'Population at Risk'!U$5</f>
        <v>0.30577723890212838</v>
      </c>
      <c r="H19">
        <f>'Population at Risk'!D19/'Population at Risk'!D$5</f>
        <v>9.8901724575993569E-2</v>
      </c>
      <c r="I19">
        <f>'Population at Risk'!E19/'Population at Risk'!E$5</f>
        <v>0.11111417393904127</v>
      </c>
      <c r="J19">
        <f>'Population at Risk'!BC19/'Population at Risk'!BC$5</f>
        <v>0.30577723890212838</v>
      </c>
      <c r="K19">
        <f>'Population at Risk'!V19/'Population at Risk'!V$5</f>
        <v>8.4270602360650759E-2</v>
      </c>
      <c r="L19">
        <f>'Population at Risk'!F19/'Population at Risk'!F$5</f>
        <v>0.15897871590826976</v>
      </c>
      <c r="M19">
        <f>'Population at Risk'!W19/'Population at Risk'!W$5</f>
        <v>9.6803374409396306E-2</v>
      </c>
      <c r="N19">
        <f>'Population at Risk'!X19/'Population at Risk'!X$5</f>
        <v>9.6803374409396306E-2</v>
      </c>
      <c r="O19">
        <f>'Population at Risk'!Y19/'Population at Risk'!Y$5</f>
        <v>8.2219414883618933E-2</v>
      </c>
      <c r="P19">
        <f>'Population at Risk'!Z19/'Population at Risk'!Z$5</f>
        <v>5.8065883276322276E-2</v>
      </c>
      <c r="Q19">
        <f>'Population at Risk'!AA19/'Population at Risk'!AA$5</f>
        <v>6.6023432715616837E-2</v>
      </c>
      <c r="R19">
        <f>'Population at Risk'!AB19/'Population at Risk'!AB$5</f>
        <v>0.10595893491686392</v>
      </c>
      <c r="S19">
        <f>'Population at Risk'!AY19/'Population at Risk'!AY$5</f>
        <v>0.10052996023695328</v>
      </c>
      <c r="T19">
        <f>'Population at Risk'!AC19/'Population at Risk'!AC$5</f>
        <v>5.9270957446359372E-2</v>
      </c>
      <c r="U19">
        <f>'Population at Risk'!AD19/'Population at Risk'!AD$5</f>
        <v>0.16117025330103188</v>
      </c>
      <c r="V19">
        <f>'Population at Risk'!AE19/'Population at Risk'!AE$5</f>
        <v>0.15113490527423931</v>
      </c>
      <c r="W19">
        <f>'Population at Risk'!G19/'Population at Risk'!G$5</f>
        <v>0.18744090789902648</v>
      </c>
      <c r="X19">
        <f>'Population at Risk'!AF19/'Population at Risk'!AF$5</f>
        <v>6.2450191803137815E-2</v>
      </c>
      <c r="Y19">
        <f>'Population at Risk'!H19/'Population at Risk'!H$5</f>
        <v>7.1379192911460887E-2</v>
      </c>
      <c r="Z19">
        <f>'Population at Risk'!AG19/'Population at Risk'!AG$5</f>
        <v>0.15113490527423931</v>
      </c>
      <c r="AA19">
        <f>'Population at Risk'!AZ19/'Population at Risk'!AZ$5</f>
        <v>0.10391276098379411</v>
      </c>
      <c r="AB19">
        <f>'Population at Risk'!I19/'Population at Risk'!I$5</f>
        <v>0.15975902129454767</v>
      </c>
      <c r="AC19">
        <f>'Population at Risk'!J19/'Population at Risk'!J$5</f>
        <v>7.9926938672868875E-2</v>
      </c>
      <c r="AD19">
        <f>'Population at Risk'!K19/'Population at Risk'!K$5</f>
        <v>8.0001227446233975E-2</v>
      </c>
      <c r="AE19">
        <f>'Population at Risk'!AH19/'Population at Risk'!AH$5</f>
        <v>7.8309824648986157E-2</v>
      </c>
      <c r="AF19">
        <f>'Population at Risk'!AI19/'Population at Risk'!AI$5</f>
        <v>8.9968390335711981E-2</v>
      </c>
      <c r="AG19">
        <f>'Population at Risk'!BA19/'Population at Risk'!BA$5</f>
        <v>5.8455105171530422E-2</v>
      </c>
      <c r="AH19">
        <f>'Population at Risk'!L19/'Population at Risk'!L$5</f>
        <v>0.16374083331717876</v>
      </c>
      <c r="AI19">
        <f>'Population at Risk'!M19/'Population at Risk'!M$5</f>
        <v>0.16374083331717876</v>
      </c>
      <c r="AJ19">
        <f>'Population at Risk'!AJ19/'Population at Risk'!AJ$5</f>
        <v>0.10438247335036308</v>
      </c>
      <c r="AK19">
        <f>'Population at Risk'!AK19/'Population at Risk'!AK$5</f>
        <v>0.14183200799535359</v>
      </c>
      <c r="AL19">
        <f>'Population at Risk'!AL19/'Population at Risk'!AL$5</f>
        <v>5.5328040141120201E-2</v>
      </c>
      <c r="AM19">
        <f>'Population at Risk'!AM19/'Population at Risk'!AM$5</f>
        <v>7.3268520215458668E-2</v>
      </c>
      <c r="AN19">
        <f>'Population at Risk'!N19/'Population at Risk'!N$5</f>
        <v>5.2982536235372461E-2</v>
      </c>
      <c r="AO19">
        <f>'Population at Risk'!AN19/'Population at Risk'!AN$5</f>
        <v>0.15959911137416524</v>
      </c>
      <c r="AP19">
        <f>'Population at Risk'!AO19/'Population at Risk'!AO$5</f>
        <v>0.15959911137416524</v>
      </c>
      <c r="AQ19">
        <f>'Population at Risk'!AP19/'Population at Risk'!AP$5</f>
        <v>0.1218498799293344</v>
      </c>
      <c r="AR19">
        <f>'Population at Risk'!C19/'Population at Risk'!C$5</f>
        <v>8.6735816395822868E-2</v>
      </c>
      <c r="AS19">
        <f>'Population at Risk'!AQ19/'Population at Risk'!AQ$5</f>
        <v>7.5156417988595431E-2</v>
      </c>
      <c r="AT19">
        <f>'Population at Risk'!O19/'Population at Risk'!O$5</f>
        <v>7.2590239331953271E-2</v>
      </c>
      <c r="AU19">
        <f>'Population at Risk'!AR19/'Population at Risk'!AR$5</f>
        <v>9.1609737737548297E-2</v>
      </c>
      <c r="AV19">
        <f>'Population at Risk'!AS19/'Population at Risk'!AS$5</f>
        <v>0.15975902129454767</v>
      </c>
      <c r="AW19">
        <f>'Population at Risk'!AT19/'Population at Risk'!AT$5</f>
        <v>0.17747730750913379</v>
      </c>
      <c r="AX19">
        <f>'Population at Risk'!AU19/'Population at Risk'!AU$5</f>
        <v>0.17747730750913379</v>
      </c>
      <c r="AY19">
        <f>'Population at Risk'!BB19/'Population at Risk'!BB$5</f>
        <v>0.10115798099328981</v>
      </c>
      <c r="AZ19">
        <f>'Population at Risk'!P19/'Population at Risk'!P$5</f>
        <v>3.3370360940041789E-2</v>
      </c>
      <c r="BA19">
        <f>'Population at Risk'!AV19/'Population at Risk'!AV$5</f>
        <v>9.1263599879236823E-2</v>
      </c>
      <c r="BB19">
        <f>'Population at Risk'!AW19/'Population at Risk'!AW$5</f>
        <v>8.4061726566445644E-2</v>
      </c>
      <c r="BC19">
        <f>'Population at Risk'!Q19/'Population at Risk'!Q$5</f>
        <v>0.10295634247167645</v>
      </c>
      <c r="BD19" s="9">
        <v>17</v>
      </c>
    </row>
    <row r="20" spans="1:56" hidden="1" x14ac:dyDescent="0.35">
      <c r="A20" t="s">
        <v>136</v>
      </c>
      <c r="C20">
        <f>'Population at Risk'!R20/'Population at Risk'!R$5</f>
        <v>5.9986792674271011E-2</v>
      </c>
      <c r="D20">
        <f>'Population at Risk'!AX20/'Population at Risk'!AX$5</f>
        <v>0.10057763122246341</v>
      </c>
      <c r="E20">
        <f>'Population at Risk'!S20/'Population at Risk'!S$5</f>
        <v>6.8842661528981441E-2</v>
      </c>
      <c r="F20">
        <f>'Population at Risk'!T20/'Population at Risk'!T$5</f>
        <v>6.2823642531097304E-2</v>
      </c>
      <c r="G20">
        <f>'Population at Risk'!U20/'Population at Risk'!U$5</f>
        <v>1.8322891999290696E-2</v>
      </c>
      <c r="H20">
        <f>'Population at Risk'!D20/'Population at Risk'!D$5</f>
        <v>0.1109493831330728</v>
      </c>
      <c r="I20">
        <f>'Population at Risk'!E20/'Population at Risk'!E$5</f>
        <v>0.15188823829185494</v>
      </c>
      <c r="J20">
        <f>'Population at Risk'!BC20/'Population at Risk'!BC$5</f>
        <v>1.8322891999290696E-2</v>
      </c>
      <c r="K20">
        <f>'Population at Risk'!V20/'Population at Risk'!V$5</f>
        <v>6.6920518784991584E-2</v>
      </c>
      <c r="L20">
        <f>'Population at Risk'!F20/'Population at Risk'!F$5</f>
        <v>8.9153375633373097E-2</v>
      </c>
      <c r="M20">
        <f>'Population at Risk'!W20/'Population at Risk'!W$5</f>
        <v>5.8169102174207316E-2</v>
      </c>
      <c r="N20">
        <f>'Population at Risk'!X20/'Population at Risk'!X$5</f>
        <v>5.8169102174207316E-2</v>
      </c>
      <c r="O20">
        <f>'Population at Risk'!Y20/'Population at Risk'!Y$5</f>
        <v>7.618226683462101E-2</v>
      </c>
      <c r="P20">
        <f>'Population at Risk'!Z20/'Population at Risk'!Z$5</f>
        <v>3.6487067645893406E-2</v>
      </c>
      <c r="Q20">
        <f>'Population at Risk'!AA20/'Population at Risk'!AA$5</f>
        <v>4.8009206484837641E-2</v>
      </c>
      <c r="R20">
        <f>'Population at Risk'!AB20/'Population at Risk'!AB$5</f>
        <v>0.11728857127576367</v>
      </c>
      <c r="S20">
        <f>'Population at Risk'!AY20/'Population at Risk'!AY$5</f>
        <v>7.8823154748781585E-2</v>
      </c>
      <c r="T20">
        <f>'Population at Risk'!AC20/'Population at Risk'!AC$5</f>
        <v>4.4442675536275802E-2</v>
      </c>
      <c r="U20">
        <f>'Population at Risk'!AD20/'Population at Risk'!AD$5</f>
        <v>0.10842468823363999</v>
      </c>
      <c r="V20">
        <f>'Population at Risk'!AE20/'Population at Risk'!AE$5</f>
        <v>0.11801139439172942</v>
      </c>
      <c r="W20">
        <f>'Population at Risk'!G20/'Population at Risk'!G$5</f>
        <v>8.3328493708124104E-2</v>
      </c>
      <c r="X20">
        <f>'Population at Risk'!AF20/'Population at Risk'!AF$5</f>
        <v>5.3941495870890317E-2</v>
      </c>
      <c r="Y20">
        <f>'Population at Risk'!H20/'Population at Risk'!H$5</f>
        <v>4.3814079196358165E-2</v>
      </c>
      <c r="Z20">
        <f>'Population at Risk'!AG20/'Population at Risk'!AG$5</f>
        <v>0.11801139439172942</v>
      </c>
      <c r="AA20">
        <f>'Population at Risk'!AZ20/'Population at Risk'!AZ$5</f>
        <v>9.7571829194410889E-2</v>
      </c>
      <c r="AB20">
        <f>'Population at Risk'!I20/'Population at Risk'!I$5</f>
        <v>0.12204939972573257</v>
      </c>
      <c r="AC20">
        <f>'Population at Risk'!J20/'Population at Risk'!J$5</f>
        <v>8.6533508401510986E-2</v>
      </c>
      <c r="AD20">
        <f>'Population at Risk'!K20/'Population at Risk'!K$5</f>
        <v>6.3636547370763713E-2</v>
      </c>
      <c r="AE20">
        <f>'Population at Risk'!AH20/'Population at Risk'!AH$5</f>
        <v>5.4498648552996611E-2</v>
      </c>
      <c r="AF20">
        <f>'Population at Risk'!AI20/'Population at Risk'!AI$5</f>
        <v>6.6790777875515739E-2</v>
      </c>
      <c r="AG20">
        <f>'Population at Risk'!BA20/'Population at Risk'!BA$5</f>
        <v>3.6275940478446081E-2</v>
      </c>
      <c r="AH20">
        <f>'Population at Risk'!L20/'Population at Risk'!L$5</f>
        <v>5.8809595307172911E-2</v>
      </c>
      <c r="AI20">
        <f>'Population at Risk'!M20/'Population at Risk'!M$5</f>
        <v>5.8809595307172911E-2</v>
      </c>
      <c r="AJ20">
        <f>'Population at Risk'!AJ20/'Population at Risk'!AJ$5</f>
        <v>5.0899197447824222E-2</v>
      </c>
      <c r="AK20">
        <f>'Population at Risk'!AK20/'Population at Risk'!AK$5</f>
        <v>0.14951180801054961</v>
      </c>
      <c r="AL20">
        <f>'Population at Risk'!AL20/'Population at Risk'!AL$5</f>
        <v>4.6508600622253156E-2</v>
      </c>
      <c r="AM20">
        <f>'Population at Risk'!AM20/'Population at Risk'!AM$5</f>
        <v>4.3705448896840415E-2</v>
      </c>
      <c r="AN20">
        <f>'Population at Risk'!N20/'Population at Risk'!N$5</f>
        <v>5.401188243423076E-2</v>
      </c>
      <c r="AO20">
        <f>'Population at Risk'!AN20/'Population at Risk'!AN$5</f>
        <v>0.17926150132517102</v>
      </c>
      <c r="AP20">
        <f>'Population at Risk'!AO20/'Population at Risk'!AO$5</f>
        <v>0.17926150132517102</v>
      </c>
      <c r="AQ20">
        <f>'Population at Risk'!AP20/'Population at Risk'!AP$5</f>
        <v>0.15824007607720503</v>
      </c>
      <c r="AR20">
        <f>'Population at Risk'!C20/'Population at Risk'!C$5</f>
        <v>7.0166544403761882E-2</v>
      </c>
      <c r="AS20">
        <f>'Population at Risk'!AQ20/'Population at Risk'!AQ$5</f>
        <v>5.6668570349680626E-2</v>
      </c>
      <c r="AT20">
        <f>'Population at Risk'!O20/'Population at Risk'!O$5</f>
        <v>4.1268772674695114E-2</v>
      </c>
      <c r="AU20">
        <f>'Population at Risk'!AR20/'Population at Risk'!AR$5</f>
        <v>6.9342410992780643E-2</v>
      </c>
      <c r="AV20">
        <f>'Population at Risk'!AS20/'Population at Risk'!AS$5</f>
        <v>0.12204939972573257</v>
      </c>
      <c r="AW20">
        <f>'Population at Risk'!AT20/'Population at Risk'!AT$5</f>
        <v>0.26054848908247963</v>
      </c>
      <c r="AX20">
        <f>'Population at Risk'!AU20/'Population at Risk'!AU$5</f>
        <v>0.26054848908247963</v>
      </c>
      <c r="AY20">
        <f>'Population at Risk'!BB20/'Population at Risk'!BB$5</f>
        <v>6.1724767439650767E-2</v>
      </c>
      <c r="AZ20">
        <f>'Population at Risk'!P20/'Population at Risk'!P$5</f>
        <v>7.2926643427068519E-2</v>
      </c>
      <c r="BA20">
        <f>'Population at Risk'!AV20/'Population at Risk'!AV$5</f>
        <v>4.3205191531376204E-2</v>
      </c>
      <c r="BB20">
        <f>'Population at Risk'!AW20/'Population at Risk'!AW$5</f>
        <v>6.6813204560543293E-2</v>
      </c>
      <c r="BC20">
        <f>'Population at Risk'!Q20/'Population at Risk'!Q$5</f>
        <v>0.11069139510641322</v>
      </c>
      <c r="BD20" s="9">
        <v>18</v>
      </c>
    </row>
    <row r="21" spans="1:56" hidden="1" x14ac:dyDescent="0.35">
      <c r="A21" t="s">
        <v>137</v>
      </c>
      <c r="C21">
        <f>'Population at Risk'!R21/'Population at Risk'!R$5</f>
        <v>0.20124719746282341</v>
      </c>
      <c r="D21">
        <f>'Population at Risk'!AX21/'Population at Risk'!AX$5</f>
        <v>8.7155399872079473E-2</v>
      </c>
      <c r="E21">
        <f>'Population at Risk'!S21/'Population at Risk'!S$5</f>
        <v>7.9653199422997478E-2</v>
      </c>
      <c r="F21">
        <f>'Population at Risk'!T21/'Population at Risk'!T$5</f>
        <v>0.12767501995424738</v>
      </c>
      <c r="G21">
        <f>'Population at Risk'!U21/'Population at Risk'!U$5</f>
        <v>0</v>
      </c>
      <c r="H21">
        <f>'Population at Risk'!D21/'Population at Risk'!D$5</f>
        <v>0.12325604727228842</v>
      </c>
      <c r="I21">
        <f>'Population at Risk'!E21/'Population at Risk'!E$5</f>
        <v>0.12071527904477376</v>
      </c>
      <c r="J21">
        <f>'Population at Risk'!BC21/'Population at Risk'!BC$5</f>
        <v>0</v>
      </c>
      <c r="K21">
        <f>'Population at Risk'!V21/'Population at Risk'!V$5</f>
        <v>5.6535515045160648E-2</v>
      </c>
      <c r="L21">
        <f>'Population at Risk'!F21/'Population at Risk'!F$5</f>
        <v>5.465786817471191E-2</v>
      </c>
      <c r="M21">
        <f>'Population at Risk'!W21/'Population at Risk'!W$5</f>
        <v>6.1525666523786493E-2</v>
      </c>
      <c r="N21">
        <f>'Population at Risk'!X21/'Population at Risk'!X$5</f>
        <v>6.1525666523786493E-2</v>
      </c>
      <c r="O21">
        <f>'Population at Risk'!Y21/'Population at Risk'!Y$5</f>
        <v>6.1901253177041177E-2</v>
      </c>
      <c r="P21">
        <f>'Population at Risk'!Z21/'Population at Risk'!Z$5</f>
        <v>2.5334308444839984E-2</v>
      </c>
      <c r="Q21">
        <f>'Population at Risk'!AA21/'Population at Risk'!AA$5</f>
        <v>4.2430634778575914E-2</v>
      </c>
      <c r="R21">
        <f>'Population at Risk'!AB21/'Population at Risk'!AB$5</f>
        <v>0.11347710882560394</v>
      </c>
      <c r="S21">
        <f>'Population at Risk'!AY21/'Population at Risk'!AY$5</f>
        <v>5.5079145028940804E-2</v>
      </c>
      <c r="T21">
        <f>'Population at Risk'!AC21/'Population at Risk'!AC$5</f>
        <v>4.9138707260934111E-2</v>
      </c>
      <c r="U21">
        <f>'Population at Risk'!AD21/'Population at Risk'!AD$5</f>
        <v>3.1370524243250687E-2</v>
      </c>
      <c r="V21">
        <f>'Population at Risk'!AE21/'Population at Risk'!AE$5</f>
        <v>2.7862470524723841E-2</v>
      </c>
      <c r="W21">
        <f>'Population at Risk'!G21/'Population at Risk'!G$5</f>
        <v>4.0553949402456095E-2</v>
      </c>
      <c r="X21">
        <f>'Population at Risk'!AF21/'Population at Risk'!AF$5</f>
        <v>2.954130317737521E-2</v>
      </c>
      <c r="Y21">
        <f>'Population at Risk'!H21/'Population at Risk'!H$5</f>
        <v>3.5123311182775799E-2</v>
      </c>
      <c r="Z21">
        <f>'Population at Risk'!AG21/'Population at Risk'!AG$5</f>
        <v>2.7862470524723841E-2</v>
      </c>
      <c r="AA21">
        <f>'Population at Risk'!AZ21/'Population at Risk'!AZ$5</f>
        <v>4.9227328181994254E-2</v>
      </c>
      <c r="AB21">
        <f>'Population at Risk'!I21/'Population at Risk'!I$5</f>
        <v>2.8320056227038926E-2</v>
      </c>
      <c r="AC21">
        <f>'Population at Risk'!J21/'Population at Risk'!J$5</f>
        <v>6.7898182837634866E-2</v>
      </c>
      <c r="AD21">
        <f>'Population at Risk'!K21/'Population at Risk'!K$5</f>
        <v>3.6502007112049796E-2</v>
      </c>
      <c r="AE21">
        <f>'Population at Risk'!AH21/'Population at Risk'!AH$5</f>
        <v>3.0225035446589776E-2</v>
      </c>
      <c r="AF21">
        <f>'Population at Risk'!AI21/'Population at Risk'!AI$5</f>
        <v>9.4149014777256568E-2</v>
      </c>
      <c r="AG21">
        <f>'Population at Risk'!BA21/'Population at Risk'!BA$5</f>
        <v>9.9499900311649098E-3</v>
      </c>
      <c r="AH21">
        <f>'Population at Risk'!L21/'Population at Risk'!L$5</f>
        <v>2.5106200910714537E-2</v>
      </c>
      <c r="AI21">
        <f>'Population at Risk'!M21/'Population at Risk'!M$5</f>
        <v>2.5106200910714537E-2</v>
      </c>
      <c r="AJ21">
        <f>'Population at Risk'!AJ21/'Population at Risk'!AJ$5</f>
        <v>4.5151435186584384E-2</v>
      </c>
      <c r="AK21">
        <f>'Population at Risk'!AK21/'Population at Risk'!AK$5</f>
        <v>6.3769000864533965E-2</v>
      </c>
      <c r="AL21">
        <f>'Population at Risk'!AL21/'Population at Risk'!AL$5</f>
        <v>2.3574648671592421E-2</v>
      </c>
      <c r="AM21">
        <f>'Population at Risk'!AM21/'Population at Risk'!AM$5</f>
        <v>2.3087742114902055E-2</v>
      </c>
      <c r="AN21">
        <f>'Population at Risk'!N21/'Population at Risk'!N$5</f>
        <v>3.9227575596380161E-2</v>
      </c>
      <c r="AO21">
        <f>'Population at Risk'!AN21/'Population at Risk'!AN$5</f>
        <v>2.4952112377772465E-2</v>
      </c>
      <c r="AP21">
        <f>'Population at Risk'!AO21/'Population at Risk'!AO$5</f>
        <v>2.4952112377772465E-2</v>
      </c>
      <c r="AQ21">
        <f>'Population at Risk'!AP21/'Population at Risk'!AP$5</f>
        <v>5.7142756816900134E-2</v>
      </c>
      <c r="AR21">
        <f>'Population at Risk'!C21/'Population at Risk'!C$5</f>
        <v>0.12578713272813211</v>
      </c>
      <c r="AS21">
        <f>'Population at Risk'!AQ21/'Population at Risk'!AQ$5</f>
        <v>4.8778804444505351E-2</v>
      </c>
      <c r="AT21">
        <f>'Population at Risk'!O21/'Population at Risk'!O$5</f>
        <v>2.99345828396495E-2</v>
      </c>
      <c r="AU21">
        <f>'Population at Risk'!AR21/'Population at Risk'!AR$5</f>
        <v>5.7619013519616409E-2</v>
      </c>
      <c r="AV21">
        <f>'Population at Risk'!AS21/'Population at Risk'!AS$5</f>
        <v>2.8320056227038926E-2</v>
      </c>
      <c r="AW21">
        <f>'Population at Risk'!AT21/'Population at Risk'!AT$5</f>
        <v>0</v>
      </c>
      <c r="AX21">
        <f>'Population at Risk'!AU21/'Population at Risk'!AU$5</f>
        <v>0</v>
      </c>
      <c r="AY21">
        <f>'Population at Risk'!BB21/'Population at Risk'!BB$5</f>
        <v>5.1236032230564173E-2</v>
      </c>
      <c r="AZ21">
        <f>'Population at Risk'!P21/'Population at Risk'!P$5</f>
        <v>0.1908166967010185</v>
      </c>
      <c r="BA21">
        <f>'Population at Risk'!AV21/'Population at Risk'!AV$5</f>
        <v>5.6491721091905034E-2</v>
      </c>
      <c r="BB21">
        <f>'Population at Risk'!AW21/'Population at Risk'!AW$5</f>
        <v>3.8368366550932502E-2</v>
      </c>
      <c r="BC21">
        <f>'Population at Risk'!Q21/'Population at Risk'!Q$5</f>
        <v>5.0853594290148296E-2</v>
      </c>
      <c r="BD21" s="9">
        <v>19</v>
      </c>
    </row>
    <row r="22" spans="1:56" hidden="1" x14ac:dyDescent="0.35">
      <c r="A22" s="2" t="s">
        <v>140</v>
      </c>
      <c r="B22" s="7" t="s">
        <v>83</v>
      </c>
      <c r="C22">
        <f>'Population at Risk'!R22/'Population at Risk'!R$5</f>
        <v>0</v>
      </c>
      <c r="D22">
        <f>'Population at Risk'!AX22/'Population at Risk'!AX$5</f>
        <v>0</v>
      </c>
      <c r="E22">
        <f>'Population at Risk'!S22/'Population at Risk'!S$5</f>
        <v>0</v>
      </c>
      <c r="F22">
        <f>'Population at Risk'!T22/'Population at Risk'!T$5</f>
        <v>0</v>
      </c>
      <c r="G22">
        <f>'Population at Risk'!U22/'Population at Risk'!U$5</f>
        <v>0</v>
      </c>
      <c r="H22">
        <f>'Population at Risk'!D22/'Population at Risk'!D$5</f>
        <v>0</v>
      </c>
      <c r="I22">
        <f>'Population at Risk'!E22/'Population at Risk'!E$5</f>
        <v>0</v>
      </c>
      <c r="J22">
        <f>'Population at Risk'!BC22/'Population at Risk'!BC$5</f>
        <v>0</v>
      </c>
      <c r="K22">
        <f>'Population at Risk'!V22/'Population at Risk'!V$5</f>
        <v>0</v>
      </c>
      <c r="L22">
        <f>'Population at Risk'!F22/'Population at Risk'!F$5</f>
        <v>0</v>
      </c>
      <c r="M22">
        <f>'Population at Risk'!W22/'Population at Risk'!W$5</f>
        <v>0</v>
      </c>
      <c r="N22">
        <f>'Population at Risk'!X22/'Population at Risk'!X$5</f>
        <v>0</v>
      </c>
      <c r="O22">
        <f>'Population at Risk'!Y22/'Population at Risk'!Y$5</f>
        <v>0</v>
      </c>
      <c r="P22">
        <f>'Population at Risk'!Z22/'Population at Risk'!Z$5</f>
        <v>0</v>
      </c>
      <c r="Q22">
        <f>'Population at Risk'!AA22/'Population at Risk'!AA$5</f>
        <v>0</v>
      </c>
      <c r="R22">
        <f>'Population at Risk'!AB22/'Population at Risk'!AB$5</f>
        <v>0</v>
      </c>
      <c r="S22">
        <f>'Population at Risk'!AY22/'Population at Risk'!AY$5</f>
        <v>0</v>
      </c>
      <c r="T22">
        <f>'Population at Risk'!AC22/'Population at Risk'!AC$5</f>
        <v>0</v>
      </c>
      <c r="U22">
        <f>'Population at Risk'!AD22/'Population at Risk'!AD$5</f>
        <v>0</v>
      </c>
      <c r="V22">
        <f>'Population at Risk'!AE22/'Population at Risk'!AE$5</f>
        <v>0</v>
      </c>
      <c r="W22">
        <f>'Population at Risk'!G22/'Population at Risk'!G$5</f>
        <v>0</v>
      </c>
      <c r="X22">
        <f>'Population at Risk'!AF22/'Population at Risk'!AF$5</f>
        <v>0</v>
      </c>
      <c r="Y22">
        <f>'Population at Risk'!H22/'Population at Risk'!H$5</f>
        <v>0</v>
      </c>
      <c r="Z22">
        <f>'Population at Risk'!AG22/'Population at Risk'!AG$5</f>
        <v>0</v>
      </c>
      <c r="AA22">
        <f>'Population at Risk'!AZ22/'Population at Risk'!AZ$5</f>
        <v>0</v>
      </c>
      <c r="AB22">
        <f>'Population at Risk'!I22/'Population at Risk'!I$5</f>
        <v>0</v>
      </c>
      <c r="AC22">
        <f>'Population at Risk'!J22/'Population at Risk'!J$5</f>
        <v>0</v>
      </c>
      <c r="AD22">
        <f>'Population at Risk'!K22/'Population at Risk'!K$5</f>
        <v>0</v>
      </c>
      <c r="AE22">
        <f>'Population at Risk'!AH22/'Population at Risk'!AH$5</f>
        <v>0</v>
      </c>
      <c r="AF22">
        <f>'Population at Risk'!AI22/'Population at Risk'!AI$5</f>
        <v>0</v>
      </c>
      <c r="AG22">
        <f>'Population at Risk'!BA22/'Population at Risk'!BA$5</f>
        <v>0</v>
      </c>
      <c r="AH22">
        <f>'Population at Risk'!L22/'Population at Risk'!L$5</f>
        <v>0</v>
      </c>
      <c r="AI22">
        <f>'Population at Risk'!M22/'Population at Risk'!M$5</f>
        <v>0</v>
      </c>
      <c r="AJ22">
        <f>'Population at Risk'!AJ22/'Population at Risk'!AJ$5</f>
        <v>0</v>
      </c>
      <c r="AK22">
        <f>'Population at Risk'!AK22/'Population at Risk'!AK$5</f>
        <v>0</v>
      </c>
      <c r="AL22">
        <f>'Population at Risk'!AL22/'Population at Risk'!AL$5</f>
        <v>0</v>
      </c>
      <c r="AM22">
        <f>'Population at Risk'!AM22/'Population at Risk'!AM$5</f>
        <v>0</v>
      </c>
      <c r="AN22">
        <f>'Population at Risk'!N22/'Population at Risk'!N$5</f>
        <v>0</v>
      </c>
      <c r="AO22">
        <f>'Population at Risk'!AN22/'Population at Risk'!AN$5</f>
        <v>0</v>
      </c>
      <c r="AP22">
        <f>'Population at Risk'!AO22/'Population at Risk'!AO$5</f>
        <v>0</v>
      </c>
      <c r="AQ22">
        <f>'Population at Risk'!AP22/'Population at Risk'!AP$5</f>
        <v>0</v>
      </c>
      <c r="AR22">
        <f>'Population at Risk'!C22/'Population at Risk'!C$5</f>
        <v>0</v>
      </c>
      <c r="AS22">
        <f>'Population at Risk'!AQ22/'Population at Risk'!AQ$5</f>
        <v>0</v>
      </c>
      <c r="AT22">
        <f>'Population at Risk'!O22/'Population at Risk'!O$5</f>
        <v>0</v>
      </c>
      <c r="AU22">
        <f>'Population at Risk'!AR22/'Population at Risk'!AR$5</f>
        <v>0</v>
      </c>
      <c r="AV22">
        <f>'Population at Risk'!AS22/'Population at Risk'!AS$5</f>
        <v>0</v>
      </c>
      <c r="AW22">
        <f>'Population at Risk'!AT22/'Population at Risk'!AT$5</f>
        <v>0</v>
      </c>
      <c r="AX22">
        <f>'Population at Risk'!AU22/'Population at Risk'!AU$5</f>
        <v>0</v>
      </c>
      <c r="AY22">
        <f>'Population at Risk'!BB22/'Population at Risk'!BB$5</f>
        <v>0</v>
      </c>
      <c r="AZ22">
        <f>'Population at Risk'!P22/'Population at Risk'!P$5</f>
        <v>0</v>
      </c>
      <c r="BA22">
        <f>'Population at Risk'!AV22/'Population at Risk'!AV$5</f>
        <v>0</v>
      </c>
      <c r="BB22">
        <f>'Population at Risk'!AW22/'Population at Risk'!AW$5</f>
        <v>0</v>
      </c>
      <c r="BC22">
        <f>'Population at Risk'!Q22/'Population at Risk'!Q$5</f>
        <v>0</v>
      </c>
      <c r="BD22" s="9">
        <v>20</v>
      </c>
    </row>
    <row r="23" spans="1:56" hidden="1" x14ac:dyDescent="0.35">
      <c r="A23" s="3"/>
      <c r="B23" s="5" t="s">
        <v>61</v>
      </c>
      <c r="C23">
        <f>'Population at Risk'!R23/'Population at Risk'!R$5</f>
        <v>0</v>
      </c>
      <c r="D23">
        <f>'Population at Risk'!AX23/'Population at Risk'!AX$5</f>
        <v>0</v>
      </c>
      <c r="E23">
        <f>'Population at Risk'!S23/'Population at Risk'!S$5</f>
        <v>0</v>
      </c>
      <c r="F23">
        <f>'Population at Risk'!T23/'Population at Risk'!T$5</f>
        <v>0</v>
      </c>
      <c r="G23">
        <f>'Population at Risk'!U23/'Population at Risk'!U$5</f>
        <v>0</v>
      </c>
      <c r="H23">
        <f>'Population at Risk'!D23/'Population at Risk'!D$5</f>
        <v>0</v>
      </c>
      <c r="I23">
        <f>'Population at Risk'!E23/'Population at Risk'!E$5</f>
        <v>0</v>
      </c>
      <c r="J23">
        <f>'Population at Risk'!BC23/'Population at Risk'!BC$5</f>
        <v>0</v>
      </c>
      <c r="K23">
        <f>'Population at Risk'!V23/'Population at Risk'!V$5</f>
        <v>0</v>
      </c>
      <c r="L23">
        <f>'Population at Risk'!F23/'Population at Risk'!F$5</f>
        <v>0</v>
      </c>
      <c r="M23">
        <f>'Population at Risk'!W23/'Population at Risk'!W$5</f>
        <v>0</v>
      </c>
      <c r="N23">
        <f>'Population at Risk'!X23/'Population at Risk'!X$5</f>
        <v>0</v>
      </c>
      <c r="O23">
        <f>'Population at Risk'!Y23/'Population at Risk'!Y$5</f>
        <v>0</v>
      </c>
      <c r="P23">
        <f>'Population at Risk'!Z23/'Population at Risk'!Z$5</f>
        <v>0</v>
      </c>
      <c r="Q23">
        <f>'Population at Risk'!AA23/'Population at Risk'!AA$5</f>
        <v>0</v>
      </c>
      <c r="R23">
        <f>'Population at Risk'!AB23/'Population at Risk'!AB$5</f>
        <v>0</v>
      </c>
      <c r="S23">
        <f>'Population at Risk'!AY23/'Population at Risk'!AY$5</f>
        <v>0</v>
      </c>
      <c r="T23">
        <f>'Population at Risk'!AC23/'Population at Risk'!AC$5</f>
        <v>0</v>
      </c>
      <c r="U23">
        <f>'Population at Risk'!AD23/'Population at Risk'!AD$5</f>
        <v>0</v>
      </c>
      <c r="V23">
        <f>'Population at Risk'!AE23/'Population at Risk'!AE$5</f>
        <v>0</v>
      </c>
      <c r="W23">
        <f>'Population at Risk'!G23/'Population at Risk'!G$5</f>
        <v>0</v>
      </c>
      <c r="X23">
        <f>'Population at Risk'!AF23/'Population at Risk'!AF$5</f>
        <v>0</v>
      </c>
      <c r="Y23">
        <f>'Population at Risk'!H23/'Population at Risk'!H$5</f>
        <v>0</v>
      </c>
      <c r="Z23">
        <f>'Population at Risk'!AG23/'Population at Risk'!AG$5</f>
        <v>0</v>
      </c>
      <c r="AA23">
        <f>'Population at Risk'!AZ23/'Population at Risk'!AZ$5</f>
        <v>0</v>
      </c>
      <c r="AB23">
        <f>'Population at Risk'!I23/'Population at Risk'!I$5</f>
        <v>0</v>
      </c>
      <c r="AC23">
        <f>'Population at Risk'!J23/'Population at Risk'!J$5</f>
        <v>0</v>
      </c>
      <c r="AD23">
        <f>'Population at Risk'!K23/'Population at Risk'!K$5</f>
        <v>0</v>
      </c>
      <c r="AE23">
        <f>'Population at Risk'!AH23/'Population at Risk'!AH$5</f>
        <v>0</v>
      </c>
      <c r="AF23">
        <f>'Population at Risk'!AI23/'Population at Risk'!AI$5</f>
        <v>0</v>
      </c>
      <c r="AG23">
        <f>'Population at Risk'!BA23/'Population at Risk'!BA$5</f>
        <v>0</v>
      </c>
      <c r="AH23">
        <f>'Population at Risk'!L23/'Population at Risk'!L$5</f>
        <v>0</v>
      </c>
      <c r="AI23">
        <f>'Population at Risk'!M23/'Population at Risk'!M$5</f>
        <v>0</v>
      </c>
      <c r="AJ23">
        <f>'Population at Risk'!AJ23/'Population at Risk'!AJ$5</f>
        <v>0</v>
      </c>
      <c r="AK23">
        <f>'Population at Risk'!AK23/'Population at Risk'!AK$5</f>
        <v>0</v>
      </c>
      <c r="AL23">
        <f>'Population at Risk'!AL23/'Population at Risk'!AL$5</f>
        <v>0</v>
      </c>
      <c r="AM23">
        <f>'Population at Risk'!AM23/'Population at Risk'!AM$5</f>
        <v>0</v>
      </c>
      <c r="AN23">
        <f>'Population at Risk'!N23/'Population at Risk'!N$5</f>
        <v>0</v>
      </c>
      <c r="AO23">
        <f>'Population at Risk'!AN23/'Population at Risk'!AN$5</f>
        <v>0</v>
      </c>
      <c r="AP23">
        <f>'Population at Risk'!AO23/'Population at Risk'!AO$5</f>
        <v>0</v>
      </c>
      <c r="AQ23">
        <f>'Population at Risk'!AP23/'Population at Risk'!AP$5</f>
        <v>0</v>
      </c>
      <c r="AR23">
        <f>'Population at Risk'!C23/'Population at Risk'!C$5</f>
        <v>0</v>
      </c>
      <c r="AS23">
        <f>'Population at Risk'!AQ23/'Population at Risk'!AQ$5</f>
        <v>0</v>
      </c>
      <c r="AT23">
        <f>'Population at Risk'!O23/'Population at Risk'!O$5</f>
        <v>0</v>
      </c>
      <c r="AU23">
        <f>'Population at Risk'!AR23/'Population at Risk'!AR$5</f>
        <v>0</v>
      </c>
      <c r="AV23">
        <f>'Population at Risk'!AS23/'Population at Risk'!AS$5</f>
        <v>0</v>
      </c>
      <c r="AW23">
        <f>'Population at Risk'!AT23/'Population at Risk'!AT$5</f>
        <v>0</v>
      </c>
      <c r="AX23">
        <f>'Population at Risk'!AU23/'Population at Risk'!AU$5</f>
        <v>0</v>
      </c>
      <c r="AY23">
        <f>'Population at Risk'!BB23/'Population at Risk'!BB$5</f>
        <v>0</v>
      </c>
      <c r="AZ23">
        <f>'Population at Risk'!P23/'Population at Risk'!P$5</f>
        <v>0</v>
      </c>
      <c r="BA23">
        <f>'Population at Risk'!AV23/'Population at Risk'!AV$5</f>
        <v>0</v>
      </c>
      <c r="BB23">
        <f>'Population at Risk'!AW23/'Population at Risk'!AW$5</f>
        <v>0</v>
      </c>
      <c r="BC23">
        <f>'Population at Risk'!Q23/'Population at Risk'!Q$5</f>
        <v>0</v>
      </c>
      <c r="BD23" s="9">
        <v>21</v>
      </c>
    </row>
    <row r="24" spans="1:56" hidden="1" x14ac:dyDescent="0.35">
      <c r="A24" s="3"/>
      <c r="B24" s="5" t="s">
        <v>78</v>
      </c>
      <c r="C24">
        <f>'Population at Risk'!R24/'Population at Risk'!R$5</f>
        <v>0</v>
      </c>
      <c r="D24">
        <f>'Population at Risk'!AX24/'Population at Risk'!AX$5</f>
        <v>0</v>
      </c>
      <c r="E24">
        <f>'Population at Risk'!S24/'Population at Risk'!S$5</f>
        <v>0</v>
      </c>
      <c r="F24">
        <f>'Population at Risk'!T24/'Population at Risk'!T$5</f>
        <v>0</v>
      </c>
      <c r="G24">
        <f>'Population at Risk'!U24/'Population at Risk'!U$5</f>
        <v>0</v>
      </c>
      <c r="H24">
        <f>'Population at Risk'!D24/'Population at Risk'!D$5</f>
        <v>0</v>
      </c>
      <c r="I24">
        <f>'Population at Risk'!E24/'Population at Risk'!E$5</f>
        <v>0</v>
      </c>
      <c r="J24">
        <f>'Population at Risk'!BC24/'Population at Risk'!BC$5</f>
        <v>0</v>
      </c>
      <c r="K24">
        <f>'Population at Risk'!V24/'Population at Risk'!V$5</f>
        <v>0</v>
      </c>
      <c r="L24">
        <f>'Population at Risk'!F24/'Population at Risk'!F$5</f>
        <v>0</v>
      </c>
      <c r="M24">
        <f>'Population at Risk'!W24/'Population at Risk'!W$5</f>
        <v>0</v>
      </c>
      <c r="N24">
        <f>'Population at Risk'!X24/'Population at Risk'!X$5</f>
        <v>0</v>
      </c>
      <c r="O24">
        <f>'Population at Risk'!Y24/'Population at Risk'!Y$5</f>
        <v>0</v>
      </c>
      <c r="P24">
        <f>'Population at Risk'!Z24/'Population at Risk'!Z$5</f>
        <v>0</v>
      </c>
      <c r="Q24">
        <f>'Population at Risk'!AA24/'Population at Risk'!AA$5</f>
        <v>0</v>
      </c>
      <c r="R24">
        <f>'Population at Risk'!AB24/'Population at Risk'!AB$5</f>
        <v>0</v>
      </c>
      <c r="S24">
        <f>'Population at Risk'!AY24/'Population at Risk'!AY$5</f>
        <v>0</v>
      </c>
      <c r="T24">
        <f>'Population at Risk'!AC24/'Population at Risk'!AC$5</f>
        <v>0</v>
      </c>
      <c r="U24">
        <f>'Population at Risk'!AD24/'Population at Risk'!AD$5</f>
        <v>0</v>
      </c>
      <c r="V24">
        <f>'Population at Risk'!AE24/'Population at Risk'!AE$5</f>
        <v>0</v>
      </c>
      <c r="W24">
        <f>'Population at Risk'!G24/'Population at Risk'!G$5</f>
        <v>0</v>
      </c>
      <c r="X24">
        <f>'Population at Risk'!AF24/'Population at Risk'!AF$5</f>
        <v>0</v>
      </c>
      <c r="Y24">
        <f>'Population at Risk'!H24/'Population at Risk'!H$5</f>
        <v>0</v>
      </c>
      <c r="Z24">
        <f>'Population at Risk'!AG24/'Population at Risk'!AG$5</f>
        <v>0</v>
      </c>
      <c r="AA24">
        <f>'Population at Risk'!AZ24/'Population at Risk'!AZ$5</f>
        <v>0</v>
      </c>
      <c r="AB24">
        <f>'Population at Risk'!I24/'Population at Risk'!I$5</f>
        <v>0</v>
      </c>
      <c r="AC24">
        <f>'Population at Risk'!J24/'Population at Risk'!J$5</f>
        <v>0</v>
      </c>
      <c r="AD24">
        <f>'Population at Risk'!K24/'Population at Risk'!K$5</f>
        <v>0</v>
      </c>
      <c r="AE24">
        <f>'Population at Risk'!AH24/'Population at Risk'!AH$5</f>
        <v>0</v>
      </c>
      <c r="AF24">
        <f>'Population at Risk'!AI24/'Population at Risk'!AI$5</f>
        <v>0</v>
      </c>
      <c r="AG24">
        <f>'Population at Risk'!BA24/'Population at Risk'!BA$5</f>
        <v>0</v>
      </c>
      <c r="AH24">
        <f>'Population at Risk'!L24/'Population at Risk'!L$5</f>
        <v>0</v>
      </c>
      <c r="AI24">
        <f>'Population at Risk'!M24/'Population at Risk'!M$5</f>
        <v>0</v>
      </c>
      <c r="AJ24">
        <f>'Population at Risk'!AJ24/'Population at Risk'!AJ$5</f>
        <v>0</v>
      </c>
      <c r="AK24">
        <f>'Population at Risk'!AK24/'Population at Risk'!AK$5</f>
        <v>0</v>
      </c>
      <c r="AL24">
        <f>'Population at Risk'!AL24/'Population at Risk'!AL$5</f>
        <v>0</v>
      </c>
      <c r="AM24">
        <f>'Population at Risk'!AM24/'Population at Risk'!AM$5</f>
        <v>0</v>
      </c>
      <c r="AN24">
        <f>'Population at Risk'!N24/'Population at Risk'!N$5</f>
        <v>0</v>
      </c>
      <c r="AO24">
        <f>'Population at Risk'!AN24/'Population at Risk'!AN$5</f>
        <v>0</v>
      </c>
      <c r="AP24">
        <f>'Population at Risk'!AO24/'Population at Risk'!AO$5</f>
        <v>0</v>
      </c>
      <c r="AQ24">
        <f>'Population at Risk'!AP24/'Population at Risk'!AP$5</f>
        <v>0</v>
      </c>
      <c r="AR24">
        <f>'Population at Risk'!C24/'Population at Risk'!C$5</f>
        <v>0</v>
      </c>
      <c r="AS24">
        <f>'Population at Risk'!AQ24/'Population at Risk'!AQ$5</f>
        <v>0</v>
      </c>
      <c r="AT24">
        <f>'Population at Risk'!O24/'Population at Risk'!O$5</f>
        <v>0</v>
      </c>
      <c r="AU24">
        <f>'Population at Risk'!AR24/'Population at Risk'!AR$5</f>
        <v>0</v>
      </c>
      <c r="AV24">
        <f>'Population at Risk'!AS24/'Population at Risk'!AS$5</f>
        <v>0</v>
      </c>
      <c r="AW24">
        <f>'Population at Risk'!AT24/'Population at Risk'!AT$5</f>
        <v>0</v>
      </c>
      <c r="AX24">
        <f>'Population at Risk'!AU24/'Population at Risk'!AU$5</f>
        <v>0</v>
      </c>
      <c r="AY24">
        <f>'Population at Risk'!BB24/'Population at Risk'!BB$5</f>
        <v>0</v>
      </c>
      <c r="AZ24">
        <f>'Population at Risk'!P24/'Population at Risk'!P$5</f>
        <v>0</v>
      </c>
      <c r="BA24">
        <f>'Population at Risk'!AV24/'Population at Risk'!AV$5</f>
        <v>0</v>
      </c>
      <c r="BB24">
        <f>'Population at Risk'!AW24/'Population at Risk'!AW$5</f>
        <v>0</v>
      </c>
      <c r="BC24">
        <f>'Population at Risk'!Q24/'Population at Risk'!Q$5</f>
        <v>0</v>
      </c>
      <c r="BD24" s="9">
        <v>22</v>
      </c>
    </row>
    <row r="25" spans="1:56" hidden="1" x14ac:dyDescent="0.35">
      <c r="A25" s="3"/>
      <c r="B25" s="5" t="s">
        <v>62</v>
      </c>
      <c r="C25">
        <f>'Population at Risk'!R25/'Population at Risk'!R$5</f>
        <v>3.6356589910733671E-2</v>
      </c>
      <c r="D25">
        <f>'Population at Risk'!AX25/'Population at Risk'!AX$5</f>
        <v>4.0540908053313139E-2</v>
      </c>
      <c r="E25">
        <f>'Population at Risk'!S25/'Population at Risk'!S$5</f>
        <v>3.1197563084766816E-2</v>
      </c>
      <c r="F25">
        <f>'Population at Risk'!T25/'Population at Risk'!T$5</f>
        <v>2.8414249095915976E-2</v>
      </c>
      <c r="G25">
        <f>'Population at Risk'!U25/'Population at Risk'!U$5</f>
        <v>2.714166842521935E-2</v>
      </c>
      <c r="H25">
        <f>'Population at Risk'!D25/'Population at Risk'!D$5</f>
        <v>3.0313153696030833E-2</v>
      </c>
      <c r="I25">
        <f>'Population at Risk'!E25/'Population at Risk'!E$5</f>
        <v>3.0739265531105408E-2</v>
      </c>
      <c r="J25">
        <f>'Population at Risk'!BC25/'Population at Risk'!BC$5</f>
        <v>2.714166842521935E-2</v>
      </c>
      <c r="K25">
        <f>'Population at Risk'!V25/'Population at Risk'!V$5</f>
        <v>2.9087534289740639E-2</v>
      </c>
      <c r="L25">
        <f>'Population at Risk'!F25/'Population at Risk'!F$5</f>
        <v>3.0996535812826551E-2</v>
      </c>
      <c r="M25">
        <f>'Population at Risk'!W25/'Population at Risk'!W$5</f>
        <v>3.3115469467182454E-2</v>
      </c>
      <c r="N25">
        <f>'Population at Risk'!X25/'Population at Risk'!X$5</f>
        <v>3.3115469467182454E-2</v>
      </c>
      <c r="O25">
        <f>'Population at Risk'!Y25/'Population at Risk'!Y$5</f>
        <v>3.2830754154467144E-2</v>
      </c>
      <c r="P25">
        <f>'Population at Risk'!Z25/'Population at Risk'!Z$5</f>
        <v>3.1082976846020696E-2</v>
      </c>
      <c r="Q25">
        <f>'Population at Risk'!AA25/'Population at Risk'!AA$5</f>
        <v>3.1880132032698565E-2</v>
      </c>
      <c r="R25">
        <f>'Population at Risk'!AB25/'Population at Risk'!AB$5</f>
        <v>3.054139556743286E-2</v>
      </c>
      <c r="S25">
        <f>'Population at Risk'!AY25/'Population at Risk'!AY$5</f>
        <v>3.3380432398928135E-2</v>
      </c>
      <c r="T25">
        <f>'Population at Risk'!AC25/'Population at Risk'!AC$5</f>
        <v>3.1446114143772359E-2</v>
      </c>
      <c r="U25">
        <f>'Population at Risk'!AD25/'Population at Risk'!AD$5</f>
        <v>3.0206863709484558E-2</v>
      </c>
      <c r="V25">
        <f>'Population at Risk'!AE25/'Population at Risk'!AE$5</f>
        <v>3.0248937738977816E-2</v>
      </c>
      <c r="W25">
        <f>'Population at Risk'!G25/'Population at Risk'!G$5</f>
        <v>3.0096721809730571E-2</v>
      </c>
      <c r="X25">
        <f>'Population at Risk'!AF25/'Population at Risk'!AF$5</f>
        <v>3.1605980113650171E-2</v>
      </c>
      <c r="Y25">
        <f>'Population at Risk'!H25/'Population at Risk'!H$5</f>
        <v>3.1771583404819954E-2</v>
      </c>
      <c r="Z25">
        <f>'Population at Risk'!AG25/'Population at Risk'!AG$5</f>
        <v>3.0248937738977816E-2</v>
      </c>
      <c r="AA25">
        <f>'Population at Risk'!AZ25/'Population at Risk'!AZ$5</f>
        <v>3.3620951964254242E-2</v>
      </c>
      <c r="AB25">
        <f>'Population at Risk'!I25/'Population at Risk'!I$5</f>
        <v>3.1726800543897204E-2</v>
      </c>
      <c r="AC25">
        <f>'Population at Risk'!J25/'Population at Risk'!J$5</f>
        <v>3.701430275135599E-2</v>
      </c>
      <c r="AD25">
        <f>'Population at Risk'!K25/'Population at Risk'!K$5</f>
        <v>3.1264670310854198E-2</v>
      </c>
      <c r="AE25">
        <f>'Population at Risk'!AH25/'Population at Risk'!AH$5</f>
        <v>3.2669844497654754E-2</v>
      </c>
      <c r="AF25">
        <f>'Population at Risk'!AI25/'Population at Risk'!AI$5</f>
        <v>3.0285914102391048E-2</v>
      </c>
      <c r="AG25">
        <f>'Population at Risk'!BA25/'Population at Risk'!BA$5</f>
        <v>3.124100436249478E-2</v>
      </c>
      <c r="AH25">
        <f>'Population at Risk'!L25/'Population at Risk'!L$5</f>
        <v>2.8991798667186083E-2</v>
      </c>
      <c r="AI25">
        <f>'Population at Risk'!M25/'Population at Risk'!M$5</f>
        <v>2.8991798667186083E-2</v>
      </c>
      <c r="AJ25">
        <f>'Population at Risk'!AJ25/'Population at Risk'!AJ$5</f>
        <v>3.2363617436580797E-2</v>
      </c>
      <c r="AK25">
        <f>'Population at Risk'!AK25/'Population at Risk'!AK$5</f>
        <v>3.1701590167976211E-2</v>
      </c>
      <c r="AL25">
        <f>'Population at Risk'!AL25/'Population at Risk'!AL$5</f>
        <v>3.3479999590682284E-2</v>
      </c>
      <c r="AM25">
        <f>'Population at Risk'!AM25/'Population at Risk'!AM$5</f>
        <v>3.4018556275013788E-2</v>
      </c>
      <c r="AN25">
        <f>'Population at Risk'!N25/'Population at Risk'!N$5</f>
        <v>3.6892687046129649E-2</v>
      </c>
      <c r="AO25">
        <f>'Population at Risk'!AN25/'Population at Risk'!AN$5</f>
        <v>2.7298633367320833E-2</v>
      </c>
      <c r="AP25">
        <f>'Population at Risk'!AO25/'Population at Risk'!AO$5</f>
        <v>2.7298633367320833E-2</v>
      </c>
      <c r="AQ25">
        <f>'Population at Risk'!AP25/'Population at Risk'!AP$5</f>
        <v>3.1723244955333636E-2</v>
      </c>
      <c r="AR25">
        <f>'Population at Risk'!C25/'Population at Risk'!C$5</f>
        <v>2.9888665757052166E-2</v>
      </c>
      <c r="AS25">
        <f>'Population at Risk'!AQ25/'Population at Risk'!AQ$5</f>
        <v>3.130442601592659E-2</v>
      </c>
      <c r="AT25">
        <f>'Population at Risk'!O25/'Population at Risk'!O$5</f>
        <v>3.1060409091407962E-2</v>
      </c>
      <c r="AU25">
        <f>'Population at Risk'!AR25/'Population at Risk'!AR$5</f>
        <v>3.1562046228477934E-2</v>
      </c>
      <c r="AV25">
        <f>'Population at Risk'!AS25/'Population at Risk'!AS$5</f>
        <v>3.1726800543897204E-2</v>
      </c>
      <c r="AW25">
        <f>'Population at Risk'!AT25/'Population at Risk'!AT$5</f>
        <v>3.5826225732913067E-2</v>
      </c>
      <c r="AX25">
        <f>'Population at Risk'!AU25/'Population at Risk'!AU$5</f>
        <v>3.5826225732913067E-2</v>
      </c>
      <c r="AY25">
        <f>'Population at Risk'!BB25/'Population at Risk'!BB$5</f>
        <v>3.3293618831500893E-2</v>
      </c>
      <c r="AZ25">
        <f>'Population at Risk'!P25/'Population at Risk'!P$5</f>
        <v>3.0764557694728287E-2</v>
      </c>
      <c r="BA25">
        <f>'Population at Risk'!AV25/'Population at Risk'!AV$5</f>
        <v>3.0333694086845664E-2</v>
      </c>
      <c r="BB25">
        <f>'Population at Risk'!AW25/'Population at Risk'!AW$5</f>
        <v>3.1131024940022237E-2</v>
      </c>
      <c r="BC25">
        <f>'Population at Risk'!Q25/'Population at Risk'!Q$5</f>
        <v>3.216286350377752E-2</v>
      </c>
      <c r="BD25" s="9">
        <v>23</v>
      </c>
    </row>
    <row r="26" spans="1:56" hidden="1" x14ac:dyDescent="0.35">
      <c r="A26" s="3"/>
      <c r="B26" s="5" t="s">
        <v>63</v>
      </c>
      <c r="C26">
        <f>'Population at Risk'!R26/'Population at Risk'!R$5</f>
        <v>4.0785988490591008E-2</v>
      </c>
      <c r="D26">
        <f>'Population at Risk'!AX26/'Population at Risk'!AX$5</f>
        <v>6.1962281147544464E-2</v>
      </c>
      <c r="E26">
        <f>'Population at Risk'!S26/'Population at Risk'!S$5</f>
        <v>5.1622898076050541E-2</v>
      </c>
      <c r="F26">
        <f>'Population at Risk'!T26/'Population at Risk'!T$5</f>
        <v>6.6292397152532115E-2</v>
      </c>
      <c r="G26">
        <f>'Population at Risk'!U26/'Population at Risk'!U$5</f>
        <v>2.9655893044437713E-2</v>
      </c>
      <c r="H26">
        <f>'Population at Risk'!D26/'Population at Risk'!D$5</f>
        <v>5.2349587887187264E-2</v>
      </c>
      <c r="I26">
        <f>'Population at Risk'!E26/'Population at Risk'!E$5</f>
        <v>3.7407954377186907E-2</v>
      </c>
      <c r="J26">
        <f>'Population at Risk'!BC26/'Population at Risk'!BC$5</f>
        <v>2.9655893044437713E-2</v>
      </c>
      <c r="K26">
        <f>'Population at Risk'!V26/'Population at Risk'!V$5</f>
        <v>4.0487368623192681E-2</v>
      </c>
      <c r="L26">
        <f>'Population at Risk'!F26/'Population at Risk'!F$5</f>
        <v>3.9388188779960281E-2</v>
      </c>
      <c r="M26">
        <f>'Population at Risk'!W26/'Population at Risk'!W$5</f>
        <v>4.6191345803358083E-2</v>
      </c>
      <c r="N26">
        <f>'Population at Risk'!X26/'Population at Risk'!X$5</f>
        <v>4.6191345803358083E-2</v>
      </c>
      <c r="O26">
        <f>'Population at Risk'!Y26/'Population at Risk'!Y$5</f>
        <v>4.6956046702895313E-2</v>
      </c>
      <c r="P26">
        <f>'Population at Risk'!Z26/'Population at Risk'!Z$5</f>
        <v>6.2580560730310292E-2</v>
      </c>
      <c r="Q26">
        <f>'Population at Risk'!AA26/'Population at Risk'!AA$5</f>
        <v>5.042796461116434E-2</v>
      </c>
      <c r="R26">
        <f>'Population at Risk'!AB26/'Population at Risk'!AB$5</f>
        <v>5.0235753557165558E-2</v>
      </c>
      <c r="S26">
        <f>'Population at Risk'!AY26/'Population at Risk'!AY$5</f>
        <v>4.8917882954383284E-2</v>
      </c>
      <c r="T26">
        <f>'Population at Risk'!AC26/'Population at Risk'!AC$5</f>
        <v>5.4889887092597532E-2</v>
      </c>
      <c r="U26">
        <f>'Population at Risk'!AD26/'Population at Risk'!AD$5</f>
        <v>3.5249178447288559E-2</v>
      </c>
      <c r="V26">
        <f>'Population at Risk'!AE26/'Population at Risk'!AE$5</f>
        <v>3.6338567743381227E-2</v>
      </c>
      <c r="W26">
        <f>'Population at Risk'!G26/'Population at Risk'!G$5</f>
        <v>3.2397362063442611E-2</v>
      </c>
      <c r="X26">
        <f>'Population at Risk'!AF26/'Population at Risk'!AF$5</f>
        <v>4.5506712517369444E-2</v>
      </c>
      <c r="Y26">
        <f>'Population at Risk'!H26/'Population at Risk'!H$5</f>
        <v>4.2530253788719254E-2</v>
      </c>
      <c r="Z26">
        <f>'Population at Risk'!AG26/'Population at Risk'!AG$5</f>
        <v>3.6338567743381227E-2</v>
      </c>
      <c r="AA26">
        <f>'Population at Risk'!AZ26/'Population at Risk'!AZ$5</f>
        <v>5.1392891537997212E-2</v>
      </c>
      <c r="AB26">
        <f>'Population at Risk'!I26/'Population at Risk'!I$5</f>
        <v>3.7039536140503065E-2</v>
      </c>
      <c r="AC26">
        <f>'Population at Risk'!J26/'Population at Risk'!J$5</f>
        <v>5.4185659197496398E-2</v>
      </c>
      <c r="AD26">
        <f>'Population at Risk'!K26/'Population at Risk'!K$5</f>
        <v>4.150697416951759E-2</v>
      </c>
      <c r="AE26">
        <f>'Population at Risk'!AH26/'Population at Risk'!AH$5</f>
        <v>4.2309322750632525E-2</v>
      </c>
      <c r="AF26">
        <f>'Population at Risk'!AI26/'Population at Risk'!AI$5</f>
        <v>5.5865069294751019E-2</v>
      </c>
      <c r="AG26">
        <f>'Population at Risk'!BA26/'Population at Risk'!BA$5</f>
        <v>4.6275466680098111E-2</v>
      </c>
      <c r="AH26">
        <f>'Population at Risk'!L26/'Population at Risk'!L$5</f>
        <v>3.7062005239718303E-2</v>
      </c>
      <c r="AI26">
        <f>'Population at Risk'!M26/'Population at Risk'!M$5</f>
        <v>3.7062005239718303E-2</v>
      </c>
      <c r="AJ26">
        <f>'Population at Risk'!AJ26/'Population at Risk'!AJ$5</f>
        <v>4.0293303517986392E-2</v>
      </c>
      <c r="AK26">
        <f>'Population at Risk'!AK26/'Population at Risk'!AK$5</f>
        <v>3.9490752383325528E-2</v>
      </c>
      <c r="AL26">
        <f>'Population at Risk'!AL26/'Population at Risk'!AL$5</f>
        <v>4.4861001247705964E-2</v>
      </c>
      <c r="AM26">
        <f>'Population at Risk'!AM26/'Population at Risk'!AM$5</f>
        <v>4.318551858430511E-2</v>
      </c>
      <c r="AN26">
        <f>'Population at Risk'!N26/'Population at Risk'!N$5</f>
        <v>6.8808779259623046E-2</v>
      </c>
      <c r="AO26">
        <f>'Population at Risk'!AN26/'Population at Risk'!AN$5</f>
        <v>3.684352382373806E-2</v>
      </c>
      <c r="AP26">
        <f>'Population at Risk'!AO26/'Population at Risk'!AO$5</f>
        <v>3.684352382373806E-2</v>
      </c>
      <c r="AQ26">
        <f>'Population at Risk'!AP26/'Population at Risk'!AP$5</f>
        <v>3.9686434727578566E-2</v>
      </c>
      <c r="AR26">
        <f>'Population at Risk'!C26/'Population at Risk'!C$5</f>
        <v>6.7234279396693034E-2</v>
      </c>
      <c r="AS26">
        <f>'Population at Risk'!AQ26/'Population at Risk'!AQ$5</f>
        <v>4.6535192729784181E-2</v>
      </c>
      <c r="AT26">
        <f>'Population at Risk'!O26/'Population at Risk'!O$5</f>
        <v>4.2917217038258799E-2</v>
      </c>
      <c r="AU26">
        <f>'Population at Risk'!AR26/'Population at Risk'!AR$5</f>
        <v>4.8567532790378155E-2</v>
      </c>
      <c r="AV26">
        <f>'Population at Risk'!AS26/'Population at Risk'!AS$5</f>
        <v>3.7039536140503065E-2</v>
      </c>
      <c r="AW26">
        <f>'Population at Risk'!AT26/'Population at Risk'!AT$5</f>
        <v>3.8516587422022727E-2</v>
      </c>
      <c r="AX26">
        <f>'Population at Risk'!AU26/'Population at Risk'!AU$5</f>
        <v>3.8516587422022727E-2</v>
      </c>
      <c r="AY26">
        <f>'Population at Risk'!BB26/'Population at Risk'!BB$5</f>
        <v>4.1704160031973719E-2</v>
      </c>
      <c r="AZ26">
        <f>'Population at Risk'!P26/'Population at Risk'!P$5</f>
        <v>3.9147233003638357E-2</v>
      </c>
      <c r="BA26">
        <f>'Population at Risk'!AV26/'Population at Risk'!AV$5</f>
        <v>3.8987043034932486E-2</v>
      </c>
      <c r="BB26">
        <f>'Population at Risk'!AW26/'Population at Risk'!AW$5</f>
        <v>4.1309622660661002E-2</v>
      </c>
      <c r="BC26">
        <f>'Population at Risk'!Q26/'Population at Risk'!Q$5</f>
        <v>4.422245274055913E-2</v>
      </c>
      <c r="BD26" s="9">
        <v>24</v>
      </c>
    </row>
    <row r="27" spans="1:56" hidden="1" x14ac:dyDescent="0.35">
      <c r="A27" s="3"/>
      <c r="B27" s="5" t="s">
        <v>64</v>
      </c>
      <c r="C27">
        <f>'Population at Risk'!R27/'Population at Risk'!R$5</f>
        <v>3.763531643772975E-2</v>
      </c>
      <c r="D27">
        <f>'Population at Risk'!AX27/'Population at Risk'!AX$5</f>
        <v>5.2815161900233658E-2</v>
      </c>
      <c r="E27">
        <f>'Population at Risk'!S27/'Population at Risk'!S$5</f>
        <v>5.5518199339866021E-2</v>
      </c>
      <c r="F27">
        <f>'Population at Risk'!T27/'Population at Risk'!T$5</f>
        <v>7.740361352358463E-2</v>
      </c>
      <c r="G27">
        <f>'Population at Risk'!U27/'Population at Risk'!U$5</f>
        <v>3.2569514959492875E-2</v>
      </c>
      <c r="H27">
        <f>'Population at Risk'!D27/'Population at Risk'!D$5</f>
        <v>5.5240911005368057E-2</v>
      </c>
      <c r="I27">
        <f>'Population at Risk'!E27/'Population at Risk'!E$5</f>
        <v>4.0134414914095147E-2</v>
      </c>
      <c r="J27">
        <f>'Population at Risk'!BC27/'Population at Risk'!BC$5</f>
        <v>3.2569514959492875E-2</v>
      </c>
      <c r="K27">
        <f>'Population at Risk'!V27/'Population at Risk'!V$5</f>
        <v>4.2662671402555738E-2</v>
      </c>
      <c r="L27">
        <f>'Population at Risk'!F27/'Population at Risk'!F$5</f>
        <v>3.7852722678908136E-2</v>
      </c>
      <c r="M27">
        <f>'Population at Risk'!W27/'Population at Risk'!W$5</f>
        <v>4.5462786554992106E-2</v>
      </c>
      <c r="N27">
        <f>'Population at Risk'!X27/'Population at Risk'!X$5</f>
        <v>4.5462786554992106E-2</v>
      </c>
      <c r="O27">
        <f>'Population at Risk'!Y27/'Population at Risk'!Y$5</f>
        <v>4.5436409031895122E-2</v>
      </c>
      <c r="P27">
        <f>'Population at Risk'!Z27/'Population at Risk'!Z$5</f>
        <v>7.3725791118948822E-2</v>
      </c>
      <c r="Q27">
        <f>'Population at Risk'!AA27/'Population at Risk'!AA$5</f>
        <v>5.5132596827692719E-2</v>
      </c>
      <c r="R27">
        <f>'Population at Risk'!AB27/'Population at Risk'!AB$5</f>
        <v>5.2845877985541863E-2</v>
      </c>
      <c r="S27">
        <f>'Population at Risk'!AY27/'Population at Risk'!AY$5</f>
        <v>4.8530927746480414E-2</v>
      </c>
      <c r="T27">
        <f>'Population at Risk'!AC27/'Population at Risk'!AC$5</f>
        <v>6.1322446920301268E-2</v>
      </c>
      <c r="U27">
        <f>'Population at Risk'!AD27/'Population at Risk'!AD$5</f>
        <v>3.7275751992300495E-2</v>
      </c>
      <c r="V27">
        <f>'Population at Risk'!AE27/'Population at Risk'!AE$5</f>
        <v>3.9238548632149102E-2</v>
      </c>
      <c r="W27">
        <f>'Population at Risk'!G27/'Population at Risk'!G$5</f>
        <v>3.2137519373571038E-2</v>
      </c>
      <c r="X27">
        <f>'Population at Risk'!AF27/'Population at Risk'!AF$5</f>
        <v>4.4647304311446381E-2</v>
      </c>
      <c r="Y27">
        <f>'Population at Risk'!H27/'Population at Risk'!H$5</f>
        <v>4.2551660338324526E-2</v>
      </c>
      <c r="Z27">
        <f>'Population at Risk'!AG27/'Population at Risk'!AG$5</f>
        <v>3.9238548632149102E-2</v>
      </c>
      <c r="AA27">
        <f>'Population at Risk'!AZ27/'Population at Risk'!AZ$5</f>
        <v>5.1316026706829346E-2</v>
      </c>
      <c r="AB27">
        <f>'Population at Risk'!I27/'Population at Risk'!I$5</f>
        <v>3.3296288606516969E-2</v>
      </c>
      <c r="AC27">
        <f>'Population at Risk'!J27/'Population at Risk'!J$5</f>
        <v>4.853643162920749E-2</v>
      </c>
      <c r="AD27">
        <f>'Population at Risk'!K27/'Population at Risk'!K$5</f>
        <v>4.1560565530215268E-2</v>
      </c>
      <c r="AE27">
        <f>'Population at Risk'!AH27/'Population at Risk'!AH$5</f>
        <v>4.3869923331821728E-2</v>
      </c>
      <c r="AF27">
        <f>'Population at Risk'!AI27/'Population at Risk'!AI$5</f>
        <v>6.2765638568432786E-2</v>
      </c>
      <c r="AG27">
        <f>'Population at Risk'!BA27/'Population at Risk'!BA$5</f>
        <v>4.7678756898961713E-2</v>
      </c>
      <c r="AH27">
        <f>'Population at Risk'!L27/'Population at Risk'!L$5</f>
        <v>3.7478058775795901E-2</v>
      </c>
      <c r="AI27">
        <f>'Population at Risk'!M27/'Population at Risk'!M$5</f>
        <v>3.7478058775795901E-2</v>
      </c>
      <c r="AJ27">
        <f>'Population at Risk'!AJ27/'Population at Risk'!AJ$5</f>
        <v>4.3237679922470913E-2</v>
      </c>
      <c r="AK27">
        <f>'Population at Risk'!AK27/'Population at Risk'!AK$5</f>
        <v>4.0671493151346279E-2</v>
      </c>
      <c r="AL27">
        <f>'Population at Risk'!AL27/'Population at Risk'!AL$5</f>
        <v>4.3739144590130556E-2</v>
      </c>
      <c r="AM27">
        <f>'Population at Risk'!AM27/'Population at Risk'!AM$5</f>
        <v>4.59935978235958E-2</v>
      </c>
      <c r="AN27">
        <f>'Population at Risk'!N27/'Population at Risk'!N$5</f>
        <v>6.8790131629294871E-2</v>
      </c>
      <c r="AO27">
        <f>'Population at Risk'!AN27/'Population at Risk'!AN$5</f>
        <v>4.090225103479065E-2</v>
      </c>
      <c r="AP27">
        <f>'Population at Risk'!AO27/'Population at Risk'!AO$5</f>
        <v>4.090225103479065E-2</v>
      </c>
      <c r="AQ27">
        <f>'Population at Risk'!AP27/'Population at Risk'!AP$5</f>
        <v>4.0728578520495703E-2</v>
      </c>
      <c r="AR27">
        <f>'Population at Risk'!C27/'Population at Risk'!C$5</f>
        <v>7.0289836811081197E-2</v>
      </c>
      <c r="AS27">
        <f>'Population at Risk'!AQ27/'Population at Risk'!AQ$5</f>
        <v>4.9242946129016724E-2</v>
      </c>
      <c r="AT27">
        <f>'Population at Risk'!O27/'Population at Risk'!O$5</f>
        <v>4.5048798730479039E-2</v>
      </c>
      <c r="AU27">
        <f>'Population at Risk'!AR27/'Population at Risk'!AR$5</f>
        <v>5.1567527758750273E-2</v>
      </c>
      <c r="AV27">
        <f>'Population at Risk'!AS27/'Population at Risk'!AS$5</f>
        <v>3.3296288606516969E-2</v>
      </c>
      <c r="AW27">
        <f>'Population at Risk'!AT27/'Population at Risk'!AT$5</f>
        <v>4.7486871241863661E-2</v>
      </c>
      <c r="AX27">
        <f>'Population at Risk'!AU27/'Population at Risk'!AU$5</f>
        <v>4.7486871241863661E-2</v>
      </c>
      <c r="AY27">
        <f>'Population at Risk'!BB27/'Population at Risk'!BB$5</f>
        <v>4.5400342673481635E-2</v>
      </c>
      <c r="AZ27">
        <f>'Population at Risk'!P27/'Population at Risk'!P$5</f>
        <v>3.5030366028218275E-2</v>
      </c>
      <c r="BA27">
        <f>'Population at Risk'!AV27/'Population at Risk'!AV$5</f>
        <v>3.8066283925788529E-2</v>
      </c>
      <c r="BB27">
        <f>'Population at Risk'!AW27/'Population at Risk'!AW$5</f>
        <v>4.1446906126183951E-2</v>
      </c>
      <c r="BC27">
        <f>'Population at Risk'!Q27/'Population at Risk'!Q$5</f>
        <v>3.9596676986966922E-2</v>
      </c>
      <c r="BD27" s="9">
        <v>25</v>
      </c>
    </row>
    <row r="28" spans="1:56" hidden="1" x14ac:dyDescent="0.35">
      <c r="A28" s="3"/>
      <c r="B28" s="5" t="s">
        <v>65</v>
      </c>
      <c r="C28">
        <f>'Population at Risk'!R28/'Population at Risk'!R$5</f>
        <v>3.6777288642726558E-2</v>
      </c>
      <c r="D28">
        <f>'Population at Risk'!AX28/'Population at Risk'!AX$5</f>
        <v>4.1240253882978022E-2</v>
      </c>
      <c r="E28">
        <f>'Population at Risk'!S28/'Population at Risk'!S$5</f>
        <v>5.1983419563049922E-2</v>
      </c>
      <c r="F28">
        <f>'Population at Risk'!T28/'Population at Risk'!T$5</f>
        <v>6.5591148598138832E-2</v>
      </c>
      <c r="G28">
        <f>'Population at Risk'!U28/'Population at Risk'!U$5</f>
        <v>3.5408744009516872E-2</v>
      </c>
      <c r="H28">
        <f>'Population at Risk'!D28/'Population at Risk'!D$5</f>
        <v>5.3094664009854957E-2</v>
      </c>
      <c r="I28">
        <f>'Population at Risk'!E28/'Population at Risk'!E$5</f>
        <v>4.7619997508686646E-2</v>
      </c>
      <c r="J28">
        <f>'Population at Risk'!BC28/'Population at Risk'!BC$5</f>
        <v>3.5408744009516872E-2</v>
      </c>
      <c r="K28">
        <f>'Population at Risk'!V28/'Population at Risk'!V$5</f>
        <v>4.6897113455708607E-2</v>
      </c>
      <c r="L28">
        <f>'Population at Risk'!F28/'Population at Risk'!F$5</f>
        <v>4.2075366939664301E-2</v>
      </c>
      <c r="M28">
        <f>'Population at Risk'!W28/'Population at Risk'!W$5</f>
        <v>4.3589065017282824E-2</v>
      </c>
      <c r="N28">
        <f>'Population at Risk'!X28/'Population at Risk'!X$5</f>
        <v>4.3589065017282824E-2</v>
      </c>
      <c r="O28">
        <f>'Population at Risk'!Y28/'Population at Risk'!Y$5</f>
        <v>4.4423097135809879E-2</v>
      </c>
      <c r="P28">
        <f>'Population at Risk'!Z28/'Population at Risk'!Z$5</f>
        <v>6.0918455657003365E-2</v>
      </c>
      <c r="Q28">
        <f>'Population at Risk'!AA28/'Population at Risk'!AA$5</f>
        <v>5.1266541015612233E-2</v>
      </c>
      <c r="R28">
        <f>'Population at Risk'!AB28/'Population at Risk'!AB$5</f>
        <v>5.1925250970354046E-2</v>
      </c>
      <c r="S28">
        <f>'Population at Risk'!AY28/'Population at Risk'!AY$5</f>
        <v>4.5701696110595269E-2</v>
      </c>
      <c r="T28">
        <f>'Population at Risk'!AC28/'Population at Risk'!AC$5</f>
        <v>5.3438777952750122E-2</v>
      </c>
      <c r="U28">
        <f>'Population at Risk'!AD28/'Population at Risk'!AD$5</f>
        <v>4.0734576240298963E-2</v>
      </c>
      <c r="V28">
        <f>'Population at Risk'!AE28/'Population at Risk'!AE$5</f>
        <v>4.3504669017153996E-2</v>
      </c>
      <c r="W28">
        <f>'Population at Risk'!G28/'Population at Risk'!G$5</f>
        <v>3.3482994097769329E-2</v>
      </c>
      <c r="X28">
        <f>'Population at Risk'!AF28/'Population at Risk'!AF$5</f>
        <v>4.3291756829830122E-2</v>
      </c>
      <c r="Y28">
        <f>'Population at Risk'!H28/'Population at Risk'!H$5</f>
        <v>4.0811955439665981E-2</v>
      </c>
      <c r="Z28">
        <f>'Population at Risk'!AG28/'Population at Risk'!AG$5</f>
        <v>4.3504669017153996E-2</v>
      </c>
      <c r="AA28">
        <f>'Population at Risk'!AZ28/'Population at Risk'!AZ$5</f>
        <v>4.7619432712127326E-2</v>
      </c>
      <c r="AB28">
        <f>'Population at Risk'!I28/'Population at Risk'!I$5</f>
        <v>3.7543649748974853E-2</v>
      </c>
      <c r="AC28">
        <f>'Population at Risk'!J28/'Population at Risk'!J$5</f>
        <v>4.1658053168896481E-2</v>
      </c>
      <c r="AD28">
        <f>'Population at Risk'!K28/'Population at Risk'!K$5</f>
        <v>4.2339215964915113E-2</v>
      </c>
      <c r="AE28">
        <f>'Population at Risk'!AH28/'Population at Risk'!AH$5</f>
        <v>4.7314071244515615E-2</v>
      </c>
      <c r="AF28">
        <f>'Population at Risk'!AI28/'Population at Risk'!AI$5</f>
        <v>5.751194916302857E-2</v>
      </c>
      <c r="AG28">
        <f>'Population at Risk'!BA28/'Population at Risk'!BA$5</f>
        <v>4.8880928989349412E-2</v>
      </c>
      <c r="AH28">
        <f>'Population at Risk'!L28/'Population at Risk'!L$5</f>
        <v>3.616194030743114E-2</v>
      </c>
      <c r="AI28">
        <f>'Population at Risk'!M28/'Population at Risk'!M$5</f>
        <v>3.616194030743114E-2</v>
      </c>
      <c r="AJ28">
        <f>'Population at Risk'!AJ28/'Population at Risk'!AJ$5</f>
        <v>4.596013904229914E-2</v>
      </c>
      <c r="AK28">
        <f>'Population at Risk'!AK28/'Population at Risk'!AK$5</f>
        <v>4.5980913562411491E-2</v>
      </c>
      <c r="AL28">
        <f>'Population at Risk'!AL28/'Population at Risk'!AL$5</f>
        <v>4.0942648675526695E-2</v>
      </c>
      <c r="AM28">
        <f>'Population at Risk'!AM28/'Population at Risk'!AM$5</f>
        <v>4.8720925081118437E-2</v>
      </c>
      <c r="AN28">
        <f>'Population at Risk'!N28/'Population at Risk'!N$5</f>
        <v>5.3399983127830439E-2</v>
      </c>
      <c r="AO28">
        <f>'Population at Risk'!AN28/'Population at Risk'!AN$5</f>
        <v>4.1313147981621716E-2</v>
      </c>
      <c r="AP28">
        <f>'Population at Risk'!AO28/'Population at Risk'!AO$5</f>
        <v>4.1313147981621716E-2</v>
      </c>
      <c r="AQ28">
        <f>'Population at Risk'!AP28/'Population at Risk'!AP$5</f>
        <v>4.5007244083831728E-2</v>
      </c>
      <c r="AR28">
        <f>'Population at Risk'!C28/'Population at Risk'!C$5</f>
        <v>5.8548466763936415E-2</v>
      </c>
      <c r="AS28">
        <f>'Population at Risk'!AQ28/'Population at Risk'!AQ$5</f>
        <v>4.6835421340891852E-2</v>
      </c>
      <c r="AT28">
        <f>'Population at Risk'!O28/'Population at Risk'!O$5</f>
        <v>4.3132376226585757E-2</v>
      </c>
      <c r="AU28">
        <f>'Population at Risk'!AR28/'Population at Risk'!AR$5</f>
        <v>4.8921270232999532E-2</v>
      </c>
      <c r="AV28">
        <f>'Population at Risk'!AS28/'Population at Risk'!AS$5</f>
        <v>3.7543649748974853E-2</v>
      </c>
      <c r="AW28">
        <f>'Population at Risk'!AT28/'Population at Risk'!AT$5</f>
        <v>4.3756338520200264E-2</v>
      </c>
      <c r="AX28">
        <f>'Population at Risk'!AU28/'Population at Risk'!AU$5</f>
        <v>4.3756338520200264E-2</v>
      </c>
      <c r="AY28">
        <f>'Population at Risk'!BB28/'Population at Risk'!BB$5</f>
        <v>4.995772840368834E-2</v>
      </c>
      <c r="AZ28">
        <f>'Population at Risk'!P28/'Population at Risk'!P$5</f>
        <v>3.3839124793553693E-2</v>
      </c>
      <c r="BA28">
        <f>'Population at Risk'!AV28/'Population at Risk'!AV$5</f>
        <v>3.7934588878938851E-2</v>
      </c>
      <c r="BB28">
        <f>'Population at Risk'!AW28/'Population at Risk'!AW$5</f>
        <v>4.5708914208863478E-2</v>
      </c>
      <c r="BC28">
        <f>'Population at Risk'!Q28/'Population at Risk'!Q$5</f>
        <v>4.1643641863479443E-2</v>
      </c>
      <c r="BD28" s="9">
        <v>26</v>
      </c>
    </row>
    <row r="29" spans="1:56" hidden="1" x14ac:dyDescent="0.35">
      <c r="A29" s="3"/>
      <c r="B29" s="5" t="s">
        <v>66</v>
      </c>
      <c r="C29">
        <f>'Population at Risk'!R29/'Population at Risk'!R$5</f>
        <v>4.6303920964707541E-2</v>
      </c>
      <c r="D29">
        <f>'Population at Risk'!AX29/'Population at Risk'!AX$5</f>
        <v>4.1119345487348052E-2</v>
      </c>
      <c r="E29">
        <f>'Population at Risk'!S29/'Population at Risk'!S$5</f>
        <v>4.6354418073892019E-2</v>
      </c>
      <c r="F29">
        <f>'Population at Risk'!T29/'Population at Risk'!T$5</f>
        <v>5.1261474608166838E-2</v>
      </c>
      <c r="G29">
        <f>'Population at Risk'!U29/'Population at Risk'!U$5</f>
        <v>4.0178724293106385E-2</v>
      </c>
      <c r="H29">
        <f>'Population at Risk'!D29/'Population at Risk'!D$5</f>
        <v>4.6496023250180006E-2</v>
      </c>
      <c r="I29">
        <f>'Population at Risk'!E29/'Population at Risk'!E$5</f>
        <v>4.8505086259892596E-2</v>
      </c>
      <c r="J29">
        <f>'Population at Risk'!BC29/'Population at Risk'!BC$5</f>
        <v>4.0178724293106385E-2</v>
      </c>
      <c r="K29">
        <f>'Population at Risk'!V29/'Population at Risk'!V$5</f>
        <v>4.4977197267788892E-2</v>
      </c>
      <c r="L29">
        <f>'Population at Risk'!F29/'Population at Risk'!F$5</f>
        <v>4.2141388834747634E-2</v>
      </c>
      <c r="M29">
        <f>'Population at Risk'!W29/'Population at Risk'!W$5</f>
        <v>4.3199056733695292E-2</v>
      </c>
      <c r="N29">
        <f>'Population at Risk'!X29/'Population at Risk'!X$5</f>
        <v>4.3199056733695292E-2</v>
      </c>
      <c r="O29">
        <f>'Population at Risk'!Y29/'Population at Risk'!Y$5</f>
        <v>4.34932520578327E-2</v>
      </c>
      <c r="P29">
        <f>'Population at Risk'!Z29/'Population at Risk'!Z$5</f>
        <v>4.851444081722122E-2</v>
      </c>
      <c r="Q29">
        <f>'Population at Risk'!AA29/'Population at Risk'!AA$5</f>
        <v>4.6210975259843579E-2</v>
      </c>
      <c r="R29">
        <f>'Population at Risk'!AB29/'Population at Risk'!AB$5</f>
        <v>4.5462440701995746E-2</v>
      </c>
      <c r="S29">
        <f>'Population at Risk'!AY29/'Population at Risk'!AY$5</f>
        <v>4.249988959998717E-2</v>
      </c>
      <c r="T29">
        <f>'Population at Risk'!AC29/'Population at Risk'!AC$5</f>
        <v>4.6394673579784836E-2</v>
      </c>
      <c r="U29">
        <f>'Population at Risk'!AD29/'Population at Risk'!AD$5</f>
        <v>4.0345127103157165E-2</v>
      </c>
      <c r="V29">
        <f>'Population at Risk'!AE29/'Population at Risk'!AE$5</f>
        <v>4.2185078137120732E-2</v>
      </c>
      <c r="W29">
        <f>'Population at Risk'!G29/'Population at Risk'!G$5</f>
        <v>3.5528481186998577E-2</v>
      </c>
      <c r="X29">
        <f>'Population at Risk'!AF29/'Population at Risk'!AF$5</f>
        <v>4.2437216697949399E-2</v>
      </c>
      <c r="Y29">
        <f>'Population at Risk'!H29/'Population at Risk'!H$5</f>
        <v>3.9920913283206377E-2</v>
      </c>
      <c r="Z29">
        <f>'Population at Risk'!AG29/'Population at Risk'!AG$5</f>
        <v>4.2185078137120732E-2</v>
      </c>
      <c r="AA29">
        <f>'Population at Risk'!AZ29/'Population at Risk'!AZ$5</f>
        <v>4.186522204863629E-2</v>
      </c>
      <c r="AB29">
        <f>'Population at Risk'!I29/'Population at Risk'!I$5</f>
        <v>3.689993693585291E-2</v>
      </c>
      <c r="AC29">
        <f>'Population at Risk'!J29/'Population at Risk'!J$5</f>
        <v>4.1834744910156589E-2</v>
      </c>
      <c r="AD29">
        <f>'Population at Risk'!K29/'Population at Risk'!K$5</f>
        <v>4.3001102746405923E-2</v>
      </c>
      <c r="AE29">
        <f>'Population at Risk'!AH29/'Population at Risk'!AH$5</f>
        <v>4.587672900698056E-2</v>
      </c>
      <c r="AF29">
        <f>'Population at Risk'!AI29/'Population at Risk'!AI$5</f>
        <v>4.8943509738644544E-2</v>
      </c>
      <c r="AG29">
        <f>'Population at Risk'!BA29/'Population at Risk'!BA$5</f>
        <v>4.3166372980222224E-2</v>
      </c>
      <c r="AH29">
        <f>'Population at Risk'!L29/'Population at Risk'!L$5</f>
        <v>3.4540762844594092E-2</v>
      </c>
      <c r="AI29">
        <f>'Population at Risk'!M29/'Population at Risk'!M$5</f>
        <v>3.4540762844594092E-2</v>
      </c>
      <c r="AJ29">
        <f>'Population at Risk'!AJ29/'Population at Risk'!AJ$5</f>
        <v>4.5818193918086524E-2</v>
      </c>
      <c r="AK29">
        <f>'Population at Risk'!AK29/'Population at Risk'!AK$5</f>
        <v>4.0208554181292648E-2</v>
      </c>
      <c r="AL29">
        <f>'Population at Risk'!AL29/'Population at Risk'!AL$5</f>
        <v>4.0280910303801154E-2</v>
      </c>
      <c r="AM29">
        <f>'Population at Risk'!AM29/'Population at Risk'!AM$5</f>
        <v>4.6799169281930703E-2</v>
      </c>
      <c r="AN29">
        <f>'Population at Risk'!N29/'Population at Risk'!N$5</f>
        <v>4.2634912750624192E-2</v>
      </c>
      <c r="AO29">
        <f>'Population at Risk'!AN29/'Population at Risk'!AN$5</f>
        <v>3.9564641232736023E-2</v>
      </c>
      <c r="AP29">
        <f>'Population at Risk'!AO29/'Population at Risk'!AO$5</f>
        <v>3.9564641232736023E-2</v>
      </c>
      <c r="AQ29">
        <f>'Population at Risk'!AP29/'Population at Risk'!AP$5</f>
        <v>4.0689202176360781E-2</v>
      </c>
      <c r="AR29">
        <f>'Population at Risk'!C29/'Population at Risk'!C$5</f>
        <v>4.4494616703652373E-2</v>
      </c>
      <c r="AS29">
        <f>'Population at Risk'!AQ29/'Population at Risk'!AQ$5</f>
        <v>4.4290939655449404E-2</v>
      </c>
      <c r="AT29">
        <f>'Population at Risk'!O29/'Population at Risk'!O$5</f>
        <v>4.1387611243006314E-2</v>
      </c>
      <c r="AU29">
        <f>'Population at Risk'!AR29/'Population at Risk'!AR$5</f>
        <v>4.4530562465062755E-2</v>
      </c>
      <c r="AV29">
        <f>'Population at Risk'!AS29/'Population at Risk'!AS$5</f>
        <v>3.689993693585291E-2</v>
      </c>
      <c r="AW29">
        <f>'Population at Risk'!AT29/'Population at Risk'!AT$5</f>
        <v>4.7582460081814201E-2</v>
      </c>
      <c r="AX29">
        <f>'Population at Risk'!AU29/'Population at Risk'!AU$5</f>
        <v>4.7582460081814201E-2</v>
      </c>
      <c r="AY29">
        <f>'Population at Risk'!BB29/'Population at Risk'!BB$5</f>
        <v>4.6845044880144703E-2</v>
      </c>
      <c r="AZ29">
        <f>'Population at Risk'!P29/'Population at Risk'!P$5</f>
        <v>4.0843555576599196E-2</v>
      </c>
      <c r="BA29">
        <f>'Population at Risk'!AV29/'Population at Risk'!AV$5</f>
        <v>3.7734158939008576E-2</v>
      </c>
      <c r="BB29">
        <f>'Population at Risk'!AW29/'Population at Risk'!AW$5</f>
        <v>4.4824266086681379E-2</v>
      </c>
      <c r="BC29">
        <f>'Population at Risk'!Q29/'Population at Risk'!Q$5</f>
        <v>4.4089353132002809E-2</v>
      </c>
      <c r="BD29" s="9">
        <v>27</v>
      </c>
    </row>
    <row r="30" spans="1:56" hidden="1" x14ac:dyDescent="0.35">
      <c r="A30" s="3"/>
      <c r="B30" s="5" t="s">
        <v>67</v>
      </c>
      <c r="C30">
        <f>'Population at Risk'!R30/'Population at Risk'!R$5</f>
        <v>5.0031282232122429E-2</v>
      </c>
      <c r="D30">
        <f>'Population at Risk'!AX30/'Population at Risk'!AX$5</f>
        <v>4.5593531941563806E-2</v>
      </c>
      <c r="E30">
        <f>'Population at Risk'!S30/'Population at Risk'!S$5</f>
        <v>4.6124148488658402E-2</v>
      </c>
      <c r="F30">
        <f>'Population at Risk'!T30/'Population at Risk'!T$5</f>
        <v>4.3744250003034404E-2</v>
      </c>
      <c r="G30">
        <f>'Population at Risk'!U30/'Population at Risk'!U$5</f>
        <v>4.4184590730211602E-2</v>
      </c>
      <c r="H30">
        <f>'Population at Risk'!D30/'Population at Risk'!D$5</f>
        <v>4.5972051672946011E-2</v>
      </c>
      <c r="I30">
        <f>'Population at Risk'!E30/'Population at Risk'!E$5</f>
        <v>5.1739986903046924E-2</v>
      </c>
      <c r="J30">
        <f>'Population at Risk'!BC30/'Population at Risk'!BC$5</f>
        <v>4.4184590730211602E-2</v>
      </c>
      <c r="K30">
        <f>'Population at Risk'!V30/'Population at Risk'!V$5</f>
        <v>5.0727743791100705E-2</v>
      </c>
      <c r="L30">
        <f>'Population at Risk'!F30/'Population at Risk'!F$5</f>
        <v>4.6409490230389365E-2</v>
      </c>
      <c r="M30">
        <f>'Population at Risk'!W30/'Population at Risk'!W$5</f>
        <v>4.5875524180656754E-2</v>
      </c>
      <c r="N30">
        <f>'Population at Risk'!X30/'Population at Risk'!X$5</f>
        <v>4.5875524180656754E-2</v>
      </c>
      <c r="O30">
        <f>'Population at Risk'!Y30/'Population at Risk'!Y$5</f>
        <v>4.8784922724105589E-2</v>
      </c>
      <c r="P30">
        <f>'Population at Risk'!Z30/'Population at Risk'!Z$5</f>
        <v>4.2817173514618688E-2</v>
      </c>
      <c r="Q30">
        <f>'Population at Risk'!AA30/'Population at Risk'!AA$5</f>
        <v>4.5592049201648124E-2</v>
      </c>
      <c r="R30">
        <f>'Population at Risk'!AB30/'Population at Risk'!AB$5</f>
        <v>4.6424206122608433E-2</v>
      </c>
      <c r="S30">
        <f>'Population at Risk'!AY30/'Population at Risk'!AY$5</f>
        <v>4.4229092957993821E-2</v>
      </c>
      <c r="T30">
        <f>'Population at Risk'!AC30/'Population at Risk'!AC$5</f>
        <v>4.4254982365917871E-2</v>
      </c>
      <c r="U30">
        <f>'Population at Risk'!AD30/'Population at Risk'!AD$5</f>
        <v>4.5730741349465247E-2</v>
      </c>
      <c r="V30">
        <f>'Population at Risk'!AE30/'Population at Risk'!AE$5</f>
        <v>4.6692742528237546E-2</v>
      </c>
      <c r="W30">
        <f>'Population at Risk'!G30/'Population at Risk'!G$5</f>
        <v>4.321240310918513E-2</v>
      </c>
      <c r="X30">
        <f>'Population at Risk'!AF30/'Population at Risk'!AF$5</f>
        <v>4.5612840542159014E-2</v>
      </c>
      <c r="Y30">
        <f>'Population at Risk'!H30/'Population at Risk'!H$5</f>
        <v>4.599088382388003E-2</v>
      </c>
      <c r="Z30">
        <f>'Population at Risk'!AG30/'Population at Risk'!AG$5</f>
        <v>4.6692742528237546E-2</v>
      </c>
      <c r="AA30">
        <f>'Population at Risk'!AZ30/'Population at Risk'!AZ$5</f>
        <v>4.2734548346016463E-2</v>
      </c>
      <c r="AB30">
        <f>'Population at Risk'!I30/'Population at Risk'!I$5</f>
        <v>4.7762411621453046E-2</v>
      </c>
      <c r="AC30">
        <f>'Population at Risk'!J30/'Population at Risk'!J$5</f>
        <v>4.6613560463121415E-2</v>
      </c>
      <c r="AD30">
        <f>'Population at Risk'!K30/'Population at Risk'!K$5</f>
        <v>4.8276573070324694E-2</v>
      </c>
      <c r="AE30">
        <f>'Population at Risk'!AH30/'Population at Risk'!AH$5</f>
        <v>4.8024894422079203E-2</v>
      </c>
      <c r="AF30">
        <f>'Population at Risk'!AI30/'Population at Risk'!AI$5</f>
        <v>4.6025735502452696E-2</v>
      </c>
      <c r="AG30">
        <f>'Population at Risk'!BA30/'Population at Risk'!BA$5</f>
        <v>4.4708031907524495E-2</v>
      </c>
      <c r="AH30">
        <f>'Population at Risk'!L30/'Population at Risk'!L$5</f>
        <v>4.063921374339613E-2</v>
      </c>
      <c r="AI30">
        <f>'Population at Risk'!M30/'Population at Risk'!M$5</f>
        <v>4.063921374339613E-2</v>
      </c>
      <c r="AJ30">
        <f>'Population at Risk'!AJ30/'Population at Risk'!AJ$5</f>
        <v>4.5717748343399804E-2</v>
      </c>
      <c r="AK30">
        <f>'Population at Risk'!AK30/'Population at Risk'!AK$5</f>
        <v>4.8722588745777382E-2</v>
      </c>
      <c r="AL30">
        <f>'Population at Risk'!AL30/'Population at Risk'!AL$5</f>
        <v>4.781909512215337E-2</v>
      </c>
      <c r="AM30">
        <f>'Population at Risk'!AM30/'Population at Risk'!AM$5</f>
        <v>4.8964916135087064E-2</v>
      </c>
      <c r="AN30">
        <f>'Population at Risk'!N30/'Population at Risk'!N$5</f>
        <v>3.7823230014506638E-2</v>
      </c>
      <c r="AO30">
        <f>'Population at Risk'!AN30/'Population at Risk'!AN$5</f>
        <v>4.6709412325304844E-2</v>
      </c>
      <c r="AP30">
        <f>'Population at Risk'!AO30/'Population at Risk'!AO$5</f>
        <v>4.6709412325304844E-2</v>
      </c>
      <c r="AQ30">
        <f>'Population at Risk'!AP30/'Population at Risk'!AP$5</f>
        <v>4.579935347024186E-2</v>
      </c>
      <c r="AR30">
        <f>'Population at Risk'!C30/'Population at Risk'!C$5</f>
        <v>4.0226097825971995E-2</v>
      </c>
      <c r="AS30">
        <f>'Population at Risk'!AQ30/'Population at Risk'!AQ$5</f>
        <v>4.6174294947669635E-2</v>
      </c>
      <c r="AT30">
        <f>'Population at Risk'!O30/'Population at Risk'!O$5</f>
        <v>4.6572498464138093E-2</v>
      </c>
      <c r="AU30">
        <f>'Population at Risk'!AR30/'Population at Risk'!AR$5</f>
        <v>4.5669548411102531E-2</v>
      </c>
      <c r="AV30">
        <f>'Population at Risk'!AS30/'Population at Risk'!AS$5</f>
        <v>4.7762411621453046E-2</v>
      </c>
      <c r="AW30">
        <f>'Population at Risk'!AT30/'Population at Risk'!AT$5</f>
        <v>4.8999644590932034E-2</v>
      </c>
      <c r="AX30">
        <f>'Population at Risk'!AU30/'Population at Risk'!AU$5</f>
        <v>4.8999644590932034E-2</v>
      </c>
      <c r="AY30">
        <f>'Population at Risk'!BB30/'Population at Risk'!BB$5</f>
        <v>5.1559395373681989E-2</v>
      </c>
      <c r="AZ30">
        <f>'Population at Risk'!P30/'Population at Risk'!P$5</f>
        <v>4.5568376085629921E-2</v>
      </c>
      <c r="BA30">
        <f>'Population at Risk'!AV30/'Population at Risk'!AV$5</f>
        <v>4.288757955166498E-2</v>
      </c>
      <c r="BB30">
        <f>'Population at Risk'!AW30/'Population at Risk'!AW$5</f>
        <v>4.6952371870664832E-2</v>
      </c>
      <c r="BC30">
        <f>'Population at Risk'!Q30/'Population at Risk'!Q$5</f>
        <v>4.7428598290632742E-2</v>
      </c>
      <c r="BD30" s="9">
        <v>28</v>
      </c>
    </row>
    <row r="31" spans="1:56" hidden="1" x14ac:dyDescent="0.35">
      <c r="A31" s="3"/>
      <c r="B31" s="5" t="s">
        <v>68</v>
      </c>
      <c r="C31">
        <f>'Population at Risk'!R31/'Population at Risk'!R$5</f>
        <v>6.0476718632904936E-2</v>
      </c>
      <c r="D31">
        <f>'Population at Risk'!AX31/'Population at Risk'!AX$5</f>
        <v>5.5921128375027364E-2</v>
      </c>
      <c r="E31">
        <f>'Population at Risk'!S31/'Population at Risk'!S$5</f>
        <v>5.2166235182287878E-2</v>
      </c>
      <c r="F31">
        <f>'Population at Risk'!T31/'Population at Risk'!T$5</f>
        <v>4.3618073639951349E-2</v>
      </c>
      <c r="G31">
        <f>'Population at Risk'!U31/'Population at Risk'!U$5</f>
        <v>5.3361449785453666E-2</v>
      </c>
      <c r="H31">
        <f>'Population at Risk'!D31/'Population at Risk'!D$5</f>
        <v>5.0853379618752095E-2</v>
      </c>
      <c r="I31">
        <f>'Population at Risk'!E31/'Population at Risk'!E$5</f>
        <v>6.0634090251165694E-2</v>
      </c>
      <c r="J31">
        <f>'Population at Risk'!BC31/'Population at Risk'!BC$5</f>
        <v>5.3361449785453666E-2</v>
      </c>
      <c r="K31">
        <f>'Population at Risk'!V31/'Population at Risk'!V$5</f>
        <v>5.5627375969181651E-2</v>
      </c>
      <c r="L31">
        <f>'Population at Risk'!F31/'Population at Risk'!F$5</f>
        <v>5.4274128865902584E-2</v>
      </c>
      <c r="M31">
        <f>'Population at Risk'!W31/'Population at Risk'!W$5</f>
        <v>5.4816088466900698E-2</v>
      </c>
      <c r="N31">
        <f>'Population at Risk'!X31/'Population at Risk'!X$5</f>
        <v>5.4816088466900698E-2</v>
      </c>
      <c r="O31">
        <f>'Population at Risk'!Y31/'Population at Risk'!Y$5</f>
        <v>5.6223705578182036E-2</v>
      </c>
      <c r="P31">
        <f>'Population at Risk'!Z31/'Population at Risk'!Z$5</f>
        <v>4.9227722139364431E-2</v>
      </c>
      <c r="Q31">
        <f>'Population at Risk'!AA31/'Population at Risk'!AA$5</f>
        <v>5.4448203735290621E-2</v>
      </c>
      <c r="R31">
        <f>'Population at Risk'!AB31/'Population at Risk'!AB$5</f>
        <v>5.1739735830132812E-2</v>
      </c>
      <c r="S31">
        <f>'Population at Risk'!AY31/'Population at Risk'!AY$5</f>
        <v>5.277840531556556E-2</v>
      </c>
      <c r="T31">
        <f>'Population at Risk'!AC31/'Population at Risk'!AC$5</f>
        <v>5.3235928235061625E-2</v>
      </c>
      <c r="U31">
        <f>'Population at Risk'!AD31/'Population at Risk'!AD$5</f>
        <v>5.5749928866306767E-2</v>
      </c>
      <c r="V31">
        <f>'Population at Risk'!AE31/'Population at Risk'!AE$5</f>
        <v>5.6530731580826755E-2</v>
      </c>
      <c r="W31">
        <f>'Population at Risk'!G31/'Population at Risk'!G$5</f>
        <v>5.3705934142101105E-2</v>
      </c>
      <c r="X31">
        <f>'Population at Risk'!AF31/'Population at Risk'!AF$5</f>
        <v>5.9976342590926456E-2</v>
      </c>
      <c r="Y31">
        <f>'Population at Risk'!H31/'Population at Risk'!H$5</f>
        <v>5.6608258396856598E-2</v>
      </c>
      <c r="Z31">
        <f>'Population at Risk'!AG31/'Population at Risk'!AG$5</f>
        <v>5.6530731580826755E-2</v>
      </c>
      <c r="AA31">
        <f>'Population at Risk'!AZ31/'Population at Risk'!AZ$5</f>
        <v>5.0928702556758951E-2</v>
      </c>
      <c r="AB31">
        <f>'Population at Risk'!I31/'Population at Risk'!I$5</f>
        <v>5.9919335783716721E-2</v>
      </c>
      <c r="AC31">
        <f>'Population at Risk'!J31/'Population at Risk'!J$5</f>
        <v>5.6890183634287127E-2</v>
      </c>
      <c r="AD31">
        <f>'Population at Risk'!K31/'Population at Risk'!K$5</f>
        <v>5.8470091528200492E-2</v>
      </c>
      <c r="AE31">
        <f>'Population at Risk'!AH31/'Population at Risk'!AH$5</f>
        <v>5.6653986256975153E-2</v>
      </c>
      <c r="AF31">
        <f>'Population at Risk'!AI31/'Population at Risk'!AI$5</f>
        <v>5.0015624925549139E-2</v>
      </c>
      <c r="AG31">
        <f>'Population at Risk'!BA31/'Population at Risk'!BA$5</f>
        <v>5.7799670473392503E-2</v>
      </c>
      <c r="AH31">
        <f>'Population at Risk'!L31/'Population at Risk'!L$5</f>
        <v>5.4490745981438729E-2</v>
      </c>
      <c r="AI31">
        <f>'Population at Risk'!M31/'Population at Risk'!M$5</f>
        <v>5.4490745981438729E-2</v>
      </c>
      <c r="AJ31">
        <f>'Population at Risk'!AJ31/'Population at Risk'!AJ$5</f>
        <v>5.5798687588511246E-2</v>
      </c>
      <c r="AK31">
        <f>'Population at Risk'!AK31/'Population at Risk'!AK$5</f>
        <v>5.6245244325506948E-2</v>
      </c>
      <c r="AL31">
        <f>'Population at Risk'!AL31/'Population at Risk'!AL$5</f>
        <v>5.7770602240386999E-2</v>
      </c>
      <c r="AM31">
        <f>'Population at Risk'!AM31/'Population at Risk'!AM$5</f>
        <v>5.6754633696041661E-2</v>
      </c>
      <c r="AN31">
        <f>'Population at Risk'!N31/'Population at Risk'!N$5</f>
        <v>4.3567129587949657E-2</v>
      </c>
      <c r="AO31">
        <f>'Population at Risk'!AN31/'Population at Risk'!AN$5</f>
        <v>5.6690732675794872E-2</v>
      </c>
      <c r="AP31">
        <f>'Population at Risk'!AO31/'Population at Risk'!AO$5</f>
        <v>5.6690732675794872E-2</v>
      </c>
      <c r="AQ31">
        <f>'Population at Risk'!AP31/'Population at Risk'!AP$5</f>
        <v>5.7288515953293678E-2</v>
      </c>
      <c r="AR31">
        <f>'Population at Risk'!C31/'Population at Risk'!C$5</f>
        <v>4.1109942904835779E-2</v>
      </c>
      <c r="AS31">
        <f>'Population at Risk'!AQ31/'Population at Risk'!AQ$5</f>
        <v>5.83829889060197E-2</v>
      </c>
      <c r="AT31">
        <f>'Population at Risk'!O31/'Population at Risk'!O$5</f>
        <v>5.8357703163264378E-2</v>
      </c>
      <c r="AU31">
        <f>'Population at Risk'!AR31/'Population at Risk'!AR$5</f>
        <v>5.3726666017255148E-2</v>
      </c>
      <c r="AV31">
        <f>'Population at Risk'!AS31/'Population at Risk'!AS$5</f>
        <v>5.9919335783716721E-2</v>
      </c>
      <c r="AW31">
        <f>'Population at Risk'!AT31/'Population at Risk'!AT$5</f>
        <v>5.8439985128093876E-2</v>
      </c>
      <c r="AX31">
        <f>'Population at Risk'!AU31/'Population at Risk'!AU$5</f>
        <v>5.8439985128093876E-2</v>
      </c>
      <c r="AY31">
        <f>'Population at Risk'!BB31/'Population at Risk'!BB$5</f>
        <v>5.8840749356751001E-2</v>
      </c>
      <c r="AZ31">
        <f>'Population at Risk'!P31/'Population at Risk'!P$5</f>
        <v>5.7853406051409033E-2</v>
      </c>
      <c r="BA31">
        <f>'Population at Risk'!AV31/'Population at Risk'!AV$5</f>
        <v>5.302751916364417E-2</v>
      </c>
      <c r="BB31">
        <f>'Population at Risk'!AW31/'Population at Risk'!AW$5</f>
        <v>5.6539152049799729E-2</v>
      </c>
      <c r="BC31">
        <f>'Population at Risk'!Q31/'Population at Risk'!Q$5</f>
        <v>6.0354129322795935E-2</v>
      </c>
      <c r="BD31" s="9">
        <v>29</v>
      </c>
    </row>
    <row r="32" spans="1:56" hidden="1" x14ac:dyDescent="0.35">
      <c r="A32" s="3"/>
      <c r="B32" s="5" t="s">
        <v>69</v>
      </c>
      <c r="C32">
        <f>'Population at Risk'!R32/'Population at Risk'!R$5</f>
        <v>6.1518096683295879E-2</v>
      </c>
      <c r="D32">
        <f>'Population at Risk'!AX32/'Population at Risk'!AX$5</f>
        <v>5.6920543837367402E-2</v>
      </c>
      <c r="E32">
        <f>'Population at Risk'!S32/'Population at Risk'!S$5</f>
        <v>5.2208155257219967E-2</v>
      </c>
      <c r="F32">
        <f>'Population at Risk'!T32/'Population at Risk'!T$5</f>
        <v>4.2995151843477929E-2</v>
      </c>
      <c r="G32">
        <f>'Population at Risk'!U32/'Population at Risk'!U$5</f>
        <v>5.63004914138154E-2</v>
      </c>
      <c r="H32">
        <f>'Population at Risk'!D32/'Population at Risk'!D$5</f>
        <v>5.223646598409519E-2</v>
      </c>
      <c r="I32">
        <f>'Population at Risk'!E32/'Population at Risk'!E$5</f>
        <v>6.0715452844912962E-2</v>
      </c>
      <c r="J32">
        <f>'Population at Risk'!BC32/'Population at Risk'!BC$5</f>
        <v>5.63004914138154E-2</v>
      </c>
      <c r="K32">
        <f>'Population at Risk'!V32/'Population at Risk'!V$5</f>
        <v>5.5579536628424235E-2</v>
      </c>
      <c r="L32">
        <f>'Population at Risk'!F32/'Population at Risk'!F$5</f>
        <v>5.767237894726069E-2</v>
      </c>
      <c r="M32">
        <f>'Population at Risk'!W32/'Population at Risk'!W$5</f>
        <v>5.6823398131566005E-2</v>
      </c>
      <c r="N32">
        <f>'Population at Risk'!X32/'Population at Risk'!X$5</f>
        <v>5.6823398131566005E-2</v>
      </c>
      <c r="O32">
        <f>'Population at Risk'!Y32/'Population at Risk'!Y$5</f>
        <v>5.6410906884232587E-2</v>
      </c>
      <c r="P32">
        <f>'Population at Risk'!Z32/'Population at Risk'!Z$5</f>
        <v>5.1403986591325931E-2</v>
      </c>
      <c r="Q32">
        <f>'Population at Risk'!AA32/'Population at Risk'!AA$5</f>
        <v>5.5988001262765763E-2</v>
      </c>
      <c r="R32">
        <f>'Population at Risk'!AB32/'Population at Risk'!AB$5</f>
        <v>5.3210259443917829E-2</v>
      </c>
      <c r="S32">
        <f>'Population at Risk'!AY32/'Population at Risk'!AY$5</f>
        <v>5.6000394475981909E-2</v>
      </c>
      <c r="T32">
        <f>'Population at Risk'!AC32/'Population at Risk'!AC$5</f>
        <v>5.5149463902540802E-2</v>
      </c>
      <c r="U32">
        <f>'Population at Risk'!AD32/'Population at Risk'!AD$5</f>
        <v>6.0537225888968468E-2</v>
      </c>
      <c r="V32">
        <f>'Population at Risk'!AE32/'Population at Risk'!AE$5</f>
        <v>6.0234853041319349E-2</v>
      </c>
      <c r="W32">
        <f>'Population at Risk'!G32/'Population at Risk'!G$5</f>
        <v>6.1328781161311199E-2</v>
      </c>
      <c r="X32">
        <f>'Population at Risk'!AF32/'Population at Risk'!AF$5</f>
        <v>6.276152030673586E-2</v>
      </c>
      <c r="Y32">
        <f>'Population at Risk'!H32/'Population at Risk'!H$5</f>
        <v>5.9203849870849201E-2</v>
      </c>
      <c r="Z32">
        <f>'Population at Risk'!AG32/'Population at Risk'!AG$5</f>
        <v>6.0234853041319349E-2</v>
      </c>
      <c r="AA32">
        <f>'Population at Risk'!AZ32/'Population at Risk'!AZ$5</f>
        <v>5.5253314572394144E-2</v>
      </c>
      <c r="AB32">
        <f>'Population at Risk'!I32/'Population at Risk'!I$5</f>
        <v>6.2337495945426279E-2</v>
      </c>
      <c r="AC32">
        <f>'Population at Risk'!J32/'Population at Risk'!J$5</f>
        <v>5.734007428365713E-2</v>
      </c>
      <c r="AD32">
        <f>'Population at Risk'!K32/'Population at Risk'!K$5</f>
        <v>5.8024059492443332E-2</v>
      </c>
      <c r="AE32">
        <f>'Population at Risk'!AH32/'Population at Risk'!AH$5</f>
        <v>5.7513752672090045E-2</v>
      </c>
      <c r="AF32">
        <f>'Population at Risk'!AI32/'Population at Risk'!AI$5</f>
        <v>4.8890613171914669E-2</v>
      </c>
      <c r="AG32">
        <f>'Population at Risk'!BA32/'Population at Risk'!BA$5</f>
        <v>6.0248371267814162E-2</v>
      </c>
      <c r="AH32">
        <f>'Population at Risk'!L32/'Population at Risk'!L$5</f>
        <v>5.9246166305254595E-2</v>
      </c>
      <c r="AI32">
        <f>'Population at Risk'!M32/'Population at Risk'!M$5</f>
        <v>5.9246166305254595E-2</v>
      </c>
      <c r="AJ32">
        <f>'Population at Risk'!AJ32/'Population at Risk'!AJ$5</f>
        <v>5.5362724699257973E-2</v>
      </c>
      <c r="AK32">
        <f>'Population at Risk'!AK32/'Population at Risk'!AK$5</f>
        <v>5.8160227244263334E-2</v>
      </c>
      <c r="AL32">
        <f>'Population at Risk'!AL32/'Population at Risk'!AL$5</f>
        <v>6.0920947211570632E-2</v>
      </c>
      <c r="AM32">
        <f>'Population at Risk'!AM32/'Population at Risk'!AM$5</f>
        <v>5.7076791425108082E-2</v>
      </c>
      <c r="AN32">
        <f>'Population at Risk'!N32/'Population at Risk'!N$5</f>
        <v>4.9803569690688519E-2</v>
      </c>
      <c r="AO32">
        <f>'Population at Risk'!AN32/'Population at Risk'!AN$5</f>
        <v>6.1107134830920076E-2</v>
      </c>
      <c r="AP32">
        <f>'Population at Risk'!AO32/'Population at Risk'!AO$5</f>
        <v>6.1107134830920076E-2</v>
      </c>
      <c r="AQ32">
        <f>'Population at Risk'!AP32/'Population at Risk'!AP$5</f>
        <v>6.0008442080744642E-2</v>
      </c>
      <c r="AR32">
        <f>'Population at Risk'!C32/'Population at Risk'!C$5</f>
        <v>4.3789792221687884E-2</v>
      </c>
      <c r="AS32">
        <f>'Population at Risk'!AQ32/'Population at Risk'!AQ$5</f>
        <v>5.8569140986154331E-2</v>
      </c>
      <c r="AT32">
        <f>'Population at Risk'!O32/'Population at Risk'!O$5</f>
        <v>5.8951318173777925E-2</v>
      </c>
      <c r="AU32">
        <f>'Population at Risk'!AR32/'Population at Risk'!AR$5</f>
        <v>5.5399879265098914E-2</v>
      </c>
      <c r="AV32">
        <f>'Population at Risk'!AS32/'Population at Risk'!AS$5</f>
        <v>6.2337495945426279E-2</v>
      </c>
      <c r="AW32">
        <f>'Population at Risk'!AT32/'Population at Risk'!AT$5</f>
        <v>5.9801237887923311E-2</v>
      </c>
      <c r="AX32">
        <f>'Population at Risk'!AU32/'Population at Risk'!AU$5</f>
        <v>5.9801237887923311E-2</v>
      </c>
      <c r="AY32">
        <f>'Population at Risk'!BB32/'Population at Risk'!BB$5</f>
        <v>5.6952338415647986E-2</v>
      </c>
      <c r="AZ32">
        <f>'Population at Risk'!P32/'Population at Risk'!P$5</f>
        <v>6.0426442308398144E-2</v>
      </c>
      <c r="BA32">
        <f>'Population at Risk'!AV32/'Population at Risk'!AV$5</f>
        <v>5.7219989704890083E-2</v>
      </c>
      <c r="BB32">
        <f>'Population at Risk'!AW32/'Population at Risk'!AW$5</f>
        <v>5.8012305827828008E-2</v>
      </c>
      <c r="BC32">
        <f>'Population at Risk'!Q32/'Population at Risk'!Q$5</f>
        <v>5.7503919349676573E-2</v>
      </c>
      <c r="BD32" s="9">
        <v>30</v>
      </c>
    </row>
    <row r="33" spans="1:56" hidden="1" x14ac:dyDescent="0.35">
      <c r="A33" s="3"/>
      <c r="B33" s="5" t="s">
        <v>70</v>
      </c>
      <c r="C33">
        <f>'Population at Risk'!R33/'Population at Risk'!R$5</f>
        <v>4.2695924678140491E-2</v>
      </c>
      <c r="D33">
        <f>'Population at Risk'!AX33/'Population at Risk'!AX$5</f>
        <v>3.7190946436293462E-2</v>
      </c>
      <c r="E33">
        <f>'Population at Risk'!S33/'Population at Risk'!S$5</f>
        <v>3.7909084640245727E-2</v>
      </c>
      <c r="F33">
        <f>'Population at Risk'!T33/'Population at Risk'!T$5</f>
        <v>3.1281869235810424E-2</v>
      </c>
      <c r="G33">
        <f>'Population at Risk'!U33/'Population at Risk'!U$5</f>
        <v>4.158165593351134E-2</v>
      </c>
      <c r="H33">
        <f>'Population at Risk'!D33/'Population at Risk'!D$5</f>
        <v>3.5191112756234766E-2</v>
      </c>
      <c r="I33">
        <f>'Population at Risk'!E33/'Population at Risk'!E$5</f>
        <v>3.7106036192954647E-2</v>
      </c>
      <c r="J33">
        <f>'Population at Risk'!BC33/'Population at Risk'!BC$5</f>
        <v>4.158165593351134E-2</v>
      </c>
      <c r="K33">
        <f>'Population at Risk'!V33/'Population at Risk'!V$5</f>
        <v>4.0700899528384793E-2</v>
      </c>
      <c r="L33">
        <f>'Population at Risk'!F33/'Population at Risk'!F$5</f>
        <v>4.1396893073503055E-2</v>
      </c>
      <c r="M33">
        <f>'Population at Risk'!W33/'Population at Risk'!W$5</f>
        <v>4.0420927681461653E-2</v>
      </c>
      <c r="N33">
        <f>'Population at Risk'!X33/'Population at Risk'!X$5</f>
        <v>4.0420927681461653E-2</v>
      </c>
      <c r="O33">
        <f>'Population at Risk'!Y33/'Population at Risk'!Y$5</f>
        <v>3.9880519849932357E-2</v>
      </c>
      <c r="P33">
        <f>'Population at Risk'!Z33/'Population at Risk'!Z$5</f>
        <v>3.3841901938359675E-2</v>
      </c>
      <c r="Q33">
        <f>'Population at Risk'!AA33/'Population at Risk'!AA$5</f>
        <v>3.9378419706191763E-2</v>
      </c>
      <c r="R33">
        <f>'Population at Risk'!AB33/'Population at Risk'!AB$5</f>
        <v>3.5682500633770375E-2</v>
      </c>
      <c r="S33">
        <f>'Population at Risk'!AY33/'Population at Risk'!AY$5</f>
        <v>3.9096921721133916E-2</v>
      </c>
      <c r="T33">
        <f>'Population at Risk'!AC33/'Population at Risk'!AC$5</f>
        <v>3.7782420992905887E-2</v>
      </c>
      <c r="U33">
        <f>'Population at Risk'!AD33/'Population at Risk'!AD$5</f>
        <v>4.2580182433922982E-2</v>
      </c>
      <c r="V33">
        <f>'Population at Risk'!AE33/'Population at Risk'!AE$5</f>
        <v>4.2191860162118011E-2</v>
      </c>
      <c r="W33">
        <f>'Population at Risk'!G33/'Population at Risk'!G$5</f>
        <v>4.3596737141149956E-2</v>
      </c>
      <c r="X33">
        <f>'Population at Risk'!AF33/'Population at Risk'!AF$5</f>
        <v>4.3169528869493788E-2</v>
      </c>
      <c r="Y33">
        <f>'Population at Risk'!H33/'Population at Risk'!H$5</f>
        <v>4.3379587540941025E-2</v>
      </c>
      <c r="Z33">
        <f>'Population at Risk'!AG33/'Population at Risk'!AG$5</f>
        <v>4.2191860162118011E-2</v>
      </c>
      <c r="AA33">
        <f>'Population at Risk'!AZ33/'Population at Risk'!AZ$5</f>
        <v>3.7895057988840707E-2</v>
      </c>
      <c r="AB33">
        <f>'Population at Risk'!I33/'Population at Risk'!I$5</f>
        <v>4.2968901433732033E-2</v>
      </c>
      <c r="AC33">
        <f>'Population at Risk'!J33/'Population at Risk'!J$5</f>
        <v>3.8963635889936447E-2</v>
      </c>
      <c r="AD33">
        <f>'Population at Risk'!K33/'Population at Risk'!K$5</f>
        <v>4.1853755967719092E-2</v>
      </c>
      <c r="AE33">
        <f>'Population at Risk'!AH33/'Population at Risk'!AH$5</f>
        <v>4.2282401569829133E-2</v>
      </c>
      <c r="AF33">
        <f>'Population at Risk'!AI33/'Population at Risk'!AI$5</f>
        <v>3.6161006742940607E-2</v>
      </c>
      <c r="AG33">
        <f>'Population at Risk'!BA33/'Population at Risk'!BA$5</f>
        <v>4.4208855933927448E-2</v>
      </c>
      <c r="AH33">
        <f>'Population at Risk'!L33/'Population at Risk'!L$5</f>
        <v>4.4760520037105879E-2</v>
      </c>
      <c r="AI33">
        <f>'Population at Risk'!M33/'Population at Risk'!M$5</f>
        <v>4.4760520037105879E-2</v>
      </c>
      <c r="AJ33">
        <f>'Population at Risk'!AJ33/'Population at Risk'!AJ$5</f>
        <v>4.5718652828913769E-2</v>
      </c>
      <c r="AK33">
        <f>'Population at Risk'!AK33/'Population at Risk'!AK$5</f>
        <v>3.8180313847390041E-2</v>
      </c>
      <c r="AL33">
        <f>'Population at Risk'!AL33/'Population at Risk'!AL$5</f>
        <v>4.2380259125907239E-2</v>
      </c>
      <c r="AM33">
        <f>'Population at Risk'!AM33/'Population at Risk'!AM$5</f>
        <v>4.0894888662149249E-2</v>
      </c>
      <c r="AN33">
        <f>'Population at Risk'!N33/'Population at Risk'!N$5</f>
        <v>3.5718803821022806E-2</v>
      </c>
      <c r="AO33">
        <f>'Population at Risk'!AN33/'Population at Risk'!AN$5</f>
        <v>3.8551303413395029E-2</v>
      </c>
      <c r="AP33">
        <f>'Population at Risk'!AO33/'Population at Risk'!AO$5</f>
        <v>3.8551303413395029E-2</v>
      </c>
      <c r="AQ33">
        <f>'Population at Risk'!AP33/'Population at Risk'!AP$5</f>
        <v>3.7723502452171792E-2</v>
      </c>
      <c r="AR33">
        <f>'Population at Risk'!C33/'Population at Risk'!C$5</f>
        <v>3.3283487020345746E-2</v>
      </c>
      <c r="AS33">
        <f>'Population at Risk'!AQ33/'Population at Risk'!AQ$5</f>
        <v>4.0613132701040576E-2</v>
      </c>
      <c r="AT33">
        <f>'Population at Risk'!O33/'Population at Risk'!O$5</f>
        <v>4.1839623217665385E-2</v>
      </c>
      <c r="AU33">
        <f>'Population at Risk'!AR33/'Population at Risk'!AR$5</f>
        <v>3.9197853989609774E-2</v>
      </c>
      <c r="AV33">
        <f>'Population at Risk'!AS33/'Population at Risk'!AS$5</f>
        <v>4.2968901433732033E-2</v>
      </c>
      <c r="AW33">
        <f>'Population at Risk'!AT33/'Population at Risk'!AT$5</f>
        <v>3.1799268073839496E-2</v>
      </c>
      <c r="AX33">
        <f>'Population at Risk'!AU33/'Population at Risk'!AU$5</f>
        <v>3.1799268073839496E-2</v>
      </c>
      <c r="AY33">
        <f>'Population at Risk'!BB33/'Population at Risk'!BB$5</f>
        <v>4.0224574274473651E-2</v>
      </c>
      <c r="AZ33">
        <f>'Population at Risk'!P33/'Population at Risk'!P$5</f>
        <v>4.7902398171631354E-2</v>
      </c>
      <c r="BA33">
        <f>'Population at Risk'!AV33/'Population at Risk'!AV$5</f>
        <v>4.6499942250000634E-2</v>
      </c>
      <c r="BB33">
        <f>'Population at Risk'!AW33/'Population at Risk'!AW$5</f>
        <v>4.3865491474320249E-2</v>
      </c>
      <c r="BC33">
        <f>'Population at Risk'!Q33/'Population at Risk'!Q$5</f>
        <v>4.4312093004594939E-2</v>
      </c>
      <c r="BD33" s="9">
        <v>31</v>
      </c>
    </row>
    <row r="34" spans="1:56" hidden="1" x14ac:dyDescent="0.35">
      <c r="A34" s="3"/>
      <c r="B34" s="5" t="s">
        <v>71</v>
      </c>
      <c r="C34">
        <f>'Population at Risk'!R34/'Population at Risk'!R$5</f>
        <v>3.7253375175531227E-2</v>
      </c>
      <c r="D34">
        <f>'Population at Risk'!AX34/'Population at Risk'!AX$5</f>
        <v>3.1450736331369203E-2</v>
      </c>
      <c r="E34">
        <f>'Population at Risk'!S34/'Population at Risk'!S$5</f>
        <v>3.2375524967117042E-2</v>
      </c>
      <c r="F34">
        <f>'Population at Risk'!T34/'Population at Risk'!T$5</f>
        <v>2.560255620089643E-2</v>
      </c>
      <c r="G34">
        <f>'Population at Risk'!U34/'Population at Risk'!U$5</f>
        <v>4.2532676943675615E-2</v>
      </c>
      <c r="H34">
        <f>'Population at Risk'!D34/'Population at Risk'!D$5</f>
        <v>3.1433355678062838E-2</v>
      </c>
      <c r="I34">
        <f>'Population at Risk'!E34/'Population at Risk'!E$5</f>
        <v>3.4309278281941309E-2</v>
      </c>
      <c r="J34">
        <f>'Population at Risk'!BC34/'Population at Risk'!BC$5</f>
        <v>4.2532676943675615E-2</v>
      </c>
      <c r="K34">
        <f>'Population at Risk'!V34/'Population at Risk'!V$5</f>
        <v>3.6188769986692598E-2</v>
      </c>
      <c r="L34">
        <f>'Population at Risk'!F34/'Population at Risk'!F$5</f>
        <v>3.6937973457945465E-2</v>
      </c>
      <c r="M34">
        <f>'Population at Risk'!W34/'Population at Risk'!W$5</f>
        <v>3.5964361664123951E-2</v>
      </c>
      <c r="N34">
        <f>'Population at Risk'!X34/'Population at Risk'!X$5</f>
        <v>3.5964361664123951E-2</v>
      </c>
      <c r="O34">
        <f>'Population at Risk'!Y34/'Population at Risk'!Y$5</f>
        <v>3.4894401424795288E-2</v>
      </c>
      <c r="P34">
        <f>'Population at Risk'!Z34/'Population at Risk'!Z$5</f>
        <v>2.6303690712895445E-2</v>
      </c>
      <c r="Q34">
        <f>'Population at Risk'!AA34/'Population at Risk'!AA$5</f>
        <v>3.265717849217737E-2</v>
      </c>
      <c r="R34">
        <f>'Population at Risk'!AB34/'Population at Risk'!AB$5</f>
        <v>3.2135611890137014E-2</v>
      </c>
      <c r="S34">
        <f>'Population at Risk'!AY34/'Population at Risk'!AY$5</f>
        <v>3.4435430710940552E-2</v>
      </c>
      <c r="T34">
        <f>'Population at Risk'!AC34/'Population at Risk'!AC$5</f>
        <v>3.0334593280263254E-2</v>
      </c>
      <c r="U34">
        <f>'Population at Risk'!AD34/'Population at Risk'!AD$5</f>
        <v>3.9498333661295092E-2</v>
      </c>
      <c r="V34">
        <f>'Population at Risk'!AE34/'Population at Risk'!AE$5</f>
        <v>3.9029598734749926E-2</v>
      </c>
      <c r="W34">
        <f>'Population at Risk'!G34/'Population at Risk'!G$5</f>
        <v>4.0725393581928483E-2</v>
      </c>
      <c r="X34">
        <f>'Population at Risk'!AF34/'Population at Risk'!AF$5</f>
        <v>3.4704641822037668E-2</v>
      </c>
      <c r="Y34">
        <f>'Population at Risk'!H34/'Population at Risk'!H$5</f>
        <v>3.9193082573354972E-2</v>
      </c>
      <c r="Z34">
        <f>'Population at Risk'!AG34/'Population at Risk'!AG$5</f>
        <v>3.9029598734749926E-2</v>
      </c>
      <c r="AA34">
        <f>'Population at Risk'!AZ34/'Population at Risk'!AZ$5</f>
        <v>3.3047546730904119E-2</v>
      </c>
      <c r="AB34">
        <f>'Population at Risk'!I34/'Population at Risk'!I$5</f>
        <v>3.9007024921544051E-2</v>
      </c>
      <c r="AC34">
        <f>'Population at Risk'!J34/'Population at Risk'!J$5</f>
        <v>3.3447771524155429E-2</v>
      </c>
      <c r="AD34">
        <f>'Population at Risk'!K34/'Population at Risk'!K$5</f>
        <v>3.6703655680767784E-2</v>
      </c>
      <c r="AE34">
        <f>'Population at Risk'!AH34/'Population at Risk'!AH$5</f>
        <v>3.6883212809125335E-2</v>
      </c>
      <c r="AF34">
        <f>'Population at Risk'!AI34/'Population at Risk'!AI$5</f>
        <v>2.9953787359793961E-2</v>
      </c>
      <c r="AG34">
        <f>'Population at Risk'!BA34/'Population at Risk'!BA$5</f>
        <v>3.7595935888891235E-2</v>
      </c>
      <c r="AH34">
        <f>'Population at Risk'!L34/'Population at Risk'!L$5</f>
        <v>4.3510147394878941E-2</v>
      </c>
      <c r="AI34">
        <f>'Population at Risk'!M34/'Population at Risk'!M$5</f>
        <v>4.3510147394878941E-2</v>
      </c>
      <c r="AJ34">
        <f>'Population at Risk'!AJ34/'Population at Risk'!AJ$5</f>
        <v>3.7901128239265947E-2</v>
      </c>
      <c r="AK34">
        <f>'Population at Risk'!AK34/'Population at Risk'!AK$5</f>
        <v>3.5705306882741331E-2</v>
      </c>
      <c r="AL34">
        <f>'Population at Risk'!AL34/'Population at Risk'!AL$5</f>
        <v>3.8637864594078787E-2</v>
      </c>
      <c r="AM34">
        <f>'Population at Risk'!AM34/'Population at Risk'!AM$5</f>
        <v>3.5578081449229519E-2</v>
      </c>
      <c r="AN34">
        <f>'Population at Risk'!N34/'Population at Risk'!N$5</f>
        <v>2.8684133895503245E-2</v>
      </c>
      <c r="AO34">
        <f>'Population at Risk'!AN34/'Population at Risk'!AN$5</f>
        <v>3.5959030682530604E-2</v>
      </c>
      <c r="AP34">
        <f>'Population at Risk'!AO34/'Population at Risk'!AO$5</f>
        <v>3.5959030682530604E-2</v>
      </c>
      <c r="AQ34">
        <f>'Population at Risk'!AP34/'Population at Risk'!AP$5</f>
        <v>3.5259773037028173E-2</v>
      </c>
      <c r="AR34">
        <f>'Population at Risk'!C34/'Population at Risk'!C$5</f>
        <v>2.856839310651434E-2</v>
      </c>
      <c r="AS34">
        <f>'Population at Risk'!AQ34/'Population at Risk'!AQ$5</f>
        <v>3.310379927362616E-2</v>
      </c>
      <c r="AT34">
        <f>'Population at Risk'!O34/'Population at Risk'!O$5</f>
        <v>3.6860913450189436E-2</v>
      </c>
      <c r="AU34">
        <f>'Population at Risk'!AR34/'Population at Risk'!AR$5</f>
        <v>3.3921297477781498E-2</v>
      </c>
      <c r="AV34">
        <f>'Population at Risk'!AS34/'Population at Risk'!AS$5</f>
        <v>3.9007024921544051E-2</v>
      </c>
      <c r="AW34">
        <f>'Population at Risk'!AT34/'Population at Risk'!AT$5</f>
        <v>3.1495683599240057E-2</v>
      </c>
      <c r="AX34">
        <f>'Population at Risk'!AU34/'Population at Risk'!AU$5</f>
        <v>3.1495683599240057E-2</v>
      </c>
      <c r="AY34">
        <f>'Population at Risk'!BB34/'Population at Risk'!BB$5</f>
        <v>3.3799521213564637E-2</v>
      </c>
      <c r="AZ34">
        <f>'Population at Risk'!P34/'Population at Risk'!P$5</f>
        <v>3.9700303599661924E-2</v>
      </c>
      <c r="BA34">
        <f>'Population at Risk'!AV34/'Population at Risk'!AV$5</f>
        <v>4.2647371369456712E-2</v>
      </c>
      <c r="BB34">
        <f>'Population at Risk'!AW34/'Population at Risk'!AW$5</f>
        <v>3.8372309067941895E-2</v>
      </c>
      <c r="BC34">
        <f>'Population at Risk'!Q34/'Population at Risk'!Q$5</f>
        <v>3.7336307195044147E-2</v>
      </c>
      <c r="BD34" s="9">
        <v>32</v>
      </c>
    </row>
    <row r="35" spans="1:56" hidden="1" x14ac:dyDescent="0.35">
      <c r="A35" s="3"/>
      <c r="B35" s="5" t="s">
        <v>72</v>
      </c>
      <c r="C35">
        <f>'Population at Risk'!R35/'Population at Risk'!R$5</f>
        <v>3.5905151943325733E-2</v>
      </c>
      <c r="D35">
        <f>'Population at Risk'!AX35/'Population at Risk'!AX$5</f>
        <v>3.1645189623432601E-2</v>
      </c>
      <c r="E35">
        <f>'Population at Risk'!S35/'Population at Risk'!S$5</f>
        <v>3.3280764287826101E-2</v>
      </c>
      <c r="F35">
        <f>'Population at Risk'!T35/'Population at Risk'!T$5</f>
        <v>2.5422607998679535E-2</v>
      </c>
      <c r="G35">
        <f>'Population at Risk'!U35/'Population at Risk'!U$5</f>
        <v>4.2826794456994111E-2</v>
      </c>
      <c r="H35">
        <f>'Population at Risk'!D35/'Population at Risk'!D$5</f>
        <v>3.0522449886496734E-2</v>
      </c>
      <c r="I35">
        <f>'Population at Risk'!E35/'Population at Risk'!E$5</f>
        <v>3.3678803988220846E-2</v>
      </c>
      <c r="J35">
        <f>'Population at Risk'!BC35/'Population at Risk'!BC$5</f>
        <v>4.2826794456994111E-2</v>
      </c>
      <c r="K35">
        <f>'Population at Risk'!V35/'Population at Risk'!V$5</f>
        <v>3.6773882700052378E-2</v>
      </c>
      <c r="L35">
        <f>'Population at Risk'!F35/'Population at Risk'!F$5</f>
        <v>3.969880360270997E-2</v>
      </c>
      <c r="M35">
        <f>'Population at Risk'!W35/'Population at Risk'!W$5</f>
        <v>3.7758651220382862E-2</v>
      </c>
      <c r="N35">
        <f>'Population at Risk'!X35/'Population at Risk'!X$5</f>
        <v>3.7758651220382862E-2</v>
      </c>
      <c r="O35">
        <f>'Population at Risk'!Y35/'Population at Risk'!Y$5</f>
        <v>3.5828627255304127E-2</v>
      </c>
      <c r="P35">
        <f>'Population at Risk'!Z35/'Population at Risk'!Z$5</f>
        <v>2.315300700930744E-2</v>
      </c>
      <c r="Q35">
        <f>'Population at Risk'!AA35/'Population at Risk'!AA$5</f>
        <v>3.0662888087770904E-2</v>
      </c>
      <c r="R35">
        <f>'Population at Risk'!AB35/'Population at Risk'!AB$5</f>
        <v>3.1480871874550662E-2</v>
      </c>
      <c r="S35">
        <f>'Population at Risk'!AY35/'Population at Risk'!AY$5</f>
        <v>3.6050987403366083E-2</v>
      </c>
      <c r="T35">
        <f>'Population at Risk'!AC35/'Population at Risk'!AC$5</f>
        <v>2.8370836088005159E-2</v>
      </c>
      <c r="U35">
        <f>'Population at Risk'!AD35/'Population at Risk'!AD$5</f>
        <v>4.0244792062116654E-2</v>
      </c>
      <c r="V35">
        <f>'Population at Risk'!AE35/'Population at Risk'!AE$5</f>
        <v>3.8638836268644512E-2</v>
      </c>
      <c r="W35">
        <f>'Population at Risk'!G35/'Population at Risk'!G$5</f>
        <v>4.4448882427225715E-2</v>
      </c>
      <c r="X35">
        <f>'Population at Risk'!AF35/'Population at Risk'!AF$5</f>
        <v>3.536158236834306E-2</v>
      </c>
      <c r="Y35">
        <f>'Population at Risk'!H35/'Population at Risk'!H$5</f>
        <v>3.988094658287205E-2</v>
      </c>
      <c r="Z35">
        <f>'Population at Risk'!AG35/'Population at Risk'!AG$5</f>
        <v>3.8638836268644512E-2</v>
      </c>
      <c r="AA35">
        <f>'Population at Risk'!AZ35/'Population at Risk'!AZ$5</f>
        <v>3.4500859027725095E-2</v>
      </c>
      <c r="AB35">
        <f>'Population at Risk'!I35/'Population at Risk'!I$5</f>
        <v>4.2079839967155946E-2</v>
      </c>
      <c r="AC35">
        <f>'Population at Risk'!J35/'Population at Risk'!J$5</f>
        <v>3.4772177932932566E-2</v>
      </c>
      <c r="AD35">
        <f>'Population at Risk'!K35/'Population at Risk'!K$5</f>
        <v>3.9870291241896609E-2</v>
      </c>
      <c r="AE35">
        <f>'Population at Risk'!AH35/'Population at Risk'!AH$5</f>
        <v>3.4833366035168352E-2</v>
      </c>
      <c r="AF35">
        <f>'Population at Risk'!AI35/'Population at Risk'!AI$5</f>
        <v>3.0192506434828285E-2</v>
      </c>
      <c r="AG35">
        <f>'Population at Risk'!BA35/'Population at Risk'!BA$5</f>
        <v>3.5772569867240624E-2</v>
      </c>
      <c r="AH35">
        <f>'Population at Risk'!L35/'Population at Risk'!L$5</f>
        <v>4.3665332942769169E-2</v>
      </c>
      <c r="AI35">
        <f>'Population at Risk'!M35/'Population at Risk'!M$5</f>
        <v>4.3665332942769169E-2</v>
      </c>
      <c r="AJ35">
        <f>'Population at Risk'!AJ35/'Population at Risk'!AJ$5</f>
        <v>4.0811226344926212E-2</v>
      </c>
      <c r="AK35">
        <f>'Population at Risk'!AK35/'Population at Risk'!AK$5</f>
        <v>3.6352703711328559E-2</v>
      </c>
      <c r="AL35">
        <f>'Population at Risk'!AL35/'Population at Risk'!AL$5</f>
        <v>3.9439026493498994E-2</v>
      </c>
      <c r="AM35">
        <f>'Population at Risk'!AM35/'Population at Risk'!AM$5</f>
        <v>3.3709311187220661E-2</v>
      </c>
      <c r="AN35">
        <f>'Population at Risk'!N35/'Population at Risk'!N$5</f>
        <v>2.9765344513179328E-2</v>
      </c>
      <c r="AO35">
        <f>'Population at Risk'!AN35/'Population at Risk'!AN$5</f>
        <v>3.7846384704315596E-2</v>
      </c>
      <c r="AP35">
        <f>'Population at Risk'!AO35/'Population at Risk'!AO$5</f>
        <v>3.7846384704315596E-2</v>
      </c>
      <c r="AQ35">
        <f>'Population at Risk'!AP35/'Population at Risk'!AP$5</f>
        <v>3.6105066882090059E-2</v>
      </c>
      <c r="AR35">
        <f>'Population at Risk'!C35/'Population at Risk'!C$5</f>
        <v>2.7378124530940226E-2</v>
      </c>
      <c r="AS35">
        <f>'Population at Risk'!AQ35/'Population at Risk'!AQ$5</f>
        <v>3.3629047390985337E-2</v>
      </c>
      <c r="AT35">
        <f>'Population at Risk'!O35/'Population at Risk'!O$5</f>
        <v>3.7481513122218667E-2</v>
      </c>
      <c r="AU35">
        <f>'Population at Risk'!AR35/'Population at Risk'!AR$5</f>
        <v>3.3608683128332727E-2</v>
      </c>
      <c r="AV35">
        <f>'Population at Risk'!AS35/'Population at Risk'!AS$5</f>
        <v>4.2079839967155946E-2</v>
      </c>
      <c r="AW35">
        <f>'Population at Risk'!AT35/'Population at Risk'!AT$5</f>
        <v>2.8726987840853372E-2</v>
      </c>
      <c r="AX35">
        <f>'Population at Risk'!AU35/'Population at Risk'!AU$5</f>
        <v>2.8726987840853372E-2</v>
      </c>
      <c r="AY35">
        <f>'Population at Risk'!BB35/'Population at Risk'!BB$5</f>
        <v>3.3898824070189071E-2</v>
      </c>
      <c r="AZ35">
        <f>'Population at Risk'!P35/'Population at Risk'!P$5</f>
        <v>3.9145850544758165E-2</v>
      </c>
      <c r="BA35">
        <f>'Population at Risk'!AV35/'Population at Risk'!AV$5</f>
        <v>4.3263301759890391E-2</v>
      </c>
      <c r="BB35">
        <f>'Population at Risk'!AW35/'Population at Risk'!AW$5</f>
        <v>3.6115862127299017E-2</v>
      </c>
      <c r="BC35">
        <f>'Population at Risk'!Q35/'Population at Risk'!Q$5</f>
        <v>3.7491123903487064E-2</v>
      </c>
      <c r="BD35" s="9">
        <v>33</v>
      </c>
    </row>
    <row r="36" spans="1:56" hidden="1" x14ac:dyDescent="0.35">
      <c r="A36" s="3"/>
      <c r="B36" s="5" t="s">
        <v>73</v>
      </c>
      <c r="C36">
        <f>'Population at Risk'!R36/'Population at Risk'!R$5</f>
        <v>2.8258875073270968E-2</v>
      </c>
      <c r="D36">
        <f>'Population at Risk'!AX36/'Population at Risk'!AX$5</f>
        <v>2.592623191210108E-2</v>
      </c>
      <c r="E36">
        <f>'Population at Risk'!S36/'Population at Risk'!S$5</f>
        <v>2.5503184472750545E-2</v>
      </c>
      <c r="F36">
        <f>'Population at Risk'!T36/'Population at Risk'!T$5</f>
        <v>1.893943135234501E-2</v>
      </c>
      <c r="G36">
        <f>'Population at Risk'!U36/'Population at Risk'!U$5</f>
        <v>3.3620951216005168E-2</v>
      </c>
      <c r="H36">
        <f>'Population at Risk'!D36/'Population at Risk'!D$5</f>
        <v>2.2338054630351122E-2</v>
      </c>
      <c r="I36">
        <f>'Population at Risk'!E36/'Population at Risk'!E$5</f>
        <v>2.4810551721667878E-2</v>
      </c>
      <c r="J36">
        <f>'Population at Risk'!BC36/'Population at Risk'!BC$5</f>
        <v>3.3620951216005168E-2</v>
      </c>
      <c r="K36">
        <f>'Population at Risk'!V36/'Population at Risk'!V$5</f>
        <v>2.8038526940944209E-2</v>
      </c>
      <c r="L36">
        <f>'Population at Risk'!F36/'Population at Risk'!F$5</f>
        <v>3.0742563508677309E-2</v>
      </c>
      <c r="M36">
        <f>'Population at Risk'!W36/'Population at Risk'!W$5</f>
        <v>2.9100682676322966E-2</v>
      </c>
      <c r="N36">
        <f>'Population at Risk'!X36/'Population at Risk'!X$5</f>
        <v>2.9100682676322966E-2</v>
      </c>
      <c r="O36">
        <f>'Population at Risk'!Y36/'Population at Risk'!Y$5</f>
        <v>2.7803899043212392E-2</v>
      </c>
      <c r="P36">
        <f>'Population at Risk'!Z36/'Population at Risk'!Z$5</f>
        <v>1.8165834145941209E-2</v>
      </c>
      <c r="Q36">
        <f>'Population at Risk'!AA36/'Population at Risk'!AA$5</f>
        <v>2.4132302670421917E-2</v>
      </c>
      <c r="R36">
        <f>'Population at Risk'!AB36/'Population at Risk'!AB$5</f>
        <v>2.3445624868580602E-2</v>
      </c>
      <c r="S36">
        <f>'Population at Risk'!AY36/'Population at Risk'!AY$5</f>
        <v>2.7967934504418542E-2</v>
      </c>
      <c r="T36">
        <f>'Population at Risk'!AC36/'Population at Risk'!AC$5</f>
        <v>2.2150311923194894E-2</v>
      </c>
      <c r="U36">
        <f>'Population at Risk'!AD36/'Population at Risk'!AD$5</f>
        <v>3.1052793094018205E-2</v>
      </c>
      <c r="V36">
        <f>'Population at Risk'!AE36/'Population at Risk'!AE$5</f>
        <v>2.9719913514823462E-2</v>
      </c>
      <c r="W36">
        <f>'Population at Risk'!G36/'Population at Risk'!G$5</f>
        <v>3.4542021265503646E-2</v>
      </c>
      <c r="X36">
        <f>'Population at Risk'!AF36/'Population at Risk'!AF$5</f>
        <v>2.7500705726481313E-2</v>
      </c>
      <c r="Y36">
        <f>'Population at Risk'!H36/'Population at Risk'!H$5</f>
        <v>3.1834047518405656E-2</v>
      </c>
      <c r="Z36">
        <f>'Population at Risk'!AG36/'Population at Risk'!AG$5</f>
        <v>2.9719913514823462E-2</v>
      </c>
      <c r="AA36">
        <f>'Population at Risk'!AZ36/'Population at Risk'!AZ$5</f>
        <v>2.6939684642691072E-2</v>
      </c>
      <c r="AB36">
        <f>'Population at Risk'!I36/'Population at Risk'!I$5</f>
        <v>3.2771607945964683E-2</v>
      </c>
      <c r="AC36">
        <f>'Population at Risk'!J36/'Population at Risk'!J$5</f>
        <v>2.7541671002162323E-2</v>
      </c>
      <c r="AD36">
        <f>'Population at Risk'!K36/'Population at Risk'!K$5</f>
        <v>3.0175416545707059E-2</v>
      </c>
      <c r="AE36">
        <f>'Population at Risk'!AH36/'Population at Risk'!AH$5</f>
        <v>2.7738612084039434E-2</v>
      </c>
      <c r="AF36">
        <f>'Population at Risk'!AI36/'Population at Risk'!AI$5</f>
        <v>2.2996810740209622E-2</v>
      </c>
      <c r="AG36">
        <f>'Population at Risk'!BA36/'Population at Risk'!BA$5</f>
        <v>2.6078380339881801E-2</v>
      </c>
      <c r="AH36">
        <f>'Population at Risk'!L36/'Population at Risk'!L$5</f>
        <v>3.6774877909449472E-2</v>
      </c>
      <c r="AI36">
        <f>'Population at Risk'!M36/'Population at Risk'!M$5</f>
        <v>3.6774877909449472E-2</v>
      </c>
      <c r="AJ36">
        <f>'Population at Risk'!AJ36/'Population at Risk'!AJ$5</f>
        <v>3.0174231027048436E-2</v>
      </c>
      <c r="AK36">
        <f>'Population at Risk'!AK36/'Population at Risk'!AK$5</f>
        <v>2.9075604163014718E-2</v>
      </c>
      <c r="AL36">
        <f>'Population at Risk'!AL36/'Population at Risk'!AL$5</f>
        <v>3.1015130231858676E-2</v>
      </c>
      <c r="AM36">
        <f>'Population at Risk'!AM36/'Population at Risk'!AM$5</f>
        <v>2.717950243013998E-2</v>
      </c>
      <c r="AN36">
        <f>'Population at Risk'!N36/'Population at Risk'!N$5</f>
        <v>2.2538948323527326E-2</v>
      </c>
      <c r="AO36">
        <f>'Population at Risk'!AN36/'Population at Risk'!AN$5</f>
        <v>3.3153624855196885E-2</v>
      </c>
      <c r="AP36">
        <f>'Population at Risk'!AO36/'Population at Risk'!AO$5</f>
        <v>3.3153624855196885E-2</v>
      </c>
      <c r="AQ36">
        <f>'Population at Risk'!AP36/'Population at Risk'!AP$5</f>
        <v>2.9269484217523286E-2</v>
      </c>
      <c r="AR36">
        <f>'Population at Risk'!C36/'Population at Risk'!C$5</f>
        <v>1.9874980131985943E-2</v>
      </c>
      <c r="AS36">
        <f>'Population at Risk'!AQ36/'Population at Risk'!AQ$5</f>
        <v>2.6161779934935559E-2</v>
      </c>
      <c r="AT36">
        <f>'Population at Risk'!O36/'Population at Risk'!O$5</f>
        <v>2.9293848138065619E-2</v>
      </c>
      <c r="AU36">
        <f>'Population at Risk'!AR36/'Population at Risk'!AR$5</f>
        <v>2.6204527797041167E-2</v>
      </c>
      <c r="AV36">
        <f>'Population at Risk'!AS36/'Population at Risk'!AS$5</f>
        <v>3.2771607945964683E-2</v>
      </c>
      <c r="AW36">
        <f>'Population at Risk'!AT36/'Population at Risk'!AT$5</f>
        <v>2.4526417788827398E-2</v>
      </c>
      <c r="AX36">
        <f>'Population at Risk'!AU36/'Population at Risk'!AU$5</f>
        <v>2.4526417788827398E-2</v>
      </c>
      <c r="AY36">
        <f>'Population at Risk'!BB36/'Population at Risk'!BB$5</f>
        <v>2.6754214180392505E-2</v>
      </c>
      <c r="AZ36">
        <f>'Population at Risk'!P36/'Population at Risk'!P$5</f>
        <v>3.2138497330977629E-2</v>
      </c>
      <c r="BA36">
        <f>'Population at Risk'!AV36/'Population at Risk'!AV$5</f>
        <v>3.5880611805572636E-2</v>
      </c>
      <c r="BB36">
        <f>'Population at Risk'!AW36/'Population at Risk'!AW$5</f>
        <v>2.8376531085507882E-2</v>
      </c>
      <c r="BC36">
        <f>'Population at Risk'!Q36/'Population at Risk'!Q$5</f>
        <v>2.977437927564261E-2</v>
      </c>
      <c r="BD36" s="9">
        <v>34</v>
      </c>
    </row>
    <row r="37" spans="1:56" hidden="1" x14ac:dyDescent="0.35">
      <c r="A37" s="3"/>
      <c r="B37" s="5" t="s">
        <v>74</v>
      </c>
      <c r="C37">
        <f>'Population at Risk'!R37/'Population at Risk'!R$5</f>
        <v>2.4243342504182277E-2</v>
      </c>
      <c r="D37">
        <f>'Population at Risk'!AX37/'Population at Risk'!AX$5</f>
        <v>2.1744178433902642E-2</v>
      </c>
      <c r="E37">
        <f>'Population at Risk'!S37/'Population at Risk'!S$5</f>
        <v>2.0685507621847687E-2</v>
      </c>
      <c r="F37">
        <f>'Population at Risk'!T37/'Population at Risk'!T$5</f>
        <v>1.6537897378454902E-2</v>
      </c>
      <c r="G37">
        <f>'Population at Risk'!U37/'Population at Risk'!U$5</f>
        <v>3.0486912676320903E-2</v>
      </c>
      <c r="H37">
        <f>'Population at Risk'!D37/'Population at Risk'!D$5</f>
        <v>1.8690774944952998E-2</v>
      </c>
      <c r="I37">
        <f>'Population at Risk'!E37/'Population at Risk'!E$5</f>
        <v>1.9254310462512955E-2</v>
      </c>
      <c r="J37">
        <f>'Population at Risk'!BC37/'Population at Risk'!BC$5</f>
        <v>3.0486912676320903E-2</v>
      </c>
      <c r="K37">
        <f>'Population at Risk'!V37/'Population at Risk'!V$5</f>
        <v>2.390092183383943E-2</v>
      </c>
      <c r="L37">
        <f>'Population at Risk'!F37/'Population at Risk'!F$5</f>
        <v>2.4983429972635467E-2</v>
      </c>
      <c r="M37">
        <f>'Population at Risk'!W37/'Population at Risk'!W$5</f>
        <v>2.2894620960414107E-2</v>
      </c>
      <c r="N37">
        <f>'Population at Risk'!X37/'Population at Risk'!X$5</f>
        <v>2.2894620960414107E-2</v>
      </c>
      <c r="O37">
        <f>'Population at Risk'!Y37/'Population at Risk'!Y$5</f>
        <v>2.2918680782034517E-2</v>
      </c>
      <c r="P37">
        <f>'Population at Risk'!Z37/'Population at Risk'!Z$5</f>
        <v>1.7040732935233106E-2</v>
      </c>
      <c r="Q37">
        <f>'Population at Risk'!AA37/'Population at Risk'!AA$5</f>
        <v>2.1057530423249725E-2</v>
      </c>
      <c r="R37">
        <f>'Population at Risk'!AB37/'Population at Risk'!AB$5</f>
        <v>1.9376530105051807E-2</v>
      </c>
      <c r="S37">
        <f>'Population at Risk'!AY37/'Population at Risk'!AY$5</f>
        <v>2.2660257722536617E-2</v>
      </c>
      <c r="T37">
        <f>'Population at Risk'!AC37/'Population at Risk'!AC$5</f>
        <v>1.9994646428315645E-2</v>
      </c>
      <c r="U37">
        <f>'Population at Risk'!AD37/'Population at Risk'!AD$5</f>
        <v>2.5277574275500588E-2</v>
      </c>
      <c r="V37">
        <f>'Population at Risk'!AE37/'Population at Risk'!AE$5</f>
        <v>2.3861913363781687E-2</v>
      </c>
      <c r="W37">
        <f>'Population at Risk'!G37/'Population at Risk'!G$5</f>
        <v>2.8983508413545241E-2</v>
      </c>
      <c r="X37">
        <f>'Population at Risk'!AF37/'Population at Risk'!AF$5</f>
        <v>2.3622342902598098E-2</v>
      </c>
      <c r="Y37">
        <f>'Population at Risk'!H37/'Population at Risk'!H$5</f>
        <v>2.545224111950262E-2</v>
      </c>
      <c r="Z37">
        <f>'Population at Risk'!AG37/'Population at Risk'!AG$5</f>
        <v>2.3861913363781687E-2</v>
      </c>
      <c r="AA37">
        <f>'Population at Risk'!AZ37/'Population at Risk'!AZ$5</f>
        <v>2.2447514967422401E-2</v>
      </c>
      <c r="AB37">
        <f>'Population at Risk'!I37/'Population at Risk'!I$5</f>
        <v>2.6370657670704161E-2</v>
      </c>
      <c r="AC37">
        <f>'Population at Risk'!J37/'Population at Risk'!J$5</f>
        <v>2.1820895099497455E-2</v>
      </c>
      <c r="AD37">
        <f>'Population at Risk'!K37/'Population at Risk'!K$5</f>
        <v>2.1945970800196439E-2</v>
      </c>
      <c r="AE37">
        <f>'Population at Risk'!AH37/'Population at Risk'!AH$5</f>
        <v>2.2991489278444688E-2</v>
      </c>
      <c r="AF37">
        <f>'Population at Risk'!AI37/'Population at Risk'!AI$5</f>
        <v>1.8991375950783242E-2</v>
      </c>
      <c r="AG37">
        <f>'Population at Risk'!BA37/'Population at Risk'!BA$5</f>
        <v>2.3152500914347861E-2</v>
      </c>
      <c r="AH37">
        <f>'Population at Risk'!L37/'Population at Risk'!L$5</f>
        <v>2.7969133007008349E-2</v>
      </c>
      <c r="AI37">
        <f>'Population at Risk'!M37/'Population at Risk'!M$5</f>
        <v>2.7969133007008349E-2</v>
      </c>
      <c r="AJ37">
        <f>'Population at Risk'!AJ37/'Population at Risk'!AJ$5</f>
        <v>2.3286823361267764E-2</v>
      </c>
      <c r="AK37">
        <f>'Population at Risk'!AK37/'Population at Risk'!AK$5</f>
        <v>2.2862347274154635E-2</v>
      </c>
      <c r="AL37">
        <f>'Population at Risk'!AL37/'Population at Risk'!AL$5</f>
        <v>2.4772521225065902E-2</v>
      </c>
      <c r="AM37">
        <f>'Population at Risk'!AM37/'Population at Risk'!AM$5</f>
        <v>2.2271824902087105E-2</v>
      </c>
      <c r="AN37">
        <f>'Population at Risk'!N37/'Population at Risk'!N$5</f>
        <v>2.0361540474460191E-2</v>
      </c>
      <c r="AO37">
        <f>'Population at Risk'!AN37/'Population at Risk'!AN$5</f>
        <v>2.4253100769502142E-2</v>
      </c>
      <c r="AP37">
        <f>'Population at Risk'!AO37/'Population at Risk'!AO$5</f>
        <v>2.4253100769502142E-2</v>
      </c>
      <c r="AQ37">
        <f>'Population at Risk'!AP37/'Population at Risk'!AP$5</f>
        <v>2.2953112603916803E-2</v>
      </c>
      <c r="AR37">
        <f>'Population at Risk'!C37/'Population at Risk'!C$5</f>
        <v>1.8129387039948125E-2</v>
      </c>
      <c r="AS37">
        <f>'Population at Risk'!AQ37/'Population at Risk'!AQ$5</f>
        <v>2.2863715619264362E-2</v>
      </c>
      <c r="AT37">
        <f>'Population at Risk'!O37/'Population at Risk'!O$5</f>
        <v>2.3677667575806426E-2</v>
      </c>
      <c r="AU37">
        <f>'Population at Risk'!AR37/'Population at Risk'!AR$5</f>
        <v>2.1818645797374726E-2</v>
      </c>
      <c r="AV37">
        <f>'Population at Risk'!AS37/'Population at Risk'!AS$5</f>
        <v>2.6370657670704161E-2</v>
      </c>
      <c r="AW37">
        <f>'Population at Risk'!AT37/'Population at Risk'!AT$5</f>
        <v>1.783473523692413E-2</v>
      </c>
      <c r="AX37">
        <f>'Population at Risk'!AU37/'Population at Risk'!AU$5</f>
        <v>1.783473523692413E-2</v>
      </c>
      <c r="AY37">
        <f>'Population at Risk'!BB37/'Population at Risk'!BB$5</f>
        <v>2.0292525878439164E-2</v>
      </c>
      <c r="AZ37">
        <f>'Population at Risk'!P37/'Population at Risk'!P$5</f>
        <v>2.7913661809734452E-2</v>
      </c>
      <c r="BA37">
        <f>'Population at Risk'!AV37/'Population at Risk'!AV$5</f>
        <v>2.8421948508680333E-2</v>
      </c>
      <c r="BB37">
        <f>'Population at Risk'!AW37/'Population at Risk'!AW$5</f>
        <v>2.3812594006571968E-2</v>
      </c>
      <c r="BC37">
        <f>'Population at Risk'!Q37/'Population at Risk'!Q$5</f>
        <v>2.4942444137291773E-2</v>
      </c>
      <c r="BD37" s="9">
        <v>35</v>
      </c>
    </row>
    <row r="38" spans="1:56" hidden="1" x14ac:dyDescent="0.35">
      <c r="A38" s="3"/>
      <c r="B38" s="5" t="s">
        <v>75</v>
      </c>
      <c r="C38">
        <f>'Population at Risk'!R38/'Population at Risk'!R$5</f>
        <v>2.1265115037795469E-2</v>
      </c>
      <c r="D38">
        <f>'Population at Risk'!AX38/'Population at Risk'!AX$5</f>
        <v>1.6095305070001387E-2</v>
      </c>
      <c r="E38">
        <f>'Population at Risk'!S38/'Population at Risk'!S$5</f>
        <v>1.5739447798326926E-2</v>
      </c>
      <c r="F38">
        <f>'Population at Risk'!T38/'Population at Risk'!T$5</f>
        <v>1.3352922323371982E-2</v>
      </c>
      <c r="G38">
        <f>'Population at Risk'!U38/'Population at Risk'!U$5</f>
        <v>2.4361562980417317E-2</v>
      </c>
      <c r="H38">
        <f>'Population at Risk'!D38/'Population at Risk'!D$5</f>
        <v>1.4636916360986857E-2</v>
      </c>
      <c r="I38">
        <f>'Population at Risk'!E38/'Population at Risk'!E$5</f>
        <v>1.4111913984649647E-2</v>
      </c>
      <c r="J38">
        <f>'Population at Risk'!BC38/'Population at Risk'!BC$5</f>
        <v>2.4361562980417317E-2</v>
      </c>
      <c r="K38">
        <f>'Population at Risk'!V38/'Population at Risk'!V$5</f>
        <v>1.6956967865546905E-2</v>
      </c>
      <c r="L38">
        <f>'Population at Risk'!F38/'Population at Risk'!F$5</f>
        <v>1.9017394172176919E-2</v>
      </c>
      <c r="M38">
        <f>'Population at Risk'!W38/'Population at Risk'!W$5</f>
        <v>1.7190231662056965E-2</v>
      </c>
      <c r="N38">
        <f>'Population at Risk'!X38/'Population at Risk'!X$5</f>
        <v>1.7190231662056965E-2</v>
      </c>
      <c r="O38">
        <f>'Population at Risk'!Y38/'Population at Risk'!Y$5</f>
        <v>1.6302303526733179E-2</v>
      </c>
      <c r="P38">
        <f>'Population at Risk'!Z38/'Population at Risk'!Z$5</f>
        <v>1.4105313192764852E-2</v>
      </c>
      <c r="Q38">
        <f>'Population at Risk'!AA38/'Population at Risk'!AA$5</f>
        <v>1.6600605847653827E-2</v>
      </c>
      <c r="R38">
        <f>'Population at Risk'!AB38/'Population at Risk'!AB$5</f>
        <v>1.5225068493280484E-2</v>
      </c>
      <c r="S38">
        <f>'Population at Risk'!AY38/'Population at Risk'!AY$5</f>
        <v>1.7615563829501291E-2</v>
      </c>
      <c r="T38">
        <f>'Population at Risk'!AC38/'Population at Risk'!AC$5</f>
        <v>1.616465825048493E-2</v>
      </c>
      <c r="U38">
        <f>'Population at Risk'!AD38/'Population at Risk'!AD$5</f>
        <v>1.8836673256544426E-2</v>
      </c>
      <c r="V38">
        <f>'Population at Risk'!AE38/'Population at Risk'!AE$5</f>
        <v>1.7897409692812959E-2</v>
      </c>
      <c r="W38">
        <f>'Population at Risk'!G38/'Population at Risk'!G$5</f>
        <v>2.1295488695071623E-2</v>
      </c>
      <c r="X38">
        <f>'Population at Risk'!AF38/'Population at Risk'!AF$5</f>
        <v>1.857821557219546E-2</v>
      </c>
      <c r="Y38">
        <f>'Population at Risk'!H38/'Population at Risk'!H$5</f>
        <v>1.9175651403584102E-2</v>
      </c>
      <c r="Z38">
        <f>'Population at Risk'!AG38/'Population at Risk'!AG$5</f>
        <v>1.7897409692812959E-2</v>
      </c>
      <c r="AA38">
        <f>'Population at Risk'!AZ38/'Population at Risk'!AZ$5</f>
        <v>1.8001658244138546E-2</v>
      </c>
      <c r="AB38">
        <f>'Population at Risk'!I38/'Population at Risk'!I$5</f>
        <v>1.9282278270614007E-2</v>
      </c>
      <c r="AC38">
        <f>'Population at Risk'!J38/'Population at Risk'!J$5</f>
        <v>1.5570628611806041E-2</v>
      </c>
      <c r="AD38">
        <f>'Population at Risk'!K38/'Population at Risk'!K$5</f>
        <v>1.4715217663738397E-2</v>
      </c>
      <c r="AE38">
        <f>'Population at Risk'!AH38/'Population at Risk'!AH$5</f>
        <v>1.7393829491968889E-2</v>
      </c>
      <c r="AF38">
        <f>'Population at Risk'!AI38/'Population at Risk'!AI$5</f>
        <v>1.4651072604617638E-2</v>
      </c>
      <c r="AG38">
        <f>'Population at Risk'!BA38/'Population at Risk'!BA$5</f>
        <v>1.7131857431754004E-2</v>
      </c>
      <c r="AH38">
        <f>'Population at Risk'!L38/'Population at Risk'!L$5</f>
        <v>2.2115613907583952E-2</v>
      </c>
      <c r="AI38">
        <f>'Population at Risk'!M38/'Population at Risk'!M$5</f>
        <v>2.2115613907583952E-2</v>
      </c>
      <c r="AJ38">
        <f>'Population at Risk'!AJ38/'Population at Risk'!AJ$5</f>
        <v>1.7918792508485822E-2</v>
      </c>
      <c r="AK38">
        <f>'Population at Risk'!AK38/'Population at Risk'!AK$5</f>
        <v>1.8214751867297201E-2</v>
      </c>
      <c r="AL38">
        <f>'Population at Risk'!AL38/'Population at Risk'!AL$5</f>
        <v>1.8495335121733094E-2</v>
      </c>
      <c r="AM38">
        <f>'Population at Risk'!AM38/'Population at Risk'!AM$5</f>
        <v>1.642907518341356E-2</v>
      </c>
      <c r="AN38">
        <f>'Population at Risk'!N38/'Population at Risk'!N$5</f>
        <v>1.7201407097027208E-2</v>
      </c>
      <c r="AO38">
        <f>'Population at Risk'!AN38/'Population at Risk'!AN$5</f>
        <v>1.6684136110988047E-2</v>
      </c>
      <c r="AP38">
        <f>'Population at Risk'!AO38/'Population at Risk'!AO$5</f>
        <v>1.6684136110988047E-2</v>
      </c>
      <c r="AQ38">
        <f>'Population at Risk'!AP38/'Population at Risk'!AP$5</f>
        <v>1.8160618897922046E-2</v>
      </c>
      <c r="AR38">
        <f>'Population at Risk'!C38/'Population at Risk'!C$5</f>
        <v>1.5159917973113574E-2</v>
      </c>
      <c r="AS38">
        <f>'Population at Risk'!AQ38/'Population at Risk'!AQ$5</f>
        <v>1.8105615237196795E-2</v>
      </c>
      <c r="AT38">
        <f>'Population at Risk'!O38/'Population at Risk'!O$5</f>
        <v>1.756835014940979E-2</v>
      </c>
      <c r="AU38">
        <f>'Population at Risk'!AR38/'Population at Risk'!AR$5</f>
        <v>1.6850287328692606E-2</v>
      </c>
      <c r="AV38">
        <f>'Population at Risk'!AS38/'Population at Risk'!AS$5</f>
        <v>1.9282278270614007E-2</v>
      </c>
      <c r="AW38">
        <f>'Population at Risk'!AT38/'Population at Risk'!AT$5</f>
        <v>1.3624146406775497E-2</v>
      </c>
      <c r="AX38">
        <f>'Population at Risk'!AU38/'Population at Risk'!AU$5</f>
        <v>1.3624146406775497E-2</v>
      </c>
      <c r="AY38">
        <f>'Population at Risk'!BB38/'Population at Risk'!BB$5</f>
        <v>1.4177199765032974E-2</v>
      </c>
      <c r="AZ38">
        <f>'Population at Risk'!P38/'Population at Risk'!P$5</f>
        <v>2.1598076429178492E-2</v>
      </c>
      <c r="BA38">
        <f>'Population at Risk'!AV38/'Population at Risk'!AV$5</f>
        <v>2.1951228731682648E-2</v>
      </c>
      <c r="BB38">
        <f>'Population at Risk'!AW38/'Population at Risk'!AW$5</f>
        <v>1.8494570823984372E-2</v>
      </c>
      <c r="BC38">
        <f>'Population at Risk'!Q38/'Population at Risk'!Q$5</f>
        <v>1.9058213100100602E-2</v>
      </c>
      <c r="BD38" s="9">
        <v>36</v>
      </c>
    </row>
    <row r="39" spans="1:56" hidden="1" x14ac:dyDescent="0.35">
      <c r="A39" s="3"/>
      <c r="B39" s="5" t="s">
        <v>81</v>
      </c>
      <c r="C39">
        <f>'Population at Risk'!R39/'Population at Risk'!R$5</f>
        <v>1.3095457379902906E-2</v>
      </c>
      <c r="D39">
        <f>'Population at Risk'!AX39/'Population at Risk'!AX$5</f>
        <v>8.9151672723221404E-3</v>
      </c>
      <c r="E39">
        <f>'Population at Risk'!S39/'Population at Risk'!S$5</f>
        <v>1.001096734466138E-2</v>
      </c>
      <c r="F39">
        <f>'Population at Risk'!T39/'Population at Risk'!T$5</f>
        <v>9.3780832852288897E-3</v>
      </c>
      <c r="G39">
        <f>'Population at Risk'!U39/'Population at Risk'!U$5</f>
        <v>1.372447863478459E-2</v>
      </c>
      <c r="H39">
        <f>'Population at Risk'!D39/'Population at Risk'!D$5</f>
        <v>9.4374511242887316E-3</v>
      </c>
      <c r="I39">
        <f>'Population at Risk'!E39/'Population at Risk'!E$5</f>
        <v>9.0425861931904532E-3</v>
      </c>
      <c r="J39">
        <f>'Population at Risk'!BC39/'Population at Risk'!BC$5</f>
        <v>1.372447863478459E-2</v>
      </c>
      <c r="K39">
        <f>'Population at Risk'!V39/'Population at Risk'!V$5</f>
        <v>1.0054535706784939E-2</v>
      </c>
      <c r="L39">
        <f>'Population at Risk'!F39/'Population at Risk'!F$5</f>
        <v>1.2599195971137411E-2</v>
      </c>
      <c r="M39">
        <f>'Population at Risk'!W39/'Population at Risk'!W$5</f>
        <v>1.0909958013760738E-2</v>
      </c>
      <c r="N39">
        <f>'Population at Risk'!X39/'Population at Risk'!X$5</f>
        <v>1.0909958013760738E-2</v>
      </c>
      <c r="O39">
        <f>'Population at Risk'!Y39/'Population at Risk'!Y$5</f>
        <v>9.5826167211759804E-3</v>
      </c>
      <c r="P39">
        <f>'Population at Risk'!Z39/'Population at Risk'!Z$5</f>
        <v>8.483692230935631E-3</v>
      </c>
      <c r="Q39">
        <f>'Population at Risk'!AA39/'Population at Risk'!AA$5</f>
        <v>9.8544130896419165E-3</v>
      </c>
      <c r="R39">
        <f>'Population at Risk'!AB39/'Population at Risk'!AB$5</f>
        <v>9.6718623170465017E-3</v>
      </c>
      <c r="S39">
        <f>'Population at Risk'!AY39/'Population at Risk'!AY$5</f>
        <v>1.1392917849236449E-2</v>
      </c>
      <c r="T39">
        <f>'Population at Risk'!AC39/'Population at Risk'!AC$5</f>
        <v>9.7419036992906008E-3</v>
      </c>
      <c r="U39">
        <f>'Population at Risk'!AD39/'Population at Risk'!AD$5</f>
        <v>1.1911467945135866E-2</v>
      </c>
      <c r="V39">
        <f>'Population at Risk'!AE39/'Population at Risk'!AE$5</f>
        <v>1.1526868790280975E-2</v>
      </c>
      <c r="W39">
        <f>'Population at Risk'!G39/'Population at Risk'!G$5</f>
        <v>1.2918276232092976E-2</v>
      </c>
      <c r="X39">
        <f>'Population at Risk'!AF39/'Population at Risk'!AF$5</f>
        <v>1.1706438324240384E-2</v>
      </c>
      <c r="Y39">
        <f>'Population at Risk'!H39/'Population at Risk'!H$5</f>
        <v>1.1103174037308119E-2</v>
      </c>
      <c r="Z39">
        <f>'Population at Risk'!AG39/'Population at Risk'!AG$5</f>
        <v>1.1526868790280975E-2</v>
      </c>
      <c r="AA39">
        <f>'Population at Risk'!AZ39/'Population at Risk'!AZ$5</f>
        <v>1.1831323662960167E-2</v>
      </c>
      <c r="AB39">
        <f>'Population at Risk'!I39/'Population at Risk'!I$5</f>
        <v>1.1783899176995866E-2</v>
      </c>
      <c r="AC39">
        <f>'Population at Risk'!J39/'Population at Risk'!J$5</f>
        <v>9.0551841680700362E-3</v>
      </c>
      <c r="AD39">
        <f>'Population at Risk'!K39/'Population at Risk'!K$5</f>
        <v>9.2834619641601404E-3</v>
      </c>
      <c r="AE39">
        <f>'Population at Risk'!AH39/'Population at Risk'!AH$5</f>
        <v>1.0059128310493477E-2</v>
      </c>
      <c r="AF39">
        <f>'Population at Risk'!AI39/'Population at Risk'!AI$5</f>
        <v>9.390148398498388E-3</v>
      </c>
      <c r="AG39">
        <f>'Population at Risk'!BA39/'Population at Risk'!BA$5</f>
        <v>1.0917650150911683E-2</v>
      </c>
      <c r="AH39">
        <f>'Population at Risk'!L39/'Population at Risk'!L$5</f>
        <v>1.3446629209556363E-2</v>
      </c>
      <c r="AI39">
        <f>'Population at Risk'!M39/'Population at Risk'!M$5</f>
        <v>1.3446629209556363E-2</v>
      </c>
      <c r="AJ39">
        <f>'Population at Risk'!AJ39/'Population at Risk'!AJ$5</f>
        <v>1.0421532870252884E-2</v>
      </c>
      <c r="AK39">
        <f>'Population at Risk'!AK39/'Population at Risk'!AK$5</f>
        <v>1.0863416690807516E-2</v>
      </c>
      <c r="AL39">
        <f>'Population at Risk'!AL39/'Population at Risk'!AL$5</f>
        <v>1.0273419319876678E-2</v>
      </c>
      <c r="AM39">
        <f>'Population at Risk'!AM39/'Population at Risk'!AM$5</f>
        <v>9.1330188433908794E-3</v>
      </c>
      <c r="AN39">
        <f>'Population at Risk'!N39/'Population at Risk'!N$5</f>
        <v>1.0709363389344341E-2</v>
      </c>
      <c r="AO39">
        <f>'Population at Risk'!AN39/'Population at Risk'!AN$5</f>
        <v>1.0689763756952375E-2</v>
      </c>
      <c r="AP39">
        <f>'Population at Risk'!AO39/'Population at Risk'!AO$5</f>
        <v>1.0689763756952375E-2</v>
      </c>
      <c r="AQ39">
        <f>'Population at Risk'!AP39/'Population at Risk'!AP$5</f>
        <v>1.2589955778831379E-2</v>
      </c>
      <c r="AR39">
        <f>'Population at Risk'!C39/'Population at Risk'!C$5</f>
        <v>9.8308112400609729E-3</v>
      </c>
      <c r="AS39">
        <f>'Population at Risk'!AQ39/'Population at Risk'!AQ$5</f>
        <v>1.0250788098686908E-2</v>
      </c>
      <c r="AT39">
        <f>'Population at Risk'!O39/'Population at Risk'!O$5</f>
        <v>1.02087180087427E-2</v>
      </c>
      <c r="AU39">
        <f>'Population at Risk'!AR39/'Population at Risk'!AR$5</f>
        <v>1.0332618114045117E-2</v>
      </c>
      <c r="AV39">
        <f>'Population at Risk'!AS39/'Population at Risk'!AS$5</f>
        <v>1.1783899176995866E-2</v>
      </c>
      <c r="AW39">
        <f>'Population at Risk'!AT39/'Population at Risk'!AT$5</f>
        <v>8.0145015404526794E-3</v>
      </c>
      <c r="AX39">
        <f>'Population at Risk'!AU39/'Population at Risk'!AU$5</f>
        <v>8.0145015404526794E-3</v>
      </c>
      <c r="AY39">
        <f>'Population at Risk'!BB39/'Population at Risk'!BB$5</f>
        <v>7.5974062853666913E-3</v>
      </c>
      <c r="AZ39">
        <f>'Population at Risk'!P39/'Population at Risk'!P$5</f>
        <v>1.310515102228379E-2</v>
      </c>
      <c r="BA39">
        <f>'Population at Risk'!AV39/'Population at Risk'!AV$5</f>
        <v>1.3246342719821716E-2</v>
      </c>
      <c r="BB39">
        <f>'Population at Risk'!AW39/'Population at Risk'!AW$5</f>
        <v>1.1115777614228836E-2</v>
      </c>
      <c r="BC39">
        <f>'Population at Risk'!Q39/'Population at Risk'!Q$5</f>
        <v>1.1852144309776292E-2</v>
      </c>
      <c r="BD39" s="9">
        <v>37</v>
      </c>
    </row>
    <row r="40" spans="1:56" hidden="1" x14ac:dyDescent="0.35">
      <c r="A40" s="3"/>
      <c r="B40" s="5" t="s">
        <v>82</v>
      </c>
      <c r="C40">
        <f>'Population at Risk'!R40/'Population at Risk'!R$5</f>
        <v>7.8290930296829563E-3</v>
      </c>
      <c r="D40">
        <f>'Population at Risk'!AX40/'Population at Risk'!AX$5</f>
        <v>5.7778308624655828E-3</v>
      </c>
      <c r="E40">
        <f>'Population at Risk'!S40/'Population at Risk'!S$5</f>
        <v>5.9189703677200011E-3</v>
      </c>
      <c r="F40">
        <f>'Population at Risk'!T40/'Population at Risk'!T$5</f>
        <v>5.5855800975241933E-3</v>
      </c>
      <c r="G40">
        <f>'Population at Risk'!U40/'Population at Risk'!U$5</f>
        <v>1.031405846598153E-2</v>
      </c>
      <c r="H40">
        <f>'Population at Risk'!D40/'Population at Risk'!D$5</f>
        <v>5.3160661363703841E-3</v>
      </c>
      <c r="I40">
        <f>'Population at Risk'!E40/'Population at Risk'!E$5</f>
        <v>5.340449950564775E-3</v>
      </c>
      <c r="J40">
        <f>'Population at Risk'!BC40/'Population at Risk'!BC$5</f>
        <v>1.031405846598153E-2</v>
      </c>
      <c r="K40">
        <f>'Population at Risk'!V40/'Population at Risk'!V$5</f>
        <v>5.9993207575596494E-3</v>
      </c>
      <c r="L40">
        <f>'Population at Risk'!F40/'Population at Risk'!F$5</f>
        <v>8.3645815263985197E-3</v>
      </c>
      <c r="M40">
        <f>'Population at Risk'!W40/'Population at Risk'!W$5</f>
        <v>6.5571069137376628E-3</v>
      </c>
      <c r="N40">
        <f>'Population at Risk'!X40/'Population at Risk'!X$5</f>
        <v>6.5571069137376628E-3</v>
      </c>
      <c r="O40">
        <f>'Population at Risk'!Y40/'Population at Risk'!Y$5</f>
        <v>5.7853345581977012E-3</v>
      </c>
      <c r="P40">
        <f>'Population at Risk'!Z40/'Population at Risk'!Z$5</f>
        <v>4.8737049683787604E-3</v>
      </c>
      <c r="Q40">
        <f>'Population at Risk'!AA40/'Population at Risk'!AA$5</f>
        <v>5.4092748858046037E-3</v>
      </c>
      <c r="R40">
        <f>'Population at Risk'!AB40/'Population at Risk'!AB$5</f>
        <v>5.4287271475549044E-3</v>
      </c>
      <c r="S40">
        <f>'Population at Risk'!AY40/'Population at Risk'!AY$5</f>
        <v>6.8709705969704632E-3</v>
      </c>
      <c r="T40">
        <f>'Population at Risk'!AC40/'Population at Risk'!AC$5</f>
        <v>5.5488619409467897E-3</v>
      </c>
      <c r="U40">
        <f>'Population at Risk'!AD40/'Population at Risk'!AD$5</f>
        <v>6.8163276772859041E-3</v>
      </c>
      <c r="V40">
        <f>'Population at Risk'!AE40/'Population at Risk'!AE$5</f>
        <v>6.3355947678512721E-3</v>
      </c>
      <c r="W40">
        <f>'Population at Risk'!G40/'Population at Risk'!G$5</f>
        <v>8.0747960616337801E-3</v>
      </c>
      <c r="X40">
        <f>'Population at Risk'!AF40/'Population at Risk'!AF$5</f>
        <v>6.6102078511510254E-3</v>
      </c>
      <c r="Y40">
        <f>'Population at Risk'!H40/'Population at Risk'!H$5</f>
        <v>6.9232736110079142E-3</v>
      </c>
      <c r="Z40">
        <f>'Population at Risk'!AG40/'Population at Risk'!AG$5</f>
        <v>6.3355947678512721E-3</v>
      </c>
      <c r="AA40">
        <f>'Population at Risk'!AZ40/'Population at Risk'!AZ$5</f>
        <v>7.1558797205427465E-3</v>
      </c>
      <c r="AB40">
        <f>'Population at Risk'!I40/'Population at Risk'!I$5</f>
        <v>7.2677636757556485E-3</v>
      </c>
      <c r="AC40">
        <f>'Population at Risk'!J40/'Population at Risk'!J$5</f>
        <v>5.546176374482608E-3</v>
      </c>
      <c r="AD40">
        <f>'Population at Risk'!K40/'Population at Risk'!K$5</f>
        <v>5.1684964117276128E-3</v>
      </c>
      <c r="AE40">
        <f>'Population at Risk'!AH40/'Population at Risk'!AH$5</f>
        <v>5.1552907985011201E-3</v>
      </c>
      <c r="AF40">
        <f>'Population at Risk'!AI40/'Population at Risk'!AI$5</f>
        <v>5.4668315482450519E-3</v>
      </c>
      <c r="AG40">
        <f>'Population at Risk'!BA40/'Population at Risk'!BA$5</f>
        <v>5.7837509074319012E-3</v>
      </c>
      <c r="AH40">
        <f>'Population at Risk'!L40/'Population at Risk'!L$5</f>
        <v>7.6584873099827802E-3</v>
      </c>
      <c r="AI40">
        <f>'Population at Risk'!M40/'Population at Risk'!M$5</f>
        <v>7.6584873099827802E-3</v>
      </c>
      <c r="AJ40">
        <f>'Population at Risk'!AJ40/'Population at Risk'!AJ$5</f>
        <v>5.6478297533113257E-3</v>
      </c>
      <c r="AK40">
        <f>'Population at Risk'!AK40/'Population at Risk'!AK$5</f>
        <v>6.0014033881812395E-3</v>
      </c>
      <c r="AL40">
        <f>'Population at Risk'!AL40/'Population at Risk'!AL$5</f>
        <v>6.2280346414173076E-3</v>
      </c>
      <c r="AM40">
        <f>'Population at Risk'!AM40/'Population at Risk'!AM$5</f>
        <v>4.2814094047840959E-3</v>
      </c>
      <c r="AN40">
        <f>'Population at Risk'!N40/'Population at Risk'!N$5</f>
        <v>5.9663324381193476E-3</v>
      </c>
      <c r="AO40">
        <f>'Population at Risk'!AN40/'Population at Risk'!AN$5</f>
        <v>6.6187141070745597E-3</v>
      </c>
      <c r="AP40">
        <f>'Population at Risk'!AO40/'Population at Risk'!AO$5</f>
        <v>6.6187141070745597E-3</v>
      </c>
      <c r="AQ40">
        <f>'Population at Risk'!AP40/'Population at Risk'!AP$5</f>
        <v>7.6380549636361943E-3</v>
      </c>
      <c r="AR40">
        <f>'Population at Risk'!C40/'Population at Risk'!C$5</f>
        <v>5.2917752479701482E-3</v>
      </c>
      <c r="AS40">
        <f>'Population at Risk'!AQ40/'Population at Risk'!AQ$5</f>
        <v>5.583769730247953E-3</v>
      </c>
      <c r="AT40">
        <f>'Population at Risk'!O40/'Population at Risk'!O$5</f>
        <v>5.9746424350660661E-3</v>
      </c>
      <c r="AU40">
        <f>'Population at Risk'!AR40/'Population at Risk'!AR$5</f>
        <v>5.9690533295227825E-3</v>
      </c>
      <c r="AV40">
        <f>'Population at Risk'!AS40/'Population at Risk'!AS$5</f>
        <v>7.2677636757556485E-3</v>
      </c>
      <c r="AW40">
        <f>'Population at Risk'!AT40/'Population at Risk'!AT$5</f>
        <v>5.3951201714994845E-3</v>
      </c>
      <c r="AX40">
        <f>'Population at Risk'!AU40/'Population at Risk'!AU$5</f>
        <v>5.3951201714994845E-3</v>
      </c>
      <c r="AY40">
        <f>'Population at Risk'!BB40/'Population at Risk'!BB$5</f>
        <v>4.5063224529947286E-3</v>
      </c>
      <c r="AZ40">
        <f>'Population at Risk'!P40/'Population at Risk'!P$5</f>
        <v>7.9225861394633026E-3</v>
      </c>
      <c r="BA40">
        <f>'Population at Risk'!AV40/'Population at Risk'!AV$5</f>
        <v>8.951105444707683E-3</v>
      </c>
      <c r="BB40">
        <f>'Population at Risk'!AW40/'Population at Risk'!AW$5</f>
        <v>6.1523502164414837E-3</v>
      </c>
      <c r="BC40">
        <f>'Population at Risk'!Q40/'Population at Risk'!Q$5</f>
        <v>6.4977315754638828E-3</v>
      </c>
      <c r="BD40" s="9">
        <v>38</v>
      </c>
    </row>
    <row r="41" spans="1:56" hidden="1" x14ac:dyDescent="0.35">
      <c r="A41" s="3"/>
      <c r="B41" s="5" t="s">
        <v>76</v>
      </c>
      <c r="C41">
        <f>'Population at Risk'!R41/'Population at Risk'!R$5</f>
        <v>0</v>
      </c>
      <c r="D41">
        <f>'Population at Risk'!AX41/'Population at Risk'!AX$5</f>
        <v>0</v>
      </c>
      <c r="E41">
        <f>'Population at Risk'!S41/'Population at Risk'!S$5</f>
        <v>0</v>
      </c>
      <c r="F41">
        <f>'Population at Risk'!T41/'Population at Risk'!T$5</f>
        <v>0</v>
      </c>
      <c r="G41">
        <f>'Population at Risk'!U41/'Population at Risk'!U$5</f>
        <v>0</v>
      </c>
      <c r="H41">
        <f>'Population at Risk'!D41/'Population at Risk'!D$5</f>
        <v>0</v>
      </c>
      <c r="I41">
        <f>'Population at Risk'!E41/'Population at Risk'!E$5</f>
        <v>0</v>
      </c>
      <c r="J41">
        <f>'Population at Risk'!BC41/'Population at Risk'!BC$5</f>
        <v>0</v>
      </c>
      <c r="K41">
        <f>'Population at Risk'!V41/'Population at Risk'!V$5</f>
        <v>0</v>
      </c>
      <c r="L41">
        <f>'Population at Risk'!F41/'Population at Risk'!F$5</f>
        <v>0</v>
      </c>
      <c r="M41">
        <f>'Population at Risk'!W41/'Population at Risk'!W$5</f>
        <v>0</v>
      </c>
      <c r="N41">
        <f>'Population at Risk'!X41/'Population at Risk'!X$5</f>
        <v>0</v>
      </c>
      <c r="O41">
        <f>'Population at Risk'!Y41/'Population at Risk'!Y$5</f>
        <v>0</v>
      </c>
      <c r="P41">
        <f>'Population at Risk'!Z41/'Population at Risk'!Z$5</f>
        <v>0</v>
      </c>
      <c r="Q41">
        <f>'Population at Risk'!AA41/'Population at Risk'!AA$5</f>
        <v>0</v>
      </c>
      <c r="R41">
        <f>'Population at Risk'!AB41/'Population at Risk'!AB$5</f>
        <v>0</v>
      </c>
      <c r="S41">
        <f>'Population at Risk'!AY41/'Population at Risk'!AY$5</f>
        <v>0</v>
      </c>
      <c r="T41">
        <f>'Population at Risk'!AC41/'Population at Risk'!AC$5</f>
        <v>0</v>
      </c>
      <c r="U41">
        <f>'Population at Risk'!AD41/'Population at Risk'!AD$5</f>
        <v>0</v>
      </c>
      <c r="V41">
        <f>'Population at Risk'!AE41/'Population at Risk'!AE$5</f>
        <v>0</v>
      </c>
      <c r="W41">
        <f>'Population at Risk'!G41/'Population at Risk'!G$5</f>
        <v>0</v>
      </c>
      <c r="X41">
        <f>'Population at Risk'!AF41/'Population at Risk'!AF$5</f>
        <v>0</v>
      </c>
      <c r="Y41">
        <f>'Population at Risk'!H41/'Population at Risk'!H$5</f>
        <v>0</v>
      </c>
      <c r="Z41">
        <f>'Population at Risk'!AG41/'Population at Risk'!AG$5</f>
        <v>0</v>
      </c>
      <c r="AA41">
        <f>'Population at Risk'!AZ41/'Population at Risk'!AZ$5</f>
        <v>0</v>
      </c>
      <c r="AB41">
        <f>'Population at Risk'!I41/'Population at Risk'!I$5</f>
        <v>0</v>
      </c>
      <c r="AC41">
        <f>'Population at Risk'!J41/'Population at Risk'!J$5</f>
        <v>0</v>
      </c>
      <c r="AD41">
        <f>'Population at Risk'!K41/'Population at Risk'!K$5</f>
        <v>0</v>
      </c>
      <c r="AE41">
        <f>'Population at Risk'!AH41/'Population at Risk'!AH$5</f>
        <v>0</v>
      </c>
      <c r="AF41">
        <f>'Population at Risk'!AI41/'Population at Risk'!AI$5</f>
        <v>0</v>
      </c>
      <c r="AG41">
        <f>'Population at Risk'!BA41/'Population at Risk'!BA$5</f>
        <v>0</v>
      </c>
      <c r="AH41">
        <f>'Population at Risk'!L41/'Population at Risk'!L$5</f>
        <v>0</v>
      </c>
      <c r="AI41">
        <f>'Population at Risk'!M41/'Population at Risk'!M$5</f>
        <v>0</v>
      </c>
      <c r="AJ41">
        <f>'Population at Risk'!AJ41/'Population at Risk'!AJ$5</f>
        <v>0</v>
      </c>
      <c r="AK41">
        <f>'Population at Risk'!AK41/'Population at Risk'!AK$5</f>
        <v>0</v>
      </c>
      <c r="AL41">
        <f>'Population at Risk'!AL41/'Population at Risk'!AL$5</f>
        <v>0</v>
      </c>
      <c r="AM41">
        <f>'Population at Risk'!AM41/'Population at Risk'!AM$5</f>
        <v>0</v>
      </c>
      <c r="AN41">
        <f>'Population at Risk'!N41/'Population at Risk'!N$5</f>
        <v>0</v>
      </c>
      <c r="AO41">
        <f>'Population at Risk'!AN41/'Population at Risk'!AN$5</f>
        <v>0</v>
      </c>
      <c r="AP41">
        <f>'Population at Risk'!AO41/'Population at Risk'!AO$5</f>
        <v>0</v>
      </c>
      <c r="AQ41">
        <f>'Population at Risk'!AP41/'Population at Risk'!AP$5</f>
        <v>0</v>
      </c>
      <c r="AR41">
        <f>'Population at Risk'!C41/'Population at Risk'!C$5</f>
        <v>0</v>
      </c>
      <c r="AS41">
        <f>'Population at Risk'!AQ41/'Population at Risk'!AQ$5</f>
        <v>0</v>
      </c>
      <c r="AT41">
        <f>'Population at Risk'!O41/'Population at Risk'!O$5</f>
        <v>0</v>
      </c>
      <c r="AU41">
        <f>'Population at Risk'!AR41/'Population at Risk'!AR$5</f>
        <v>0</v>
      </c>
      <c r="AV41">
        <f>'Population at Risk'!AS41/'Population at Risk'!AS$5</f>
        <v>0</v>
      </c>
      <c r="AW41">
        <f>'Population at Risk'!AT41/'Population at Risk'!AT$5</f>
        <v>0</v>
      </c>
      <c r="AX41">
        <f>'Population at Risk'!AU41/'Population at Risk'!AU$5</f>
        <v>0</v>
      </c>
      <c r="AY41">
        <f>'Population at Risk'!BB41/'Population at Risk'!BB$5</f>
        <v>0</v>
      </c>
      <c r="AZ41">
        <f>'Population at Risk'!P41/'Population at Risk'!P$5</f>
        <v>0</v>
      </c>
      <c r="BA41">
        <f>'Population at Risk'!AV41/'Population at Risk'!AV$5</f>
        <v>0</v>
      </c>
      <c r="BB41">
        <f>'Population at Risk'!AW41/'Population at Risk'!AW$5</f>
        <v>0</v>
      </c>
      <c r="BC41">
        <f>'Population at Risk'!Q41/'Population at Risk'!Q$5</f>
        <v>0</v>
      </c>
      <c r="BD41" s="9">
        <v>39</v>
      </c>
    </row>
    <row r="42" spans="1:56" hidden="1" x14ac:dyDescent="0.35">
      <c r="A42" s="3"/>
      <c r="B42" s="5" t="s">
        <v>46</v>
      </c>
      <c r="C42">
        <f>'Population at Risk'!R42/'Population at Risk'!R$5</f>
        <v>0</v>
      </c>
      <c r="D42">
        <f>'Population at Risk'!AX42/'Population at Risk'!AX$5</f>
        <v>0</v>
      </c>
      <c r="E42">
        <f>'Population at Risk'!S42/'Population at Risk'!S$5</f>
        <v>0</v>
      </c>
      <c r="F42">
        <f>'Population at Risk'!T42/'Population at Risk'!T$5</f>
        <v>0</v>
      </c>
      <c r="G42">
        <f>'Population at Risk'!U42/'Population at Risk'!U$5</f>
        <v>0</v>
      </c>
      <c r="H42">
        <f>'Population at Risk'!D42/'Population at Risk'!D$5</f>
        <v>0</v>
      </c>
      <c r="I42">
        <f>'Population at Risk'!E42/'Population at Risk'!E$5</f>
        <v>0</v>
      </c>
      <c r="J42">
        <f>'Population at Risk'!BC42/'Population at Risk'!BC$5</f>
        <v>0</v>
      </c>
      <c r="K42">
        <f>'Population at Risk'!V42/'Population at Risk'!V$5</f>
        <v>0</v>
      </c>
      <c r="L42">
        <f>'Population at Risk'!F42/'Population at Risk'!F$5</f>
        <v>0</v>
      </c>
      <c r="M42">
        <f>'Population at Risk'!W42/'Population at Risk'!W$5</f>
        <v>0</v>
      </c>
      <c r="N42">
        <f>'Population at Risk'!X42/'Population at Risk'!X$5</f>
        <v>0</v>
      </c>
      <c r="O42">
        <f>'Population at Risk'!Y42/'Population at Risk'!Y$5</f>
        <v>0</v>
      </c>
      <c r="P42">
        <f>'Population at Risk'!Z42/'Population at Risk'!Z$5</f>
        <v>0</v>
      </c>
      <c r="Q42">
        <f>'Population at Risk'!AA42/'Population at Risk'!AA$5</f>
        <v>0</v>
      </c>
      <c r="R42">
        <f>'Population at Risk'!AB42/'Population at Risk'!AB$5</f>
        <v>0</v>
      </c>
      <c r="S42">
        <f>'Population at Risk'!AY42/'Population at Risk'!AY$5</f>
        <v>0</v>
      </c>
      <c r="T42">
        <f>'Population at Risk'!AC42/'Population at Risk'!AC$5</f>
        <v>0</v>
      </c>
      <c r="U42">
        <f>'Population at Risk'!AD42/'Population at Risk'!AD$5</f>
        <v>0</v>
      </c>
      <c r="V42">
        <f>'Population at Risk'!AE42/'Population at Risk'!AE$5</f>
        <v>0</v>
      </c>
      <c r="W42">
        <f>'Population at Risk'!G42/'Population at Risk'!G$5</f>
        <v>0</v>
      </c>
      <c r="X42">
        <f>'Population at Risk'!AF42/'Population at Risk'!AF$5</f>
        <v>0</v>
      </c>
      <c r="Y42">
        <f>'Population at Risk'!H42/'Population at Risk'!H$5</f>
        <v>0</v>
      </c>
      <c r="Z42">
        <f>'Population at Risk'!AG42/'Population at Risk'!AG$5</f>
        <v>0</v>
      </c>
      <c r="AA42">
        <f>'Population at Risk'!AZ42/'Population at Risk'!AZ$5</f>
        <v>0</v>
      </c>
      <c r="AB42">
        <f>'Population at Risk'!I42/'Population at Risk'!I$5</f>
        <v>0</v>
      </c>
      <c r="AC42">
        <f>'Population at Risk'!J42/'Population at Risk'!J$5</f>
        <v>0</v>
      </c>
      <c r="AD42">
        <f>'Population at Risk'!K42/'Population at Risk'!K$5</f>
        <v>0</v>
      </c>
      <c r="AE42">
        <f>'Population at Risk'!AH42/'Population at Risk'!AH$5</f>
        <v>0</v>
      </c>
      <c r="AF42">
        <f>'Population at Risk'!AI42/'Population at Risk'!AI$5</f>
        <v>0</v>
      </c>
      <c r="AG42">
        <f>'Population at Risk'!BA42/'Population at Risk'!BA$5</f>
        <v>0</v>
      </c>
      <c r="AH42">
        <f>'Population at Risk'!L42/'Population at Risk'!L$5</f>
        <v>0</v>
      </c>
      <c r="AI42">
        <f>'Population at Risk'!M42/'Population at Risk'!M$5</f>
        <v>0</v>
      </c>
      <c r="AJ42">
        <f>'Population at Risk'!AJ42/'Population at Risk'!AJ$5</f>
        <v>0</v>
      </c>
      <c r="AK42">
        <f>'Population at Risk'!AK42/'Population at Risk'!AK$5</f>
        <v>0</v>
      </c>
      <c r="AL42">
        <f>'Population at Risk'!AL42/'Population at Risk'!AL$5</f>
        <v>0</v>
      </c>
      <c r="AM42">
        <f>'Population at Risk'!AM42/'Population at Risk'!AM$5</f>
        <v>0</v>
      </c>
      <c r="AN42">
        <f>'Population at Risk'!N42/'Population at Risk'!N$5</f>
        <v>0</v>
      </c>
      <c r="AO42">
        <f>'Population at Risk'!AN42/'Population at Risk'!AN$5</f>
        <v>0</v>
      </c>
      <c r="AP42">
        <f>'Population at Risk'!AO42/'Population at Risk'!AO$5</f>
        <v>0</v>
      </c>
      <c r="AQ42">
        <f>'Population at Risk'!AP42/'Population at Risk'!AP$5</f>
        <v>0</v>
      </c>
      <c r="AR42">
        <f>'Population at Risk'!C42/'Population at Risk'!C$5</f>
        <v>0</v>
      </c>
      <c r="AS42">
        <f>'Population at Risk'!AQ42/'Population at Risk'!AQ$5</f>
        <v>0</v>
      </c>
      <c r="AT42">
        <f>'Population at Risk'!O42/'Population at Risk'!O$5</f>
        <v>0</v>
      </c>
      <c r="AU42">
        <f>'Population at Risk'!AR42/'Population at Risk'!AR$5</f>
        <v>0</v>
      </c>
      <c r="AV42">
        <f>'Population at Risk'!AS42/'Population at Risk'!AS$5</f>
        <v>0</v>
      </c>
      <c r="AW42">
        <f>'Population at Risk'!AT42/'Population at Risk'!AT$5</f>
        <v>0</v>
      </c>
      <c r="AX42">
        <f>'Population at Risk'!AU42/'Population at Risk'!AU$5</f>
        <v>0</v>
      </c>
      <c r="AY42">
        <f>'Population at Risk'!BB42/'Population at Risk'!BB$5</f>
        <v>0</v>
      </c>
      <c r="AZ42">
        <f>'Population at Risk'!P42/'Population at Risk'!P$5</f>
        <v>0</v>
      </c>
      <c r="BA42">
        <f>'Population at Risk'!AV42/'Population at Risk'!AV$5</f>
        <v>0</v>
      </c>
      <c r="BB42">
        <f>'Population at Risk'!AW42/'Population at Risk'!AW$5</f>
        <v>0</v>
      </c>
      <c r="BC42">
        <f>'Population at Risk'!Q42/'Population at Risk'!Q$5</f>
        <v>0</v>
      </c>
      <c r="BD42" s="9">
        <v>40</v>
      </c>
    </row>
    <row r="43" spans="1:56" hidden="1" x14ac:dyDescent="0.35">
      <c r="A43" s="3"/>
      <c r="B43" s="5" t="s">
        <v>77</v>
      </c>
      <c r="C43">
        <f>'Population at Risk'!R43/'Population at Risk'!R$5</f>
        <v>0</v>
      </c>
      <c r="D43">
        <f>'Population at Risk'!AX43/'Population at Risk'!AX$5</f>
        <v>0</v>
      </c>
      <c r="E43">
        <f>'Population at Risk'!S43/'Population at Risk'!S$5</f>
        <v>0</v>
      </c>
      <c r="F43">
        <f>'Population at Risk'!T43/'Population at Risk'!T$5</f>
        <v>0</v>
      </c>
      <c r="G43">
        <f>'Population at Risk'!U43/'Population at Risk'!U$5</f>
        <v>0</v>
      </c>
      <c r="H43">
        <f>'Population at Risk'!D43/'Population at Risk'!D$5</f>
        <v>0</v>
      </c>
      <c r="I43">
        <f>'Population at Risk'!E43/'Population at Risk'!E$5</f>
        <v>0</v>
      </c>
      <c r="J43">
        <f>'Population at Risk'!BC43/'Population at Risk'!BC$5</f>
        <v>0</v>
      </c>
      <c r="K43">
        <f>'Population at Risk'!V43/'Population at Risk'!V$5</f>
        <v>0</v>
      </c>
      <c r="L43">
        <f>'Population at Risk'!F43/'Population at Risk'!F$5</f>
        <v>0</v>
      </c>
      <c r="M43">
        <f>'Population at Risk'!W43/'Population at Risk'!W$5</f>
        <v>0</v>
      </c>
      <c r="N43">
        <f>'Population at Risk'!X43/'Population at Risk'!X$5</f>
        <v>0</v>
      </c>
      <c r="O43">
        <f>'Population at Risk'!Y43/'Population at Risk'!Y$5</f>
        <v>0</v>
      </c>
      <c r="P43">
        <f>'Population at Risk'!Z43/'Population at Risk'!Z$5</f>
        <v>0</v>
      </c>
      <c r="Q43">
        <f>'Population at Risk'!AA43/'Population at Risk'!AA$5</f>
        <v>0</v>
      </c>
      <c r="R43">
        <f>'Population at Risk'!AB43/'Population at Risk'!AB$5</f>
        <v>0</v>
      </c>
      <c r="S43">
        <f>'Population at Risk'!AY43/'Population at Risk'!AY$5</f>
        <v>0</v>
      </c>
      <c r="T43">
        <f>'Population at Risk'!AC43/'Population at Risk'!AC$5</f>
        <v>0</v>
      </c>
      <c r="U43">
        <f>'Population at Risk'!AD43/'Population at Risk'!AD$5</f>
        <v>0</v>
      </c>
      <c r="V43">
        <f>'Population at Risk'!AE43/'Population at Risk'!AE$5</f>
        <v>0</v>
      </c>
      <c r="W43">
        <f>'Population at Risk'!G43/'Population at Risk'!G$5</f>
        <v>0</v>
      </c>
      <c r="X43">
        <f>'Population at Risk'!AF43/'Population at Risk'!AF$5</f>
        <v>0</v>
      </c>
      <c r="Y43">
        <f>'Population at Risk'!H43/'Population at Risk'!H$5</f>
        <v>0</v>
      </c>
      <c r="Z43">
        <f>'Population at Risk'!AG43/'Population at Risk'!AG$5</f>
        <v>0</v>
      </c>
      <c r="AA43">
        <f>'Population at Risk'!AZ43/'Population at Risk'!AZ$5</f>
        <v>0</v>
      </c>
      <c r="AB43">
        <f>'Population at Risk'!I43/'Population at Risk'!I$5</f>
        <v>0</v>
      </c>
      <c r="AC43">
        <f>'Population at Risk'!J43/'Population at Risk'!J$5</f>
        <v>0</v>
      </c>
      <c r="AD43">
        <f>'Population at Risk'!K43/'Population at Risk'!K$5</f>
        <v>0</v>
      </c>
      <c r="AE43">
        <f>'Population at Risk'!AH43/'Population at Risk'!AH$5</f>
        <v>0</v>
      </c>
      <c r="AF43">
        <f>'Population at Risk'!AI43/'Population at Risk'!AI$5</f>
        <v>0</v>
      </c>
      <c r="AG43">
        <f>'Population at Risk'!BA43/'Population at Risk'!BA$5</f>
        <v>0</v>
      </c>
      <c r="AH43">
        <f>'Population at Risk'!L43/'Population at Risk'!L$5</f>
        <v>0</v>
      </c>
      <c r="AI43">
        <f>'Population at Risk'!M43/'Population at Risk'!M$5</f>
        <v>0</v>
      </c>
      <c r="AJ43">
        <f>'Population at Risk'!AJ43/'Population at Risk'!AJ$5</f>
        <v>0</v>
      </c>
      <c r="AK43">
        <f>'Population at Risk'!AK43/'Population at Risk'!AK$5</f>
        <v>0</v>
      </c>
      <c r="AL43">
        <f>'Population at Risk'!AL43/'Population at Risk'!AL$5</f>
        <v>0</v>
      </c>
      <c r="AM43">
        <f>'Population at Risk'!AM43/'Population at Risk'!AM$5</f>
        <v>0</v>
      </c>
      <c r="AN43">
        <f>'Population at Risk'!N43/'Population at Risk'!N$5</f>
        <v>0</v>
      </c>
      <c r="AO43">
        <f>'Population at Risk'!AN43/'Population at Risk'!AN$5</f>
        <v>0</v>
      </c>
      <c r="AP43">
        <f>'Population at Risk'!AO43/'Population at Risk'!AO$5</f>
        <v>0</v>
      </c>
      <c r="AQ43">
        <f>'Population at Risk'!AP43/'Population at Risk'!AP$5</f>
        <v>0</v>
      </c>
      <c r="AR43">
        <f>'Population at Risk'!C43/'Population at Risk'!C$5</f>
        <v>0</v>
      </c>
      <c r="AS43">
        <f>'Population at Risk'!AQ43/'Population at Risk'!AQ$5</f>
        <v>0</v>
      </c>
      <c r="AT43">
        <f>'Population at Risk'!O43/'Population at Risk'!O$5</f>
        <v>0</v>
      </c>
      <c r="AU43">
        <f>'Population at Risk'!AR43/'Population at Risk'!AR$5</f>
        <v>0</v>
      </c>
      <c r="AV43">
        <f>'Population at Risk'!AS43/'Population at Risk'!AS$5</f>
        <v>0</v>
      </c>
      <c r="AW43">
        <f>'Population at Risk'!AT43/'Population at Risk'!AT$5</f>
        <v>0</v>
      </c>
      <c r="AX43">
        <f>'Population at Risk'!AU43/'Population at Risk'!AU$5</f>
        <v>0</v>
      </c>
      <c r="AY43">
        <f>'Population at Risk'!BB43/'Population at Risk'!BB$5</f>
        <v>0</v>
      </c>
      <c r="AZ43">
        <f>'Population at Risk'!P43/'Population at Risk'!P$5</f>
        <v>0</v>
      </c>
      <c r="BA43">
        <f>'Population at Risk'!AV43/'Population at Risk'!AV$5</f>
        <v>0</v>
      </c>
      <c r="BB43">
        <f>'Population at Risk'!AW43/'Population at Risk'!AW$5</f>
        <v>0</v>
      </c>
      <c r="BC43">
        <f>'Population at Risk'!Q43/'Population at Risk'!Q$5</f>
        <v>0</v>
      </c>
      <c r="BD43" s="9">
        <v>41</v>
      </c>
    </row>
    <row r="44" spans="1:56" hidden="1" x14ac:dyDescent="0.35">
      <c r="A44" s="3"/>
      <c r="B44" s="5" t="s">
        <v>47</v>
      </c>
      <c r="C44">
        <f>'Population at Risk'!R44/'Population at Risk'!R$5</f>
        <v>3.2016861457863387E-2</v>
      </c>
      <c r="D44">
        <f>'Population at Risk'!AX44/'Population at Risk'!AX$5</f>
        <v>3.2247376075681844E-2</v>
      </c>
      <c r="E44">
        <f>'Population at Risk'!S44/'Population at Risk'!S$5</f>
        <v>2.5676129291510592E-2</v>
      </c>
      <c r="F44">
        <f>'Population at Risk'!T44/'Population at Risk'!T$5</f>
        <v>2.3116807426709306E-2</v>
      </c>
      <c r="G44">
        <f>'Population at Risk'!U44/'Population at Risk'!U$5</f>
        <v>2.4326622719032156E-2</v>
      </c>
      <c r="H44">
        <f>'Population at Risk'!D44/'Population at Risk'!D$5</f>
        <v>2.5511903635408211E-2</v>
      </c>
      <c r="I44">
        <f>'Population at Risk'!E44/'Population at Risk'!E$5</f>
        <v>2.8831402229572742E-2</v>
      </c>
      <c r="J44">
        <f>'Population at Risk'!BC44/'Population at Risk'!BC$5</f>
        <v>2.4326622719032156E-2</v>
      </c>
      <c r="K44">
        <f>'Population at Risk'!V44/'Population at Risk'!V$5</f>
        <v>2.7054951451832333E-2</v>
      </c>
      <c r="L44">
        <f>'Population at Risk'!F44/'Population at Risk'!F$5</f>
        <v>2.9014064305909821E-2</v>
      </c>
      <c r="M44">
        <f>'Population at Risk'!W44/'Population at Risk'!W$5</f>
        <v>2.7496071423004101E-2</v>
      </c>
      <c r="N44">
        <f>'Population at Risk'!X44/'Population at Risk'!X$5</f>
        <v>2.7496071423004101E-2</v>
      </c>
      <c r="O44">
        <f>'Population at Risk'!Y44/'Population at Risk'!Y$5</f>
        <v>2.8977873905003428E-2</v>
      </c>
      <c r="P44">
        <f>'Population at Risk'!Z44/'Population at Risk'!Z$5</f>
        <v>2.6355031241911995E-2</v>
      </c>
      <c r="Q44">
        <f>'Population at Risk'!AA44/'Population at Risk'!AA$5</f>
        <v>2.7477863533833743E-2</v>
      </c>
      <c r="R44">
        <f>'Population at Risk'!AB44/'Population at Risk'!AB$5</f>
        <v>2.6128992131127668E-2</v>
      </c>
      <c r="S44">
        <f>'Population at Risk'!AY44/'Population at Risk'!AY$5</f>
        <v>2.7896982223642213E-2</v>
      </c>
      <c r="T44">
        <f>'Population at Risk'!AC44/'Population at Risk'!AC$5</f>
        <v>2.7096754782563022E-2</v>
      </c>
      <c r="U44">
        <f>'Population at Risk'!AD44/'Population at Risk'!AD$5</f>
        <v>2.8532258657124211E-2</v>
      </c>
      <c r="V44">
        <f>'Population at Risk'!AE44/'Population at Risk'!AE$5</f>
        <v>2.8299762967280307E-2</v>
      </c>
      <c r="W44">
        <f>'Population at Risk'!G44/'Population at Risk'!G$5</f>
        <v>2.9140888666477616E-2</v>
      </c>
      <c r="X44">
        <f>'Population at Risk'!AF44/'Population at Risk'!AF$5</f>
        <v>2.8060533188133077E-2</v>
      </c>
      <c r="Y44">
        <f>'Population at Risk'!H44/'Population at Risk'!H$5</f>
        <v>2.7508983799975795E-2</v>
      </c>
      <c r="Z44">
        <f>'Population at Risk'!AG44/'Population at Risk'!AG$5</f>
        <v>2.8299762967280307E-2</v>
      </c>
      <c r="AA44">
        <f>'Population at Risk'!AZ44/'Population at Risk'!AZ$5</f>
        <v>2.8260908191960588E-2</v>
      </c>
      <c r="AB44">
        <f>'Population at Risk'!I44/'Population at Risk'!I$5</f>
        <v>2.6696324942500519E-2</v>
      </c>
      <c r="AC44">
        <f>'Population at Risk'!J44/'Population at Risk'!J$5</f>
        <v>3.1126996804969078E-2</v>
      </c>
      <c r="AD44">
        <f>'Population at Risk'!K44/'Population at Risk'!K$5</f>
        <v>2.9300376457922873E-2</v>
      </c>
      <c r="AE44">
        <f>'Population at Risk'!AH44/'Population at Risk'!AH$5</f>
        <v>2.8171305760666815E-2</v>
      </c>
      <c r="AF44">
        <f>'Population at Risk'!AI44/'Population at Risk'!AI$5</f>
        <v>2.4745315823094992E-2</v>
      </c>
      <c r="AG44">
        <f>'Population at Risk'!BA44/'Population at Risk'!BA$5</f>
        <v>2.6545471291353952E-2</v>
      </c>
      <c r="AH44">
        <f>'Population at Risk'!L44/'Population at Risk'!L$5</f>
        <v>2.532340197145953E-2</v>
      </c>
      <c r="AI44">
        <f>'Population at Risk'!M44/'Population at Risk'!M$5</f>
        <v>2.532340197145953E-2</v>
      </c>
      <c r="AJ44">
        <f>'Population at Risk'!AJ44/'Population at Risk'!AJ$5</f>
        <v>2.5489392907244862E-2</v>
      </c>
      <c r="AK44">
        <f>'Population at Risk'!AK44/'Population at Risk'!AK$5</f>
        <v>2.9265764259717678E-2</v>
      </c>
      <c r="AL44">
        <f>'Population at Risk'!AL44/'Population at Risk'!AL$5</f>
        <v>2.8830166403033656E-2</v>
      </c>
      <c r="AM44">
        <f>'Population at Risk'!AM44/'Population at Risk'!AM$5</f>
        <v>2.9234466811977514E-2</v>
      </c>
      <c r="AN44">
        <f>'Population at Risk'!N44/'Population at Risk'!N$5</f>
        <v>2.7013426820979111E-2</v>
      </c>
      <c r="AO44">
        <f>'Population at Risk'!AN44/'Population at Risk'!AN$5</f>
        <v>2.796909474258857E-2</v>
      </c>
      <c r="AP44">
        <f>'Population at Risk'!AO44/'Population at Risk'!AO$5</f>
        <v>2.796909474258857E-2</v>
      </c>
      <c r="AQ44">
        <f>'Population at Risk'!AP44/'Population at Risk'!AP$5</f>
        <v>2.9186569286643493E-2</v>
      </c>
      <c r="AR44">
        <f>'Population at Risk'!C44/'Population at Risk'!C$5</f>
        <v>2.2205055524904916E-2</v>
      </c>
      <c r="AS44">
        <f>'Population at Risk'!AQ44/'Population at Risk'!AQ$5</f>
        <v>2.7234083450252345E-2</v>
      </c>
      <c r="AT44">
        <f>'Population at Risk'!O44/'Population at Risk'!O$5</f>
        <v>2.741197853674077E-2</v>
      </c>
      <c r="AU44">
        <f>'Population at Risk'!AR44/'Population at Risk'!AR$5</f>
        <v>2.7055891507457425E-2</v>
      </c>
      <c r="AV44">
        <f>'Population at Risk'!AS44/'Population at Risk'!AS$5</f>
        <v>2.6696324942500519E-2</v>
      </c>
      <c r="AW44">
        <f>'Population at Risk'!AT44/'Population at Risk'!AT$5</f>
        <v>3.0771520062780951E-2</v>
      </c>
      <c r="AX44">
        <f>'Population at Risk'!AU44/'Population at Risk'!AU$5</f>
        <v>3.0771520062780951E-2</v>
      </c>
      <c r="AY44">
        <f>'Population at Risk'!BB44/'Population at Risk'!BB$5</f>
        <v>2.7840988883559521E-2</v>
      </c>
      <c r="AZ44">
        <f>'Population at Risk'!P44/'Population at Risk'!P$5</f>
        <v>2.8624526092404654E-2</v>
      </c>
      <c r="BA44">
        <f>'Population at Risk'!AV44/'Population at Risk'!AV$5</f>
        <v>2.5869163764047187E-2</v>
      </c>
      <c r="BB44">
        <f>'Population at Risk'!AW44/'Population at Risk'!AW$5</f>
        <v>2.695828675532114E-2</v>
      </c>
      <c r="BC44">
        <f>'Population at Risk'!Q44/'Population at Risk'!Q$5</f>
        <v>2.6458552804209029E-2</v>
      </c>
      <c r="BD44" s="9">
        <v>42</v>
      </c>
    </row>
    <row r="45" spans="1:56" hidden="1" x14ac:dyDescent="0.35">
      <c r="A45" s="3"/>
      <c r="B45" s="5" t="s">
        <v>48</v>
      </c>
      <c r="C45">
        <f>'Population at Risk'!R45/'Population at Risk'!R$5</f>
        <v>3.6914415321703031E-2</v>
      </c>
      <c r="D45">
        <f>'Population at Risk'!AX45/'Population at Risk'!AX$5</f>
        <v>4.8612345538487894E-2</v>
      </c>
      <c r="E45">
        <f>'Population at Risk'!S45/'Population at Risk'!S$5</f>
        <v>3.92401308782045E-2</v>
      </c>
      <c r="F45">
        <f>'Population at Risk'!T45/'Population at Risk'!T$5</f>
        <v>4.5509986234651217E-2</v>
      </c>
      <c r="G45">
        <f>'Population at Risk'!U45/'Population at Risk'!U$5</f>
        <v>2.8443981947933926E-2</v>
      </c>
      <c r="H45">
        <f>'Population at Risk'!D45/'Population at Risk'!D$5</f>
        <v>4.218757381371873E-2</v>
      </c>
      <c r="I45">
        <f>'Population at Risk'!E45/'Population at Risk'!E$5</f>
        <v>3.463159657190313E-2</v>
      </c>
      <c r="J45">
        <f>'Population at Risk'!BC45/'Population at Risk'!BC$5</f>
        <v>2.8443981947933926E-2</v>
      </c>
      <c r="K45">
        <f>'Population at Risk'!V45/'Population at Risk'!V$5</f>
        <v>3.438069035501521E-2</v>
      </c>
      <c r="L45">
        <f>'Population at Risk'!F45/'Population at Risk'!F$5</f>
        <v>3.4932645989629675E-2</v>
      </c>
      <c r="M45">
        <f>'Population at Risk'!W45/'Population at Risk'!W$5</f>
        <v>3.742957640826345E-2</v>
      </c>
      <c r="N45">
        <f>'Population at Risk'!X45/'Population at Risk'!X$5</f>
        <v>3.742957640826345E-2</v>
      </c>
      <c r="O45">
        <f>'Population at Risk'!Y45/'Population at Risk'!Y$5</f>
        <v>3.9090047074996505E-2</v>
      </c>
      <c r="P45">
        <f>'Population at Risk'!Z45/'Population at Risk'!Z$5</f>
        <v>4.9161110788459021E-2</v>
      </c>
      <c r="Q45">
        <f>'Population at Risk'!AA45/'Population at Risk'!AA$5</f>
        <v>4.1467967292060127E-2</v>
      </c>
      <c r="R45">
        <f>'Population at Risk'!AB45/'Population at Risk'!AB$5</f>
        <v>4.1366061075607849E-2</v>
      </c>
      <c r="S45">
        <f>'Population at Risk'!AY45/'Population at Risk'!AY$5</f>
        <v>4.0088802502692637E-2</v>
      </c>
      <c r="T45">
        <f>'Population at Risk'!AC45/'Population at Risk'!AC$5</f>
        <v>4.4195178653333098E-2</v>
      </c>
      <c r="U45">
        <f>'Population at Risk'!AD45/'Population at Risk'!AD$5</f>
        <v>3.396509032731003E-2</v>
      </c>
      <c r="V45">
        <f>'Population at Risk'!AE45/'Population at Risk'!AE$5</f>
        <v>3.2335408879374916E-2</v>
      </c>
      <c r="W45">
        <f>'Population at Risk'!G45/'Population at Risk'!G$5</f>
        <v>3.8231289995638497E-2</v>
      </c>
      <c r="X45">
        <f>'Population at Risk'!AF45/'Population at Risk'!AF$5</f>
        <v>3.7762643977989584E-2</v>
      </c>
      <c r="Y45">
        <f>'Population at Risk'!H45/'Population at Risk'!H$5</f>
        <v>3.5521355283797858E-2</v>
      </c>
      <c r="Z45">
        <f>'Population at Risk'!AG45/'Population at Risk'!AG$5</f>
        <v>3.2335408879374916E-2</v>
      </c>
      <c r="AA45">
        <f>'Population at Risk'!AZ45/'Population at Risk'!AZ$5</f>
        <v>4.2502709610838081E-2</v>
      </c>
      <c r="AB45">
        <f>'Population at Risk'!I45/'Population at Risk'!I$5</f>
        <v>3.0701660970135651E-2</v>
      </c>
      <c r="AC45">
        <f>'Population at Risk'!J45/'Population at Risk'!J$5</f>
        <v>4.4353382761949639E-2</v>
      </c>
      <c r="AD45">
        <f>'Population at Risk'!K45/'Population at Risk'!K$5</f>
        <v>3.7409744774085145E-2</v>
      </c>
      <c r="AE45">
        <f>'Population at Risk'!AH45/'Population at Risk'!AH$5</f>
        <v>3.6505699925855971E-2</v>
      </c>
      <c r="AF45">
        <f>'Population at Risk'!AI45/'Population at Risk'!AI$5</f>
        <v>4.1120840836478663E-2</v>
      </c>
      <c r="AG45">
        <f>'Population at Risk'!BA45/'Population at Risk'!BA$5</f>
        <v>3.7873134579865728E-2</v>
      </c>
      <c r="AH45">
        <f>'Population at Risk'!L45/'Population at Risk'!L$5</f>
        <v>3.166826985444704E-2</v>
      </c>
      <c r="AI45">
        <f>'Population at Risk'!M45/'Population at Risk'!M$5</f>
        <v>3.166826985444704E-2</v>
      </c>
      <c r="AJ45">
        <f>'Population at Risk'!AJ45/'Population at Risk'!AJ$5</f>
        <v>3.3511146375180802E-2</v>
      </c>
      <c r="AK45">
        <f>'Population at Risk'!AK45/'Population at Risk'!AK$5</f>
        <v>3.7190163650744235E-2</v>
      </c>
      <c r="AL45">
        <f>'Population at Risk'!AL45/'Population at Risk'!AL$5</f>
        <v>3.7605748011674878E-2</v>
      </c>
      <c r="AM45">
        <f>'Population at Risk'!AM45/'Population at Risk'!AM$5</f>
        <v>3.7911621084207932E-2</v>
      </c>
      <c r="AN45">
        <f>'Population at Risk'!N45/'Population at Risk'!N$5</f>
        <v>5.1882781951578076E-2</v>
      </c>
      <c r="AO45">
        <f>'Population at Risk'!AN45/'Population at Risk'!AN$5</f>
        <v>3.2584443907081838E-2</v>
      </c>
      <c r="AP45">
        <f>'Population at Risk'!AO45/'Population at Risk'!AO$5</f>
        <v>3.2584443907081838E-2</v>
      </c>
      <c r="AQ45">
        <f>'Population at Risk'!AP45/'Population at Risk'!AP$5</f>
        <v>3.7099419288805918E-2</v>
      </c>
      <c r="AR45">
        <f>'Population at Risk'!C45/'Population at Risk'!C$5</f>
        <v>4.9714755511890966E-2</v>
      </c>
      <c r="AS45">
        <f>'Population at Risk'!AQ45/'Population at Risk'!AQ$5</f>
        <v>3.7368503605794953E-2</v>
      </c>
      <c r="AT45">
        <f>'Population at Risk'!O45/'Population at Risk'!O$5</f>
        <v>3.6314723594625072E-2</v>
      </c>
      <c r="AU45">
        <f>'Population at Risk'!AR45/'Population at Risk'!AR$5</f>
        <v>3.96285445315721E-2</v>
      </c>
      <c r="AV45">
        <f>'Population at Risk'!AS45/'Population at Risk'!AS$5</f>
        <v>3.0701660970135651E-2</v>
      </c>
      <c r="AW45">
        <f>'Population at Risk'!AT45/'Population at Risk'!AT$5</f>
        <v>4.0539528580197673E-2</v>
      </c>
      <c r="AX45">
        <f>'Population at Risk'!AU45/'Population at Risk'!AU$5</f>
        <v>4.0539528580197673E-2</v>
      </c>
      <c r="AY45">
        <f>'Population at Risk'!BB45/'Population at Risk'!BB$5</f>
        <v>3.6726852815407378E-2</v>
      </c>
      <c r="AZ45">
        <f>'Population at Risk'!P45/'Population at Risk'!P$5</f>
        <v>3.6837679541450556E-2</v>
      </c>
      <c r="BA45">
        <f>'Population at Risk'!AV45/'Population at Risk'!AV$5</f>
        <v>3.1831410885053812E-2</v>
      </c>
      <c r="BB45">
        <f>'Population at Risk'!AW45/'Population at Risk'!AW$5</f>
        <v>3.490160703419478E-2</v>
      </c>
      <c r="BC45">
        <f>'Population at Risk'!Q45/'Population at Risk'!Q$5</f>
        <v>3.42621612308932E-2</v>
      </c>
      <c r="BD45" s="9">
        <v>43</v>
      </c>
    </row>
    <row r="46" spans="1:56" hidden="1" x14ac:dyDescent="0.35">
      <c r="A46" s="3"/>
      <c r="B46" s="5" t="s">
        <v>49</v>
      </c>
      <c r="C46">
        <f>'Population at Risk'!R46/'Population at Risk'!R$5</f>
        <v>3.0281427763383707E-2</v>
      </c>
      <c r="D46">
        <f>'Population at Risk'!AX46/'Population at Risk'!AX$5</f>
        <v>3.9923862029016766E-2</v>
      </c>
      <c r="E46">
        <f>'Population at Risk'!S46/'Population at Risk'!S$5</f>
        <v>4.2709964297019891E-2</v>
      </c>
      <c r="F46">
        <f>'Population at Risk'!T46/'Population at Risk'!T$5</f>
        <v>5.9374575603891859E-2</v>
      </c>
      <c r="G46">
        <f>'Population at Risk'!U46/'Population at Risk'!U$5</f>
        <v>2.6767305629430999E-2</v>
      </c>
      <c r="H46">
        <f>'Population at Risk'!D46/'Population at Risk'!D$5</f>
        <v>4.9408556889052747E-2</v>
      </c>
      <c r="I46">
        <f>'Population at Risk'!E46/'Population at Risk'!E$5</f>
        <v>3.4111579726322901E-2</v>
      </c>
      <c r="J46">
        <f>'Population at Risk'!BC46/'Population at Risk'!BC$5</f>
        <v>2.6767305629430999E-2</v>
      </c>
      <c r="K46">
        <f>'Population at Risk'!V46/'Population at Risk'!V$5</f>
        <v>3.3876033547581084E-2</v>
      </c>
      <c r="L46">
        <f>'Population at Risk'!F46/'Population at Risk'!F$5</f>
        <v>3.2066732373911423E-2</v>
      </c>
      <c r="M46">
        <f>'Population at Risk'!W46/'Population at Risk'!W$5</f>
        <v>3.4515071529249167E-2</v>
      </c>
      <c r="N46">
        <f>'Population at Risk'!X46/'Population at Risk'!X$5</f>
        <v>3.4515071529249167E-2</v>
      </c>
      <c r="O46">
        <f>'Population at Risk'!Y46/'Population at Risk'!Y$5</f>
        <v>3.5150579813696139E-2</v>
      </c>
      <c r="P46">
        <f>'Population at Risk'!Z46/'Population at Risk'!Z$5</f>
        <v>5.8703758518128583E-2</v>
      </c>
      <c r="Q46">
        <f>'Population at Risk'!AA46/'Population at Risk'!AA$5</f>
        <v>4.4099840061122553E-2</v>
      </c>
      <c r="R46">
        <f>'Population at Risk'!AB46/'Population at Risk'!AB$5</f>
        <v>4.7169649491343932E-2</v>
      </c>
      <c r="S46">
        <f>'Population at Risk'!AY46/'Population at Risk'!AY$5</f>
        <v>3.8882222486946838E-2</v>
      </c>
      <c r="T46">
        <f>'Population at Risk'!AC46/'Population at Risk'!AC$5</f>
        <v>4.9350869196563042E-2</v>
      </c>
      <c r="U46">
        <f>'Population at Risk'!AD46/'Population at Risk'!AD$5</f>
        <v>3.2416084116217908E-2</v>
      </c>
      <c r="V46">
        <f>'Population at Risk'!AE46/'Population at Risk'!AE$5</f>
        <v>3.2416948230215008E-2</v>
      </c>
      <c r="W46">
        <f>'Population at Risk'!G46/'Population at Risk'!G$5</f>
        <v>3.2413822028217514E-2</v>
      </c>
      <c r="X46">
        <f>'Population at Risk'!AF46/'Population at Risk'!AF$5</f>
        <v>3.6681607995803472E-2</v>
      </c>
      <c r="Y46">
        <f>'Population at Risk'!H46/'Population at Risk'!H$5</f>
        <v>3.2974718085588474E-2</v>
      </c>
      <c r="Z46">
        <f>'Population at Risk'!AG46/'Population at Risk'!AG$5</f>
        <v>3.2416948230215008E-2</v>
      </c>
      <c r="AA46">
        <f>'Population at Risk'!AZ46/'Population at Risk'!AZ$5</f>
        <v>4.2846494934940207E-2</v>
      </c>
      <c r="AB46">
        <f>'Population at Risk'!I46/'Population at Risk'!I$5</f>
        <v>2.7014990784935432E-2</v>
      </c>
      <c r="AC46">
        <f>'Population at Risk'!J46/'Population at Risk'!J$5</f>
        <v>3.6575055648931439E-2</v>
      </c>
      <c r="AD46">
        <f>'Population at Risk'!K46/'Population at Risk'!K$5</f>
        <v>3.1115299268138719E-2</v>
      </c>
      <c r="AE46">
        <f>'Population at Risk'!AH46/'Population at Risk'!AH$5</f>
        <v>3.4545387887814999E-2</v>
      </c>
      <c r="AF46">
        <f>'Population at Risk'!AI46/'Population at Risk'!AI$5</f>
        <v>4.8309945843456242E-2</v>
      </c>
      <c r="AG46">
        <f>'Population at Risk'!BA46/'Population at Risk'!BA$5</f>
        <v>3.792085965329265E-2</v>
      </c>
      <c r="AH46">
        <f>'Population at Risk'!L46/'Population at Risk'!L$5</f>
        <v>2.9631485963736836E-2</v>
      </c>
      <c r="AI46">
        <f>'Population at Risk'!M46/'Population at Risk'!M$5</f>
        <v>2.9631485963736836E-2</v>
      </c>
      <c r="AJ46">
        <f>'Population at Risk'!AJ46/'Population at Risk'!AJ$5</f>
        <v>3.2300026674344243E-2</v>
      </c>
      <c r="AK46">
        <f>'Population at Risk'!AK46/'Population at Risk'!AK$5</f>
        <v>3.5788879354900237E-2</v>
      </c>
      <c r="AL46">
        <f>'Population at Risk'!AL46/'Population at Risk'!AL$5</f>
        <v>3.2863987979336137E-2</v>
      </c>
      <c r="AM46">
        <f>'Population at Risk'!AM46/'Population at Risk'!AM$5</f>
        <v>3.6061550853880284E-2</v>
      </c>
      <c r="AN46">
        <f>'Population at Risk'!N46/'Population at Risk'!N$5</f>
        <v>5.6588478958169285E-2</v>
      </c>
      <c r="AO46">
        <f>'Population at Risk'!AN46/'Population at Risk'!AN$5</f>
        <v>3.4427417383666767E-2</v>
      </c>
      <c r="AP46">
        <f>'Population at Risk'!AO46/'Population at Risk'!AO$5</f>
        <v>3.4427417383666767E-2</v>
      </c>
      <c r="AQ46">
        <f>'Population at Risk'!AP46/'Population at Risk'!AP$5</f>
        <v>3.4677038163996601E-2</v>
      </c>
      <c r="AR46">
        <f>'Population at Risk'!C46/'Population at Risk'!C$5</f>
        <v>6.4647237850059908E-2</v>
      </c>
      <c r="AS46">
        <f>'Population at Risk'!AQ46/'Population at Risk'!AQ$5</f>
        <v>4.0416700406088593E-2</v>
      </c>
      <c r="AT46">
        <f>'Population at Risk'!O46/'Population at Risk'!O$5</f>
        <v>3.5300577605790619E-2</v>
      </c>
      <c r="AU46">
        <f>'Population at Risk'!AR46/'Population at Risk'!AR$5</f>
        <v>4.1443088376914711E-2</v>
      </c>
      <c r="AV46">
        <f>'Population at Risk'!AS46/'Population at Risk'!AS$5</f>
        <v>2.7014990784935432E-2</v>
      </c>
      <c r="AW46">
        <f>'Population at Risk'!AT46/'Population at Risk'!AT$5</f>
        <v>3.9525325046225142E-2</v>
      </c>
      <c r="AX46">
        <f>'Population at Risk'!AU46/'Population at Risk'!AU$5</f>
        <v>3.9525325046225142E-2</v>
      </c>
      <c r="AY46">
        <f>'Population at Risk'!BB46/'Population at Risk'!BB$5</f>
        <v>3.6451268148783265E-2</v>
      </c>
      <c r="AZ46">
        <f>'Population at Risk'!P46/'Population at Risk'!P$5</f>
        <v>3.1639916023802464E-2</v>
      </c>
      <c r="BA46">
        <f>'Population at Risk'!AV46/'Population at Risk'!AV$5</f>
        <v>3.0411318681938568E-2</v>
      </c>
      <c r="BB46">
        <f>'Population at Risk'!AW46/'Population at Risk'!AW$5</f>
        <v>3.2815514045304375E-2</v>
      </c>
      <c r="BC46">
        <f>'Population at Risk'!Q46/'Population at Risk'!Q$5</f>
        <v>2.9574703398759578E-2</v>
      </c>
      <c r="BD46" s="9">
        <v>44</v>
      </c>
    </row>
    <row r="47" spans="1:56" hidden="1" x14ac:dyDescent="0.35">
      <c r="A47" s="3"/>
      <c r="B47" s="5" t="s">
        <v>50</v>
      </c>
      <c r="C47">
        <f>'Population at Risk'!R47/'Population at Risk'!R$5</f>
        <v>2.6089149847453526E-2</v>
      </c>
      <c r="D47">
        <f>'Population at Risk'!AX47/'Population at Risk'!AX$5</f>
        <v>3.07016966716625E-2</v>
      </c>
      <c r="E47">
        <f>'Population at Risk'!S47/'Population at Risk'!S$5</f>
        <v>3.9781455923617898E-2</v>
      </c>
      <c r="F47">
        <f>'Population at Risk'!T47/'Population at Risk'!T$5</f>
        <v>5.1781123031349449E-2</v>
      </c>
      <c r="G47">
        <f>'Population at Risk'!U47/'Population at Risk'!U$5</f>
        <v>2.725851223859278E-2</v>
      </c>
      <c r="H47">
        <f>'Population at Risk'!D47/'Population at Risk'!D$5</f>
        <v>4.4160006345937447E-2</v>
      </c>
      <c r="I47">
        <f>'Population at Risk'!E47/'Population at Risk'!E$5</f>
        <v>3.6625131896653049E-2</v>
      </c>
      <c r="J47">
        <f>'Population at Risk'!BC47/'Population at Risk'!BC$5</f>
        <v>2.725851223859278E-2</v>
      </c>
      <c r="K47">
        <f>'Population at Risk'!V47/'Population at Risk'!V$5</f>
        <v>3.4086374882047507E-2</v>
      </c>
      <c r="L47">
        <f>'Population at Risk'!F47/'Population at Risk'!F$5</f>
        <v>3.2672111268199022E-2</v>
      </c>
      <c r="M47">
        <f>'Population at Risk'!W47/'Population at Risk'!W$5</f>
        <v>3.3476618640169695E-2</v>
      </c>
      <c r="N47">
        <f>'Population at Risk'!X47/'Population at Risk'!X$5</f>
        <v>3.3476618640169695E-2</v>
      </c>
      <c r="O47">
        <f>'Population at Risk'!Y47/'Population at Risk'!Y$5</f>
        <v>3.2775807025160551E-2</v>
      </c>
      <c r="P47">
        <f>'Population at Risk'!Z47/'Population at Risk'!Z$5</f>
        <v>5.1663739976137386E-2</v>
      </c>
      <c r="Q47">
        <f>'Population at Risk'!AA47/'Population at Risk'!AA$5</f>
        <v>4.0871864454597506E-2</v>
      </c>
      <c r="R47">
        <f>'Population at Risk'!AB47/'Population at Risk'!AB$5</f>
        <v>4.2761640830835487E-2</v>
      </c>
      <c r="S47">
        <f>'Population at Risk'!AY47/'Population at Risk'!AY$5</f>
        <v>3.5707369652054559E-2</v>
      </c>
      <c r="T47">
        <f>'Population at Risk'!AC47/'Population at Risk'!AC$5</f>
        <v>4.415448527119379E-2</v>
      </c>
      <c r="U47">
        <f>'Population at Risk'!AD47/'Population at Risk'!AD$5</f>
        <v>3.2060884875948208E-2</v>
      </c>
      <c r="V47">
        <f>'Population at Risk'!AE47/'Population at Risk'!AE$5</f>
        <v>3.3971000434874901E-2</v>
      </c>
      <c r="W47">
        <f>'Population at Risk'!G47/'Population at Risk'!G$5</f>
        <v>2.7060561423602785E-2</v>
      </c>
      <c r="X47">
        <f>'Population at Risk'!AF47/'Population at Risk'!AF$5</f>
        <v>3.4957210822773033E-2</v>
      </c>
      <c r="Y47">
        <f>'Population at Risk'!H47/'Population at Risk'!H$5</f>
        <v>3.0048633119939192E-2</v>
      </c>
      <c r="Z47">
        <f>'Population at Risk'!AG47/'Population at Risk'!AG$5</f>
        <v>3.3971000434874901E-2</v>
      </c>
      <c r="AA47">
        <f>'Population at Risk'!AZ47/'Population at Risk'!AZ$5</f>
        <v>3.7732329370738213E-2</v>
      </c>
      <c r="AB47">
        <f>'Population at Risk'!I47/'Population at Risk'!I$5</f>
        <v>2.6820287895425503E-2</v>
      </c>
      <c r="AC47">
        <f>'Population at Risk'!J47/'Population at Risk'!J$5</f>
        <v>3.1311072246828837E-2</v>
      </c>
      <c r="AD47">
        <f>'Population at Risk'!K47/'Population at Risk'!K$5</f>
        <v>3.2304573156466038E-2</v>
      </c>
      <c r="AE47">
        <f>'Population at Risk'!AH47/'Population at Risk'!AH$5</f>
        <v>3.4899007937083247E-2</v>
      </c>
      <c r="AF47">
        <f>'Population at Risk'!AI47/'Population at Risk'!AI$5</f>
        <v>4.4202303516845169E-2</v>
      </c>
      <c r="AG47">
        <f>'Population at Risk'!BA47/'Population at Risk'!BA$5</f>
        <v>3.5729000787671293E-2</v>
      </c>
      <c r="AH47">
        <f>'Population at Risk'!L47/'Population at Risk'!L$5</f>
        <v>2.7656734595314075E-2</v>
      </c>
      <c r="AI47">
        <f>'Population at Risk'!M47/'Population at Risk'!M$5</f>
        <v>2.7656734595314075E-2</v>
      </c>
      <c r="AJ47">
        <f>'Population at Risk'!AJ47/'Population at Risk'!AJ$5</f>
        <v>3.3170648013005566E-2</v>
      </c>
      <c r="AK47">
        <f>'Population at Risk'!AK47/'Population at Risk'!AK$5</f>
        <v>3.5653496693033637E-2</v>
      </c>
      <c r="AL47">
        <f>'Population at Risk'!AL47/'Population at Risk'!AL$5</f>
        <v>2.9767566324108163E-2</v>
      </c>
      <c r="AM47">
        <f>'Population at Risk'!AM47/'Population at Risk'!AM$5</f>
        <v>3.637672052034701E-2</v>
      </c>
      <c r="AN47">
        <f>'Population at Risk'!N47/'Population at Risk'!N$5</f>
        <v>4.3113405440236653E-2</v>
      </c>
      <c r="AO47">
        <f>'Population at Risk'!AN47/'Population at Risk'!AN$5</f>
        <v>3.0596374799248288E-2</v>
      </c>
      <c r="AP47">
        <f>'Population at Risk'!AO47/'Population at Risk'!AO$5</f>
        <v>3.0596374799248288E-2</v>
      </c>
      <c r="AQ47">
        <f>'Population at Risk'!AP47/'Population at Risk'!AP$5</f>
        <v>3.521842868531453E-2</v>
      </c>
      <c r="AR47">
        <f>'Population at Risk'!C47/'Population at Risk'!C$5</f>
        <v>5.1666165673523119E-2</v>
      </c>
      <c r="AS47">
        <f>'Population at Risk'!AQ47/'Population at Risk'!AQ$5</f>
        <v>3.8435307285585835E-2</v>
      </c>
      <c r="AT47">
        <f>'Population at Risk'!O47/'Population at Risk'!O$5</f>
        <v>3.2683403906607851E-2</v>
      </c>
      <c r="AU47">
        <f>'Population at Risk'!AR47/'Population at Risk'!AR$5</f>
        <v>3.8321458965862948E-2</v>
      </c>
      <c r="AV47">
        <f>'Population at Risk'!AS47/'Population at Risk'!AS$5</f>
        <v>2.6820287895425503E-2</v>
      </c>
      <c r="AW47">
        <f>'Population at Risk'!AT47/'Population at Risk'!AT$5</f>
        <v>3.7028123595637015E-2</v>
      </c>
      <c r="AX47">
        <f>'Population at Risk'!AU47/'Population at Risk'!AU$5</f>
        <v>3.7028123595637015E-2</v>
      </c>
      <c r="AY47">
        <f>'Population at Risk'!BB47/'Population at Risk'!BB$5</f>
        <v>3.732985630769383E-2</v>
      </c>
      <c r="AZ47">
        <f>'Population at Risk'!P47/'Population at Risk'!P$5</f>
        <v>2.7260291847245079E-2</v>
      </c>
      <c r="BA47">
        <f>'Population at Risk'!AV47/'Population at Risk'!AV$5</f>
        <v>2.7351253133901691E-2</v>
      </c>
      <c r="BB47">
        <f>'Population at Risk'!AW47/'Population at Risk'!AW$5</f>
        <v>3.3213004254266279E-2</v>
      </c>
      <c r="BC47">
        <f>'Population at Risk'!Q47/'Population at Risk'!Q$5</f>
        <v>2.9096354776400081E-2</v>
      </c>
      <c r="BD47" s="9">
        <v>45</v>
      </c>
    </row>
    <row r="48" spans="1:56" hidden="1" x14ac:dyDescent="0.35">
      <c r="A48" s="3"/>
      <c r="B48" s="5" t="s">
        <v>51</v>
      </c>
      <c r="C48">
        <f>'Population at Risk'!R48/'Population at Risk'!R$5</f>
        <v>3.1277977193509575E-2</v>
      </c>
      <c r="D48">
        <f>'Population at Risk'!AX48/'Population at Risk'!AX$5</f>
        <v>2.9774098573895503E-2</v>
      </c>
      <c r="E48">
        <f>'Population at Risk'!S48/'Population at Risk'!S$5</f>
        <v>3.6857224030575841E-2</v>
      </c>
      <c r="F48">
        <f>'Population at Risk'!T48/'Population at Risk'!T$5</f>
        <v>4.3318091968956793E-2</v>
      </c>
      <c r="G48">
        <f>'Population at Risk'!U48/'Population at Risk'!U$5</f>
        <v>3.0238491414813943E-2</v>
      </c>
      <c r="H48">
        <f>'Population at Risk'!D48/'Population at Risk'!D$5</f>
        <v>4.0532768188850592E-2</v>
      </c>
      <c r="I48">
        <f>'Population at Risk'!E48/'Population at Risk'!E$5</f>
        <v>3.9246092613629005E-2</v>
      </c>
      <c r="J48">
        <f>'Population at Risk'!BC48/'Population at Risk'!BC$5</f>
        <v>3.0238491414813943E-2</v>
      </c>
      <c r="K48">
        <f>'Population at Risk'!V48/'Population at Risk'!V$5</f>
        <v>3.6215987973026983E-2</v>
      </c>
      <c r="L48">
        <f>'Population at Risk'!F48/'Population at Risk'!F$5</f>
        <v>3.1465771989595867E-2</v>
      </c>
      <c r="M48">
        <f>'Population at Risk'!W48/'Population at Risk'!W$5</f>
        <v>3.3239304072406432E-2</v>
      </c>
      <c r="N48">
        <f>'Population at Risk'!X48/'Population at Risk'!X$5</f>
        <v>3.3239304072406432E-2</v>
      </c>
      <c r="O48">
        <f>'Population at Risk'!Y48/'Population at Risk'!Y$5</f>
        <v>3.3788327391807871E-2</v>
      </c>
      <c r="P48">
        <f>'Population at Risk'!Z48/'Population at Risk'!Z$5</f>
        <v>4.1207248113463962E-2</v>
      </c>
      <c r="Q48">
        <f>'Population at Risk'!AA48/'Population at Risk'!AA$5</f>
        <v>3.6527870588282135E-2</v>
      </c>
      <c r="R48">
        <f>'Population at Risk'!AB48/'Population at Risk'!AB$5</f>
        <v>3.9416865447599862E-2</v>
      </c>
      <c r="S48">
        <f>'Population at Risk'!AY48/'Population at Risk'!AY$5</f>
        <v>3.3026470761137516E-2</v>
      </c>
      <c r="T48">
        <f>'Population at Risk'!AC48/'Population at Risk'!AC$5</f>
        <v>3.7197685381274194E-2</v>
      </c>
      <c r="U48">
        <f>'Population at Risk'!AD48/'Population at Risk'!AD$5</f>
        <v>3.205223554961268E-2</v>
      </c>
      <c r="V48">
        <f>'Population at Risk'!AE48/'Population at Risk'!AE$5</f>
        <v>3.335410949012798E-2</v>
      </c>
      <c r="W48">
        <f>'Population at Risk'!G48/'Population at Risk'!G$5</f>
        <v>2.8644174311467551E-2</v>
      </c>
      <c r="X48">
        <f>'Population at Risk'!AF48/'Population at Risk'!AF$5</f>
        <v>3.0759518572297879E-2</v>
      </c>
      <c r="Y48">
        <f>'Population at Risk'!H48/'Population at Risk'!H$5</f>
        <v>2.9174329611505165E-2</v>
      </c>
      <c r="Z48">
        <f>'Population at Risk'!AG48/'Population at Risk'!AG$5</f>
        <v>3.335410949012798E-2</v>
      </c>
      <c r="AA48">
        <f>'Population at Risk'!AZ48/'Population at Risk'!AZ$5</f>
        <v>3.283327175335158E-2</v>
      </c>
      <c r="AB48">
        <f>'Population at Risk'!I48/'Population at Risk'!I$5</f>
        <v>2.8217042811606505E-2</v>
      </c>
      <c r="AC48">
        <f>'Population at Risk'!J48/'Population at Risk'!J$5</f>
        <v>3.1075092159758896E-2</v>
      </c>
      <c r="AD48">
        <f>'Population at Risk'!K48/'Population at Risk'!K$5</f>
        <v>3.3196178668082832E-2</v>
      </c>
      <c r="AE48">
        <f>'Population at Risk'!AH48/'Population at Risk'!AH$5</f>
        <v>3.5309116466081002E-2</v>
      </c>
      <c r="AF48">
        <f>'Population at Risk'!AI48/'Population at Risk'!AI$5</f>
        <v>3.954665881140889E-2</v>
      </c>
      <c r="AG48">
        <f>'Population at Risk'!BA48/'Population at Risk'!BA$5</f>
        <v>3.1533640828557585E-2</v>
      </c>
      <c r="AH48">
        <f>'Population at Risk'!L48/'Population at Risk'!L$5</f>
        <v>2.5387237733014399E-2</v>
      </c>
      <c r="AI48">
        <f>'Population at Risk'!M48/'Population at Risk'!M$5</f>
        <v>2.5387237733014399E-2</v>
      </c>
      <c r="AJ48">
        <f>'Population at Risk'!AJ48/'Population at Risk'!AJ$5</f>
        <v>3.3858983032416974E-2</v>
      </c>
      <c r="AK48">
        <f>'Population at Risk'!AK48/'Population at Risk'!AK$5</f>
        <v>3.3744530537367215E-2</v>
      </c>
      <c r="AL48">
        <f>'Population at Risk'!AL48/'Population at Risk'!AL$5</f>
        <v>2.8394535898941111E-2</v>
      </c>
      <c r="AM48">
        <f>'Population at Risk'!AM48/'Population at Risk'!AM$5</f>
        <v>3.5995446435619624E-2</v>
      </c>
      <c r="AN48">
        <f>'Population at Risk'!N48/'Population at Risk'!N$5</f>
        <v>3.2033969945983697E-2</v>
      </c>
      <c r="AO48">
        <f>'Population at Risk'!AN48/'Population at Risk'!AN$5</f>
        <v>2.9932580324560171E-2</v>
      </c>
      <c r="AP48">
        <f>'Population at Risk'!AO48/'Population at Risk'!AO$5</f>
        <v>2.9932580324560171E-2</v>
      </c>
      <c r="AQ48">
        <f>'Population at Risk'!AP48/'Population at Risk'!AP$5</f>
        <v>3.4936901125284935E-2</v>
      </c>
      <c r="AR48">
        <f>'Population at Risk'!C48/'Population at Risk'!C$5</f>
        <v>4.1814540292092917E-2</v>
      </c>
      <c r="AS48">
        <f>'Population at Risk'!AQ48/'Population at Risk'!AQ$5</f>
        <v>3.4084879685076362E-2</v>
      </c>
      <c r="AT48">
        <f>'Population at Risk'!O48/'Population at Risk'!O$5</f>
        <v>3.0895503034078418E-2</v>
      </c>
      <c r="AU48">
        <f>'Population at Risk'!AR48/'Population at Risk'!AR$5</f>
        <v>3.530449605869089E-2</v>
      </c>
      <c r="AV48">
        <f>'Population at Risk'!AS48/'Population at Risk'!AS$5</f>
        <v>2.8217042811606505E-2</v>
      </c>
      <c r="AW48">
        <f>'Population at Risk'!AT48/'Population at Risk'!AT$5</f>
        <v>4.0055283494224263E-2</v>
      </c>
      <c r="AX48">
        <f>'Population at Risk'!AU48/'Population at Risk'!AU$5</f>
        <v>4.0055283494224263E-2</v>
      </c>
      <c r="AY48">
        <f>'Population at Risk'!BB48/'Population at Risk'!BB$5</f>
        <v>3.6925331607074847E-2</v>
      </c>
      <c r="AZ48">
        <f>'Population at Risk'!P48/'Population at Risk'!P$5</f>
        <v>2.8109354944182791E-2</v>
      </c>
      <c r="BA48">
        <f>'Population at Risk'!AV48/'Population at Risk'!AV$5</f>
        <v>2.8203237303083301E-2</v>
      </c>
      <c r="BB48">
        <f>'Population at Risk'!AW48/'Population at Risk'!AW$5</f>
        <v>3.4526044798846481E-2</v>
      </c>
      <c r="BC48">
        <f>'Population at Risk'!Q48/'Population at Risk'!Q$5</f>
        <v>3.0720521312349196E-2</v>
      </c>
      <c r="BD48" s="9">
        <v>46</v>
      </c>
    </row>
    <row r="49" spans="1:56" hidden="1" x14ac:dyDescent="0.35">
      <c r="A49" s="3"/>
      <c r="B49" s="5" t="s">
        <v>52</v>
      </c>
      <c r="C49">
        <f>'Population at Risk'!R49/'Population at Risk'!R$5</f>
        <v>3.6706933110282482E-2</v>
      </c>
      <c r="D49">
        <f>'Population at Risk'!AX49/'Population at Risk'!AX$5</f>
        <v>3.2886006457314786E-2</v>
      </c>
      <c r="E49">
        <f>'Population at Risk'!S49/'Population at Risk'!S$5</f>
        <v>3.7153148695728375E-2</v>
      </c>
      <c r="F49">
        <f>'Population at Risk'!T49/'Population at Risk'!T$5</f>
        <v>3.7796951673204279E-2</v>
      </c>
      <c r="G49">
        <f>'Population at Risk'!U49/'Population at Risk'!U$5</f>
        <v>3.5719828416314249E-2</v>
      </c>
      <c r="H49">
        <f>'Population at Risk'!D49/'Population at Risk'!D$5</f>
        <v>3.9068621076554795E-2</v>
      </c>
      <c r="I49">
        <f>'Population at Risk'!E49/'Population at Risk'!E$5</f>
        <v>4.2733539225732919E-2</v>
      </c>
      <c r="J49">
        <f>'Population at Risk'!BC49/'Population at Risk'!BC$5</f>
        <v>3.5719828416314249E-2</v>
      </c>
      <c r="K49">
        <f>'Population at Risk'!V49/'Population at Risk'!V$5</f>
        <v>3.8826570968211314E-2</v>
      </c>
      <c r="L49">
        <f>'Population at Risk'!F49/'Population at Risk'!F$5</f>
        <v>3.5249973032949522E-2</v>
      </c>
      <c r="M49">
        <f>'Population at Risk'!W49/'Population at Risk'!W$5</f>
        <v>3.5542037743099837E-2</v>
      </c>
      <c r="N49">
        <f>'Population at Risk'!X49/'Population at Risk'!X$5</f>
        <v>3.5542037743099837E-2</v>
      </c>
      <c r="O49">
        <f>'Population at Risk'!Y49/'Population at Risk'!Y$5</f>
        <v>3.6687147922717357E-2</v>
      </c>
      <c r="P49">
        <f>'Population at Risk'!Z49/'Population at Risk'!Z$5</f>
        <v>3.5075990446416114E-2</v>
      </c>
      <c r="Q49">
        <f>'Population at Risk'!AA49/'Population at Risk'!AA$5</f>
        <v>3.5377364251333039E-2</v>
      </c>
      <c r="R49">
        <f>'Population at Risk'!AB49/'Population at Risk'!AB$5</f>
        <v>3.886319105347584E-2</v>
      </c>
      <c r="S49">
        <f>'Population at Risk'!AY49/'Population at Risk'!AY$5</f>
        <v>3.3901270082988426E-2</v>
      </c>
      <c r="T49">
        <f>'Population at Risk'!AC49/'Population at Risk'!AC$5</f>
        <v>3.4318429615750289E-2</v>
      </c>
      <c r="U49">
        <f>'Population at Risk'!AD49/'Population at Risk'!AD$5</f>
        <v>3.421936025489565E-2</v>
      </c>
      <c r="V49">
        <f>'Population at Risk'!AE49/'Population at Risk'!AE$5</f>
        <v>3.4645375823381876E-2</v>
      </c>
      <c r="W49">
        <f>'Population at Risk'!G49/'Population at Risk'!G$5</f>
        <v>3.3104131582886429E-2</v>
      </c>
      <c r="X49">
        <f>'Population at Risk'!AF49/'Population at Risk'!AF$5</f>
        <v>3.2016338771515884E-2</v>
      </c>
      <c r="Y49">
        <f>'Population at Risk'!H49/'Population at Risk'!H$5</f>
        <v>3.3204107563655237E-2</v>
      </c>
      <c r="Z49">
        <f>'Population at Risk'!AG49/'Population at Risk'!AG$5</f>
        <v>3.4645375823381876E-2</v>
      </c>
      <c r="AA49">
        <f>'Population at Risk'!AZ49/'Population at Risk'!AZ$5</f>
        <v>3.241186655846099E-2</v>
      </c>
      <c r="AB49">
        <f>'Population at Risk'!I49/'Population at Risk'!I$5</f>
        <v>3.5124205745720699E-2</v>
      </c>
      <c r="AC49">
        <f>'Population at Risk'!J49/'Population at Risk'!J$5</f>
        <v>3.429605666877579E-2</v>
      </c>
      <c r="AD49">
        <f>'Population at Risk'!K49/'Population at Risk'!K$5</f>
        <v>3.659494462032889E-2</v>
      </c>
      <c r="AE49">
        <f>'Population at Risk'!AH49/'Population at Risk'!AH$5</f>
        <v>3.7304137093260081E-2</v>
      </c>
      <c r="AF49">
        <f>'Population at Risk'!AI49/'Population at Risk'!AI$5</f>
        <v>3.8120014540701061E-2</v>
      </c>
      <c r="AG49">
        <f>'Population at Risk'!BA49/'Population at Risk'!BA$5</f>
        <v>3.1449053330137484E-2</v>
      </c>
      <c r="AH49">
        <f>'Population at Risk'!L49/'Population at Risk'!L$5</f>
        <v>3.0384465560866294E-2</v>
      </c>
      <c r="AI49">
        <f>'Population at Risk'!M49/'Population at Risk'!M$5</f>
        <v>3.0384465560866294E-2</v>
      </c>
      <c r="AJ49">
        <f>'Population at Risk'!AJ49/'Population at Risk'!AJ$5</f>
        <v>3.5345118116894787E-2</v>
      </c>
      <c r="AK49">
        <f>'Population at Risk'!AK49/'Population at Risk'!AK$5</f>
        <v>3.7818953192553878E-2</v>
      </c>
      <c r="AL49">
        <f>'Population at Risk'!AL49/'Population at Risk'!AL$5</f>
        <v>3.267651116902185E-2</v>
      </c>
      <c r="AM49">
        <f>'Population at Risk'!AM49/'Population at Risk'!AM$5</f>
        <v>3.7736159658134358E-2</v>
      </c>
      <c r="AN49">
        <f>'Population at Risk'!N49/'Population at Risk'!N$5</f>
        <v>2.8872082955281833E-2</v>
      </c>
      <c r="AO49">
        <f>'Population at Risk'!AN49/'Population at Risk'!AN$5</f>
        <v>3.4834720607058299E-2</v>
      </c>
      <c r="AP49">
        <f>'Population at Risk'!AO49/'Population at Risk'!AO$5</f>
        <v>3.4834720607058299E-2</v>
      </c>
      <c r="AQ49">
        <f>'Population at Risk'!AP49/'Population at Risk'!AP$5</f>
        <v>3.4466131204207141E-2</v>
      </c>
      <c r="AR49">
        <f>'Population at Risk'!C49/'Population at Risk'!C$5</f>
        <v>3.5417669791904784E-2</v>
      </c>
      <c r="AS49">
        <f>'Population at Risk'!AQ49/'Population at Risk'!AQ$5</f>
        <v>3.3628556385557465E-2</v>
      </c>
      <c r="AT49">
        <f>'Population at Risk'!O49/'Population at Risk'!O$5</f>
        <v>3.5315778760617839E-2</v>
      </c>
      <c r="AU49">
        <f>'Population at Risk'!AR49/'Population at Risk'!AR$5</f>
        <v>3.5654245884343932E-2</v>
      </c>
      <c r="AV49">
        <f>'Population at Risk'!AS49/'Population at Risk'!AS$5</f>
        <v>3.5124205745720699E-2</v>
      </c>
      <c r="AW49">
        <f>'Population at Risk'!AT49/'Population at Risk'!AT$5</f>
        <v>4.4574235744874714E-2</v>
      </c>
      <c r="AX49">
        <f>'Population at Risk'!AU49/'Population at Risk'!AU$5</f>
        <v>4.4574235744874714E-2</v>
      </c>
      <c r="AY49">
        <f>'Population at Risk'!BB49/'Population at Risk'!BB$5</f>
        <v>4.0224955297827721E-2</v>
      </c>
      <c r="AZ49">
        <f>'Population at Risk'!P49/'Population at Risk'!P$5</f>
        <v>3.3117121917299423E-2</v>
      </c>
      <c r="BA49">
        <f>'Population at Risk'!AV49/'Population at Risk'!AV$5</f>
        <v>3.1443371650616586E-2</v>
      </c>
      <c r="BB49">
        <f>'Population at Risk'!AW49/'Population at Risk'!AW$5</f>
        <v>3.6811218751975287E-2</v>
      </c>
      <c r="BC49">
        <f>'Population at Risk'!Q49/'Population at Risk'!Q$5</f>
        <v>3.8352433867840673E-2</v>
      </c>
      <c r="BD49" s="9">
        <v>47</v>
      </c>
    </row>
    <row r="50" spans="1:56" hidden="1" x14ac:dyDescent="0.35">
      <c r="A50" s="3"/>
      <c r="B50" s="5" t="s">
        <v>53</v>
      </c>
      <c r="C50">
        <f>'Population at Risk'!R50/'Population at Risk'!R$5</f>
        <v>4.0993602718387256E-2</v>
      </c>
      <c r="D50">
        <f>'Population at Risk'!AX50/'Population at Risk'!AX$5</f>
        <v>4.051490322313156E-2</v>
      </c>
      <c r="E50">
        <f>'Population at Risk'!S50/'Population at Risk'!S$5</f>
        <v>4.0826420039225979E-2</v>
      </c>
      <c r="F50">
        <f>'Population at Risk'!T50/'Population at Risk'!T$5</f>
        <v>3.6327791940648078E-2</v>
      </c>
      <c r="G50">
        <f>'Population at Risk'!U50/'Population at Risk'!U$5</f>
        <v>4.6671511556641565E-2</v>
      </c>
      <c r="H50">
        <f>'Population at Risk'!D50/'Population at Risk'!D$5</f>
        <v>4.1021398489377248E-2</v>
      </c>
      <c r="I50">
        <f>'Population at Risk'!E50/'Population at Risk'!E$5</f>
        <v>4.6982019849699352E-2</v>
      </c>
      <c r="J50">
        <f>'Population at Risk'!BC50/'Population at Risk'!BC$5</f>
        <v>4.6671511556641565E-2</v>
      </c>
      <c r="K50">
        <f>'Population at Risk'!V50/'Population at Risk'!V$5</f>
        <v>4.5300702597047771E-2</v>
      </c>
      <c r="L50">
        <f>'Population at Risk'!F50/'Population at Risk'!F$5</f>
        <v>4.1835870704530743E-2</v>
      </c>
      <c r="M50">
        <f>'Population at Risk'!W50/'Population at Risk'!W$5</f>
        <v>4.2984877653197043E-2</v>
      </c>
      <c r="N50">
        <f>'Population at Risk'!X50/'Population at Risk'!X$5</f>
        <v>4.2984877653197043E-2</v>
      </c>
      <c r="O50">
        <f>'Population at Risk'!Y50/'Population at Risk'!Y$5</f>
        <v>4.4054594028463602E-2</v>
      </c>
      <c r="P50">
        <f>'Population at Risk'!Z50/'Population at Risk'!Z$5</f>
        <v>3.7598238707963708E-2</v>
      </c>
      <c r="Q50">
        <f>'Population at Risk'!AA50/'Population at Risk'!AA$5</f>
        <v>4.0648313209944546E-2</v>
      </c>
      <c r="R50">
        <f>'Population at Risk'!AB50/'Population at Risk'!AB$5</f>
        <v>4.1979968473687859E-2</v>
      </c>
      <c r="S50">
        <f>'Population at Risk'!AY50/'Population at Risk'!AY$5</f>
        <v>4.1103893520030625E-2</v>
      </c>
      <c r="T50">
        <f>'Population at Risk'!AC50/'Population at Risk'!AC$5</f>
        <v>3.9032382249657362E-2</v>
      </c>
      <c r="U50">
        <f>'Population at Risk'!AD50/'Population at Risk'!AD$5</f>
        <v>4.1909072569008374E-2</v>
      </c>
      <c r="V50">
        <f>'Population at Risk'!AE50/'Population at Risk'!AE$5</f>
        <v>4.205263360189046E-2</v>
      </c>
      <c r="W50">
        <f>'Population at Risk'!G50/'Population at Risk'!G$5</f>
        <v>4.1533256772833912E-2</v>
      </c>
      <c r="X50">
        <f>'Population at Risk'!AF50/'Population at Risk'!AF$5</f>
        <v>4.0923422391949245E-2</v>
      </c>
      <c r="Y50">
        <f>'Population at Risk'!H50/'Population at Risk'!H$5</f>
        <v>4.0372501761502276E-2</v>
      </c>
      <c r="Z50">
        <f>'Population at Risk'!AG50/'Population at Risk'!AG$5</f>
        <v>4.205263360189046E-2</v>
      </c>
      <c r="AA50">
        <f>'Population at Risk'!AZ50/'Population at Risk'!AZ$5</f>
        <v>3.9396433977996477E-2</v>
      </c>
      <c r="AB50">
        <f>'Population at Risk'!I50/'Population at Risk'!I$5</f>
        <v>4.5243693682392554E-2</v>
      </c>
      <c r="AC50">
        <f>'Population at Risk'!J50/'Population at Risk'!J$5</f>
        <v>4.2661901121804111E-2</v>
      </c>
      <c r="AD50">
        <f>'Population at Risk'!K50/'Population at Risk'!K$5</f>
        <v>4.6162278314864587E-2</v>
      </c>
      <c r="AE50">
        <f>'Population at Risk'!AH50/'Population at Risk'!AH$5</f>
        <v>4.3588562573869664E-2</v>
      </c>
      <c r="AF50">
        <f>'Population at Risk'!AI50/'Population at Risk'!AI$5</f>
        <v>3.9315480017633603E-2</v>
      </c>
      <c r="AG50">
        <f>'Population at Risk'!BA50/'Population at Risk'!BA$5</f>
        <v>3.9123254660926622E-2</v>
      </c>
      <c r="AH50">
        <f>'Population at Risk'!L50/'Population at Risk'!L$5</f>
        <v>3.9440765283549492E-2</v>
      </c>
      <c r="AI50">
        <f>'Population at Risk'!M50/'Population at Risk'!M$5</f>
        <v>3.9440765283549492E-2</v>
      </c>
      <c r="AJ50">
        <f>'Population at Risk'!AJ50/'Population at Risk'!AJ$5</f>
        <v>4.0617405770305662E-2</v>
      </c>
      <c r="AK50">
        <f>'Population at Risk'!AK50/'Population at Risk'!AK$5</f>
        <v>4.685255260213262E-2</v>
      </c>
      <c r="AL50">
        <f>'Population at Risk'!AL50/'Population at Risk'!AL$5</f>
        <v>4.0334049822176268E-2</v>
      </c>
      <c r="AM50">
        <f>'Population at Risk'!AM50/'Population at Risk'!AM$5</f>
        <v>4.3585395096655086E-2</v>
      </c>
      <c r="AN50">
        <f>'Population at Risk'!N50/'Population at Risk'!N$5</f>
        <v>3.5246275443979888E-2</v>
      </c>
      <c r="AO50">
        <f>'Population at Risk'!AN50/'Population at Risk'!AN$5</f>
        <v>4.4396238391752635E-2</v>
      </c>
      <c r="AP50">
        <f>'Population at Risk'!AO50/'Population at Risk'!AO$5</f>
        <v>4.4396238391752635E-2</v>
      </c>
      <c r="AQ50">
        <f>'Population at Risk'!AP50/'Population at Risk'!AP$5</f>
        <v>4.2529989780428455E-2</v>
      </c>
      <c r="AR50">
        <f>'Population at Risk'!C50/'Population at Risk'!C$5</f>
        <v>3.5083492831740538E-2</v>
      </c>
      <c r="AS50">
        <f>'Population at Risk'!AQ50/'Population at Risk'!AQ$5</f>
        <v>4.2363698899458131E-2</v>
      </c>
      <c r="AT50">
        <f>'Population at Risk'!O50/'Population at Risk'!O$5</f>
        <v>4.2225180569664011E-2</v>
      </c>
      <c r="AU50">
        <f>'Population at Risk'!AR50/'Population at Risk'!AR$5</f>
        <v>4.0991233769252268E-2</v>
      </c>
      <c r="AV50">
        <f>'Population at Risk'!AS50/'Population at Risk'!AS$5</f>
        <v>4.5243693682392554E-2</v>
      </c>
      <c r="AW50">
        <f>'Population at Risk'!AT50/'Population at Risk'!AT$5</f>
        <v>4.5822550878904175E-2</v>
      </c>
      <c r="AX50">
        <f>'Population at Risk'!AU50/'Population at Risk'!AU$5</f>
        <v>4.5822550878904175E-2</v>
      </c>
      <c r="AY50">
        <f>'Population at Risk'!BB50/'Population at Risk'!BB$5</f>
        <v>4.5215755880144648E-2</v>
      </c>
      <c r="AZ50">
        <f>'Population at Risk'!P50/'Population at Risk'!P$5</f>
        <v>4.0413897869724581E-2</v>
      </c>
      <c r="BA50">
        <f>'Population at Risk'!AV50/'Population at Risk'!AV$5</f>
        <v>3.8264602761521375E-2</v>
      </c>
      <c r="BB50">
        <f>'Population at Risk'!AW50/'Population at Risk'!AW$5</f>
        <v>4.3592176523097347E-2</v>
      </c>
      <c r="BC50">
        <f>'Population at Risk'!Q50/'Population at Risk'!Q$5</f>
        <v>4.2104208799376062E-2</v>
      </c>
      <c r="BD50" s="9">
        <v>48</v>
      </c>
    </row>
    <row r="51" spans="1:56" hidden="1" x14ac:dyDescent="0.35">
      <c r="A51" s="3"/>
      <c r="B51" s="5" t="s">
        <v>54</v>
      </c>
      <c r="C51">
        <f>'Population at Risk'!R51/'Population at Risk'!R$5</f>
        <v>4.580740442006536E-2</v>
      </c>
      <c r="D51">
        <f>'Population at Risk'!AX51/'Population at Risk'!AX$5</f>
        <v>4.3478397759158217E-2</v>
      </c>
      <c r="E51">
        <f>'Population at Risk'!S51/'Population at Risk'!S$5</f>
        <v>4.1333011640187406E-2</v>
      </c>
      <c r="F51">
        <f>'Population at Risk'!T51/'Population at Risk'!T$5</f>
        <v>3.6188076298790124E-2</v>
      </c>
      <c r="G51">
        <f>'Population at Risk'!U51/'Population at Risk'!U$5</f>
        <v>4.5379878870165875E-2</v>
      </c>
      <c r="H51">
        <f>'Population at Risk'!D51/'Population at Risk'!D$5</f>
        <v>4.140959818732972E-2</v>
      </c>
      <c r="I51">
        <f>'Population at Risk'!E51/'Population at Risk'!E$5</f>
        <v>4.7855927777162334E-2</v>
      </c>
      <c r="J51">
        <f>'Population at Risk'!BC51/'Population at Risk'!BC$5</f>
        <v>4.5379878870165875E-2</v>
      </c>
      <c r="K51">
        <f>'Population at Risk'!V51/'Population at Risk'!V$5</f>
        <v>4.4842740216810402E-2</v>
      </c>
      <c r="L51">
        <f>'Population at Risk'!F51/'Population at Risk'!F$5</f>
        <v>4.7410965764311933E-2</v>
      </c>
      <c r="M51">
        <f>'Population at Risk'!W51/'Population at Risk'!W$5</f>
        <v>4.2606011767374184E-2</v>
      </c>
      <c r="N51">
        <f>'Population at Risk'!X51/'Population at Risk'!X$5</f>
        <v>4.2606011767374184E-2</v>
      </c>
      <c r="O51">
        <f>'Population at Risk'!Y51/'Population at Risk'!Y$5</f>
        <v>4.4642813275396494E-2</v>
      </c>
      <c r="P51">
        <f>'Population at Risk'!Z51/'Population at Risk'!Z$5</f>
        <v>3.7868907355335706E-2</v>
      </c>
      <c r="Q51">
        <f>'Population at Risk'!AA51/'Population at Risk'!AA$5</f>
        <v>4.2185986439287983E-2</v>
      </c>
      <c r="R51">
        <f>'Population at Risk'!AB51/'Population at Risk'!AB$5</f>
        <v>4.2203998704848034E-2</v>
      </c>
      <c r="S51">
        <f>'Population at Risk'!AY51/'Population at Risk'!AY$5</f>
        <v>4.3070504014772588E-2</v>
      </c>
      <c r="T51">
        <f>'Population at Risk'!AC51/'Population at Risk'!AC$5</f>
        <v>4.1269118456956105E-2</v>
      </c>
      <c r="U51">
        <f>'Population at Risk'!AD51/'Population at Risk'!AD$5</f>
        <v>4.6709879811772256E-2</v>
      </c>
      <c r="V51">
        <f>'Population at Risk'!AE51/'Population at Risk'!AE$5</f>
        <v>4.6731981862127729E-2</v>
      </c>
      <c r="W51">
        <f>'Population at Risk'!G51/'Population at Risk'!G$5</f>
        <v>4.6652020798886397E-2</v>
      </c>
      <c r="X51">
        <f>'Population at Risk'!AF51/'Population at Risk'!AF$5</f>
        <v>4.8677905857195183E-2</v>
      </c>
      <c r="Y51">
        <f>'Population at Risk'!H51/'Population at Risk'!H$5</f>
        <v>4.3653948728561411E-2</v>
      </c>
      <c r="Z51">
        <f>'Population at Risk'!AG51/'Population at Risk'!AG$5</f>
        <v>4.6731981862127729E-2</v>
      </c>
      <c r="AA51">
        <f>'Population at Risk'!AZ51/'Population at Risk'!AZ$5</f>
        <v>4.3492145912775303E-2</v>
      </c>
      <c r="AB51">
        <f>'Population at Risk'!I51/'Population at Risk'!I$5</f>
        <v>5.02028341396238E-2</v>
      </c>
      <c r="AC51">
        <f>'Population at Risk'!J51/'Population at Risk'!J$5</f>
        <v>4.4419368191896583E-2</v>
      </c>
      <c r="AD51">
        <f>'Population at Risk'!K51/'Population at Risk'!K$5</f>
        <v>4.5953487738142104E-2</v>
      </c>
      <c r="AE51">
        <f>'Population at Risk'!AH51/'Population at Risk'!AH$5</f>
        <v>4.3854263468509284E-2</v>
      </c>
      <c r="AF51">
        <f>'Population at Risk'!AI51/'Population at Risk'!AI$5</f>
        <v>3.9646950388846247E-2</v>
      </c>
      <c r="AG51">
        <f>'Population at Risk'!BA51/'Population at Risk'!BA$5</f>
        <v>4.5663804330363052E-2</v>
      </c>
      <c r="AH51">
        <f>'Population at Risk'!L51/'Population at Risk'!L$5</f>
        <v>4.5692499588731214E-2</v>
      </c>
      <c r="AI51">
        <f>'Population at Risk'!M51/'Population at Risk'!M$5</f>
        <v>4.5692499588731214E-2</v>
      </c>
      <c r="AJ51">
        <f>'Population at Risk'!AJ51/'Population at Risk'!AJ$5</f>
        <v>4.1473531013395529E-2</v>
      </c>
      <c r="AK51">
        <f>'Population at Risk'!AK51/'Population at Risk'!AK$5</f>
        <v>4.6242079822182286E-2</v>
      </c>
      <c r="AL51">
        <f>'Population at Risk'!AL51/'Population at Risk'!AL$5</f>
        <v>4.407963214434301E-2</v>
      </c>
      <c r="AM51">
        <f>'Population at Risk'!AM51/'Population at Risk'!AM$5</f>
        <v>4.3960594369252537E-2</v>
      </c>
      <c r="AN51">
        <f>'Population at Risk'!N51/'Population at Risk'!N$5</f>
        <v>3.6767916185881239E-2</v>
      </c>
      <c r="AO51">
        <f>'Population at Risk'!AN51/'Population at Risk'!AN$5</f>
        <v>5.1397479455158983E-2</v>
      </c>
      <c r="AP51">
        <f>'Population at Risk'!AO51/'Population at Risk'!AO$5</f>
        <v>5.1397479455158983E-2</v>
      </c>
      <c r="AQ51">
        <f>'Population at Risk'!AP51/'Population at Risk'!AP$5</f>
        <v>4.8596706558132606E-2</v>
      </c>
      <c r="AR51">
        <f>'Population at Risk'!C51/'Population at Risk'!C$5</f>
        <v>3.4987835315884785E-2</v>
      </c>
      <c r="AS51">
        <f>'Population at Risk'!AQ51/'Population at Risk'!AQ$5</f>
        <v>4.5136849318830621E-2</v>
      </c>
      <c r="AT51">
        <f>'Population at Risk'!O51/'Population at Risk'!O$5</f>
        <v>4.4641065557611E-2</v>
      </c>
      <c r="AU51">
        <f>'Population at Risk'!AR51/'Population at Risk'!AR$5</f>
        <v>4.2762606279786133E-2</v>
      </c>
      <c r="AV51">
        <f>'Population at Risk'!AS51/'Population at Risk'!AS$5</f>
        <v>5.02028341396238E-2</v>
      </c>
      <c r="AW51">
        <f>'Population at Risk'!AT51/'Population at Risk'!AT$5</f>
        <v>5.2280048679128235E-2</v>
      </c>
      <c r="AX51">
        <f>'Population at Risk'!AU51/'Population at Risk'!AU$5</f>
        <v>5.2280048679128235E-2</v>
      </c>
      <c r="AY51">
        <f>'Population at Risk'!BB51/'Population at Risk'!BB$5</f>
        <v>4.461689986734739E-2</v>
      </c>
      <c r="AZ51">
        <f>'Population at Risk'!P51/'Population at Risk'!P$5</f>
        <v>4.52502825556612E-2</v>
      </c>
      <c r="BA51">
        <f>'Population at Risk'!AV51/'Population at Risk'!AV$5</f>
        <v>4.1938898690717798E-2</v>
      </c>
      <c r="BB51">
        <f>'Population at Risk'!AW51/'Population at Risk'!AW$5</f>
        <v>4.3732944686845764E-2</v>
      </c>
      <c r="BC51">
        <f>'Population at Risk'!Q51/'Population at Risk'!Q$5</f>
        <v>4.6055669732602222E-2</v>
      </c>
      <c r="BD51" s="9">
        <v>49</v>
      </c>
    </row>
    <row r="52" spans="1:56" hidden="1" x14ac:dyDescent="0.35">
      <c r="A52" s="3"/>
      <c r="B52" s="5" t="s">
        <v>55</v>
      </c>
      <c r="C52">
        <f>'Population at Risk'!R52/'Population at Risk'!R$5</f>
        <v>3.3220686142940818E-2</v>
      </c>
      <c r="D52">
        <f>'Population at Risk'!AX52/'Population at Risk'!AX$5</f>
        <v>2.972284343750237E-2</v>
      </c>
      <c r="E52">
        <f>'Population at Risk'!S52/'Population at Risk'!S$5</f>
        <v>2.9775172305405734E-2</v>
      </c>
      <c r="F52">
        <f>'Population at Risk'!T52/'Population at Risk'!T$5</f>
        <v>2.4761460287875875E-2</v>
      </c>
      <c r="G52">
        <f>'Population at Risk'!U52/'Population at Risk'!U$5</f>
        <v>3.6072711380085762E-2</v>
      </c>
      <c r="H52">
        <f>'Population at Risk'!D52/'Population at Risk'!D$5</f>
        <v>2.8917794567679293E-2</v>
      </c>
      <c r="I52">
        <f>'Population at Risk'!E52/'Population at Risk'!E$5</f>
        <v>3.0621533617680483E-2</v>
      </c>
      <c r="J52">
        <f>'Population at Risk'!BC52/'Population at Risk'!BC$5</f>
        <v>3.6072711380085762E-2</v>
      </c>
      <c r="K52">
        <f>'Population at Risk'!V52/'Population at Risk'!V$5</f>
        <v>3.2730691224270483E-2</v>
      </c>
      <c r="L52">
        <f>'Population at Risk'!F52/'Population at Risk'!F$5</f>
        <v>3.1082390237275711E-2</v>
      </c>
      <c r="M52">
        <f>'Population at Risk'!W52/'Population at Risk'!W$5</f>
        <v>3.2101523170430413E-2</v>
      </c>
      <c r="N52">
        <f>'Population at Risk'!X52/'Population at Risk'!X$5</f>
        <v>3.2101523170430413E-2</v>
      </c>
      <c r="O52">
        <f>'Population at Risk'!Y52/'Population at Risk'!Y$5</f>
        <v>3.1998326084291463E-2</v>
      </c>
      <c r="P52">
        <f>'Population at Risk'!Z52/'Population at Risk'!Z$5</f>
        <v>2.5106396806367746E-2</v>
      </c>
      <c r="Q52">
        <f>'Population at Risk'!AA52/'Population at Risk'!AA$5</f>
        <v>2.9759334579004742E-2</v>
      </c>
      <c r="R52">
        <f>'Population at Risk'!AB52/'Population at Risk'!AB$5</f>
        <v>2.9159279795380896E-2</v>
      </c>
      <c r="S52">
        <f>'Population at Risk'!AY52/'Population at Risk'!AY$5</f>
        <v>3.0556373605304173E-2</v>
      </c>
      <c r="T52">
        <f>'Population at Risk'!AC52/'Population at Risk'!AC$5</f>
        <v>2.8380409439083643E-2</v>
      </c>
      <c r="U52">
        <f>'Population at Risk'!AD52/'Population at Risk'!AD$5</f>
        <v>3.3551245251938359E-2</v>
      </c>
      <c r="V52">
        <f>'Population at Risk'!AE52/'Population at Risk'!AE$5</f>
        <v>3.3526001160020226E-2</v>
      </c>
      <c r="W52">
        <f>'Population at Risk'!G52/'Population at Risk'!G$5</f>
        <v>3.3617329538965623E-2</v>
      </c>
      <c r="X52">
        <f>'Population at Risk'!AF52/'Population at Risk'!AF$5</f>
        <v>3.2145493008692419E-2</v>
      </c>
      <c r="Y52">
        <f>'Population at Risk'!H52/'Population at Risk'!H$5</f>
        <v>3.2926286317673213E-2</v>
      </c>
      <c r="Z52">
        <f>'Population at Risk'!AG52/'Population at Risk'!AG$5</f>
        <v>3.3526001160020226E-2</v>
      </c>
      <c r="AA52">
        <f>'Population at Risk'!AZ52/'Population at Risk'!AZ$5</f>
        <v>2.91537672130836E-2</v>
      </c>
      <c r="AB52">
        <f>'Population at Risk'!I52/'Population at Risk'!I$5</f>
        <v>3.3854520667770664E-2</v>
      </c>
      <c r="AC52">
        <f>'Population at Risk'!J52/'Population at Risk'!J$5</f>
        <v>3.1179810136927166E-2</v>
      </c>
      <c r="AD52">
        <f>'Population at Risk'!K52/'Population at Risk'!K$5</f>
        <v>3.3555188803514741E-2</v>
      </c>
      <c r="AE52">
        <f>'Population at Risk'!AH52/'Population at Risk'!AH$5</f>
        <v>3.2268342615358478E-2</v>
      </c>
      <c r="AF52">
        <f>'Population at Risk'!AI52/'Population at Risk'!AI$5</f>
        <v>2.8233186587002197E-2</v>
      </c>
      <c r="AG52">
        <f>'Population at Risk'!BA52/'Population at Risk'!BA$5</f>
        <v>3.3235172314298032E-2</v>
      </c>
      <c r="AH52">
        <f>'Population at Risk'!L52/'Population at Risk'!L$5</f>
        <v>3.5285812915392213E-2</v>
      </c>
      <c r="AI52">
        <f>'Population at Risk'!M52/'Population at Risk'!M$5</f>
        <v>3.5285812915392213E-2</v>
      </c>
      <c r="AJ52">
        <f>'Population at Risk'!AJ52/'Population at Risk'!AJ$5</f>
        <v>3.3814773784401932E-2</v>
      </c>
      <c r="AK52">
        <f>'Population at Risk'!AK52/'Population at Risk'!AK$5</f>
        <v>3.0386792764711974E-2</v>
      </c>
      <c r="AL52">
        <f>'Population at Risk'!AL52/'Population at Risk'!AL$5</f>
        <v>3.1848934954248065E-2</v>
      </c>
      <c r="AM52">
        <f>'Population at Risk'!AM52/'Population at Risk'!AM$5</f>
        <v>3.0902577620498688E-2</v>
      </c>
      <c r="AN52">
        <f>'Population at Risk'!N52/'Population at Risk'!N$5</f>
        <v>2.7251083476814125E-2</v>
      </c>
      <c r="AO52">
        <f>'Population at Risk'!AN52/'Population at Risk'!AN$5</f>
        <v>3.4700880459101191E-2</v>
      </c>
      <c r="AP52">
        <f>'Population at Risk'!AO52/'Population at Risk'!AO$5</f>
        <v>3.4700880459101191E-2</v>
      </c>
      <c r="AQ52">
        <f>'Population at Risk'!AP52/'Population at Risk'!AP$5</f>
        <v>2.9928843791830896E-2</v>
      </c>
      <c r="AR52">
        <f>'Population at Risk'!C52/'Population at Risk'!C$5</f>
        <v>2.7220548402794222E-2</v>
      </c>
      <c r="AS52">
        <f>'Population at Risk'!AQ52/'Population at Risk'!AQ$5</f>
        <v>3.1888465732736626E-2</v>
      </c>
      <c r="AT52">
        <f>'Population at Risk'!O52/'Population at Risk'!O$5</f>
        <v>3.2860573192947287E-2</v>
      </c>
      <c r="AU52">
        <f>'Population at Risk'!AR52/'Population at Risk'!AR$5</f>
        <v>3.043009780947761E-2</v>
      </c>
      <c r="AV52">
        <f>'Population at Risk'!AS52/'Population at Risk'!AS$5</f>
        <v>3.3854520667770664E-2</v>
      </c>
      <c r="AW52">
        <f>'Population at Risk'!AT52/'Population at Risk'!AT$5</f>
        <v>2.8066774954803555E-2</v>
      </c>
      <c r="AX52">
        <f>'Population at Risk'!AU52/'Population at Risk'!AU$5</f>
        <v>2.8066774954803555E-2</v>
      </c>
      <c r="AY52">
        <f>'Population at Risk'!BB52/'Population at Risk'!BB$5</f>
        <v>3.1623493104350281E-2</v>
      </c>
      <c r="AZ52">
        <f>'Population at Risk'!P52/'Population at Risk'!P$5</f>
        <v>3.4984774757764882E-2</v>
      </c>
      <c r="BA52">
        <f>'Population at Risk'!AV52/'Population at Risk'!AV$5</f>
        <v>3.4432221510857036E-2</v>
      </c>
      <c r="BB52">
        <f>'Population at Risk'!AW52/'Population at Risk'!AW$5</f>
        <v>3.3826619128176853E-2</v>
      </c>
      <c r="BC52">
        <f>'Population at Risk'!Q52/'Population at Risk'!Q$5</f>
        <v>3.4217739465496395E-2</v>
      </c>
      <c r="BD52" s="9">
        <v>50</v>
      </c>
    </row>
    <row r="53" spans="1:56" hidden="1" x14ac:dyDescent="0.35">
      <c r="A53" s="3"/>
      <c r="B53" s="5" t="s">
        <v>56</v>
      </c>
      <c r="C53">
        <f>'Population at Risk'!R53/'Population at Risk'!R$5</f>
        <v>2.8473191605420414E-2</v>
      </c>
      <c r="D53">
        <f>'Population at Risk'!AX53/'Population at Risk'!AX$5</f>
        <v>2.4642041870144057E-2</v>
      </c>
      <c r="E53">
        <f>'Population at Risk'!S53/'Population at Risk'!S$5</f>
        <v>2.526577081996614E-2</v>
      </c>
      <c r="F53">
        <f>'Population at Risk'!T53/'Population at Risk'!T$5</f>
        <v>2.0779442276116396E-2</v>
      </c>
      <c r="G53">
        <f>'Population at Risk'!U53/'Population at Risk'!U$5</f>
        <v>3.5225788781962857E-2</v>
      </c>
      <c r="H53">
        <f>'Population at Risk'!D53/'Population at Risk'!D$5</f>
        <v>2.5509858629642612E-2</v>
      </c>
      <c r="I53">
        <f>'Population at Risk'!E53/'Population at Risk'!E$5</f>
        <v>2.7235295838432955E-2</v>
      </c>
      <c r="J53">
        <f>'Population at Risk'!BC53/'Population at Risk'!BC$5</f>
        <v>3.5225788781962857E-2</v>
      </c>
      <c r="K53">
        <f>'Population at Risk'!V53/'Population at Risk'!V$5</f>
        <v>2.6940382295233659E-2</v>
      </c>
      <c r="L53">
        <f>'Population at Risk'!F53/'Population at Risk'!F$5</f>
        <v>2.8592349022247936E-2</v>
      </c>
      <c r="M53">
        <f>'Population at Risk'!W53/'Population at Risk'!W$5</f>
        <v>2.7635962600699514E-2</v>
      </c>
      <c r="N53">
        <f>'Population at Risk'!X53/'Population at Risk'!X$5</f>
        <v>2.7635962600699514E-2</v>
      </c>
      <c r="O53">
        <f>'Population at Risk'!Y53/'Population at Risk'!Y$5</f>
        <v>2.663080015398778E-2</v>
      </c>
      <c r="P53">
        <f>'Population at Risk'!Z53/'Population at Risk'!Z$5</f>
        <v>2.0442824509137605E-2</v>
      </c>
      <c r="Q53">
        <f>'Population at Risk'!AA53/'Population at Risk'!AA$5</f>
        <v>2.4818587403923027E-2</v>
      </c>
      <c r="R53">
        <f>'Population at Risk'!AB53/'Population at Risk'!AB$5</f>
        <v>2.5746943451930775E-2</v>
      </c>
      <c r="S53">
        <f>'Population at Risk'!AY53/'Population at Risk'!AY$5</f>
        <v>2.6648450538106962E-2</v>
      </c>
      <c r="T53">
        <f>'Population at Risk'!AC53/'Population at Risk'!AC$5</f>
        <v>2.3337544217696193E-2</v>
      </c>
      <c r="U53">
        <f>'Population at Risk'!AD53/'Population at Risk'!AD$5</f>
        <v>3.0933962245246461E-2</v>
      </c>
      <c r="V53">
        <f>'Population at Risk'!AE53/'Population at Risk'!AE$5</f>
        <v>3.0517735033505893E-2</v>
      </c>
      <c r="W53">
        <f>'Population at Risk'!G53/'Population at Risk'!G$5</f>
        <v>3.2023566839399976E-2</v>
      </c>
      <c r="X53">
        <f>'Population at Risk'!AF53/'Population at Risk'!AF$5</f>
        <v>2.6238019156169166E-2</v>
      </c>
      <c r="Y53">
        <f>'Population at Risk'!H53/'Population at Risk'!H$5</f>
        <v>2.935327683572669E-2</v>
      </c>
      <c r="Z53">
        <f>'Population at Risk'!AG53/'Population at Risk'!AG$5</f>
        <v>3.0517735033505893E-2</v>
      </c>
      <c r="AA53">
        <f>'Population at Risk'!AZ53/'Population at Risk'!AZ$5</f>
        <v>2.5752038460824286E-2</v>
      </c>
      <c r="AB53">
        <f>'Population at Risk'!I53/'Population at Risk'!I$5</f>
        <v>3.128555113046453E-2</v>
      </c>
      <c r="AC53">
        <f>'Population at Risk'!J53/'Population at Risk'!J$5</f>
        <v>2.6284800725838869E-2</v>
      </c>
      <c r="AD53">
        <f>'Population at Risk'!K53/'Population at Risk'!K$5</f>
        <v>2.8963087293202301E-2</v>
      </c>
      <c r="AE53">
        <f>'Population at Risk'!AH53/'Population at Risk'!AH$5</f>
        <v>2.7513403205629762E-2</v>
      </c>
      <c r="AF53">
        <f>'Population at Risk'!AI53/'Population at Risk'!AI$5</f>
        <v>2.3458250330400537E-2</v>
      </c>
      <c r="AG53">
        <f>'Population at Risk'!BA53/'Population at Risk'!BA$5</f>
        <v>2.8503135333741943E-2</v>
      </c>
      <c r="AH53">
        <f>'Population at Risk'!L53/'Population at Risk'!L$5</f>
        <v>3.2958878010127174E-2</v>
      </c>
      <c r="AI53">
        <f>'Population at Risk'!M53/'Population at Risk'!M$5</f>
        <v>3.2958878010127174E-2</v>
      </c>
      <c r="AJ53">
        <f>'Population at Risk'!AJ53/'Population at Risk'!AJ$5</f>
        <v>3.0079379370303163E-2</v>
      </c>
      <c r="AK53">
        <f>'Population at Risk'!AK53/'Population at Risk'!AK$5</f>
        <v>2.6952088366839967E-2</v>
      </c>
      <c r="AL53">
        <f>'Population at Risk'!AL53/'Population at Risk'!AL$5</f>
        <v>2.8384495467315893E-2</v>
      </c>
      <c r="AM53">
        <f>'Population at Risk'!AM53/'Population at Risk'!AM$5</f>
        <v>2.6242551202148679E-2</v>
      </c>
      <c r="AN53">
        <f>'Population at Risk'!N53/'Population at Risk'!N$5</f>
        <v>2.2118471279284957E-2</v>
      </c>
      <c r="AO53">
        <f>'Population at Risk'!AN53/'Population at Risk'!AN$5</f>
        <v>3.0473610699744646E-2</v>
      </c>
      <c r="AP53">
        <f>'Population at Risk'!AO53/'Population at Risk'!AO$5</f>
        <v>3.0473610699744646E-2</v>
      </c>
      <c r="AQ53">
        <f>'Population at Risk'!AP53/'Population at Risk'!AP$5</f>
        <v>2.7920322584588021E-2</v>
      </c>
      <c r="AR53">
        <f>'Population at Risk'!C53/'Population at Risk'!C$5</f>
        <v>2.3790996996831314E-2</v>
      </c>
      <c r="AS53">
        <f>'Population at Risk'!AQ53/'Population at Risk'!AQ$5</f>
        <v>2.5359716402137772E-2</v>
      </c>
      <c r="AT53">
        <f>'Population at Risk'!O53/'Population at Risk'!O$5</f>
        <v>2.8268202477297742E-2</v>
      </c>
      <c r="AU53">
        <f>'Population at Risk'!AR53/'Population at Risk'!AR$5</f>
        <v>2.6169795347397093E-2</v>
      </c>
      <c r="AV53">
        <f>'Population at Risk'!AS53/'Population at Risk'!AS$5</f>
        <v>3.128555113046453E-2</v>
      </c>
      <c r="AW53">
        <f>'Population at Risk'!AT53/'Population at Risk'!AT$5</f>
        <v>2.6314833860261913E-2</v>
      </c>
      <c r="AX53">
        <f>'Population at Risk'!AU53/'Population at Risk'!AU$5</f>
        <v>2.6314833860261913E-2</v>
      </c>
      <c r="AY53">
        <f>'Population at Risk'!BB53/'Population at Risk'!BB$5</f>
        <v>2.5118938410261672E-2</v>
      </c>
      <c r="AZ53">
        <f>'Population at Risk'!P53/'Population at Risk'!P$5</f>
        <v>3.0152750097275249E-2</v>
      </c>
      <c r="BA53">
        <f>'Population at Risk'!AV53/'Population at Risk'!AV$5</f>
        <v>3.1903023386010067E-2</v>
      </c>
      <c r="BB53">
        <f>'Population at Risk'!AW53/'Population at Risk'!AW$5</f>
        <v>2.8963388258509269E-2</v>
      </c>
      <c r="BC53">
        <f>'Population at Risk'!Q53/'Population at Risk'!Q$5</f>
        <v>2.774066845262228E-2</v>
      </c>
      <c r="BD53" s="9">
        <v>51</v>
      </c>
    </row>
    <row r="54" spans="1:56" hidden="1" x14ac:dyDescent="0.35">
      <c r="A54" s="3"/>
      <c r="B54" s="5" t="s">
        <v>57</v>
      </c>
      <c r="C54">
        <f>'Population at Risk'!R54/'Population at Risk'!R$5</f>
        <v>2.5044340529617501E-2</v>
      </c>
      <c r="D54">
        <f>'Population at Risk'!AX54/'Population at Risk'!AX$5</f>
        <v>2.5277991171874303E-2</v>
      </c>
      <c r="E54">
        <f>'Population at Risk'!S54/'Population at Risk'!S$5</f>
        <v>2.5118071951225909E-2</v>
      </c>
      <c r="F54">
        <f>'Population at Risk'!T54/'Population at Risk'!T$5</f>
        <v>1.9053076115239688E-2</v>
      </c>
      <c r="G54">
        <f>'Population at Risk'!U54/'Population at Risk'!U$5</f>
        <v>3.7033481863731003E-2</v>
      </c>
      <c r="H54">
        <f>'Population at Risk'!D54/'Population at Risk'!D$5</f>
        <v>2.4637834075250942E-2</v>
      </c>
      <c r="I54">
        <f>'Population at Risk'!E54/'Population at Risk'!E$5</f>
        <v>2.7809641440684024E-2</v>
      </c>
      <c r="J54">
        <f>'Population at Risk'!BC54/'Population at Risk'!BC$5</f>
        <v>3.7033481863731003E-2</v>
      </c>
      <c r="K54">
        <f>'Population at Risk'!V54/'Population at Risk'!V$5</f>
        <v>2.8826929335879031E-2</v>
      </c>
      <c r="L54">
        <f>'Population at Risk'!F54/'Population at Risk'!F$5</f>
        <v>3.1775230928941488E-2</v>
      </c>
      <c r="M54">
        <f>'Population at Risk'!W54/'Population at Risk'!W$5</f>
        <v>2.8738826527982986E-2</v>
      </c>
      <c r="N54">
        <f>'Population at Risk'!X54/'Population at Risk'!X$5</f>
        <v>2.8738826527982986E-2</v>
      </c>
      <c r="O54">
        <f>'Population at Risk'!Y54/'Population at Risk'!Y$5</f>
        <v>2.7935081248503222E-2</v>
      </c>
      <c r="P54">
        <f>'Population at Risk'!Z54/'Population at Risk'!Z$5</f>
        <v>1.7668234161830988E-2</v>
      </c>
      <c r="Q54">
        <f>'Population at Risk'!AA54/'Population at Risk'!AA$5</f>
        <v>2.2665971608668397E-2</v>
      </c>
      <c r="R54">
        <f>'Population at Risk'!AB54/'Population at Risk'!AB$5</f>
        <v>2.5030999805443755E-2</v>
      </c>
      <c r="S54">
        <f>'Population at Risk'!AY54/'Population at Risk'!AY$5</f>
        <v>2.7604788537334685E-2</v>
      </c>
      <c r="T54">
        <f>'Population at Risk'!AC54/'Population at Risk'!AC$5</f>
        <v>2.0925497613230367E-2</v>
      </c>
      <c r="U54">
        <f>'Population at Risk'!AD54/'Population at Risk'!AD$5</f>
        <v>3.1824401141667798E-2</v>
      </c>
      <c r="V54">
        <f>'Population at Risk'!AE54/'Population at Risk'!AE$5</f>
        <v>3.0765809557360368E-2</v>
      </c>
      <c r="W54">
        <f>'Population at Risk'!G54/'Population at Risk'!G$5</f>
        <v>3.4595594905694395E-2</v>
      </c>
      <c r="X54">
        <f>'Population at Risk'!AF54/'Population at Risk'!AF$5</f>
        <v>2.573433773347306E-2</v>
      </c>
      <c r="Y54">
        <f>'Population at Risk'!H54/'Population at Risk'!H$5</f>
        <v>3.0300832655684333E-2</v>
      </c>
      <c r="Z54">
        <f>'Population at Risk'!AG54/'Population at Risk'!AG$5</f>
        <v>3.0765809557360368E-2</v>
      </c>
      <c r="AA54">
        <f>'Population at Risk'!AZ54/'Population at Risk'!AZ$5</f>
        <v>2.6575367845251503E-2</v>
      </c>
      <c r="AB54">
        <f>'Population at Risk'!I54/'Population at Risk'!I$5</f>
        <v>3.364442691177754E-2</v>
      </c>
      <c r="AC54">
        <f>'Population at Risk'!J54/'Population at Risk'!J$5</f>
        <v>2.6938321787554047E-2</v>
      </c>
      <c r="AD54">
        <f>'Population at Risk'!K54/'Population at Risk'!K$5</f>
        <v>2.964525663069419E-2</v>
      </c>
      <c r="AE54">
        <f>'Population at Risk'!AH54/'Population at Risk'!AH$5</f>
        <v>2.5832831879174838E-2</v>
      </c>
      <c r="AF54">
        <f>'Population at Risk'!AI54/'Population at Risk'!AI$5</f>
        <v>2.244183299527832E-2</v>
      </c>
      <c r="AG54">
        <f>'Population at Risk'!BA54/'Population at Risk'!BA$5</f>
        <v>2.494294270799613E-2</v>
      </c>
      <c r="AH54">
        <f>'Population at Risk'!L54/'Population at Risk'!L$5</f>
        <v>3.5844784861091605E-2</v>
      </c>
      <c r="AI54">
        <f>'Population at Risk'!M54/'Population at Risk'!M$5</f>
        <v>3.5844784861091605E-2</v>
      </c>
      <c r="AJ54">
        <f>'Population at Risk'!AJ54/'Population at Risk'!AJ$5</f>
        <v>2.9393490928339469E-2</v>
      </c>
      <c r="AK54">
        <f>'Population at Risk'!AK54/'Population at Risk'!AK$5</f>
        <v>2.7029532127696383E-2</v>
      </c>
      <c r="AL54">
        <f>'Population at Risk'!AL54/'Population at Risk'!AL$5</f>
        <v>2.9142345002777702E-2</v>
      </c>
      <c r="AM54">
        <f>'Population at Risk'!AM54/'Population at Risk'!AM$5</f>
        <v>2.501571150360974E-2</v>
      </c>
      <c r="AN54">
        <f>'Population at Risk'!N54/'Population at Risk'!N$5</f>
        <v>2.2153691129332197E-2</v>
      </c>
      <c r="AO54">
        <f>'Population at Risk'!AN54/'Population at Risk'!AN$5</f>
        <v>3.1025145425560039E-2</v>
      </c>
      <c r="AP54">
        <f>'Population at Risk'!AO54/'Population at Risk'!AO$5</f>
        <v>3.1025145425560039E-2</v>
      </c>
      <c r="AQ54">
        <f>'Population at Risk'!AP54/'Population at Risk'!AP$5</f>
        <v>2.7790431893530657E-2</v>
      </c>
      <c r="AR54">
        <f>'Population at Risk'!C54/'Population at Risk'!C$5</f>
        <v>2.1478114347789304E-2</v>
      </c>
      <c r="AS54">
        <f>'Population at Risk'!AQ54/'Population at Risk'!AQ$5</f>
        <v>2.3897312197937459E-2</v>
      </c>
      <c r="AT54">
        <f>'Population at Risk'!O54/'Population at Risk'!O$5</f>
        <v>2.8830297624148869E-2</v>
      </c>
      <c r="AU54">
        <f>'Population at Risk'!AR54/'Population at Risk'!AR$5</f>
        <v>2.5629946488433059E-2</v>
      </c>
      <c r="AV54">
        <f>'Population at Risk'!AS54/'Population at Risk'!AS$5</f>
        <v>3.364442691177754E-2</v>
      </c>
      <c r="AW54">
        <f>'Population at Risk'!AT54/'Population at Risk'!AT$5</f>
        <v>2.663784645343888E-2</v>
      </c>
      <c r="AX54">
        <f>'Population at Risk'!AU54/'Population at Risk'!AU$5</f>
        <v>2.663784645343888E-2</v>
      </c>
      <c r="AY54">
        <f>'Population at Risk'!BB54/'Population at Risk'!BB$5</f>
        <v>2.5363903550395112E-2</v>
      </c>
      <c r="AZ54">
        <f>'Population at Risk'!P54/'Population at Risk'!P$5</f>
        <v>2.9077251631119162E-2</v>
      </c>
      <c r="BA54">
        <f>'Population at Risk'!AV54/'Population at Risk'!AV$5</f>
        <v>3.3551444047386997E-2</v>
      </c>
      <c r="BB54">
        <f>'Population at Risk'!AW54/'Population at Risk'!AW$5</f>
        <v>2.6765129524948913E-2</v>
      </c>
      <c r="BC54">
        <f>'Population at Risk'!Q54/'Population at Risk'!Q$5</f>
        <v>2.7630052472568889E-2</v>
      </c>
      <c r="BD54" s="9">
        <v>52</v>
      </c>
    </row>
    <row r="55" spans="1:56" hidden="1" x14ac:dyDescent="0.35">
      <c r="A55" s="3"/>
      <c r="B55" s="5" t="s">
        <v>58</v>
      </c>
      <c r="C55">
        <f>'Population at Risk'!R55/'Population at Risk'!R$5</f>
        <v>1.8314585463119145E-2</v>
      </c>
      <c r="D55">
        <f>'Population at Risk'!AX55/'Population at Risk'!AX$5</f>
        <v>1.7687748603238466E-2</v>
      </c>
      <c r="E55">
        <f>'Population at Risk'!S55/'Population at Risk'!S$5</f>
        <v>1.8313051520192015E-2</v>
      </c>
      <c r="F55">
        <f>'Population at Risk'!T55/'Population at Risk'!T$5</f>
        <v>1.3107372102724595E-2</v>
      </c>
      <c r="G55">
        <f>'Population at Risk'!U55/'Population at Risk'!U$5</f>
        <v>2.5748680078077346E-2</v>
      </c>
      <c r="H55">
        <f>'Population at Risk'!D55/'Population at Risk'!D$5</f>
        <v>1.6313461764605894E-2</v>
      </c>
      <c r="I55">
        <f>'Population at Risk'!E55/'Population at Risk'!E$5</f>
        <v>1.8754228840515041E-2</v>
      </c>
      <c r="J55">
        <f>'Population at Risk'!BC55/'Population at Risk'!BC$5</f>
        <v>2.5748680078077346E-2</v>
      </c>
      <c r="K55">
        <f>'Population at Risk'!V55/'Population at Risk'!V$5</f>
        <v>2.0048766554932169E-2</v>
      </c>
      <c r="L55">
        <f>'Population at Risk'!F55/'Population at Risk'!F$5</f>
        <v>2.2268161572174174E-2</v>
      </c>
      <c r="M55">
        <f>'Population at Risk'!W55/'Population at Risk'!W$5</f>
        <v>2.1409647985367597E-2</v>
      </c>
      <c r="N55">
        <f>'Population at Risk'!X55/'Population at Risk'!X$5</f>
        <v>2.1409647985367597E-2</v>
      </c>
      <c r="O55">
        <f>'Population at Risk'!Y55/'Population at Risk'!Y$5</f>
        <v>1.9604127033445207E-2</v>
      </c>
      <c r="P55">
        <f>'Population at Risk'!Z55/'Population at Risk'!Z$5</f>
        <v>1.2601271784860035E-2</v>
      </c>
      <c r="Q55">
        <f>'Population at Risk'!AA55/'Population at Risk'!AA$5</f>
        <v>1.6720488523947929E-2</v>
      </c>
      <c r="R55">
        <f>'Population at Risk'!AB55/'Population at Risk'!AB$5</f>
        <v>1.7031212265350773E-2</v>
      </c>
      <c r="S55">
        <f>'Population at Risk'!AY55/'Population at Risk'!AY$5</f>
        <v>2.0218199690360671E-2</v>
      </c>
      <c r="T55">
        <f>'Population at Risk'!AC55/'Population at Risk'!AC$5</f>
        <v>1.5335025455995823E-2</v>
      </c>
      <c r="U55">
        <f>'Population at Risk'!AD55/'Population at Risk'!AD$5</f>
        <v>2.3987396598379406E-2</v>
      </c>
      <c r="V55">
        <f>'Population at Risk'!AE55/'Population at Risk'!AE$5</f>
        <v>2.2918839845314256E-2</v>
      </c>
      <c r="W55">
        <f>'Population at Risk'!G55/'Population at Risk'!G$5</f>
        <v>2.6784677300870509E-2</v>
      </c>
      <c r="X55">
        <f>'Population at Risk'!AF55/'Population at Risk'!AF$5</f>
        <v>1.930858012373983E-2</v>
      </c>
      <c r="Y55">
        <f>'Population at Risk'!H55/'Population at Risk'!H$5</f>
        <v>2.2792867633593093E-2</v>
      </c>
      <c r="Z55">
        <f>'Population at Risk'!AG55/'Population at Risk'!AG$5</f>
        <v>2.2918839845314256E-2</v>
      </c>
      <c r="AA55">
        <f>'Population at Risk'!AZ55/'Population at Risk'!AZ$5</f>
        <v>1.9136664910625302E-2</v>
      </c>
      <c r="AB55">
        <f>'Population at Risk'!I55/'Population at Risk'!I$5</f>
        <v>2.4571751192492521E-2</v>
      </c>
      <c r="AC55">
        <f>'Population at Risk'!J55/'Population at Risk'!J$5</f>
        <v>1.9107182928246615E-2</v>
      </c>
      <c r="AD55">
        <f>'Population at Risk'!K55/'Population at Risk'!K$5</f>
        <v>2.1421370353105158E-2</v>
      </c>
      <c r="AE55">
        <f>'Population at Risk'!AH55/'Population at Risk'!AH$5</f>
        <v>1.924139257517294E-2</v>
      </c>
      <c r="AF55">
        <f>'Population at Risk'!AI55/'Population at Risk'!AI$5</f>
        <v>1.6155363287500796E-2</v>
      </c>
      <c r="AG55">
        <f>'Population at Risk'!BA55/'Population at Risk'!BA$5</f>
        <v>1.9112228358575827E-2</v>
      </c>
      <c r="AH55">
        <f>'Population at Risk'!L55/'Population at Risk'!L$5</f>
        <v>2.7255106009502188E-2</v>
      </c>
      <c r="AI55">
        <f>'Population at Risk'!M55/'Population at Risk'!M$5</f>
        <v>2.7255106009502188E-2</v>
      </c>
      <c r="AJ55">
        <f>'Population at Risk'!AJ55/'Population at Risk'!AJ$5</f>
        <v>2.201645858250539E-2</v>
      </c>
      <c r="AK55">
        <f>'Population at Risk'!AK55/'Population at Risk'!AK$5</f>
        <v>2.0679667521988087E-2</v>
      </c>
      <c r="AL55">
        <f>'Population at Risk'!AL55/'Population at Risk'!AL$5</f>
        <v>2.1789985129151423E-2</v>
      </c>
      <c r="AM55">
        <f>'Population at Risk'!AM55/'Population at Risk'!AM$5</f>
        <v>1.8191206289904824E-2</v>
      </c>
      <c r="AN55">
        <f>'Population at Risk'!N55/'Population at Risk'!N$5</f>
        <v>1.5726459912265584E-2</v>
      </c>
      <c r="AO55">
        <f>'Population at Risk'!AN55/'Population at Risk'!AN$5</f>
        <v>2.4819427657970603E-2</v>
      </c>
      <c r="AP55">
        <f>'Population at Risk'!AO55/'Population at Risk'!AO$5</f>
        <v>2.4819427657970603E-2</v>
      </c>
      <c r="AQ55">
        <f>'Population at Risk'!AP55/'Population at Risk'!AP$5</f>
        <v>2.0791360681318375E-2</v>
      </c>
      <c r="AR55">
        <f>'Population at Risk'!C55/'Population at Risk'!C$5</f>
        <v>1.3881996359759043E-2</v>
      </c>
      <c r="AS55">
        <f>'Population at Risk'!AQ55/'Population at Risk'!AQ$5</f>
        <v>1.8169974044161E-2</v>
      </c>
      <c r="AT55">
        <f>'Population at Risk'!O55/'Population at Risk'!O$5</f>
        <v>2.1035619776492799E-2</v>
      </c>
      <c r="AU55">
        <f>'Population at Risk'!AR55/'Population at Risk'!AR$5</f>
        <v>1.8710277976213247E-2</v>
      </c>
      <c r="AV55">
        <f>'Population at Risk'!AS55/'Population at Risk'!AS$5</f>
        <v>2.4571751192492521E-2</v>
      </c>
      <c r="AW55">
        <f>'Population at Risk'!AT55/'Population at Risk'!AT$5</f>
        <v>1.9101941049793136E-2</v>
      </c>
      <c r="AX55">
        <f>'Population at Risk'!AU55/'Population at Risk'!AU$5</f>
        <v>1.9101941049793136E-2</v>
      </c>
      <c r="AY55">
        <f>'Population at Risk'!BB55/'Population at Risk'!BB$5</f>
        <v>1.9001301741591075E-2</v>
      </c>
      <c r="AZ55">
        <f>'Population at Risk'!P55/'Population at Risk'!P$5</f>
        <v>2.1430721632828865E-2</v>
      </c>
      <c r="BA55">
        <f>'Population at Risk'!AV55/'Population at Risk'!AV$5</f>
        <v>2.6171136765171518E-2</v>
      </c>
      <c r="BB55">
        <f>'Population at Risk'!AW55/'Population at Risk'!AW$5</f>
        <v>2.0439607955253968E-2</v>
      </c>
      <c r="BC55">
        <f>'Population at Risk'!Q55/'Population at Risk'!Q$5</f>
        <v>2.0773914394646802E-2</v>
      </c>
      <c r="BD55" s="9">
        <v>53</v>
      </c>
    </row>
    <row r="56" spans="1:56" hidden="1" x14ac:dyDescent="0.35">
      <c r="A56" s="3"/>
      <c r="B56" s="5" t="s">
        <v>59</v>
      </c>
      <c r="C56">
        <f>'Population at Risk'!R56/'Population at Risk'!R$5</f>
        <v>1.5288979930101169E-2</v>
      </c>
      <c r="D56">
        <f>'Population at Risk'!AX56/'Population at Risk'!AX$5</f>
        <v>1.4136698828338009E-2</v>
      </c>
      <c r="E56">
        <f>'Population at Risk'!S56/'Population at Risk'!S$5</f>
        <v>1.3369777703595325E-2</v>
      </c>
      <c r="F56">
        <f>'Population at Risk'!T56/'Population at Risk'!T$5</f>
        <v>1.0012481175664912E-2</v>
      </c>
      <c r="G56">
        <f>'Population at Risk'!U56/'Population at Risk'!U$5</f>
        <v>2.061506404207894E-2</v>
      </c>
      <c r="H56">
        <f>'Population at Risk'!D56/'Population at Risk'!D$5</f>
        <v>1.219395400597882E-2</v>
      </c>
      <c r="I56">
        <f>'Population at Risk'!E56/'Population at Risk'!E$5</f>
        <v>1.3527303995631788E-2</v>
      </c>
      <c r="J56">
        <f>'Population at Risk'!BC56/'Population at Risk'!BC$5</f>
        <v>2.061506404207894E-2</v>
      </c>
      <c r="K56">
        <f>'Population at Risk'!V56/'Population at Risk'!V$5</f>
        <v>1.4937350070736412E-2</v>
      </c>
      <c r="L56">
        <f>'Population at Risk'!F56/'Population at Risk'!F$5</f>
        <v>1.6711236568586495E-2</v>
      </c>
      <c r="M56">
        <f>'Population at Risk'!W56/'Population at Risk'!W$5</f>
        <v>1.5216458168427417E-2</v>
      </c>
      <c r="N56">
        <f>'Population at Risk'!X56/'Population at Risk'!X$5</f>
        <v>1.5216458168427417E-2</v>
      </c>
      <c r="O56">
        <f>'Population at Risk'!Y56/'Population at Risk'!Y$5</f>
        <v>1.4722199414333515E-2</v>
      </c>
      <c r="P56">
        <f>'Population at Risk'!Z56/'Population at Risk'!Z$5</f>
        <v>9.3703030522935774E-3</v>
      </c>
      <c r="Q56">
        <f>'Population at Risk'!AA56/'Population at Risk'!AA$5</f>
        <v>1.2481226477653026E-2</v>
      </c>
      <c r="R56">
        <f>'Population at Risk'!AB56/'Population at Risk'!AB$5</f>
        <v>1.2816275230066029E-2</v>
      </c>
      <c r="S56">
        <f>'Population at Risk'!AY56/'Population at Risk'!AY$5</f>
        <v>1.507439844444091E-2</v>
      </c>
      <c r="T56">
        <f>'Population at Risk'!AC56/'Population at Risk'!AC$5</f>
        <v>1.1588176922471275E-2</v>
      </c>
      <c r="U56">
        <f>'Population at Risk'!AD56/'Population at Risk'!AD$5</f>
        <v>1.6594513409565144E-2</v>
      </c>
      <c r="V56">
        <f>'Population at Risk'!AE56/'Population at Risk'!AE$5</f>
        <v>1.5624133120349704E-2</v>
      </c>
      <c r="W56">
        <f>'Population at Risk'!G56/'Population at Risk'!G$5</f>
        <v>1.913478658580383E-2</v>
      </c>
      <c r="X56">
        <f>'Population at Risk'!AF56/'Population at Risk'!AF$5</f>
        <v>1.3993423040198663E-2</v>
      </c>
      <c r="Y56">
        <f>'Population at Risk'!H56/'Population at Risk'!H$5</f>
        <v>1.7064701536577395E-2</v>
      </c>
      <c r="Z56">
        <f>'Population at Risk'!AG56/'Population at Risk'!AG$5</f>
        <v>1.5624133120349704E-2</v>
      </c>
      <c r="AA56">
        <f>'Population at Risk'!AZ56/'Population at Risk'!AZ$5</f>
        <v>1.494544401735003E-2</v>
      </c>
      <c r="AB56">
        <f>'Population at Risk'!I56/'Population at Risk'!I$5</f>
        <v>1.7714143007932268E-2</v>
      </c>
      <c r="AC56">
        <f>'Population at Risk'!J56/'Population at Risk'!J$5</f>
        <v>1.4481739794209168E-2</v>
      </c>
      <c r="AD56">
        <f>'Population at Risk'!K56/'Population at Risk'!K$5</f>
        <v>1.5044280413533343E-2</v>
      </c>
      <c r="AE56">
        <f>'Population at Risk'!AH56/'Population at Risk'!AH$5</f>
        <v>1.4106164950340051E-2</v>
      </c>
      <c r="AF56">
        <f>'Population at Risk'!AI56/'Population at Risk'!AI$5</f>
        <v>1.2005370916470698E-2</v>
      </c>
      <c r="AG56">
        <f>'Population at Risk'!BA56/'Population at Risk'!BA$5</f>
        <v>1.3106231242646088E-2</v>
      </c>
      <c r="AH56">
        <f>'Population at Risk'!L56/'Population at Risk'!L$5</f>
        <v>2.1120658482099413E-2</v>
      </c>
      <c r="AI56">
        <f>'Population at Risk'!M56/'Population at Risk'!M$5</f>
        <v>2.1120658482099413E-2</v>
      </c>
      <c r="AJ56">
        <f>'Population at Risk'!AJ56/'Population at Risk'!AJ$5</f>
        <v>1.5253269324142579E-2</v>
      </c>
      <c r="AK56">
        <f>'Population at Risk'!AK56/'Population at Risk'!AK$5</f>
        <v>1.5979646260781605E-2</v>
      </c>
      <c r="AL56">
        <f>'Population at Risk'!AL56/'Population at Risk'!AL$5</f>
        <v>1.6059103177117343E-2</v>
      </c>
      <c r="AM56">
        <f>'Population at Risk'!AM56/'Population at Risk'!AM$5</f>
        <v>1.3586496721319265E-2</v>
      </c>
      <c r="AN56">
        <f>'Population at Risk'!N56/'Population at Risk'!N$5</f>
        <v>1.2872055145785601E-2</v>
      </c>
      <c r="AO56">
        <f>'Population at Risk'!AN56/'Population at Risk'!AN$5</f>
        <v>1.9040572043932606E-2</v>
      </c>
      <c r="AP56">
        <f>'Population at Risk'!AO56/'Population at Risk'!AO$5</f>
        <v>1.9040572043932606E-2</v>
      </c>
      <c r="AQ56">
        <f>'Population at Risk'!AP56/'Population at Risk'!AP$5</f>
        <v>1.6064281000499014E-2</v>
      </c>
      <c r="AR56">
        <f>'Population at Risk'!C56/'Population at Risk'!C$5</f>
        <v>1.086568536273415E-2</v>
      </c>
      <c r="AS56">
        <f>'Population at Risk'!AQ56/'Population at Risk'!AQ$5</f>
        <v>1.4162130780267406E-2</v>
      </c>
      <c r="AT56">
        <f>'Population at Risk'!O56/'Population at Risk'!O$5</f>
        <v>1.6349449412163847E-2</v>
      </c>
      <c r="AU56">
        <f>'Population at Risk'!AR56/'Population at Risk'!AR$5</f>
        <v>1.3915466653358567E-2</v>
      </c>
      <c r="AV56">
        <f>'Population at Risk'!AS56/'Population at Risk'!AS$5</f>
        <v>1.7714143007932268E-2</v>
      </c>
      <c r="AW56">
        <f>'Population at Risk'!AT56/'Population at Risk'!AT$5</f>
        <v>1.3565711093644623E-2</v>
      </c>
      <c r="AX56">
        <f>'Population at Risk'!AU56/'Population at Risk'!AU$5</f>
        <v>1.3565711093644623E-2</v>
      </c>
      <c r="AY56">
        <f>'Population at Risk'!BB56/'Population at Risk'!BB$5</f>
        <v>1.374784590063086E-2</v>
      </c>
      <c r="AZ56">
        <f>'Population at Risk'!P56/'Population at Risk'!P$5</f>
        <v>1.7552232513195546E-2</v>
      </c>
      <c r="BA56">
        <f>'Population at Risk'!AV56/'Population at Risk'!AV$5</f>
        <v>1.9232343049444663E-2</v>
      </c>
      <c r="BB56">
        <f>'Population at Risk'!AW56/'Population at Risk'!AW$5</f>
        <v>1.4699083057619657E-2</v>
      </c>
      <c r="BC56">
        <f>'Population at Risk'!Q56/'Population at Risk'!Q$5</f>
        <v>1.5780624047970575E-2</v>
      </c>
      <c r="BD56" s="9">
        <v>54</v>
      </c>
    </row>
    <row r="57" spans="1:56" hidden="1" x14ac:dyDescent="0.35">
      <c r="A57" s="3"/>
      <c r="B57" s="5" t="s">
        <v>60</v>
      </c>
      <c r="C57">
        <f>'Population at Risk'!R57/'Population at Risk'!R$5</f>
        <v>1.1026518788550215E-2</v>
      </c>
      <c r="D57">
        <f>'Population at Risk'!AX57/'Population at Risk'!AX$5</f>
        <v>9.5046062287474364E-3</v>
      </c>
      <c r="E57">
        <f>'Population at Risk'!S57/'Population at Risk'!S$5</f>
        <v>9.2306303038717629E-3</v>
      </c>
      <c r="F57">
        <f>'Population at Risk'!T57/'Population at Risk'!T$5</f>
        <v>7.5672076041920855E-3</v>
      </c>
      <c r="G57">
        <f>'Population at Risk'!U57/'Population at Risk'!U$5</f>
        <v>1.2533674781693068E-2</v>
      </c>
      <c r="H57">
        <f>'Population at Risk'!D57/'Population at Risk'!D$5</f>
        <v>8.7068653273180419E-3</v>
      </c>
      <c r="I57">
        <f>'Population at Risk'!E57/'Population at Risk'!E$5</f>
        <v>9.2738173402754902E-3</v>
      </c>
      <c r="J57">
        <f>'Population at Risk'!BC57/'Population at Risk'!BC$5</f>
        <v>1.2533674781693068E-2</v>
      </c>
      <c r="K57">
        <f>'Population at Risk'!V57/'Population at Risk'!V$5</f>
        <v>1.0486442994741892E-2</v>
      </c>
      <c r="L57">
        <f>'Population at Risk'!F57/'Population at Risk'!F$5</f>
        <v>1.1437449507013232E-2</v>
      </c>
      <c r="M57">
        <f>'Population at Risk'!W57/'Population at Risk'!W$5</f>
        <v>1.0378248309659893E-2</v>
      </c>
      <c r="N57">
        <f>'Population at Risk'!X57/'Population at Risk'!X$5</f>
        <v>1.0378248309659893E-2</v>
      </c>
      <c r="O57">
        <f>'Population at Risk'!Y57/'Population at Risk'!Y$5</f>
        <v>9.882716123729483E-3</v>
      </c>
      <c r="P57">
        <f>'Population at Risk'!Z57/'Population at Risk'!Z$5</f>
        <v>6.4682401794625751E-3</v>
      </c>
      <c r="Q57">
        <f>'Population at Risk'!AA57/'Population at Risk'!AA$5</f>
        <v>8.4450233973615233E-3</v>
      </c>
      <c r="R57">
        <f>'Population at Risk'!AB57/'Population at Risk'!AB$5</f>
        <v>8.9451882512018056E-3</v>
      </c>
      <c r="S57">
        <f>'Population at Risk'!AY57/'Population at Risk'!AY$5</f>
        <v>1.0379087802267132E-2</v>
      </c>
      <c r="T57">
        <f>'Population at Risk'!AC57/'Population at Risk'!AC$5</f>
        <v>7.977827786111771E-3</v>
      </c>
      <c r="U57">
        <f>'Population at Risk'!AD57/'Population at Risk'!AD$5</f>
        <v>1.1142334985934041E-2</v>
      </c>
      <c r="V57">
        <f>'Population at Risk'!AE57/'Population at Risk'!AE$5</f>
        <v>1.0740807004801378E-2</v>
      </c>
      <c r="W57">
        <f>'Population at Risk'!G57/'Population at Risk'!G$5</f>
        <v>1.2193459757651378E-2</v>
      </c>
      <c r="X57">
        <f>'Population at Risk'!AF57/'Population at Risk'!AF$5</f>
        <v>9.2070014054726947E-3</v>
      </c>
      <c r="Y57">
        <f>'Population at Risk'!H57/'Population at Risk'!H$5</f>
        <v>1.1100515847713576E-2</v>
      </c>
      <c r="Z57">
        <f>'Population at Risk'!AG57/'Population at Risk'!AG$5</f>
        <v>1.0740807004801378E-2</v>
      </c>
      <c r="AA57">
        <f>'Population at Risk'!AZ57/'Population at Risk'!AZ$5</f>
        <v>1.0379849849983226E-2</v>
      </c>
      <c r="AB57">
        <f>'Population at Risk'!I57/'Population at Risk'!I$5</f>
        <v>1.1643663323849545E-2</v>
      </c>
      <c r="AC57">
        <f>'Population at Risk'!J57/'Population at Risk'!J$5</f>
        <v>9.2079706384512374E-3</v>
      </c>
      <c r="AD57">
        <f>'Population at Risk'!K57/'Population at Risk'!K$5</f>
        <v>8.7243481553715713E-3</v>
      </c>
      <c r="AE57">
        <f>'Population at Risk'!AH57/'Population at Risk'!AH$5</f>
        <v>9.2951040212030031E-3</v>
      </c>
      <c r="AF57">
        <f>'Population at Risk'!AI57/'Population at Risk'!AI$5</f>
        <v>8.4191103795941621E-3</v>
      </c>
      <c r="AG57">
        <f>'Population at Risk'!BA57/'Population at Risk'!BA$5</f>
        <v>8.9259234437936257E-3</v>
      </c>
      <c r="AH57">
        <f>'Population at Risk'!L57/'Population at Risk'!L$5</f>
        <v>1.399969789555352E-2</v>
      </c>
      <c r="AI57">
        <f>'Population at Risk'!M57/'Population at Risk'!M$5</f>
        <v>1.399969789555352E-2</v>
      </c>
      <c r="AJ57">
        <f>'Population at Risk'!AJ57/'Population at Risk'!AJ$5</f>
        <v>9.7902936083040897E-3</v>
      </c>
      <c r="AK57">
        <f>'Population at Risk'!AK57/'Population at Risk'!AK$5</f>
        <v>1.0156626659838968E-2</v>
      </c>
      <c r="AL57">
        <f>'Population at Risk'!AL57/'Population at Risk'!AL$5</f>
        <v>1.0453288787941347E-2</v>
      </c>
      <c r="AM57">
        <f>'Population at Risk'!AM57/'Population at Risk'!AM$5</f>
        <v>8.7939382829322638E-3</v>
      </c>
      <c r="AN57">
        <f>'Population at Risk'!N57/'Population at Risk'!N$5</f>
        <v>8.8535754877189874E-3</v>
      </c>
      <c r="AO57">
        <f>'Population at Risk'!AN57/'Population at Risk'!AN$5</f>
        <v>1.1241516437031354E-2</v>
      </c>
      <c r="AP57">
        <f>'Population at Risk'!AO57/'Population at Risk'!AO$5</f>
        <v>1.1241516437031354E-2</v>
      </c>
      <c r="AQ57">
        <f>'Population at Risk'!AP57/'Population at Risk'!AP$5</f>
        <v>1.1401240274406858E-2</v>
      </c>
      <c r="AR57">
        <f>'Population at Risk'!C57/'Population at Risk'!C$5</f>
        <v>8.1420739470504881E-3</v>
      </c>
      <c r="AS57">
        <f>'Population at Risk'!AQ57/'Population at Risk'!AQ$5</f>
        <v>9.3195848474330045E-3</v>
      </c>
      <c r="AT57">
        <f>'Population at Risk'!O57/'Population at Risk'!O$5</f>
        <v>1.0435522484791066E-2</v>
      </c>
      <c r="AU57">
        <f>'Population at Risk'!AR57/'Population at Risk'!AR$5</f>
        <v>9.4385878389047859E-3</v>
      </c>
      <c r="AV57">
        <f>'Population at Risk'!AS57/'Population at Risk'!AS$5</f>
        <v>1.1643663323849545E-2</v>
      </c>
      <c r="AW57">
        <f>'Population at Risk'!AT57/'Population at Risk'!AT$5</f>
        <v>8.1107251745475388E-3</v>
      </c>
      <c r="AX57">
        <f>'Population at Risk'!AU57/'Population at Risk'!AU$5</f>
        <v>8.1107251745475388E-3</v>
      </c>
      <c r="AY57">
        <f>'Population at Risk'!BB57/'Population at Risk'!BB$5</f>
        <v>8.5747089292210841E-3</v>
      </c>
      <c r="AZ57">
        <f>'Population at Risk'!P57/'Population at Risk'!P$5</f>
        <v>1.2985753699748023E-2</v>
      </c>
      <c r="BA57">
        <f>'Population at Risk'!AV57/'Population at Risk'!AV$5</f>
        <v>1.2734127288547963E-2</v>
      </c>
      <c r="BB57">
        <f>'Population at Risk'!AW57/'Population at Risk'!AW$5</f>
        <v>9.8669116176165785E-3</v>
      </c>
      <c r="BC57">
        <f>'Population at Risk'!Q57/'Population at Risk'!Q$5</f>
        <v>1.1148236700550429E-2</v>
      </c>
      <c r="BD57" s="9">
        <v>55</v>
      </c>
    </row>
    <row r="58" spans="1:56" hidden="1" x14ac:dyDescent="0.35">
      <c r="A58" s="3"/>
      <c r="B58" s="5" t="s">
        <v>80</v>
      </c>
      <c r="C58">
        <f>'Population at Risk'!R58/'Population at Risk'!R$5</f>
        <v>5.5303261064088474E-3</v>
      </c>
      <c r="D58">
        <f>'Population at Risk'!AX58/'Population at Risk'!AX$5</f>
        <v>4.4167601939215356E-3</v>
      </c>
      <c r="E58">
        <f>'Population at Risk'!S58/'Population at Risk'!S$5</f>
        <v>4.6979986990355483E-3</v>
      </c>
      <c r="F58">
        <f>'Population at Risk'!T58/'Population at Risk'!T$5</f>
        <v>3.9602693885112863E-3</v>
      </c>
      <c r="G58">
        <f>'Population at Risk'!U58/'Population at Risk'!U$5</f>
        <v>7.3496213381606737E-3</v>
      </c>
      <c r="H58">
        <f>'Population at Risk'!D58/'Population at Risk'!D$5</f>
        <v>4.3569834292240556E-3</v>
      </c>
      <c r="I58">
        <f>'Population at Risk'!E58/'Population at Risk'!E$5</f>
        <v>4.5006534288660662E-3</v>
      </c>
      <c r="J58">
        <f>'Population at Risk'!BC58/'Population at Risk'!BC$5</f>
        <v>7.3496213381606737E-3</v>
      </c>
      <c r="K58">
        <f>'Population at Risk'!V58/'Population at Risk'!V$5</f>
        <v>4.7666178505917514E-3</v>
      </c>
      <c r="L58">
        <f>'Population at Risk'!F58/'Population at Risk'!F$5</f>
        <v>6.2161501571341982E-3</v>
      </c>
      <c r="M58">
        <f>'Population at Risk'!W58/'Population at Risk'!W$5</f>
        <v>5.1165782797342307E-3</v>
      </c>
      <c r="N58">
        <f>'Population at Risk'!X58/'Population at Risk'!X$5</f>
        <v>5.1165782797342307E-3</v>
      </c>
      <c r="O58">
        <f>'Population at Risk'!Y58/'Population at Risk'!Y$5</f>
        <v>4.6305754088644055E-3</v>
      </c>
      <c r="P58">
        <f>'Population at Risk'!Z58/'Population at Risk'!Z$5</f>
        <v>3.1129841517513338E-3</v>
      </c>
      <c r="Q58">
        <f>'Population at Risk'!AA58/'Population at Risk'!AA$5</f>
        <v>4.0508139946659793E-3</v>
      </c>
      <c r="R58">
        <f>'Population at Risk'!AB58/'Population at Risk'!AB$5</f>
        <v>4.5478093969179029E-3</v>
      </c>
      <c r="S58">
        <f>'Population at Risk'!AY58/'Population at Risk'!AY$5</f>
        <v>5.3936028495608591E-3</v>
      </c>
      <c r="T58">
        <f>'Population at Risk'!AC58/'Population at Risk'!AC$5</f>
        <v>3.8947851820967062E-3</v>
      </c>
      <c r="U58">
        <f>'Population at Risk'!AD58/'Population at Risk'!AD$5</f>
        <v>5.6917768099097165E-3</v>
      </c>
      <c r="V58">
        <f>'Population at Risk'!AE58/'Population at Risk'!AE$5</f>
        <v>5.5508423130920985E-3</v>
      </c>
      <c r="W58">
        <f>'Population at Risk'!G58/'Population at Risk'!G$5</f>
        <v>6.0607168284275547E-3</v>
      </c>
      <c r="X58">
        <f>'Population at Risk'!AF58/'Population at Risk'!AF$5</f>
        <v>4.4690176387279538E-3</v>
      </c>
      <c r="Y58">
        <f>'Population at Risk'!H58/'Population at Risk'!H$5</f>
        <v>5.4700609532337087E-3</v>
      </c>
      <c r="Z58">
        <f>'Population at Risk'!AG58/'Population at Risk'!AG$5</f>
        <v>5.5508423130920985E-3</v>
      </c>
      <c r="AA58">
        <f>'Population at Risk'!AZ58/'Population at Risk'!AZ$5</f>
        <v>5.6450713424567112E-3</v>
      </c>
      <c r="AB58">
        <f>'Population at Risk'!I58/'Population at Risk'!I$5</f>
        <v>6.7819136121836368E-3</v>
      </c>
      <c r="AC58">
        <f>'Population at Risk'!J58/'Population at Risk'!J$5</f>
        <v>4.4785297939196498E-3</v>
      </c>
      <c r="AD58">
        <f>'Population at Risk'!K58/'Population at Risk'!K$5</f>
        <v>4.579236412771746E-3</v>
      </c>
      <c r="AE58">
        <f>'Population at Risk'!AH58/'Population at Risk'!AH$5</f>
        <v>4.334714500433416E-3</v>
      </c>
      <c r="AF58">
        <f>'Population at Risk'!AI58/'Population at Risk'!AI$5</f>
        <v>4.2492519586561101E-3</v>
      </c>
      <c r="AG58">
        <f>'Population at Risk'!BA58/'Population at Risk'!BA$5</f>
        <v>4.0208038603768374E-3</v>
      </c>
      <c r="AH58">
        <f>'Population at Risk'!L58/'Population at Risk'!L$5</f>
        <v>6.8273899444492026E-3</v>
      </c>
      <c r="AI58">
        <f>'Population at Risk'!M58/'Population at Risk'!M$5</f>
        <v>6.8273899444492026E-3</v>
      </c>
      <c r="AJ58">
        <f>'Population at Risk'!AJ58/'Population at Risk'!AJ$5</f>
        <v>5.3477441953745757E-3</v>
      </c>
      <c r="AK58">
        <f>'Population at Risk'!AK58/'Population at Risk'!AK$5</f>
        <v>5.5178122101698437E-3</v>
      </c>
      <c r="AL58">
        <f>'Population at Risk'!AL58/'Population at Risk'!AL$5</f>
        <v>4.7929166852637992E-3</v>
      </c>
      <c r="AM58">
        <f>'Population at Risk'!AM58/'Population at Risk'!AM$5</f>
        <v>3.9083569717998168E-3</v>
      </c>
      <c r="AN58">
        <f>'Population at Risk'!N58/'Population at Risk'!N$5</f>
        <v>4.8308490477461784E-3</v>
      </c>
      <c r="AO58">
        <f>'Population at Risk'!AN58/'Population at Risk'!AN$5</f>
        <v>5.7395512603438548E-3</v>
      </c>
      <c r="AP58">
        <f>'Population at Risk'!AO58/'Population at Risk'!AO$5</f>
        <v>5.7395512603438548E-3</v>
      </c>
      <c r="AQ58">
        <f>'Population at Risk'!AP58/'Population at Risk'!AP$5</f>
        <v>6.1843351352398193E-3</v>
      </c>
      <c r="AR58">
        <f>'Population at Risk'!C58/'Population at Risk'!C$5</f>
        <v>4.2138609505197764E-3</v>
      </c>
      <c r="AS58">
        <f>'Population at Risk'!AQ58/'Population at Risk'!AQ$5</f>
        <v>4.7549498405947506E-3</v>
      </c>
      <c r="AT58">
        <f>'Population at Risk'!O58/'Population at Risk'!O$5</f>
        <v>5.1444791737352367E-3</v>
      </c>
      <c r="AU58">
        <f>'Population at Risk'!AR58/'Population at Risk'!AR$5</f>
        <v>4.7036720571377649E-3</v>
      </c>
      <c r="AV58">
        <f>'Population at Risk'!AS58/'Population at Risk'!AS$5</f>
        <v>6.7819136121836368E-3</v>
      </c>
      <c r="AW58">
        <f>'Population at Risk'!AT58/'Population at Risk'!AT$5</f>
        <v>4.2240906946523259E-3</v>
      </c>
      <c r="AX58">
        <f>'Population at Risk'!AU58/'Population at Risk'!AU$5</f>
        <v>4.2240906946523259E-3</v>
      </c>
      <c r="AY58">
        <f>'Population at Risk'!BB58/'Population at Risk'!BB$5</f>
        <v>3.8577892445805276E-3</v>
      </c>
      <c r="AZ58">
        <f>'Population at Risk'!P58/'Population at Risk'!P$5</f>
        <v>6.5881223606878581E-3</v>
      </c>
      <c r="BA58">
        <f>'Population at Risk'!AV58/'Population at Risk'!AV$5</f>
        <v>6.7478505040039615E-3</v>
      </c>
      <c r="BB58">
        <f>'Population at Risk'!AW58/'Population at Risk'!AW$5</f>
        <v>4.8211692898250816E-3</v>
      </c>
      <c r="BC58">
        <f>'Population at Risk'!Q58/'Population at Risk'!Q$5</f>
        <v>5.4243959291838499E-3</v>
      </c>
      <c r="BD58" s="9">
        <v>56</v>
      </c>
    </row>
    <row r="59" spans="1:56" hidden="1" x14ac:dyDescent="0.35">
      <c r="A59" s="3"/>
      <c r="B59" s="5" t="s">
        <v>79</v>
      </c>
      <c r="C59">
        <f>'Population at Risk'!R59/'Population at Risk'!R$5</f>
        <v>2.58206278454985E-3</v>
      </c>
      <c r="D59">
        <f>'Population at Risk'!AX59/'Population at Risk'!AX$5</f>
        <v>1.6138827706206258E-3</v>
      </c>
      <c r="E59">
        <f>'Population at Risk'!S59/'Population at Risk'!S$5</f>
        <v>2.0535533343501353E-3</v>
      </c>
      <c r="F59">
        <f>'Population at Risk'!T59/'Population at Risk'!T$5</f>
        <v>1.9239805343606025E-3</v>
      </c>
      <c r="G59">
        <f>'Population at Risk'!U59/'Population at Risk'!U$5</f>
        <v>2.3646769723403428E-3</v>
      </c>
      <c r="H59">
        <f>'Population at Risk'!D59/'Population at Risk'!D$5</f>
        <v>1.9404029319121494E-3</v>
      </c>
      <c r="I59">
        <f>'Population at Risk'!E59/'Population at Risk'!E$5</f>
        <v>2.1100562414440552E-3</v>
      </c>
      <c r="J59">
        <f>'Population at Risk'!BC59/'Population at Risk'!BC$5</f>
        <v>2.3646769723403428E-3</v>
      </c>
      <c r="K59">
        <f>'Population at Risk'!V59/'Population at Risk'!V$5</f>
        <v>2.0184009345439661E-3</v>
      </c>
      <c r="L59">
        <f>'Population at Risk'!F59/'Population at Risk'!F$5</f>
        <v>2.7178602027451682E-3</v>
      </c>
      <c r="M59">
        <f>'Population at Risk'!W59/'Population at Risk'!W$5</f>
        <v>2.2439105730389184E-3</v>
      </c>
      <c r="N59">
        <f>'Population at Risk'!X59/'Population at Risk'!X$5</f>
        <v>2.2439105730389184E-3</v>
      </c>
      <c r="O59">
        <f>'Population at Risk'!Y59/'Population at Risk'!Y$5</f>
        <v>1.8735066647968947E-3</v>
      </c>
      <c r="P59">
        <f>'Population at Risk'!Z59/'Population at Risk'!Z$5</f>
        <v>1.3567356578501838E-3</v>
      </c>
      <c r="Q59">
        <f>'Population at Risk'!AA59/'Population at Risk'!AA$5</f>
        <v>1.7024070346855283E-3</v>
      </c>
      <c r="R59">
        <f>'Population at Risk'!AB59/'Population at Risk'!AB$5</f>
        <v>2.0002070860599594E-3</v>
      </c>
      <c r="S59">
        <f>'Population at Risk'!AY59/'Population at Risk'!AY$5</f>
        <v>2.3178773903398805E-3</v>
      </c>
      <c r="T59">
        <f>'Population at Risk'!AC59/'Population at Risk'!AC$5</f>
        <v>1.7253229798897961E-3</v>
      </c>
      <c r="U59">
        <f>'Population at Risk'!AD59/'Population at Risk'!AD$5</f>
        <v>2.3619653923799225E-3</v>
      </c>
      <c r="V59">
        <f>'Population at Risk'!AE59/'Population at Risk'!AE$5</f>
        <v>2.3724869620534981E-3</v>
      </c>
      <c r="W59">
        <f>'Population at Risk'!G59/'Population at Risk'!G$5</f>
        <v>2.3344219009150233E-3</v>
      </c>
      <c r="X59">
        <f>'Population at Risk'!AF59/'Population at Risk'!AF$5</f>
        <v>1.9716089692611463E-3</v>
      </c>
      <c r="Y59">
        <f>'Population at Risk'!H59/'Population at Risk'!H$5</f>
        <v>2.2015175319741211E-3</v>
      </c>
      <c r="Z59">
        <f>'Population at Risk'!AG59/'Population at Risk'!AG$5</f>
        <v>2.3724869620534981E-3</v>
      </c>
      <c r="AA59">
        <f>'Population at Risk'!AZ59/'Population at Risk'!AZ$5</f>
        <v>2.3850206191250263E-3</v>
      </c>
      <c r="AB59">
        <f>'Population at Risk'!I59/'Population at Risk'!I$5</f>
        <v>2.4255607923809974E-3</v>
      </c>
      <c r="AC59">
        <f>'Population at Risk'!J59/'Population at Risk'!J$5</f>
        <v>1.7115679487172593E-3</v>
      </c>
      <c r="AD59">
        <f>'Population at Risk'!K59/'Population at Risk'!K$5</f>
        <v>1.8708298509859656E-3</v>
      </c>
      <c r="AE59">
        <f>'Population at Risk'!AH59/'Population at Risk'!AH$5</f>
        <v>1.6607105792264321E-3</v>
      </c>
      <c r="AF59">
        <f>'Population at Risk'!AI59/'Population at Risk'!AI$5</f>
        <v>1.9225295195509757E-3</v>
      </c>
      <c r="AG59">
        <f>'Population at Risk'!BA59/'Population at Risk'!BA$5</f>
        <v>1.6752382821589226E-3</v>
      </c>
      <c r="AH59">
        <f>'Population at Risk'!L59/'Population at Risk'!L$5</f>
        <v>3.011377747516043E-3</v>
      </c>
      <c r="AI59">
        <f>'Population at Risk'!M59/'Population at Risk'!M$5</f>
        <v>3.011377747516043E-3</v>
      </c>
      <c r="AJ59">
        <f>'Population at Risk'!AJ59/'Population at Risk'!AJ$5</f>
        <v>2.1060269017752556E-3</v>
      </c>
      <c r="AK59">
        <f>'Population at Risk'!AK59/'Population at Risk'!AK$5</f>
        <v>2.3042023885263287E-3</v>
      </c>
      <c r="AL59">
        <f>'Population at Risk'!AL59/'Population at Risk'!AL$5</f>
        <v>1.9207933081550254E-3</v>
      </c>
      <c r="AM59">
        <f>'Population at Risk'!AM59/'Population at Risk'!AM$5</f>
        <v>1.5059862130966338E-3</v>
      </c>
      <c r="AN59">
        <f>'Population at Risk'!N59/'Population at Risk'!N$5</f>
        <v>2.0091797601318583E-3</v>
      </c>
      <c r="AO59">
        <f>'Population at Risk'!AN59/'Population at Risk'!AN$5</f>
        <v>2.6354107330178712E-3</v>
      </c>
      <c r="AP59">
        <f>'Population at Risk'!AO59/'Population at Risk'!AO$5</f>
        <v>2.6354107330178712E-3</v>
      </c>
      <c r="AQ59">
        <f>'Population at Risk'!AP59/'Population at Risk'!AP$5</f>
        <v>2.5774157447723623E-3</v>
      </c>
      <c r="AR59">
        <f>'Population at Risk'!C59/'Population at Risk'!C$5</f>
        <v>1.7713961647297662E-3</v>
      </c>
      <c r="AS59">
        <f>'Population at Risk'!AQ59/'Population at Risk'!AQ$5</f>
        <v>2.1322884211916831E-3</v>
      </c>
      <c r="AT59">
        <f>'Population at Risk'!O59/'Population at Risk'!O$5</f>
        <v>1.9544360646050365E-3</v>
      </c>
      <c r="AU59">
        <f>'Population at Risk'!AR59/'Population at Risk'!AR$5</f>
        <v>1.9925903236719007E-3</v>
      </c>
      <c r="AV59">
        <f>'Population at Risk'!AS59/'Population at Risk'!AS$5</f>
        <v>2.4255607923809974E-3</v>
      </c>
      <c r="AW59">
        <f>'Population at Risk'!AT59/'Population at Risk'!AT$5</f>
        <v>1.5552493727106792E-3</v>
      </c>
      <c r="AX59">
        <f>'Population at Risk'!AU59/'Population at Risk'!AU$5</f>
        <v>1.5552493727106792E-3</v>
      </c>
      <c r="AY59">
        <f>'Population at Risk'!BB59/'Population at Risk'!BB$5</f>
        <v>1.5761442238070675E-3</v>
      </c>
      <c r="AZ59">
        <f>'Population at Risk'!P59/'Population at Risk'!P$5</f>
        <v>3.075735925745698E-3</v>
      </c>
      <c r="BA59">
        <f>'Population at Risk'!AV59/'Population at Risk'!AV$5</f>
        <v>2.8618867021712956E-3</v>
      </c>
      <c r="BB59">
        <f>'Population at Risk'!AW59/'Population at Risk'!AW$5</f>
        <v>1.8372441311978148E-3</v>
      </c>
      <c r="BC59">
        <f>'Population at Risk'!Q59/'Population at Risk'!Q$5</f>
        <v>2.3936909232384488E-3</v>
      </c>
      <c r="BD59" s="9">
        <v>57</v>
      </c>
    </row>
    <row r="60" spans="1:56" s="2" customFormat="1" x14ac:dyDescent="0.35">
      <c r="A60" s="2" t="s">
        <v>133</v>
      </c>
      <c r="B60" s="2" t="s">
        <v>83</v>
      </c>
      <c r="C60" s="55">
        <f>'Population at Risk'!C60/'Population at Risk'!C$5</f>
        <v>0</v>
      </c>
      <c r="D60" s="2">
        <f>'Population at Risk'!D60/'Population at Risk'!D$5</f>
        <v>0</v>
      </c>
      <c r="E60" s="2">
        <f>'Population at Risk'!E60/'Population at Risk'!E$5</f>
        <v>0</v>
      </c>
      <c r="F60" s="2">
        <f>'Population at Risk'!F60/'Population at Risk'!F$5</f>
        <v>0</v>
      </c>
      <c r="G60" s="2">
        <f>'Population at Risk'!G60/'Population at Risk'!G$5</f>
        <v>0</v>
      </c>
      <c r="H60" s="2">
        <f>'Population at Risk'!H60/'Population at Risk'!H$5</f>
        <v>0</v>
      </c>
      <c r="I60" s="2">
        <f>'Population at Risk'!I60/'Population at Risk'!I$5</f>
        <v>0</v>
      </c>
      <c r="J60" s="2">
        <f>'Population at Risk'!J60/'Population at Risk'!J$5</f>
        <v>0</v>
      </c>
      <c r="K60" s="2">
        <f>'Population at Risk'!K60/'Population at Risk'!K$5</f>
        <v>0</v>
      </c>
      <c r="L60" s="2">
        <f>'Population at Risk'!L60/'Population at Risk'!L$5</f>
        <v>0</v>
      </c>
      <c r="M60" s="2">
        <f>'Population at Risk'!M60/'Population at Risk'!M$5</f>
        <v>0</v>
      </c>
      <c r="N60" s="2">
        <f>'Population at Risk'!N60/'Population at Risk'!N$5</f>
        <v>0</v>
      </c>
      <c r="O60" s="2">
        <f>'Population at Risk'!O60/'Population at Risk'!O$5</f>
        <v>0</v>
      </c>
      <c r="P60" s="2">
        <f>'Population at Risk'!P60/'Population at Risk'!P$5</f>
        <v>0</v>
      </c>
      <c r="Q60" s="2">
        <f>'Population at Risk'!Q60/'Population at Risk'!Q$5</f>
        <v>0</v>
      </c>
      <c r="R60" s="2">
        <f>'Population at Risk'!R60/'Population at Risk'!R$5</f>
        <v>0</v>
      </c>
      <c r="S60" s="2">
        <f>'Population at Risk'!S60/'Population at Risk'!S$5</f>
        <v>0</v>
      </c>
      <c r="T60" s="2">
        <f>'Population at Risk'!T60/'Population at Risk'!T$5</f>
        <v>0</v>
      </c>
      <c r="U60" s="2">
        <f>'Population at Risk'!U60/'Population at Risk'!U$5</f>
        <v>0</v>
      </c>
      <c r="V60" s="2">
        <f>'Population at Risk'!V60/'Population at Risk'!V$5</f>
        <v>0</v>
      </c>
      <c r="W60" s="2">
        <f>'Population at Risk'!W60/'Population at Risk'!W$5</f>
        <v>0</v>
      </c>
      <c r="X60" s="2">
        <f>'Population at Risk'!X60/'Population at Risk'!X$5</f>
        <v>0</v>
      </c>
      <c r="Y60" s="2">
        <f>'Population at Risk'!Y60/'Population at Risk'!Y$5</f>
        <v>0</v>
      </c>
      <c r="Z60" s="2">
        <f>'Population at Risk'!Z60/'Population at Risk'!Z$5</f>
        <v>0</v>
      </c>
      <c r="AA60" s="2">
        <f>'Population at Risk'!AA60/'Population at Risk'!AA$5</f>
        <v>0</v>
      </c>
      <c r="AB60" s="2">
        <f>'Population at Risk'!AB60/'Population at Risk'!AB$5</f>
        <v>0</v>
      </c>
      <c r="AC60" s="2">
        <f>'Population at Risk'!AC60/'Population at Risk'!AC$5</f>
        <v>0</v>
      </c>
      <c r="AD60" s="2">
        <f>'Population at Risk'!AD60/'Population at Risk'!AD$5</f>
        <v>0</v>
      </c>
      <c r="AE60" s="2">
        <f>'Population at Risk'!AE60/'Population at Risk'!AE$5</f>
        <v>0</v>
      </c>
      <c r="AF60" s="2">
        <f>'Population at Risk'!AF60/'Population at Risk'!AF$5</f>
        <v>0</v>
      </c>
      <c r="AG60" s="2">
        <f>'Population at Risk'!AG60/'Population at Risk'!AG$5</f>
        <v>0</v>
      </c>
      <c r="AH60" s="2">
        <f>'Population at Risk'!AH60/'Population at Risk'!AH$5</f>
        <v>0</v>
      </c>
      <c r="AI60" s="2">
        <f>'Population at Risk'!AI60/'Population at Risk'!AI$5</f>
        <v>0</v>
      </c>
      <c r="AJ60" s="2">
        <f>'Population at Risk'!AJ60/'Population at Risk'!AJ$5</f>
        <v>0</v>
      </c>
      <c r="AK60" s="2">
        <f>'Population at Risk'!AK60/'Population at Risk'!AK$5</f>
        <v>0</v>
      </c>
      <c r="AL60" s="2">
        <f>'Population at Risk'!AL60/'Population at Risk'!AL$5</f>
        <v>0</v>
      </c>
      <c r="AM60" s="2">
        <f>'Population at Risk'!AM60/'Population at Risk'!AM$5</f>
        <v>0</v>
      </c>
      <c r="AN60" s="2">
        <f>'Population at Risk'!AN60/'Population at Risk'!AN$5</f>
        <v>0</v>
      </c>
      <c r="AO60" s="2">
        <f>'Population at Risk'!AO60/'Population at Risk'!AO$5</f>
        <v>0</v>
      </c>
      <c r="AP60" s="2">
        <f>'Population at Risk'!AP60/'Population at Risk'!AP$5</f>
        <v>0</v>
      </c>
      <c r="AQ60" s="2">
        <f>'Population at Risk'!AQ60/'Population at Risk'!AQ$5</f>
        <v>0</v>
      </c>
      <c r="AR60" s="2">
        <f>'Population at Risk'!AR60/'Population at Risk'!AR$5</f>
        <v>0</v>
      </c>
      <c r="AS60" s="2">
        <f>'Population at Risk'!AS60/'Population at Risk'!AS$5</f>
        <v>0</v>
      </c>
      <c r="AT60" s="2">
        <f>'Population at Risk'!AT60/'Population at Risk'!AT$5</f>
        <v>0</v>
      </c>
      <c r="AU60" s="2">
        <f>'Population at Risk'!AU60/'Population at Risk'!AU$5</f>
        <v>0</v>
      </c>
      <c r="AV60" s="2">
        <f>'Population at Risk'!AV60/'Population at Risk'!AV$5</f>
        <v>0</v>
      </c>
      <c r="AW60" s="2">
        <f>'Population at Risk'!AW60/'Population at Risk'!AW$5</f>
        <v>0</v>
      </c>
      <c r="AX60" s="2">
        <f>'Population at Risk'!AX60/'Population at Risk'!AX$5</f>
        <v>0</v>
      </c>
      <c r="AY60" s="2">
        <f>'Population at Risk'!AY60/'Population at Risk'!AY$5</f>
        <v>0</v>
      </c>
      <c r="AZ60" s="2">
        <f>'Population at Risk'!AZ60/'Population at Risk'!AZ$5</f>
        <v>0</v>
      </c>
      <c r="BA60" s="2">
        <f>'Population at Risk'!BA60/'Population at Risk'!BA$5</f>
        <v>0</v>
      </c>
      <c r="BB60" s="2">
        <f>'Population at Risk'!BB60/'Population at Risk'!BB$5</f>
        <v>0</v>
      </c>
      <c r="BC60" s="7">
        <f>'Population at Risk'!BC60/'Population at Risk'!BC$5</f>
        <v>0</v>
      </c>
      <c r="BD60" s="102">
        <v>58</v>
      </c>
    </row>
    <row r="61" spans="1:56" x14ac:dyDescent="0.35">
      <c r="B61" s="3" t="s">
        <v>61</v>
      </c>
      <c r="C61" s="51">
        <f>'Population at Risk'!C61/'Population at Risk'!C$5</f>
        <v>0</v>
      </c>
      <c r="D61" s="3">
        <f>'Population at Risk'!D61/'Population at Risk'!D$5</f>
        <v>0</v>
      </c>
      <c r="E61" s="3">
        <f>'Population at Risk'!E61/'Population at Risk'!E$5</f>
        <v>0</v>
      </c>
      <c r="F61" s="3">
        <f>'Population at Risk'!F61/'Population at Risk'!F$5</f>
        <v>0</v>
      </c>
      <c r="G61" s="3">
        <f>'Population at Risk'!G61/'Population at Risk'!G$5</f>
        <v>0</v>
      </c>
      <c r="H61" s="3">
        <f>'Population at Risk'!H61/'Population at Risk'!H$5</f>
        <v>0</v>
      </c>
      <c r="I61" s="3">
        <f>'Population at Risk'!I61/'Population at Risk'!I$5</f>
        <v>0</v>
      </c>
      <c r="J61" s="3">
        <f>'Population at Risk'!J61/'Population at Risk'!J$5</f>
        <v>0</v>
      </c>
      <c r="K61" s="3">
        <f>'Population at Risk'!K61/'Population at Risk'!K$5</f>
        <v>0</v>
      </c>
      <c r="L61" s="3">
        <f>'Population at Risk'!L61/'Population at Risk'!L$5</f>
        <v>0</v>
      </c>
      <c r="M61" s="3">
        <f>'Population at Risk'!M61/'Population at Risk'!M$5</f>
        <v>0</v>
      </c>
      <c r="N61" s="3">
        <f>'Population at Risk'!N61/'Population at Risk'!N$5</f>
        <v>0</v>
      </c>
      <c r="O61" s="3">
        <f>'Population at Risk'!O61/'Population at Risk'!O$5</f>
        <v>0</v>
      </c>
      <c r="P61" s="3">
        <f>'Population at Risk'!P61/'Population at Risk'!P$5</f>
        <v>0</v>
      </c>
      <c r="Q61" s="3">
        <f>'Population at Risk'!Q61/'Population at Risk'!Q$5</f>
        <v>0</v>
      </c>
      <c r="R61" s="3">
        <f>'Population at Risk'!R61/'Population at Risk'!R$5</f>
        <v>0</v>
      </c>
      <c r="S61" s="3">
        <f>'Population at Risk'!S61/'Population at Risk'!S$5</f>
        <v>0</v>
      </c>
      <c r="T61" s="3">
        <f>'Population at Risk'!T61/'Population at Risk'!T$5</f>
        <v>0</v>
      </c>
      <c r="U61" s="3">
        <f>'Population at Risk'!U61/'Population at Risk'!U$5</f>
        <v>0</v>
      </c>
      <c r="V61" s="3">
        <f>'Population at Risk'!V61/'Population at Risk'!V$5</f>
        <v>0</v>
      </c>
      <c r="W61" s="3">
        <f>'Population at Risk'!W61/'Population at Risk'!W$5</f>
        <v>0</v>
      </c>
      <c r="X61" s="3">
        <f>'Population at Risk'!X61/'Population at Risk'!X$5</f>
        <v>0</v>
      </c>
      <c r="Y61" s="3">
        <f>'Population at Risk'!Y61/'Population at Risk'!Y$5</f>
        <v>0</v>
      </c>
      <c r="Z61" s="3">
        <f>'Population at Risk'!Z61/'Population at Risk'!Z$5</f>
        <v>0</v>
      </c>
      <c r="AA61" s="3">
        <f>'Population at Risk'!AA61/'Population at Risk'!AA$5</f>
        <v>0</v>
      </c>
      <c r="AB61" s="3">
        <f>'Population at Risk'!AB61/'Population at Risk'!AB$5</f>
        <v>0</v>
      </c>
      <c r="AC61" s="3">
        <f>'Population at Risk'!AC61/'Population at Risk'!AC$5</f>
        <v>0</v>
      </c>
      <c r="AD61" s="3">
        <f>'Population at Risk'!AD61/'Population at Risk'!AD$5</f>
        <v>0</v>
      </c>
      <c r="AE61" s="3">
        <f>'Population at Risk'!AE61/'Population at Risk'!AE$5</f>
        <v>0</v>
      </c>
      <c r="AF61" s="3">
        <f>'Population at Risk'!AF61/'Population at Risk'!AF$5</f>
        <v>0</v>
      </c>
      <c r="AG61" s="3">
        <f>'Population at Risk'!AG61/'Population at Risk'!AG$5</f>
        <v>0</v>
      </c>
      <c r="AH61" s="3">
        <f>'Population at Risk'!AH61/'Population at Risk'!AH$5</f>
        <v>0</v>
      </c>
      <c r="AI61" s="3">
        <f>'Population at Risk'!AI61/'Population at Risk'!AI$5</f>
        <v>0</v>
      </c>
      <c r="AJ61" s="3">
        <f>'Population at Risk'!AJ61/'Population at Risk'!AJ$5</f>
        <v>0</v>
      </c>
      <c r="AK61" s="3">
        <f>'Population at Risk'!AK61/'Population at Risk'!AK$5</f>
        <v>0</v>
      </c>
      <c r="AL61" s="3">
        <f>'Population at Risk'!AL61/'Population at Risk'!AL$5</f>
        <v>0</v>
      </c>
      <c r="AM61" s="3">
        <f>'Population at Risk'!AM61/'Population at Risk'!AM$5</f>
        <v>0</v>
      </c>
      <c r="AN61" s="3">
        <f>'Population at Risk'!AN61/'Population at Risk'!AN$5</f>
        <v>0</v>
      </c>
      <c r="AO61" s="3">
        <f>'Population at Risk'!AO61/'Population at Risk'!AO$5</f>
        <v>0</v>
      </c>
      <c r="AP61" s="3">
        <f>'Population at Risk'!AP61/'Population at Risk'!AP$5</f>
        <v>0</v>
      </c>
      <c r="AQ61" s="3">
        <f>'Population at Risk'!AQ61/'Population at Risk'!AQ$5</f>
        <v>0</v>
      </c>
      <c r="AR61" s="3">
        <f>'Population at Risk'!AR61/'Population at Risk'!AR$5</f>
        <v>0</v>
      </c>
      <c r="AS61" s="3">
        <f>'Population at Risk'!AS61/'Population at Risk'!AS$5</f>
        <v>0</v>
      </c>
      <c r="AT61" s="3">
        <f>'Population at Risk'!AT61/'Population at Risk'!AT$5</f>
        <v>0</v>
      </c>
      <c r="AU61" s="3">
        <f>'Population at Risk'!AU61/'Population at Risk'!AU$5</f>
        <v>0</v>
      </c>
      <c r="AV61" s="3">
        <f>'Population at Risk'!AV61/'Population at Risk'!AV$5</f>
        <v>0</v>
      </c>
      <c r="AW61" s="3">
        <f>'Population at Risk'!AW61/'Population at Risk'!AW$5</f>
        <v>0</v>
      </c>
      <c r="AX61" s="3">
        <f>'Population at Risk'!AX61/'Population at Risk'!AX$5</f>
        <v>0</v>
      </c>
      <c r="AY61" s="3">
        <f>'Population at Risk'!AY61/'Population at Risk'!AY$5</f>
        <v>0</v>
      </c>
      <c r="AZ61" s="3">
        <f>'Population at Risk'!AZ61/'Population at Risk'!AZ$5</f>
        <v>0</v>
      </c>
      <c r="BA61" s="3">
        <f>'Population at Risk'!BA61/'Population at Risk'!BA$5</f>
        <v>0</v>
      </c>
      <c r="BB61" s="3">
        <f>'Population at Risk'!BB61/'Population at Risk'!BB$5</f>
        <v>0</v>
      </c>
      <c r="BC61" s="5">
        <f>'Population at Risk'!BC61/'Population at Risk'!BC$5</f>
        <v>0</v>
      </c>
      <c r="BD61" s="9">
        <v>59</v>
      </c>
    </row>
    <row r="62" spans="1:56" x14ac:dyDescent="0.35">
      <c r="B62" s="3" t="s">
        <v>78</v>
      </c>
      <c r="C62" s="51">
        <f>'Population at Risk'!C62/'Population at Risk'!C$5</f>
        <v>0</v>
      </c>
      <c r="D62" s="3">
        <f>'Population at Risk'!D62/'Population at Risk'!D$5</f>
        <v>0</v>
      </c>
      <c r="E62" s="3">
        <f>'Population at Risk'!E62/'Population at Risk'!E$5</f>
        <v>0</v>
      </c>
      <c r="F62" s="3">
        <f>'Population at Risk'!F62/'Population at Risk'!F$5</f>
        <v>0</v>
      </c>
      <c r="G62" s="3">
        <f>'Population at Risk'!G62/'Population at Risk'!G$5</f>
        <v>0</v>
      </c>
      <c r="H62" s="3">
        <f>'Population at Risk'!H62/'Population at Risk'!H$5</f>
        <v>0</v>
      </c>
      <c r="I62" s="3">
        <f>'Population at Risk'!I62/'Population at Risk'!I$5</f>
        <v>0</v>
      </c>
      <c r="J62" s="3">
        <f>'Population at Risk'!J62/'Population at Risk'!J$5</f>
        <v>0</v>
      </c>
      <c r="K62" s="3">
        <f>'Population at Risk'!K62/'Population at Risk'!K$5</f>
        <v>0</v>
      </c>
      <c r="L62" s="3">
        <f>'Population at Risk'!L62/'Population at Risk'!L$5</f>
        <v>0</v>
      </c>
      <c r="M62" s="3">
        <f>'Population at Risk'!M62/'Population at Risk'!M$5</f>
        <v>0</v>
      </c>
      <c r="N62" s="3">
        <f>'Population at Risk'!N62/'Population at Risk'!N$5</f>
        <v>0</v>
      </c>
      <c r="O62" s="3">
        <f>'Population at Risk'!O62/'Population at Risk'!O$5</f>
        <v>0</v>
      </c>
      <c r="P62" s="3">
        <f>'Population at Risk'!P62/'Population at Risk'!P$5</f>
        <v>0</v>
      </c>
      <c r="Q62" s="3">
        <f>'Population at Risk'!Q62/'Population at Risk'!Q$5</f>
        <v>0</v>
      </c>
      <c r="R62" s="3">
        <f>'Population at Risk'!R62/'Population at Risk'!R$5</f>
        <v>0</v>
      </c>
      <c r="S62" s="3">
        <f>'Population at Risk'!S62/'Population at Risk'!S$5</f>
        <v>0</v>
      </c>
      <c r="T62" s="3">
        <f>'Population at Risk'!T62/'Population at Risk'!T$5</f>
        <v>0</v>
      </c>
      <c r="U62" s="3">
        <f>'Population at Risk'!U62/'Population at Risk'!U$5</f>
        <v>0</v>
      </c>
      <c r="V62" s="3">
        <f>'Population at Risk'!V62/'Population at Risk'!V$5</f>
        <v>0</v>
      </c>
      <c r="W62" s="3">
        <f>'Population at Risk'!W62/'Population at Risk'!W$5</f>
        <v>0</v>
      </c>
      <c r="X62" s="3">
        <f>'Population at Risk'!X62/'Population at Risk'!X$5</f>
        <v>0</v>
      </c>
      <c r="Y62" s="3">
        <f>'Population at Risk'!Y62/'Population at Risk'!Y$5</f>
        <v>0</v>
      </c>
      <c r="Z62" s="3">
        <f>'Population at Risk'!Z62/'Population at Risk'!Z$5</f>
        <v>0</v>
      </c>
      <c r="AA62" s="3">
        <f>'Population at Risk'!AA62/'Population at Risk'!AA$5</f>
        <v>0</v>
      </c>
      <c r="AB62" s="3">
        <f>'Population at Risk'!AB62/'Population at Risk'!AB$5</f>
        <v>0</v>
      </c>
      <c r="AC62" s="3">
        <f>'Population at Risk'!AC62/'Population at Risk'!AC$5</f>
        <v>0</v>
      </c>
      <c r="AD62" s="3">
        <f>'Population at Risk'!AD62/'Population at Risk'!AD$5</f>
        <v>0</v>
      </c>
      <c r="AE62" s="3">
        <f>'Population at Risk'!AE62/'Population at Risk'!AE$5</f>
        <v>0</v>
      </c>
      <c r="AF62" s="3">
        <f>'Population at Risk'!AF62/'Population at Risk'!AF$5</f>
        <v>0</v>
      </c>
      <c r="AG62" s="3">
        <f>'Population at Risk'!AG62/'Population at Risk'!AG$5</f>
        <v>0</v>
      </c>
      <c r="AH62" s="3">
        <f>'Population at Risk'!AH62/'Population at Risk'!AH$5</f>
        <v>0</v>
      </c>
      <c r="AI62" s="3">
        <f>'Population at Risk'!AI62/'Population at Risk'!AI$5</f>
        <v>0</v>
      </c>
      <c r="AJ62" s="3">
        <f>'Population at Risk'!AJ62/'Population at Risk'!AJ$5</f>
        <v>0</v>
      </c>
      <c r="AK62" s="3">
        <f>'Population at Risk'!AK62/'Population at Risk'!AK$5</f>
        <v>0</v>
      </c>
      <c r="AL62" s="3">
        <f>'Population at Risk'!AL62/'Population at Risk'!AL$5</f>
        <v>0</v>
      </c>
      <c r="AM62" s="3">
        <f>'Population at Risk'!AM62/'Population at Risk'!AM$5</f>
        <v>0</v>
      </c>
      <c r="AN62" s="3">
        <f>'Population at Risk'!AN62/'Population at Risk'!AN$5</f>
        <v>0</v>
      </c>
      <c r="AO62" s="3">
        <f>'Population at Risk'!AO62/'Population at Risk'!AO$5</f>
        <v>0</v>
      </c>
      <c r="AP62" s="3">
        <f>'Population at Risk'!AP62/'Population at Risk'!AP$5</f>
        <v>0</v>
      </c>
      <c r="AQ62" s="3">
        <f>'Population at Risk'!AQ62/'Population at Risk'!AQ$5</f>
        <v>0</v>
      </c>
      <c r="AR62" s="3">
        <f>'Population at Risk'!AR62/'Population at Risk'!AR$5</f>
        <v>0</v>
      </c>
      <c r="AS62" s="3">
        <f>'Population at Risk'!AS62/'Population at Risk'!AS$5</f>
        <v>0</v>
      </c>
      <c r="AT62" s="3">
        <f>'Population at Risk'!AT62/'Population at Risk'!AT$5</f>
        <v>0</v>
      </c>
      <c r="AU62" s="3">
        <f>'Population at Risk'!AU62/'Population at Risk'!AU$5</f>
        <v>0</v>
      </c>
      <c r="AV62" s="3">
        <f>'Population at Risk'!AV62/'Population at Risk'!AV$5</f>
        <v>0</v>
      </c>
      <c r="AW62" s="3">
        <f>'Population at Risk'!AW62/'Population at Risk'!AW$5</f>
        <v>0</v>
      </c>
      <c r="AX62" s="3">
        <f>'Population at Risk'!AX62/'Population at Risk'!AX$5</f>
        <v>0</v>
      </c>
      <c r="AY62" s="3">
        <f>'Population at Risk'!AY62/'Population at Risk'!AY$5</f>
        <v>0</v>
      </c>
      <c r="AZ62" s="3">
        <f>'Population at Risk'!AZ62/'Population at Risk'!AZ$5</f>
        <v>0</v>
      </c>
      <c r="BA62" s="3">
        <f>'Population at Risk'!BA62/'Population at Risk'!BA$5</f>
        <v>0</v>
      </c>
      <c r="BB62" s="3">
        <f>'Population at Risk'!BB62/'Population at Risk'!BB$5</f>
        <v>0</v>
      </c>
      <c r="BC62" s="5">
        <f>'Population at Risk'!BC62/'Population at Risk'!BC$5</f>
        <v>0</v>
      </c>
      <c r="BD62" s="9">
        <v>60</v>
      </c>
    </row>
    <row r="63" spans="1:56" x14ac:dyDescent="0.35">
      <c r="B63" s="3" t="s">
        <v>62</v>
      </c>
      <c r="C63" s="51">
        <f>'Population at Risk'!C63/'Population at Risk'!C$5</f>
        <v>3.6639645334507038E-3</v>
      </c>
      <c r="D63" s="3">
        <f>'Population at Risk'!D63/'Population at Risk'!D$5</f>
        <v>2.3956261439391372E-3</v>
      </c>
      <c r="E63" s="3">
        <f>'Population at Risk'!E63/'Population at Risk'!E$5</f>
        <v>1.1224356736735486E-3</v>
      </c>
      <c r="F63" s="3">
        <f>'Population at Risk'!F63/'Population at Risk'!F$5</f>
        <v>4.3658519296779618E-3</v>
      </c>
      <c r="G63" s="3">
        <f>'Population at Risk'!G63/'Population at Risk'!G$5</f>
        <v>3.6729356317902486E-3</v>
      </c>
      <c r="H63" s="3">
        <f>'Population at Risk'!H63/'Population at Risk'!H$5</f>
        <v>1.4473755985487722E-2</v>
      </c>
      <c r="I63" s="3">
        <f>'Population at Risk'!I63/'Population at Risk'!I$5</f>
        <v>3.399368354744579E-3</v>
      </c>
      <c r="J63" s="3">
        <f>'Population at Risk'!J63/'Population at Risk'!J$5</f>
        <v>9.0200160650253589E-3</v>
      </c>
      <c r="K63" s="3">
        <f>'Population at Risk'!K63/'Population at Risk'!K$5</f>
        <v>1.0944261047776741E-2</v>
      </c>
      <c r="L63" s="3">
        <f>'Population at Risk'!L63/'Population at Risk'!L$5</f>
        <v>4.4645053027259742E-3</v>
      </c>
      <c r="M63" s="3">
        <f>'Population at Risk'!M63/'Population at Risk'!M$5</f>
        <v>4.4645053027259742E-3</v>
      </c>
      <c r="N63" s="3">
        <f>'Population at Risk'!N63/'Population at Risk'!N$5</f>
        <v>1.6369256063085258E-2</v>
      </c>
      <c r="O63" s="3">
        <f>'Population at Risk'!O63/'Population at Risk'!O$5</f>
        <v>1.39243107991878E-2</v>
      </c>
      <c r="P63" s="3">
        <f>'Population at Risk'!P63/'Population at Risk'!P$5</f>
        <v>2.7912483828313817E-3</v>
      </c>
      <c r="Q63" s="3">
        <f>'Population at Risk'!Q63/'Population at Risk'!Q$5</f>
        <v>1.8639832293232267E-3</v>
      </c>
      <c r="R63" s="3">
        <f>'Population at Risk'!R63/'Population at Risk'!R$5</f>
        <v>4.8714439538433216E-3</v>
      </c>
      <c r="S63" s="3">
        <f>'Population at Risk'!S63/'Population at Risk'!S$5</f>
        <v>7.3435705933798589E-3</v>
      </c>
      <c r="T63" s="3">
        <f>'Population at Risk'!T63/'Population at Risk'!T$5</f>
        <v>6.7319089798767136E-3</v>
      </c>
      <c r="U63" s="3">
        <f>'Population at Risk'!U63/'Population at Risk'!U$5</f>
        <v>0</v>
      </c>
      <c r="V63" s="3">
        <f>'Population at Risk'!V63/'Population at Risk'!V$5</f>
        <v>6.4402055150391043E-3</v>
      </c>
      <c r="W63" s="3">
        <f>'Population at Risk'!W63/'Population at Risk'!W$5</f>
        <v>1.0602328336233766E-2</v>
      </c>
      <c r="X63" s="3">
        <f>'Population at Risk'!X63/'Population at Risk'!X$5</f>
        <v>1.0602328336233766E-2</v>
      </c>
      <c r="Y63" s="3">
        <f>'Population at Risk'!Y63/'Population at Risk'!Y$5</f>
        <v>7.6584570818284828E-3</v>
      </c>
      <c r="Z63" s="3">
        <f>'Population at Risk'!Z63/'Population at Risk'!Z$5</f>
        <v>1.7461455191038505E-2</v>
      </c>
      <c r="AA63" s="3">
        <f>'Population at Risk'!AA63/'Population at Risk'!AA$5</f>
        <v>1.3894099985332076E-2</v>
      </c>
      <c r="AB63" s="3">
        <f>'Population at Risk'!AB63/'Population at Risk'!AB$5</f>
        <v>2.0686811450951652E-3</v>
      </c>
      <c r="AC63" s="3">
        <f>'Population at Risk'!AC63/'Population at Risk'!AC$5</f>
        <v>1.48288272434603E-2</v>
      </c>
      <c r="AD63" s="3">
        <f>'Population at Risk'!AD63/'Population at Risk'!AD$5</f>
        <v>3.8175682477957131E-3</v>
      </c>
      <c r="AE63" s="3">
        <f>'Population at Risk'!AE63/'Population at Risk'!AE$5</f>
        <v>3.8728176757163646E-3</v>
      </c>
      <c r="AF63" s="3">
        <f>'Population at Risk'!AF63/'Population at Risk'!AF$5</f>
        <v>1.6576322829279021E-2</v>
      </c>
      <c r="AG63" s="3">
        <f>'Population at Risk'!AG63/'Population at Risk'!AG$5</f>
        <v>3.8728176757163646E-3</v>
      </c>
      <c r="AH63" s="3">
        <f>'Population at Risk'!AH63/'Population at Risk'!AH$5</f>
        <v>1.2193327307725547E-2</v>
      </c>
      <c r="AI63" s="3">
        <f>'Population at Risk'!AI63/'Population at Risk'!AI$5</f>
        <v>6.4091749987528817E-3</v>
      </c>
      <c r="AJ63" s="3">
        <f>'Population at Risk'!AJ63/'Population at Risk'!AJ$5</f>
        <v>5.0307882630386122E-3</v>
      </c>
      <c r="AK63" s="3">
        <f>'Population at Risk'!AK63/'Population at Risk'!AK$5</f>
        <v>4.0676074458602461E-4</v>
      </c>
      <c r="AL63" s="3">
        <f>'Population at Risk'!AL63/'Population at Risk'!AL$5</f>
        <v>1.8991568276429244E-2</v>
      </c>
      <c r="AM63" s="3">
        <f>'Population at Risk'!AM63/'Population at Risk'!AM$5</f>
        <v>1.4545072174764787E-2</v>
      </c>
      <c r="AN63" s="3">
        <f>'Population at Risk'!AN63/'Population at Risk'!AN$5</f>
        <v>0</v>
      </c>
      <c r="AO63" s="3">
        <f>'Population at Risk'!AO63/'Population at Risk'!AO$5</f>
        <v>0</v>
      </c>
      <c r="AP63" s="3">
        <f>'Population at Risk'!AP63/'Population at Risk'!AP$5</f>
        <v>2.9383768855467652E-3</v>
      </c>
      <c r="AQ63" s="3">
        <f>'Population at Risk'!AQ63/'Population at Risk'!AQ$5</f>
        <v>1.2086725392633167E-2</v>
      </c>
      <c r="AR63" s="3">
        <f>'Population at Risk'!AR63/'Population at Risk'!AR$5</f>
        <v>9.5066684406401661E-3</v>
      </c>
      <c r="AS63" s="3">
        <f>'Population at Risk'!AS63/'Population at Risk'!AS$5</f>
        <v>3.399368354744579E-3</v>
      </c>
      <c r="AT63" s="3">
        <f>'Population at Risk'!AT63/'Population at Risk'!AT$5</f>
        <v>0</v>
      </c>
      <c r="AU63" s="3">
        <f>'Population at Risk'!AU63/'Population at Risk'!AU$5</f>
        <v>0</v>
      </c>
      <c r="AV63" s="3">
        <f>'Population at Risk'!AV63/'Population at Risk'!AV$5</f>
        <v>9.1200796997936932E-3</v>
      </c>
      <c r="AW63" s="3">
        <f>'Population at Risk'!AW63/'Population at Risk'!AW$5</f>
        <v>9.5100920481890824E-3</v>
      </c>
      <c r="AX63" s="3">
        <f>'Population at Risk'!AX63/'Population at Risk'!AX$5</f>
        <v>7.8397575652588581E-3</v>
      </c>
      <c r="AY63" s="3">
        <f>'Population at Risk'!AY63/'Population at Risk'!AY$5</f>
        <v>9.6345274338548049E-3</v>
      </c>
      <c r="AZ63" s="3">
        <f>'Population at Risk'!AZ63/'Population at Risk'!AZ$5</f>
        <v>8.7560081223843587E-3</v>
      </c>
      <c r="BA63" s="3">
        <f>'Population at Risk'!BA63/'Population at Risk'!BA$5</f>
        <v>1.6602082275722671E-2</v>
      </c>
      <c r="BB63" s="3">
        <f>'Population at Risk'!BB63/'Population at Risk'!BB$5</f>
        <v>8.6531511355784196E-3</v>
      </c>
      <c r="BC63" s="5">
        <f>'Population at Risk'!BC63/'Population at Risk'!BC$5</f>
        <v>0</v>
      </c>
      <c r="BD63" s="9">
        <v>61</v>
      </c>
    </row>
    <row r="64" spans="1:56" x14ac:dyDescent="0.35">
      <c r="B64" s="3" t="s">
        <v>63</v>
      </c>
      <c r="C64" s="51">
        <f>'Population at Risk'!C64/'Population at Risk'!C$5</f>
        <v>7.8071396870802463E-3</v>
      </c>
      <c r="D64" s="3">
        <f>'Population at Risk'!D64/'Population at Risk'!D$5</f>
        <v>4.9112836604347241E-3</v>
      </c>
      <c r="E64" s="3">
        <f>'Population at Risk'!E64/'Population at Risk'!E$5</f>
        <v>2.0043494172741938E-3</v>
      </c>
      <c r="F64" s="3">
        <f>'Population at Risk'!F64/'Population at Risk'!F$5</f>
        <v>6.2931198986348989E-3</v>
      </c>
      <c r="G64" s="3">
        <f>'Population at Risk'!G64/'Population at Risk'!G$5</f>
        <v>5.2326754206326832E-3</v>
      </c>
      <c r="H64" s="3">
        <f>'Population at Risk'!H64/'Population at Risk'!H$5</f>
        <v>2.1667907023292871E-2</v>
      </c>
      <c r="I64" s="3">
        <f>'Population at Risk'!I64/'Population at Risk'!I$5</f>
        <v>4.3648694259146373E-3</v>
      </c>
      <c r="J64" s="3">
        <f>'Population at Risk'!J64/'Population at Risk'!J$5</f>
        <v>1.4532248104763076E-2</v>
      </c>
      <c r="K64" s="3">
        <f>'Population at Risk'!K64/'Population at Risk'!K$5</f>
        <v>1.7654610887289486E-2</v>
      </c>
      <c r="L64" s="3">
        <f>'Population at Risk'!L64/'Population at Risk'!L$5</f>
        <v>7.1148624189474249E-3</v>
      </c>
      <c r="M64" s="3">
        <f>'Population at Risk'!M64/'Population at Risk'!M$5</f>
        <v>7.1148624189474249E-3</v>
      </c>
      <c r="N64" s="3">
        <f>'Population at Risk'!N64/'Population at Risk'!N$5</f>
        <v>2.7875841937454161E-2</v>
      </c>
      <c r="O64" s="3">
        <f>'Population at Risk'!O64/'Population at Risk'!O$5</f>
        <v>2.1814753585394218E-2</v>
      </c>
      <c r="P64" s="3">
        <f>'Population at Risk'!P64/'Population at Risk'!P$5</f>
        <v>4.3721324226650843E-3</v>
      </c>
      <c r="Q64" s="3">
        <f>'Population at Risk'!Q64/'Population at Risk'!Q$5</f>
        <v>2.6949155122745444E-3</v>
      </c>
      <c r="R64" s="3">
        <f>'Population at Risk'!R64/'Population at Risk'!R$5</f>
        <v>6.6800039846115003E-3</v>
      </c>
      <c r="S64" s="3">
        <f>'Population at Risk'!S64/'Population at Risk'!S$5</f>
        <v>1.01985892782756E-2</v>
      </c>
      <c r="T64" s="3">
        <f>'Population at Risk'!T64/'Population at Risk'!T$5</f>
        <v>1.063498386714566E-2</v>
      </c>
      <c r="U64" s="3">
        <f>'Population at Risk'!U64/'Population at Risk'!U$5</f>
        <v>0</v>
      </c>
      <c r="V64" s="3">
        <f>'Population at Risk'!V64/'Population at Risk'!V$5</f>
        <v>1.0543458817869927E-2</v>
      </c>
      <c r="W64" s="3">
        <f>'Population at Risk'!W64/'Population at Risk'!W$5</f>
        <v>1.3031183214791419E-2</v>
      </c>
      <c r="X64" s="3">
        <f>'Population at Risk'!X64/'Population at Risk'!X$5</f>
        <v>1.3031183214791419E-2</v>
      </c>
      <c r="Y64" s="3">
        <f>'Population at Risk'!Y64/'Population at Risk'!Y$5</f>
        <v>1.2427065658060637E-2</v>
      </c>
      <c r="Z64" s="3">
        <f>'Population at Risk'!Z64/'Population at Risk'!Z$5</f>
        <v>2.9730020401688421E-2</v>
      </c>
      <c r="AA64" s="3">
        <f>'Population at Risk'!AA64/'Population at Risk'!AA$5</f>
        <v>2.2144804621260259E-2</v>
      </c>
      <c r="AB64" s="3">
        <f>'Population at Risk'!AB64/'Population at Risk'!AB$5</f>
        <v>4.2501994435591569E-3</v>
      </c>
      <c r="AC64" s="3">
        <f>'Population at Risk'!AC64/'Population at Risk'!AC$5</f>
        <v>2.511571792343938E-2</v>
      </c>
      <c r="AD64" s="3">
        <f>'Population at Risk'!AD64/'Population at Risk'!AD$5</f>
        <v>5.6394314188749056E-3</v>
      </c>
      <c r="AE64" s="3">
        <f>'Population at Risk'!AE64/'Population at Risk'!AE$5</f>
        <v>5.7948115594465711E-3</v>
      </c>
      <c r="AF64" s="3">
        <f>'Population at Risk'!AF64/'Population at Risk'!AF$5</f>
        <v>2.7297926984844668E-2</v>
      </c>
      <c r="AG64" s="3">
        <f>'Population at Risk'!AG64/'Population at Risk'!AG$5</f>
        <v>5.7948115594465711E-3</v>
      </c>
      <c r="AH64" s="3">
        <f>'Population at Risk'!AH64/'Population at Risk'!AH$5</f>
        <v>1.6739112075177559E-2</v>
      </c>
      <c r="AI64" s="3">
        <f>'Population at Risk'!AI64/'Population at Risk'!AI$5</f>
        <v>9.6916118957645139E-3</v>
      </c>
      <c r="AJ64" s="3">
        <f>'Population at Risk'!AJ64/'Population at Risk'!AJ$5</f>
        <v>8.000180359758963E-3</v>
      </c>
      <c r="AK64" s="3">
        <f>'Population at Risk'!AK64/'Population at Risk'!AK$5</f>
        <v>8.8978912878192879E-4</v>
      </c>
      <c r="AL64" s="3">
        <f>'Population at Risk'!AL64/'Population at Risk'!AL$5</f>
        <v>2.7355730470711555E-2</v>
      </c>
      <c r="AM64" s="3">
        <f>'Population at Risk'!AM64/'Population at Risk'!AM$5</f>
        <v>1.9614937820557159E-2</v>
      </c>
      <c r="AN64" s="3">
        <f>'Population at Risk'!AN64/'Population at Risk'!AN$5</f>
        <v>0</v>
      </c>
      <c r="AO64" s="3">
        <f>'Population at Risk'!AO64/'Population at Risk'!AO$5</f>
        <v>0</v>
      </c>
      <c r="AP64" s="3">
        <f>'Population at Risk'!AP64/'Population at Risk'!AP$5</f>
        <v>5.23448559938932E-3</v>
      </c>
      <c r="AQ64" s="3">
        <f>'Population at Risk'!AQ64/'Population at Risk'!AQ$5</f>
        <v>2.2243734589692969E-2</v>
      </c>
      <c r="AR64" s="3">
        <f>'Population at Risk'!AR64/'Population at Risk'!AR$5</f>
        <v>1.481562809256257E-2</v>
      </c>
      <c r="AS64" s="3">
        <f>'Population at Risk'!AS64/'Population at Risk'!AS$5</f>
        <v>4.3648694259146373E-3</v>
      </c>
      <c r="AT64" s="3">
        <f>'Population at Risk'!AT64/'Population at Risk'!AT$5</f>
        <v>0</v>
      </c>
      <c r="AU64" s="3">
        <f>'Population at Risk'!AU64/'Population at Risk'!AU$5</f>
        <v>0</v>
      </c>
      <c r="AV64" s="3">
        <f>'Population at Risk'!AV64/'Population at Risk'!AV$5</f>
        <v>1.3950551360829616E-2</v>
      </c>
      <c r="AW64" s="3">
        <f>'Population at Risk'!AW64/'Population at Risk'!AW$5</f>
        <v>1.3457924073691627E-2</v>
      </c>
      <c r="AX64" s="3">
        <f>'Population at Risk'!AX64/'Population at Risk'!AX$5</f>
        <v>1.2617109831588475E-2</v>
      </c>
      <c r="AY64" s="3">
        <f>'Population at Risk'!AY64/'Population at Risk'!AY$5</f>
        <v>1.38960060726483E-2</v>
      </c>
      <c r="AZ64" s="3">
        <f>'Population at Risk'!AZ64/'Population at Risk'!AZ$5</f>
        <v>1.4681047272507427E-2</v>
      </c>
      <c r="BA64" s="3">
        <f>'Population at Risk'!BA64/'Population at Risk'!BA$5</f>
        <v>2.5923996795755775E-2</v>
      </c>
      <c r="BB64" s="3">
        <f>'Population at Risk'!BB64/'Population at Risk'!BB$5</f>
        <v>1.1734106199150151E-2</v>
      </c>
      <c r="BC64" s="5">
        <f>'Population at Risk'!BC64/'Population at Risk'!BC$5</f>
        <v>0</v>
      </c>
      <c r="BD64" s="9">
        <v>62</v>
      </c>
    </row>
    <row r="65" spans="2:56" x14ac:dyDescent="0.35">
      <c r="B65" s="3" t="s">
        <v>64</v>
      </c>
      <c r="C65" s="51">
        <f>'Population at Risk'!C65/'Population at Risk'!C$5</f>
        <v>1.0293044779257974E-2</v>
      </c>
      <c r="D65" s="3">
        <f>'Population at Risk'!D65/'Population at Risk'!D$5</f>
        <v>6.3466588239222644E-3</v>
      </c>
      <c r="E65" s="3">
        <f>'Population at Risk'!E65/'Population at Risk'!E$5</f>
        <v>2.3851758065562907E-3</v>
      </c>
      <c r="F65" s="3">
        <f>'Population at Risk'!F65/'Population at Risk'!F$5</f>
        <v>5.8801339052869843E-3</v>
      </c>
      <c r="G65" s="3">
        <f>'Population at Risk'!G65/'Population at Risk'!G$5</f>
        <v>4.3270200593693341E-3</v>
      </c>
      <c r="H65" s="3">
        <f>'Population at Risk'!H65/'Population at Risk'!H$5</f>
        <v>2.1699952239496906E-2</v>
      </c>
      <c r="I65" s="3">
        <f>'Population at Risk'!I65/'Population at Risk'!I$5</f>
        <v>4.1033795524727471E-3</v>
      </c>
      <c r="J65" s="3">
        <f>'Population at Risk'!J65/'Population at Risk'!J$5</f>
        <v>1.5397805201911976E-2</v>
      </c>
      <c r="K65" s="3">
        <f>'Population at Risk'!K65/'Population at Risk'!K$5</f>
        <v>1.7095415067330089E-2</v>
      </c>
      <c r="L65" s="3">
        <f>'Population at Risk'!L65/'Population at Risk'!L$5</f>
        <v>7.1432084843615585E-3</v>
      </c>
      <c r="M65" s="3">
        <f>'Population at Risk'!M65/'Population at Risk'!M$5</f>
        <v>7.1432084843615585E-3</v>
      </c>
      <c r="N65" s="3">
        <f>'Population at Risk'!N65/'Population at Risk'!N$5</f>
        <v>3.6314004911991354E-2</v>
      </c>
      <c r="O65" s="3">
        <f>'Population at Risk'!O65/'Population at Risk'!O$5</f>
        <v>2.2438946828116431E-2</v>
      </c>
      <c r="P65" s="3">
        <f>'Population at Risk'!P65/'Population at Risk'!P$5</f>
        <v>4.7426521195011086E-3</v>
      </c>
      <c r="Q65" s="3">
        <f>'Population at Risk'!Q65/'Population at Risk'!Q$5</f>
        <v>3.0766952098467719E-3</v>
      </c>
      <c r="R65" s="3">
        <f>'Population at Risk'!R65/'Population at Risk'!R$5</f>
        <v>6.4174710769193451E-3</v>
      </c>
      <c r="S65" s="3">
        <f>'Population at Risk'!S65/'Population at Risk'!S$5</f>
        <v>1.3102467381623633E-2</v>
      </c>
      <c r="T65" s="3">
        <f>'Population at Risk'!T65/'Population at Risk'!T$5</f>
        <v>1.6015139847073725E-2</v>
      </c>
      <c r="U65" s="3">
        <f>'Population at Risk'!U65/'Population at Risk'!U$5</f>
        <v>0</v>
      </c>
      <c r="V65" s="3">
        <f>'Population at Risk'!V65/'Population at Risk'!V$5</f>
        <v>1.2119542867963884E-2</v>
      </c>
      <c r="W65" s="3">
        <f>'Population at Risk'!W65/'Population at Risk'!W$5</f>
        <v>1.5987545954801927E-2</v>
      </c>
      <c r="X65" s="3">
        <f>'Population at Risk'!X65/'Population at Risk'!X$5</f>
        <v>1.5987545954801927E-2</v>
      </c>
      <c r="Y65" s="3">
        <f>'Population at Risk'!Y65/'Population at Risk'!Y$5</f>
        <v>1.3667620971877424E-2</v>
      </c>
      <c r="Z65" s="3">
        <f>'Population at Risk'!Z65/'Population at Risk'!Z$5</f>
        <v>4.1076049850459248E-2</v>
      </c>
      <c r="AA65" s="3">
        <f>'Population at Risk'!AA65/'Population at Risk'!AA$5</f>
        <v>2.7133124340121301E-2</v>
      </c>
      <c r="AB65" s="3">
        <f>'Population at Risk'!AB65/'Population at Risk'!AB$5</f>
        <v>5.3994667463898045E-3</v>
      </c>
      <c r="AC65" s="3">
        <f>'Population at Risk'!AC65/'Population at Risk'!AC$5</f>
        <v>3.2223085224106704E-2</v>
      </c>
      <c r="AD65" s="3">
        <f>'Population at Risk'!AD65/'Population at Risk'!AD$5</f>
        <v>5.3334696649532092E-3</v>
      </c>
      <c r="AE65" s="3">
        <f>'Population at Risk'!AE65/'Population at Risk'!AE$5</f>
        <v>5.7179318040973624E-3</v>
      </c>
      <c r="AF65" s="3">
        <f>'Population at Risk'!AF65/'Population at Risk'!AF$5</f>
        <v>2.7538861909688839E-2</v>
      </c>
      <c r="AG65" s="3">
        <f>'Population at Risk'!AG65/'Population at Risk'!AG$5</f>
        <v>5.7179318040973624E-3</v>
      </c>
      <c r="AH65" s="3">
        <f>'Population at Risk'!AH65/'Population at Risk'!AH$5</f>
        <v>1.7871742128048412E-2</v>
      </c>
      <c r="AI65" s="3">
        <f>'Population at Risk'!AI65/'Population at Risk'!AI$5</f>
        <v>1.2974048792776144E-2</v>
      </c>
      <c r="AJ65" s="3">
        <f>'Population at Risk'!AJ65/'Population at Risk'!AJ$5</f>
        <v>8.2701250958244488E-3</v>
      </c>
      <c r="AK65" s="3">
        <f>'Population at Risk'!AK65/'Population at Risk'!AK$5</f>
        <v>5.8471857034241026E-4</v>
      </c>
      <c r="AL65" s="3">
        <f>'Population at Risk'!AL65/'Population at Risk'!AL$5</f>
        <v>2.7411960132521857E-2</v>
      </c>
      <c r="AM65" s="3">
        <f>'Population at Risk'!AM65/'Population at Risk'!AM$5</f>
        <v>2.1304893035821282E-2</v>
      </c>
      <c r="AN65" s="3">
        <f>'Population at Risk'!AN65/'Population at Risk'!AN$5</f>
        <v>0</v>
      </c>
      <c r="AO65" s="3">
        <f>'Population at Risk'!AO65/'Population at Risk'!AO$5</f>
        <v>0</v>
      </c>
      <c r="AP65" s="3">
        <f>'Population at Risk'!AP65/'Population at Risk'!AP$5</f>
        <v>6.4387384213347148E-3</v>
      </c>
      <c r="AQ65" s="3">
        <f>'Population at Risk'!AQ65/'Population at Risk'!AQ$5</f>
        <v>2.5248083157651497E-2</v>
      </c>
      <c r="AR65" s="3">
        <f>'Population at Risk'!AR65/'Population at Risk'!AR$5</f>
        <v>1.7770956841092287E-2</v>
      </c>
      <c r="AS65" s="3">
        <f>'Population at Risk'!AS65/'Population at Risk'!AS$5</f>
        <v>4.1033795524727471E-3</v>
      </c>
      <c r="AT65" s="3">
        <f>'Population at Risk'!AT65/'Population at Risk'!AT$5</f>
        <v>0</v>
      </c>
      <c r="AU65" s="3">
        <f>'Population at Risk'!AU65/'Population at Risk'!AU$5</f>
        <v>0</v>
      </c>
      <c r="AV65" s="3">
        <f>'Population at Risk'!AV65/'Population at Risk'!AV$5</f>
        <v>1.3260483980681628E-2</v>
      </c>
      <c r="AW65" s="3">
        <f>'Population at Risk'!AW65/'Population at Risk'!AW$5</f>
        <v>1.395467114974824E-2</v>
      </c>
      <c r="AX65" s="3">
        <f>'Population at Risk'!AX65/'Population at Risk'!AX$5</f>
        <v>1.4356556041380284E-2</v>
      </c>
      <c r="AY65" s="3">
        <f>'Population at Risk'!AY65/'Population at Risk'!AY$5</f>
        <v>1.7241749495856395E-2</v>
      </c>
      <c r="AZ65" s="3">
        <f>'Population at Risk'!AZ65/'Population at Risk'!AZ$5</f>
        <v>1.8380250223250336E-2</v>
      </c>
      <c r="BA65" s="3">
        <f>'Population at Risk'!BA65/'Population at Risk'!BA$5</f>
        <v>2.6934558325582371E-2</v>
      </c>
      <c r="BB65" s="3">
        <f>'Population at Risk'!BB65/'Population at Risk'!BB$5</f>
        <v>1.2408065119306467E-2</v>
      </c>
      <c r="BC65" s="5">
        <f>'Population at Risk'!BC65/'Population at Risk'!BC$5</f>
        <v>0</v>
      </c>
      <c r="BD65" s="9">
        <v>63</v>
      </c>
    </row>
    <row r="66" spans="2:56" x14ac:dyDescent="0.35">
      <c r="B66" s="3" t="s">
        <v>65</v>
      </c>
      <c r="C66" s="51">
        <f>'Population at Risk'!C66/'Population at Risk'!C$5</f>
        <v>9.0451004558755807E-3</v>
      </c>
      <c r="D66" s="3">
        <f>'Population at Risk'!D66/'Population at Risk'!D$5</f>
        <v>5.7064915036212013E-3</v>
      </c>
      <c r="E66" s="3">
        <f>'Population at Risk'!E66/'Population at Risk'!E$5</f>
        <v>2.3551105652971781E-3</v>
      </c>
      <c r="F66" s="3">
        <f>'Population at Risk'!F66/'Population at Risk'!F$5</f>
        <v>6.5291118948337086E-3</v>
      </c>
      <c r="G66" s="3">
        <f>'Population at Risk'!G66/'Population at Risk'!G$5</f>
        <v>5.056575767053699E-3</v>
      </c>
      <c r="H66" s="3">
        <f>'Population at Risk'!H66/'Population at Risk'!H$5</f>
        <v>1.9259174938623145E-2</v>
      </c>
      <c r="I66" s="3">
        <f>'Population at Risk'!I66/'Population at Risk'!I$5</f>
        <v>4.1637233694208752E-3</v>
      </c>
      <c r="J66" s="3">
        <f>'Population at Risk'!J66/'Population at Risk'!J$5</f>
        <v>1.3469283248615309E-2</v>
      </c>
      <c r="K66" s="3">
        <f>'Population at Risk'!K66/'Population at Risk'!K$5</f>
        <v>1.6336506454528055E-2</v>
      </c>
      <c r="L66" s="3">
        <f>'Population at Risk'!L66/'Population at Risk'!L$5</f>
        <v>6.0944040640386315E-3</v>
      </c>
      <c r="M66" s="3">
        <f>'Population at Risk'!M66/'Population at Risk'!M$5</f>
        <v>6.0944040640386315E-3</v>
      </c>
      <c r="N66" s="3">
        <f>'Population at Risk'!N66/'Population at Risk'!N$5</f>
        <v>2.9111012172555909E-2</v>
      </c>
      <c r="O66" s="3">
        <f>'Population at Risk'!O66/'Population at Risk'!O$5</f>
        <v>1.9942173857227585E-2</v>
      </c>
      <c r="P66" s="3">
        <f>'Population at Risk'!P66/'Population at Risk'!P$5</f>
        <v>4.0757166651962653E-3</v>
      </c>
      <c r="Q66" s="3">
        <f>'Population at Risk'!Q66/'Population at Risk'!Q$5</f>
        <v>2.7847460293503627E-3</v>
      </c>
      <c r="R66" s="3">
        <f>'Population at Risk'!R66/'Population at Risk'!R$5</f>
        <v>6.2424491384579081E-3</v>
      </c>
      <c r="S66" s="3">
        <f>'Population at Risk'!S66/'Population at Risk'!S$5</f>
        <v>1.252104030204133E-2</v>
      </c>
      <c r="T66" s="3">
        <f>'Population at Risk'!T66/'Population at Risk'!T$5</f>
        <v>1.5768959664963871E-2</v>
      </c>
      <c r="U66" s="3">
        <f>'Population at Risk'!U66/'Population at Risk'!U$5</f>
        <v>0</v>
      </c>
      <c r="V66" s="3">
        <f>'Population at Risk'!V66/'Population at Risk'!V$5</f>
        <v>1.1874978101569995E-2</v>
      </c>
      <c r="W66" s="3">
        <f>'Population at Risk'!W66/'Population at Risk'!W$5</f>
        <v>1.4103589306756016E-2</v>
      </c>
      <c r="X66" s="3">
        <f>'Population at Risk'!X66/'Population at Risk'!X$5</f>
        <v>1.4103589306756016E-2</v>
      </c>
      <c r="Y66" s="3">
        <f>'Population at Risk'!Y66/'Population at Risk'!Y$5</f>
        <v>1.2627849177059886E-2</v>
      </c>
      <c r="Z66" s="3">
        <f>'Population at Risk'!Z66/'Population at Risk'!Z$5</f>
        <v>3.4780758645183693E-2</v>
      </c>
      <c r="AA66" s="3">
        <f>'Population at Risk'!AA66/'Population at Risk'!AA$5</f>
        <v>2.4680651111725325E-2</v>
      </c>
      <c r="AB66" s="3">
        <f>'Population at Risk'!AB66/'Population at Risk'!AB$5</f>
        <v>4.9063265946297447E-3</v>
      </c>
      <c r="AC66" s="3">
        <f>'Population at Risk'!AC66/'Population at Risk'!AC$5</f>
        <v>2.8001617771680126E-2</v>
      </c>
      <c r="AD66" s="3">
        <f>'Population at Risk'!AD66/'Population at Risk'!AD$5</f>
        <v>5.9523468490220947E-3</v>
      </c>
      <c r="AE66" s="3">
        <f>'Population at Risk'!AE66/'Population at Risk'!AE$5</f>
        <v>6.2945299692164242E-3</v>
      </c>
      <c r="AF66" s="3">
        <f>'Population at Risk'!AF66/'Population at Risk'!AF$5</f>
        <v>2.6936524597578407E-2</v>
      </c>
      <c r="AG66" s="3">
        <f>'Population at Risk'!AG66/'Population at Risk'!AG$5</f>
        <v>6.2945299692164242E-3</v>
      </c>
      <c r="AH66" s="3">
        <f>'Population at Risk'!AH66/'Population at Risk'!AH$5</f>
        <v>1.8638022837672623E-2</v>
      </c>
      <c r="AI66" s="3">
        <f>'Population at Risk'!AI66/'Population at Risk'!AI$5</f>
        <v>1.288471341844068E-2</v>
      </c>
      <c r="AJ66" s="3">
        <f>'Population at Risk'!AJ66/'Population at Risk'!AJ$5</f>
        <v>7.2639674432167269E-3</v>
      </c>
      <c r="AK66" s="3">
        <f>'Population at Risk'!AK66/'Population at Risk'!AK$5</f>
        <v>8.389440357086757E-4</v>
      </c>
      <c r="AL66" s="3">
        <f>'Population at Risk'!AL66/'Population at Risk'!AL$5</f>
        <v>2.379920436121E-2</v>
      </c>
      <c r="AM66" s="3">
        <f>'Population at Risk'!AM66/'Population at Risk'!AM$5</f>
        <v>2.1539768167434265E-2</v>
      </c>
      <c r="AN66" s="3">
        <f>'Population at Risk'!AN66/'Population at Risk'!AN$5</f>
        <v>0</v>
      </c>
      <c r="AO66" s="3">
        <f>'Population at Risk'!AO66/'Population at Risk'!AO$5</f>
        <v>0</v>
      </c>
      <c r="AP66" s="3">
        <f>'Population at Risk'!AP66/'Population at Risk'!AP$5</f>
        <v>5.7804135453378997E-3</v>
      </c>
      <c r="AQ66" s="3">
        <f>'Population at Risk'!AQ66/'Population at Risk'!AQ$5</f>
        <v>2.1538868194902697E-2</v>
      </c>
      <c r="AR66" s="3">
        <f>'Population at Risk'!AR66/'Population at Risk'!AR$5</f>
        <v>1.6239541317703603E-2</v>
      </c>
      <c r="AS66" s="3">
        <f>'Population at Risk'!AS66/'Population at Risk'!AS$5</f>
        <v>4.1637233694208752E-3</v>
      </c>
      <c r="AT66" s="3">
        <f>'Population at Risk'!AT66/'Population at Risk'!AT$5</f>
        <v>0</v>
      </c>
      <c r="AU66" s="3">
        <f>'Population at Risk'!AU66/'Population at Risk'!AU$5</f>
        <v>0</v>
      </c>
      <c r="AV66" s="3">
        <f>'Population at Risk'!AV66/'Population at Risk'!AV$5</f>
        <v>1.2439863312397534E-2</v>
      </c>
      <c r="AW66" s="3">
        <f>'Population at Risk'!AW66/'Population at Risk'!AW$5</f>
        <v>1.5327261754641511E-2</v>
      </c>
      <c r="AX66" s="3">
        <f>'Population at Risk'!AX66/'Population at Risk'!AX$5</f>
        <v>1.1710637863105418E-2</v>
      </c>
      <c r="AY66" s="3">
        <f>'Population at Risk'!AY66/'Population at Risk'!AY$5</f>
        <v>1.4795191856626732E-2</v>
      </c>
      <c r="AZ66" s="3">
        <f>'Population at Risk'!AZ66/'Population at Risk'!AZ$5</f>
        <v>1.5422992672300812E-2</v>
      </c>
      <c r="BA66" s="3">
        <f>'Population at Risk'!BA66/'Population at Risk'!BA$5</f>
        <v>2.7615140580363549E-2</v>
      </c>
      <c r="BB66" s="3">
        <f>'Population at Risk'!BB66/'Population at Risk'!BB$5</f>
        <v>1.329865369237017E-2</v>
      </c>
      <c r="BC66" s="5">
        <f>'Population at Risk'!BC66/'Population at Risk'!BC$5</f>
        <v>0</v>
      </c>
      <c r="BD66" s="9">
        <v>64</v>
      </c>
    </row>
    <row r="67" spans="2:56" x14ac:dyDescent="0.35">
      <c r="B67" s="3" t="s">
        <v>66</v>
      </c>
      <c r="C67" s="51">
        <f>'Population at Risk'!C67/'Population at Risk'!C$5</f>
        <v>6.4693433724143223E-3</v>
      </c>
      <c r="D67" s="3">
        <f>'Population at Risk'!D67/'Population at Risk'!D$5</f>
        <v>4.1010718956786896E-3</v>
      </c>
      <c r="E67" s="3">
        <f>'Population at Risk'!E67/'Population at Risk'!E$5</f>
        <v>1.7237404988558066E-3</v>
      </c>
      <c r="F67" s="3">
        <f>'Population at Risk'!F67/'Population at Risk'!F$5</f>
        <v>5.8604679056037503E-3</v>
      </c>
      <c r="G67" s="3">
        <f>'Population at Risk'!G67/'Population at Risk'!G$5</f>
        <v>4.4528055262114665E-3</v>
      </c>
      <c r="H67" s="3">
        <f>'Population at Risk'!H67/'Population at Risk'!H$5</f>
        <v>1.7299075880809863E-2</v>
      </c>
      <c r="I67" s="3">
        <f>'Population at Risk'!I67/'Population at Risk'!I$5</f>
        <v>3.8620042846802321E-3</v>
      </c>
      <c r="J67" s="3">
        <f>'Population at Risk'!J67/'Population at Risk'!J$5</f>
        <v>1.1753354266548196E-2</v>
      </c>
      <c r="K67" s="3">
        <f>'Population at Risk'!K67/'Population at Risk'!K$5</f>
        <v>1.6855759715918919E-2</v>
      </c>
      <c r="L67" s="3">
        <f>'Population at Risk'!L67/'Population at Risk'!L$5</f>
        <v>5.1164648072510371E-3</v>
      </c>
      <c r="M67" s="3">
        <f>'Population at Risk'!M67/'Population at Risk'!M$5</f>
        <v>5.1164648072510371E-3</v>
      </c>
      <c r="N67" s="3">
        <f>'Population at Risk'!N67/'Population at Risk'!N$5</f>
        <v>2.279214128561434E-2</v>
      </c>
      <c r="O67" s="3">
        <f>'Population at Risk'!O67/'Population at Risk'!O$5</f>
        <v>1.7525425661046715E-2</v>
      </c>
      <c r="P67" s="3">
        <f>'Population at Risk'!P67/'Population at Risk'!P$5</f>
        <v>3.7298982814826429E-3</v>
      </c>
      <c r="Q67" s="3">
        <f>'Population at Risk'!Q67/'Population at Risk'!Q$5</f>
        <v>3.2563562439984076E-3</v>
      </c>
      <c r="R67" s="3">
        <f>'Population at Risk'!R67/'Population at Risk'!R$5</f>
        <v>6.2716194615348147E-3</v>
      </c>
      <c r="S67" s="3">
        <f>'Population at Risk'!S67/'Population at Risk'!S$5</f>
        <v>1.0744186117659555E-2</v>
      </c>
      <c r="T67" s="3">
        <f>'Population at Risk'!T67/'Population at Risk'!T$5</f>
        <v>1.2631281343891012E-2</v>
      </c>
      <c r="U67" s="3">
        <f>'Population at Risk'!U67/'Population at Risk'!U$5</f>
        <v>0</v>
      </c>
      <c r="V67" s="3">
        <f>'Population at Risk'!V67/'Population at Risk'!V$5</f>
        <v>9.3749827117657839E-3</v>
      </c>
      <c r="W67" s="3">
        <f>'Population at Risk'!W67/'Population at Risk'!W$5</f>
        <v>1.28167019963985E-2</v>
      </c>
      <c r="X67" s="3">
        <f>'Population at Risk'!X67/'Population at Risk'!X$5</f>
        <v>1.28167019963985E-2</v>
      </c>
      <c r="Y67" s="3">
        <f>'Population at Risk'!Y67/'Population at Risk'!Y$5</f>
        <v>1.0498109707674999E-2</v>
      </c>
      <c r="Z67" s="3">
        <f>'Population at Risk'!Z67/'Population at Risk'!Z$5</f>
        <v>2.8830693086649054E-2</v>
      </c>
      <c r="AA67" s="3">
        <f>'Population at Risk'!AA67/'Population at Risk'!AA$5</f>
        <v>2.1099931921303477E-2</v>
      </c>
      <c r="AB67" s="3">
        <f>'Population at Risk'!AB67/'Population at Risk'!AB$5</f>
        <v>3.5272058312329677E-3</v>
      </c>
      <c r="AC67" s="3">
        <f>'Population at Risk'!AC67/'Population at Risk'!AC$5</f>
        <v>2.3575452771878329E-2</v>
      </c>
      <c r="AD67" s="3">
        <f>'Population at Risk'!AD67/'Population at Risk'!AD$5</f>
        <v>4.8606196816196783E-3</v>
      </c>
      <c r="AE67" s="3">
        <f>'Population at Risk'!AE67/'Population at Risk'!AE$5</f>
        <v>5.0164040365358372E-3</v>
      </c>
      <c r="AF67" s="3">
        <f>'Population at Risk'!AF67/'Population at Risk'!AF$5</f>
        <v>2.3924838037026261E-2</v>
      </c>
      <c r="AG67" s="3">
        <f>'Population at Risk'!AG67/'Population at Risk'!AG$5</f>
        <v>5.0164040365358372E-3</v>
      </c>
      <c r="AH67" s="3">
        <f>'Population at Risk'!AH67/'Population at Risk'!AH$5</f>
        <v>1.6595625249072626E-2</v>
      </c>
      <c r="AI67" s="3">
        <f>'Population at Risk'!AI67/'Population at Risk'!AI$5</f>
        <v>1.0704930284655351E-2</v>
      </c>
      <c r="AJ67" s="3">
        <f>'Population at Risk'!AJ67/'Population at Risk'!AJ$5</f>
        <v>6.8713205543942009E-3</v>
      </c>
      <c r="AK67" s="3">
        <f>'Population at Risk'!AK67/'Population at Risk'!AK$5</f>
        <v>6.1014111687903696E-4</v>
      </c>
      <c r="AL67" s="3">
        <f>'Population at Risk'!AL67/'Population at Risk'!AL$5</f>
        <v>2.2238831245974141E-2</v>
      </c>
      <c r="AM67" s="3">
        <f>'Population at Risk'!AM67/'Population at Risk'!AM$5</f>
        <v>1.9276946777504335E-2</v>
      </c>
      <c r="AN67" s="3">
        <f>'Population at Risk'!AN67/'Population at Risk'!AN$5</f>
        <v>0</v>
      </c>
      <c r="AO67" s="3">
        <f>'Population at Risk'!AO67/'Population at Risk'!AO$5</f>
        <v>0</v>
      </c>
      <c r="AP67" s="3">
        <f>'Population at Risk'!AP67/'Population at Risk'!AP$5</f>
        <v>4.7527844706111615E-3</v>
      </c>
      <c r="AQ67" s="3">
        <f>'Population at Risk'!AQ67/'Population at Risk'!AQ$5</f>
        <v>1.9008282285737626E-2</v>
      </c>
      <c r="AR67" s="3">
        <f>'Population at Risk'!AR67/'Population at Risk'!AR$5</f>
        <v>1.3797309619051864E-2</v>
      </c>
      <c r="AS67" s="3">
        <f>'Population at Risk'!AS67/'Population at Risk'!AS$5</f>
        <v>3.8620042846802321E-3</v>
      </c>
      <c r="AT67" s="3">
        <f>'Population at Risk'!AT67/'Population at Risk'!AT$5</f>
        <v>0</v>
      </c>
      <c r="AU67" s="3">
        <f>'Population at Risk'!AU67/'Population at Risk'!AU$5</f>
        <v>0</v>
      </c>
      <c r="AV67" s="3">
        <f>'Population at Risk'!AV67/'Population at Risk'!AV$5</f>
        <v>1.0481563990355942E-2</v>
      </c>
      <c r="AW67" s="3">
        <f>'Population at Risk'!AW67/'Population at Risk'!AW$5</f>
        <v>1.3536357822542672E-2</v>
      </c>
      <c r="AX67" s="3">
        <f>'Population at Risk'!AX67/'Population at Risk'!AX$5</f>
        <v>8.6237333217847444E-3</v>
      </c>
      <c r="AY67" s="3">
        <f>'Population at Risk'!AY67/'Population at Risk'!AY$5</f>
        <v>1.2572051544091098E-2</v>
      </c>
      <c r="AZ67" s="3">
        <f>'Population at Risk'!AZ67/'Population at Risk'!AZ$5</f>
        <v>1.2349970590887072E-2</v>
      </c>
      <c r="BA67" s="3">
        <f>'Population at Risk'!BA67/'Population at Risk'!BA$5</f>
        <v>2.2871688501585642E-2</v>
      </c>
      <c r="BB67" s="3">
        <f>'Population at Risk'!BB67/'Population at Risk'!BB$5</f>
        <v>1.1397126739071992E-2</v>
      </c>
      <c r="BC67" s="5">
        <f>'Population at Risk'!BC67/'Population at Risk'!BC$5</f>
        <v>0</v>
      </c>
      <c r="BD67" s="9">
        <v>65</v>
      </c>
    </row>
    <row r="68" spans="2:56" x14ac:dyDescent="0.35">
      <c r="B68" s="3" t="s">
        <v>67</v>
      </c>
      <c r="C68" s="51">
        <f>'Population at Risk'!C68/'Population at Risk'!C$5</f>
        <v>6.5991295820460915E-3</v>
      </c>
      <c r="D68" s="3">
        <f>'Population at Risk'!D68/'Population at Risk'!D$5</f>
        <v>4.1460836603873586E-3</v>
      </c>
      <c r="E68" s="3">
        <f>'Population at Risk'!E68/'Population at Risk'!E$5</f>
        <v>1.6836535105103231E-3</v>
      </c>
      <c r="F68" s="3">
        <f>'Population at Risk'!F68/'Population at Risk'!F$5</f>
        <v>5.0148299192246852E-3</v>
      </c>
      <c r="G68" s="3">
        <f>'Population at Risk'!G68/'Population at Risk'!G$5</f>
        <v>5.2326754206326832E-3</v>
      </c>
      <c r="H68" s="3">
        <f>'Population at Risk'!H68/'Population at Risk'!H$5</f>
        <v>1.9638376663704188E-2</v>
      </c>
      <c r="I68" s="3">
        <f>'Population at Risk'!I68/'Population at Risk'!I$5</f>
        <v>4.6867031163046573E-3</v>
      </c>
      <c r="J68" s="3">
        <f>'Population at Risk'!J68/'Population at Risk'!J$5</f>
        <v>1.1753354266548196E-2</v>
      </c>
      <c r="K68" s="3">
        <f>'Population at Risk'!K68/'Population at Risk'!K$5</f>
        <v>1.6256621337390996E-2</v>
      </c>
      <c r="L68" s="3">
        <f>'Population at Risk'!L68/'Population at Risk'!L$5</f>
        <v>5.1731569380793025E-3</v>
      </c>
      <c r="M68" s="3">
        <f>'Population at Risk'!M68/'Population at Risk'!M$5</f>
        <v>5.1731569380793025E-3</v>
      </c>
      <c r="N68" s="3">
        <f>'Population at Risk'!N68/'Population at Risk'!N$5</f>
        <v>1.883959653328875E-2</v>
      </c>
      <c r="O68" s="3">
        <f>'Population at Risk'!O68/'Population at Risk'!O$5</f>
        <v>1.971810448804525E-2</v>
      </c>
      <c r="P68" s="3">
        <f>'Population at Risk'!P68/'Population at Risk'!P$5</f>
        <v>4.3474311095426828E-3</v>
      </c>
      <c r="Q68" s="3">
        <f>'Population at Risk'!Q68/'Population at Risk'!Q$5</f>
        <v>2.380508702509181E-3</v>
      </c>
      <c r="R68" s="3">
        <f>'Population at Risk'!R68/'Population at Risk'!R$5</f>
        <v>5.8632349384581291E-3</v>
      </c>
      <c r="S68" s="3">
        <f>'Population at Risk'!S68/'Population at Risk'!S$5</f>
        <v>9.9168332985340359E-3</v>
      </c>
      <c r="T68" s="3">
        <f>'Population at Risk'!T68/'Population at Risk'!T$5</f>
        <v>9.7800672347278048E-3</v>
      </c>
      <c r="U68" s="3">
        <f>'Population at Risk'!U68/'Population at Risk'!U$5</f>
        <v>0</v>
      </c>
      <c r="V68" s="3">
        <f>'Population at Risk'!V68/'Population at Risk'!V$5</f>
        <v>1.0760849721331161E-2</v>
      </c>
      <c r="W68" s="3">
        <f>'Population at Risk'!W68/'Population at Risk'!W$5</f>
        <v>1.3187696536321387E-2</v>
      </c>
      <c r="X68" s="3">
        <f>'Population at Risk'!X68/'Population at Risk'!X$5</f>
        <v>1.3187696536321387E-2</v>
      </c>
      <c r="Y68" s="3">
        <f>'Population at Risk'!Y68/'Population at Risk'!Y$5</f>
        <v>1.1229535384029404E-2</v>
      </c>
      <c r="Z68" s="3">
        <f>'Population at Risk'!Z68/'Population at Risk'!Z$5</f>
        <v>2.5813594997484736E-2</v>
      </c>
      <c r="AA68" s="3">
        <f>'Population at Risk'!AA68/'Population at Risk'!AA$5</f>
        <v>1.9953278875444163E-2</v>
      </c>
      <c r="AB68" s="3">
        <f>'Population at Risk'!AB68/'Population at Risk'!AB$5</f>
        <v>3.5815348310031438E-3</v>
      </c>
      <c r="AC68" s="3">
        <f>'Population at Risk'!AC68/'Population at Risk'!AC$5</f>
        <v>2.1585524155591396E-2</v>
      </c>
      <c r="AD68" s="3">
        <f>'Population at Risk'!AD68/'Population at Risk'!AD$5</f>
        <v>5.1039983495119361E-3</v>
      </c>
      <c r="AE68" s="3">
        <f>'Population at Risk'!AE68/'Population at Risk'!AE$5</f>
        <v>5.0548439142104407E-3</v>
      </c>
      <c r="AF68" s="3">
        <f>'Population at Risk'!AF68/'Population at Risk'!AF$5</f>
        <v>2.4069398991932764E-2</v>
      </c>
      <c r="AG68" s="3">
        <f>'Population at Risk'!AG68/'Population at Risk'!AG$5</f>
        <v>5.0548439142104407E-3</v>
      </c>
      <c r="AH68" s="3">
        <f>'Population at Risk'!AH68/'Population at Risk'!AH$5</f>
        <v>1.6983344970675319E-2</v>
      </c>
      <c r="AI68" s="3">
        <f>'Population at Risk'!AI68/'Population at Risk'!AI$5</f>
        <v>9.1402850141513621E-3</v>
      </c>
      <c r="AJ68" s="3">
        <f>'Population at Risk'!AJ68/'Population at Risk'!AJ$5</f>
        <v>6.9694822765998324E-3</v>
      </c>
      <c r="AK68" s="3">
        <f>'Population at Risk'!AK68/'Population at Risk'!AK$5</f>
        <v>7.1183130302554304E-4</v>
      </c>
      <c r="AL68" s="3">
        <f>'Population at Risk'!AL68/'Population at Risk'!AL$5</f>
        <v>2.5823472186380845E-2</v>
      </c>
      <c r="AM68" s="3">
        <f>'Population at Risk'!AM68/'Population at Risk'!AM$5</f>
        <v>1.9849812952170139E-2</v>
      </c>
      <c r="AN68" s="3">
        <f>'Population at Risk'!AN68/'Population at Risk'!AN$5</f>
        <v>0</v>
      </c>
      <c r="AO68" s="3">
        <f>'Population at Risk'!AO68/'Population at Risk'!AO$5</f>
        <v>0</v>
      </c>
      <c r="AP68" s="3">
        <f>'Population at Risk'!AP68/'Population at Risk'!AP$5</f>
        <v>3.9017791431030817E-3</v>
      </c>
      <c r="AQ68" s="3">
        <f>'Population at Risk'!AQ68/'Population at Risk'!AQ$5</f>
        <v>1.7171007584562987E-2</v>
      </c>
      <c r="AR68" s="3">
        <f>'Population at Risk'!AR68/'Population at Risk'!AR$5</f>
        <v>1.325586031469099E-2</v>
      </c>
      <c r="AS68" s="3">
        <f>'Population at Risk'!AS68/'Population at Risk'!AS$5</f>
        <v>4.6867031163046573E-3</v>
      </c>
      <c r="AT68" s="3">
        <f>'Population at Risk'!AT68/'Population at Risk'!AT$5</f>
        <v>0</v>
      </c>
      <c r="AU68" s="3">
        <f>'Population at Risk'!AU68/'Population at Risk'!AU$5</f>
        <v>0</v>
      </c>
      <c r="AV68" s="3">
        <f>'Population at Risk'!AV68/'Population at Risk'!AV$5</f>
        <v>1.1339485598107496E-2</v>
      </c>
      <c r="AW68" s="3">
        <f>'Population at Risk'!AW68/'Population at Risk'!AW$5</f>
        <v>1.3712833757457523E-2</v>
      </c>
      <c r="AX68" s="3">
        <f>'Population at Risk'!AX68/'Population at Risk'!AX$5</f>
        <v>8.9912219576562518E-3</v>
      </c>
      <c r="AY68" s="3">
        <f>'Population at Risk'!AY68/'Population at Risk'!AY$5</f>
        <v>1.1645283374101057E-2</v>
      </c>
      <c r="AZ68" s="3">
        <f>'Population at Risk'!AZ68/'Population at Risk'!AZ$5</f>
        <v>1.0245160946083139E-2</v>
      </c>
      <c r="BA68" s="3">
        <f>'Population at Risk'!BA68/'Population at Risk'!BA$5</f>
        <v>2.2789193682824286E-2</v>
      </c>
      <c r="BB68" s="3">
        <f>'Population at Risk'!BB68/'Population at Risk'!BB$5</f>
        <v>1.210719060137954E-2</v>
      </c>
      <c r="BC68" s="5">
        <f>'Population at Risk'!BC68/'Population at Risk'!BC$5</f>
        <v>0</v>
      </c>
      <c r="BD68" s="9">
        <v>66</v>
      </c>
    </row>
    <row r="69" spans="2:56" x14ac:dyDescent="0.35">
      <c r="B69" s="3" t="s">
        <v>68</v>
      </c>
      <c r="C69" s="51">
        <f>'Population at Risk'!C69/'Population at Risk'!C$5</f>
        <v>5.9302314247131286E-3</v>
      </c>
      <c r="D69" s="3">
        <f>'Population at Risk'!D69/'Population at Risk'!D$5</f>
        <v>3.9510326799831281E-3</v>
      </c>
      <c r="E69" s="3">
        <f>'Population at Risk'!E69/'Population at Risk'!E$5</f>
        <v>1.9642624289287099E-3</v>
      </c>
      <c r="F69" s="3">
        <f>'Population at Risk'!F69/'Population at Risk'!F$5</f>
        <v>5.9784639037031538E-3</v>
      </c>
      <c r="G69" s="3">
        <f>'Population at Risk'!G69/'Population at Risk'!G$5</f>
        <v>6.0125453150538999E-3</v>
      </c>
      <c r="H69" s="3">
        <f>'Population at Risk'!H69/'Population at Risk'!H$5</f>
        <v>2.3409030437045269E-2</v>
      </c>
      <c r="I69" s="3">
        <f>'Population at Risk'!I69/'Population at Risk'!I$5</f>
        <v>4.5660154824083993E-3</v>
      </c>
      <c r="J69" s="3">
        <f>'Population at Risk'!J69/'Population at Risk'!J$5</f>
        <v>1.4911878410530138E-2</v>
      </c>
      <c r="K69" s="3">
        <f>'Population at Risk'!K69/'Population at Risk'!K$5</f>
        <v>1.8852887644345333E-2</v>
      </c>
      <c r="L69" s="3">
        <f>'Population at Risk'!L69/'Population at Risk'!L$5</f>
        <v>6.4912489798364956E-3</v>
      </c>
      <c r="M69" s="3">
        <f>'Population at Risk'!M69/'Population at Risk'!M$5</f>
        <v>6.4912489798364956E-3</v>
      </c>
      <c r="N69" s="3">
        <f>'Population at Risk'!N69/'Population at Risk'!N$5</f>
        <v>2.1413951339079758E-2</v>
      </c>
      <c r="O69" s="3">
        <f>'Population at Risk'!O69/'Population at Risk'!O$5</f>
        <v>2.4439566195815825E-2</v>
      </c>
      <c r="P69" s="3">
        <f>'Population at Risk'!P69/'Population at Risk'!P$5</f>
        <v>5.211977068826739E-3</v>
      </c>
      <c r="Q69" s="3">
        <f>'Population at Risk'!Q69/'Population at Risk'!Q$5</f>
        <v>3.4360172781500442E-3</v>
      </c>
      <c r="R69" s="3">
        <f>'Population at Risk'!R69/'Population at Risk'!R$5</f>
        <v>7.175899476918904E-3</v>
      </c>
      <c r="S69" s="3">
        <f>'Population at Risk'!S69/'Population at Risk'!S$5</f>
        <v>1.1107374461488278E-2</v>
      </c>
      <c r="T69" s="3">
        <f>'Population at Risk'!T69/'Population at Risk'!T$5</f>
        <v>1.0424611711524511E-2</v>
      </c>
      <c r="U69" s="3">
        <f>'Population at Risk'!U69/'Population at Risk'!U$5</f>
        <v>0</v>
      </c>
      <c r="V69" s="3">
        <f>'Population at Risk'!V69/'Population at Risk'!V$5</f>
        <v>1.0720088926932179E-2</v>
      </c>
      <c r="W69" s="3">
        <f>'Population at Risk'!W69/'Population at Risk'!W$5</f>
        <v>1.5999139534174516E-2</v>
      </c>
      <c r="X69" s="3">
        <f>'Population at Risk'!X69/'Population at Risk'!X$5</f>
        <v>1.5999139534174516E-2</v>
      </c>
      <c r="Y69" s="3">
        <f>'Population at Risk'!Y69/'Population at Risk'!Y$5</f>
        <v>1.2699557576702476E-2</v>
      </c>
      <c r="Z69" s="3">
        <f>'Population at Risk'!Z69/'Population at Risk'!Z$5</f>
        <v>3.0298627349261698E-2</v>
      </c>
      <c r="AA69" s="3">
        <f>'Population at Risk'!AA69/'Population at Risk'!AA$5</f>
        <v>2.3721317213112152E-2</v>
      </c>
      <c r="AB69" s="3">
        <f>'Population at Risk'!AB69/'Population at Risk'!AB$5</f>
        <v>3.4185478316926159E-3</v>
      </c>
      <c r="AC69" s="3">
        <f>'Population at Risk'!AC69/'Population at Risk'!AC$5</f>
        <v>2.5999944214150354E-2</v>
      </c>
      <c r="AD69" s="3">
        <f>'Population at Risk'!AD69/'Population at Risk'!AD$5</f>
        <v>5.9036711154436435E-3</v>
      </c>
      <c r="AE69" s="3">
        <f>'Population at Risk'!AE69/'Population at Risk'!AE$5</f>
        <v>5.8620813453771278E-3</v>
      </c>
      <c r="AF69" s="3">
        <f>'Population at Risk'!AF69/'Population at Risk'!AF$5</f>
        <v>3.2357560406572276E-2</v>
      </c>
      <c r="AG69" s="3">
        <f>'Population at Risk'!AG69/'Population at Risk'!AG$5</f>
        <v>5.8620813453771278E-3</v>
      </c>
      <c r="AH69" s="3">
        <f>'Population at Risk'!AH69/'Population at Risk'!AH$5</f>
        <v>1.957526657414527E-2</v>
      </c>
      <c r="AI69" s="3">
        <f>'Population at Risk'!AI69/'Population at Risk'!AI$5</f>
        <v>9.7834997093667036E-3</v>
      </c>
      <c r="AJ69" s="3">
        <f>'Population at Risk'!AJ69/'Population at Risk'!AJ$5</f>
        <v>7.6566143320392528E-3</v>
      </c>
      <c r="AK69" s="3">
        <f>'Population at Risk'!AK69/'Population at Risk'!AK$5</f>
        <v>7.1183130302554304E-4</v>
      </c>
      <c r="AL69" s="3">
        <f>'Population at Risk'!AL69/'Population at Risk'!AL$5</f>
        <v>2.9829835590364808E-2</v>
      </c>
      <c r="AM69" s="3">
        <f>'Population at Risk'!AM69/'Population at Risk'!AM$5</f>
        <v>2.2822988398685667E-2</v>
      </c>
      <c r="AN69" s="3">
        <f>'Population at Risk'!AN69/'Population at Risk'!AN$5</f>
        <v>0</v>
      </c>
      <c r="AO69" s="3">
        <f>'Population at Risk'!AO69/'Population at Risk'!AO$5</f>
        <v>0</v>
      </c>
      <c r="AP69" s="3">
        <f>'Population at Risk'!AP69/'Population at Risk'!AP$5</f>
        <v>3.8375523259326604E-3</v>
      </c>
      <c r="AQ69" s="3">
        <f>'Population at Risk'!AQ69/'Population at Risk'!AQ$5</f>
        <v>2.1689085623300623E-2</v>
      </c>
      <c r="AR69" s="3">
        <f>'Population at Risk'!AR69/'Population at Risk'!AR$5</f>
        <v>1.543504609675141E-2</v>
      </c>
      <c r="AS69" s="3">
        <f>'Population at Risk'!AS69/'Population at Risk'!AS$5</f>
        <v>4.5660154824083993E-3</v>
      </c>
      <c r="AT69" s="3">
        <f>'Population at Risk'!AT69/'Population at Risk'!AT$5</f>
        <v>0</v>
      </c>
      <c r="AU69" s="3">
        <f>'Population at Risk'!AU69/'Population at Risk'!AU$5</f>
        <v>0</v>
      </c>
      <c r="AV69" s="3">
        <f>'Population at Risk'!AV69/'Population at Risk'!AV$5</f>
        <v>1.3689444784557404E-2</v>
      </c>
      <c r="AW69" s="3">
        <f>'Population at Risk'!AW69/'Population at Risk'!AW$5</f>
        <v>1.5869761850861228E-2</v>
      </c>
      <c r="AX69" s="3">
        <f>'Population at Risk'!AX69/'Population at Risk'!AX$5</f>
        <v>1.2494613619631304E-2</v>
      </c>
      <c r="AY69" s="3">
        <f>'Population at Risk'!AY69/'Population at Risk'!AY$5</f>
        <v>1.3653281075746147E-2</v>
      </c>
      <c r="AZ69" s="3">
        <f>'Population at Risk'!AZ69/'Population at Risk'!AZ$5</f>
        <v>1.1523832805301528E-2</v>
      </c>
      <c r="BA69" s="3">
        <f>'Population at Risk'!BA69/'Population at Risk'!BA$5</f>
        <v>2.8357593949215745E-2</v>
      </c>
      <c r="BB69" s="3">
        <f>'Population at Risk'!BB69/'Population at Risk'!BB$5</f>
        <v>1.2504344965043084E-2</v>
      </c>
      <c r="BC69" s="5">
        <f>'Population at Risk'!BC69/'Population at Risk'!BC$5</f>
        <v>0</v>
      </c>
      <c r="BD69" s="9">
        <v>67</v>
      </c>
    </row>
    <row r="70" spans="2:56" x14ac:dyDescent="0.35">
      <c r="B70" s="3" t="s">
        <v>69</v>
      </c>
      <c r="C70" s="51">
        <f>'Population at Risk'!C70/'Population at Risk'!C$5</f>
        <v>6.2596887260860804E-3</v>
      </c>
      <c r="D70" s="3">
        <f>'Population at Risk'!D70/'Population at Risk'!D$5</f>
        <v>4.0610614381598733E-3</v>
      </c>
      <c r="E70" s="3">
        <f>'Population at Risk'!E70/'Population at Risk'!E$5</f>
        <v>1.8540232109786293E-3</v>
      </c>
      <c r="F70" s="3">
        <f>'Population at Risk'!F70/'Population at Risk'!F$5</f>
        <v>5.4868139116223029E-3</v>
      </c>
      <c r="G70" s="3">
        <f>'Population at Risk'!G70/'Population at Risk'!G$5</f>
        <v>5.8616027548433428E-3</v>
      </c>
      <c r="H70" s="3">
        <f>'Population at Risk'!H70/'Population at Risk'!H$5</f>
        <v>2.3841640855799699E-2</v>
      </c>
      <c r="I70" s="3">
        <f>'Population at Risk'!I70/'Population at Risk'!I$5</f>
        <v>4.4252132428627662E-3</v>
      </c>
      <c r="J70" s="3">
        <f>'Population at Risk'!J70/'Population at Risk'!J$5</f>
        <v>1.3742617068767591E-2</v>
      </c>
      <c r="K70" s="3">
        <f>'Population at Risk'!K70/'Population at Risk'!K$5</f>
        <v>1.8253749265817409E-2</v>
      </c>
      <c r="L70" s="3">
        <f>'Population at Risk'!L70/'Population at Risk'!L$5</f>
        <v>6.7038444704424945E-3</v>
      </c>
      <c r="M70" s="3">
        <f>'Population at Risk'!M70/'Population at Risk'!M$5</f>
        <v>6.7038444704424945E-3</v>
      </c>
      <c r="N70" s="3">
        <f>'Population at Risk'!N70/'Population at Risk'!N$5</f>
        <v>2.4261343775787998E-2</v>
      </c>
      <c r="O70" s="3">
        <f>'Population at Risk'!O70/'Population at Risk'!O$5</f>
        <v>2.5063759438538037E-2</v>
      </c>
      <c r="P70" s="3">
        <f>'Population at Risk'!P70/'Population at Risk'!P$5</f>
        <v>5.2366783819491405E-3</v>
      </c>
      <c r="Q70" s="3">
        <f>'Population at Risk'!Q70/'Population at Risk'!Q$5</f>
        <v>2.8072036586193169E-3</v>
      </c>
      <c r="R70" s="3">
        <f>'Population at Risk'!R70/'Population at Risk'!R$5</f>
        <v>7.5259433538417773E-3</v>
      </c>
      <c r="S70" s="3">
        <f>'Population at Risk'!S70/'Population at Risk'!S$5</f>
        <v>1.0682297520953316E-2</v>
      </c>
      <c r="T70" s="3">
        <f>'Population at Risk'!T70/'Population at Risk'!T$5</f>
        <v>9.3682749301076864E-3</v>
      </c>
      <c r="U70" s="3">
        <f>'Population at Risk'!U70/'Population at Risk'!U$5</f>
        <v>0</v>
      </c>
      <c r="V70" s="3">
        <f>'Population at Risk'!V70/'Population at Risk'!V$5</f>
        <v>1.1413022431714867E-2</v>
      </c>
      <c r="W70" s="3">
        <f>'Population at Risk'!W70/'Population at Risk'!W$5</f>
        <v>1.603392027229229E-2</v>
      </c>
      <c r="X70" s="3">
        <f>'Population at Risk'!X70/'Population at Risk'!X$5</f>
        <v>1.603392027229229E-2</v>
      </c>
      <c r="Y70" s="3">
        <f>'Population at Risk'!Y70/'Population at Risk'!Y$5</f>
        <v>1.2513115737631744E-2</v>
      </c>
      <c r="Z70" s="3">
        <f>'Population at Risk'!Z70/'Population at Risk'!Z$5</f>
        <v>3.1783967947004131E-2</v>
      </c>
      <c r="AA70" s="3">
        <f>'Population at Risk'!AA70/'Population at Risk'!AA$5</f>
        <v>2.4281109115576047E-2</v>
      </c>
      <c r="AB70" s="3">
        <f>'Population at Risk'!AB70/'Population at Risk'!AB$5</f>
        <v>3.5063100620905925E-3</v>
      </c>
      <c r="AC70" s="3">
        <f>'Population at Risk'!AC70/'Population at Risk'!AC$5</f>
        <v>2.6786855277420651E-2</v>
      </c>
      <c r="AD70" s="3">
        <f>'Population at Risk'!AD70/'Population at Risk'!AD$5</f>
        <v>5.5281725992670158E-3</v>
      </c>
      <c r="AE70" s="3">
        <f>'Population at Risk'!AE70/'Population at Risk'!AE$5</f>
        <v>5.4008028132818782E-3</v>
      </c>
      <c r="AF70" s="3">
        <f>'Population at Risk'!AF70/'Population at Risk'!AF$5</f>
        <v>3.1875690556883926E-2</v>
      </c>
      <c r="AG70" s="3">
        <f>'Population at Risk'!AG70/'Population at Risk'!AG$5</f>
        <v>5.4008028132818782E-3</v>
      </c>
      <c r="AH70" s="3">
        <f>'Population at Risk'!AH70/'Population at Risk'!AH$5</f>
        <v>1.9721806311443924E-2</v>
      </c>
      <c r="AI70" s="3">
        <f>'Population at Risk'!AI70/'Population at Risk'!AI$5</f>
        <v>9.1198655000175426E-3</v>
      </c>
      <c r="AJ70" s="3">
        <f>'Population at Risk'!AJ70/'Population at Risk'!AJ$5</f>
        <v>7.7793164847962922E-3</v>
      </c>
      <c r="AK70" s="3">
        <f>'Population at Risk'!AK70/'Population at Risk'!AK$5</f>
        <v>6.8640875648891654E-4</v>
      </c>
      <c r="AL70" s="3">
        <f>'Population at Risk'!AL70/'Population at Risk'!AL$5</f>
        <v>3.0954428826570835E-2</v>
      </c>
      <c r="AM70" s="3">
        <f>'Population at Risk'!AM70/'Population at Risk'!AM$5</f>
        <v>2.3155250779991834E-2</v>
      </c>
      <c r="AN70" s="3">
        <f>'Population at Risk'!AN70/'Population at Risk'!AN$5</f>
        <v>0</v>
      </c>
      <c r="AO70" s="3">
        <f>'Population at Risk'!AO70/'Population at Risk'!AO$5</f>
        <v>0</v>
      </c>
      <c r="AP70" s="3">
        <f>'Population at Risk'!AP70/'Population at Risk'!AP$5</f>
        <v>4.158686411784766E-3</v>
      </c>
      <c r="AQ70" s="3">
        <f>'Population at Risk'!AQ70/'Population at Risk'!AQ$5</f>
        <v>2.0776225866113222E-2</v>
      </c>
      <c r="AR70" s="3">
        <f>'Population at Risk'!AR70/'Population at Risk'!AR$5</f>
        <v>1.5634693222068476E-2</v>
      </c>
      <c r="AS70" s="3">
        <f>'Population at Risk'!AS70/'Population at Risk'!AS$5</f>
        <v>4.4252132428627662E-3</v>
      </c>
      <c r="AT70" s="3">
        <f>'Population at Risk'!AT70/'Population at Risk'!AT$5</f>
        <v>0</v>
      </c>
      <c r="AU70" s="3">
        <f>'Population at Risk'!AU70/'Population at Risk'!AU$5</f>
        <v>0</v>
      </c>
      <c r="AV70" s="3">
        <f>'Population at Risk'!AV70/'Population at Risk'!AV$5</f>
        <v>1.2980726934675686E-2</v>
      </c>
      <c r="AW70" s="3">
        <f>'Population at Risk'!AW70/'Population at Risk'!AW$5</f>
        <v>1.5804400393485362E-2</v>
      </c>
      <c r="AX70" s="3">
        <f>'Population at Risk'!AX70/'Population at Risk'!AX$5</f>
        <v>1.0975660591362402E-2</v>
      </c>
      <c r="AY70" s="3">
        <f>'Population at Risk'!AY70/'Population at Risk'!AY$5</f>
        <v>1.4260093568001529E-2</v>
      </c>
      <c r="AZ70" s="3">
        <f>'Population at Risk'!AZ70/'Population at Risk'!AZ$5</f>
        <v>1.2649905965271633E-2</v>
      </c>
      <c r="BA70" s="3">
        <f>'Population at Risk'!BA70/'Population at Risk'!BA$5</f>
        <v>2.9244413250900311E-2</v>
      </c>
      <c r="BB70" s="3">
        <f>'Population at Risk'!BB70/'Population at Risk'!BB$5</f>
        <v>1.2492309984326008E-2</v>
      </c>
      <c r="BC70" s="5">
        <f>'Population at Risk'!BC70/'Population at Risk'!BC$5</f>
        <v>0</v>
      </c>
      <c r="BD70" s="9">
        <v>68</v>
      </c>
    </row>
    <row r="71" spans="2:56" x14ac:dyDescent="0.35">
      <c r="B71" s="3" t="s">
        <v>70</v>
      </c>
      <c r="C71" s="51">
        <f>'Population at Risk'!C71/'Population at Risk'!C$5</f>
        <v>3.6153295872310563E-3</v>
      </c>
      <c r="D71" s="3">
        <f>'Population at Risk'!D71/'Population at Risk'!D$5</f>
        <v>2.3434031209483164E-3</v>
      </c>
      <c r="E71" s="3">
        <f>'Population at Risk'!E71/'Population at Risk'!E$5</f>
        <v>1.0666108475760677E-3</v>
      </c>
      <c r="F71" s="3">
        <f>'Population at Risk'!F71/'Population at Risk'!F$5</f>
        <v>3.4225894648445901E-3</v>
      </c>
      <c r="G71" s="3">
        <f>'Population at Risk'!G71/'Population at Risk'!G$5</f>
        <v>3.7551799900287465E-3</v>
      </c>
      <c r="H71" s="3">
        <f>'Population at Risk'!H71/'Population at Risk'!H$5</f>
        <v>1.3989018256849343E-2</v>
      </c>
      <c r="I71" s="3">
        <f>'Population at Risk'!I71/'Population at Risk'!I$5</f>
        <v>2.6254972475573055E-3</v>
      </c>
      <c r="J71" s="3">
        <f>'Population at Risk'!J71/'Population at Risk'!J$5</f>
        <v>8.4873629575092421E-3</v>
      </c>
      <c r="K71" s="3">
        <f>'Population at Risk'!K71/'Population at Risk'!K$5</f>
        <v>1.1202509917119418E-2</v>
      </c>
      <c r="L71" s="3">
        <f>'Population at Risk'!L71/'Population at Risk'!L$5</f>
        <v>3.6430023141123002E-3</v>
      </c>
      <c r="M71" s="3">
        <f>'Population at Risk'!M71/'Population at Risk'!M$5</f>
        <v>3.6430023141123002E-3</v>
      </c>
      <c r="N71" s="3">
        <f>'Population at Risk'!N71/'Population at Risk'!N$5</f>
        <v>1.4525295700770222E-2</v>
      </c>
      <c r="O71" s="3">
        <f>'Population at Risk'!O71/'Population at Risk'!O$5</f>
        <v>1.3584358762946525E-2</v>
      </c>
      <c r="P71" s="3">
        <f>'Population at Risk'!P71/'Population at Risk'!P$5</f>
        <v>3.5052688649542529E-3</v>
      </c>
      <c r="Q71" s="3">
        <f>'Population at Risk'!Q71/'Population at Risk'!Q$5</f>
        <v>2.0594436280838837E-3</v>
      </c>
      <c r="R71" s="3">
        <f>'Population at Risk'!R71/'Population at Risk'!R$5</f>
        <v>3.8075120280147996E-3</v>
      </c>
      <c r="S71" s="3">
        <f>'Population at Risk'!S71/'Population at Risk'!S$5</f>
        <v>6.6303871541388368E-3</v>
      </c>
      <c r="T71" s="3">
        <f>'Population at Risk'!T71/'Population at Risk'!T$5</f>
        <v>6.1809475813973365E-3</v>
      </c>
      <c r="U71" s="3">
        <f>'Population at Risk'!U71/'Population at Risk'!U$5</f>
        <v>0</v>
      </c>
      <c r="V71" s="3">
        <f>'Population at Risk'!V71/'Population at Risk'!V$5</f>
        <v>6.9665151807998312E-3</v>
      </c>
      <c r="W71" s="3">
        <f>'Population at Risk'!W71/'Population at Risk'!W$5</f>
        <v>9.4909444192039852E-3</v>
      </c>
      <c r="X71" s="3">
        <f>'Population at Risk'!X71/'Population at Risk'!X$5</f>
        <v>9.4909444192039852E-3</v>
      </c>
      <c r="Y71" s="3">
        <f>'Population at Risk'!Y71/'Population at Risk'!Y$5</f>
        <v>7.6846978344967294E-3</v>
      </c>
      <c r="Z71" s="3">
        <f>'Population at Risk'!Z71/'Population at Risk'!Z$5</f>
        <v>1.8422578869786089E-2</v>
      </c>
      <c r="AA71" s="3">
        <f>'Population at Risk'!AA71/'Population at Risk'!AA$5</f>
        <v>1.4440360497949976E-2</v>
      </c>
      <c r="AB71" s="3">
        <f>'Population at Risk'!AB71/'Population at Risk'!AB$5</f>
        <v>2.0225165676777848E-3</v>
      </c>
      <c r="AC71" s="3">
        <f>'Population at Risk'!AC71/'Population at Risk'!AC$5</f>
        <v>1.5771686566682788E-2</v>
      </c>
      <c r="AD71" s="3">
        <f>'Population at Risk'!AD71/'Population at Risk'!AD$5</f>
        <v>3.4397298652640452E-3</v>
      </c>
      <c r="AE71" s="3">
        <f>'Population at Risk'!AE71/'Population at Risk'!AE$5</f>
        <v>3.319228422283231E-3</v>
      </c>
      <c r="AF71" s="3">
        <f>'Population at Risk'!AF71/'Population at Risk'!AF$5</f>
        <v>2.036894529983363E-2</v>
      </c>
      <c r="AG71" s="3">
        <f>'Population at Risk'!AG71/'Population at Risk'!AG$5</f>
        <v>3.319228422283231E-3</v>
      </c>
      <c r="AH71" s="3">
        <f>'Population at Risk'!AH71/'Population at Risk'!AH$5</f>
        <v>1.201796082681994E-2</v>
      </c>
      <c r="AI71" s="3">
        <f>'Population at Risk'!AI71/'Population at Risk'!AI$5</f>
        <v>5.8790279269862501E-3</v>
      </c>
      <c r="AJ71" s="3">
        <f>'Population at Risk'!AJ71/'Population at Risk'!AJ$5</f>
        <v>5.0922451733316785E-3</v>
      </c>
      <c r="AK71" s="3">
        <f>'Population at Risk'!AK71/'Population at Risk'!AK$5</f>
        <v>3.9139233878612487E-4</v>
      </c>
      <c r="AL71" s="3">
        <f>'Population at Risk'!AL71/'Population at Risk'!AL$5</f>
        <v>1.8452215041649015E-2</v>
      </c>
      <c r="AM71" s="3">
        <f>'Population at Risk'!AM71/'Population at Risk'!AM$5</f>
        <v>1.3693310730591296E-2</v>
      </c>
      <c r="AN71" s="3">
        <f>'Population at Risk'!AN71/'Population at Risk'!AN$5</f>
        <v>0</v>
      </c>
      <c r="AO71" s="3">
        <f>'Population at Risk'!AO71/'Population at Risk'!AO$5</f>
        <v>0</v>
      </c>
      <c r="AP71" s="3">
        <f>'Population at Risk'!AP71/'Population at Risk'!AP$5</f>
        <v>2.5042504686070706E-3</v>
      </c>
      <c r="AQ71" s="3">
        <f>'Population at Risk'!AQ71/'Population at Risk'!AQ$5</f>
        <v>1.2785427609110235E-2</v>
      </c>
      <c r="AR71" s="3">
        <f>'Population at Risk'!AR71/'Population at Risk'!AR$5</f>
        <v>9.3646445024843736E-3</v>
      </c>
      <c r="AS71" s="3">
        <f>'Population at Risk'!AS71/'Population at Risk'!AS$5</f>
        <v>2.6254972475573055E-3</v>
      </c>
      <c r="AT71" s="3">
        <f>'Population at Risk'!AT71/'Population at Risk'!AT$5</f>
        <v>0</v>
      </c>
      <c r="AU71" s="3">
        <f>'Population at Risk'!AU71/'Population at Risk'!AU$5</f>
        <v>0</v>
      </c>
      <c r="AV71" s="3">
        <f>'Population at Risk'!AV71/'Population at Risk'!AV$5</f>
        <v>8.539084468551018E-3</v>
      </c>
      <c r="AW71" s="3">
        <f>'Population at Risk'!AW71/'Population at Risk'!AW$5</f>
        <v>1.010646183861557E-2</v>
      </c>
      <c r="AX71" s="3">
        <f>'Population at Risk'!AX71/'Population at Risk'!AX$5</f>
        <v>6.8219953427198715E-3</v>
      </c>
      <c r="AY71" s="3">
        <f>'Population at Risk'!AY71/'Population at Risk'!AY$5</f>
        <v>8.5076523687632223E-3</v>
      </c>
      <c r="AZ71" s="3">
        <f>'Population at Risk'!AZ71/'Population at Risk'!AZ$5</f>
        <v>7.6150709989751099E-3</v>
      </c>
      <c r="BA71" s="3">
        <f>'Population at Risk'!BA71/'Population at Risk'!BA$5</f>
        <v>1.7021396618941132E-2</v>
      </c>
      <c r="BB71" s="3">
        <f>'Population at Risk'!BB71/'Population at Risk'!BB$5</f>
        <v>7.499987043814175E-3</v>
      </c>
      <c r="BC71" s="5">
        <f>'Population at Risk'!BC71/'Population at Risk'!BC$5</f>
        <v>0</v>
      </c>
      <c r="BD71" s="9">
        <v>69</v>
      </c>
    </row>
    <row r="72" spans="2:56" x14ac:dyDescent="0.35">
      <c r="B72" s="3" t="s">
        <v>71</v>
      </c>
      <c r="C72" s="51">
        <f>'Population at Risk'!C72/'Population at Risk'!C$5</f>
        <v>2.9403789618884747E-3</v>
      </c>
      <c r="D72" s="3">
        <f>'Population at Risk'!D72/'Population at Risk'!D$5</f>
        <v>1.8914610904797121E-3</v>
      </c>
      <c r="E72" s="3">
        <f>'Population at Risk'!E72/'Population at Risk'!E$5</f>
        <v>8.3853054054722296E-4</v>
      </c>
      <c r="F72" s="3">
        <f>'Population at Risk'!F72/'Population at Risk'!F$5</f>
        <v>2.7512353775096896E-3</v>
      </c>
      <c r="G72" s="3">
        <f>'Population at Risk'!G72/'Population at Risk'!G$5</f>
        <v>3.3678744305190547E-3</v>
      </c>
      <c r="H72" s="3">
        <f>'Population at Risk'!H72/'Population at Risk'!H$5</f>
        <v>1.2666264166628477E-2</v>
      </c>
      <c r="I72" s="3">
        <f>'Population at Risk'!I72/'Population at Risk'!I$5</f>
        <v>2.504320451516199E-3</v>
      </c>
      <c r="J72" s="3">
        <f>'Population at Risk'!J72/'Population at Risk'!J$5</f>
        <v>6.4951196764651553E-3</v>
      </c>
      <c r="K72" s="3">
        <f>'Population at Risk'!K72/'Population at Risk'!K$5</f>
        <v>9.0368695751464525E-3</v>
      </c>
      <c r="L72" s="3">
        <f>'Population at Risk'!L72/'Population at Risk'!L$5</f>
        <v>3.2730098915852699E-3</v>
      </c>
      <c r="M72" s="3">
        <f>'Population at Risk'!M72/'Population at Risk'!M$5</f>
        <v>3.2730098915852699E-3</v>
      </c>
      <c r="N72" s="3">
        <f>'Population at Risk'!N72/'Population at Risk'!N$5</f>
        <v>1.1574980995820489E-2</v>
      </c>
      <c r="O72" s="3">
        <f>'Population at Risk'!O72/'Population at Risk'!O$5</f>
        <v>1.2330912410214077E-2</v>
      </c>
      <c r="P72" s="3">
        <f>'Population at Risk'!P72/'Population at Risk'!P$5</f>
        <v>2.6950887971110534E-3</v>
      </c>
      <c r="Q72" s="3">
        <f>'Population at Risk'!Q72/'Population at Risk'!Q$5</f>
        <v>1.4581462184243559E-3</v>
      </c>
      <c r="R72" s="3">
        <f>'Population at Risk'!R72/'Population at Risk'!R$5</f>
        <v>3.3584208657361312E-3</v>
      </c>
      <c r="S72" s="3">
        <f>'Population at Risk'!S72/'Population at Risk'!S$5</f>
        <v>5.3690655597063092E-3</v>
      </c>
      <c r="T72" s="3">
        <f>'Population at Risk'!T72/'Population at Risk'!T$5</f>
        <v>4.6229772748890416E-3</v>
      </c>
      <c r="U72" s="3">
        <f>'Population at Risk'!U72/'Population at Risk'!U$5</f>
        <v>0</v>
      </c>
      <c r="V72" s="3">
        <f>'Population at Risk'!V72/'Population at Risk'!V$5</f>
        <v>5.9024391022703534E-3</v>
      </c>
      <c r="W72" s="3">
        <f>'Population at Risk'!W72/'Population at Risk'!W$5</f>
        <v>8.0940760664184441E-3</v>
      </c>
      <c r="X72" s="3">
        <f>'Population at Risk'!X72/'Population at Risk'!X$5</f>
        <v>8.0940760664184441E-3</v>
      </c>
      <c r="Y72" s="3">
        <f>'Population at Risk'!Y72/'Population at Risk'!Y$5</f>
        <v>6.1823178081397787E-3</v>
      </c>
      <c r="Z72" s="3">
        <f>'Population at Risk'!Z72/'Population at Risk'!Z$5</f>
        <v>1.4179579520098873E-2</v>
      </c>
      <c r="AA72" s="3">
        <f>'Population at Risk'!AA72/'Population at Risk'!AA$5</f>
        <v>1.1652162001884249E-2</v>
      </c>
      <c r="AB72" s="3">
        <f>'Population at Risk'!AB72/'Population at Risk'!AB$5</f>
        <v>1.6840317755768002E-3</v>
      </c>
      <c r="AC72" s="3">
        <f>'Population at Risk'!AC72/'Population at Risk'!AC$5</f>
        <v>1.2343986830051308E-2</v>
      </c>
      <c r="AD72" s="3">
        <f>'Population at Risk'!AD72/'Population at Risk'!AD$5</f>
        <v>3.1697645984368264E-3</v>
      </c>
      <c r="AE72" s="3">
        <f>'Population at Risk'!AE72/'Population at Risk'!AE$5</f>
        <v>3.0940869595314615E-3</v>
      </c>
      <c r="AF72" s="3">
        <f>'Population at Risk'!AF72/'Population at Risk'!AF$5</f>
        <v>1.6804783058136694E-2</v>
      </c>
      <c r="AG72" s="3">
        <f>'Population at Risk'!AG72/'Population at Risk'!AG$5</f>
        <v>3.0940869595314615E-3</v>
      </c>
      <c r="AH72" s="3">
        <f>'Population at Risk'!AH72/'Population at Risk'!AH$5</f>
        <v>1.0393359762830508E-2</v>
      </c>
      <c r="AI72" s="3">
        <f>'Population at Risk'!AI72/'Population at Risk'!AI$5</f>
        <v>4.5327117379524917E-3</v>
      </c>
      <c r="AJ72" s="3">
        <f>'Population at Risk'!AJ72/'Population at Risk'!AJ$5</f>
        <v>3.8109705813320948E-3</v>
      </c>
      <c r="AK72" s="3">
        <f>'Population at Risk'!AK72/'Population at Risk'!AK$5</f>
        <v>6.2963115369941828E-4</v>
      </c>
      <c r="AL72" s="3">
        <f>'Population at Risk'!AL72/'Population at Risk'!AL$5</f>
        <v>1.6579705713098195E-2</v>
      </c>
      <c r="AM72" s="3">
        <f>'Population at Risk'!AM72/'Population at Risk'!AM$5</f>
        <v>1.1737671281528972E-2</v>
      </c>
      <c r="AN72" s="3">
        <f>'Population at Risk'!AN72/'Population at Risk'!AN$5</f>
        <v>0</v>
      </c>
      <c r="AO72" s="3">
        <f>'Population at Risk'!AO72/'Population at Risk'!AO$5</f>
        <v>0</v>
      </c>
      <c r="AP72" s="3">
        <f>'Population at Risk'!AP72/'Population at Risk'!AP$5</f>
        <v>2.278545490749781E-3</v>
      </c>
      <c r="AQ72" s="3">
        <f>'Population at Risk'!AQ72/'Population at Risk'!AQ$5</f>
        <v>9.7379633151057389E-3</v>
      </c>
      <c r="AR72" s="3">
        <f>'Population at Risk'!AR72/'Population at Risk'!AR$5</f>
        <v>7.6998422429231462E-3</v>
      </c>
      <c r="AS72" s="3">
        <f>'Population at Risk'!AS72/'Population at Risk'!AS$5</f>
        <v>2.504320451516199E-3</v>
      </c>
      <c r="AT72" s="3">
        <f>'Population at Risk'!AT72/'Population at Risk'!AT$5</f>
        <v>0</v>
      </c>
      <c r="AU72" s="3">
        <f>'Population at Risk'!AU72/'Population at Risk'!AU$5</f>
        <v>0</v>
      </c>
      <c r="AV72" s="3">
        <f>'Population at Risk'!AV72/'Population at Risk'!AV$5</f>
        <v>7.864946221033833E-3</v>
      </c>
      <c r="AW72" s="3">
        <f>'Population at Risk'!AW72/'Population at Risk'!AW$5</f>
        <v>8.8595607026824806E-3</v>
      </c>
      <c r="AX72" s="3">
        <f>'Population at Risk'!AX72/'Population at Risk'!AX$5</f>
        <v>4.936107207112214E-3</v>
      </c>
      <c r="AY72" s="3">
        <f>'Population at Risk'!AY72/'Population at Risk'!AY$5</f>
        <v>7.0841714711251062E-3</v>
      </c>
      <c r="AZ72" s="3">
        <f>'Population at Risk'!AZ72/'Population at Risk'!AZ$5</f>
        <v>6.1674326175788245E-3</v>
      </c>
      <c r="BA72" s="3">
        <f>'Population at Risk'!BA72/'Population at Risk'!BA$5</f>
        <v>1.4536521200117607E-2</v>
      </c>
      <c r="BB72" s="3">
        <f>'Population at Risk'!BB72/'Population at Risk'!BB$5</f>
        <v>6.291611043199646E-3</v>
      </c>
      <c r="BC72" s="5">
        <f>'Population at Risk'!BC72/'Population at Risk'!BC$5</f>
        <v>0</v>
      </c>
      <c r="BD72" s="9">
        <v>70</v>
      </c>
    </row>
    <row r="73" spans="2:56" x14ac:dyDescent="0.35">
      <c r="B73" s="3" t="s">
        <v>72</v>
      </c>
      <c r="C73" s="51">
        <f>'Population at Risk'!C73/'Population at Risk'!C$5</f>
        <v>2.7265332192056768E-3</v>
      </c>
      <c r="D73" s="3">
        <f>'Population at Risk'!D73/'Population at Risk'!D$5</f>
        <v>1.7575523407112369E-3</v>
      </c>
      <c r="E73" s="3">
        <f>'Population at Risk'!E73/'Population at Risk'!E$5</f>
        <v>7.8486458595220074E-4</v>
      </c>
      <c r="F73" s="3">
        <f>'Population at Risk'!F73/'Population at Risk'!F$5</f>
        <v>2.4616316535613016E-3</v>
      </c>
      <c r="G73" s="3">
        <f>'Population at Risk'!G73/'Population at Risk'!G$5</f>
        <v>3.788858734333937E-3</v>
      </c>
      <c r="H73" s="3">
        <f>'Population at Risk'!H73/'Population at Risk'!H$5</f>
        <v>1.2112137453157572E-2</v>
      </c>
      <c r="I73" s="3">
        <f>'Population at Risk'!I73/'Population at Risk'!I$5</f>
        <v>2.598569070659282E-3</v>
      </c>
      <c r="J73" s="3">
        <f>'Population at Risk'!J73/'Population at Risk'!J$5</f>
        <v>6.9525224705824203E-3</v>
      </c>
      <c r="K73" s="3">
        <f>'Population at Risk'!K73/'Population at Risk'!K$5</f>
        <v>9.9459037927647348E-3</v>
      </c>
      <c r="L73" s="3">
        <f>'Population at Risk'!L73/'Population at Risk'!L$5</f>
        <v>2.8271215875142327E-3</v>
      </c>
      <c r="M73" s="3">
        <f>'Population at Risk'!M73/'Population at Risk'!M$5</f>
        <v>2.8271215875142327E-3</v>
      </c>
      <c r="N73" s="3">
        <f>'Population at Risk'!N73/'Population at Risk'!N$5</f>
        <v>1.154887201613067E-2</v>
      </c>
      <c r="O73" s="3">
        <f>'Population at Risk'!O73/'Population at Risk'!O$5</f>
        <v>1.2020229126203472E-2</v>
      </c>
      <c r="P73" s="3">
        <f>'Population at Risk'!P73/'Population at Risk'!P$5</f>
        <v>2.4305402035296E-3</v>
      </c>
      <c r="Q73" s="3">
        <f>'Population at Risk'!Q73/'Population at Risk'!Q$5</f>
        <v>1.5333083946317968E-3</v>
      </c>
      <c r="R73" s="3">
        <f>'Population at Risk'!R73/'Population at Risk'!R$5</f>
        <v>3.3779465684438989E-3</v>
      </c>
      <c r="S73" s="3">
        <f>'Population at Risk'!S73/'Population at Risk'!S$5</f>
        <v>5.3538032413639972E-3</v>
      </c>
      <c r="T73" s="3">
        <f>'Population at Risk'!T73/'Population at Risk'!T$5</f>
        <v>4.4731724377247819E-3</v>
      </c>
      <c r="U73" s="3">
        <f>'Population at Risk'!U73/'Population at Risk'!U$5</f>
        <v>0</v>
      </c>
      <c r="V73" s="3">
        <f>'Population at Risk'!V73/'Population at Risk'!V$5</f>
        <v>5.9479124389596478E-3</v>
      </c>
      <c r="W73" s="3">
        <f>'Population at Risk'!W73/'Population at Risk'!W$5</f>
        <v>8.1406383448446289E-3</v>
      </c>
      <c r="X73" s="3">
        <f>'Population at Risk'!X73/'Population at Risk'!X$5</f>
        <v>8.1406383448446289E-3</v>
      </c>
      <c r="Y73" s="3">
        <f>'Population at Risk'!Y73/'Population at Risk'!Y$5</f>
        <v>6.4223146174619758E-3</v>
      </c>
      <c r="Z73" s="3">
        <f>'Population at Risk'!Z73/'Population at Risk'!Z$5</f>
        <v>1.2723172420663903E-2</v>
      </c>
      <c r="AA73" s="3">
        <f>'Population at Risk'!AA73/'Population at Risk'!AA$5</f>
        <v>1.0830995145621584E-2</v>
      </c>
      <c r="AB73" s="3">
        <f>'Population at Risk'!AB73/'Population at Risk'!AB$5</f>
        <v>1.5581490016549464E-3</v>
      </c>
      <c r="AC73" s="3">
        <f>'Population at Risk'!AC73/'Population at Risk'!AC$5</f>
        <v>1.1330951062540956E-2</v>
      </c>
      <c r="AD73" s="3">
        <f>'Population at Risk'!AD73/'Population at Risk'!AD$5</f>
        <v>2.9323813465715132E-3</v>
      </c>
      <c r="AE73" s="3">
        <f>'Population at Risk'!AE73/'Population at Risk'!AE$5</f>
        <v>2.6052083546990474E-3</v>
      </c>
      <c r="AF73" s="3">
        <f>'Population at Risk'!AF73/'Population at Risk'!AF$5</f>
        <v>1.6853165351010408E-2</v>
      </c>
      <c r="AG73" s="3">
        <f>'Population at Risk'!AG73/'Population at Risk'!AG$5</f>
        <v>2.6052083546990474E-3</v>
      </c>
      <c r="AH73" s="3">
        <f>'Population at Risk'!AH73/'Population at Risk'!AH$5</f>
        <v>9.9213058687656532E-3</v>
      </c>
      <c r="AI73" s="3">
        <f>'Population at Risk'!AI73/'Population at Risk'!AI$5</f>
        <v>4.4763304762289961E-3</v>
      </c>
      <c r="AJ73" s="3">
        <f>'Population at Risk'!AJ73/'Population at Risk'!AJ$5</f>
        <v>4.2873419039986061E-3</v>
      </c>
      <c r="AK73" s="3">
        <f>'Population at Risk'!AK73/'Population at Risk'!AK$5</f>
        <v>5.4454586265895632E-4</v>
      </c>
      <c r="AL73" s="3">
        <f>'Population at Risk'!AL73/'Population at Risk'!AL$5</f>
        <v>1.62409603069282E-2</v>
      </c>
      <c r="AM73" s="3">
        <f>'Population at Risk'!AM73/'Population at Risk'!AM$5</f>
        <v>1.1127971923880129E-2</v>
      </c>
      <c r="AN73" s="3">
        <f>'Population at Risk'!AN73/'Population at Risk'!AN$5</f>
        <v>0</v>
      </c>
      <c r="AO73" s="3">
        <f>'Population at Risk'!AO73/'Population at Risk'!AO$5</f>
        <v>0</v>
      </c>
      <c r="AP73" s="3">
        <f>'Population at Risk'!AP73/'Population at Risk'!AP$5</f>
        <v>1.9561098080965104E-3</v>
      </c>
      <c r="AQ73" s="3">
        <f>'Population at Risk'!AQ73/'Population at Risk'!AQ$5</f>
        <v>9.3821679914402392E-3</v>
      </c>
      <c r="AR73" s="3">
        <f>'Population at Risk'!AR73/'Population at Risk'!AR$5</f>
        <v>7.317644130769285E-3</v>
      </c>
      <c r="AS73" s="3">
        <f>'Population at Risk'!AS73/'Population at Risk'!AS$5</f>
        <v>2.598569070659282E-3</v>
      </c>
      <c r="AT73" s="3">
        <f>'Population at Risk'!AT73/'Population at Risk'!AT$5</f>
        <v>0</v>
      </c>
      <c r="AU73" s="3">
        <f>'Population at Risk'!AU73/'Population at Risk'!AU$5</f>
        <v>0</v>
      </c>
      <c r="AV73" s="3">
        <f>'Population at Risk'!AV73/'Population at Risk'!AV$5</f>
        <v>6.7413824751718565E-3</v>
      </c>
      <c r="AW73" s="3">
        <f>'Population at Risk'!AW73/'Population at Risk'!AW$5</f>
        <v>8.5445540999204376E-3</v>
      </c>
      <c r="AX73" s="3">
        <f>'Population at Risk'!AX73/'Population at Risk'!AX$5</f>
        <v>5.116496507039903E-3</v>
      </c>
      <c r="AY73" s="3">
        <f>'Population at Risk'!AY73/'Population at Risk'!AY$5</f>
        <v>7.004781485913123E-3</v>
      </c>
      <c r="AZ73" s="3">
        <f>'Population at Risk'!AZ73/'Population at Risk'!AZ$5</f>
        <v>5.9737097198250639E-3</v>
      </c>
      <c r="BA73" s="3">
        <f>'Population at Risk'!BA73/'Population at Risk'!BA$5</f>
        <v>1.3238864036954212E-2</v>
      </c>
      <c r="BB73" s="3">
        <f>'Population at Risk'!BB73/'Population at Risk'!BB$5</f>
        <v>6.1546617631299989E-3</v>
      </c>
      <c r="BC73" s="5">
        <f>'Population at Risk'!BC73/'Population at Risk'!BC$5</f>
        <v>0</v>
      </c>
      <c r="BD73" s="9">
        <v>71</v>
      </c>
    </row>
    <row r="74" spans="2:56" x14ac:dyDescent="0.35">
      <c r="B74" s="3" t="s">
        <v>73</v>
      </c>
      <c r="C74" s="51">
        <f>'Population at Risk'!C74/'Population at Risk'!C$5</f>
        <v>1.917929004686346E-3</v>
      </c>
      <c r="D74" s="3">
        <f>'Population at Risk'!D74/'Population at Risk'!D$5</f>
        <v>1.2286127791257602E-3</v>
      </c>
      <c r="E74" s="3">
        <f>'Population at Risk'!E74/'Population at Risk'!E$5</f>
        <v>5.3665954595022273E-4</v>
      </c>
      <c r="F74" s="3">
        <f>'Population at Risk'!F74/'Population at Risk'!F$5</f>
        <v>2.1193727070768424E-3</v>
      </c>
      <c r="G74" s="3">
        <f>'Population at Risk'!G74/'Population at Risk'!G$5</f>
        <v>2.7953357773308155E-3</v>
      </c>
      <c r="H74" s="3">
        <f>'Population at Risk'!H74/'Population at Risk'!H$5</f>
        <v>9.4809293169344395E-3</v>
      </c>
      <c r="I74" s="3">
        <f>'Population at Risk'!I74/'Population at Risk'!I$5</f>
        <v>2.0061491789027616E-3</v>
      </c>
      <c r="J74" s="3">
        <f>'Population at Risk'!J74/'Population at Risk'!J$5</f>
        <v>5.3668594509759032E-3</v>
      </c>
      <c r="K74" s="3">
        <f>'Population at Risk'!K74/'Population at Risk'!K$5</f>
        <v>7.4594278445735511E-3</v>
      </c>
      <c r="L74" s="3">
        <f>'Population at Risk'!L74/'Population at Risk'!L$5</f>
        <v>2.9504523950232434E-3</v>
      </c>
      <c r="M74" s="3">
        <f>'Population at Risk'!M74/'Population at Risk'!M$5</f>
        <v>2.9504523950232434E-3</v>
      </c>
      <c r="N74" s="3">
        <f>'Population at Risk'!N74/'Population at Risk'!N$5</f>
        <v>8.3374675142827287E-3</v>
      </c>
      <c r="O74" s="3">
        <f>'Population at Risk'!O74/'Population at Risk'!O$5</f>
        <v>9.2883588702481375E-3</v>
      </c>
      <c r="P74" s="3">
        <f>'Population at Risk'!P74/'Population at Risk'!P$5</f>
        <v>1.6864972840817634E-3</v>
      </c>
      <c r="Q74" s="3">
        <f>'Population at Risk'!Q74/'Population at Risk'!Q$5</f>
        <v>1.3078218660094738E-3</v>
      </c>
      <c r="R74" s="3">
        <f>'Population at Risk'!R74/'Population at Risk'!R$5</f>
        <v>2.4211871357632574E-3</v>
      </c>
      <c r="S74" s="3">
        <f>'Population at Risk'!S74/'Population at Risk'!S$5</f>
        <v>4.1273669459996115E-3</v>
      </c>
      <c r="T74" s="3">
        <f>'Population at Risk'!T74/'Population at Risk'!T$5</f>
        <v>3.2537610632077112E-3</v>
      </c>
      <c r="U74" s="3">
        <f>'Population at Risk'!U74/'Population at Risk'!U$5</f>
        <v>0</v>
      </c>
      <c r="V74" s="3">
        <f>'Population at Risk'!V74/'Population at Risk'!V$5</f>
        <v>4.3017776508072073E-3</v>
      </c>
      <c r="W74" s="3">
        <f>'Population at Risk'!W74/'Population at Risk'!W$5</f>
        <v>6.4527557518954332E-3</v>
      </c>
      <c r="X74" s="3">
        <f>'Population at Risk'!X74/'Population at Risk'!X$5</f>
        <v>6.4527557518954332E-3</v>
      </c>
      <c r="Y74" s="3">
        <f>'Population at Risk'!Y74/'Population at Risk'!Y$5</f>
        <v>4.8047361226303724E-3</v>
      </c>
      <c r="Z74" s="3">
        <f>'Population at Risk'!Z74/'Population at Risk'!Z$5</f>
        <v>1.0478363611401469E-2</v>
      </c>
      <c r="AA74" s="3">
        <f>'Population at Risk'!AA74/'Population at Risk'!AA$5</f>
        <v>8.6262382376330361E-3</v>
      </c>
      <c r="AB74" s="3">
        <f>'Population at Risk'!AB74/'Population at Risk'!AB$5</f>
        <v>1.065807485871696E-3</v>
      </c>
      <c r="AC74" s="3">
        <f>'Population at Risk'!AC74/'Population at Risk'!AC$5</f>
        <v>9.0443204387592752E-3</v>
      </c>
      <c r="AD74" s="3">
        <f>'Population at Risk'!AD74/'Population at Risk'!AD$5</f>
        <v>2.2481590323714935E-3</v>
      </c>
      <c r="AE74" s="3">
        <f>'Population at Risk'!AE74/'Population at Risk'!AE$5</f>
        <v>2.0391383912088841E-3</v>
      </c>
      <c r="AF74" s="3">
        <f>'Population at Risk'!AF74/'Population at Risk'!AF$5</f>
        <v>1.2708415594828899E-2</v>
      </c>
      <c r="AG74" s="3">
        <f>'Population at Risk'!AG74/'Population at Risk'!AG$5</f>
        <v>2.0391383912088841E-3</v>
      </c>
      <c r="AH74" s="3">
        <f>'Population at Risk'!AH74/'Population at Risk'!AH$5</f>
        <v>7.8655213777299691E-3</v>
      </c>
      <c r="AI74" s="3">
        <f>'Population at Risk'!AI74/'Population at Risk'!AI$5</f>
        <v>3.3726245649145187E-3</v>
      </c>
      <c r="AJ74" s="3">
        <f>'Population at Risk'!AJ74/'Population at Risk'!AJ$5</f>
        <v>3.2524662719989428E-3</v>
      </c>
      <c r="AK74" s="3">
        <f>'Population at Risk'!AK74/'Population at Risk'!AK$5</f>
        <v>2.3823881491329339E-4</v>
      </c>
      <c r="AL74" s="3">
        <f>'Population at Risk'!AL74/'Population at Risk'!AL$5</f>
        <v>1.2655904758295729E-2</v>
      </c>
      <c r="AM74" s="3">
        <f>'Population at Risk'!AM74/'Population at Risk'!AM$5</f>
        <v>9.12248284180249E-3</v>
      </c>
      <c r="AN74" s="3">
        <f>'Population at Risk'!AN74/'Population at Risk'!AN$5</f>
        <v>0</v>
      </c>
      <c r="AO74" s="3">
        <f>'Population at Risk'!AO74/'Population at Risk'!AO$5</f>
        <v>0</v>
      </c>
      <c r="AP74" s="3">
        <f>'Population at Risk'!AP74/'Population at Risk'!AP$5</f>
        <v>1.6229262693547967E-3</v>
      </c>
      <c r="AQ74" s="3">
        <f>'Population at Risk'!AQ74/'Population at Risk'!AQ$5</f>
        <v>7.425293711279991E-3</v>
      </c>
      <c r="AR74" s="3">
        <f>'Population at Risk'!AR74/'Population at Risk'!AR$5</f>
        <v>5.7424607388855149E-3</v>
      </c>
      <c r="AS74" s="3">
        <f>'Population at Risk'!AS74/'Population at Risk'!AS$5</f>
        <v>2.0061491789027616E-3</v>
      </c>
      <c r="AT74" s="3">
        <f>'Population at Risk'!AT74/'Population at Risk'!AT$5</f>
        <v>0</v>
      </c>
      <c r="AU74" s="3">
        <f>'Population at Risk'!AU74/'Population at Risk'!AU$5</f>
        <v>0</v>
      </c>
      <c r="AV74" s="3">
        <f>'Population at Risk'!AV74/'Population at Risk'!AV$5</f>
        <v>5.492978313102994E-3</v>
      </c>
      <c r="AW74" s="3">
        <f>'Population at Risk'!AW74/'Population at Risk'!AW$5</f>
        <v>6.4313848063917269E-3</v>
      </c>
      <c r="AX74" s="3">
        <f>'Population at Risk'!AX74/'Population at Risk'!AX$5</f>
        <v>4.0833577892722302E-3</v>
      </c>
      <c r="AY74" s="3">
        <f>'Population at Risk'!AY74/'Population at Risk'!AY$5</f>
        <v>5.4151355029475982E-3</v>
      </c>
      <c r="AZ74" s="3">
        <f>'Population at Risk'!AZ74/'Population at Risk'!AZ$5</f>
        <v>4.4732378208595701E-3</v>
      </c>
      <c r="BA74" s="3">
        <f>'Population at Risk'!BA74/'Population at Risk'!BA$5</f>
        <v>9.4287217280914788E-3</v>
      </c>
      <c r="BB74" s="3">
        <f>'Population at Risk'!BB74/'Population at Risk'!BB$5</f>
        <v>4.8576715224704055E-3</v>
      </c>
      <c r="BC74" s="5">
        <f>'Population at Risk'!BC74/'Population at Risk'!BC$5</f>
        <v>0</v>
      </c>
      <c r="BD74" s="9">
        <v>72</v>
      </c>
    </row>
    <row r="75" spans="2:56" x14ac:dyDescent="0.35">
      <c r="B75" s="3" t="s">
        <v>74</v>
      </c>
      <c r="C75" s="51">
        <f>'Population at Risk'!C75/'Population at Risk'!C$5</f>
        <v>1.6238911084974984E-3</v>
      </c>
      <c r="D75" s="3">
        <f>'Population at Risk'!D75/'Population at Risk'!D$5</f>
        <v>9.9427246703092851E-4</v>
      </c>
      <c r="E75" s="3">
        <f>'Population at Risk'!E75/'Population at Risk'!E$5</f>
        <v>3.6224519351640036E-4</v>
      </c>
      <c r="F75" s="3">
        <f>'Population at Risk'!F75/'Population at Risk'!F$5</f>
        <v>2.1851917352469306E-3</v>
      </c>
      <c r="G75" s="3">
        <f>'Population at Risk'!G75/'Population at Risk'!G$5</f>
        <v>2.4248695899737193E-3</v>
      </c>
      <c r="H75" s="3">
        <f>'Population at Risk'!H75/'Population at Risk'!H$5</f>
        <v>8.1796252930414776E-3</v>
      </c>
      <c r="I75" s="3">
        <f>'Population at Risk'!I75/'Population at Risk'!I$5</f>
        <v>1.4002651986972296E-3</v>
      </c>
      <c r="J75" s="3">
        <f>'Population at Risk'!J75/'Population at Risk'!J$5</f>
        <v>4.1877766928069549E-3</v>
      </c>
      <c r="K75" s="3">
        <f>'Population at Risk'!K75/'Population at Risk'!K$5</f>
        <v>5.6948320103733562E-3</v>
      </c>
      <c r="L75" s="3">
        <f>'Population at Risk'!L75/'Population at Risk'!L$5</f>
        <v>1.793040201477148E-3</v>
      </c>
      <c r="M75" s="3">
        <f>'Population at Risk'!M75/'Population at Risk'!M$5</f>
        <v>1.793040201477148E-3</v>
      </c>
      <c r="N75" s="3">
        <f>'Population at Risk'!N75/'Population at Risk'!N$5</f>
        <v>7.3018113199198424E-3</v>
      </c>
      <c r="O75" s="3">
        <f>'Population at Risk'!O75/'Population at Risk'!O$5</f>
        <v>7.9170671339254591E-3</v>
      </c>
      <c r="P75" s="3">
        <f>'Population at Risk'!P75/'Population at Risk'!P$5</f>
        <v>1.4219486905003103E-3</v>
      </c>
      <c r="Q75" s="3">
        <f>'Population at Risk'!Q75/'Population at Risk'!Q$5</f>
        <v>1.1274326431116152E-3</v>
      </c>
      <c r="R75" s="3">
        <f>'Population at Risk'!R75/'Population at Risk'!R$5</f>
        <v>2.1283015951467344E-3</v>
      </c>
      <c r="S75" s="3">
        <f>'Population at Risk'!S75/'Population at Risk'!S$5</f>
        <v>3.395865831164498E-3</v>
      </c>
      <c r="T75" s="3">
        <f>'Population at Risk'!T75/'Population at Risk'!T$5</f>
        <v>2.8822450670403484E-3</v>
      </c>
      <c r="U75" s="3">
        <f>'Population at Risk'!U75/'Population at Risk'!U$5</f>
        <v>0</v>
      </c>
      <c r="V75" s="3">
        <f>'Population at Risk'!V75/'Population at Risk'!V$5</f>
        <v>4.6200910076322635E-3</v>
      </c>
      <c r="W75" s="3">
        <f>'Population at Risk'!W75/'Population at Risk'!W$5</f>
        <v>5.2964591709785116E-3</v>
      </c>
      <c r="X75" s="3">
        <f>'Population at Risk'!X75/'Population at Risk'!X$5</f>
        <v>5.2964591709785116E-3</v>
      </c>
      <c r="Y75" s="3">
        <f>'Population at Risk'!Y75/'Population at Risk'!Y$5</f>
        <v>4.4159412915284139E-3</v>
      </c>
      <c r="Z75" s="3">
        <f>'Population at Risk'!Z75/'Population at Risk'!Z$5</f>
        <v>9.9326964181464996E-3</v>
      </c>
      <c r="AA75" s="3">
        <f>'Population at Risk'!AA75/'Population at Risk'!AA$5</f>
        <v>7.8347870398935565E-3</v>
      </c>
      <c r="AB75" s="3">
        <f>'Population at Risk'!AB75/'Population at Risk'!AB$5</f>
        <v>8.5880025764464732E-4</v>
      </c>
      <c r="AC75" s="3">
        <f>'Population at Risk'!AC75/'Population at Risk'!AC$5</f>
        <v>8.5456642516477492E-3</v>
      </c>
      <c r="AD75" s="3">
        <f>'Population at Risk'!AD75/'Population at Risk'!AD$5</f>
        <v>1.9037205884884906E-3</v>
      </c>
      <c r="AE75" s="3">
        <f>'Population at Risk'!AE75/'Population at Risk'!AE$5</f>
        <v>1.7046425036919693E-3</v>
      </c>
      <c r="AF75" s="3">
        <f>'Population at Risk'!AF75/'Population at Risk'!AF$5</f>
        <v>1.2111700649386428E-2</v>
      </c>
      <c r="AG75" s="3">
        <f>'Population at Risk'!AG75/'Population at Risk'!AG$5</f>
        <v>1.7046425036919693E-3</v>
      </c>
      <c r="AH75" s="3">
        <f>'Population at Risk'!AH75/'Population at Risk'!AH$5</f>
        <v>6.5413182463272624E-3</v>
      </c>
      <c r="AI75" s="3">
        <f>'Population at Risk'!AI75/'Population at Risk'!AI$5</f>
        <v>2.8122289938446289E-3</v>
      </c>
      <c r="AJ75" s="3">
        <f>'Population at Risk'!AJ75/'Population at Risk'!AJ$5</f>
        <v>2.1354576533326392E-3</v>
      </c>
      <c r="AK75" s="3">
        <f>'Population at Risk'!AK75/'Population at Risk'!AK$5</f>
        <v>1.7017058208092386E-4</v>
      </c>
      <c r="AL75" s="3">
        <f>'Population at Risk'!AL75/'Population at Risk'!AL$5</f>
        <v>1.0980996916677409E-2</v>
      </c>
      <c r="AM75" s="3">
        <f>'Population at Risk'!AM75/'Population at Risk'!AM$5</f>
        <v>7.5426329339325342E-3</v>
      </c>
      <c r="AN75" s="3">
        <f>'Population at Risk'!AN75/'Population at Risk'!AN$5</f>
        <v>0</v>
      </c>
      <c r="AO75" s="3">
        <f>'Population at Risk'!AO75/'Population at Risk'!AO$5</f>
        <v>0</v>
      </c>
      <c r="AP75" s="3">
        <f>'Population at Risk'!AP75/'Population at Risk'!AP$5</f>
        <v>1.0210463284020244E-3</v>
      </c>
      <c r="AQ75" s="3">
        <f>'Population at Risk'!AQ75/'Population at Risk'!AQ$5</f>
        <v>7.4098243493814922E-3</v>
      </c>
      <c r="AR75" s="3">
        <f>'Population at Risk'!AR75/'Population at Risk'!AR$5</f>
        <v>5.0444879106210858E-3</v>
      </c>
      <c r="AS75" s="3">
        <f>'Population at Risk'!AS75/'Population at Risk'!AS$5</f>
        <v>1.4002651986972296E-3</v>
      </c>
      <c r="AT75" s="3">
        <f>'Population at Risk'!AT75/'Population at Risk'!AT$5</f>
        <v>0</v>
      </c>
      <c r="AU75" s="3">
        <f>'Population at Risk'!AU75/'Population at Risk'!AU$5</f>
        <v>0</v>
      </c>
      <c r="AV75" s="3">
        <f>'Population at Risk'!AV75/'Population at Risk'!AV$5</f>
        <v>4.7689038991030538E-3</v>
      </c>
      <c r="AW75" s="3">
        <f>'Population at Risk'!AW75/'Population at Risk'!AW$5</f>
        <v>5.3988631640050286E-3</v>
      </c>
      <c r="AX75" s="3">
        <f>'Population at Risk'!AX75/'Population at Risk'!AX$5</f>
        <v>3.2634064259645539E-3</v>
      </c>
      <c r="AY75" s="3">
        <f>'Population at Risk'!AY75/'Population at Risk'!AY$5</f>
        <v>4.5510770592450834E-3</v>
      </c>
      <c r="AZ75" s="3">
        <f>'Population at Risk'!AZ75/'Population at Risk'!AZ$5</f>
        <v>3.8744579550752186E-3</v>
      </c>
      <c r="BA75" s="3">
        <f>'Population at Risk'!BA75/'Population at Risk'!BA$5</f>
        <v>8.1448694283659893E-3</v>
      </c>
      <c r="BB75" s="3">
        <f>'Population at Risk'!BB75/'Population at Risk'!BB$5</f>
        <v>3.858747361962395E-3</v>
      </c>
      <c r="BC75" s="5">
        <f>'Population at Risk'!BC75/'Population at Risk'!BC$5</f>
        <v>0</v>
      </c>
      <c r="BD75" s="9">
        <v>73</v>
      </c>
    </row>
    <row r="76" spans="2:56" x14ac:dyDescent="0.35">
      <c r="B76" s="3" t="s">
        <v>75</v>
      </c>
      <c r="C76" s="51">
        <f>'Population at Risk'!C76/'Population at Risk'!C$5</f>
        <v>1.2630264177202765E-3</v>
      </c>
      <c r="D76" s="3">
        <f>'Population at Risk'!D76/'Population at Risk'!D$5</f>
        <v>8.0010477986663942E-4</v>
      </c>
      <c r="E76" s="3">
        <f>'Population at Risk'!E76/'Population at Risk'!E$5</f>
        <v>3.3541221621888919E-4</v>
      </c>
      <c r="F76" s="3">
        <f>'Population at Risk'!F76/'Population at Risk'!F$5</f>
        <v>1.2768891464997126E-3</v>
      </c>
      <c r="G76" s="3">
        <f>'Population at Risk'!G76/'Population at Risk'!G$5</f>
        <v>1.970206541853647E-3</v>
      </c>
      <c r="H76" s="3">
        <f>'Population at Risk'!H76/'Population at Risk'!H$5</f>
        <v>5.977418483376463E-3</v>
      </c>
      <c r="I76" s="3">
        <f>'Population at Risk'!I76/'Population at Risk'!I$5</f>
        <v>1.1040552528189696E-3</v>
      </c>
      <c r="J76" s="3">
        <f>'Population at Risk'!J76/'Population at Risk'!J$5</f>
        <v>3.1611615326770947E-3</v>
      </c>
      <c r="K76" s="3">
        <f>'Population at Risk'!K76/'Population at Risk'!K$5</f>
        <v>3.7430820725458678E-3</v>
      </c>
      <c r="L76" s="3">
        <f>'Population at Risk'!L76/'Population at Risk'!L$5</f>
        <v>1.432534764143118E-3</v>
      </c>
      <c r="M76" s="3">
        <f>'Population at Risk'!M76/'Population at Risk'!M$5</f>
        <v>1.432534764143118E-3</v>
      </c>
      <c r="N76" s="3">
        <f>'Population at Risk'!N76/'Population at Risk'!N$5</f>
        <v>5.8397084572898864E-3</v>
      </c>
      <c r="O76" s="3">
        <f>'Population at Risk'!O76/'Population at Risk'!O$5</f>
        <v>5.9994013464117141E-3</v>
      </c>
      <c r="P76" s="3">
        <f>'Population at Risk'!P76/'Population at Risk'!P$5</f>
        <v>9.2592007753508566E-4</v>
      </c>
      <c r="Q76" s="3">
        <f>'Population at Risk'!Q76/'Population at Risk'!Q$5</f>
        <v>6.3136228014250447E-4</v>
      </c>
      <c r="R76" s="3">
        <f>'Population at Risk'!R76/'Population at Risk'!R$5</f>
        <v>1.8354160545302112E-3</v>
      </c>
      <c r="S76" s="3">
        <f>'Population at Risk'!S76/'Population at Risk'!S$5</f>
        <v>2.5771514686590284E-3</v>
      </c>
      <c r="T76" s="3">
        <f>'Population at Risk'!T76/'Population at Risk'!T$5</f>
        <v>2.2830257183833113E-3</v>
      </c>
      <c r="U76" s="3">
        <f>'Population at Risk'!U76/'Population at Risk'!U$5</f>
        <v>0</v>
      </c>
      <c r="V76" s="3">
        <f>'Population at Risk'!V76/'Population at Risk'!V$5</f>
        <v>3.3013642436427399E-3</v>
      </c>
      <c r="W76" s="3">
        <f>'Population at Risk'!W76/'Population at Risk'!W$5</f>
        <v>3.8258672106848447E-3</v>
      </c>
      <c r="X76" s="3">
        <f>'Population at Risk'!X76/'Population at Risk'!X$5</f>
        <v>3.8258672106848447E-3</v>
      </c>
      <c r="Y76" s="3">
        <f>'Population at Risk'!Y76/'Population at Risk'!Y$5</f>
        <v>3.2351569896632076E-3</v>
      </c>
      <c r="Z76" s="3">
        <f>'Population at Risk'!Z76/'Population at Risk'!Z$5</f>
        <v>7.862656460816261E-3</v>
      </c>
      <c r="AA76" s="3">
        <f>'Population at Risk'!AA76/'Population at Risk'!AA$5</f>
        <v>6.1409945040719807E-3</v>
      </c>
      <c r="AB76" s="3">
        <f>'Population at Risk'!AB76/'Population at Risk'!AB$5</f>
        <v>6.9655134903425788E-4</v>
      </c>
      <c r="AC76" s="3">
        <f>'Population at Risk'!AC76/'Population at Risk'!AC$5</f>
        <v>6.7745363077854137E-3</v>
      </c>
      <c r="AD76" s="3">
        <f>'Population at Risk'!AD76/'Population at Risk'!AD$5</f>
        <v>1.4708452468517434E-3</v>
      </c>
      <c r="AE76" s="3">
        <f>'Population at Risk'!AE76/'Population at Risk'!AE$5</f>
        <v>1.2800900310743469E-3</v>
      </c>
      <c r="AF76" s="3">
        <f>'Population at Risk'!AF76/'Population at Risk'!AF$5</f>
        <v>9.644203712827008E-3</v>
      </c>
      <c r="AG76" s="3">
        <f>'Population at Risk'!AG76/'Population at Risk'!AG$5</f>
        <v>1.2800900310743469E-3</v>
      </c>
      <c r="AH76" s="3">
        <f>'Population at Risk'!AH76/'Population at Risk'!AH$5</f>
        <v>4.9882404996203838E-3</v>
      </c>
      <c r="AI76" s="3">
        <f>'Population at Risk'!AI76/'Population at Risk'!AI$5</f>
        <v>2.2142459149590761E-3</v>
      </c>
      <c r="AJ76" s="3">
        <f>'Population at Risk'!AJ76/'Population at Risk'!AJ$5</f>
        <v>2.2340172373326072E-3</v>
      </c>
      <c r="AK76" s="3">
        <f>'Population at Risk'!AK76/'Population at Risk'!AK$5</f>
        <v>1.7017058208092386E-4</v>
      </c>
      <c r="AL76" s="3">
        <f>'Population at Risk'!AL76/'Population at Risk'!AL$5</f>
        <v>7.725277179599103E-3</v>
      </c>
      <c r="AM76" s="3">
        <f>'Population at Risk'!AM76/'Population at Risk'!AM$5</f>
        <v>5.6790235765907899E-3</v>
      </c>
      <c r="AN76" s="3">
        <f>'Population at Risk'!AN76/'Population at Risk'!AN$5</f>
        <v>0</v>
      </c>
      <c r="AO76" s="3">
        <f>'Population at Risk'!AO76/'Population at Risk'!AO$5</f>
        <v>0</v>
      </c>
      <c r="AP76" s="3">
        <f>'Population at Risk'!AP76/'Population at Risk'!AP$5</f>
        <v>1.1715163136402176E-3</v>
      </c>
      <c r="AQ76" s="3">
        <f>'Population at Risk'!AQ76/'Population at Risk'!AQ$5</f>
        <v>6.0871939070597436E-3</v>
      </c>
      <c r="AR76" s="3">
        <f>'Population at Risk'!AR76/'Population at Risk'!AR$5</f>
        <v>3.8947305553003013E-3</v>
      </c>
      <c r="AS76" s="3">
        <f>'Population at Risk'!AS76/'Population at Risk'!AS$5</f>
        <v>1.1040552528189696E-3</v>
      </c>
      <c r="AT76" s="3">
        <f>'Population at Risk'!AT76/'Population at Risk'!AT$5</f>
        <v>0</v>
      </c>
      <c r="AU76" s="3">
        <f>'Population at Risk'!AU76/'Population at Risk'!AU$5</f>
        <v>0</v>
      </c>
      <c r="AV76" s="3">
        <f>'Population at Risk'!AV76/'Population at Risk'!AV$5</f>
        <v>3.632856111620389E-3</v>
      </c>
      <c r="AW76" s="3">
        <f>'Population at Risk'!AW76/'Population at Risk'!AW$5</f>
        <v>4.2000880368272498E-3</v>
      </c>
      <c r="AX76" s="3">
        <f>'Population at Risk'!AX76/'Population at Risk'!AX$5</f>
        <v>2.8042336625122544E-3</v>
      </c>
      <c r="AY76" s="3">
        <f>'Population at Risk'!AY76/'Population at Risk'!AY$5</f>
        <v>3.4396172662773186E-3</v>
      </c>
      <c r="AZ76" s="3">
        <f>'Population at Risk'!AZ76/'Population at Risk'!AZ$5</f>
        <v>3.0889996605463332E-3</v>
      </c>
      <c r="BA76" s="3">
        <f>'Population at Risk'!BA76/'Population at Risk'!BA$5</f>
        <v>6.1845788201829897E-3</v>
      </c>
      <c r="BB76" s="3">
        <f>'Population at Risk'!BB76/'Population at Risk'!BB$5</f>
        <v>2.867879041458481E-3</v>
      </c>
      <c r="BC76" s="5">
        <f>'Population at Risk'!BC76/'Population at Risk'!BC$5</f>
        <v>0</v>
      </c>
      <c r="BD76" s="9">
        <v>74</v>
      </c>
    </row>
    <row r="77" spans="2:56" x14ac:dyDescent="0.35">
      <c r="B77" s="3" t="s">
        <v>81</v>
      </c>
      <c r="C77" s="51">
        <f>'Population at Risk'!C77/'Population at Risk'!C$5</f>
        <v>9.689885215314291E-4</v>
      </c>
      <c r="D77" s="3">
        <f>'Population at Risk'!D77/'Population at Risk'!D$5</f>
        <v>6.0258937395813838E-4</v>
      </c>
      <c r="E77" s="3">
        <f>'Population at Risk'!E77/'Population at Risk'!E$5</f>
        <v>2.3478855135322245E-4</v>
      </c>
      <c r="F77" s="3">
        <f>'Population at Risk'!F77/'Population at Risk'!F$5</f>
        <v>7.8982833804105924E-4</v>
      </c>
      <c r="G77" s="3">
        <f>'Population at Risk'!G77/'Population at Risk'!G$5</f>
        <v>1.4481860051231937E-3</v>
      </c>
      <c r="H77" s="3">
        <f>'Population at Risk'!H77/'Population at Risk'!H$5</f>
        <v>3.6715363531265718E-3</v>
      </c>
      <c r="I77" s="3">
        <f>'Population at Risk'!I77/'Population at Risk'!I$5</f>
        <v>7.9438121849169754E-4</v>
      </c>
      <c r="J77" s="3">
        <f>'Population at Risk'!J77/'Population at Risk'!J$5</f>
        <v>1.6771435784299698E-3</v>
      </c>
      <c r="K77" s="3">
        <f>'Population at Risk'!K77/'Population at Risk'!K$5</f>
        <v>2.3527944456002594E-3</v>
      </c>
      <c r="L77" s="3">
        <f>'Population at Risk'!L77/'Population at Risk'!L$5</f>
        <v>9.58185504493079E-4</v>
      </c>
      <c r="M77" s="3">
        <f>'Population at Risk'!M77/'Population at Risk'!M$5</f>
        <v>9.58185504493079E-4</v>
      </c>
      <c r="N77" s="3">
        <f>'Population at Risk'!N77/'Population at Risk'!N$5</f>
        <v>3.8467230076335759E-3</v>
      </c>
      <c r="O77" s="3">
        <f>'Population at Risk'!O77/'Population at Risk'!O$5</f>
        <v>4.08173555889797E-3</v>
      </c>
      <c r="P77" s="3">
        <f>'Population at Risk'!P77/'Population at Risk'!P$5</f>
        <v>5.4563147426174693E-4</v>
      </c>
      <c r="Q77" s="3">
        <f>'Population at Risk'!Q77/'Population at Risk'!Q$5</f>
        <v>3.1568114007125223E-4</v>
      </c>
      <c r="R77" s="3">
        <f>'Population at Risk'!R77/'Population at Risk'!R$5</f>
        <v>8.5913091914180091E-4</v>
      </c>
      <c r="S77" s="3">
        <f>'Population at Risk'!S77/'Population at Risk'!S$5</f>
        <v>1.5523958085323418E-3</v>
      </c>
      <c r="T77" s="3">
        <f>'Population at Risk'!T77/'Population at Risk'!T$5</f>
        <v>1.5250132423321593E-3</v>
      </c>
      <c r="U77" s="3">
        <f>'Population at Risk'!U77/'Population at Risk'!U$5</f>
        <v>0</v>
      </c>
      <c r="V77" s="3">
        <f>'Population at Risk'!V77/'Population at Risk'!V$5</f>
        <v>1.9735428123153569E-3</v>
      </c>
      <c r="W77" s="3">
        <f>'Population at Risk'!W77/'Population at Risk'!W$5</f>
        <v>2.3475148706534796E-3</v>
      </c>
      <c r="X77" s="3">
        <f>'Population at Risk'!X77/'Population at Risk'!X$5</f>
        <v>2.3475148706534796E-3</v>
      </c>
      <c r="Y77" s="3">
        <f>'Population at Risk'!Y77/'Population at Risk'!Y$5</f>
        <v>1.8335756232215805E-3</v>
      </c>
      <c r="Z77" s="3">
        <f>'Population at Risk'!Z77/'Population at Risk'!Z$5</f>
        <v>4.5828276728887077E-3</v>
      </c>
      <c r="AA77" s="3">
        <f>'Population at Risk'!AA77/'Population at Risk'!AA$5</f>
        <v>3.6129892131239018E-3</v>
      </c>
      <c r="AB77" s="3">
        <f>'Population at Risk'!AB77/'Population at Risk'!AB$5</f>
        <v>5.2591025549574488E-4</v>
      </c>
      <c r="AC77" s="3">
        <f>'Population at Risk'!AC77/'Population at Risk'!AC$5</f>
        <v>4.0173269849052432E-3</v>
      </c>
      <c r="AD77" s="3">
        <f>'Population at Risk'!AD77/'Population at Risk'!AD$5</f>
        <v>9.681513017251981E-4</v>
      </c>
      <c r="AE77" s="3">
        <f>'Population at Risk'!AE77/'Population at Risk'!AE$5</f>
        <v>7.8477881302045367E-4</v>
      </c>
      <c r="AF77" s="3">
        <f>'Population at Risk'!AF77/'Population at Risk'!AF$5</f>
        <v>5.8220025758035955E-3</v>
      </c>
      <c r="AG77" s="3">
        <f>'Population at Risk'!AG77/'Population at Risk'!AG$5</f>
        <v>7.8477881302045367E-4</v>
      </c>
      <c r="AH77" s="3">
        <f>'Population at Risk'!AH77/'Population at Risk'!AH$5</f>
        <v>2.8772808781095862E-3</v>
      </c>
      <c r="AI77" s="3">
        <f>'Population at Risk'!AI77/'Population at Risk'!AI$5</f>
        <v>1.2984775427229149E-3</v>
      </c>
      <c r="AJ77" s="3">
        <f>'Population at Risk'!AJ77/'Population at Risk'!AJ$5</f>
        <v>1.1827150079996155E-3</v>
      </c>
      <c r="AK77" s="3">
        <f>'Population at Risk'!AK77/'Population at Risk'!AK$5</f>
        <v>1.3613646566473908E-4</v>
      </c>
      <c r="AL77" s="3">
        <f>'Population at Risk'!AL77/'Population at Risk'!AL$5</f>
        <v>4.2625463609724645E-3</v>
      </c>
      <c r="AM77" s="3">
        <f>'Population at Risk'!AM77/'Population at Risk'!AM$5</f>
        <v>3.4281209165916045E-3</v>
      </c>
      <c r="AN77" s="3">
        <f>'Population at Risk'!AN77/'Population at Risk'!AN$5</f>
        <v>0</v>
      </c>
      <c r="AO77" s="3">
        <f>'Population at Risk'!AO77/'Population at Risk'!AO$5</f>
        <v>0</v>
      </c>
      <c r="AP77" s="3">
        <f>'Population at Risk'!AP77/'Population at Risk'!AP$5</f>
        <v>5.5888851659900295E-4</v>
      </c>
      <c r="AQ77" s="3">
        <f>'Population at Risk'!AQ77/'Population at Risk'!AQ$5</f>
        <v>3.503810470010246E-3</v>
      </c>
      <c r="AR77" s="3">
        <f>'Population at Risk'!AR77/'Population at Risk'!AR$5</f>
        <v>2.3377345218569554E-3</v>
      </c>
      <c r="AS77" s="3">
        <f>'Population at Risk'!AS77/'Population at Risk'!AS$5</f>
        <v>7.9438121849169754E-4</v>
      </c>
      <c r="AT77" s="3">
        <f>'Population at Risk'!AT77/'Population at Risk'!AT$5</f>
        <v>0</v>
      </c>
      <c r="AU77" s="3">
        <f>'Population at Risk'!AU77/'Population at Risk'!AU$5</f>
        <v>0</v>
      </c>
      <c r="AV77" s="3">
        <f>'Population at Risk'!AV77/'Population at Risk'!AV$5</f>
        <v>2.409420032792904E-3</v>
      </c>
      <c r="AW77" s="3">
        <f>'Population at Risk'!AW77/'Population at Risk'!AW$5</f>
        <v>2.2487971363845901E-3</v>
      </c>
      <c r="AX77" s="3">
        <f>'Population at Risk'!AX77/'Population at Risk'!AX$5</f>
        <v>1.2627250994938222E-3</v>
      </c>
      <c r="AY77" s="3">
        <f>'Population at Risk'!AY77/'Population at Risk'!AY$5</f>
        <v>2.1398370432718266E-3</v>
      </c>
      <c r="AZ77" s="3">
        <f>'Population at Risk'!AZ77/'Population at Risk'!AZ$5</f>
        <v>1.9513179155560643E-3</v>
      </c>
      <c r="BA77" s="3">
        <f>'Population at Risk'!BA77/'Population at Risk'!BA$5</f>
        <v>4.5003854807581581E-3</v>
      </c>
      <c r="BB77" s="3">
        <f>'Population at Risk'!BB77/'Population at Risk'!BB$5</f>
        <v>1.2728227206473036E-3</v>
      </c>
      <c r="BC77" s="5">
        <f>'Population at Risk'!BC77/'Population at Risk'!BC$5</f>
        <v>0</v>
      </c>
      <c r="BD77" s="9">
        <v>75</v>
      </c>
    </row>
    <row r="78" spans="2:56" x14ac:dyDescent="0.35">
      <c r="B78" s="3" t="s">
        <v>82</v>
      </c>
      <c r="C78" s="51">
        <f>'Population at Risk'!C78/'Population at Risk'!C$5</f>
        <v>4.744702415774584E-4</v>
      </c>
      <c r="D78" s="3">
        <f>'Population at Risk'!D78/'Population at Risk'!D$5</f>
        <v>2.979469682348573E-4</v>
      </c>
      <c r="E78" s="3">
        <f>'Population at Risk'!E78/'Population at Risk'!E$5</f>
        <v>1.207483978388001E-4</v>
      </c>
      <c r="F78" s="3">
        <f>'Population at Risk'!F78/'Population at Risk'!F$5</f>
        <v>4.8706080845865326E-4</v>
      </c>
      <c r="G78" s="3">
        <f>'Population at Risk'!G78/'Population at Risk'!G$5</f>
        <v>9.2616546839274013E-4</v>
      </c>
      <c r="H78" s="3">
        <f>'Population at Risk'!H78/'Population at Risk'!H$5</f>
        <v>2.0306062790417653E-3</v>
      </c>
      <c r="I78" s="3">
        <f>'Population at Risk'!I78/'Population at Risk'!I$5</f>
        <v>3.2313812277628376E-4</v>
      </c>
      <c r="J78" s="3">
        <f>'Population at Risk'!J78/'Population at Risk'!J$5</f>
        <v>1.0164506535939211E-3</v>
      </c>
      <c r="K78" s="3">
        <f>'Population at Risk'!K78/'Population at Risk'!K$5</f>
        <v>1.4972328290183471E-3</v>
      </c>
      <c r="L78" s="3">
        <f>'Population at Risk'!L78/'Population at Risk'!L$5</f>
        <v>3.794794077200313E-4</v>
      </c>
      <c r="M78" s="3">
        <f>'Population at Risk'!M78/'Population at Risk'!M$5</f>
        <v>3.794794077200313E-4</v>
      </c>
      <c r="N78" s="3">
        <f>'Population at Risk'!N78/'Population at Risk'!N$5</f>
        <v>2.080015381955712E-3</v>
      </c>
      <c r="O78" s="3">
        <f>'Population at Risk'!O78/'Population at Risk'!O$5</f>
        <v>2.1747829880742462E-3</v>
      </c>
      <c r="P78" s="3">
        <f>'Population at Risk'!P78/'Population at Risk'!P$5</f>
        <v>8.2671435494204089E-5</v>
      </c>
      <c r="Q78" s="3">
        <f>'Population at Risk'!Q78/'Population at Risk'!Q$5</f>
        <v>9.0194611448929219E-5</v>
      </c>
      <c r="R78" s="3">
        <f>'Population at Risk'!R78/'Population at Risk'!R$5</f>
        <v>5.0766827040197324E-4</v>
      </c>
      <c r="S78" s="3">
        <f>'Population at Risk'!S78/'Population at Risk'!S$5</f>
        <v>8.8739479504587517E-4</v>
      </c>
      <c r="T78" s="3">
        <f>'Population at Risk'!T78/'Population at Risk'!T$5</f>
        <v>8.1194221743028522E-4</v>
      </c>
      <c r="U78" s="3">
        <f>'Population at Risk'!U78/'Population at Risk'!U$5</f>
        <v>0</v>
      </c>
      <c r="V78" s="3">
        <f>'Population at Risk'!V78/'Population at Risk'!V$5</f>
        <v>9.4584540313731396E-4</v>
      </c>
      <c r="W78" s="3">
        <f>'Population at Risk'!W78/'Population at Risk'!W$5</f>
        <v>1.3658268338347518E-3</v>
      </c>
      <c r="X78" s="3">
        <f>'Population at Risk'!X78/'Population at Risk'!X$5</f>
        <v>1.3658268338347518E-3</v>
      </c>
      <c r="Y78" s="3">
        <f>'Population at Risk'!Y78/'Population at Risk'!Y$5</f>
        <v>9.7918698203456147E-4</v>
      </c>
      <c r="Z78" s="3">
        <f>'Population at Risk'!Z78/'Population at Risk'!Z$5</f>
        <v>2.4700664406417101E-3</v>
      </c>
      <c r="AA78" s="3">
        <f>'Population at Risk'!AA78/'Population at Risk'!AA$5</f>
        <v>1.9452884750300007E-3</v>
      </c>
      <c r="AB78" s="3">
        <f>'Population at Risk'!AB78/'Population at Risk'!AB$5</f>
        <v>2.5456294281974887E-4</v>
      </c>
      <c r="AC78" s="3">
        <f>'Population at Risk'!AC78/'Population at Risk'!AC$5</f>
        <v>2.1428738851549355E-3</v>
      </c>
      <c r="AD78" s="3">
        <f>'Population at Risk'!AD78/'Population at Risk'!AD$5</f>
        <v>5.6320340148437002E-4</v>
      </c>
      <c r="AE78" s="3">
        <f>'Population at Risk'!AE78/'Population at Risk'!AE$5</f>
        <v>4.2455247261762252E-4</v>
      </c>
      <c r="AF78" s="3">
        <f>'Population at Risk'!AF78/'Population at Risk'!AF$5</f>
        <v>2.9190650033807499E-3</v>
      </c>
      <c r="AG78" s="3">
        <f>'Population at Risk'!AG78/'Population at Risk'!AG$5</f>
        <v>4.2455247261762252E-4</v>
      </c>
      <c r="AH78" s="3">
        <f>'Population at Risk'!AH78/'Population at Risk'!AH$5</f>
        <v>1.5857741203217607E-3</v>
      </c>
      <c r="AI78" s="3">
        <f>'Population at Risk'!AI78/'Population at Risk'!AI$5</f>
        <v>7.4833311014820621E-4</v>
      </c>
      <c r="AJ78" s="3">
        <f>'Population at Risk'!AJ78/'Population at Risk'!AJ$5</f>
        <v>6.2421069866646381E-4</v>
      </c>
      <c r="AK78" s="3">
        <f>'Population at Risk'!AK78/'Population at Risk'!AK$5</f>
        <v>3.403411641618477E-5</v>
      </c>
      <c r="AL78" s="3">
        <f>'Population at Risk'!AL78/'Population at Risk'!AL$5</f>
        <v>2.4182658162691466E-3</v>
      </c>
      <c r="AM78" s="3">
        <f>'Population at Risk'!AM78/'Population at Risk'!AM$5</f>
        <v>1.779248439931213E-3</v>
      </c>
      <c r="AN78" s="3">
        <f>'Population at Risk'!AN78/'Population at Risk'!AN$5</f>
        <v>0</v>
      </c>
      <c r="AO78" s="3">
        <f>'Population at Risk'!AO78/'Population at Risk'!AO$5</f>
        <v>0</v>
      </c>
      <c r="AP78" s="3">
        <f>'Population at Risk'!AP78/'Population at Risk'!AP$5</f>
        <v>2.9019211438794382E-4</v>
      </c>
      <c r="AQ78" s="3">
        <f>'Population at Risk'!AQ78/'Population at Risk'!AQ$5</f>
        <v>1.6320176802917482E-3</v>
      </c>
      <c r="AR78" s="3">
        <f>'Population at Risk'!AR78/'Population at Risk'!AR$5</f>
        <v>1.2717971663050863E-3</v>
      </c>
      <c r="AS78" s="3">
        <f>'Population at Risk'!AS78/'Population at Risk'!AS$5</f>
        <v>3.2313812277628376E-4</v>
      </c>
      <c r="AT78" s="3">
        <f>'Population at Risk'!AT78/'Population at Risk'!AT$5</f>
        <v>0</v>
      </c>
      <c r="AU78" s="3">
        <f>'Population at Risk'!AU78/'Population at Risk'!AU$5</f>
        <v>0</v>
      </c>
      <c r="AV78" s="3">
        <f>'Population at Risk'!AV78/'Population at Risk'!AV$5</f>
        <v>1.3482764950343714E-3</v>
      </c>
      <c r="AW78" s="3">
        <f>'Population at Risk'!AW78/'Population at Risk'!AW$5</f>
        <v>1.3650286119688564E-3</v>
      </c>
      <c r="AX78" s="3">
        <f>'Population at Risk'!AX78/'Population at Risk'!AX$5</f>
        <v>7.2155719971075559E-4</v>
      </c>
      <c r="AY78" s="3">
        <f>'Population at Risk'!AY78/'Population at Risk'!AY$5</f>
        <v>1.2093125654383486E-3</v>
      </c>
      <c r="AZ78" s="3">
        <f>'Population at Risk'!AZ78/'Population at Risk'!AZ$5</f>
        <v>1.0672370548979919E-3</v>
      </c>
      <c r="BA78" s="3">
        <f>'Population at Risk'!BA78/'Population at Risk'!BA$5</f>
        <v>2.940435912274502E-3</v>
      </c>
      <c r="BB78" s="3">
        <f>'Population at Risk'!BB78/'Population at Risk'!BB$5</f>
        <v>9.9086832050391356E-4</v>
      </c>
      <c r="BC78" s="5">
        <f>'Population at Risk'!BC78/'Population at Risk'!BC$5</f>
        <v>0</v>
      </c>
      <c r="BD78" s="9">
        <v>76</v>
      </c>
    </row>
    <row r="79" spans="2:56" x14ac:dyDescent="0.35">
      <c r="B79" s="3" t="s">
        <v>76</v>
      </c>
      <c r="C79" s="51">
        <f>'Population at Risk'!C79/'Population at Risk'!C$5</f>
        <v>0</v>
      </c>
      <c r="D79" s="3">
        <f>'Population at Risk'!D79/'Population at Risk'!D$5</f>
        <v>0</v>
      </c>
      <c r="E79" s="3">
        <f>'Population at Risk'!E79/'Population at Risk'!E$5</f>
        <v>0</v>
      </c>
      <c r="F79" s="3">
        <f>'Population at Risk'!F79/'Population at Risk'!F$5</f>
        <v>0</v>
      </c>
      <c r="G79" s="3">
        <f>'Population at Risk'!G79/'Population at Risk'!G$5</f>
        <v>0</v>
      </c>
      <c r="H79" s="3">
        <f>'Population at Risk'!H79/'Population at Risk'!H$5</f>
        <v>0</v>
      </c>
      <c r="I79" s="3">
        <f>'Population at Risk'!I79/'Population at Risk'!I$5</f>
        <v>0</v>
      </c>
      <c r="J79" s="3">
        <f>'Population at Risk'!J79/'Population at Risk'!J$5</f>
        <v>0</v>
      </c>
      <c r="K79" s="3">
        <f>'Population at Risk'!K79/'Population at Risk'!K$5</f>
        <v>0</v>
      </c>
      <c r="L79" s="3">
        <f>'Population at Risk'!L79/'Population at Risk'!L$5</f>
        <v>0</v>
      </c>
      <c r="M79" s="3">
        <f>'Population at Risk'!M79/'Population at Risk'!M$5</f>
        <v>0</v>
      </c>
      <c r="N79" s="3">
        <f>'Population at Risk'!N79/'Population at Risk'!N$5</f>
        <v>0</v>
      </c>
      <c r="O79" s="3">
        <f>'Population at Risk'!O79/'Population at Risk'!O$5</f>
        <v>0</v>
      </c>
      <c r="P79" s="3">
        <f>'Population at Risk'!P79/'Population at Risk'!P$5</f>
        <v>0</v>
      </c>
      <c r="Q79" s="3">
        <f>'Population at Risk'!Q79/'Population at Risk'!Q$5</f>
        <v>0</v>
      </c>
      <c r="R79" s="3">
        <f>'Population at Risk'!R79/'Population at Risk'!R$5</f>
        <v>0</v>
      </c>
      <c r="S79" s="3">
        <f>'Population at Risk'!S79/'Population at Risk'!S$5</f>
        <v>0</v>
      </c>
      <c r="T79" s="3">
        <f>'Population at Risk'!T79/'Population at Risk'!T$5</f>
        <v>0</v>
      </c>
      <c r="U79" s="3">
        <f>'Population at Risk'!U79/'Population at Risk'!U$5</f>
        <v>0</v>
      </c>
      <c r="V79" s="3">
        <f>'Population at Risk'!V79/'Population at Risk'!V$5</f>
        <v>0</v>
      </c>
      <c r="W79" s="3">
        <f>'Population at Risk'!W79/'Population at Risk'!W$5</f>
        <v>0</v>
      </c>
      <c r="X79" s="3">
        <f>'Population at Risk'!X79/'Population at Risk'!X$5</f>
        <v>0</v>
      </c>
      <c r="Y79" s="3">
        <f>'Population at Risk'!Y79/'Population at Risk'!Y$5</f>
        <v>0</v>
      </c>
      <c r="Z79" s="3">
        <f>'Population at Risk'!Z79/'Population at Risk'!Z$5</f>
        <v>0</v>
      </c>
      <c r="AA79" s="3">
        <f>'Population at Risk'!AA79/'Population at Risk'!AA$5</f>
        <v>0</v>
      </c>
      <c r="AB79" s="3">
        <f>'Population at Risk'!AB79/'Population at Risk'!AB$5</f>
        <v>0</v>
      </c>
      <c r="AC79" s="3">
        <f>'Population at Risk'!AC79/'Population at Risk'!AC$5</f>
        <v>0</v>
      </c>
      <c r="AD79" s="3">
        <f>'Population at Risk'!AD79/'Population at Risk'!AD$5</f>
        <v>0</v>
      </c>
      <c r="AE79" s="3">
        <f>'Population at Risk'!AE79/'Population at Risk'!AE$5</f>
        <v>0</v>
      </c>
      <c r="AF79" s="3">
        <f>'Population at Risk'!AF79/'Population at Risk'!AF$5</f>
        <v>0</v>
      </c>
      <c r="AG79" s="3">
        <f>'Population at Risk'!AG79/'Population at Risk'!AG$5</f>
        <v>0</v>
      </c>
      <c r="AH79" s="3">
        <f>'Population at Risk'!AH79/'Population at Risk'!AH$5</f>
        <v>0</v>
      </c>
      <c r="AI79" s="3">
        <f>'Population at Risk'!AI79/'Population at Risk'!AI$5</f>
        <v>0</v>
      </c>
      <c r="AJ79" s="3">
        <f>'Population at Risk'!AJ79/'Population at Risk'!AJ$5</f>
        <v>0</v>
      </c>
      <c r="AK79" s="3">
        <f>'Population at Risk'!AK79/'Population at Risk'!AK$5</f>
        <v>0</v>
      </c>
      <c r="AL79" s="3">
        <f>'Population at Risk'!AL79/'Population at Risk'!AL$5</f>
        <v>0</v>
      </c>
      <c r="AM79" s="3">
        <f>'Population at Risk'!AM79/'Population at Risk'!AM$5</f>
        <v>0</v>
      </c>
      <c r="AN79" s="3">
        <f>'Population at Risk'!AN79/'Population at Risk'!AN$5</f>
        <v>0</v>
      </c>
      <c r="AO79" s="3">
        <f>'Population at Risk'!AO79/'Population at Risk'!AO$5</f>
        <v>0</v>
      </c>
      <c r="AP79" s="3">
        <f>'Population at Risk'!AP79/'Population at Risk'!AP$5</f>
        <v>0</v>
      </c>
      <c r="AQ79" s="3">
        <f>'Population at Risk'!AQ79/'Population at Risk'!AQ$5</f>
        <v>0</v>
      </c>
      <c r="AR79" s="3">
        <f>'Population at Risk'!AR79/'Population at Risk'!AR$5</f>
        <v>0</v>
      </c>
      <c r="AS79" s="3">
        <f>'Population at Risk'!AS79/'Population at Risk'!AS$5</f>
        <v>0</v>
      </c>
      <c r="AT79" s="3">
        <f>'Population at Risk'!AT79/'Population at Risk'!AT$5</f>
        <v>0</v>
      </c>
      <c r="AU79" s="3">
        <f>'Population at Risk'!AU79/'Population at Risk'!AU$5</f>
        <v>0</v>
      </c>
      <c r="AV79" s="3">
        <f>'Population at Risk'!AV79/'Population at Risk'!AV$5</f>
        <v>0</v>
      </c>
      <c r="AW79" s="3">
        <f>'Population at Risk'!AW79/'Population at Risk'!AW$5</f>
        <v>0</v>
      </c>
      <c r="AX79" s="3">
        <f>'Population at Risk'!AX79/'Population at Risk'!AX$5</f>
        <v>0</v>
      </c>
      <c r="AY79" s="3">
        <f>'Population at Risk'!AY79/'Population at Risk'!AY$5</f>
        <v>0</v>
      </c>
      <c r="AZ79" s="3">
        <f>'Population at Risk'!AZ79/'Population at Risk'!AZ$5</f>
        <v>0</v>
      </c>
      <c r="BA79" s="3">
        <f>'Population at Risk'!BA79/'Population at Risk'!BA$5</f>
        <v>0</v>
      </c>
      <c r="BB79" s="3">
        <f>'Population at Risk'!BB79/'Population at Risk'!BB$5</f>
        <v>0</v>
      </c>
      <c r="BC79" s="5">
        <f>'Population at Risk'!BC79/'Population at Risk'!BC$5</f>
        <v>0</v>
      </c>
      <c r="BD79" s="9">
        <v>77</v>
      </c>
    </row>
    <row r="80" spans="2:56" x14ac:dyDescent="0.35">
      <c r="B80" s="3" t="s">
        <v>46</v>
      </c>
      <c r="C80" s="51">
        <f>'Population at Risk'!C80/'Population at Risk'!C$5</f>
        <v>0</v>
      </c>
      <c r="D80" s="3">
        <f>'Population at Risk'!D80/'Population at Risk'!D$5</f>
        <v>0</v>
      </c>
      <c r="E80" s="3">
        <f>'Population at Risk'!E80/'Population at Risk'!E$5</f>
        <v>0</v>
      </c>
      <c r="F80" s="3">
        <f>'Population at Risk'!F80/'Population at Risk'!F$5</f>
        <v>0</v>
      </c>
      <c r="G80" s="3">
        <f>'Population at Risk'!G80/'Population at Risk'!G$5</f>
        <v>0</v>
      </c>
      <c r="H80" s="3">
        <f>'Population at Risk'!H80/'Population at Risk'!H$5</f>
        <v>0</v>
      </c>
      <c r="I80" s="3">
        <f>'Population at Risk'!I80/'Population at Risk'!I$5</f>
        <v>0</v>
      </c>
      <c r="J80" s="3">
        <f>'Population at Risk'!J80/'Population at Risk'!J$5</f>
        <v>0</v>
      </c>
      <c r="K80" s="3">
        <f>'Population at Risk'!K80/'Population at Risk'!K$5</f>
        <v>0</v>
      </c>
      <c r="L80" s="3">
        <f>'Population at Risk'!L80/'Population at Risk'!L$5</f>
        <v>0</v>
      </c>
      <c r="M80" s="3">
        <f>'Population at Risk'!M80/'Population at Risk'!M$5</f>
        <v>0</v>
      </c>
      <c r="N80" s="3">
        <f>'Population at Risk'!N80/'Population at Risk'!N$5</f>
        <v>0</v>
      </c>
      <c r="O80" s="3">
        <f>'Population at Risk'!O80/'Population at Risk'!O$5</f>
        <v>0</v>
      </c>
      <c r="P80" s="3">
        <f>'Population at Risk'!P80/'Population at Risk'!P$5</f>
        <v>0</v>
      </c>
      <c r="Q80" s="3">
        <f>'Population at Risk'!Q80/'Population at Risk'!Q$5</f>
        <v>0</v>
      </c>
      <c r="R80" s="3">
        <f>'Population at Risk'!R80/'Population at Risk'!R$5</f>
        <v>0</v>
      </c>
      <c r="S80" s="3">
        <f>'Population at Risk'!S80/'Population at Risk'!S$5</f>
        <v>0</v>
      </c>
      <c r="T80" s="3">
        <f>'Population at Risk'!T80/'Population at Risk'!T$5</f>
        <v>0</v>
      </c>
      <c r="U80" s="3">
        <f>'Population at Risk'!U80/'Population at Risk'!U$5</f>
        <v>0</v>
      </c>
      <c r="V80" s="3">
        <f>'Population at Risk'!V80/'Population at Risk'!V$5</f>
        <v>0</v>
      </c>
      <c r="W80" s="3">
        <f>'Population at Risk'!W80/'Population at Risk'!W$5</f>
        <v>0</v>
      </c>
      <c r="X80" s="3">
        <f>'Population at Risk'!X80/'Population at Risk'!X$5</f>
        <v>0</v>
      </c>
      <c r="Y80" s="3">
        <f>'Population at Risk'!Y80/'Population at Risk'!Y$5</f>
        <v>0</v>
      </c>
      <c r="Z80" s="3">
        <f>'Population at Risk'!Z80/'Population at Risk'!Z$5</f>
        <v>0</v>
      </c>
      <c r="AA80" s="3">
        <f>'Population at Risk'!AA80/'Population at Risk'!AA$5</f>
        <v>0</v>
      </c>
      <c r="AB80" s="3">
        <f>'Population at Risk'!AB80/'Population at Risk'!AB$5</f>
        <v>0</v>
      </c>
      <c r="AC80" s="3">
        <f>'Population at Risk'!AC80/'Population at Risk'!AC$5</f>
        <v>0</v>
      </c>
      <c r="AD80" s="3">
        <f>'Population at Risk'!AD80/'Population at Risk'!AD$5</f>
        <v>0</v>
      </c>
      <c r="AE80" s="3">
        <f>'Population at Risk'!AE80/'Population at Risk'!AE$5</f>
        <v>0</v>
      </c>
      <c r="AF80" s="3">
        <f>'Population at Risk'!AF80/'Population at Risk'!AF$5</f>
        <v>0</v>
      </c>
      <c r="AG80" s="3">
        <f>'Population at Risk'!AG80/'Population at Risk'!AG$5</f>
        <v>0</v>
      </c>
      <c r="AH80" s="3">
        <f>'Population at Risk'!AH80/'Population at Risk'!AH$5</f>
        <v>0</v>
      </c>
      <c r="AI80" s="3">
        <f>'Population at Risk'!AI80/'Population at Risk'!AI$5</f>
        <v>0</v>
      </c>
      <c r="AJ80" s="3">
        <f>'Population at Risk'!AJ80/'Population at Risk'!AJ$5</f>
        <v>0</v>
      </c>
      <c r="AK80" s="3">
        <f>'Population at Risk'!AK80/'Population at Risk'!AK$5</f>
        <v>0</v>
      </c>
      <c r="AL80" s="3">
        <f>'Population at Risk'!AL80/'Population at Risk'!AL$5</f>
        <v>0</v>
      </c>
      <c r="AM80" s="3">
        <f>'Population at Risk'!AM80/'Population at Risk'!AM$5</f>
        <v>0</v>
      </c>
      <c r="AN80" s="3">
        <f>'Population at Risk'!AN80/'Population at Risk'!AN$5</f>
        <v>0</v>
      </c>
      <c r="AO80" s="3">
        <f>'Population at Risk'!AO80/'Population at Risk'!AO$5</f>
        <v>0</v>
      </c>
      <c r="AP80" s="3">
        <f>'Population at Risk'!AP80/'Population at Risk'!AP$5</f>
        <v>0</v>
      </c>
      <c r="AQ80" s="3">
        <f>'Population at Risk'!AQ80/'Population at Risk'!AQ$5</f>
        <v>0</v>
      </c>
      <c r="AR80" s="3">
        <f>'Population at Risk'!AR80/'Population at Risk'!AR$5</f>
        <v>0</v>
      </c>
      <c r="AS80" s="3">
        <f>'Population at Risk'!AS80/'Population at Risk'!AS$5</f>
        <v>0</v>
      </c>
      <c r="AT80" s="3">
        <f>'Population at Risk'!AT80/'Population at Risk'!AT$5</f>
        <v>0</v>
      </c>
      <c r="AU80" s="3">
        <f>'Population at Risk'!AU80/'Population at Risk'!AU$5</f>
        <v>0</v>
      </c>
      <c r="AV80" s="3">
        <f>'Population at Risk'!AV80/'Population at Risk'!AV$5</f>
        <v>0</v>
      </c>
      <c r="AW80" s="3">
        <f>'Population at Risk'!AW80/'Population at Risk'!AW$5</f>
        <v>0</v>
      </c>
      <c r="AX80" s="3">
        <f>'Population at Risk'!AX80/'Population at Risk'!AX$5</f>
        <v>0</v>
      </c>
      <c r="AY80" s="3">
        <f>'Population at Risk'!AY80/'Population at Risk'!AY$5</f>
        <v>0</v>
      </c>
      <c r="AZ80" s="3">
        <f>'Population at Risk'!AZ80/'Population at Risk'!AZ$5</f>
        <v>0</v>
      </c>
      <c r="BA80" s="3">
        <f>'Population at Risk'!BA80/'Population at Risk'!BA$5</f>
        <v>0</v>
      </c>
      <c r="BB80" s="3">
        <f>'Population at Risk'!BB80/'Population at Risk'!BB$5</f>
        <v>0</v>
      </c>
      <c r="BC80" s="5">
        <f>'Population at Risk'!BC80/'Population at Risk'!BC$5</f>
        <v>0</v>
      </c>
      <c r="BD80" s="9">
        <v>78</v>
      </c>
    </row>
    <row r="81" spans="2:56" x14ac:dyDescent="0.35">
      <c r="B81" s="3" t="s">
        <v>77</v>
      </c>
      <c r="C81" s="51">
        <f>'Population at Risk'!C81/'Population at Risk'!C$5</f>
        <v>0</v>
      </c>
      <c r="D81" s="3">
        <f>'Population at Risk'!D81/'Population at Risk'!D$5</f>
        <v>0</v>
      </c>
      <c r="E81" s="3">
        <f>'Population at Risk'!E81/'Population at Risk'!E$5</f>
        <v>0</v>
      </c>
      <c r="F81" s="3">
        <f>'Population at Risk'!F81/'Population at Risk'!F$5</f>
        <v>0</v>
      </c>
      <c r="G81" s="3">
        <f>'Population at Risk'!G81/'Population at Risk'!G$5</f>
        <v>0</v>
      </c>
      <c r="H81" s="3">
        <f>'Population at Risk'!H81/'Population at Risk'!H$5</f>
        <v>0</v>
      </c>
      <c r="I81" s="3">
        <f>'Population at Risk'!I81/'Population at Risk'!I$5</f>
        <v>0</v>
      </c>
      <c r="J81" s="3">
        <f>'Population at Risk'!J81/'Population at Risk'!J$5</f>
        <v>0</v>
      </c>
      <c r="K81" s="3">
        <f>'Population at Risk'!K81/'Population at Risk'!K$5</f>
        <v>0</v>
      </c>
      <c r="L81" s="3">
        <f>'Population at Risk'!L81/'Population at Risk'!L$5</f>
        <v>0</v>
      </c>
      <c r="M81" s="3">
        <f>'Population at Risk'!M81/'Population at Risk'!M$5</f>
        <v>0</v>
      </c>
      <c r="N81" s="3">
        <f>'Population at Risk'!N81/'Population at Risk'!N$5</f>
        <v>0</v>
      </c>
      <c r="O81" s="3">
        <f>'Population at Risk'!O81/'Population at Risk'!O$5</f>
        <v>0</v>
      </c>
      <c r="P81" s="3">
        <f>'Population at Risk'!P81/'Population at Risk'!P$5</f>
        <v>0</v>
      </c>
      <c r="Q81" s="3">
        <f>'Population at Risk'!Q81/'Population at Risk'!Q$5</f>
        <v>0</v>
      </c>
      <c r="R81" s="3">
        <f>'Population at Risk'!R81/'Population at Risk'!R$5</f>
        <v>0</v>
      </c>
      <c r="S81" s="3">
        <f>'Population at Risk'!S81/'Population at Risk'!S$5</f>
        <v>0</v>
      </c>
      <c r="T81" s="3">
        <f>'Population at Risk'!T81/'Population at Risk'!T$5</f>
        <v>0</v>
      </c>
      <c r="U81" s="3">
        <f>'Population at Risk'!U81/'Population at Risk'!U$5</f>
        <v>0</v>
      </c>
      <c r="V81" s="3">
        <f>'Population at Risk'!V81/'Population at Risk'!V$5</f>
        <v>0</v>
      </c>
      <c r="W81" s="3">
        <f>'Population at Risk'!W81/'Population at Risk'!W$5</f>
        <v>0</v>
      </c>
      <c r="X81" s="3">
        <f>'Population at Risk'!X81/'Population at Risk'!X$5</f>
        <v>0</v>
      </c>
      <c r="Y81" s="3">
        <f>'Population at Risk'!Y81/'Population at Risk'!Y$5</f>
        <v>0</v>
      </c>
      <c r="Z81" s="3">
        <f>'Population at Risk'!Z81/'Population at Risk'!Z$5</f>
        <v>0</v>
      </c>
      <c r="AA81" s="3">
        <f>'Population at Risk'!AA81/'Population at Risk'!AA$5</f>
        <v>0</v>
      </c>
      <c r="AB81" s="3">
        <f>'Population at Risk'!AB81/'Population at Risk'!AB$5</f>
        <v>0</v>
      </c>
      <c r="AC81" s="3">
        <f>'Population at Risk'!AC81/'Population at Risk'!AC$5</f>
        <v>0</v>
      </c>
      <c r="AD81" s="3">
        <f>'Population at Risk'!AD81/'Population at Risk'!AD$5</f>
        <v>0</v>
      </c>
      <c r="AE81" s="3">
        <f>'Population at Risk'!AE81/'Population at Risk'!AE$5</f>
        <v>0</v>
      </c>
      <c r="AF81" s="3">
        <f>'Population at Risk'!AF81/'Population at Risk'!AF$5</f>
        <v>0</v>
      </c>
      <c r="AG81" s="3">
        <f>'Population at Risk'!AG81/'Population at Risk'!AG$5</f>
        <v>0</v>
      </c>
      <c r="AH81" s="3">
        <f>'Population at Risk'!AH81/'Population at Risk'!AH$5</f>
        <v>0</v>
      </c>
      <c r="AI81" s="3">
        <f>'Population at Risk'!AI81/'Population at Risk'!AI$5</f>
        <v>0</v>
      </c>
      <c r="AJ81" s="3">
        <f>'Population at Risk'!AJ81/'Population at Risk'!AJ$5</f>
        <v>0</v>
      </c>
      <c r="AK81" s="3">
        <f>'Population at Risk'!AK81/'Population at Risk'!AK$5</f>
        <v>0</v>
      </c>
      <c r="AL81" s="3">
        <f>'Population at Risk'!AL81/'Population at Risk'!AL$5</f>
        <v>0</v>
      </c>
      <c r="AM81" s="3">
        <f>'Population at Risk'!AM81/'Population at Risk'!AM$5</f>
        <v>0</v>
      </c>
      <c r="AN81" s="3">
        <f>'Population at Risk'!AN81/'Population at Risk'!AN$5</f>
        <v>0</v>
      </c>
      <c r="AO81" s="3">
        <f>'Population at Risk'!AO81/'Population at Risk'!AO$5</f>
        <v>0</v>
      </c>
      <c r="AP81" s="3">
        <f>'Population at Risk'!AP81/'Population at Risk'!AP$5</f>
        <v>0</v>
      </c>
      <c r="AQ81" s="3">
        <f>'Population at Risk'!AQ81/'Population at Risk'!AQ$5</f>
        <v>0</v>
      </c>
      <c r="AR81" s="3">
        <f>'Population at Risk'!AR81/'Population at Risk'!AR$5</f>
        <v>0</v>
      </c>
      <c r="AS81" s="3">
        <f>'Population at Risk'!AS81/'Population at Risk'!AS$5</f>
        <v>0</v>
      </c>
      <c r="AT81" s="3">
        <f>'Population at Risk'!AT81/'Population at Risk'!AT$5</f>
        <v>0</v>
      </c>
      <c r="AU81" s="3">
        <f>'Population at Risk'!AU81/'Population at Risk'!AU$5</f>
        <v>0</v>
      </c>
      <c r="AV81" s="3">
        <f>'Population at Risk'!AV81/'Population at Risk'!AV$5</f>
        <v>0</v>
      </c>
      <c r="AW81" s="3">
        <f>'Population at Risk'!AW81/'Population at Risk'!AW$5</f>
        <v>0</v>
      </c>
      <c r="AX81" s="3">
        <f>'Population at Risk'!AX81/'Population at Risk'!AX$5</f>
        <v>0</v>
      </c>
      <c r="AY81" s="3">
        <f>'Population at Risk'!AY81/'Population at Risk'!AY$5</f>
        <v>0</v>
      </c>
      <c r="AZ81" s="3">
        <f>'Population at Risk'!AZ81/'Population at Risk'!AZ$5</f>
        <v>0</v>
      </c>
      <c r="BA81" s="3">
        <f>'Population at Risk'!BA81/'Population at Risk'!BA$5</f>
        <v>0</v>
      </c>
      <c r="BB81" s="3">
        <f>'Population at Risk'!BB81/'Population at Risk'!BB$5</f>
        <v>0</v>
      </c>
      <c r="BC81" s="5">
        <f>'Population at Risk'!BC81/'Population at Risk'!BC$5</f>
        <v>0</v>
      </c>
      <c r="BD81" s="9">
        <v>79</v>
      </c>
    </row>
    <row r="82" spans="2:56" x14ac:dyDescent="0.35">
      <c r="B82" s="3" t="s">
        <v>47</v>
      </c>
      <c r="C82" s="51">
        <f>'Population at Risk'!C82/'Population at Risk'!C$5</f>
        <v>3.0838250200956202E-3</v>
      </c>
      <c r="D82" s="3">
        <f>'Population at Risk'!D82/'Population at Risk'!D$5</f>
        <v>1.909557005903055E-3</v>
      </c>
      <c r="E82" s="3">
        <f>'Population at Risk'!E82/'Population at Risk'!E$5</f>
        <v>7.307967810521647E-4</v>
      </c>
      <c r="F82" s="3">
        <f>'Population at Risk'!F82/'Population at Risk'!F$5</f>
        <v>3.8832580483147958E-3</v>
      </c>
      <c r="G82" s="3">
        <f>'Population at Risk'!G82/'Population at Risk'!G$5</f>
        <v>3.6689656395893218E-3</v>
      </c>
      <c r="H82" s="3">
        <f>'Population at Risk'!H82/'Population at Risk'!H$5</f>
        <v>1.1994555873183474E-2</v>
      </c>
      <c r="I82" s="3">
        <f>'Population at Risk'!I82/'Population at Risk'!I$5</f>
        <v>2.9170775139123958E-3</v>
      </c>
      <c r="J82" s="3">
        <f>'Population at Risk'!J82/'Population at Risk'!J$5</f>
        <v>8.6346257185089519E-3</v>
      </c>
      <c r="K82" s="3">
        <f>'Population at Risk'!K82/'Population at Risk'!K$5</f>
        <v>1.1192450113834422E-2</v>
      </c>
      <c r="L82" s="3">
        <f>'Population at Risk'!L82/'Population at Risk'!L$5</f>
        <v>3.4140769099741037E-3</v>
      </c>
      <c r="M82" s="3">
        <f>'Population at Risk'!M82/'Population at Risk'!M$5</f>
        <v>3.4140769099741037E-3</v>
      </c>
      <c r="N82" s="3">
        <f>'Population at Risk'!N82/'Population at Risk'!N$5</f>
        <v>1.2474504039091608E-2</v>
      </c>
      <c r="O82" s="3">
        <f>'Population at Risk'!O82/'Population at Risk'!O$5</f>
        <v>1.2326662066784571E-2</v>
      </c>
      <c r="P82" s="3">
        <f>'Population at Risk'!P82/'Population at Risk'!P$5</f>
        <v>2.7524670580204584E-3</v>
      </c>
      <c r="Q82" s="3">
        <f>'Population at Risk'!Q82/'Population at Risk'!Q$5</f>
        <v>1.619234546560387E-3</v>
      </c>
      <c r="R82" s="3">
        <f>'Population at Risk'!R82/'Population at Risk'!R$5</f>
        <v>3.8957584758073259E-3</v>
      </c>
      <c r="S82" s="3">
        <f>'Population at Risk'!S82/'Population at Risk'!S$5</f>
        <v>5.995516989571569E-3</v>
      </c>
      <c r="T82" s="3">
        <f>'Population at Risk'!T82/'Population at Risk'!T$5</f>
        <v>5.5047078153747124E-3</v>
      </c>
      <c r="U82" s="3">
        <f>'Population at Risk'!U82/'Population at Risk'!U$5</f>
        <v>0</v>
      </c>
      <c r="V82" s="3">
        <f>'Population at Risk'!V82/'Population at Risk'!V$5</f>
        <v>5.5884102758426615E-3</v>
      </c>
      <c r="W82" s="3">
        <f>'Population at Risk'!W82/'Population at Risk'!W$5</f>
        <v>8.4731632643224551E-3</v>
      </c>
      <c r="X82" s="3">
        <f>'Population at Risk'!X82/'Population at Risk'!X$5</f>
        <v>8.4731632643224551E-3</v>
      </c>
      <c r="Y82" s="3">
        <f>'Population at Risk'!Y82/'Population at Risk'!Y$5</f>
        <v>7.0269099888646052E-3</v>
      </c>
      <c r="Z82" s="3">
        <f>'Population at Risk'!Z82/'Population at Risk'!Z$5</f>
        <v>1.6156100313036166E-2</v>
      </c>
      <c r="AA82" s="3">
        <f>'Population at Risk'!AA82/'Population at Risk'!AA$5</f>
        <v>1.2397983843856542E-2</v>
      </c>
      <c r="AB82" s="3">
        <f>'Population at Risk'!AB82/'Population at Risk'!AB$5</f>
        <v>1.6744045555539906E-3</v>
      </c>
      <c r="AC82" s="3">
        <f>'Population at Risk'!AC82/'Population at Risk'!AC$5</f>
        <v>1.3440691229311708E-2</v>
      </c>
      <c r="AD82" s="3">
        <f>'Population at Risk'!AD82/'Population at Risk'!AD$5</f>
        <v>3.350078410396255E-3</v>
      </c>
      <c r="AE82" s="3">
        <f>'Population at Risk'!AE82/'Population at Risk'!AE$5</f>
        <v>3.228263999022726E-3</v>
      </c>
      <c r="AF82" s="3">
        <f>'Population at Risk'!AF82/'Population at Risk'!AF$5</f>
        <v>1.5279315520325699E-2</v>
      </c>
      <c r="AG82" s="3">
        <f>'Population at Risk'!AG82/'Population at Risk'!AG$5</f>
        <v>3.228263999022726E-3</v>
      </c>
      <c r="AH82" s="3">
        <f>'Population at Risk'!AH82/'Population at Risk'!AH$5</f>
        <v>1.0500737116001493E-2</v>
      </c>
      <c r="AI82" s="3">
        <f>'Population at Risk'!AI82/'Population at Risk'!AI$5</f>
        <v>5.2951991595824918E-3</v>
      </c>
      <c r="AJ82" s="3">
        <f>'Population at Risk'!AJ82/'Population at Risk'!AJ$5</f>
        <v>4.162130605689188E-3</v>
      </c>
      <c r="AK82" s="3">
        <f>'Population at Risk'!AK82/'Population at Risk'!AK$5</f>
        <v>4.7908223575509918E-4</v>
      </c>
      <c r="AL82" s="3">
        <f>'Population at Risk'!AL82/'Population at Risk'!AL$5</f>
        <v>1.5779354309577557E-2</v>
      </c>
      <c r="AM82" s="3">
        <f>'Population at Risk'!AM82/'Population at Risk'!AM$5</f>
        <v>1.281383145932149E-2</v>
      </c>
      <c r="AN82" s="3">
        <f>'Population at Risk'!AN82/'Population at Risk'!AN$5</f>
        <v>0</v>
      </c>
      <c r="AO82" s="3">
        <f>'Population at Risk'!AO82/'Population at Risk'!AO$5</f>
        <v>0</v>
      </c>
      <c r="AP82" s="3">
        <f>'Population at Risk'!AP82/'Population at Risk'!AP$5</f>
        <v>2.2496538557895069E-3</v>
      </c>
      <c r="AQ82" s="3">
        <f>'Population at Risk'!AQ82/'Population at Risk'!AQ$5</f>
        <v>1.0111402626710413E-2</v>
      </c>
      <c r="AR82" s="3">
        <f>'Population at Risk'!AR82/'Population at Risk'!AR$5</f>
        <v>8.181829145311105E-3</v>
      </c>
      <c r="AS82" s="3">
        <f>'Population at Risk'!AS82/'Population at Risk'!AS$5</f>
        <v>2.9170775139123958E-3</v>
      </c>
      <c r="AT82" s="3">
        <f>'Population at Risk'!AT82/'Population at Risk'!AT$5</f>
        <v>0</v>
      </c>
      <c r="AU82" s="3">
        <f>'Population at Risk'!AU82/'Population at Risk'!AU$5</f>
        <v>0</v>
      </c>
      <c r="AV82" s="3">
        <f>'Population at Risk'!AV82/'Population at Risk'!AV$5</f>
        <v>6.5861288855379755E-3</v>
      </c>
      <c r="AW82" s="3">
        <f>'Population at Risk'!AW82/'Population at Risk'!AW$5</f>
        <v>7.8616003679560214E-3</v>
      </c>
      <c r="AX82" s="3">
        <f>'Population at Risk'!AX82/'Population at Risk'!AX$5</f>
        <v>7.0657537658449874E-3</v>
      </c>
      <c r="AY82" s="3">
        <f>'Population at Risk'!AY82/'Population at Risk'!AY$5</f>
        <v>7.6091847540603608E-3</v>
      </c>
      <c r="AZ82" s="3">
        <f>'Population at Risk'!AZ82/'Population at Risk'!AZ$5</f>
        <v>6.8249100090224512E-3</v>
      </c>
      <c r="BA82" s="3">
        <f>'Population at Risk'!BA82/'Population at Risk'!BA$5</f>
        <v>1.4177244291689421E-2</v>
      </c>
      <c r="BB82" s="3">
        <f>'Population at Risk'!BB82/'Population at Risk'!BB$5</f>
        <v>7.2574891248129176E-3</v>
      </c>
      <c r="BC82" s="5">
        <f>'Population at Risk'!BC82/'Population at Risk'!BC$5</f>
        <v>0</v>
      </c>
      <c r="BD82" s="9">
        <v>80</v>
      </c>
    </row>
    <row r="83" spans="2:56" x14ac:dyDescent="0.35">
      <c r="B83" s="3" t="s">
        <v>48</v>
      </c>
      <c r="C83" s="51">
        <f>'Population at Risk'!C83/'Population at Risk'!C$5</f>
        <v>5.038822844506372E-3</v>
      </c>
      <c r="D83" s="3">
        <f>'Population at Risk'!D83/'Population at Risk'!D$5</f>
        <v>3.4749020193257305E-3</v>
      </c>
      <c r="E83" s="3">
        <f>'Population at Risk'!E83/'Population at Risk'!E$5</f>
        <v>1.9049983506078897E-3</v>
      </c>
      <c r="F83" s="3">
        <f>'Population at Risk'!F83/'Population at Risk'!F$5</f>
        <v>5.4784553378714957E-3</v>
      </c>
      <c r="G83" s="3">
        <f>'Population at Risk'!G83/'Population at Risk'!G$5</f>
        <v>5.7507944575585432E-3</v>
      </c>
      <c r="H83" s="3">
        <f>'Population at Risk'!H83/'Population at Risk'!H$5</f>
        <v>1.6812507721550858E-2</v>
      </c>
      <c r="I83" s="3">
        <f>'Population at Risk'!I83/'Population at Risk'!I$5</f>
        <v>3.4774200872063018E-3</v>
      </c>
      <c r="J83" s="3">
        <f>'Population at Risk'!J83/'Population at Risk'!J$5</f>
        <v>1.1035897712272969E-2</v>
      </c>
      <c r="K83" s="3">
        <f>'Population at Risk'!K83/'Population at Risk'!K$5</f>
        <v>1.3974199411132451E-2</v>
      </c>
      <c r="L83" s="3">
        <f>'Population at Risk'!L83/'Population at Risk'!L$5</f>
        <v>5.0978903519681342E-3</v>
      </c>
      <c r="M83" s="3">
        <f>'Population at Risk'!M83/'Population at Risk'!M$5</f>
        <v>5.0978903519681342E-3</v>
      </c>
      <c r="N83" s="3">
        <f>'Population at Risk'!N83/'Population at Risk'!N$5</f>
        <v>2.0591986599115351E-2</v>
      </c>
      <c r="O83" s="3">
        <f>'Population at Risk'!O83/'Population at Risk'!O$5</f>
        <v>1.7034397898673573E-2</v>
      </c>
      <c r="P83" s="3">
        <f>'Population at Risk'!P83/'Population at Risk'!P$5</f>
        <v>3.4203450941577757E-3</v>
      </c>
      <c r="Q83" s="3">
        <f>'Population at Risk'!Q83/'Population at Risk'!Q$5</f>
        <v>2.1896467163714326E-3</v>
      </c>
      <c r="R83" s="3">
        <f>'Population at Risk'!R83/'Population at Risk'!R$5</f>
        <v>4.6366695969731371E-3</v>
      </c>
      <c r="S83" s="3">
        <f>'Population at Risk'!S83/'Population at Risk'!S$5</f>
        <v>8.202635863542496E-3</v>
      </c>
      <c r="T83" s="3">
        <f>'Population at Risk'!T83/'Population at Risk'!T$5</f>
        <v>8.060857946831191E-3</v>
      </c>
      <c r="U83" s="3">
        <f>'Population at Risk'!U83/'Population at Risk'!U$5</f>
        <v>0</v>
      </c>
      <c r="V83" s="3">
        <f>'Population at Risk'!V83/'Population at Risk'!V$5</f>
        <v>8.2044987515857409E-3</v>
      </c>
      <c r="W83" s="3">
        <f>'Population at Risk'!W83/'Population at Risk'!W$5</f>
        <v>1.0919171717868457E-2</v>
      </c>
      <c r="X83" s="3">
        <f>'Population at Risk'!X83/'Population at Risk'!X$5</f>
        <v>1.0919171717868457E-2</v>
      </c>
      <c r="Y83" s="3">
        <f>'Population at Risk'!Y83/'Population at Risk'!Y$5</f>
        <v>9.5415567072877246E-3</v>
      </c>
      <c r="Z83" s="3">
        <f>'Population at Risk'!Z83/'Population at Risk'!Z$5</f>
        <v>2.5214640594481044E-2</v>
      </c>
      <c r="AA83" s="3">
        <f>'Population at Risk'!AA83/'Population at Risk'!AA$5</f>
        <v>1.8478540642839918E-2</v>
      </c>
      <c r="AB83" s="3">
        <f>'Population at Risk'!AB83/'Population at Risk'!AB$5</f>
        <v>2.9858502503948459E-3</v>
      </c>
      <c r="AC83" s="3">
        <f>'Population at Risk'!AC83/'Population at Risk'!AC$5</f>
        <v>2.0626381426264998E-2</v>
      </c>
      <c r="AD83" s="3">
        <f>'Population at Risk'!AD83/'Population at Risk'!AD$5</f>
        <v>4.8143133618789719E-3</v>
      </c>
      <c r="AE83" s="3">
        <f>'Population at Risk'!AE83/'Population at Risk'!AE$5</f>
        <v>4.4565790815777146E-3</v>
      </c>
      <c r="AF83" s="3">
        <f>'Population at Risk'!AF83/'Population at Risk'!AF$5</f>
        <v>2.1754270934623929E-2</v>
      </c>
      <c r="AG83" s="3">
        <f>'Population at Risk'!AG83/'Population at Risk'!AG$5</f>
        <v>4.4565790815777146E-3</v>
      </c>
      <c r="AH83" s="3">
        <f>'Population at Risk'!AH83/'Population at Risk'!AH$5</f>
        <v>1.4570460624275533E-2</v>
      </c>
      <c r="AI83" s="3">
        <f>'Population at Risk'!AI83/'Population at Risk'!AI$5</f>
        <v>7.6060976869674257E-3</v>
      </c>
      <c r="AJ83" s="3">
        <f>'Population at Risk'!AJ83/'Population at Risk'!AJ$5</f>
        <v>6.6553875868749814E-3</v>
      </c>
      <c r="AK83" s="3">
        <f>'Population at Risk'!AK83/'Population at Risk'!AK$5</f>
        <v>4.9991189817923391E-4</v>
      </c>
      <c r="AL83" s="3">
        <f>'Population at Risk'!AL83/'Population at Risk'!AL$5</f>
        <v>2.1561278297466561E-2</v>
      </c>
      <c r="AM83" s="3">
        <f>'Population at Risk'!AM83/'Population at Risk'!AM$5</f>
        <v>1.7587335706255539E-2</v>
      </c>
      <c r="AN83" s="3">
        <f>'Population at Risk'!AN83/'Population at Risk'!AN$5</f>
        <v>0</v>
      </c>
      <c r="AO83" s="3">
        <f>'Population at Risk'!AO83/'Population at Risk'!AO$5</f>
        <v>0</v>
      </c>
      <c r="AP83" s="3">
        <f>'Population at Risk'!AP83/'Population at Risk'!AP$5</f>
        <v>4.0651639850231439E-3</v>
      </c>
      <c r="AQ83" s="3">
        <f>'Population at Risk'!AQ83/'Population at Risk'!AQ$5</f>
        <v>1.6530439125689494E-2</v>
      </c>
      <c r="AR83" s="3">
        <f>'Population at Risk'!AR83/'Population at Risk'!AR$5</f>
        <v>1.199575723106853E-2</v>
      </c>
      <c r="AS83" s="3">
        <f>'Population at Risk'!AS83/'Population at Risk'!AS$5</f>
        <v>3.4774200872063018E-3</v>
      </c>
      <c r="AT83" s="3">
        <f>'Population at Risk'!AT83/'Population at Risk'!AT$5</f>
        <v>0</v>
      </c>
      <c r="AU83" s="3">
        <f>'Population at Risk'!AU83/'Population at Risk'!AU$5</f>
        <v>0</v>
      </c>
      <c r="AV83" s="3">
        <f>'Population at Risk'!AV83/'Population at Risk'!AV$5</f>
        <v>1.0253578845002278E-2</v>
      </c>
      <c r="AW83" s="3">
        <f>'Population at Risk'!AW83/'Population at Risk'!AW$5</f>
        <v>1.1128341665267447E-2</v>
      </c>
      <c r="AX83" s="3">
        <f>'Population at Risk'!AX83/'Population at Risk'!AX$5</f>
        <v>9.2336554894565173E-3</v>
      </c>
      <c r="AY83" s="3">
        <f>'Population at Risk'!AY83/'Population at Risk'!AY$5</f>
        <v>1.1030718973735856E-2</v>
      </c>
      <c r="AZ83" s="3">
        <f>'Population at Risk'!AZ83/'Population at Risk'!AZ$5</f>
        <v>1.1131975769612109E-2</v>
      </c>
      <c r="BA83" s="3">
        <f>'Population at Risk'!BA83/'Population at Risk'!BA$5</f>
        <v>2.0023879005544653E-2</v>
      </c>
      <c r="BB83" s="3">
        <f>'Population at Risk'!BB83/'Population at Risk'!BB$5</f>
        <v>9.7522510114673583E-3</v>
      </c>
      <c r="BC83" s="5">
        <f>'Population at Risk'!BC83/'Population at Risk'!BC$5</f>
        <v>0</v>
      </c>
      <c r="BD83" s="9">
        <v>81</v>
      </c>
    </row>
    <row r="84" spans="2:56" x14ac:dyDescent="0.35">
      <c r="B84" s="3" t="s">
        <v>49</v>
      </c>
      <c r="C84" s="51">
        <f>'Population at Risk'!C84/'Population at Risk'!C$5</f>
        <v>8.4580240604214089E-3</v>
      </c>
      <c r="D84" s="3">
        <f>'Population at Risk'!D84/'Population at Risk'!D$5</f>
        <v>5.314797074369661E-3</v>
      </c>
      <c r="E84" s="3">
        <f>'Population at Risk'!E84/'Population at Risk'!E$5</f>
        <v>2.1595455440080822E-3</v>
      </c>
      <c r="F84" s="3">
        <f>'Population at Risk'!F84/'Population at Risk'!F$5</f>
        <v>5.0595146355636757E-3</v>
      </c>
      <c r="G84" s="3">
        <f>'Population at Risk'!G84/'Population at Risk'!G$5</f>
        <v>4.6377374657730185E-3</v>
      </c>
      <c r="H84" s="3">
        <f>'Population at Risk'!H84/'Population at Risk'!H$5</f>
        <v>1.6186742858411408E-2</v>
      </c>
      <c r="I84" s="3">
        <f>'Population at Risk'!I84/'Population at Risk'!I$5</f>
        <v>2.6039448994246242E-3</v>
      </c>
      <c r="J84" s="3">
        <f>'Population at Risk'!J84/'Population at Risk'!J$5</f>
        <v>1.0762177588631473E-2</v>
      </c>
      <c r="K84" s="3">
        <f>'Population at Risk'!K84/'Population at Risk'!K$5</f>
        <v>1.1323355963119034E-2</v>
      </c>
      <c r="L84" s="3">
        <f>'Population at Risk'!L84/'Population at Risk'!L$5</f>
        <v>5.759803222269236E-3</v>
      </c>
      <c r="M84" s="3">
        <f>'Population at Risk'!M84/'Population at Risk'!M$5</f>
        <v>5.759803222269236E-3</v>
      </c>
      <c r="N84" s="3">
        <f>'Population at Risk'!N84/'Population at Risk'!N$5</f>
        <v>2.8922526444179086E-2</v>
      </c>
      <c r="O84" s="3">
        <f>'Population at Risk'!O84/'Population at Risk'!O$5</f>
        <v>1.6811468903848745E-2</v>
      </c>
      <c r="P84" s="3">
        <f>'Population at Risk'!P84/'Population at Risk'!P$5</f>
        <v>3.2989127239509905E-3</v>
      </c>
      <c r="Q84" s="3">
        <f>'Population at Risk'!Q84/'Population at Risk'!Q$5</f>
        <v>1.9320412203277346E-3</v>
      </c>
      <c r="R84" s="3">
        <f>'Population at Risk'!R84/'Population at Risk'!R$5</f>
        <v>4.684470314467705E-3</v>
      </c>
      <c r="S84" s="3">
        <f>'Population at Risk'!S84/'Population at Risk'!S$5</f>
        <v>9.7532236093431108E-3</v>
      </c>
      <c r="T84" s="3">
        <f>'Population at Risk'!T84/'Population at Risk'!T$5</f>
        <v>1.223064661177526E-2</v>
      </c>
      <c r="U84" s="3">
        <f>'Population at Risk'!U84/'Population at Risk'!U$5</f>
        <v>0</v>
      </c>
      <c r="V84" s="3">
        <f>'Population at Risk'!V84/'Population at Risk'!V$5</f>
        <v>9.2620664332691127E-3</v>
      </c>
      <c r="W84" s="3">
        <f>'Population at Risk'!W84/'Population at Risk'!W$5</f>
        <v>1.1593605116710266E-2</v>
      </c>
      <c r="X84" s="3">
        <f>'Population at Risk'!X84/'Population at Risk'!X$5</f>
        <v>1.1593605116710266E-2</v>
      </c>
      <c r="Y84" s="3">
        <f>'Population at Risk'!Y84/'Population at Risk'!Y$5</f>
        <v>9.9704567316916681E-3</v>
      </c>
      <c r="Z84" s="3">
        <f>'Population at Risk'!Z84/'Population at Risk'!Z$5</f>
        <v>3.2148191368811849E-2</v>
      </c>
      <c r="AA84" s="3">
        <f>'Population at Risk'!AA84/'Population at Risk'!AA$5</f>
        <v>2.1110727981997153E-2</v>
      </c>
      <c r="AB84" s="3">
        <f>'Population at Risk'!AB84/'Population at Risk'!AB$5</f>
        <v>4.4821995157876765E-3</v>
      </c>
      <c r="AC84" s="3">
        <f>'Population at Risk'!AC84/'Population at Risk'!AC$5</f>
        <v>2.505987116898058E-2</v>
      </c>
      <c r="AD84" s="3">
        <f>'Population at Risk'!AD84/'Population at Risk'!AD$5</f>
        <v>4.6832728798396625E-3</v>
      </c>
      <c r="AE84" s="3">
        <f>'Population at Risk'!AE84/'Population at Risk'!AE$5</f>
        <v>4.7006673351623601E-3</v>
      </c>
      <c r="AF84" s="3">
        <f>'Population at Risk'!AF84/'Population at Risk'!AF$5</f>
        <v>2.19319373941626E-2</v>
      </c>
      <c r="AG84" s="3">
        <f>'Population at Risk'!AG84/'Population at Risk'!AG$5</f>
        <v>4.7006673351623601E-3</v>
      </c>
      <c r="AH84" s="3">
        <f>'Population at Risk'!AH84/'Population at Risk'!AH$5</f>
        <v>1.3925108033535088E-2</v>
      </c>
      <c r="AI84" s="3">
        <f>'Population at Risk'!AI84/'Population at Risk'!AI$5</f>
        <v>9.8500742660479999E-3</v>
      </c>
      <c r="AJ84" s="3">
        <f>'Population at Risk'!AJ84/'Population at Risk'!AJ$5</f>
        <v>5.1272623403417535E-3</v>
      </c>
      <c r="AK84" s="3">
        <f>'Population at Risk'!AK84/'Population at Risk'!AK$5</f>
        <v>2.4995594908961696E-4</v>
      </c>
      <c r="AL84" s="3">
        <f>'Population at Risk'!AL84/'Population at Risk'!AL$5</f>
        <v>1.9660845114196274E-2</v>
      </c>
      <c r="AM84" s="3">
        <f>'Population at Risk'!AM84/'Population at Risk'!AM$5</f>
        <v>1.6775323676049454E-2</v>
      </c>
      <c r="AN84" s="3">
        <f>'Population at Risk'!AN84/'Population at Risk'!AN$5</f>
        <v>0</v>
      </c>
      <c r="AO84" s="3">
        <f>'Population at Risk'!AO84/'Population at Risk'!AO$5</f>
        <v>0</v>
      </c>
      <c r="AP84" s="3">
        <f>'Population at Risk'!AP84/'Population at Risk'!AP$5</f>
        <v>5.8280506322500088E-3</v>
      </c>
      <c r="AQ84" s="3">
        <f>'Population at Risk'!AQ84/'Population at Risk'!AQ$5</f>
        <v>1.9541137660608887E-2</v>
      </c>
      <c r="AR84" s="3">
        <f>'Population at Risk'!AR84/'Population at Risk'!AR$5</f>
        <v>1.3744466327152215E-2</v>
      </c>
      <c r="AS84" s="3">
        <f>'Population at Risk'!AS84/'Population at Risk'!AS$5</f>
        <v>2.6039448994246242E-3</v>
      </c>
      <c r="AT84" s="3">
        <f>'Population at Risk'!AT84/'Population at Risk'!AT$5</f>
        <v>0</v>
      </c>
      <c r="AU84" s="3">
        <f>'Population at Risk'!AU84/'Population at Risk'!AU$5</f>
        <v>0</v>
      </c>
      <c r="AV84" s="3">
        <f>'Population at Risk'!AV84/'Population at Risk'!AV$5</f>
        <v>1.0849539463415228E-2</v>
      </c>
      <c r="AW84" s="3">
        <f>'Population at Risk'!AW84/'Population at Risk'!AW$5</f>
        <v>1.0673140009084708E-2</v>
      </c>
      <c r="AX84" s="3">
        <f>'Population at Risk'!AX84/'Population at Risk'!AX$5</f>
        <v>1.0417972171799855E-2</v>
      </c>
      <c r="AY84" s="3">
        <f>'Population at Risk'!AY84/'Population at Risk'!AY$5</f>
        <v>1.3362966869842268E-2</v>
      </c>
      <c r="AZ84" s="3">
        <f>'Population at Risk'!AZ84/'Population at Risk'!AZ$5</f>
        <v>1.4969101422189482E-2</v>
      </c>
      <c r="BA84" s="3">
        <f>'Population at Risk'!BA84/'Population at Risk'!BA$5</f>
        <v>1.9770412182689656E-2</v>
      </c>
      <c r="BB84" s="3">
        <f>'Population at Risk'!BB84/'Population at Risk'!BB$5</f>
        <v>1.0008629703376508E-2</v>
      </c>
      <c r="BC84" s="5">
        <f>'Population at Risk'!BC84/'Population at Risk'!BC$5</f>
        <v>0</v>
      </c>
      <c r="BD84" s="9">
        <v>82</v>
      </c>
    </row>
    <row r="85" spans="2:56" x14ac:dyDescent="0.35">
      <c r="B85" s="3" t="s">
        <v>50</v>
      </c>
      <c r="C85" s="51">
        <f>'Population at Risk'!C85/'Population at Risk'!C$5</f>
        <v>7.0919795554984155E-3</v>
      </c>
      <c r="D85" s="3">
        <f>'Population at Risk'!D85/'Population at Risk'!D$5</f>
        <v>4.6714484693765723E-3</v>
      </c>
      <c r="E85" s="3">
        <f>'Population at Risk'!E85/'Population at Risk'!E$5</f>
        <v>2.2416575418791121E-3</v>
      </c>
      <c r="F85" s="3">
        <f>'Population at Risk'!F85/'Population at Risk'!F$5</f>
        <v>4.1571808152083703E-3</v>
      </c>
      <c r="G85" s="3">
        <f>'Population at Risk'!G85/'Population at Risk'!G$5</f>
        <v>3.6277413065602285E-3</v>
      </c>
      <c r="H85" s="3">
        <f>'Population at Risk'!H85/'Population at Risk'!H$5</f>
        <v>1.4270064466417843E-2</v>
      </c>
      <c r="I85" s="3">
        <f>'Population at Risk'!I85/'Population at Risk'!I$5</f>
        <v>2.8676355221511685E-3</v>
      </c>
      <c r="J85" s="3">
        <f>'Population at Risk'!J85/'Population at Risk'!J$5</f>
        <v>9.4433442656315474E-3</v>
      </c>
      <c r="K85" s="3">
        <f>'Population at Risk'!K85/'Population at Risk'!K$5</f>
        <v>1.1879705822578641E-2</v>
      </c>
      <c r="L85" s="3">
        <f>'Population at Risk'!L85/'Population at Risk'!L$5</f>
        <v>4.017927247792652E-3</v>
      </c>
      <c r="M85" s="3">
        <f>'Population at Risk'!M85/'Population at Risk'!M$5</f>
        <v>4.017927247792652E-3</v>
      </c>
      <c r="N85" s="3">
        <f>'Population at Risk'!N85/'Population at Risk'!N$5</f>
        <v>2.2690600856759287E-2</v>
      </c>
      <c r="O85" s="3">
        <f>'Population at Risk'!O85/'Population at Risk'!O$5</f>
        <v>1.4634632836735724E-2</v>
      </c>
      <c r="P85" s="3">
        <f>'Population at Risk'!P85/'Population at Risk'!P$5</f>
        <v>2.7119896012848636E-3</v>
      </c>
      <c r="Q85" s="3">
        <f>'Population at Risk'!Q85/'Population at Risk'!Q$5</f>
        <v>2.024043183200484E-3</v>
      </c>
      <c r="R85" s="3">
        <f>'Population at Risk'!R85/'Population at Risk'!R$5</f>
        <v>4.3976660095002952E-3</v>
      </c>
      <c r="S85" s="3">
        <f>'Population at Risk'!S85/'Population at Risk'!S$5</f>
        <v>8.8324787344701127E-3</v>
      </c>
      <c r="T85" s="3">
        <f>'Population at Risk'!T85/'Population at Risk'!T$5</f>
        <v>1.0565665034040337E-2</v>
      </c>
      <c r="U85" s="3">
        <f>'Population at Risk'!U85/'Population at Risk'!U$5</f>
        <v>0</v>
      </c>
      <c r="V85" s="3">
        <f>'Population at Risk'!V85/'Population at Risk'!V$5</f>
        <v>8.5050706190115417E-3</v>
      </c>
      <c r="W85" s="3">
        <f>'Population at Risk'!W85/'Population at Risk'!W$5</f>
        <v>1.0862177346135345E-2</v>
      </c>
      <c r="X85" s="3">
        <f>'Population at Risk'!X85/'Population at Risk'!X$5</f>
        <v>1.0862177346135345E-2</v>
      </c>
      <c r="Y85" s="3">
        <f>'Population at Risk'!Y85/'Population at Risk'!Y$5</f>
        <v>8.9481470844822684E-3</v>
      </c>
      <c r="Z85" s="3">
        <f>'Population at Risk'!Z85/'Population at Risk'!Z$5</f>
        <v>2.8150168604867926E-2</v>
      </c>
      <c r="AA85" s="3">
        <f>'Population at Risk'!AA85/'Population at Risk'!AA$5</f>
        <v>1.9174956908845457E-2</v>
      </c>
      <c r="AB85" s="3">
        <f>'Population at Risk'!AB85/'Population at Risk'!AB$5</f>
        <v>3.9343370845225673E-3</v>
      </c>
      <c r="AC85" s="3">
        <f>'Population at Risk'!AC85/'Population at Risk'!AC$5</f>
        <v>2.2397027872347996E-2</v>
      </c>
      <c r="AD85" s="3">
        <f>'Population at Risk'!AD85/'Population at Risk'!AD$5</f>
        <v>4.5351401610126182E-3</v>
      </c>
      <c r="AE85" s="3">
        <f>'Population at Risk'!AE85/'Population at Risk'!AE$5</f>
        <v>4.8817650716929031E-3</v>
      </c>
      <c r="AF85" s="3">
        <f>'Population at Risk'!AF85/'Population at Risk'!AF$5</f>
        <v>2.0648790741938865E-2</v>
      </c>
      <c r="AG85" s="3">
        <f>'Population at Risk'!AG85/'Population at Risk'!AG$5</f>
        <v>4.8817650716929031E-3</v>
      </c>
      <c r="AH85" s="3">
        <f>'Population at Risk'!AH85/'Population at Risk'!AH$5</f>
        <v>1.3312273208994745E-2</v>
      </c>
      <c r="AI85" s="3">
        <f>'Population at Risk'!AI85/'Population at Risk'!AI$5</f>
        <v>8.6956706577977893E-3</v>
      </c>
      <c r="AJ85" s="3">
        <f>'Population at Risk'!AJ85/'Population at Risk'!AJ$5</f>
        <v>5.6500420299452269E-3</v>
      </c>
      <c r="AK85" s="3">
        <f>'Population at Risk'!AK85/'Population at Risk'!AK$5</f>
        <v>1.8746696181721272E-4</v>
      </c>
      <c r="AL85" s="3">
        <f>'Population at Risk'!AL85/'Population at Risk'!AL$5</f>
        <v>1.7852554145872418E-2</v>
      </c>
      <c r="AM85" s="3">
        <f>'Population at Risk'!AM85/'Population at Risk'!AM$5</f>
        <v>1.5817806599968284E-2</v>
      </c>
      <c r="AN85" s="3">
        <f>'Population at Risk'!AN85/'Population at Risk'!AN$5</f>
        <v>0</v>
      </c>
      <c r="AO85" s="3">
        <f>'Population at Risk'!AO85/'Population at Risk'!AO$5</f>
        <v>0</v>
      </c>
      <c r="AP85" s="3">
        <f>'Population at Risk'!AP85/'Population at Risk'!AP$5</f>
        <v>4.0783198555248371E-3</v>
      </c>
      <c r="AQ85" s="3">
        <f>'Population at Risk'!AQ85/'Population at Risk'!AQ$5</f>
        <v>1.8376622189555158E-2</v>
      </c>
      <c r="AR85" s="3">
        <f>'Population at Risk'!AR85/'Population at Risk'!AR$5</f>
        <v>1.2262257916191246E-2</v>
      </c>
      <c r="AS85" s="3">
        <f>'Population at Risk'!AS85/'Population at Risk'!AS$5</f>
        <v>2.8676355221511685E-3</v>
      </c>
      <c r="AT85" s="3">
        <f>'Population at Risk'!AT85/'Population at Risk'!AT$5</f>
        <v>0</v>
      </c>
      <c r="AU85" s="3">
        <f>'Population at Risk'!AU85/'Population at Risk'!AU$5</f>
        <v>0</v>
      </c>
      <c r="AV85" s="3">
        <f>'Population at Risk'!AV85/'Population at Risk'!AV$5</f>
        <v>9.0922196911719169E-3</v>
      </c>
      <c r="AW85" s="3">
        <f>'Population at Risk'!AW85/'Population at Risk'!AW$5</f>
        <v>1.0453572151396561E-2</v>
      </c>
      <c r="AX85" s="3">
        <f>'Population at Risk'!AX85/'Population at Risk'!AX$5</f>
        <v>7.9489729865756115E-3</v>
      </c>
      <c r="AY85" s="3">
        <f>'Population at Risk'!AY85/'Population at Risk'!AY$5</f>
        <v>1.1265751707452004E-2</v>
      </c>
      <c r="AZ85" s="3">
        <f>'Population at Risk'!AZ85/'Population at Risk'!AZ$5</f>
        <v>1.1632095517588485E-2</v>
      </c>
      <c r="BA85" s="3">
        <f>'Population at Risk'!BA85/'Population at Risk'!BA$5</f>
        <v>1.9331069689740996E-2</v>
      </c>
      <c r="BB85" s="3">
        <f>'Population at Risk'!BB85/'Population at Risk'!BB$5</f>
        <v>8.7365969627503318E-3</v>
      </c>
      <c r="BC85" s="5">
        <f>'Population at Risk'!BC85/'Population at Risk'!BC$5</f>
        <v>0</v>
      </c>
      <c r="BD85" s="9">
        <v>83</v>
      </c>
    </row>
    <row r="86" spans="2:56" x14ac:dyDescent="0.35">
      <c r="B86" s="3" t="s">
        <v>51</v>
      </c>
      <c r="C86" s="51">
        <f>'Population at Risk'!C86/'Population at Risk'!C$5</f>
        <v>6.7566033596789983E-3</v>
      </c>
      <c r="D86" s="3">
        <f>'Population at Risk'!D86/'Population at Risk'!D$5</f>
        <v>4.2329879551456133E-3</v>
      </c>
      <c r="E86" s="3">
        <f>'Population at Risk'!E86/'Population at Risk'!E$5</f>
        <v>1.6997183559303156E-3</v>
      </c>
      <c r="F86" s="3">
        <f>'Population at Risk'!F86/'Population at Risk'!F$5</f>
        <v>4.1249546073385381E-3</v>
      </c>
      <c r="G86" s="3">
        <f>'Population at Risk'!G86/'Population at Risk'!G$5</f>
        <v>3.0918249771820132E-3</v>
      </c>
      <c r="H86" s="3">
        <f>'Population at Risk'!H86/'Population at Risk'!H$5</f>
        <v>1.2751600078240293E-2</v>
      </c>
      <c r="I86" s="3">
        <f>'Population at Risk'!I86/'Population at Risk'!I$5</f>
        <v>3.0818841531164861E-3</v>
      </c>
      <c r="J86" s="3">
        <f>'Population at Risk'!J86/'Population at Risk'!J$5</f>
        <v>8.1742782378391651E-3</v>
      </c>
      <c r="K86" s="3">
        <f>'Population at Risk'!K86/'Population at Risk'!K$5</f>
        <v>1.1846979360257488E-2</v>
      </c>
      <c r="L86" s="3">
        <f>'Population at Risk'!L86/'Population at Risk'!L$5</f>
        <v>3.4605269359601456E-3</v>
      </c>
      <c r="M86" s="3">
        <f>'Population at Risk'!M86/'Population at Risk'!M$5</f>
        <v>3.4605269359601456E-3</v>
      </c>
      <c r="N86" s="3">
        <f>'Population at Risk'!N86/'Population at Risk'!N$5</f>
        <v>1.6330840898315484E-2</v>
      </c>
      <c r="O86" s="3">
        <f>'Population at Risk'!O86/'Population at Risk'!O$5</f>
        <v>1.2431569829055078E-2</v>
      </c>
      <c r="P86" s="3">
        <f>'Population at Risk'!P86/'Population at Risk'!P$5</f>
        <v>2.7524670580204584E-3</v>
      </c>
      <c r="Q86" s="3">
        <f>'Population at Risk'!Q86/'Population at Risk'!Q$5</f>
        <v>1.5824337614112874E-3</v>
      </c>
      <c r="R86" s="3">
        <f>'Population at Risk'!R86/'Population at Risk'!R$5</f>
        <v>3.9435591933018946E-3</v>
      </c>
      <c r="S86" s="3">
        <f>'Population at Risk'!S86/'Population at Risk'!S$5</f>
        <v>8.163937890540587E-3</v>
      </c>
      <c r="T86" s="3">
        <f>'Population at Risk'!T86/'Population at Risk'!T$5</f>
        <v>9.6084839948579245E-3</v>
      </c>
      <c r="U86" s="3">
        <f>'Population at Risk'!U86/'Population at Risk'!U$5</f>
        <v>0</v>
      </c>
      <c r="V86" s="3">
        <f>'Population at Risk'!V86/'Population at Risk'!V$5</f>
        <v>8.0263820894074887E-3</v>
      </c>
      <c r="W86" s="3">
        <f>'Population at Risk'!W86/'Population at Risk'!W$5</f>
        <v>1.0083254265782831E-2</v>
      </c>
      <c r="X86" s="3">
        <f>'Population at Risk'!X86/'Population at Risk'!X$5</f>
        <v>1.0083254265782831E-2</v>
      </c>
      <c r="Y86" s="3">
        <f>'Population at Risk'!Y86/'Population at Risk'!Y$5</f>
        <v>8.0962223784744377E-3</v>
      </c>
      <c r="Z86" s="3">
        <f>'Population at Risk'!Z86/'Population at Risk'!Z$5</f>
        <v>2.2961296016467465E-2</v>
      </c>
      <c r="AA86" s="3">
        <f>'Population at Risk'!AA86/'Population at Risk'!AA$5</f>
        <v>1.6422116560545864E-2</v>
      </c>
      <c r="AB86" s="3">
        <f>'Population at Risk'!AB86/'Population at Risk'!AB$5</f>
        <v>3.6261644669359429E-3</v>
      </c>
      <c r="AC86" s="3">
        <f>'Population at Risk'!AC86/'Population at Risk'!AC$5</f>
        <v>1.8363583250603031E-2</v>
      </c>
      <c r="AD86" s="3">
        <f>'Population at Risk'!AD86/'Population at Risk'!AD$5</f>
        <v>3.4868163046981428E-3</v>
      </c>
      <c r="AE86" s="3">
        <f>'Population at Risk'!AE86/'Population at Risk'!AE$5</f>
        <v>3.637702359874389E-3</v>
      </c>
      <c r="AF86" s="3">
        <f>'Population at Risk'!AF86/'Population at Risk'!AF$5</f>
        <v>1.6404536430737283E-2</v>
      </c>
      <c r="AG86" s="3">
        <f>'Population at Risk'!AG86/'Population at Risk'!AG$5</f>
        <v>3.637702359874389E-3</v>
      </c>
      <c r="AH86" s="3">
        <f>'Population at Risk'!AH86/'Population at Risk'!AH$5</f>
        <v>1.2889542248393447E-2</v>
      </c>
      <c r="AI86" s="3">
        <f>'Population at Risk'!AI86/'Population at Risk'!AI$5</f>
        <v>7.9637118482188494E-3</v>
      </c>
      <c r="AJ86" s="3">
        <f>'Population at Risk'!AJ86/'Population at Risk'!AJ$5</f>
        <v>4.7854448509856359E-3</v>
      </c>
      <c r="AK86" s="3">
        <f>'Population at Risk'!AK86/'Population at Risk'!AK$5</f>
        <v>5.4157122302750339E-4</v>
      </c>
      <c r="AL86" s="3">
        <f>'Population at Risk'!AL86/'Population at Risk'!AL$5</f>
        <v>1.5940603185733825E-2</v>
      </c>
      <c r="AM86" s="3">
        <f>'Population at Risk'!AM86/'Population at Risk'!AM$5</f>
        <v>1.4897839213145204E-2</v>
      </c>
      <c r="AN86" s="3">
        <f>'Population at Risk'!AN86/'Population at Risk'!AN$5</f>
        <v>0</v>
      </c>
      <c r="AO86" s="3">
        <f>'Population at Risk'!AO86/'Population at Risk'!AO$5</f>
        <v>0</v>
      </c>
      <c r="AP86" s="3">
        <f>'Population at Risk'!AP86/'Population at Risk'!AP$5</f>
        <v>4.0125405030163718E-3</v>
      </c>
      <c r="AQ86" s="3">
        <f>'Population at Risk'!AQ86/'Population at Risk'!AQ$5</f>
        <v>1.5242844783711389E-2</v>
      </c>
      <c r="AR86" s="3">
        <f>'Population at Risk'!AR86/'Population at Risk'!AR$5</f>
        <v>1.06419595618495E-2</v>
      </c>
      <c r="AS86" s="3">
        <f>'Population at Risk'!AS86/'Population at Risk'!AS$5</f>
        <v>3.0818841531164861E-3</v>
      </c>
      <c r="AT86" s="3">
        <f>'Population at Risk'!AT86/'Population at Risk'!AT$5</f>
        <v>0</v>
      </c>
      <c r="AU86" s="3">
        <f>'Population at Risk'!AU86/'Population at Risk'!AU$5</f>
        <v>0</v>
      </c>
      <c r="AV86" s="3">
        <f>'Population at Risk'!AV86/'Population at Risk'!AV$5</f>
        <v>8.8935661517009334E-3</v>
      </c>
      <c r="AW86" s="3">
        <f>'Population at Risk'!AW86/'Population at Risk'!AW$5</f>
        <v>1.059816561865461E-2</v>
      </c>
      <c r="AX86" s="3">
        <f>'Population at Risk'!AX86/'Population at Risk'!AX$5</f>
        <v>5.9215834117166801E-3</v>
      </c>
      <c r="AY86" s="3">
        <f>'Population at Risk'!AY86/'Population at Risk'!AY$5</f>
        <v>9.5301253661635114E-3</v>
      </c>
      <c r="AZ86" s="3">
        <f>'Population at Risk'!AZ86/'Population at Risk'!AZ$5</f>
        <v>9.0280237264011454E-3</v>
      </c>
      <c r="BA86" s="3">
        <f>'Population at Risk'!BA86/'Population at Risk'!BA$5</f>
        <v>1.6154285509958385E-2</v>
      </c>
      <c r="BB86" s="3">
        <f>'Population at Risk'!BB86/'Population at Risk'!BB$5</f>
        <v>8.5196611465195114E-3</v>
      </c>
      <c r="BC86" s="5">
        <f>'Population at Risk'!BC86/'Population at Risk'!BC$5</f>
        <v>0</v>
      </c>
      <c r="BD86" s="9">
        <v>84</v>
      </c>
    </row>
    <row r="87" spans="2:56" x14ac:dyDescent="0.35">
      <c r="B87" s="3" t="s">
        <v>52</v>
      </c>
      <c r="C87" s="51">
        <f>'Population at Risk'!C87/'Population at Risk'!C$5</f>
        <v>5.5214373701977289E-3</v>
      </c>
      <c r="D87" s="3">
        <f>'Population at Risk'!D87/'Population at Risk'!D$5</f>
        <v>3.6347147301201929E-3</v>
      </c>
      <c r="E87" s="3">
        <f>'Population at Risk'!E87/'Population at Risk'!E$5</f>
        <v>1.7407743548658304E-3</v>
      </c>
      <c r="F87" s="3">
        <f>'Population at Risk'!F87/'Population at Risk'!F$5</f>
        <v>4.0443890876639566E-3</v>
      </c>
      <c r="G87" s="3">
        <f>'Population at Risk'!G87/'Population at Risk'!G$5</f>
        <v>3.4422318079293077E-3</v>
      </c>
      <c r="H87" s="3">
        <f>'Population at Risk'!H87/'Population at Risk'!H$5</f>
        <v>1.3924362199368776E-2</v>
      </c>
      <c r="I87" s="3">
        <f>'Population at Risk'!I87/'Population at Risk'!I$5</f>
        <v>3.1313261448777125E-3</v>
      </c>
      <c r="J87" s="3">
        <f>'Population at Risk'!J87/'Population at Risk'!J$5</f>
        <v>7.8756744665938981E-3</v>
      </c>
      <c r="K87" s="3">
        <f>'Population at Risk'!K87/'Population at Risk'!K$5</f>
        <v>1.1519714737045954E-2</v>
      </c>
      <c r="L87" s="3">
        <f>'Population at Risk'!L87/'Population at Risk'!L$5</f>
        <v>3.9598647153100998E-3</v>
      </c>
      <c r="M87" s="3">
        <f>'Population at Risk'!M87/'Population at Risk'!M$5</f>
        <v>3.9598647153100998E-3</v>
      </c>
      <c r="N87" s="3">
        <f>'Population at Risk'!N87/'Population at Risk'!N$5</f>
        <v>1.3806112070591564E-2</v>
      </c>
      <c r="O87" s="3">
        <f>'Population at Risk'!O87/'Population at Risk'!O$5</f>
        <v>1.4726427128722417E-2</v>
      </c>
      <c r="P87" s="3">
        <f>'Population at Risk'!P87/'Population at Risk'!P$5</f>
        <v>2.7524670580204584E-3</v>
      </c>
      <c r="Q87" s="3">
        <f>'Population at Risk'!Q87/'Population at Risk'!Q$5</f>
        <v>2.4472522124151302E-3</v>
      </c>
      <c r="R87" s="3">
        <f>'Population at Risk'!R87/'Population at Risk'!R$5</f>
        <v>4.0391606282910312E-3</v>
      </c>
      <c r="S87" s="3">
        <f>'Population at Risk'!S87/'Population at Risk'!S$5</f>
        <v>7.9384221168398092E-3</v>
      </c>
      <c r="T87" s="3">
        <f>'Population at Risk'!T87/'Population at Risk'!T$5</f>
        <v>8.6916439190127034E-3</v>
      </c>
      <c r="U87" s="3">
        <f>'Population at Risk'!U87/'Population at Risk'!U$5</f>
        <v>0</v>
      </c>
      <c r="V87" s="3">
        <f>'Population at Risk'!V87/'Population at Risk'!V$5</f>
        <v>8.3937477051501327E-3</v>
      </c>
      <c r="W87" s="3">
        <f>'Population at Risk'!W87/'Population at Risk'!W$5</f>
        <v>9.9835141152498884E-3</v>
      </c>
      <c r="X87" s="3">
        <f>'Population at Risk'!X87/'Population at Risk'!X$5</f>
        <v>9.9835141152498884E-3</v>
      </c>
      <c r="Y87" s="3">
        <f>'Population at Risk'!Y87/'Population at Risk'!Y$5</f>
        <v>8.1491004636749225E-3</v>
      </c>
      <c r="Z87" s="3">
        <f>'Population at Risk'!Z87/'Population at Risk'!Z$5</f>
        <v>2.0631889174217145E-2</v>
      </c>
      <c r="AA87" s="3">
        <f>'Population at Risk'!AA87/'Population at Risk'!AA$5</f>
        <v>1.5390355901482883E-2</v>
      </c>
      <c r="AB87" s="3">
        <f>'Population at Risk'!AB87/'Population at Risk'!AB$5</f>
        <v>3.1399365591881579E-3</v>
      </c>
      <c r="AC87" s="3">
        <f>'Population at Risk'!AC87/'Population at Risk'!AC$5</f>
        <v>1.6668546707108978E-2</v>
      </c>
      <c r="AD87" s="3">
        <f>'Population at Risk'!AD87/'Population at Risk'!AD$5</f>
        <v>3.9881885838050652E-3</v>
      </c>
      <c r="AE87" s="3">
        <f>'Population at Risk'!AE87/'Population at Risk'!AE$5</f>
        <v>4.1967431987295443E-3</v>
      </c>
      <c r="AF87" s="3">
        <f>'Population at Risk'!AF87/'Population at Risk'!AF$5</f>
        <v>1.6858572938447218E-2</v>
      </c>
      <c r="AG87" s="3">
        <f>'Population at Risk'!AG87/'Population at Risk'!AG$5</f>
        <v>4.1967431987295443E-3</v>
      </c>
      <c r="AH87" s="3">
        <f>'Population at Risk'!AH87/'Population at Risk'!AH$5</f>
        <v>1.3064637912547831E-2</v>
      </c>
      <c r="AI87" s="3">
        <f>'Population at Risk'!AI87/'Population at Risk'!AI$5</f>
        <v>7.6479239046576509E-3</v>
      </c>
      <c r="AJ87" s="3">
        <f>'Population at Risk'!AJ87/'Population at Risk'!AJ$5</f>
        <v>5.3685452740048949E-3</v>
      </c>
      <c r="AK87" s="3">
        <f>'Population at Risk'!AK87/'Population at Risk'!AK$5</f>
        <v>6.2488987272404245E-4</v>
      </c>
      <c r="AL87" s="3">
        <f>'Population at Risk'!AL87/'Population at Risk'!AL$5</f>
        <v>1.7173005310642437E-2</v>
      </c>
      <c r="AM87" s="3">
        <f>'Population at Risk'!AM87/'Population at Risk'!AM$5</f>
        <v>1.5019875703233982E-2</v>
      </c>
      <c r="AN87" s="3">
        <f>'Population at Risk'!AN87/'Population at Risk'!AN$5</f>
        <v>0</v>
      </c>
      <c r="AO87" s="3">
        <f>'Population at Risk'!AO87/'Population at Risk'!AO$5</f>
        <v>0</v>
      </c>
      <c r="AP87" s="3">
        <f>'Population at Risk'!AP87/'Population at Risk'!AP$5</f>
        <v>3.3152793664266416E-3</v>
      </c>
      <c r="AQ87" s="3">
        <f>'Population at Risk'!AQ87/'Population at Risk'!AQ$5</f>
        <v>1.3330388481655674E-2</v>
      </c>
      <c r="AR87" s="3">
        <f>'Population at Risk'!AR87/'Population at Risk'!AR$5</f>
        <v>1.0202846447500812E-2</v>
      </c>
      <c r="AS87" s="3">
        <f>'Population at Risk'!AS87/'Population at Risk'!AS$5</f>
        <v>3.1313261448777125E-3</v>
      </c>
      <c r="AT87" s="3">
        <f>'Population at Risk'!AT87/'Population at Risk'!AT$5</f>
        <v>0</v>
      </c>
      <c r="AU87" s="3">
        <f>'Population at Risk'!AU87/'Population at Risk'!AU$5</f>
        <v>0</v>
      </c>
      <c r="AV87" s="3">
        <f>'Population at Risk'!AV87/'Population at Risk'!AV$5</f>
        <v>8.6796315707321822E-3</v>
      </c>
      <c r="AW87" s="3">
        <f>'Population at Risk'!AW87/'Population at Risk'!AW$5</f>
        <v>1.0833799417149204E-2</v>
      </c>
      <c r="AX87" s="3">
        <f>'Population at Risk'!AX87/'Population at Risk'!AX$5</f>
        <v>5.6405591142114821E-3</v>
      </c>
      <c r="AY87" s="3">
        <f>'Population at Risk'!AY87/'Population at Risk'!AY$5</f>
        <v>8.8159874444875171E-3</v>
      </c>
      <c r="AZ87" s="3">
        <f>'Population at Risk'!AZ87/'Population at Risk'!AZ$5</f>
        <v>7.7561674707715663E-3</v>
      </c>
      <c r="BA87" s="3">
        <f>'Population at Risk'!BA87/'Population at Risk'!BA$5</f>
        <v>1.4836258031112409E-2</v>
      </c>
      <c r="BB87" s="3">
        <f>'Population at Risk'!BB87/'Population at Risk'!BB$5</f>
        <v>8.7464576816699158E-3</v>
      </c>
      <c r="BC87" s="5">
        <f>'Population at Risk'!BC87/'Population at Risk'!BC$5</f>
        <v>0</v>
      </c>
      <c r="BD87" s="9">
        <v>85</v>
      </c>
    </row>
    <row r="88" spans="2:56" x14ac:dyDescent="0.35">
      <c r="B88" s="3" t="s">
        <v>53</v>
      </c>
      <c r="C88" s="51">
        <f>'Population at Risk'!C88/'Population at Risk'!C$5</f>
        <v>5.1206219166574484E-3</v>
      </c>
      <c r="D88" s="3">
        <f>'Population at Risk'!D88/'Population at Risk'!D$5</f>
        <v>3.339675879422725E-3</v>
      </c>
      <c r="E88" s="3">
        <f>'Population at Risk'!E88/'Population at Risk'!E$5</f>
        <v>1.5519167597624621E-3</v>
      </c>
      <c r="F88" s="3">
        <f>'Population at Risk'!F88/'Population at Risk'!F$5</f>
        <v>4.4633297899717775E-3</v>
      </c>
      <c r="G88" s="3">
        <f>'Population at Risk'!G88/'Population at Risk'!G$5</f>
        <v>4.1842698024529903E-3</v>
      </c>
      <c r="H88" s="3">
        <f>'Population at Risk'!H88/'Population at Risk'!H$5</f>
        <v>1.5771024942339746E-2</v>
      </c>
      <c r="I88" s="3">
        <f>'Population at Risk'!I88/'Population at Risk'!I$5</f>
        <v>4.1531273079430716E-3</v>
      </c>
      <c r="J88" s="3">
        <f>'Population at Risk'!J88/'Population at Risk'!J$5</f>
        <v>9.7046225654711556E-3</v>
      </c>
      <c r="K88" s="3">
        <f>'Population at Risk'!K88/'Population at Risk'!K$5</f>
        <v>1.3908746486490145E-2</v>
      </c>
      <c r="L88" s="3">
        <f>'Population at Risk'!L88/'Population at Risk'!L$5</f>
        <v>4.7146776375832861E-3</v>
      </c>
      <c r="M88" s="3">
        <f>'Population at Risk'!M88/'Population at Risk'!M$5</f>
        <v>4.7146776375832861E-3</v>
      </c>
      <c r="N88" s="3">
        <f>'Population at Risk'!N88/'Population at Risk'!N$5</f>
        <v>1.7321557273751453E-2</v>
      </c>
      <c r="O88" s="3">
        <f>'Population at Risk'!O88/'Population at Risk'!O$5</f>
        <v>1.6785241963281117E-2</v>
      </c>
      <c r="P88" s="3">
        <f>'Population at Risk'!P88/'Population at Risk'!P$5</f>
        <v>3.7441647480425354E-3</v>
      </c>
      <c r="Q88" s="3">
        <f>'Population at Risk'!Q88/'Population at Risk'!Q$5</f>
        <v>1.7296369020076863E-3</v>
      </c>
      <c r="R88" s="3">
        <f>'Population at Risk'!R88/'Population at Risk'!R$5</f>
        <v>4.3737656507530105E-3</v>
      </c>
      <c r="S88" s="3">
        <f>'Population at Risk'!S88/'Population at Risk'!S$5</f>
        <v>8.835147560194382E-3</v>
      </c>
      <c r="T88" s="3">
        <f>'Population at Risk'!T88/'Population at Risk'!T$5</f>
        <v>8.4532654992929453E-3</v>
      </c>
      <c r="U88" s="3">
        <f>'Population at Risk'!U88/'Population at Risk'!U$5</f>
        <v>0</v>
      </c>
      <c r="V88" s="3">
        <f>'Population at Risk'!V88/'Population at Risk'!V$5</f>
        <v>9.4735799696057856E-3</v>
      </c>
      <c r="W88" s="3">
        <f>'Population at Risk'!W88/'Population at Risk'!W$5</f>
        <v>1.2515014126395555E-2</v>
      </c>
      <c r="X88" s="3">
        <f>'Population at Risk'!X88/'Population at Risk'!X$5</f>
        <v>1.2515014126395555E-2</v>
      </c>
      <c r="Y88" s="3">
        <f>'Population at Risk'!Y88/'Population at Risk'!Y$5</f>
        <v>9.5826841068881036E-3</v>
      </c>
      <c r="Z88" s="3">
        <f>'Population at Risk'!Z88/'Population at Risk'!Z$5</f>
        <v>2.2519184105591384E-2</v>
      </c>
      <c r="AA88" s="3">
        <f>'Population at Risk'!AA88/'Population at Risk'!AA$5</f>
        <v>1.7622436570616552E-2</v>
      </c>
      <c r="AB88" s="3">
        <f>'Population at Risk'!AB88/'Population at Risk'!AB$5</f>
        <v>2.9242157268775213E-3</v>
      </c>
      <c r="AC88" s="3">
        <f>'Population at Risk'!AC88/'Population at Risk'!AC$5</f>
        <v>1.9006954785359895E-2</v>
      </c>
      <c r="AD88" s="3">
        <f>'Population at Risk'!AD88/'Population at Risk'!AD$5</f>
        <v>4.204690249783055E-3</v>
      </c>
      <c r="AE88" s="3">
        <f>'Population at Risk'!AE88/'Population at Risk'!AE$5</f>
        <v>4.2124908279930701E-3</v>
      </c>
      <c r="AF88" s="3">
        <f>'Population at Risk'!AF88/'Population at Risk'!AF$5</f>
        <v>2.2070122418248232E-2</v>
      </c>
      <c r="AG88" s="3">
        <f>'Population at Risk'!AG88/'Population at Risk'!AG$5</f>
        <v>4.2124908279930701E-3</v>
      </c>
      <c r="AH88" s="3">
        <f>'Population at Risk'!AH88/'Population at Risk'!AH$5</f>
        <v>1.5103251716631017E-2</v>
      </c>
      <c r="AI88" s="3">
        <f>'Population at Risk'!AI88/'Population at Risk'!AI$5</f>
        <v>7.8089548427650183E-3</v>
      </c>
      <c r="AJ88" s="3">
        <f>'Population at Risk'!AJ88/'Population at Risk'!AJ$5</f>
        <v>6.2130355418258893E-3</v>
      </c>
      <c r="AK88" s="3">
        <f>'Population at Risk'!AK88/'Population at Risk'!AK$5</f>
        <v>8.1235683454125508E-4</v>
      </c>
      <c r="AL88" s="3">
        <f>'Population at Risk'!AL88/'Population at Risk'!AL$5</f>
        <v>1.985664732095745E-2</v>
      </c>
      <c r="AM88" s="3">
        <f>'Population at Risk'!AM88/'Population at Risk'!AM$5</f>
        <v>1.7775084152545965E-2</v>
      </c>
      <c r="AN88" s="3">
        <f>'Population at Risk'!AN88/'Population at Risk'!AN$5</f>
        <v>0</v>
      </c>
      <c r="AO88" s="3">
        <f>'Population at Risk'!AO88/'Population at Risk'!AO$5</f>
        <v>0</v>
      </c>
      <c r="AP88" s="3">
        <f>'Population at Risk'!AP88/'Population at Risk'!AP$5</f>
        <v>3.3810587189351069E-3</v>
      </c>
      <c r="AQ88" s="3">
        <f>'Population at Risk'!AQ88/'Population at Risk'!AQ$5</f>
        <v>1.7164768691222826E-2</v>
      </c>
      <c r="AR88" s="3">
        <f>'Population at Risk'!AR88/'Population at Risk'!AR$5</f>
        <v>1.1575679879942893E-2</v>
      </c>
      <c r="AS88" s="3">
        <f>'Population at Risk'!AS88/'Population at Risk'!AS$5</f>
        <v>4.1531273079430716E-3</v>
      </c>
      <c r="AT88" s="3">
        <f>'Population at Risk'!AT88/'Population at Risk'!AT$5</f>
        <v>0</v>
      </c>
      <c r="AU88" s="3">
        <f>'Population at Risk'!AU88/'Population at Risk'!AU$5</f>
        <v>0</v>
      </c>
      <c r="AV88" s="3">
        <f>'Population at Risk'!AV88/'Population at Risk'!AV$5</f>
        <v>9.1686248986607571E-3</v>
      </c>
      <c r="AW88" s="3">
        <f>'Population at Risk'!AW88/'Population at Risk'!AW$5</f>
        <v>1.2054810918439378E-2</v>
      </c>
      <c r="AX88" s="3">
        <f>'Population at Risk'!AX88/'Population at Risk'!AX$5</f>
        <v>7.1259732581675306E-3</v>
      </c>
      <c r="AY88" s="3">
        <f>'Population at Risk'!AY88/'Population at Risk'!AY$5</f>
        <v>1.0836364982393654E-2</v>
      </c>
      <c r="AZ88" s="3">
        <f>'Population at Risk'!AZ88/'Population at Risk'!AZ$5</f>
        <v>9.3125746174911525E-3</v>
      </c>
      <c r="BA88" s="3">
        <f>'Population at Risk'!BA88/'Population at Risk'!BA$5</f>
        <v>1.7793370964420692E-2</v>
      </c>
      <c r="BB88" s="3">
        <f>'Population at Risk'!BB88/'Population at Risk'!BB$5</f>
        <v>1.011709761149192E-2</v>
      </c>
      <c r="BC88" s="5">
        <f>'Population at Risk'!BC88/'Population at Risk'!BC$5</f>
        <v>0</v>
      </c>
      <c r="BD88" s="9">
        <v>86</v>
      </c>
    </row>
    <row r="89" spans="2:56" x14ac:dyDescent="0.35">
      <c r="B89" s="3" t="s">
        <v>54</v>
      </c>
      <c r="C89" s="51">
        <f>'Population at Risk'!C89/'Population at Risk'!C$5</f>
        <v>5.0306429372912638E-3</v>
      </c>
      <c r="D89" s="3">
        <f>'Population at Risk'!D89/'Population at Risk'!D$5</f>
        <v>3.1634721213672926E-3</v>
      </c>
      <c r="E89" s="3">
        <f>'Population at Risk'!E89/'Population at Risk'!E$5</f>
        <v>1.289158366575167E-3</v>
      </c>
      <c r="F89" s="3">
        <f>'Population at Risk'!F89/'Population at Risk'!F$5</f>
        <v>4.7050263489955193E-3</v>
      </c>
      <c r="G89" s="3">
        <f>'Population at Risk'!G89/'Population at Risk'!G$5</f>
        <v>5.4209997933257958E-3</v>
      </c>
      <c r="H89" s="3">
        <f>'Population at Risk'!H89/'Population at Risk'!H$5</f>
        <v>1.6978794887979525E-2</v>
      </c>
      <c r="I89" s="3">
        <f>'Population at Risk'!I89/'Population at Risk'!I$5</f>
        <v>4.2849726193063438E-3</v>
      </c>
      <c r="J89" s="3">
        <f>'Population at Risk'!J89/'Population at Risk'!J$5</f>
        <v>1.071241029342393E-2</v>
      </c>
      <c r="K89" s="3">
        <f>'Population at Risk'!K89/'Population at Risk'!K$5</f>
        <v>1.4857813893803591E-2</v>
      </c>
      <c r="L89" s="3">
        <f>'Population at Risk'!L89/'Population at Risk'!L$5</f>
        <v>5.0746653389751135E-3</v>
      </c>
      <c r="M89" s="3">
        <f>'Population at Risk'!M89/'Population at Risk'!M$5</f>
        <v>5.0746653389751135E-3</v>
      </c>
      <c r="N89" s="3">
        <f>'Population at Risk'!N89/'Population at Risk'!N$5</f>
        <v>1.7737018979579442E-2</v>
      </c>
      <c r="O89" s="3">
        <f>'Population at Risk'!O89/'Population at Risk'!O$5</f>
        <v>1.7742525293999493E-2</v>
      </c>
      <c r="P89" s="3">
        <f>'Population at Risk'!P89/'Population at Risk'!P$5</f>
        <v>3.8251196615137254E-3</v>
      </c>
      <c r="Q89" s="3">
        <f>'Population at Risk'!Q89/'Population at Risk'!Q$5</f>
        <v>2.631256138160629E-3</v>
      </c>
      <c r="R89" s="3">
        <f>'Population at Risk'!R89/'Population at Risk'!R$5</f>
        <v>5.7599864580954946E-3</v>
      </c>
      <c r="S89" s="3">
        <f>'Population at Risk'!S89/'Population at Risk'!S$5</f>
        <v>8.7137159897401183E-3</v>
      </c>
      <c r="T89" s="3">
        <f>'Population at Risk'!T89/'Population at Risk'!T$5</f>
        <v>8.7649911250803209E-3</v>
      </c>
      <c r="U89" s="3">
        <f>'Population at Risk'!U89/'Population at Risk'!U$5</f>
        <v>0</v>
      </c>
      <c r="V89" s="3">
        <f>'Population at Risk'!V89/'Population at Risk'!V$5</f>
        <v>9.551506009308772E-3</v>
      </c>
      <c r="W89" s="3">
        <f>'Population at Risk'!W89/'Population at Risk'!W$5</f>
        <v>1.1584106054754748E-2</v>
      </c>
      <c r="X89" s="3">
        <f>'Population at Risk'!X89/'Population at Risk'!X$5</f>
        <v>1.1584106054754748E-2</v>
      </c>
      <c r="Y89" s="3">
        <f>'Population at Risk'!Y89/'Population at Risk'!Y$5</f>
        <v>1.0099714273292856E-2</v>
      </c>
      <c r="Z89" s="3">
        <f>'Population at Risk'!Z89/'Population at Risk'!Z$5</f>
        <v>2.3063504684035591E-2</v>
      </c>
      <c r="AA89" s="3">
        <f>'Population at Risk'!AA89/'Population at Risk'!AA$5</f>
        <v>1.8177795274463004E-2</v>
      </c>
      <c r="AB89" s="3">
        <f>'Population at Risk'!AB89/'Population at Risk'!AB$5</f>
        <v>2.7290397357393262E-3</v>
      </c>
      <c r="AC89" s="3">
        <f>'Population at Risk'!AC89/'Population at Risk'!AC$5</f>
        <v>2.0017378029048561E-2</v>
      </c>
      <c r="AD89" s="3">
        <f>'Population at Risk'!AD89/'Population at Risk'!AD$5</f>
        <v>4.6433909940016118E-3</v>
      </c>
      <c r="AE89" s="3">
        <f>'Population at Risk'!AE89/'Population at Risk'!AE$5</f>
        <v>4.3463456767330365E-3</v>
      </c>
      <c r="AF89" s="3">
        <f>'Population at Risk'!AF89/'Population at Risk'!AF$5</f>
        <v>2.5366822278576905E-2</v>
      </c>
      <c r="AG89" s="3">
        <f>'Population at Risk'!AG89/'Population at Risk'!AG$5</f>
        <v>4.3463456767330365E-3</v>
      </c>
      <c r="AH89" s="3">
        <f>'Population at Risk'!AH89/'Population at Risk'!AH$5</f>
        <v>1.4830602753876333E-2</v>
      </c>
      <c r="AI89" s="3">
        <f>'Population at Risk'!AI89/'Population at Risk'!AI$5</f>
        <v>8.01181199856261E-3</v>
      </c>
      <c r="AJ89" s="3">
        <f>'Population at Risk'!AJ89/'Population at Risk'!AJ$5</f>
        <v>6.1326078972715088E-3</v>
      </c>
      <c r="AK89" s="3">
        <f>'Population at Risk'!AK89/'Population at Risk'!AK$5</f>
        <v>5.2074156060336876E-4</v>
      </c>
      <c r="AL89" s="3">
        <f>'Population at Risk'!AL89/'Population at Risk'!AL$5</f>
        <v>2.1826187165437574E-2</v>
      </c>
      <c r="AM89" s="3">
        <f>'Population at Risk'!AM89/'Population at Risk'!AM$5</f>
        <v>1.7765696730231442E-2</v>
      </c>
      <c r="AN89" s="3">
        <f>'Population at Risk'!AN89/'Population at Risk'!AN$5</f>
        <v>0</v>
      </c>
      <c r="AO89" s="3">
        <f>'Population at Risk'!AO89/'Population at Risk'!AO$5</f>
        <v>0</v>
      </c>
      <c r="AP89" s="3">
        <f>'Population at Risk'!AP89/'Population at Risk'!AP$5</f>
        <v>3.9072935390028277E-3</v>
      </c>
      <c r="AQ89" s="3">
        <f>'Population at Risk'!AQ89/'Population at Risk'!AQ$5</f>
        <v>1.7041689820298446E-2</v>
      </c>
      <c r="AR89" s="3">
        <f>'Population at Risk'!AR89/'Population at Risk'!AR$5</f>
        <v>1.1912516096974511E-2</v>
      </c>
      <c r="AS89" s="3">
        <f>'Population at Risk'!AS89/'Population at Risk'!AS$5</f>
        <v>4.2849726193063438E-3</v>
      </c>
      <c r="AT89" s="3">
        <f>'Population at Risk'!AT89/'Population at Risk'!AT$5</f>
        <v>0</v>
      </c>
      <c r="AU89" s="3">
        <f>'Population at Risk'!AU89/'Population at Risk'!AU$5</f>
        <v>0</v>
      </c>
      <c r="AV89" s="3">
        <f>'Population at Risk'!AV89/'Population at Risk'!AV$5</f>
        <v>9.6576182265893304E-3</v>
      </c>
      <c r="AW89" s="3">
        <f>'Population at Risk'!AW89/'Population at Risk'!AW$5</f>
        <v>1.1481792363009339E-2</v>
      </c>
      <c r="AX89" s="3">
        <f>'Population at Risk'!AX89/'Population at Risk'!AX$5</f>
        <v>8.1697777917582679E-3</v>
      </c>
      <c r="AY89" s="3">
        <f>'Population at Risk'!AY89/'Population at Risk'!AY$5</f>
        <v>1.0605852108941275E-2</v>
      </c>
      <c r="AZ89" s="3">
        <f>'Population at Risk'!AZ89/'Population at Risk'!AZ$5</f>
        <v>9.7178440684375263E-3</v>
      </c>
      <c r="BA89" s="3">
        <f>'Population at Risk'!BA89/'Population at Risk'!BA$5</f>
        <v>2.2693729539617274E-2</v>
      </c>
      <c r="BB89" s="3">
        <f>'Population at Risk'!BB89/'Population at Risk'!BB$5</f>
        <v>9.7916938871456891E-3</v>
      </c>
      <c r="BC89" s="5">
        <f>'Population at Risk'!BC89/'Population at Risk'!BC$5</f>
        <v>0</v>
      </c>
      <c r="BD89" s="9">
        <v>87</v>
      </c>
    </row>
    <row r="90" spans="2:56" x14ac:dyDescent="0.35">
      <c r="B90" s="3" t="s">
        <v>55</v>
      </c>
      <c r="C90" s="51">
        <f>'Population at Risk'!C90/'Population at Risk'!C$5</f>
        <v>3.0771603404421174E-3</v>
      </c>
      <c r="D90" s="3">
        <f>'Population at Risk'!D90/'Population at Risk'!D$5</f>
        <v>2.0407277971512122E-3</v>
      </c>
      <c r="E90" s="3">
        <f>'Population at Risk'!E90/'Population at Risk'!E$5</f>
        <v>1.0003303384735853E-3</v>
      </c>
      <c r="F90" s="3">
        <f>'Population at Risk'!F90/'Population at Risk'!F$5</f>
        <v>2.5022611131975065E-3</v>
      </c>
      <c r="G90" s="3">
        <f>'Population at Risk'!G90/'Population at Risk'!G$5</f>
        <v>2.9387908505860106E-3</v>
      </c>
      <c r="H90" s="3">
        <f>'Population at Risk'!H90/'Population at Risk'!H$5</f>
        <v>1.1069231278230037E-2</v>
      </c>
      <c r="I90" s="3">
        <f>'Population at Risk'!I90/'Population at Risk'!I$5</f>
        <v>2.1732333587038116E-3</v>
      </c>
      <c r="J90" s="3">
        <f>'Population at Risk'!J90/'Population at Risk'!J$5</f>
        <v>6.7791287938383906E-3</v>
      </c>
      <c r="K90" s="3">
        <f>'Population at Risk'!K90/'Population at Risk'!K$5</f>
        <v>9.3757984693465819E-3</v>
      </c>
      <c r="L90" s="3">
        <f>'Population at Risk'!L90/'Population at Risk'!L$5</f>
        <v>3.0237160466012928E-3</v>
      </c>
      <c r="M90" s="3">
        <f>'Population at Risk'!M90/'Population at Risk'!M$5</f>
        <v>3.0237160466012928E-3</v>
      </c>
      <c r="N90" s="3">
        <f>'Population at Risk'!N90/'Population at Risk'!N$5</f>
        <v>1.1444764564824758E-2</v>
      </c>
      <c r="O90" s="3">
        <f>'Population at Risk'!O90/'Population at Risk'!O$5</f>
        <v>1.1095072483223497E-2</v>
      </c>
      <c r="P90" s="3">
        <f>'Population at Risk'!P90/'Population at Risk'!P$5</f>
        <v>2.3436608110039745E-3</v>
      </c>
      <c r="Q90" s="3">
        <f>'Population at Risk'!Q90/'Population at Risk'!Q$5</f>
        <v>1.3794645519352661E-3</v>
      </c>
      <c r="R90" s="3">
        <f>'Population at Risk'!R90/'Population at Risk'!R$5</f>
        <v>3.0876435810353476E-3</v>
      </c>
      <c r="S90" s="3">
        <f>'Population at Risk'!S90/'Population at Risk'!S$5</f>
        <v>5.0823891968194397E-3</v>
      </c>
      <c r="T90" s="3">
        <f>'Population at Risk'!T90/'Population at Risk'!T$5</f>
        <v>4.6248740668310261E-3</v>
      </c>
      <c r="U90" s="3">
        <f>'Population at Risk'!U90/'Population at Risk'!U$5</f>
        <v>0</v>
      </c>
      <c r="V90" s="3">
        <f>'Population at Risk'!V90/'Population at Risk'!V$5</f>
        <v>5.4173189975466936E-3</v>
      </c>
      <c r="W90" s="3">
        <f>'Population at Risk'!W90/'Population at Risk'!W$5</f>
        <v>7.6713797167663597E-3</v>
      </c>
      <c r="X90" s="3">
        <f>'Population at Risk'!X90/'Population at Risk'!X$5</f>
        <v>7.6713797167663597E-3</v>
      </c>
      <c r="Y90" s="3">
        <f>'Population at Risk'!Y90/'Population at Risk'!Y$5</f>
        <v>6.0603999082788108E-3</v>
      </c>
      <c r="Z90" s="3">
        <f>'Population at Risk'!Z90/'Population at Risk'!Z$5</f>
        <v>1.3508041765473723E-2</v>
      </c>
      <c r="AA90" s="3">
        <f>'Population at Risk'!AA90/'Population at Risk'!AA$5</f>
        <v>1.0845774770821732E-2</v>
      </c>
      <c r="AB90" s="3">
        <f>'Population at Risk'!AB90/'Population at Risk'!AB$5</f>
        <v>1.7671415942570223E-3</v>
      </c>
      <c r="AC90" s="3">
        <f>'Population at Risk'!AC90/'Population at Risk'!AC$5</f>
        <v>1.1740809997527843E-2</v>
      </c>
      <c r="AD90" s="3">
        <f>'Population at Risk'!AD90/'Population at Risk'!AD$5</f>
        <v>2.8488112860049204E-3</v>
      </c>
      <c r="AE90" s="3">
        <f>'Population at Risk'!AE90/'Population at Risk'!AE$5</f>
        <v>2.814439236290581E-3</v>
      </c>
      <c r="AF90" s="3">
        <f>'Population at Risk'!AF90/'Population at Risk'!AF$5</f>
        <v>1.4865547001947005E-2</v>
      </c>
      <c r="AG90" s="3">
        <f>'Population at Risk'!AG90/'Population at Risk'!AG$5</f>
        <v>2.814439236290581E-3</v>
      </c>
      <c r="AH90" s="3">
        <f>'Population at Risk'!AH90/'Population at Risk'!AH$5</f>
        <v>9.2172232914036582E-3</v>
      </c>
      <c r="AI90" s="3">
        <f>'Population at Risk'!AI90/'Population at Risk'!AI$5</f>
        <v>4.3115631128908928E-3</v>
      </c>
      <c r="AJ90" s="3">
        <f>'Population at Risk'!AJ90/'Population at Risk'!AJ$5</f>
        <v>3.6204543176812255E-3</v>
      </c>
      <c r="AK90" s="3">
        <f>'Population at Risk'!AK90/'Population at Risk'!AK$5</f>
        <v>3.7645357793819102E-4</v>
      </c>
      <c r="AL90" s="3">
        <f>'Population at Risk'!AL90/'Population at Risk'!AL$5</f>
        <v>1.4339930232830787E-2</v>
      </c>
      <c r="AM90" s="3">
        <f>'Population at Risk'!AM90/'Population at Risk'!AM$5</f>
        <v>1.0641356439168222E-2</v>
      </c>
      <c r="AN90" s="3">
        <f>'Population at Risk'!AN90/'Population at Risk'!AN$5</f>
        <v>0</v>
      </c>
      <c r="AO90" s="3">
        <f>'Population at Risk'!AO90/'Population at Risk'!AO$5</f>
        <v>0</v>
      </c>
      <c r="AP90" s="3">
        <f>'Population at Risk'!AP90/'Population at Risk'!AP$5</f>
        <v>2.0518279634738866E-3</v>
      </c>
      <c r="AQ90" s="3">
        <f>'Population at Risk'!AQ90/'Population at Risk'!AQ$5</f>
        <v>1.0615009716122467E-2</v>
      </c>
      <c r="AR90" s="3">
        <f>'Population at Risk'!AR90/'Population at Risk'!AR$5</f>
        <v>7.1810578745380767E-3</v>
      </c>
      <c r="AS90" s="3">
        <f>'Population at Risk'!AS90/'Population at Risk'!AS$5</f>
        <v>2.1732333587038116E-3</v>
      </c>
      <c r="AT90" s="3">
        <f>'Population at Risk'!AT90/'Population at Risk'!AT$5</f>
        <v>0</v>
      </c>
      <c r="AU90" s="3">
        <f>'Population at Risk'!AU90/'Population at Risk'!AU$5</f>
        <v>0</v>
      </c>
      <c r="AV90" s="3">
        <f>'Population at Risk'!AV90/'Population at Risk'!AV$5</f>
        <v>6.699766832520675E-3</v>
      </c>
      <c r="AW90" s="3">
        <f>'Population at Risk'!AW90/'Population at Risk'!AW$5</f>
        <v>7.5923513378539538E-3</v>
      </c>
      <c r="AX90" s="3">
        <f>'Population at Risk'!AX90/'Population at Risk'!AX$5</f>
        <v>5.1864306275049435E-3</v>
      </c>
      <c r="AY90" s="3">
        <f>'Population at Risk'!AY90/'Population at Risk'!AY$5</f>
        <v>6.7815533856837524E-3</v>
      </c>
      <c r="AZ90" s="3">
        <f>'Population at Risk'!AZ90/'Population at Risk'!AZ$5</f>
        <v>5.9738153335808977E-3</v>
      </c>
      <c r="BA90" s="3">
        <f>'Population at Risk'!BA90/'Population at Risk'!BA$5</f>
        <v>1.2475869056780985E-2</v>
      </c>
      <c r="BB90" s="3">
        <f>'Population at Risk'!BB90/'Population at Risk'!BB$5</f>
        <v>5.3793725377958177E-3</v>
      </c>
      <c r="BC90" s="5">
        <f>'Population at Risk'!BC90/'Population at Risk'!BC$5</f>
        <v>0</v>
      </c>
      <c r="BD90" s="9">
        <v>88</v>
      </c>
    </row>
    <row r="91" spans="2:56" x14ac:dyDescent="0.35">
      <c r="B91" s="3" t="s">
        <v>56</v>
      </c>
      <c r="C91" s="51">
        <f>'Population at Risk'!C91/'Population at Risk'!C$5</f>
        <v>2.7705393812521555E-3</v>
      </c>
      <c r="D91" s="3">
        <f>'Population at Risk'!D91/'Population at Risk'!D$5</f>
        <v>1.6649486194499808E-3</v>
      </c>
      <c r="E91" s="3">
        <f>'Population at Risk'!E91/'Population at Risk'!E$5</f>
        <v>5.5512837464742918E-4</v>
      </c>
      <c r="F91" s="3">
        <f>'Population at Risk'!F91/'Population at Risk'!F$5</f>
        <v>2.1139792163220312E-3</v>
      </c>
      <c r="G91" s="3">
        <f>'Population at Risk'!G91/'Population at Risk'!G$5</f>
        <v>2.8560080097244332E-3</v>
      </c>
      <c r="H91" s="3">
        <f>'Population at Risk'!H91/'Population at Risk'!H$5</f>
        <v>9.4611317884845236E-3</v>
      </c>
      <c r="I91" s="3">
        <f>'Population at Risk'!I91/'Population at Risk'!I$5</f>
        <v>1.6988727778699845E-3</v>
      </c>
      <c r="J91" s="3">
        <f>'Population at Risk'!J91/'Population at Risk'!J$5</f>
        <v>5.288386712638057E-3</v>
      </c>
      <c r="K91" s="3">
        <f>'Population at Risk'!K91/'Population at Risk'!K$5</f>
        <v>7.2947217062906819E-3</v>
      </c>
      <c r="L91" s="3">
        <f>'Population at Risk'!L91/'Population at Risk'!L$5</f>
        <v>2.5029217660812756E-3</v>
      </c>
      <c r="M91" s="3">
        <f>'Population at Risk'!M91/'Population at Risk'!M$5</f>
        <v>2.5029217660812756E-3</v>
      </c>
      <c r="N91" s="3">
        <f>'Population at Risk'!N91/'Population at Risk'!N$5</f>
        <v>9.227118596188931E-3</v>
      </c>
      <c r="O91" s="3">
        <f>'Population at Risk'!O91/'Population at Risk'!O$5</f>
        <v>9.1727458425384135E-3</v>
      </c>
      <c r="P91" s="3">
        <f>'Population at Risk'!P91/'Population at Risk'!P$5</f>
        <v>2.167547570870728E-3</v>
      </c>
      <c r="Q91" s="3">
        <f>'Population at Risk'!Q91/'Population at Risk'!Q$5</f>
        <v>1.0715483573068584E-3</v>
      </c>
      <c r="R91" s="3">
        <f>'Population at Risk'!R91/'Population at Risk'!R$5</f>
        <v>2.335730377363527E-3</v>
      </c>
      <c r="S91" s="3">
        <f>'Population at Risk'!S91/'Population at Risk'!S$5</f>
        <v>4.2534863541747233E-3</v>
      </c>
      <c r="T91" s="3">
        <f>'Population at Risk'!T91/'Population at Risk'!T$5</f>
        <v>3.9522543777059192E-3</v>
      </c>
      <c r="U91" s="3">
        <f>'Population at Risk'!U91/'Population at Risk'!U$5</f>
        <v>0</v>
      </c>
      <c r="V91" s="3">
        <f>'Population at Risk'!V91/'Population at Risk'!V$5</f>
        <v>4.6423517681865078E-3</v>
      </c>
      <c r="W91" s="3">
        <f>'Population at Risk'!W91/'Population at Risk'!W$5</f>
        <v>6.4156006085513946E-3</v>
      </c>
      <c r="X91" s="3">
        <f>'Population at Risk'!X91/'Population at Risk'!X$5</f>
        <v>6.4156006085513946E-3</v>
      </c>
      <c r="Y91" s="3">
        <f>'Population at Risk'!Y91/'Population at Risk'!Y$5</f>
        <v>4.9474257525079458E-3</v>
      </c>
      <c r="Z91" s="3">
        <f>'Population at Risk'!Z91/'Population at Risk'!Z$5</f>
        <v>1.0885986072953028E-2</v>
      </c>
      <c r="AA91" s="3">
        <f>'Population at Risk'!AA91/'Population at Risk'!AA$5</f>
        <v>8.806550583184752E-3</v>
      </c>
      <c r="AB91" s="3">
        <f>'Population at Risk'!AB91/'Population at Risk'!AB$5</f>
        <v>1.4370918023335318E-3</v>
      </c>
      <c r="AC91" s="3">
        <f>'Population at Risk'!AC91/'Population at Risk'!AC$5</f>
        <v>9.4697606148255366E-3</v>
      </c>
      <c r="AD91" s="3">
        <f>'Population at Risk'!AD91/'Population at Risk'!AD$5</f>
        <v>2.4598169738596701E-3</v>
      </c>
      <c r="AE91" s="3">
        <f>'Population at Risk'!AE91/'Population at Risk'!AE$5</f>
        <v>2.3084726320136226E-3</v>
      </c>
      <c r="AF91" s="3">
        <f>'Population at Risk'!AF91/'Population at Risk'!AF$5</f>
        <v>1.2738122053223923E-2</v>
      </c>
      <c r="AG91" s="3">
        <f>'Population at Risk'!AG91/'Population at Risk'!AG$5</f>
        <v>2.3084726320136226E-3</v>
      </c>
      <c r="AH91" s="3">
        <f>'Population at Risk'!AH91/'Population at Risk'!AH$5</f>
        <v>7.5998140816859582E-3</v>
      </c>
      <c r="AI91" s="3">
        <f>'Population at Risk'!AI91/'Population at Risk'!AI$5</f>
        <v>3.6256326176582511E-3</v>
      </c>
      <c r="AJ91" s="3">
        <f>'Population at Risk'!AJ91/'Population at Risk'!AJ$5</f>
        <v>3.2839808680825986E-3</v>
      </c>
      <c r="AK91" s="3">
        <f>'Population at Risk'!AK91/'Population at Risk'!AK$5</f>
        <v>2.7885450217643784E-4</v>
      </c>
      <c r="AL91" s="3">
        <f>'Population at Risk'!AL91/'Population at Risk'!AL$5</f>
        <v>1.2142682858445424E-2</v>
      </c>
      <c r="AM91" s="3">
        <f>'Population at Risk'!AM91/'Population at Risk'!AM$5</f>
        <v>8.5520437636303227E-3</v>
      </c>
      <c r="AN91" s="3">
        <f>'Population at Risk'!AN91/'Population at Risk'!AN$5</f>
        <v>0</v>
      </c>
      <c r="AO91" s="3">
        <f>'Population at Risk'!AO91/'Population at Risk'!AO$5</f>
        <v>0</v>
      </c>
      <c r="AP91" s="3">
        <f>'Population at Risk'!AP91/'Population at Risk'!AP$5</f>
        <v>1.7083889481284724E-3</v>
      </c>
      <c r="AQ91" s="3">
        <f>'Population at Risk'!AQ91/'Population at Risk'!AQ$5</f>
        <v>7.5794338032731164E-3</v>
      </c>
      <c r="AR91" s="3">
        <f>'Population at Risk'!AR91/'Population at Risk'!AR$5</f>
        <v>5.9083751265108621E-3</v>
      </c>
      <c r="AS91" s="3">
        <f>'Population at Risk'!AS91/'Population at Risk'!AS$5</f>
        <v>1.6988727778699845E-3</v>
      </c>
      <c r="AT91" s="3">
        <f>'Population at Risk'!AT91/'Population at Risk'!AT$5</f>
        <v>0</v>
      </c>
      <c r="AU91" s="3">
        <f>'Population at Risk'!AU91/'Population at Risk'!AU$5</f>
        <v>0</v>
      </c>
      <c r="AV91" s="3">
        <f>'Population at Risk'!AV91/'Population at Risk'!AV$5</f>
        <v>6.2394775081490265E-3</v>
      </c>
      <c r="AW91" s="3">
        <f>'Population at Risk'!AW91/'Population at Risk'!AW$5</f>
        <v>6.5133627860626221E-3</v>
      </c>
      <c r="AX91" s="3">
        <f>'Population at Risk'!AX91/'Population at Risk'!AX$5</f>
        <v>4.0577773303277012E-3</v>
      </c>
      <c r="AY91" s="3">
        <f>'Population at Risk'!AY91/'Population at Risk'!AY$5</f>
        <v>5.6001139044838839E-3</v>
      </c>
      <c r="AZ91" s="3">
        <f>'Population at Risk'!AZ91/'Population at Risk'!AZ$5</f>
        <v>4.8598574984300633E-3</v>
      </c>
      <c r="BA91" s="3">
        <f>'Population at Risk'!BA91/'Population at Risk'!BA$5</f>
        <v>1.1118566892851955E-2</v>
      </c>
      <c r="BB91" s="3">
        <f>'Population at Risk'!BB91/'Population at Risk'!BB$5</f>
        <v>4.2836966589318839E-3</v>
      </c>
      <c r="BC91" s="5">
        <f>'Population at Risk'!BC91/'Population at Risk'!BC$5</f>
        <v>0</v>
      </c>
      <c r="BD91" s="9">
        <v>89</v>
      </c>
    </row>
    <row r="92" spans="2:56" x14ac:dyDescent="0.35">
      <c r="B92" s="3" t="s">
        <v>57</v>
      </c>
      <c r="C92" s="51">
        <f>'Population at Risk'!C92/'Population at Risk'!C$5</f>
        <v>2.3817878079934541E-3</v>
      </c>
      <c r="D92" s="3">
        <f>'Population at Risk'!D92/'Population at Risk'!D$5</f>
        <v>1.5195741930400153E-3</v>
      </c>
      <c r="E92" s="3">
        <f>'Population at Risk'!E92/'Population at Risk'!E$5</f>
        <v>6.5406214438657503E-4</v>
      </c>
      <c r="F92" s="3">
        <f>'Population at Risk'!F92/'Population at Risk'!F$5</f>
        <v>2.2110496905409002E-3</v>
      </c>
      <c r="G92" s="3">
        <f>'Population at Risk'!G92/'Population at Risk'!G$5</f>
        <v>2.3593109645549662E-3</v>
      </c>
      <c r="H92" s="3">
        <f>'Population at Risk'!H92/'Population at Risk'!H$5</f>
        <v>9.0920597744445705E-3</v>
      </c>
      <c r="I92" s="3">
        <f>'Population at Risk'!I92/'Population at Risk'!I$5</f>
        <v>2.2063282829480322E-3</v>
      </c>
      <c r="J92" s="3">
        <f>'Population at Risk'!J92/'Population at Risk'!J$5</f>
        <v>5.1634641918670791E-3</v>
      </c>
      <c r="K92" s="3">
        <f>'Population at Risk'!K92/'Population at Risk'!K$5</f>
        <v>7.3823459910509299E-3</v>
      </c>
      <c r="L92" s="3">
        <f>'Population at Risk'!L92/'Population at Risk'!L$5</f>
        <v>2.8838011652675571E-3</v>
      </c>
      <c r="M92" s="3">
        <f>'Population at Risk'!M92/'Population at Risk'!M$5</f>
        <v>2.8838011652675571E-3</v>
      </c>
      <c r="N92" s="3">
        <f>'Population at Risk'!N92/'Population at Risk'!N$5</f>
        <v>8.7707541524825253E-3</v>
      </c>
      <c r="O92" s="3">
        <f>'Population at Risk'!O92/'Population at Risk'!O$5</f>
        <v>9.5589667201189769E-3</v>
      </c>
      <c r="P92" s="3">
        <f>'Population at Risk'!P92/'Population at Risk'!P$5</f>
        <v>1.7204908843786403E-3</v>
      </c>
      <c r="Q92" s="3">
        <f>'Population at Risk'!Q92/'Population at Risk'!Q$5</f>
        <v>1.2439814262987666E-3</v>
      </c>
      <c r="R92" s="3">
        <f>'Population at Risk'!R92/'Population at Risk'!R$5</f>
        <v>2.175748844667395E-3</v>
      </c>
      <c r="S92" s="3">
        <f>'Population at Risk'!S92/'Population at Risk'!S$5</f>
        <v>3.9801627875267883E-3</v>
      </c>
      <c r="T92" s="3">
        <f>'Population at Risk'!T92/'Population at Risk'!T$5</f>
        <v>3.2256287281401106E-3</v>
      </c>
      <c r="U92" s="3">
        <f>'Population at Risk'!U92/'Population at Risk'!U$5</f>
        <v>0</v>
      </c>
      <c r="V92" s="3">
        <f>'Population at Risk'!V92/'Population at Risk'!V$5</f>
        <v>4.7988355356534673E-3</v>
      </c>
      <c r="W92" s="3">
        <f>'Population at Risk'!W92/'Population at Risk'!W$5</f>
        <v>6.196236663065742E-3</v>
      </c>
      <c r="X92" s="3">
        <f>'Population at Risk'!X92/'Population at Risk'!X$5</f>
        <v>6.196236663065742E-3</v>
      </c>
      <c r="Y92" s="3">
        <f>'Population at Risk'!Y92/'Population at Risk'!Y$5</f>
        <v>4.9710223777186353E-3</v>
      </c>
      <c r="Z92" s="3">
        <f>'Population at Risk'!Z92/'Population at Risk'!Z$5</f>
        <v>9.6990603771881997E-3</v>
      </c>
      <c r="AA92" s="3">
        <f>'Population at Risk'!AA92/'Population at Risk'!AA$5</f>
        <v>8.0915750671932182E-3</v>
      </c>
      <c r="AB92" s="3">
        <f>'Population at Risk'!AB92/'Population at Risk'!AB$5</f>
        <v>1.3133231303622229E-3</v>
      </c>
      <c r="AC92" s="3">
        <f>'Population at Risk'!AC92/'Population at Risk'!AC$5</f>
        <v>8.4925100295622259E-3</v>
      </c>
      <c r="AD92" s="3">
        <f>'Population at Risk'!AD92/'Population at Risk'!AD$5</f>
        <v>2.2004874324295033E-3</v>
      </c>
      <c r="AE92" s="3">
        <f>'Population at Risk'!AE92/'Population at Risk'!AE$5</f>
        <v>2.1398170972546362E-3</v>
      </c>
      <c r="AF92" s="3">
        <f>'Population at Risk'!AF92/'Population at Risk'!AF$5</f>
        <v>1.2923115527025929E-2</v>
      </c>
      <c r="AG92" s="3">
        <f>'Population at Risk'!AG92/'Population at Risk'!AG$5</f>
        <v>2.1398170972546362E-3</v>
      </c>
      <c r="AH92" s="3">
        <f>'Population at Risk'!AH92/'Population at Risk'!AH$5</f>
        <v>7.3620582765307691E-3</v>
      </c>
      <c r="AI92" s="3">
        <f>'Population at Risk'!AI92/'Population at Risk'!AI$5</f>
        <v>3.229472760207562E-3</v>
      </c>
      <c r="AJ92" s="3">
        <f>'Population at Risk'!AJ92/'Population at Risk'!AJ$5</f>
        <v>2.7321644107408507E-3</v>
      </c>
      <c r="AK92" s="3">
        <f>'Population at Risk'!AK92/'Population at Risk'!AK$5</f>
        <v>2.6491177706761598E-4</v>
      </c>
      <c r="AL92" s="3">
        <f>'Population at Risk'!AL92/'Population at Risk'!AL$5</f>
        <v>1.1487363466084878E-2</v>
      </c>
      <c r="AM92" s="3">
        <f>'Population at Risk'!AM92/'Population at Risk'!AM$5</f>
        <v>8.379243467157264E-3</v>
      </c>
      <c r="AN92" s="3">
        <f>'Population at Risk'!AN92/'Population at Risk'!AN$5</f>
        <v>0</v>
      </c>
      <c r="AO92" s="3">
        <f>'Population at Risk'!AO92/'Population at Risk'!AO$5</f>
        <v>0</v>
      </c>
      <c r="AP92" s="3">
        <f>'Population at Risk'!AP92/'Population at Risk'!AP$5</f>
        <v>1.41778670437466E-3</v>
      </c>
      <c r="AQ92" s="3">
        <f>'Population at Risk'!AQ92/'Population at Risk'!AQ$5</f>
        <v>6.8126181760188977E-3</v>
      </c>
      <c r="AR92" s="3">
        <f>'Population at Risk'!AR92/'Population at Risk'!AR$5</f>
        <v>5.5215815066709268E-3</v>
      </c>
      <c r="AS92" s="3">
        <f>'Population at Risk'!AS92/'Population at Risk'!AS$5</f>
        <v>2.2063282829480322E-3</v>
      </c>
      <c r="AT92" s="3">
        <f>'Population at Risk'!AT92/'Population at Risk'!AT$5</f>
        <v>0</v>
      </c>
      <c r="AU92" s="3">
        <f>'Population at Risk'!AU92/'Population at Risk'!AU$5</f>
        <v>0</v>
      </c>
      <c r="AV92" s="3">
        <f>'Population at Risk'!AV92/'Population at Risk'!AV$5</f>
        <v>5.3700421176692435E-3</v>
      </c>
      <c r="AW92" s="3">
        <f>'Population at Risk'!AW92/'Population at Risk'!AW$5</f>
        <v>6.2014956631196126E-3</v>
      </c>
      <c r="AX92" s="3">
        <f>'Population at Risk'!AX92/'Population at Risk'!AX$5</f>
        <v>3.8024867035852303E-3</v>
      </c>
      <c r="AY92" s="3">
        <f>'Population at Risk'!AY92/'Population at Risk'!AY$5</f>
        <v>5.3626158269571497E-3</v>
      </c>
      <c r="AZ92" s="3">
        <f>'Population at Risk'!AZ92/'Population at Risk'!AZ$5</f>
        <v>4.6058981992246921E-3</v>
      </c>
      <c r="BA92" s="3">
        <f>'Population at Risk'!BA92/'Population at Risk'!BA$5</f>
        <v>9.2409655660834669E-3</v>
      </c>
      <c r="BB92" s="3">
        <f>'Population at Risk'!BB92/'Population at Risk'!BB$5</f>
        <v>4.5477149429954816E-3</v>
      </c>
      <c r="BC92" s="5">
        <f>'Population at Risk'!BC92/'Population at Risk'!BC$5</f>
        <v>0</v>
      </c>
      <c r="BD92" s="9">
        <v>90</v>
      </c>
    </row>
    <row r="93" spans="2:56" x14ac:dyDescent="0.35">
      <c r="B93" s="3" t="s">
        <v>58</v>
      </c>
      <c r="C93" s="51">
        <f>'Population at Risk'!C93/'Population at Risk'!C$5</f>
        <v>1.3852696906260778E-3</v>
      </c>
      <c r="D93" s="3">
        <f>'Population at Risk'!D93/'Population at Risk'!D$5</f>
        <v>8.7773238587148905E-4</v>
      </c>
      <c r="E93" s="3">
        <f>'Population at Risk'!E93/'Population at Risk'!E$5</f>
        <v>3.6825347625126496E-4</v>
      </c>
      <c r="F93" s="3">
        <f>'Population at Risk'!F93/'Population at Risk'!F$5</f>
        <v>1.4560571132830318E-3</v>
      </c>
      <c r="G93" s="3">
        <f>'Population at Risk'!G93/'Population at Risk'!G$5</f>
        <v>2.1523538624010218E-3</v>
      </c>
      <c r="H93" s="3">
        <f>'Population at Risk'!H93/'Population at Risk'!H$5</f>
        <v>6.7428871136505806E-3</v>
      </c>
      <c r="I93" s="3">
        <f>'Population at Risk'!I93/'Population at Risk'!I$5</f>
        <v>1.5333981566488823E-3</v>
      </c>
      <c r="J93" s="3">
        <f>'Population at Risk'!J93/'Population at Risk'!J$5</f>
        <v>3.706034782872339E-3</v>
      </c>
      <c r="K93" s="3">
        <f>'Population at Risk'!K93/'Population at Risk'!K$5</f>
        <v>5.366987441565216E-3</v>
      </c>
      <c r="L93" s="3">
        <f>'Population at Risk'!L93/'Population at Risk'!L$5</f>
        <v>1.7567090656346843E-3</v>
      </c>
      <c r="M93" s="3">
        <f>'Population at Risk'!M93/'Population at Risk'!M$5</f>
        <v>1.7567090656346843E-3</v>
      </c>
      <c r="N93" s="3">
        <f>'Population at Risk'!N93/'Population at Risk'!N$5</f>
        <v>6.2393576287985437E-3</v>
      </c>
      <c r="O93" s="3">
        <f>'Population at Risk'!O93/'Population at Risk'!O$5</f>
        <v>6.5569771716518614E-3</v>
      </c>
      <c r="P93" s="3">
        <f>'Population at Risk'!P93/'Population at Risk'!P$5</f>
        <v>1.1921511639789006E-3</v>
      </c>
      <c r="Q93" s="3">
        <f>'Population at Risk'!Q93/'Population at Risk'!Q$5</f>
        <v>7.8826545824872338E-4</v>
      </c>
      <c r="R93" s="3">
        <f>'Population at Risk'!R93/'Population at Risk'!R$5</f>
        <v>1.3918393344563482E-3</v>
      </c>
      <c r="S93" s="3">
        <f>'Population at Risk'!S93/'Population at Risk'!S$5</f>
        <v>2.9270631630891578E-3</v>
      </c>
      <c r="T93" s="3">
        <f>'Population at Risk'!T93/'Population at Risk'!T$5</f>
        <v>2.1946058469994359E-3</v>
      </c>
      <c r="U93" s="3">
        <f>'Population at Risk'!U93/'Population at Risk'!U$5</f>
        <v>0</v>
      </c>
      <c r="V93" s="3">
        <f>'Population at Risk'!V93/'Population at Risk'!V$5</f>
        <v>3.0253528376945776E-3</v>
      </c>
      <c r="W93" s="3">
        <f>'Population at Risk'!W93/'Population at Risk'!W$5</f>
        <v>4.7369895474437948E-3</v>
      </c>
      <c r="X93" s="3">
        <f>'Population at Risk'!X93/'Population at Risk'!X$5</f>
        <v>4.7369895474437948E-3</v>
      </c>
      <c r="Y93" s="3">
        <f>'Population at Risk'!Y93/'Population at Risk'!Y$5</f>
        <v>3.3467880090494923E-3</v>
      </c>
      <c r="Z93" s="3">
        <f>'Population at Risk'!Z93/'Population at Risk'!Z$5</f>
        <v>7.0276820351115937E-3</v>
      </c>
      <c r="AA93" s="3">
        <f>'Population at Risk'!AA93/'Population at Risk'!AA$5</f>
        <v>5.8308509896352707E-3</v>
      </c>
      <c r="AB93" s="3">
        <f>'Population at Risk'!AB93/'Population at Risk'!AB$5</f>
        <v>7.6782416871089818E-4</v>
      </c>
      <c r="AC93" s="3">
        <f>'Population at Risk'!AC93/'Population at Risk'!AC$5</f>
        <v>6.1045954638764563E-3</v>
      </c>
      <c r="AD93" s="3">
        <f>'Population at Risk'!AD93/'Population at Risk'!AD$5</f>
        <v>1.5979276155770571E-3</v>
      </c>
      <c r="AE93" s="3">
        <f>'Population at Risk'!AE93/'Population at Risk'!AE$5</f>
        <v>1.3861376763004171E-3</v>
      </c>
      <c r="AF93" s="3">
        <f>'Population at Risk'!AF93/'Population at Risk'!AF$5</f>
        <v>8.9061143816109162E-3</v>
      </c>
      <c r="AG93" s="3">
        <f>'Population at Risk'!AG93/'Population at Risk'!AG$5</f>
        <v>1.3861376763004171E-3</v>
      </c>
      <c r="AH93" s="3">
        <f>'Population at Risk'!AH93/'Population at Risk'!AH$5</f>
        <v>5.3327622494315444E-3</v>
      </c>
      <c r="AI93" s="3">
        <f>'Population at Risk'!AI93/'Population at Risk'!AI$5</f>
        <v>2.3069662370273354E-3</v>
      </c>
      <c r="AJ93" s="3">
        <f>'Population at Risk'!AJ93/'Population at Risk'!AJ$5</f>
        <v>2.045758573559652E-3</v>
      </c>
      <c r="AK93" s="3">
        <f>'Population at Risk'!AK93/'Population at Risk'!AK$5</f>
        <v>2.0914087663232835E-4</v>
      </c>
      <c r="AL93" s="3">
        <f>'Population at Risk'!AL93/'Population at Risk'!AL$5</f>
        <v>8.812118417271822E-3</v>
      </c>
      <c r="AM93" s="3">
        <f>'Population at Risk'!AM93/'Population at Risk'!AM$5</f>
        <v>5.9034864922341574E-3</v>
      </c>
      <c r="AN93" s="3">
        <f>'Population at Risk'!AN93/'Population at Risk'!AN$5</f>
        <v>0</v>
      </c>
      <c r="AO93" s="3">
        <f>'Population at Risk'!AO93/'Population at Risk'!AO$5</f>
        <v>0</v>
      </c>
      <c r="AP93" s="3">
        <f>'Population at Risk'!AP93/'Population at Risk'!AP$5</f>
        <v>1.0479293032334444E-3</v>
      </c>
      <c r="AQ93" s="3">
        <f>'Population at Risk'!AQ93/'Population at Risk'!AQ$5</f>
        <v>4.8797358097995821E-3</v>
      </c>
      <c r="AR93" s="3">
        <f>'Population at Risk'!AR93/'Population at Risk'!AR$5</f>
        <v>3.9646885946518903E-3</v>
      </c>
      <c r="AS93" s="3">
        <f>'Population at Risk'!AS93/'Population at Risk'!AS$5</f>
        <v>1.5333981566488823E-3</v>
      </c>
      <c r="AT93" s="3">
        <f>'Population at Risk'!AT93/'Population at Risk'!AT$5</f>
        <v>0</v>
      </c>
      <c r="AU93" s="3">
        <f>'Population at Risk'!AU93/'Population at Risk'!AU$5</f>
        <v>0</v>
      </c>
      <c r="AV93" s="3">
        <f>'Population at Risk'!AV93/'Population at Risk'!AV$5</f>
        <v>4.214204480913768E-3</v>
      </c>
      <c r="AW93" s="3">
        <f>'Population at Risk'!AW93/'Population at Risk'!AW$5</f>
        <v>4.6815915237191997E-3</v>
      </c>
      <c r="AX93" s="3">
        <f>'Population at Risk'!AX93/'Population at Risk'!AX$5</f>
        <v>2.6872697551839084E-3</v>
      </c>
      <c r="AY93" s="3">
        <f>'Population at Risk'!AY93/'Population at Risk'!AY$5</f>
        <v>3.9618309875319533E-3</v>
      </c>
      <c r="AZ93" s="3">
        <f>'Population at Risk'!AZ93/'Population at Risk'!AZ$5</f>
        <v>3.2581823727598227E-3</v>
      </c>
      <c r="BA93" s="3">
        <f>'Population at Risk'!BA93/'Population at Risk'!BA$5</f>
        <v>6.7638891169129901E-3</v>
      </c>
      <c r="BB93" s="3">
        <f>'Population at Risk'!BB93/'Population at Risk'!BB$5</f>
        <v>3.5510459206553983E-3</v>
      </c>
      <c r="BC93" s="5">
        <f>'Population at Risk'!BC93/'Population at Risk'!BC$5</f>
        <v>0</v>
      </c>
      <c r="BD93" s="9">
        <v>91</v>
      </c>
    </row>
    <row r="94" spans="2:56" x14ac:dyDescent="0.35">
      <c r="B94" s="3" t="s">
        <v>59</v>
      </c>
      <c r="C94" s="51">
        <f>'Population at Risk'!C94/'Population at Risk'!C$5</f>
        <v>9.143875032986364E-4</v>
      </c>
      <c r="D94" s="3">
        <f>'Population at Risk'!D94/'Population at Risk'!D$5</f>
        <v>6.1715558381589069E-4</v>
      </c>
      <c r="E94" s="3">
        <f>'Population at Risk'!E94/'Population at Risk'!E$5</f>
        <v>3.1878659138169204E-4</v>
      </c>
      <c r="F94" s="3">
        <f>'Population at Risk'!F94/'Population at Risk'!F$5</f>
        <v>1.3158442060779991E-3</v>
      </c>
      <c r="G94" s="3">
        <f>'Population at Risk'!G94/'Population at Risk'!G$5</f>
        <v>1.2417426129236664E-3</v>
      </c>
      <c r="H94" s="3">
        <f>'Population at Risk'!H94/'Population at Risk'!H$5</f>
        <v>5.2578116285850532E-3</v>
      </c>
      <c r="I94" s="3">
        <f>'Population at Risk'!I94/'Population at Risk'!I$5</f>
        <v>8.053098232760317E-4</v>
      </c>
      <c r="J94" s="3">
        <f>'Population at Risk'!J94/'Population at Risk'!J$5</f>
        <v>2.964827826297871E-3</v>
      </c>
      <c r="K94" s="3">
        <f>'Population at Risk'!K94/'Population at Risk'!K$5</f>
        <v>3.9869049565913039E-3</v>
      </c>
      <c r="L94" s="3">
        <f>'Population at Risk'!L94/'Population at Risk'!L$5</f>
        <v>1.4224679602263151E-3</v>
      </c>
      <c r="M94" s="3">
        <f>'Population at Risk'!M94/'Population at Risk'!M$5</f>
        <v>1.4224679602263151E-3</v>
      </c>
      <c r="N94" s="3">
        <f>'Population at Risk'!N94/'Population at Risk'!N$5</f>
        <v>4.7347811034539802E-3</v>
      </c>
      <c r="O94" s="3">
        <f>'Population at Risk'!O94/'Population at Risk'!O$5</f>
        <v>5.5738694832649684E-3</v>
      </c>
      <c r="P94" s="3">
        <f>'Population at Risk'!P94/'Population at Risk'!P$5</f>
        <v>9.0766054530211739E-4</v>
      </c>
      <c r="Q94" s="3">
        <f>'Population at Risk'!Q94/'Population at Risk'!Q$5</f>
        <v>7.5131551489331452E-4</v>
      </c>
      <c r="R94" s="3">
        <f>'Population at Risk'!R94/'Population at Risk'!R$5</f>
        <v>1.6158134802309329E-3</v>
      </c>
      <c r="S94" s="3">
        <f>'Population at Risk'!S94/'Population at Risk'!S$5</f>
        <v>2.1285296056275443E-3</v>
      </c>
      <c r="T94" s="3">
        <f>'Population at Risk'!T94/'Population at Risk'!T$5</f>
        <v>1.7797418781594976E-3</v>
      </c>
      <c r="U94" s="3">
        <f>'Population at Risk'!U94/'Population at Risk'!U$5</f>
        <v>0</v>
      </c>
      <c r="V94" s="3">
        <f>'Population at Risk'!V94/'Population at Risk'!V$5</f>
        <v>2.6080627911160151E-3</v>
      </c>
      <c r="W94" s="3">
        <f>'Population at Risk'!W94/'Population at Risk'!W$5</f>
        <v>3.17918761573409E-3</v>
      </c>
      <c r="X94" s="3">
        <f>'Population at Risk'!X94/'Population at Risk'!X$5</f>
        <v>3.17918761573409E-3</v>
      </c>
      <c r="Y94" s="3">
        <f>'Population at Risk'!Y94/'Population at Risk'!Y$5</f>
        <v>2.7765362331244911E-3</v>
      </c>
      <c r="Z94" s="3">
        <f>'Population at Risk'!Z94/'Population at Risk'!Z$5</f>
        <v>5.2711592896365657E-3</v>
      </c>
      <c r="AA94" s="3">
        <f>'Population at Risk'!AA94/'Population at Risk'!AA$5</f>
        <v>4.4252471305389592E-3</v>
      </c>
      <c r="AB94" s="3">
        <f>'Population at Risk'!AB94/'Population at Risk'!AB$5</f>
        <v>5.3174688698784595E-4</v>
      </c>
      <c r="AC94" s="3">
        <f>'Population at Risk'!AC94/'Population at Risk'!AC$5</f>
        <v>4.6617245432617012E-3</v>
      </c>
      <c r="AD94" s="3">
        <f>'Population at Risk'!AD94/'Population at Risk'!AD$5</f>
        <v>1.071641193262895E-3</v>
      </c>
      <c r="AE94" s="3">
        <f>'Population at Risk'!AE94/'Population at Risk'!AE$5</f>
        <v>1.0066627230926983E-3</v>
      </c>
      <c r="AF94" s="3">
        <f>'Population at Risk'!AF94/'Population at Risk'!AF$5</f>
        <v>6.6861926959868312E-3</v>
      </c>
      <c r="AG94" s="3">
        <f>'Population at Risk'!AG94/'Population at Risk'!AG$5</f>
        <v>1.0066627230926983E-3</v>
      </c>
      <c r="AH94" s="3">
        <f>'Population at Risk'!AH94/'Population at Risk'!AH$5</f>
        <v>3.9949672612695965E-3</v>
      </c>
      <c r="AI94" s="3">
        <f>'Population at Risk'!AI94/'Population at Risk'!AI$5</f>
        <v>1.8338141811321657E-3</v>
      </c>
      <c r="AJ94" s="3">
        <f>'Population at Risk'!AJ94/'Population at Risk'!AJ$5</f>
        <v>1.5612368061376288E-3</v>
      </c>
      <c r="AK94" s="3">
        <f>'Population at Risk'!AK94/'Population at Risk'!AK$5</f>
        <v>9.7599075761753247E-5</v>
      </c>
      <c r="AL94" s="3">
        <f>'Population at Risk'!AL94/'Population at Risk'!AL$5</f>
        <v>6.5686132034257156E-3</v>
      </c>
      <c r="AM94" s="3">
        <f>'Population at Risk'!AM94/'Population at Risk'!AM$5</f>
        <v>4.6436152397669427E-3</v>
      </c>
      <c r="AN94" s="3">
        <f>'Population at Risk'!AN94/'Population at Risk'!AN$5</f>
        <v>0</v>
      </c>
      <c r="AO94" s="3">
        <f>'Population at Risk'!AO94/'Population at Risk'!AO$5</f>
        <v>0</v>
      </c>
      <c r="AP94" s="3">
        <f>'Population at Risk'!AP94/'Population at Risk'!AP$5</f>
        <v>8.4538834546563578E-4</v>
      </c>
      <c r="AQ94" s="3">
        <f>'Population at Risk'!AQ94/'Population at Risk'!AQ$5</f>
        <v>4.3030397595505403E-3</v>
      </c>
      <c r="AR94" s="3">
        <f>'Population at Risk'!AR94/'Population at Risk'!AR$5</f>
        <v>3.004939378253971E-3</v>
      </c>
      <c r="AS94" s="3">
        <f>'Population at Risk'!AS94/'Population at Risk'!AS$5</f>
        <v>8.053098232760317E-4</v>
      </c>
      <c r="AT94" s="3">
        <f>'Population at Risk'!AT94/'Population at Risk'!AT$5</f>
        <v>0</v>
      </c>
      <c r="AU94" s="3">
        <f>'Population at Risk'!AU94/'Population at Risk'!AU$5</f>
        <v>0</v>
      </c>
      <c r="AV94" s="3">
        <f>'Population at Risk'!AV94/'Population at Risk'!AV$5</f>
        <v>3.1504247090326227E-3</v>
      </c>
      <c r="AW94" s="3">
        <f>'Population at Risk'!AW94/'Population at Risk'!AW$5</f>
        <v>3.2548890532442822E-3</v>
      </c>
      <c r="AX94" s="3">
        <f>'Population at Risk'!AX94/'Population at Risk'!AX$5</f>
        <v>2.3379246870100004E-3</v>
      </c>
      <c r="AY94" s="3">
        <f>'Population at Risk'!AY94/'Population at Risk'!AY$5</f>
        <v>2.8469514771039088E-3</v>
      </c>
      <c r="AZ94" s="3">
        <f>'Population at Risk'!AZ94/'Population at Risk'!AZ$5</f>
        <v>2.5453647943083826E-3</v>
      </c>
      <c r="BA94" s="3">
        <f>'Population at Risk'!BA94/'Population at Risk'!BA$5</f>
        <v>4.5243405464300947E-3</v>
      </c>
      <c r="BB94" s="3">
        <f>'Population at Risk'!BB94/'Population at Risk'!BB$5</f>
        <v>2.6929864974487034E-3</v>
      </c>
      <c r="BC94" s="5">
        <f>'Population at Risk'!BC94/'Population at Risk'!BC$5</f>
        <v>0</v>
      </c>
      <c r="BD94" s="9">
        <v>92</v>
      </c>
    </row>
    <row r="95" spans="2:56" x14ac:dyDescent="0.35">
      <c r="B95" s="3" t="s">
        <v>60</v>
      </c>
      <c r="C95" s="51">
        <f>'Population at Risk'!C95/'Population at Risk'!C$5</f>
        <v>6.570449125499183E-4</v>
      </c>
      <c r="D95" s="3">
        <f>'Population at Risk'!D95/'Population at Risk'!D$5</f>
        <v>4.4435202034744136E-4</v>
      </c>
      <c r="E95" s="3">
        <f>'Population at Risk'!E95/'Population at Risk'!E$5</f>
        <v>2.3084546272467355E-4</v>
      </c>
      <c r="F95" s="3">
        <f>'Population at Risk'!F95/'Population at Risk'!F$5</f>
        <v>7.4420696901132731E-4</v>
      </c>
      <c r="G95" s="3">
        <f>'Population at Risk'!G95/'Population at Risk'!G$5</f>
        <v>9.5200266990814423E-4</v>
      </c>
      <c r="H95" s="3">
        <f>'Population at Risk'!H95/'Population at Risk'!H$5</f>
        <v>3.5266881341595568E-3</v>
      </c>
      <c r="I95" s="3">
        <f>'Population at Risk'!I95/'Population at Risk'!I$5</f>
        <v>6.1777191922544905E-4</v>
      </c>
      <c r="J95" s="3">
        <f>'Population at Risk'!J95/'Population at Risk'!J$5</f>
        <v>1.4157885687377475E-3</v>
      </c>
      <c r="K95" s="3">
        <f>'Population at Risk'!K95/'Population at Risk'!K$5</f>
        <v>1.7743917663950307E-3</v>
      </c>
      <c r="L95" s="3">
        <f>'Population at Risk'!L95/'Population at Risk'!L$5</f>
        <v>9.0167367970629816E-4</v>
      </c>
      <c r="M95" s="3">
        <f>'Population at Risk'!M95/'Population at Risk'!M$5</f>
        <v>9.0167367970629816E-4</v>
      </c>
      <c r="N95" s="3">
        <f>'Population at Risk'!N95/'Population at Risk'!N$5</f>
        <v>3.0091530506891262E-3</v>
      </c>
      <c r="O95" s="3">
        <f>'Population at Risk'!O95/'Population at Risk'!O$5</f>
        <v>3.7042093258863253E-3</v>
      </c>
      <c r="P95" s="3">
        <f>'Population at Risk'!P95/'Population at Risk'!P$5</f>
        <v>5.8252840967150821E-4</v>
      </c>
      <c r="Q95" s="3">
        <f>'Population at Risk'!Q95/'Population at Risk'!Q$5</f>
        <v>4.8034926362031582E-4</v>
      </c>
      <c r="R95" s="3">
        <f>'Population at Risk'!R95/'Population at Risk'!R$5</f>
        <v>7.6791135694143347E-4</v>
      </c>
      <c r="S95" s="3">
        <f>'Population at Risk'!S95/'Population at Risk'!S$5</f>
        <v>1.4702306885702634E-3</v>
      </c>
      <c r="T95" s="3">
        <f>'Population at Risk'!T95/'Population at Risk'!T$5</f>
        <v>1.2175889262994635E-3</v>
      </c>
      <c r="U95" s="3">
        <f>'Population at Risk'!U95/'Population at Risk'!U$5</f>
        <v>0</v>
      </c>
      <c r="V95" s="3">
        <f>'Population at Risk'!V95/'Population at Risk'!V$5</f>
        <v>1.9076116415019998E-3</v>
      </c>
      <c r="W95" s="3">
        <f>'Population at Risk'!W95/'Population at Risk'!W$5</f>
        <v>2.3049110214072156E-3</v>
      </c>
      <c r="X95" s="3">
        <f>'Population at Risk'!X95/'Population at Risk'!X$5</f>
        <v>2.3049110214072156E-3</v>
      </c>
      <c r="Y95" s="3">
        <f>'Population at Risk'!Y95/'Population at Risk'!Y$5</f>
        <v>1.6753603899589704E-3</v>
      </c>
      <c r="Z95" s="3">
        <f>'Population at Risk'!Z95/'Population at Risk'!Z$5</f>
        <v>3.6021444707929925E-3</v>
      </c>
      <c r="AA95" s="3">
        <f>'Population at Risk'!AA95/'Population at Risk'!AA$5</f>
        <v>2.9264114142909274E-3</v>
      </c>
      <c r="AB95" s="3">
        <f>'Population at Risk'!AB95/'Population at Risk'!AB$5</f>
        <v>3.781820532456663E-4</v>
      </c>
      <c r="AC95" s="3">
        <f>'Population at Risk'!AC95/'Population at Risk'!AC$5</f>
        <v>3.1019884396634809E-3</v>
      </c>
      <c r="AD95" s="3">
        <f>'Population at Risk'!AD95/'Population at Risk'!AD$5</f>
        <v>7.4747926647518665E-4</v>
      </c>
      <c r="AE95" s="3">
        <f>'Population at Risk'!AE95/'Population at Risk'!AE$5</f>
        <v>6.6935165357472613E-4</v>
      </c>
      <c r="AF95" s="3">
        <f>'Population at Risk'!AF95/'Population at Risk'!AF$5</f>
        <v>4.2944913561180241E-3</v>
      </c>
      <c r="AG95" s="3">
        <f>'Population at Risk'!AG95/'Population at Risk'!AG$5</f>
        <v>6.6935165357472613E-4</v>
      </c>
      <c r="AH95" s="3">
        <f>'Population at Risk'!AH95/'Population at Risk'!AH$5</f>
        <v>2.6069421734269747E-3</v>
      </c>
      <c r="AI95" s="3">
        <f>'Population at Risk'!AI95/'Population at Risk'!AI$5</f>
        <v>1.2108773028086438E-3</v>
      </c>
      <c r="AJ95" s="3">
        <f>'Population at Risk'!AJ95/'Population at Risk'!AJ$5</f>
        <v>9.9596141081193575E-4</v>
      </c>
      <c r="AK95" s="3">
        <f>'Population at Risk'!AK95/'Population at Risk'!AK$5</f>
        <v>4.1828175326465673E-5</v>
      </c>
      <c r="AL95" s="3">
        <f>'Population at Risk'!AL95/'Population at Risk'!AL$5</f>
        <v>4.2788501501188642E-3</v>
      </c>
      <c r="AM95" s="3">
        <f>'Population at Risk'!AM95/'Population at Risk'!AM$5</f>
        <v>3.0475688650703206E-3</v>
      </c>
      <c r="AN95" s="3">
        <f>'Population at Risk'!AN95/'Population at Risk'!AN$5</f>
        <v>0</v>
      </c>
      <c r="AO95" s="3">
        <f>'Population at Risk'!AO95/'Population at Risk'!AO$5</f>
        <v>0</v>
      </c>
      <c r="AP95" s="3">
        <f>'Population at Risk'!AP95/'Population at Risk'!AP$5</f>
        <v>5.6359223031042386E-4</v>
      </c>
      <c r="AQ95" s="3">
        <f>'Population at Risk'!AQ95/'Population at Risk'!AQ$5</f>
        <v>2.6933606742400294E-3</v>
      </c>
      <c r="AR95" s="3">
        <f>'Population at Risk'!AR95/'Population at Risk'!AR$5</f>
        <v>1.9946543120277186E-3</v>
      </c>
      <c r="AS95" s="3">
        <f>'Population at Risk'!AS95/'Population at Risk'!AS$5</f>
        <v>6.1777191922544905E-4</v>
      </c>
      <c r="AT95" s="3">
        <f>'Population at Risk'!AT95/'Population at Risk'!AT$5</f>
        <v>0</v>
      </c>
      <c r="AU95" s="3">
        <f>'Population at Risk'!AU95/'Population at Risk'!AU$5</f>
        <v>0</v>
      </c>
      <c r="AV95" s="3">
        <f>'Population at Risk'!AV95/'Population at Risk'!AV$5</f>
        <v>2.3219039251636537E-3</v>
      </c>
      <c r="AW95" s="3">
        <f>'Population at Risk'!AW95/'Population at Risk'!AW$5</f>
        <v>2.1042069099717993E-3</v>
      </c>
      <c r="AX95" s="3">
        <f>'Population at Risk'!AX95/'Population at Risk'!AX$5</f>
        <v>1.195835041056839E-3</v>
      </c>
      <c r="AY95" s="3">
        <f>'Population at Risk'!AY95/'Population at Risk'!AY$5</f>
        <v>1.9362900588166861E-3</v>
      </c>
      <c r="AZ95" s="3">
        <f>'Population at Risk'!AZ95/'Population at Risk'!AZ$5</f>
        <v>1.6016751256702406E-3</v>
      </c>
      <c r="BA95" s="3">
        <f>'Population at Risk'!BA95/'Population at Risk'!BA$5</f>
        <v>3.0086864633760125E-3</v>
      </c>
      <c r="BB95" s="3">
        <f>'Population at Risk'!BB95/'Population at Risk'!BB$5</f>
        <v>1.6897170180070298E-3</v>
      </c>
      <c r="BC95" s="5">
        <f>'Population at Risk'!BC95/'Population at Risk'!BC$5</f>
        <v>0</v>
      </c>
      <c r="BD95" s="9">
        <v>93</v>
      </c>
    </row>
    <row r="96" spans="2:56" x14ac:dyDescent="0.35">
      <c r="B96" s="3" t="s">
        <v>80</v>
      </c>
      <c r="C96" s="51">
        <f>'Population at Risk'!C96/'Population at Risk'!C$5</f>
        <v>3.3947320481745783E-4</v>
      </c>
      <c r="D96" s="3">
        <f>'Population at Risk'!D96/'Population at Risk'!D$5</f>
        <v>2.2766183758541743E-4</v>
      </c>
      <c r="E96" s="3">
        <f>'Population at Risk'!E96/'Population at Risk'!E$5</f>
        <v>1.1542273136233677E-4</v>
      </c>
      <c r="F96" s="3">
        <f>'Population at Risk'!F96/'Population at Risk'!F$5</f>
        <v>3.9906750512201612E-4</v>
      </c>
      <c r="G96" s="3">
        <f>'Population at Risk'!G96/'Population at Risk'!G$5</f>
        <v>5.3808846560025544E-4</v>
      </c>
      <c r="H96" s="3">
        <f>'Population at Risk'!H96/'Population at Risk'!H$5</f>
        <v>1.6549657772426489E-3</v>
      </c>
      <c r="I96" s="3">
        <f>'Population at Risk'!I96/'Population at Risk'!I$5</f>
        <v>4.1920237376012612E-4</v>
      </c>
      <c r="J96" s="3">
        <f>'Population at Risk'!J96/'Population at Risk'!J$5</f>
        <v>8.6612947734544549E-4</v>
      </c>
      <c r="K96" s="3">
        <f>'Population at Risk'!K96/'Population at Risk'!K$5</f>
        <v>1.204833915453416E-3</v>
      </c>
      <c r="L96" s="3">
        <f>'Population at Risk'!L96/'Population at Risk'!L$5</f>
        <v>5.2079428052001703E-4</v>
      </c>
      <c r="M96" s="3">
        <f>'Population at Risk'!M96/'Population at Risk'!M$5</f>
        <v>5.2079428052001703E-4</v>
      </c>
      <c r="N96" s="3">
        <f>'Population at Risk'!N96/'Population at Risk'!N$5</f>
        <v>1.5972755529724272E-3</v>
      </c>
      <c r="O96" s="3">
        <f>'Population at Risk'!O96/'Population at Risk'!O$5</f>
        <v>1.8257714212899425E-3</v>
      </c>
      <c r="P96" s="3">
        <f>'Population at Risk'!P96/'Population at Risk'!P$5</f>
        <v>3.1158496331266716E-4</v>
      </c>
      <c r="Q96" s="3">
        <f>'Population at Risk'!Q96/'Population at Risk'!Q$5</f>
        <v>1.2316647785136305E-4</v>
      </c>
      <c r="R96" s="3">
        <f>'Population at Risk'!R96/'Population at Risk'!R$5</f>
        <v>3.8395567847071673E-4</v>
      </c>
      <c r="S96" s="3">
        <f>'Population at Risk'!S96/'Population at Risk'!S$5</f>
        <v>7.0474605910202787E-4</v>
      </c>
      <c r="T96" s="3">
        <f>'Population at Risk'!T96/'Population at Risk'!T$5</f>
        <v>5.744270337783759E-4</v>
      </c>
      <c r="U96" s="3">
        <f>'Population at Risk'!U96/'Population at Risk'!U$5</f>
        <v>0</v>
      </c>
      <c r="V96" s="3">
        <f>'Population at Risk'!V96/'Population at Risk'!V$5</f>
        <v>7.7496722936018741E-4</v>
      </c>
      <c r="W96" s="3">
        <f>'Population at Risk'!W96/'Population at Risk'!W$5</f>
        <v>1.1031781026597295E-3</v>
      </c>
      <c r="X96" s="3">
        <f>'Population at Risk'!X96/'Population at Risk'!X$5</f>
        <v>1.1031781026597295E-3</v>
      </c>
      <c r="Y96" s="3">
        <f>'Population at Risk'!Y96/'Population at Risk'!Y$5</f>
        <v>8.1801634063724386E-4</v>
      </c>
      <c r="Z96" s="3">
        <f>'Population at Risk'!Z96/'Population at Risk'!Z$5</f>
        <v>1.7231106280339273E-3</v>
      </c>
      <c r="AA96" s="3">
        <f>'Population at Risk'!AA96/'Population at Risk'!AA$5</f>
        <v>1.3871950210599851E-3</v>
      </c>
      <c r="AB96" s="3">
        <f>'Population at Risk'!AB96/'Population at Risk'!AB$5</f>
        <v>1.9940508262044222E-4</v>
      </c>
      <c r="AC96" s="3">
        <f>'Population at Risk'!AC96/'Population at Risk'!AC$5</f>
        <v>1.4879606368839659E-3</v>
      </c>
      <c r="AD96" s="3">
        <f>'Population at Risk'!AD96/'Population at Risk'!AD$5</f>
        <v>3.9662165159907862E-4</v>
      </c>
      <c r="AE96" s="3">
        <f>'Population at Risk'!AE96/'Population at Risk'!AE$5</f>
        <v>3.4258155497919054E-4</v>
      </c>
      <c r="AF96" s="3">
        <f>'Population at Risk'!AF96/'Population at Risk'!AF$5</f>
        <v>1.863148557577358E-3</v>
      </c>
      <c r="AG96" s="3">
        <f>'Population at Risk'!AG96/'Population at Risk'!AG$5</f>
        <v>3.4258155497919054E-4</v>
      </c>
      <c r="AH96" s="3">
        <f>'Population at Risk'!AH96/'Population at Risk'!AH$5</f>
        <v>1.2038480556801508E-3</v>
      </c>
      <c r="AI96" s="3">
        <f>'Population at Risk'!AI96/'Population at Risk'!AI$5</f>
        <v>5.6554269402854572E-4</v>
      </c>
      <c r="AJ96" s="3">
        <f>'Population at Risk'!AJ96/'Population at Risk'!AJ$5</f>
        <v>7.5370052710092427E-4</v>
      </c>
      <c r="AK96" s="3">
        <f>'Population at Risk'!AK96/'Population at Risk'!AK$5</f>
        <v>5.5770900435287567E-5</v>
      </c>
      <c r="AL96" s="3">
        <f>'Population at Risk'!AL96/'Population at Risk'!AL$5</f>
        <v>1.9351196174411439E-3</v>
      </c>
      <c r="AM96" s="3">
        <f>'Population at Risk'!AM96/'Population at Risk'!AM$5</f>
        <v>1.3164240767674891E-3</v>
      </c>
      <c r="AN96" s="3">
        <f>'Population at Risk'!AN96/'Population at Risk'!AN$5</f>
        <v>0</v>
      </c>
      <c r="AO96" s="3">
        <f>'Population at Risk'!AO96/'Population at Risk'!AO$5</f>
        <v>0</v>
      </c>
      <c r="AP96" s="3">
        <f>'Population at Risk'!AP96/'Population at Risk'!AP$5</f>
        <v>2.8179611515521193E-4</v>
      </c>
      <c r="AQ96" s="3">
        <f>'Population at Risk'!AQ96/'Population at Risk'!AQ$5</f>
        <v>1.4322341467723448E-3</v>
      </c>
      <c r="AR96" s="3">
        <f>'Population at Risk'!AR96/'Population at Risk'!AR$5</f>
        <v>9.6082904224895202E-4</v>
      </c>
      <c r="AS96" s="3">
        <f>'Population at Risk'!AS96/'Population at Risk'!AS$5</f>
        <v>4.1920237376012612E-4</v>
      </c>
      <c r="AT96" s="3">
        <f>'Population at Risk'!AT96/'Population at Risk'!AT$5</f>
        <v>0</v>
      </c>
      <c r="AU96" s="3">
        <f>'Population at Risk'!AU96/'Population at Risk'!AU$5</f>
        <v>0</v>
      </c>
      <c r="AV96" s="3">
        <f>'Population at Risk'!AV96/'Population at Risk'!AV$5</f>
        <v>1.0842370751865521E-3</v>
      </c>
      <c r="AW96" s="3">
        <f>'Population at Risk'!AW96/'Population at Risk'!AW$5</f>
        <v>1.075403872217274E-3</v>
      </c>
      <c r="AX96" s="3">
        <f>'Population at Risk'!AX96/'Population at Risk'!AX$5</f>
        <v>6.5838109002005758E-4</v>
      </c>
      <c r="AY96" s="3">
        <f>'Population at Risk'!AY96/'Population at Risk'!AY$5</f>
        <v>9.6814502940834306E-4</v>
      </c>
      <c r="AZ96" s="3">
        <f>'Population at Risk'!AZ96/'Population at Risk'!AZ$5</f>
        <v>8.4556903030879368E-4</v>
      </c>
      <c r="BA96" s="3">
        <f>'Population at Risk'!BA96/'Population at Risk'!BA$5</f>
        <v>1.3573021639290282E-3</v>
      </c>
      <c r="BB96" s="3">
        <f>'Population at Risk'!BB96/'Population at Risk'!BB$5</f>
        <v>6.864475385653558E-4</v>
      </c>
      <c r="BC96" s="5">
        <f>'Population at Risk'!BC96/'Population at Risk'!BC$5</f>
        <v>0</v>
      </c>
      <c r="BD96" s="9">
        <v>94</v>
      </c>
    </row>
    <row r="97" spans="1:56" x14ac:dyDescent="0.35">
      <c r="B97" s="3" t="s">
        <v>79</v>
      </c>
      <c r="C97" s="51">
        <f>'Population at Risk'!C97/'Population at Risk'!C$5</f>
        <v>1.3688435678123299E-4</v>
      </c>
      <c r="D97" s="3">
        <f>'Population at Risk'!D97/'Population at Risk'!D$5</f>
        <v>1.0971654823393613E-4</v>
      </c>
      <c r="E97" s="3">
        <f>'Population at Risk'!E97/'Population at Risk'!E$5</f>
        <v>8.2444808115954835E-5</v>
      </c>
      <c r="F97" s="3">
        <f>'Population at Risk'!F97/'Population at Risk'!F$5</f>
        <v>1.1864169071195073E-4</v>
      </c>
      <c r="G97" s="3">
        <f>'Population at Risk'!G97/'Population at Risk'!G$5</f>
        <v>1.6556568172315552E-4</v>
      </c>
      <c r="H97" s="3">
        <f>'Population at Risk'!H97/'Population at Risk'!H$5</f>
        <v>6.2976573824277801E-4</v>
      </c>
      <c r="I97" s="3">
        <f>'Population at Risk'!I97/'Population at Risk'!I$5</f>
        <v>1.5444297980636226E-4</v>
      </c>
      <c r="J97" s="3">
        <f>'Population at Risk'!J97/'Population at Risk'!J$5</f>
        <v>3.7476756231293311E-4</v>
      </c>
      <c r="K97" s="3">
        <f>'Population at Risk'!K97/'Population at Risk'!K$5</f>
        <v>6.3527606451180111E-4</v>
      </c>
      <c r="L97" s="3">
        <f>'Population at Risk'!L97/'Population at Risk'!L$5</f>
        <v>2.0209927303761855E-4</v>
      </c>
      <c r="M97" s="3">
        <f>'Population at Risk'!M97/'Population at Risk'!M$5</f>
        <v>2.0209927303761855E-4</v>
      </c>
      <c r="N97" s="3">
        <f>'Population at Risk'!N97/'Population at Risk'!N$5</f>
        <v>6.4889319339504856E-4</v>
      </c>
      <c r="O97" s="3">
        <f>'Population at Risk'!O97/'Population at Risk'!O$5</f>
        <v>7.1099752463694879E-4</v>
      </c>
      <c r="P97" s="3">
        <f>'Population at Risk'!P97/'Population at Risk'!P$5</f>
        <v>1.2192455086147844E-4</v>
      </c>
      <c r="Q97" s="3">
        <f>'Population at Risk'!Q97/'Population at Risk'!Q$5</f>
        <v>8.6216534495954132E-5</v>
      </c>
      <c r="R97" s="3">
        <f>'Population at Risk'!R97/'Population at Risk'!R$5</f>
        <v>1.7597968596574519E-4</v>
      </c>
      <c r="S97" s="3">
        <f>'Population at Risk'!S97/'Population at Risk'!S$5</f>
        <v>3.3138249420386866E-4</v>
      </c>
      <c r="T97" s="3">
        <f>'Population at Risk'!T97/'Population at Risk'!T$5</f>
        <v>2.7002980220351003E-4</v>
      </c>
      <c r="U97" s="3">
        <f>'Population at Risk'!U97/'Population at Risk'!U$5</f>
        <v>0</v>
      </c>
      <c r="V97" s="3">
        <f>'Population at Risk'!V97/'Population at Risk'!V$5</f>
        <v>3.8748361468009371E-4</v>
      </c>
      <c r="W97" s="3">
        <f>'Population at Risk'!W97/'Population at Risk'!W$5</f>
        <v>4.9595326805451808E-4</v>
      </c>
      <c r="X97" s="3">
        <f>'Population at Risk'!X97/'Population at Risk'!X$5</f>
        <v>4.9595326805451808E-4</v>
      </c>
      <c r="Y97" s="3">
        <f>'Population at Risk'!Y97/'Population at Risk'!Y$5</f>
        <v>3.8147877423948387E-4</v>
      </c>
      <c r="Z97" s="3">
        <f>'Population at Risk'!Z97/'Population at Risk'!Z$5</f>
        <v>7.3824869012718581E-4</v>
      </c>
      <c r="AA97" s="3">
        <f>'Population at Risk'!AA97/'Population at Risk'!AA$5</f>
        <v>6.0630398822870068E-4</v>
      </c>
      <c r="AB97" s="3">
        <f>'Population at Risk'!AB97/'Population at Risk'!AB$5</f>
        <v>9.6264522644351407E-5</v>
      </c>
      <c r="AC97" s="3">
        <f>'Population at Risk'!AC97/'Population at Risk'!AC$5</f>
        <v>6.5610138163158167E-4</v>
      </c>
      <c r="AD97" s="3">
        <f>'Population at Risk'!AD97/'Population at Risk'!AD$5</f>
        <v>1.2585110098816917E-4</v>
      </c>
      <c r="AE97" s="3">
        <f>'Population at Risk'!AE97/'Population at Risk'!AE$5</f>
        <v>1.1068019468558463E-4</v>
      </c>
      <c r="AF97" s="3">
        <f>'Population at Risk'!AF97/'Population at Risk'!AF$5</f>
        <v>8.3247063210903219E-4</v>
      </c>
      <c r="AG97" s="3">
        <f>'Population at Risk'!AG97/'Population at Risk'!AG$5</f>
        <v>1.1068019468558463E-4</v>
      </c>
      <c r="AH97" s="3">
        <f>'Population at Risk'!AH97/'Population at Risk'!AH$5</f>
        <v>5.1569569005491852E-4</v>
      </c>
      <c r="AI97" s="3">
        <f>'Population at Risk'!AI97/'Population at Risk'!AI$5</f>
        <v>2.8137148886073687E-4</v>
      </c>
      <c r="AJ97" s="3">
        <f>'Population at Risk'!AJ97/'Population at Risk'!AJ$5</f>
        <v>4.0376813951835226E-4</v>
      </c>
      <c r="AK97" s="3">
        <f>'Population at Risk'!AK97/'Population at Risk'!AK$5</f>
        <v>2.7885450217643783E-5</v>
      </c>
      <c r="AL97" s="3">
        <f>'Population at Risk'!AL97/'Population at Risk'!AL$5</f>
        <v>7.092868717314153E-4</v>
      </c>
      <c r="AM97" s="3">
        <f>'Population at Risk'!AM97/'Population at Risk'!AM$5</f>
        <v>5.9066283158063957E-4</v>
      </c>
      <c r="AN97" s="3">
        <f>'Population at Risk'!AN97/'Population at Risk'!AN$5</f>
        <v>0</v>
      </c>
      <c r="AO97" s="3">
        <f>'Population at Risk'!AO97/'Population at Risk'!AO$5</f>
        <v>0</v>
      </c>
      <c r="AP97" s="3">
        <f>'Population at Risk'!AP97/'Population at Risk'!AP$5</f>
        <v>7.9255157387403348E-5</v>
      </c>
      <c r="AQ97" s="3">
        <f>'Population at Risk'!AQ97/'Population at Risk'!AQ$5</f>
        <v>5.9570800794955944E-4</v>
      </c>
      <c r="AR97" s="3">
        <f>'Population at Risk'!AR97/'Population at Risk'!AR$5</f>
        <v>4.1378926611575456E-4</v>
      </c>
      <c r="AS97" s="3">
        <f>'Population at Risk'!AS97/'Population at Risk'!AS$5</f>
        <v>1.5444297980636226E-4</v>
      </c>
      <c r="AT97" s="3">
        <f>'Population at Risk'!AT97/'Population at Risk'!AT$5</f>
        <v>0</v>
      </c>
      <c r="AU97" s="3">
        <f>'Population at Risk'!AU97/'Population at Risk'!AU$5</f>
        <v>0</v>
      </c>
      <c r="AV97" s="3">
        <f>'Population at Risk'!AV97/'Population at Risk'!AV$5</f>
        <v>4.2960336941353944E-4</v>
      </c>
      <c r="AW97" s="3">
        <f>'Population at Risk'!AW97/'Population at Risk'!AW$5</f>
        <v>4.3016154888690953E-4</v>
      </c>
      <c r="AX97" s="3">
        <f>'Population at Risk'!AX97/'Population at Risk'!AX$5</f>
        <v>2.1498158041471268E-4</v>
      </c>
      <c r="AY97" s="3">
        <f>'Population at Risk'!AY97/'Population at Risk'!AY$5</f>
        <v>4.0389800445629311E-4</v>
      </c>
      <c r="AZ97" s="3">
        <f>'Population at Risk'!AZ97/'Population at Risk'!AZ$5</f>
        <v>3.2033502513404815E-4</v>
      </c>
      <c r="BA97" s="3">
        <f>'Population at Risk'!BA97/'Population at Risk'!BA$5</f>
        <v>8.1438129835741688E-4</v>
      </c>
      <c r="BB97" s="3">
        <f>'Population at Risk'!BB97/'Population at Risk'!BB$5</f>
        <v>3.564246834858578E-4</v>
      </c>
      <c r="BC97" s="5">
        <f>'Population at Risk'!BC97/'Population at Risk'!BC$5</f>
        <v>0</v>
      </c>
      <c r="BD97" s="9">
        <v>95</v>
      </c>
    </row>
    <row r="98" spans="1:56" x14ac:dyDescent="0.35">
      <c r="A98" s="2" t="s">
        <v>134</v>
      </c>
      <c r="B98" s="2" t="s">
        <v>83</v>
      </c>
      <c r="C98" s="51">
        <f>'Population at Risk'!C98/'Population at Risk'!C$5</f>
        <v>0</v>
      </c>
      <c r="D98" s="3">
        <f>'Population at Risk'!D98/'Population at Risk'!D$5</f>
        <v>0</v>
      </c>
      <c r="E98" s="3">
        <f>'Population at Risk'!E98/'Population at Risk'!E$5</f>
        <v>0</v>
      </c>
      <c r="F98" s="3">
        <f>'Population at Risk'!F98/'Population at Risk'!F$5</f>
        <v>0</v>
      </c>
      <c r="G98" s="3">
        <f>'Population at Risk'!G98/'Population at Risk'!G$5</f>
        <v>0</v>
      </c>
      <c r="H98" s="3">
        <f>'Population at Risk'!H98/'Population at Risk'!H$5</f>
        <v>0</v>
      </c>
      <c r="I98" s="3">
        <f>'Population at Risk'!I98/'Population at Risk'!I$5</f>
        <v>0</v>
      </c>
      <c r="J98" s="3">
        <f>'Population at Risk'!J98/'Population at Risk'!J$5</f>
        <v>0</v>
      </c>
      <c r="K98" s="3">
        <f>'Population at Risk'!K98/'Population at Risk'!K$5</f>
        <v>0</v>
      </c>
      <c r="L98" s="3">
        <f>'Population at Risk'!L98/'Population at Risk'!L$5</f>
        <v>0</v>
      </c>
      <c r="M98" s="3">
        <f>'Population at Risk'!M98/'Population at Risk'!M$5</f>
        <v>0</v>
      </c>
      <c r="N98" s="3">
        <f>'Population at Risk'!N98/'Population at Risk'!N$5</f>
        <v>0</v>
      </c>
      <c r="O98" s="3">
        <f>'Population at Risk'!O98/'Population at Risk'!O$5</f>
        <v>0</v>
      </c>
      <c r="P98" s="3">
        <f>'Population at Risk'!P98/'Population at Risk'!P$5</f>
        <v>0</v>
      </c>
      <c r="Q98" s="3">
        <f>'Population at Risk'!Q98/'Population at Risk'!Q$5</f>
        <v>0</v>
      </c>
      <c r="R98" s="3">
        <f>'Population at Risk'!R98/'Population at Risk'!R$5</f>
        <v>0</v>
      </c>
      <c r="S98" s="3">
        <f>'Population at Risk'!S98/'Population at Risk'!S$5</f>
        <v>0</v>
      </c>
      <c r="T98" s="3">
        <f>'Population at Risk'!T98/'Population at Risk'!T$5</f>
        <v>0</v>
      </c>
      <c r="U98" s="3">
        <f>'Population at Risk'!U98/'Population at Risk'!U$5</f>
        <v>0</v>
      </c>
      <c r="V98" s="3">
        <f>'Population at Risk'!V98/'Population at Risk'!V$5</f>
        <v>0</v>
      </c>
      <c r="W98" s="3">
        <f>'Population at Risk'!W98/'Population at Risk'!W$5</f>
        <v>0</v>
      </c>
      <c r="X98" s="3">
        <f>'Population at Risk'!X98/'Population at Risk'!X$5</f>
        <v>0</v>
      </c>
      <c r="Y98" s="3">
        <f>'Population at Risk'!Y98/'Population at Risk'!Y$5</f>
        <v>0</v>
      </c>
      <c r="Z98" s="3">
        <f>'Population at Risk'!Z98/'Population at Risk'!Z$5</f>
        <v>0</v>
      </c>
      <c r="AA98" s="3">
        <f>'Population at Risk'!AA98/'Population at Risk'!AA$5</f>
        <v>0</v>
      </c>
      <c r="AB98" s="3">
        <f>'Population at Risk'!AB98/'Population at Risk'!AB$5</f>
        <v>0</v>
      </c>
      <c r="AC98" s="3">
        <f>'Population at Risk'!AC98/'Population at Risk'!AC$5</f>
        <v>0</v>
      </c>
      <c r="AD98" s="3">
        <f>'Population at Risk'!AD98/'Population at Risk'!AD$5</f>
        <v>0</v>
      </c>
      <c r="AE98" s="3">
        <f>'Population at Risk'!AE98/'Population at Risk'!AE$5</f>
        <v>0</v>
      </c>
      <c r="AF98" s="3">
        <f>'Population at Risk'!AF98/'Population at Risk'!AF$5</f>
        <v>0</v>
      </c>
      <c r="AG98" s="3">
        <f>'Population at Risk'!AG98/'Population at Risk'!AG$5</f>
        <v>0</v>
      </c>
      <c r="AH98" s="3">
        <f>'Population at Risk'!AH98/'Population at Risk'!AH$5</f>
        <v>0</v>
      </c>
      <c r="AI98" s="3">
        <f>'Population at Risk'!AI98/'Population at Risk'!AI$5</f>
        <v>0</v>
      </c>
      <c r="AJ98" s="3">
        <f>'Population at Risk'!AJ98/'Population at Risk'!AJ$5</f>
        <v>0</v>
      </c>
      <c r="AK98" s="3">
        <f>'Population at Risk'!AK98/'Population at Risk'!AK$5</f>
        <v>0</v>
      </c>
      <c r="AL98" s="3">
        <f>'Population at Risk'!AL98/'Population at Risk'!AL$5</f>
        <v>0</v>
      </c>
      <c r="AM98" s="3">
        <f>'Population at Risk'!AM98/'Population at Risk'!AM$5</f>
        <v>0</v>
      </c>
      <c r="AN98" s="3">
        <f>'Population at Risk'!AN98/'Population at Risk'!AN$5</f>
        <v>0</v>
      </c>
      <c r="AO98" s="3">
        <f>'Population at Risk'!AO98/'Population at Risk'!AO$5</f>
        <v>0</v>
      </c>
      <c r="AP98" s="3">
        <f>'Population at Risk'!AP98/'Population at Risk'!AP$5</f>
        <v>0</v>
      </c>
      <c r="AQ98" s="3">
        <f>'Population at Risk'!AQ98/'Population at Risk'!AQ$5</f>
        <v>0</v>
      </c>
      <c r="AR98" s="3">
        <f>'Population at Risk'!AR98/'Population at Risk'!AR$5</f>
        <v>0</v>
      </c>
      <c r="AS98" s="3">
        <f>'Population at Risk'!AS98/'Population at Risk'!AS$5</f>
        <v>0</v>
      </c>
      <c r="AT98" s="3">
        <f>'Population at Risk'!AT98/'Population at Risk'!AT$5</f>
        <v>0</v>
      </c>
      <c r="AU98" s="3">
        <f>'Population at Risk'!AU98/'Population at Risk'!AU$5</f>
        <v>0</v>
      </c>
      <c r="AV98" s="3">
        <f>'Population at Risk'!AV98/'Population at Risk'!AV$5</f>
        <v>0</v>
      </c>
      <c r="AW98" s="3">
        <f>'Population at Risk'!AW98/'Population at Risk'!AW$5</f>
        <v>0</v>
      </c>
      <c r="AX98" s="3">
        <f>'Population at Risk'!AX98/'Population at Risk'!AX$5</f>
        <v>0</v>
      </c>
      <c r="AY98" s="3">
        <f>'Population at Risk'!AY98/'Population at Risk'!AY$5</f>
        <v>0</v>
      </c>
      <c r="AZ98" s="3">
        <f>'Population at Risk'!AZ98/'Population at Risk'!AZ$5</f>
        <v>0</v>
      </c>
      <c r="BA98" s="3">
        <f>'Population at Risk'!BA98/'Population at Risk'!BA$5</f>
        <v>0</v>
      </c>
      <c r="BB98" s="3">
        <f>'Population at Risk'!BB98/'Population at Risk'!BB$5</f>
        <v>0</v>
      </c>
      <c r="BC98" s="5">
        <f>'Population at Risk'!BC98/'Population at Risk'!BC$5</f>
        <v>0</v>
      </c>
      <c r="BD98" s="9">
        <v>96</v>
      </c>
    </row>
    <row r="99" spans="1:56" x14ac:dyDescent="0.35">
      <c r="A99" s="3"/>
      <c r="B99" s="3" t="s">
        <v>61</v>
      </c>
      <c r="C99" s="51">
        <f>'Population at Risk'!C99/'Population at Risk'!C$5</f>
        <v>0</v>
      </c>
      <c r="D99" s="3">
        <f>'Population at Risk'!D99/'Population at Risk'!D$5</f>
        <v>0</v>
      </c>
      <c r="E99" s="3">
        <f>'Population at Risk'!E99/'Population at Risk'!E$5</f>
        <v>0</v>
      </c>
      <c r="F99" s="3">
        <f>'Population at Risk'!F99/'Population at Risk'!F$5</f>
        <v>0</v>
      </c>
      <c r="G99" s="3">
        <f>'Population at Risk'!G99/'Population at Risk'!G$5</f>
        <v>0</v>
      </c>
      <c r="H99" s="3">
        <f>'Population at Risk'!H99/'Population at Risk'!H$5</f>
        <v>0</v>
      </c>
      <c r="I99" s="3">
        <f>'Population at Risk'!I99/'Population at Risk'!I$5</f>
        <v>0</v>
      </c>
      <c r="J99" s="3">
        <f>'Population at Risk'!J99/'Population at Risk'!J$5</f>
        <v>0</v>
      </c>
      <c r="K99" s="3">
        <f>'Population at Risk'!K99/'Population at Risk'!K$5</f>
        <v>0</v>
      </c>
      <c r="L99" s="3">
        <f>'Population at Risk'!L99/'Population at Risk'!L$5</f>
        <v>0</v>
      </c>
      <c r="M99" s="3">
        <f>'Population at Risk'!M99/'Population at Risk'!M$5</f>
        <v>0</v>
      </c>
      <c r="N99" s="3">
        <f>'Population at Risk'!N99/'Population at Risk'!N$5</f>
        <v>0</v>
      </c>
      <c r="O99" s="3">
        <f>'Population at Risk'!O99/'Population at Risk'!O$5</f>
        <v>0</v>
      </c>
      <c r="P99" s="3">
        <f>'Population at Risk'!P99/'Population at Risk'!P$5</f>
        <v>0</v>
      </c>
      <c r="Q99" s="3">
        <f>'Population at Risk'!Q99/'Population at Risk'!Q$5</f>
        <v>0</v>
      </c>
      <c r="R99" s="3">
        <f>'Population at Risk'!R99/'Population at Risk'!R$5</f>
        <v>0</v>
      </c>
      <c r="S99" s="3">
        <f>'Population at Risk'!S99/'Population at Risk'!S$5</f>
        <v>0</v>
      </c>
      <c r="T99" s="3">
        <f>'Population at Risk'!T99/'Population at Risk'!T$5</f>
        <v>0</v>
      </c>
      <c r="U99" s="3">
        <f>'Population at Risk'!U99/'Population at Risk'!U$5</f>
        <v>0</v>
      </c>
      <c r="V99" s="3">
        <f>'Population at Risk'!V99/'Population at Risk'!V$5</f>
        <v>0</v>
      </c>
      <c r="W99" s="3">
        <f>'Population at Risk'!W99/'Population at Risk'!W$5</f>
        <v>0</v>
      </c>
      <c r="X99" s="3">
        <f>'Population at Risk'!X99/'Population at Risk'!X$5</f>
        <v>0</v>
      </c>
      <c r="Y99" s="3">
        <f>'Population at Risk'!Y99/'Population at Risk'!Y$5</f>
        <v>0</v>
      </c>
      <c r="Z99" s="3">
        <f>'Population at Risk'!Z99/'Population at Risk'!Z$5</f>
        <v>0</v>
      </c>
      <c r="AA99" s="3">
        <f>'Population at Risk'!AA99/'Population at Risk'!AA$5</f>
        <v>0</v>
      </c>
      <c r="AB99" s="3">
        <f>'Population at Risk'!AB99/'Population at Risk'!AB$5</f>
        <v>0</v>
      </c>
      <c r="AC99" s="3">
        <f>'Population at Risk'!AC99/'Population at Risk'!AC$5</f>
        <v>0</v>
      </c>
      <c r="AD99" s="3">
        <f>'Population at Risk'!AD99/'Population at Risk'!AD$5</f>
        <v>0</v>
      </c>
      <c r="AE99" s="3">
        <f>'Population at Risk'!AE99/'Population at Risk'!AE$5</f>
        <v>0</v>
      </c>
      <c r="AF99" s="3">
        <f>'Population at Risk'!AF99/'Population at Risk'!AF$5</f>
        <v>0</v>
      </c>
      <c r="AG99" s="3">
        <f>'Population at Risk'!AG99/'Population at Risk'!AG$5</f>
        <v>0</v>
      </c>
      <c r="AH99" s="3">
        <f>'Population at Risk'!AH99/'Population at Risk'!AH$5</f>
        <v>0</v>
      </c>
      <c r="AI99" s="3">
        <f>'Population at Risk'!AI99/'Population at Risk'!AI$5</f>
        <v>0</v>
      </c>
      <c r="AJ99" s="3">
        <f>'Population at Risk'!AJ99/'Population at Risk'!AJ$5</f>
        <v>0</v>
      </c>
      <c r="AK99" s="3">
        <f>'Population at Risk'!AK99/'Population at Risk'!AK$5</f>
        <v>0</v>
      </c>
      <c r="AL99" s="3">
        <f>'Population at Risk'!AL99/'Population at Risk'!AL$5</f>
        <v>0</v>
      </c>
      <c r="AM99" s="3">
        <f>'Population at Risk'!AM99/'Population at Risk'!AM$5</f>
        <v>0</v>
      </c>
      <c r="AN99" s="3">
        <f>'Population at Risk'!AN99/'Population at Risk'!AN$5</f>
        <v>0</v>
      </c>
      <c r="AO99" s="3">
        <f>'Population at Risk'!AO99/'Population at Risk'!AO$5</f>
        <v>0</v>
      </c>
      <c r="AP99" s="3">
        <f>'Population at Risk'!AP99/'Population at Risk'!AP$5</f>
        <v>0</v>
      </c>
      <c r="AQ99" s="3">
        <f>'Population at Risk'!AQ99/'Population at Risk'!AQ$5</f>
        <v>0</v>
      </c>
      <c r="AR99" s="3">
        <f>'Population at Risk'!AR99/'Population at Risk'!AR$5</f>
        <v>0</v>
      </c>
      <c r="AS99" s="3">
        <f>'Population at Risk'!AS99/'Population at Risk'!AS$5</f>
        <v>0</v>
      </c>
      <c r="AT99" s="3">
        <f>'Population at Risk'!AT99/'Population at Risk'!AT$5</f>
        <v>0</v>
      </c>
      <c r="AU99" s="3">
        <f>'Population at Risk'!AU99/'Population at Risk'!AU$5</f>
        <v>0</v>
      </c>
      <c r="AV99" s="3">
        <f>'Population at Risk'!AV99/'Population at Risk'!AV$5</f>
        <v>0</v>
      </c>
      <c r="AW99" s="3">
        <f>'Population at Risk'!AW99/'Population at Risk'!AW$5</f>
        <v>0</v>
      </c>
      <c r="AX99" s="3">
        <f>'Population at Risk'!AX99/'Population at Risk'!AX$5</f>
        <v>0</v>
      </c>
      <c r="AY99" s="3">
        <f>'Population at Risk'!AY99/'Population at Risk'!AY$5</f>
        <v>0</v>
      </c>
      <c r="AZ99" s="3">
        <f>'Population at Risk'!AZ99/'Population at Risk'!AZ$5</f>
        <v>0</v>
      </c>
      <c r="BA99" s="3">
        <f>'Population at Risk'!BA99/'Population at Risk'!BA$5</f>
        <v>0</v>
      </c>
      <c r="BB99" s="3">
        <f>'Population at Risk'!BB99/'Population at Risk'!BB$5</f>
        <v>0</v>
      </c>
      <c r="BC99" s="5">
        <f>'Population at Risk'!BC99/'Population at Risk'!BC$5</f>
        <v>0</v>
      </c>
      <c r="BD99" s="9">
        <v>97</v>
      </c>
    </row>
    <row r="100" spans="1:56" x14ac:dyDescent="0.35">
      <c r="A100" s="3"/>
      <c r="B100" s="3" t="s">
        <v>78</v>
      </c>
      <c r="C100" s="51">
        <f>'Population at Risk'!C100/'Population at Risk'!C$5</f>
        <v>0</v>
      </c>
      <c r="D100" s="3">
        <f>'Population at Risk'!D100/'Population at Risk'!D$5</f>
        <v>0</v>
      </c>
      <c r="E100" s="3">
        <f>'Population at Risk'!E100/'Population at Risk'!E$5</f>
        <v>0</v>
      </c>
      <c r="F100" s="3">
        <f>'Population at Risk'!F100/'Population at Risk'!F$5</f>
        <v>0</v>
      </c>
      <c r="G100" s="3">
        <f>'Population at Risk'!G100/'Population at Risk'!G$5</f>
        <v>0</v>
      </c>
      <c r="H100" s="3">
        <f>'Population at Risk'!H100/'Population at Risk'!H$5</f>
        <v>0</v>
      </c>
      <c r="I100" s="3">
        <f>'Population at Risk'!I100/'Population at Risk'!I$5</f>
        <v>0</v>
      </c>
      <c r="J100" s="3">
        <f>'Population at Risk'!J100/'Population at Risk'!J$5</f>
        <v>0</v>
      </c>
      <c r="K100" s="3">
        <f>'Population at Risk'!K100/'Population at Risk'!K$5</f>
        <v>0</v>
      </c>
      <c r="L100" s="3">
        <f>'Population at Risk'!L100/'Population at Risk'!L$5</f>
        <v>0</v>
      </c>
      <c r="M100" s="3">
        <f>'Population at Risk'!M100/'Population at Risk'!M$5</f>
        <v>0</v>
      </c>
      <c r="N100" s="3">
        <f>'Population at Risk'!N100/'Population at Risk'!N$5</f>
        <v>0</v>
      </c>
      <c r="O100" s="3">
        <f>'Population at Risk'!O100/'Population at Risk'!O$5</f>
        <v>0</v>
      </c>
      <c r="P100" s="3">
        <f>'Population at Risk'!P100/'Population at Risk'!P$5</f>
        <v>0</v>
      </c>
      <c r="Q100" s="3">
        <f>'Population at Risk'!Q100/'Population at Risk'!Q$5</f>
        <v>0</v>
      </c>
      <c r="R100" s="3">
        <f>'Population at Risk'!R100/'Population at Risk'!R$5</f>
        <v>0</v>
      </c>
      <c r="S100" s="3">
        <f>'Population at Risk'!S100/'Population at Risk'!S$5</f>
        <v>0</v>
      </c>
      <c r="T100" s="3">
        <f>'Population at Risk'!T100/'Population at Risk'!T$5</f>
        <v>0</v>
      </c>
      <c r="U100" s="3">
        <f>'Population at Risk'!U100/'Population at Risk'!U$5</f>
        <v>0</v>
      </c>
      <c r="V100" s="3">
        <f>'Population at Risk'!V100/'Population at Risk'!V$5</f>
        <v>0</v>
      </c>
      <c r="W100" s="3">
        <f>'Population at Risk'!W100/'Population at Risk'!W$5</f>
        <v>0</v>
      </c>
      <c r="X100" s="3">
        <f>'Population at Risk'!X100/'Population at Risk'!X$5</f>
        <v>0</v>
      </c>
      <c r="Y100" s="3">
        <f>'Population at Risk'!Y100/'Population at Risk'!Y$5</f>
        <v>0</v>
      </c>
      <c r="Z100" s="3">
        <f>'Population at Risk'!Z100/'Population at Risk'!Z$5</f>
        <v>0</v>
      </c>
      <c r="AA100" s="3">
        <f>'Population at Risk'!AA100/'Population at Risk'!AA$5</f>
        <v>0</v>
      </c>
      <c r="AB100" s="3">
        <f>'Population at Risk'!AB100/'Population at Risk'!AB$5</f>
        <v>0</v>
      </c>
      <c r="AC100" s="3">
        <f>'Population at Risk'!AC100/'Population at Risk'!AC$5</f>
        <v>0</v>
      </c>
      <c r="AD100" s="3">
        <f>'Population at Risk'!AD100/'Population at Risk'!AD$5</f>
        <v>0</v>
      </c>
      <c r="AE100" s="3">
        <f>'Population at Risk'!AE100/'Population at Risk'!AE$5</f>
        <v>0</v>
      </c>
      <c r="AF100" s="3">
        <f>'Population at Risk'!AF100/'Population at Risk'!AF$5</f>
        <v>0</v>
      </c>
      <c r="AG100" s="3">
        <f>'Population at Risk'!AG100/'Population at Risk'!AG$5</f>
        <v>0</v>
      </c>
      <c r="AH100" s="3">
        <f>'Population at Risk'!AH100/'Population at Risk'!AH$5</f>
        <v>0</v>
      </c>
      <c r="AI100" s="3">
        <f>'Population at Risk'!AI100/'Population at Risk'!AI$5</f>
        <v>0</v>
      </c>
      <c r="AJ100" s="3">
        <f>'Population at Risk'!AJ100/'Population at Risk'!AJ$5</f>
        <v>0</v>
      </c>
      <c r="AK100" s="3">
        <f>'Population at Risk'!AK100/'Population at Risk'!AK$5</f>
        <v>0</v>
      </c>
      <c r="AL100" s="3">
        <f>'Population at Risk'!AL100/'Population at Risk'!AL$5</f>
        <v>0</v>
      </c>
      <c r="AM100" s="3">
        <f>'Population at Risk'!AM100/'Population at Risk'!AM$5</f>
        <v>0</v>
      </c>
      <c r="AN100" s="3">
        <f>'Population at Risk'!AN100/'Population at Risk'!AN$5</f>
        <v>0</v>
      </c>
      <c r="AO100" s="3">
        <f>'Population at Risk'!AO100/'Population at Risk'!AO$5</f>
        <v>0</v>
      </c>
      <c r="AP100" s="3">
        <f>'Population at Risk'!AP100/'Population at Risk'!AP$5</f>
        <v>0</v>
      </c>
      <c r="AQ100" s="3">
        <f>'Population at Risk'!AQ100/'Population at Risk'!AQ$5</f>
        <v>0</v>
      </c>
      <c r="AR100" s="3">
        <f>'Population at Risk'!AR100/'Population at Risk'!AR$5</f>
        <v>0</v>
      </c>
      <c r="AS100" s="3">
        <f>'Population at Risk'!AS100/'Population at Risk'!AS$5</f>
        <v>0</v>
      </c>
      <c r="AT100" s="3">
        <f>'Population at Risk'!AT100/'Population at Risk'!AT$5</f>
        <v>0</v>
      </c>
      <c r="AU100" s="3">
        <f>'Population at Risk'!AU100/'Population at Risk'!AU$5</f>
        <v>0</v>
      </c>
      <c r="AV100" s="3">
        <f>'Population at Risk'!AV100/'Population at Risk'!AV$5</f>
        <v>0</v>
      </c>
      <c r="AW100" s="3">
        <f>'Population at Risk'!AW100/'Population at Risk'!AW$5</f>
        <v>0</v>
      </c>
      <c r="AX100" s="3">
        <f>'Population at Risk'!AX100/'Population at Risk'!AX$5</f>
        <v>0</v>
      </c>
      <c r="AY100" s="3">
        <f>'Population at Risk'!AY100/'Population at Risk'!AY$5</f>
        <v>0</v>
      </c>
      <c r="AZ100" s="3">
        <f>'Population at Risk'!AZ100/'Population at Risk'!AZ$5</f>
        <v>0</v>
      </c>
      <c r="BA100" s="3">
        <f>'Population at Risk'!BA100/'Population at Risk'!BA$5</f>
        <v>0</v>
      </c>
      <c r="BB100" s="3">
        <f>'Population at Risk'!BB100/'Population at Risk'!BB$5</f>
        <v>0</v>
      </c>
      <c r="BC100" s="5">
        <f>'Population at Risk'!BC100/'Population at Risk'!BC$5</f>
        <v>0</v>
      </c>
      <c r="BD100" s="9">
        <v>98</v>
      </c>
    </row>
    <row r="101" spans="1:56" x14ac:dyDescent="0.35">
      <c r="A101" s="3"/>
      <c r="B101" s="3" t="s">
        <v>62</v>
      </c>
      <c r="C101" s="51">
        <f>'Population at Risk'!C101/'Population at Risk'!C$5</f>
        <v>5.8816214693531406E-3</v>
      </c>
      <c r="D101" s="3">
        <f>'Population at Risk'!D101/'Population at Risk'!D$5</f>
        <v>4.123151692871932E-3</v>
      </c>
      <c r="E101" s="3">
        <f>'Population at Risk'!E101/'Population at Risk'!E$5</f>
        <v>2.3579548178265302E-3</v>
      </c>
      <c r="F101" s="3">
        <f>'Population at Risk'!F101/'Population at Risk'!F$5</f>
        <v>4.675416007902557E-3</v>
      </c>
      <c r="G101" s="3">
        <f>'Population at Risk'!G101/'Population at Risk'!G$5</f>
        <v>4.3427021941596757E-3</v>
      </c>
      <c r="H101" s="3">
        <f>'Population at Risk'!H101/'Population at Risk'!H$5</f>
        <v>6.0599929331980633E-3</v>
      </c>
      <c r="I101" s="3">
        <f>'Population at Risk'!I101/'Population at Risk'!I$5</f>
        <v>4.4731489485932384E-3</v>
      </c>
      <c r="J101" s="3">
        <f>'Population at Risk'!J101/'Population at Risk'!J$5</f>
        <v>6.0262431477424118E-3</v>
      </c>
      <c r="K101" s="3">
        <f>'Population at Risk'!K101/'Population at Risk'!K$5</f>
        <v>8.0728158387325492E-3</v>
      </c>
      <c r="L101" s="3">
        <f>'Population at Risk'!L101/'Population at Risk'!L$5</f>
        <v>7.6967666698962052E-3</v>
      </c>
      <c r="M101" s="3">
        <f>'Population at Risk'!M101/'Population at Risk'!M$5</f>
        <v>7.6967666698962052E-3</v>
      </c>
      <c r="N101" s="3">
        <f>'Population at Risk'!N101/'Population at Risk'!N$5</f>
        <v>5.3354731825681354E-3</v>
      </c>
      <c r="O101" s="3">
        <f>'Population at Risk'!O101/'Population at Risk'!O$5</f>
        <v>6.7841714229767806E-3</v>
      </c>
      <c r="P101" s="3">
        <f>'Population at Risk'!P101/'Population at Risk'!P$5</f>
        <v>5.447631923005178E-3</v>
      </c>
      <c r="Q101" s="3">
        <f>'Population at Risk'!Q101/'Population at Risk'!Q$5</f>
        <v>7.6154619501384666E-3</v>
      </c>
      <c r="R101" s="3">
        <f>'Population at Risk'!R101/'Population at Risk'!R$5</f>
        <v>3.8527689544906318E-3</v>
      </c>
      <c r="S101" s="3">
        <f>'Population at Risk'!S101/'Population at Risk'!S$5</f>
        <v>5.9160002596563401E-3</v>
      </c>
      <c r="T101" s="3">
        <f>'Population at Risk'!T101/'Population at Risk'!T$5</f>
        <v>4.4160014434705634E-3</v>
      </c>
      <c r="U101" s="3">
        <f>'Population at Risk'!U101/'Population at Risk'!U$5</f>
        <v>5.543610692955574E-3</v>
      </c>
      <c r="V101" s="3">
        <f>'Population at Risk'!V101/'Population at Risk'!V$5</f>
        <v>7.7540815715878989E-3</v>
      </c>
      <c r="W101" s="3">
        <f>'Population at Risk'!W101/'Population at Risk'!W$5</f>
        <v>5.544589818978111E-3</v>
      </c>
      <c r="X101" s="3">
        <f>'Population at Risk'!X101/'Population at Risk'!X$5</f>
        <v>5.544589818978111E-3</v>
      </c>
      <c r="Y101" s="3">
        <f>'Population at Risk'!Y101/'Population at Risk'!Y$5</f>
        <v>6.9381527170369805E-3</v>
      </c>
      <c r="Z101" s="3">
        <f>'Population at Risk'!Z101/'Population at Risk'!Z$5</f>
        <v>4.2789924201137725E-3</v>
      </c>
      <c r="AA101" s="3">
        <f>'Population at Risk'!AA101/'Population at Risk'!AA$5</f>
        <v>5.6206435550047954E-3</v>
      </c>
      <c r="AB101" s="3">
        <f>'Population at Risk'!AB101/'Population at Risk'!AB$5</f>
        <v>4.1488045931086697E-3</v>
      </c>
      <c r="AC101" s="3">
        <f>'Population at Risk'!AC101/'Population at Risk'!AC$5</f>
        <v>4.6774652164963725E-3</v>
      </c>
      <c r="AD101" s="3">
        <f>'Population at Risk'!AD101/'Population at Risk'!AD$5</f>
        <v>5.2884496835779908E-3</v>
      </c>
      <c r="AE101" s="3">
        <f>'Population at Risk'!AE101/'Population at Risk'!AE$5</f>
        <v>5.6497237114624173E-3</v>
      </c>
      <c r="AF101" s="3">
        <f>'Population at Risk'!AF101/'Population at Risk'!AF$5</f>
        <v>3.4190464770197117E-3</v>
      </c>
      <c r="AG101" s="3">
        <f>'Population at Risk'!AG101/'Population at Risk'!AG$5</f>
        <v>5.6497237114624173E-3</v>
      </c>
      <c r="AH101" s="3">
        <f>'Population at Risk'!AH101/'Population at Risk'!AH$5</f>
        <v>7.3367933027480136E-3</v>
      </c>
      <c r="AI101" s="3">
        <f>'Population at Risk'!AI101/'Population at Risk'!AI$5</f>
        <v>6.2626298595738735E-3</v>
      </c>
      <c r="AJ101" s="3">
        <f>'Population at Risk'!AJ101/'Population at Risk'!AJ$5</f>
        <v>1.1457478128100759E-2</v>
      </c>
      <c r="AK101" s="3">
        <f>'Population at Risk'!AK101/'Population at Risk'!AK$5</f>
        <v>4.2792029120504102E-3</v>
      </c>
      <c r="AL101" s="3">
        <f>'Population at Risk'!AL101/'Population at Risk'!AL$5</f>
        <v>4.8446410864656465E-3</v>
      </c>
      <c r="AM101" s="3">
        <f>'Population at Risk'!AM101/'Population at Risk'!AM$5</f>
        <v>7.7282076406291218E-3</v>
      </c>
      <c r="AN101" s="3">
        <f>'Population at Risk'!AN101/'Population at Risk'!AN$5</f>
        <v>3.2962193744353802E-3</v>
      </c>
      <c r="AO101" s="3">
        <f>'Population at Risk'!AO101/'Population at Risk'!AO$5</f>
        <v>3.2962193744353802E-3</v>
      </c>
      <c r="AP101" s="3">
        <f>'Population at Risk'!AP101/'Population at Risk'!AP$5</f>
        <v>3.5707401465545122E-3</v>
      </c>
      <c r="AQ101" s="3">
        <f>'Population at Risk'!AQ101/'Population at Risk'!AQ$5</f>
        <v>5.3594125497096416E-3</v>
      </c>
      <c r="AR101" s="3">
        <f>'Population at Risk'!AR101/'Population at Risk'!AR$5</f>
        <v>5.593130883087237E-3</v>
      </c>
      <c r="AS101" s="3">
        <f>'Population at Risk'!AS101/'Population at Risk'!AS$5</f>
        <v>4.4731489485932384E-3</v>
      </c>
      <c r="AT101" s="3">
        <f>'Population at Risk'!AT101/'Population at Risk'!AT$5</f>
        <v>9.2181183825955154E-4</v>
      </c>
      <c r="AU101" s="3">
        <f>'Population at Risk'!AU101/'Population at Risk'!AU$5</f>
        <v>9.2181183825955154E-4</v>
      </c>
      <c r="AV101" s="3">
        <f>'Population at Risk'!AV101/'Population at Risk'!AV$5</f>
        <v>6.8285626903262803E-3</v>
      </c>
      <c r="AW101" s="3">
        <f>'Population at Risk'!AW101/'Population at Risk'!AW$5</f>
        <v>6.8902071244552375E-3</v>
      </c>
      <c r="AX101" s="3">
        <f>'Population at Risk'!AX101/'Population at Risk'!AX$5</f>
        <v>4.7709534961735533E-3</v>
      </c>
      <c r="AY101" s="3">
        <f>'Population at Risk'!AY101/'Population at Risk'!AY$5</f>
        <v>5.0392518378042225E-3</v>
      </c>
      <c r="AZ101" s="3">
        <f>'Population at Risk'!AZ101/'Population at Risk'!AZ$5</f>
        <v>4.5805323075894079E-3</v>
      </c>
      <c r="BA101" s="3">
        <f>'Population at Risk'!BA101/'Population at Risk'!BA$5</f>
        <v>7.3103094479952694E-3</v>
      </c>
      <c r="BB101" s="3">
        <f>'Population at Risk'!BB101/'Population at Risk'!BB$5</f>
        <v>7.9551969608997065E-3</v>
      </c>
      <c r="BC101" s="5">
        <f>'Population at Risk'!BC101/'Population at Risk'!BC$5</f>
        <v>5.543610692955574E-3</v>
      </c>
      <c r="BD101" s="9">
        <v>99</v>
      </c>
    </row>
    <row r="102" spans="1:56" x14ac:dyDescent="0.35">
      <c r="A102" s="3"/>
      <c r="B102" s="3" t="s">
        <v>63</v>
      </c>
      <c r="C102" s="51">
        <f>'Population at Risk'!C102/'Population at Risk'!C$5</f>
        <v>1.3449839293317452E-2</v>
      </c>
      <c r="D102" s="3">
        <f>'Population at Risk'!D102/'Population at Risk'!D$5</f>
        <v>8.5658322799753699E-3</v>
      </c>
      <c r="E102" s="3">
        <f>'Population at Risk'!E102/'Population at Risk'!E$5</f>
        <v>3.663141296623461E-3</v>
      </c>
      <c r="F102" s="3">
        <f>'Population at Risk'!F102/'Population at Risk'!F$5</f>
        <v>9.0971272711902473E-3</v>
      </c>
      <c r="G102" s="3">
        <f>'Population at Risk'!G102/'Population at Risk'!G$5</f>
        <v>5.640876515545486E-3</v>
      </c>
      <c r="H102" s="3">
        <f>'Population at Risk'!H102/'Population at Risk'!H$5</f>
        <v>8.2090429447003541E-3</v>
      </c>
      <c r="I102" s="3">
        <f>'Population at Risk'!I102/'Population at Risk'!I$5</f>
        <v>6.833291073403483E-3</v>
      </c>
      <c r="J102" s="3">
        <f>'Population at Risk'!J102/'Population at Risk'!J$5</f>
        <v>9.6270633567649682E-3</v>
      </c>
      <c r="K102" s="3">
        <f>'Population at Risk'!K102/'Population at Risk'!K$5</f>
        <v>9.2260752442657711E-3</v>
      </c>
      <c r="L102" s="3">
        <f>'Population at Risk'!L102/'Population at Risk'!L$5</f>
        <v>9.6209583373702556E-3</v>
      </c>
      <c r="M102" s="3">
        <f>'Population at Risk'!M102/'Population at Risk'!M$5</f>
        <v>9.6209583373702556E-3</v>
      </c>
      <c r="N102" s="3">
        <f>'Population at Risk'!N102/'Population at Risk'!N$5</f>
        <v>1.29473084265613E-2</v>
      </c>
      <c r="O102" s="3">
        <f>'Population at Risk'!O102/'Population at Risk'!O$5</f>
        <v>8.789926452378612E-3</v>
      </c>
      <c r="P102" s="3">
        <f>'Population at Risk'!P102/'Population at Risk'!P$5</f>
        <v>7.799673561071481E-3</v>
      </c>
      <c r="Q102" s="3">
        <f>'Population at Risk'!Q102/'Population at Risk'!Q$5</f>
        <v>1.2816601724055498E-2</v>
      </c>
      <c r="R102" s="3">
        <f>'Population at Risk'!R102/'Population at Risk'!R$5</f>
        <v>4.8921205794229877E-3</v>
      </c>
      <c r="S102" s="3">
        <f>'Population at Risk'!S102/'Population at Risk'!S$5</f>
        <v>1.0085114597892087E-2</v>
      </c>
      <c r="T102" s="3">
        <f>'Population at Risk'!T102/'Population at Risk'!T$5</f>
        <v>1.1284725980076708E-2</v>
      </c>
      <c r="U102" s="3">
        <f>'Population at Risk'!U102/'Population at Risk'!U$5</f>
        <v>6.7650842354712096E-3</v>
      </c>
      <c r="V102" s="3">
        <f>'Population at Risk'!V102/'Population at Risk'!V$5</f>
        <v>1.0875746273174416E-2</v>
      </c>
      <c r="W102" s="3">
        <f>'Population at Risk'!W102/'Population at Risk'!W$5</f>
        <v>7.499618599080219E-3</v>
      </c>
      <c r="X102" s="3">
        <f>'Population at Risk'!X102/'Population at Risk'!X$5</f>
        <v>7.499618599080219E-3</v>
      </c>
      <c r="Y102" s="3">
        <f>'Population at Risk'!Y102/'Population at Risk'!Y$5</f>
        <v>1.0286086726527841E-2</v>
      </c>
      <c r="Z102" s="3">
        <f>'Population at Risk'!Z102/'Population at Risk'!Z$5</f>
        <v>8.1409568409328247E-3</v>
      </c>
      <c r="AA102" s="3">
        <f>'Population at Risk'!AA102/'Population at Risk'!AA$5</f>
        <v>8.4688797328190592E-3</v>
      </c>
      <c r="AB102" s="3">
        <f>'Population at Risk'!AB102/'Population at Risk'!AB$5</f>
        <v>8.5851500986110097E-3</v>
      </c>
      <c r="AC102" s="3">
        <f>'Population at Risk'!AC102/'Population at Risk'!AC$5</f>
        <v>7.6129920866113282E-3</v>
      </c>
      <c r="AD102" s="3">
        <f>'Population at Risk'!AD102/'Population at Risk'!AD$5</f>
        <v>6.8049275815345233E-3</v>
      </c>
      <c r="AE102" s="3">
        <f>'Population at Risk'!AE102/'Population at Risk'!AE$5</f>
        <v>7.2495932264115453E-3</v>
      </c>
      <c r="AF102" s="3">
        <f>'Population at Risk'!AF102/'Population at Risk'!AF$5</f>
        <v>4.2775083630246609E-3</v>
      </c>
      <c r="AG102" s="3">
        <f>'Population at Risk'!AG102/'Population at Risk'!AG$5</f>
        <v>7.2495932264115453E-3</v>
      </c>
      <c r="AH102" s="3">
        <f>'Population at Risk'!AH102/'Population at Risk'!AH$5</f>
        <v>1.0026200663724663E-2</v>
      </c>
      <c r="AI102" s="3">
        <f>'Population at Risk'!AI102/'Population at Risk'!AI$5</f>
        <v>1.1636198344491165E-2</v>
      </c>
      <c r="AJ102" s="3">
        <f>'Population at Risk'!AJ102/'Population at Risk'!AJ$5</f>
        <v>1.4367074547473714E-2</v>
      </c>
      <c r="AK102" s="3">
        <f>'Population at Risk'!AK102/'Population at Risk'!AK$5</f>
        <v>8.683346055109592E-3</v>
      </c>
      <c r="AL102" s="3">
        <f>'Population at Risk'!AL102/'Population at Risk'!AL$5</f>
        <v>6.580421582685958E-3</v>
      </c>
      <c r="AM102" s="3">
        <f>'Population at Risk'!AM102/'Population at Risk'!AM$5</f>
        <v>9.8573358840629184E-3</v>
      </c>
      <c r="AN102" s="3">
        <f>'Population at Risk'!AN102/'Population at Risk'!AN$5</f>
        <v>5.9197409173533362E-3</v>
      </c>
      <c r="AO102" s="3">
        <f>'Population at Risk'!AO102/'Population at Risk'!AO$5</f>
        <v>5.9197409173533362E-3</v>
      </c>
      <c r="AP102" s="3">
        <f>'Population at Risk'!AP102/'Population at Risk'!AP$5</f>
        <v>5.6816196807055221E-3</v>
      </c>
      <c r="AQ102" s="3">
        <f>'Population at Risk'!AQ102/'Population at Risk'!AQ$5</f>
        <v>6.8146172817500072E-3</v>
      </c>
      <c r="AR102" s="3">
        <f>'Population at Risk'!AR102/'Population at Risk'!AR$5</f>
        <v>8.9261250142742936E-3</v>
      </c>
      <c r="AS102" s="3">
        <f>'Population at Risk'!AS102/'Population at Risk'!AS$5</f>
        <v>6.833291073403483E-3</v>
      </c>
      <c r="AT102" s="3">
        <f>'Population at Risk'!AT102/'Population at Risk'!AT$5</f>
        <v>1.7119362710534527E-3</v>
      </c>
      <c r="AU102" s="3">
        <f>'Population at Risk'!AU102/'Population at Risk'!AU$5</f>
        <v>1.7119362710534527E-3</v>
      </c>
      <c r="AV102" s="3">
        <f>'Population at Risk'!AV102/'Population at Risk'!AV$5</f>
        <v>9.6928926778792508E-3</v>
      </c>
      <c r="AW102" s="3">
        <f>'Population at Risk'!AW102/'Population at Risk'!AW$5</f>
        <v>1.021886779238845E-2</v>
      </c>
      <c r="AX102" s="3">
        <f>'Population at Risk'!AX102/'Population at Risk'!AX$5</f>
        <v>9.8730141750468479E-3</v>
      </c>
      <c r="AY102" s="3">
        <f>'Population at Risk'!AY102/'Population at Risk'!AY$5</f>
        <v>8.5670670114116176E-3</v>
      </c>
      <c r="AZ102" s="3">
        <f>'Population at Risk'!AZ102/'Population at Risk'!AZ$5</f>
        <v>9.5360411484747745E-3</v>
      </c>
      <c r="BA102" s="3">
        <f>'Population at Risk'!BA102/'Population at Risk'!BA$5</f>
        <v>9.9075597718064137E-3</v>
      </c>
      <c r="BB102" s="3">
        <f>'Population at Risk'!BB102/'Population at Risk'!BB$5</f>
        <v>1.0609393716441522E-2</v>
      </c>
      <c r="BC102" s="5">
        <f>'Population at Risk'!BC102/'Population at Risk'!BC$5</f>
        <v>6.7650842354712096E-3</v>
      </c>
      <c r="BD102" s="9">
        <v>100</v>
      </c>
    </row>
    <row r="103" spans="1:56" x14ac:dyDescent="0.35">
      <c r="A103" s="3"/>
      <c r="B103" s="3" t="s">
        <v>64</v>
      </c>
      <c r="C103" s="51">
        <f>'Population at Risk'!C103/'Population at Risk'!C$5</f>
        <v>1.5314294899869437E-2</v>
      </c>
      <c r="D103" s="3">
        <f>'Population at Risk'!D103/'Population at Risk'!D$5</f>
        <v>9.7149073419232831E-3</v>
      </c>
      <c r="E103" s="3">
        <f>'Population at Risk'!E103/'Population at Risk'!E$5</f>
        <v>4.0940990962262209E-3</v>
      </c>
      <c r="F103" s="3">
        <f>'Population at Risk'!F103/'Population at Risk'!F$5</f>
        <v>9.3749943724350995E-3</v>
      </c>
      <c r="G103" s="3">
        <f>'Population at Risk'!G103/'Population at Risk'!G$5</f>
        <v>6.6145072565848432E-3</v>
      </c>
      <c r="H103" s="3">
        <f>'Population at Risk'!H103/'Population at Risk'!H$5</f>
        <v>8.8225885205032977E-3</v>
      </c>
      <c r="I103" s="3">
        <f>'Population at Risk'!I103/'Population at Risk'!I$5</f>
        <v>6.9197884287630204E-3</v>
      </c>
      <c r="J103" s="3">
        <f>'Population at Risk'!J103/'Population at Risk'!J$5</f>
        <v>9.5057922098289744E-3</v>
      </c>
      <c r="K103" s="3">
        <f>'Population at Risk'!K103/'Population at Risk'!K$5</f>
        <v>1.0649246425562087E-2</v>
      </c>
      <c r="L103" s="3">
        <f>'Population at Risk'!L103/'Population at Risk'!L$5</f>
        <v>9.3336355996931353E-3</v>
      </c>
      <c r="M103" s="3">
        <f>'Population at Risk'!M103/'Population at Risk'!M$5</f>
        <v>9.3336355996931353E-3</v>
      </c>
      <c r="N103" s="3">
        <f>'Population at Risk'!N103/'Population at Risk'!N$5</f>
        <v>1.1956891248958832E-2</v>
      </c>
      <c r="O103" s="3">
        <f>'Population at Risk'!O103/'Population at Risk'!O$5</f>
        <v>9.9894466170208831E-3</v>
      </c>
      <c r="P103" s="3">
        <f>'Population at Risk'!P103/'Population at Risk'!P$5</f>
        <v>8.8618859137465852E-3</v>
      </c>
      <c r="Q103" s="3">
        <f>'Population at Risk'!Q103/'Population at Risk'!Q$5</f>
        <v>1.2789009470612967E-2</v>
      </c>
      <c r="R103" s="3">
        <f>'Population at Risk'!R103/'Population at Risk'!R$5</f>
        <v>4.5516433229796302E-3</v>
      </c>
      <c r="S103" s="3">
        <f>'Population at Risk'!S103/'Population at Risk'!S$5</f>
        <v>1.1163661575722211E-2</v>
      </c>
      <c r="T103" s="3">
        <f>'Population at Risk'!T103/'Population at Risk'!T$5</f>
        <v>1.276680865630998E-2</v>
      </c>
      <c r="U103" s="3">
        <f>'Population at Risk'!U103/'Population at Risk'!U$5</f>
        <v>7.3758210067290265E-3</v>
      </c>
      <c r="V103" s="3">
        <f>'Population at Risk'!V103/'Population at Risk'!V$5</f>
        <v>1.1802229647174693E-2</v>
      </c>
      <c r="W103" s="3">
        <f>'Population at Risk'!W103/'Population at Risk'!W$5</f>
        <v>8.5216463948713031E-3</v>
      </c>
      <c r="X103" s="3">
        <f>'Population at Risk'!X103/'Population at Risk'!X$5</f>
        <v>8.5216463948713031E-3</v>
      </c>
      <c r="Y103" s="3">
        <f>'Population at Risk'!Y103/'Population at Risk'!Y$5</f>
        <v>1.0717794006699031E-2</v>
      </c>
      <c r="Z103" s="3">
        <f>'Population at Risk'!Z103/'Population at Risk'!Z$5</f>
        <v>1.059322405046075E-2</v>
      </c>
      <c r="AA103" s="3">
        <f>'Population at Risk'!AA103/'Population at Risk'!AA$5</f>
        <v>9.7639558276822937E-3</v>
      </c>
      <c r="AB103" s="3">
        <f>'Population at Risk'!AB103/'Population at Risk'!AB$5</f>
        <v>9.388724255568321E-3</v>
      </c>
      <c r="AC103" s="3">
        <f>'Population at Risk'!AC103/'Population at Risk'!AC$5</f>
        <v>9.3446231054993625E-3</v>
      </c>
      <c r="AD103" s="3">
        <f>'Population at Risk'!AD103/'Population at Risk'!AD$5</f>
        <v>7.3773445909040307E-3</v>
      </c>
      <c r="AE103" s="3">
        <f>'Population at Risk'!AE103/'Population at Risk'!AE$5</f>
        <v>7.6687472321731237E-3</v>
      </c>
      <c r="AF103" s="3">
        <f>'Population at Risk'!AF103/'Population at Risk'!AF$5</f>
        <v>5.2839809190304635E-3</v>
      </c>
      <c r="AG103" s="3">
        <f>'Population at Risk'!AG103/'Population at Risk'!AG$5</f>
        <v>7.6687472321731237E-3</v>
      </c>
      <c r="AH103" s="3">
        <f>'Population at Risk'!AH103/'Population at Risk'!AH$5</f>
        <v>1.0526948059387678E-2</v>
      </c>
      <c r="AI103" s="3">
        <f>'Population at Risk'!AI103/'Population at Risk'!AI$5</f>
        <v>1.286551777611508E-2</v>
      </c>
      <c r="AJ103" s="3">
        <f>'Population at Risk'!AJ103/'Population at Risk'!AJ$5</f>
        <v>1.5090704745037972E-2</v>
      </c>
      <c r="AK103" s="3">
        <f>'Population at Risk'!AK103/'Population at Risk'!AK$5</f>
        <v>7.7306767936677128E-3</v>
      </c>
      <c r="AL103" s="3">
        <f>'Population at Risk'!AL103/'Population at Risk'!AL$5</f>
        <v>6.5890573065477505E-3</v>
      </c>
      <c r="AM103" s="3">
        <f>'Population at Risk'!AM103/'Population at Risk'!AM$5</f>
        <v>1.0673794979065629E-2</v>
      </c>
      <c r="AN103" s="3">
        <f>'Population at Risk'!AN103/'Population at Risk'!AN$5</f>
        <v>6.726978315174245E-3</v>
      </c>
      <c r="AO103" s="3">
        <f>'Population at Risk'!AO103/'Population at Risk'!AO$5</f>
        <v>6.726978315174245E-3</v>
      </c>
      <c r="AP103" s="3">
        <f>'Population at Risk'!AP103/'Population at Risk'!AP$5</f>
        <v>6.33263860245303E-3</v>
      </c>
      <c r="AQ103" s="3">
        <f>'Population at Risk'!AQ103/'Population at Risk'!AQ$5</f>
        <v>7.6238530839578206E-3</v>
      </c>
      <c r="AR103" s="3">
        <f>'Population at Risk'!AR103/'Population at Risk'!AR$5</f>
        <v>9.8238417526133257E-3</v>
      </c>
      <c r="AS103" s="3">
        <f>'Population at Risk'!AS103/'Population at Risk'!AS$5</f>
        <v>6.9197884287630204E-3</v>
      </c>
      <c r="AT103" s="3">
        <f>'Population at Risk'!AT103/'Population at Risk'!AT$5</f>
        <v>1.5144051628549777E-3</v>
      </c>
      <c r="AU103" s="3">
        <f>'Population at Risk'!AU103/'Population at Risk'!AU$5</f>
        <v>1.5144051628549777E-3</v>
      </c>
      <c r="AV103" s="3">
        <f>'Population at Risk'!AV103/'Population at Risk'!AV$5</f>
        <v>1.0426161154692812E-2</v>
      </c>
      <c r="AW103" s="3">
        <f>'Population at Risk'!AW103/'Population at Risk'!AW$5</f>
        <v>1.0359402319985146E-2</v>
      </c>
      <c r="AX103" s="3">
        <f>'Population at Risk'!AX103/'Population at Risk'!AX$5</f>
        <v>8.8044409945158622E-3</v>
      </c>
      <c r="AY103" s="3">
        <f>'Population at Risk'!AY103/'Population at Risk'!AY$5</f>
        <v>8.994064813404444E-3</v>
      </c>
      <c r="AZ103" s="3">
        <f>'Population at Risk'!AZ103/'Population at Risk'!AZ$5</f>
        <v>9.4229016772216824E-3</v>
      </c>
      <c r="BA103" s="3">
        <f>'Population at Risk'!BA103/'Population at Risk'!BA$5</f>
        <v>1.0807095249809297E-2</v>
      </c>
      <c r="BB103" s="3">
        <f>'Population at Risk'!BB103/'Population at Risk'!BB$5</f>
        <v>1.2080661555864425E-2</v>
      </c>
      <c r="BC103" s="5">
        <f>'Population at Risk'!BC103/'Population at Risk'!BC$5</f>
        <v>7.3758210067290265E-3</v>
      </c>
      <c r="BD103" s="9">
        <v>101</v>
      </c>
    </row>
    <row r="104" spans="1:56" x14ac:dyDescent="0.35">
      <c r="A104" s="3"/>
      <c r="B104" s="3" t="s">
        <v>65</v>
      </c>
      <c r="C104" s="51">
        <f>'Population at Risk'!C104/'Population at Risk'!C$5</f>
        <v>1.3045056168210771E-2</v>
      </c>
      <c r="D104" s="3">
        <f>'Population at Risk'!D104/'Population at Risk'!D$5</f>
        <v>8.4337193717834956E-3</v>
      </c>
      <c r="E104" s="3">
        <f>'Population at Risk'!E104/'Population at Risk'!E$5</f>
        <v>3.8047417164929391E-3</v>
      </c>
      <c r="F104" s="3">
        <f>'Population at Risk'!F104/'Population at Risk'!F$5</f>
        <v>8.5293118903855426E-3</v>
      </c>
      <c r="G104" s="3">
        <f>'Population at Risk'!G104/'Population at Risk'!G$5</f>
        <v>5.5017864096827207E-3</v>
      </c>
      <c r="H104" s="3">
        <f>'Population at Risk'!H104/'Population at Risk'!H$5</f>
        <v>8.3862165334348954E-3</v>
      </c>
      <c r="I104" s="3">
        <f>'Population at Risk'!I104/'Population at Risk'!I$5</f>
        <v>5.8571066343458432E-3</v>
      </c>
      <c r="J104" s="3">
        <f>'Population at Risk'!J104/'Population at Risk'!J$5</f>
        <v>7.8919531006038397E-3</v>
      </c>
      <c r="K104" s="3">
        <f>'Population at Risk'!K104/'Population at Risk'!K$5</f>
        <v>9.8885859665933662E-3</v>
      </c>
      <c r="L104" s="3">
        <f>'Population at Risk'!L104/'Population at Risk'!L$5</f>
        <v>9.4990638425981443E-3</v>
      </c>
      <c r="M104" s="3">
        <f>'Population at Risk'!M104/'Population at Risk'!M$5</f>
        <v>9.4990638425981443E-3</v>
      </c>
      <c r="N104" s="3">
        <f>'Population at Risk'!N104/'Population at Risk'!N$5</f>
        <v>8.8338822453897584E-3</v>
      </c>
      <c r="O104" s="3">
        <f>'Population at Risk'!O104/'Population at Risk'!O$5</f>
        <v>9.4978399921674932E-3</v>
      </c>
      <c r="P104" s="3">
        <f>'Population at Risk'!P104/'Population at Risk'!P$5</f>
        <v>7.830022485433628E-3</v>
      </c>
      <c r="Q104" s="3">
        <f>'Population at Risk'!Q104/'Population at Risk'!Q$5</f>
        <v>1.3147708765365865E-2</v>
      </c>
      <c r="R104" s="3">
        <f>'Population at Risk'!R104/'Population at Risk'!R$5</f>
        <v>4.4082844781613735E-3</v>
      </c>
      <c r="S104" s="3">
        <f>'Population at Risk'!S104/'Population at Risk'!S$5</f>
        <v>1.0456302843508947E-2</v>
      </c>
      <c r="T104" s="3">
        <f>'Population at Risk'!T104/'Population at Risk'!T$5</f>
        <v>1.0712790550287246E-2</v>
      </c>
      <c r="U104" s="3">
        <f>'Population at Risk'!U104/'Population at Risk'!U$5</f>
        <v>7.0469627452825097E-3</v>
      </c>
      <c r="V104" s="3">
        <f>'Population at Risk'!V104/'Population at Risk'!V$5</f>
        <v>1.2561779079913659E-2</v>
      </c>
      <c r="W104" s="3">
        <f>'Population at Risk'!W104/'Population at Risk'!W$5</f>
        <v>8.4433028007688503E-3</v>
      </c>
      <c r="X104" s="3">
        <f>'Population at Risk'!X104/'Population at Risk'!X$5</f>
        <v>8.4433028007688503E-3</v>
      </c>
      <c r="Y104" s="3">
        <f>'Population at Risk'!Y104/'Population at Risk'!Y$5</f>
        <v>1.0356569547780281E-2</v>
      </c>
      <c r="Z104" s="3">
        <f>'Population at Risk'!Z104/'Population at Risk'!Z$5</f>
        <v>8.8003600876808852E-3</v>
      </c>
      <c r="AA104" s="3">
        <f>'Population at Risk'!AA104/'Population at Risk'!AA$5</f>
        <v>9.2624214796972505E-3</v>
      </c>
      <c r="AB104" s="3">
        <f>'Population at Risk'!AB104/'Population at Risk'!AB$5</f>
        <v>8.4105716875148527E-3</v>
      </c>
      <c r="AC104" s="3">
        <f>'Population at Risk'!AC104/'Population at Risk'!AC$5</f>
        <v>8.2396775982089034E-3</v>
      </c>
      <c r="AD104" s="3">
        <f>'Population at Risk'!AD104/'Population at Risk'!AD$5</f>
        <v>7.3388986723642883E-3</v>
      </c>
      <c r="AE104" s="3">
        <f>'Population at Risk'!AE104/'Population at Risk'!AE$5</f>
        <v>8.0406726175672009E-3</v>
      </c>
      <c r="AF104" s="3">
        <f>'Population at Risk'!AF104/'Population at Risk'!AF$5</f>
        <v>5.60960439303234E-3</v>
      </c>
      <c r="AG104" s="3">
        <f>'Population at Risk'!AG104/'Population at Risk'!AG$5</f>
        <v>8.0406726175672009E-3</v>
      </c>
      <c r="AH104" s="3">
        <f>'Population at Risk'!AH104/'Population at Risk'!AH$5</f>
        <v>1.1123343833997563E-2</v>
      </c>
      <c r="AI104" s="3">
        <f>'Population at Risk'!AI104/'Population at Risk'!AI$5</f>
        <v>1.192628009812691E-2</v>
      </c>
      <c r="AJ104" s="3">
        <f>'Population at Risk'!AJ104/'Population at Risk'!AJ$5</f>
        <v>1.5980166862877374E-2</v>
      </c>
      <c r="AK104" s="3">
        <f>'Population at Risk'!AK104/'Population at Risk'!AK$5</f>
        <v>8.2929078332071825E-3</v>
      </c>
      <c r="AL104" s="3">
        <f>'Population at Risk'!AL104/'Population at Risk'!AL$5</f>
        <v>6.7876789553689802E-3</v>
      </c>
      <c r="AM104" s="3">
        <f>'Population at Risk'!AM104/'Population at Risk'!AM$5</f>
        <v>1.126854319913226E-2</v>
      </c>
      <c r="AN104" s="3">
        <f>'Population at Risk'!AN104/'Population at Risk'!AN$5</f>
        <v>4.1707265554080325E-3</v>
      </c>
      <c r="AO104" s="3">
        <f>'Population at Risk'!AO104/'Population at Risk'!AO$5</f>
        <v>4.1707265554080325E-3</v>
      </c>
      <c r="AP104" s="3">
        <f>'Population at Risk'!AP104/'Population at Risk'!AP$5</f>
        <v>6.8455626014056114E-3</v>
      </c>
      <c r="AQ104" s="3">
        <f>'Population at Risk'!AQ104/'Population at Risk'!AQ$5</f>
        <v>7.3186150182127686E-3</v>
      </c>
      <c r="AR104" s="3">
        <f>'Population at Risk'!AR104/'Population at Risk'!AR$5</f>
        <v>9.2171390903243774E-3</v>
      </c>
      <c r="AS104" s="3">
        <f>'Population at Risk'!AS104/'Population at Risk'!AS$5</f>
        <v>5.8571066343458432E-3</v>
      </c>
      <c r="AT104" s="3">
        <f>'Population at Risk'!AT104/'Population at Risk'!AT$5</f>
        <v>1.0534992437252018E-3</v>
      </c>
      <c r="AU104" s="3">
        <f>'Population at Risk'!AU104/'Population at Risk'!AU$5</f>
        <v>1.0534992437252018E-3</v>
      </c>
      <c r="AV104" s="3">
        <f>'Population at Risk'!AV104/'Population at Risk'!AV$5</f>
        <v>9.2116852399703516E-3</v>
      </c>
      <c r="AW104" s="3">
        <f>'Population at Risk'!AW104/'Population at Risk'!AW$5</f>
        <v>1.0957677880325374E-2</v>
      </c>
      <c r="AX104" s="3">
        <f>'Population at Risk'!AX104/'Population at Risk'!AX$5</f>
        <v>6.6672946334538925E-3</v>
      </c>
      <c r="AY104" s="3">
        <f>'Population at Risk'!AY104/'Population at Risk'!AY$5</f>
        <v>8.2637630171389365E-3</v>
      </c>
      <c r="AZ104" s="3">
        <f>'Population at Risk'!AZ104/'Population at Risk'!AZ$5</f>
        <v>8.1007861417212827E-3</v>
      </c>
      <c r="BA104" s="3">
        <f>'Population at Risk'!BA104/'Population at Risk'!BA$5</f>
        <v>1.1199850176824641E-2</v>
      </c>
      <c r="BB104" s="3">
        <f>'Population at Risk'!BB104/'Population at Risk'!BB$5</f>
        <v>1.2546439816586246E-2</v>
      </c>
      <c r="BC104" s="5">
        <f>'Population at Risk'!BC104/'Population at Risk'!BC$5</f>
        <v>7.0469627452825097E-3</v>
      </c>
      <c r="BD104" s="9">
        <v>102</v>
      </c>
    </row>
    <row r="105" spans="1:56" x14ac:dyDescent="0.35">
      <c r="A105" s="3"/>
      <c r="B105" s="3" t="s">
        <v>66</v>
      </c>
      <c r="C105" s="51">
        <f>'Population at Risk'!C105/'Population at Risk'!C$5</f>
        <v>9.7515934684791385E-3</v>
      </c>
      <c r="D105" s="3">
        <f>'Population at Risk'!D105/'Population at Risk'!D$5</f>
        <v>6.7807718227782055E-3</v>
      </c>
      <c r="E105" s="3">
        <f>'Population at Risk'!E105/'Population at Risk'!E$5</f>
        <v>3.7985851764986145E-3</v>
      </c>
      <c r="F105" s="3">
        <f>'Population at Risk'!F105/'Population at Risk'!F$5</f>
        <v>6.837946926286427E-3</v>
      </c>
      <c r="G105" s="3">
        <f>'Population at Risk'!G105/'Population at Risk'!G$5</f>
        <v>5.7645121652012774E-3</v>
      </c>
      <c r="H105" s="3">
        <f>'Population at Risk'!H105/'Population at Risk'!H$5</f>
        <v>8.445274396346408E-3</v>
      </c>
      <c r="I105" s="3">
        <f>'Population at Risk'!I105/'Population at Risk'!I$5</f>
        <v>5.6223280983699539E-3</v>
      </c>
      <c r="J105" s="3">
        <f>'Population at Risk'!J105/'Population at Risk'!J$5</f>
        <v>7.9106102001324542E-3</v>
      </c>
      <c r="K105" s="3">
        <f>'Population at Risk'!K105/'Population at Risk'!K$5</f>
        <v>9.9867357032344915E-3</v>
      </c>
      <c r="L105" s="3">
        <f>'Population at Risk'!L105/'Population at Risk'!L$5</f>
        <v>9.2726883523070805E-3</v>
      </c>
      <c r="M105" s="3">
        <f>'Population at Risk'!M105/'Population at Risk'!M$5</f>
        <v>9.2726883523070805E-3</v>
      </c>
      <c r="N105" s="3">
        <f>'Population at Risk'!N105/'Population at Risk'!N$5</f>
        <v>6.8849968313978039E-3</v>
      </c>
      <c r="O105" s="3">
        <f>'Population at Risk'!O105/'Population at Risk'!O$5</f>
        <v>9.4388471971850862E-3</v>
      </c>
      <c r="P105" s="3">
        <f>'Population at Risk'!P105/'Population at Risk'!P$5</f>
        <v>8.7708391406601475E-3</v>
      </c>
      <c r="Q105" s="3">
        <f>'Population at Risk'!Q105/'Population at Risk'!Q$5</f>
        <v>1.2402717922417539E-2</v>
      </c>
      <c r="R105" s="3">
        <f>'Population at Risk'!R105/'Population at Risk'!R$5</f>
        <v>4.8204411570138602E-3</v>
      </c>
      <c r="S105" s="3">
        <f>'Population at Risk'!S105/'Population at Risk'!S$5</f>
        <v>8.7084164146877703E-3</v>
      </c>
      <c r="T105" s="3">
        <f>'Population at Risk'!T105/'Population at Risk'!T$5</f>
        <v>7.2371829384897408E-3</v>
      </c>
      <c r="U105" s="3">
        <f>'Population at Risk'!U105/'Population at Risk'!U$5</f>
        <v>7.1879020001881597E-3</v>
      </c>
      <c r="V105" s="3">
        <f>'Population at Risk'!V105/'Population at Risk'!V$5</f>
        <v>1.2244604591517166E-2</v>
      </c>
      <c r="W105" s="3">
        <f>'Population at Risk'!W105/'Population at Risk'!W$5</f>
        <v>7.958996946317326E-3</v>
      </c>
      <c r="X105" s="3">
        <f>'Population at Risk'!X105/'Population at Risk'!X$5</f>
        <v>7.958996946317326E-3</v>
      </c>
      <c r="Y105" s="3">
        <f>'Population at Risk'!Y105/'Population at Risk'!Y$5</f>
        <v>1.0197983199962292E-2</v>
      </c>
      <c r="Z105" s="3">
        <f>'Population at Risk'!Z105/'Population at Risk'!Z$5</f>
        <v>6.5708642452975757E-3</v>
      </c>
      <c r="AA105" s="3">
        <f>'Population at Risk'!AA105/'Population at Risk'!AA$5</f>
        <v>7.8961727386345458E-3</v>
      </c>
      <c r="AB105" s="3">
        <f>'Population at Risk'!AB105/'Population at Risk'!AB$5</f>
        <v>6.7931540553004578E-3</v>
      </c>
      <c r="AC105" s="3">
        <f>'Population at Risk'!AC105/'Population at Risk'!AC$5</f>
        <v>6.7461458444179716E-3</v>
      </c>
      <c r="AD105" s="3">
        <f>'Population at Risk'!AD105/'Population at Risk'!AD$5</f>
        <v>6.9416241807869431E-3</v>
      </c>
      <c r="AE105" s="3">
        <f>'Population at Risk'!AE105/'Population at Risk'!AE$5</f>
        <v>7.3912790875140504E-3</v>
      </c>
      <c r="AF105" s="3">
        <f>'Population at Risk'!AF105/'Population at Risk'!AF$5</f>
        <v>3.6706646160211622E-3</v>
      </c>
      <c r="AG105" s="3">
        <f>'Population at Risk'!AG105/'Population at Risk'!AG$5</f>
        <v>7.3912790875140504E-3</v>
      </c>
      <c r="AH105" s="3">
        <f>'Population at Risk'!AH105/'Population at Risk'!AH$5</f>
        <v>9.9886914955102032E-3</v>
      </c>
      <c r="AI105" s="3">
        <f>'Population at Risk'!AI105/'Population at Risk'!AI$5</f>
        <v>9.4300090073803893E-3</v>
      </c>
      <c r="AJ105" s="3">
        <f>'Population at Risk'!AJ105/'Population at Risk'!AJ$5</f>
        <v>1.5452519843820102E-2</v>
      </c>
      <c r="AK105" s="3">
        <f>'Population at Risk'!AK105/'Population at Risk'!AK$5</f>
        <v>6.8560951766063142E-3</v>
      </c>
      <c r="AL105" s="3">
        <f>'Population at Risk'!AL105/'Population at Risk'!AL$5</f>
        <v>6.6495073735802993E-3</v>
      </c>
      <c r="AM105" s="3">
        <f>'Population at Risk'!AM105/'Population at Risk'!AM$5</f>
        <v>1.0364103598202532E-2</v>
      </c>
      <c r="AN105" s="3">
        <f>'Population at Risk'!AN105/'Population at Risk'!AN$5</f>
        <v>4.7761546037737145E-3</v>
      </c>
      <c r="AO105" s="3">
        <f>'Population at Risk'!AO105/'Population at Risk'!AO$5</f>
        <v>4.7761546037737145E-3</v>
      </c>
      <c r="AP105" s="3">
        <f>'Population at Risk'!AP105/'Population at Risk'!AP$5</f>
        <v>5.2081513739800616E-3</v>
      </c>
      <c r="AQ105" s="3">
        <f>'Population at Risk'!AQ105/'Population at Risk'!AQ$5</f>
        <v>6.7862230430760498E-3</v>
      </c>
      <c r="AR105" s="3">
        <f>'Population at Risk'!AR105/'Population at Risk'!AR$5</f>
        <v>7.986316464436748E-3</v>
      </c>
      <c r="AS105" s="3">
        <f>'Population at Risk'!AS105/'Population at Risk'!AS$5</f>
        <v>5.6223280983699539E-3</v>
      </c>
      <c r="AT105" s="3">
        <f>'Population at Risk'!AT105/'Population at Risk'!AT$5</f>
        <v>2.2386858929160538E-3</v>
      </c>
      <c r="AU105" s="3">
        <f>'Population at Risk'!AU105/'Population at Risk'!AU$5</f>
        <v>2.2386858929160538E-3</v>
      </c>
      <c r="AV105" s="3">
        <f>'Population at Risk'!AV105/'Population at Risk'!AV$5</f>
        <v>9.6699780379788276E-3</v>
      </c>
      <c r="AW105" s="3">
        <f>'Population at Risk'!AW105/'Population at Risk'!AW$5</f>
        <v>9.5603631487924945E-3</v>
      </c>
      <c r="AX105" s="3">
        <f>'Population at Risk'!AX105/'Population at Risk'!AX$5</f>
        <v>6.6371939804811889E-3</v>
      </c>
      <c r="AY105" s="3">
        <f>'Population at Risk'!AY105/'Population at Risk'!AY$5</f>
        <v>7.1013801117140209E-3</v>
      </c>
      <c r="AZ105" s="3">
        <f>'Population at Risk'!AZ105/'Population at Risk'!AZ$5</f>
        <v>6.322880164887002E-3</v>
      </c>
      <c r="BA105" s="3">
        <f>'Population at Risk'!BA105/'Population at Risk'!BA$5</f>
        <v>1.0224297616173626E-2</v>
      </c>
      <c r="BB105" s="3">
        <f>'Population at Risk'!BB105/'Population at Risk'!BB$5</f>
        <v>1.0779439748133618E-2</v>
      </c>
      <c r="BC105" s="5">
        <f>'Population at Risk'!BC105/'Population at Risk'!BC$5</f>
        <v>7.1879020001881597E-3</v>
      </c>
      <c r="BD105" s="9">
        <v>103</v>
      </c>
    </row>
    <row r="106" spans="1:56" x14ac:dyDescent="0.35">
      <c r="A106" s="3"/>
      <c r="B106" s="3" t="s">
        <v>67</v>
      </c>
      <c r="C106" s="51">
        <f>'Population at Risk'!C106/'Population at Risk'!C$5</f>
        <v>8.7887002769374868E-3</v>
      </c>
      <c r="D106" s="3">
        <f>'Population at Risk'!D106/'Population at Risk'!D$5</f>
        <v>6.2799717289345964E-3</v>
      </c>
      <c r="E106" s="3">
        <f>'Population at Risk'!E106/'Population at Risk'!E$5</f>
        <v>3.7616459365326631E-3</v>
      </c>
      <c r="F106" s="3">
        <f>'Population at Risk'!F106/'Population at Risk'!F$5</f>
        <v>7.5628176251860482E-3</v>
      </c>
      <c r="G106" s="3">
        <f>'Population at Risk'!G106/'Population at Risk'!G$5</f>
        <v>6.7845062748615572E-3</v>
      </c>
      <c r="H106" s="3">
        <f>'Population at Risk'!H106/'Population at Risk'!H$5</f>
        <v>9.2392745532678643E-3</v>
      </c>
      <c r="I106" s="3">
        <f>'Population at Risk'!I106/'Population at Risk'!I$5</f>
        <v>6.1042419353730939E-3</v>
      </c>
      <c r="J106" s="3">
        <f>'Population at Risk'!J106/'Population at Risk'!J$5</f>
        <v>8.4423375366979615E-3</v>
      </c>
      <c r="K106" s="3">
        <f>'Population at Risk'!K106/'Population at Risk'!K$5</f>
        <v>1.1336294582049962E-2</v>
      </c>
      <c r="L106" s="3">
        <f>'Population at Risk'!L106/'Population at Risk'!L$5</f>
        <v>1.0421979303015564E-2</v>
      </c>
      <c r="M106" s="3">
        <f>'Population at Risk'!M106/'Population at Risk'!M$5</f>
        <v>1.0421979303015564E-2</v>
      </c>
      <c r="N106" s="3">
        <f>'Population at Risk'!N106/'Population at Risk'!N$5</f>
        <v>6.1262094775894607E-3</v>
      </c>
      <c r="O106" s="3">
        <f>'Population at Risk'!O106/'Population at Risk'!O$5</f>
        <v>1.0077935809494494E-2</v>
      </c>
      <c r="P106" s="3">
        <f>'Population at Risk'!P106/'Population at Risk'!P$5</f>
        <v>8.3459541995901075E-3</v>
      </c>
      <c r="Q106" s="3">
        <f>'Population at Risk'!Q106/'Population at Risk'!Q$5</f>
        <v>1.2044018627664639E-2</v>
      </c>
      <c r="R106" s="3">
        <f>'Population at Risk'!R106/'Population at Risk'!R$5</f>
        <v>4.7666815902070135E-3</v>
      </c>
      <c r="S106" s="3">
        <f>'Population at Risk'!S106/'Population at Risk'!S$5</f>
        <v>8.6613925668602952E-3</v>
      </c>
      <c r="T106" s="3">
        <f>'Population at Risk'!T106/'Population at Risk'!T$5</f>
        <v>6.3792797938055463E-3</v>
      </c>
      <c r="U106" s="3">
        <f>'Population at Risk'!U106/'Population at Risk'!U$5</f>
        <v>9.3959503270433457E-3</v>
      </c>
      <c r="V106" s="3">
        <f>'Population at Risk'!V106/'Population at Risk'!V$5</f>
        <v>1.2812179991805624E-2</v>
      </c>
      <c r="W106" s="3">
        <f>'Population at Risk'!W106/'Population at Risk'!W$5</f>
        <v>8.5109631774936967E-3</v>
      </c>
      <c r="X106" s="3">
        <f>'Population at Risk'!X106/'Population at Risk'!X$5</f>
        <v>8.5109631774936967E-3</v>
      </c>
      <c r="Y106" s="3">
        <f>'Population at Risk'!Y106/'Population at Risk'!Y$5</f>
        <v>1.0748630240996973E-2</v>
      </c>
      <c r="Z106" s="3">
        <f>'Population at Risk'!Z106/'Population at Risk'!Z$5</f>
        <v>5.7635408107654888E-3</v>
      </c>
      <c r="AA106" s="3">
        <f>'Population at Risk'!AA106/'Population at Risk'!AA$5</f>
        <v>7.8841997701150114E-3</v>
      </c>
      <c r="AB106" s="3">
        <f>'Population at Risk'!AB106/'Population at Risk'!AB$5</f>
        <v>6.4208912669336529E-3</v>
      </c>
      <c r="AC106" s="3">
        <f>'Population at Risk'!AC106/'Population at Risk'!AC$5</f>
        <v>6.4822782605874138E-3</v>
      </c>
      <c r="AD106" s="3">
        <f>'Population at Risk'!AD106/'Population at Risk'!AD$5</f>
        <v>7.7148143203084425E-3</v>
      </c>
      <c r="AE106" s="3">
        <f>'Population at Risk'!AE106/'Population at Risk'!AE$5</f>
        <v>8.0701905052968908E-3</v>
      </c>
      <c r="AF106" s="3">
        <f>'Population at Risk'!AF106/'Population at Risk'!AF$5</f>
        <v>4.3071104970248313E-3</v>
      </c>
      <c r="AG106" s="3">
        <f>'Population at Risk'!AG106/'Population at Risk'!AG$5</f>
        <v>8.0701905052968908E-3</v>
      </c>
      <c r="AH106" s="3">
        <f>'Population at Risk'!AH106/'Population at Risk'!AH$5</f>
        <v>1.0435050597262257E-2</v>
      </c>
      <c r="AI106" s="3">
        <f>'Population at Risk'!AI106/'Population at Risk'!AI$5</f>
        <v>9.0521187229143651E-3</v>
      </c>
      <c r="AJ106" s="3">
        <f>'Population at Risk'!AJ106/'Population at Risk'!AJ$5</f>
        <v>1.463843587156031E-2</v>
      </c>
      <c r="AK106" s="3">
        <f>'Population at Risk'!AK106/'Population at Risk'!AK$5</f>
        <v>7.1372106963760494E-3</v>
      </c>
      <c r="AL106" s="3">
        <f>'Population at Risk'!AL106/'Population at Risk'!AL$5</f>
        <v>7.9103230574020175E-3</v>
      </c>
      <c r="AM106" s="3">
        <f>'Population at Risk'!AM106/'Population at Risk'!AM$5</f>
        <v>1.078992924688929E-2</v>
      </c>
      <c r="AN106" s="3">
        <f>'Population at Risk'!AN106/'Population at Risk'!AN$5</f>
        <v>7.0633272309329571E-3</v>
      </c>
      <c r="AO106" s="3">
        <f>'Population at Risk'!AO106/'Population at Risk'!AO$5</f>
        <v>7.0633272309329571E-3</v>
      </c>
      <c r="AP106" s="3">
        <f>'Population at Risk'!AP106/'Population at Risk'!AP$5</f>
        <v>4.5374046061189936E-3</v>
      </c>
      <c r="AQ106" s="3">
        <f>'Population at Risk'!AQ106/'Population at Risk'!AQ$5</f>
        <v>7.8935983513604251E-3</v>
      </c>
      <c r="AR106" s="3">
        <f>'Population at Risk'!AR106/'Population at Risk'!AR$5</f>
        <v>8.0898526444445895E-3</v>
      </c>
      <c r="AS106" s="3">
        <f>'Population at Risk'!AS106/'Population at Risk'!AS$5</f>
        <v>6.1042419353730939E-3</v>
      </c>
      <c r="AT106" s="3">
        <f>'Population at Risk'!AT106/'Population at Risk'!AT$5</f>
        <v>9.2181183825955154E-4</v>
      </c>
      <c r="AU106" s="3">
        <f>'Population at Risk'!AU106/'Population at Risk'!AU$5</f>
        <v>9.2181183825955154E-4</v>
      </c>
      <c r="AV106" s="3">
        <f>'Population at Risk'!AV106/'Population at Risk'!AV$5</f>
        <v>1.0025154956435396E-2</v>
      </c>
      <c r="AW106" s="3">
        <f>'Population at Risk'!AW106/'Population at Risk'!AW$5</f>
        <v>1.0030149998187169E-2</v>
      </c>
      <c r="AX106" s="3">
        <f>'Population at Risk'!AX106/'Population at Risk'!AX$5</f>
        <v>6.6672946334538925E-3</v>
      </c>
      <c r="AY106" s="3">
        <f>'Population at Risk'!AY106/'Population at Risk'!AY$5</f>
        <v>7.1894907692680969E-3</v>
      </c>
      <c r="AZ106" s="3">
        <f>'Population at Risk'!AZ106/'Population at Risk'!AZ$5</f>
        <v>5.9899268637707646E-3</v>
      </c>
      <c r="BA106" s="3">
        <f>'Population at Risk'!BA106/'Population at Risk'!BA$5</f>
        <v>1.0591713515639593E-2</v>
      </c>
      <c r="BB106" s="3">
        <f>'Population at Risk'!BB106/'Population at Risk'!BB$5</f>
        <v>1.1895828912720844E-2</v>
      </c>
      <c r="BC106" s="5">
        <f>'Population at Risk'!BC106/'Population at Risk'!BC$5</f>
        <v>9.3959503270433457E-3</v>
      </c>
      <c r="BD106" s="9">
        <v>104</v>
      </c>
    </row>
    <row r="107" spans="1:56" x14ac:dyDescent="0.35">
      <c r="A107" s="3"/>
      <c r="B107" s="3" t="s">
        <v>68</v>
      </c>
      <c r="C107" s="51">
        <f>'Population at Risk'!C107/'Population at Risk'!C$5</f>
        <v>9.187350324391037E-3</v>
      </c>
      <c r="D107" s="3">
        <f>'Population at Risk'!D107/'Population at Risk'!D$5</f>
        <v>6.7101067788616232E-3</v>
      </c>
      <c r="E107" s="3">
        <f>'Population at Risk'!E107/'Population at Risk'!E$5</f>
        <v>4.2233864361070489E-3</v>
      </c>
      <c r="F107" s="3">
        <f>'Population at Risk'!F107/'Population at Risk'!F$5</f>
        <v>8.0339835794708027E-3</v>
      </c>
      <c r="G107" s="3">
        <f>'Population at Risk'!G107/'Population at Risk'!G$5</f>
        <v>8.0363172276264449E-3</v>
      </c>
      <c r="H107" s="3">
        <f>'Population at Risk'!H107/'Population at Risk'!H$5</f>
        <v>1.1768919681311019E-2</v>
      </c>
      <c r="I107" s="3">
        <f>'Population at Risk'!I107/'Population at Risk'!I$5</f>
        <v>8.2048919941047245E-3</v>
      </c>
      <c r="J107" s="3">
        <f>'Population at Risk'!J107/'Population at Risk'!J$5</f>
        <v>9.7016917548794247E-3</v>
      </c>
      <c r="K107" s="3">
        <f>'Population at Risk'!K107/'Population at Risk'!K$5</f>
        <v>1.337290161735331E-2</v>
      </c>
      <c r="L107" s="3">
        <f>'Population at Risk'!L107/'Population at Risk'!L$5</f>
        <v>1.3634769915223367E-2</v>
      </c>
      <c r="M107" s="3">
        <f>'Population at Risk'!M107/'Population at Risk'!M$5</f>
        <v>1.3634769915223367E-2</v>
      </c>
      <c r="N107" s="3">
        <f>'Population at Risk'!N107/'Population at Risk'!N$5</f>
        <v>6.3818010072933242E-3</v>
      </c>
      <c r="O107" s="3">
        <f>'Population at Risk'!O107/'Population at Risk'!O$5</f>
        <v>1.3057071956106036E-2</v>
      </c>
      <c r="P107" s="3">
        <f>'Population at Risk'!P107/'Population at Risk'!P$5</f>
        <v>1.1441544484528983E-2</v>
      </c>
      <c r="Q107" s="3">
        <f>'Population at Risk'!Q107/'Population at Risk'!Q$5</f>
        <v>1.5092962633064278E-2</v>
      </c>
      <c r="R107" s="3">
        <f>'Population at Risk'!R107/'Population at Risk'!R$5</f>
        <v>6.8991444068785728E-3</v>
      </c>
      <c r="S107" s="3">
        <f>'Population at Risk'!S107/'Population at Risk'!S$5</f>
        <v>9.722930918880485E-3</v>
      </c>
      <c r="T107" s="3">
        <f>'Population at Risk'!T107/'Population at Risk'!T$5</f>
        <v>5.9668263588612226E-3</v>
      </c>
      <c r="U107" s="3">
        <f>'Population at Risk'!U107/'Population at Risk'!U$5</f>
        <v>1.09462821310055E-2</v>
      </c>
      <c r="V107" s="3">
        <f>'Population at Risk'!V107/'Population at Risk'!V$5</f>
        <v>1.4673493436869243E-2</v>
      </c>
      <c r="W107" s="3">
        <f>'Population at Risk'!W107/'Population at Risk'!W$5</f>
        <v>9.7395331759185175E-3</v>
      </c>
      <c r="X107" s="3">
        <f>'Population at Risk'!X107/'Population at Risk'!X$5</f>
        <v>9.7395331759185175E-3</v>
      </c>
      <c r="Y107" s="3">
        <f>'Population at Risk'!Y107/'Population at Risk'!Y$5</f>
        <v>1.2325683366520299E-2</v>
      </c>
      <c r="Z107" s="3">
        <f>'Population at Risk'!Z107/'Population at Risk'!Z$5</f>
        <v>6.4960130659369852E-3</v>
      </c>
      <c r="AA107" s="3">
        <f>'Population at Risk'!AA107/'Population at Risk'!AA$5</f>
        <v>9.4832562323909318E-3</v>
      </c>
      <c r="AB107" s="3">
        <f>'Population at Risk'!AB107/'Population at Risk'!AB$5</f>
        <v>6.9625978072467279E-3</v>
      </c>
      <c r="AC107" s="3">
        <f>'Population at Risk'!AC107/'Population at Risk'!AC$5</f>
        <v>7.7129731632971255E-3</v>
      </c>
      <c r="AD107" s="3">
        <f>'Population at Risk'!AD107/'Population at Risk'!AD$5</f>
        <v>9.1159544626457471E-3</v>
      </c>
      <c r="AE107" s="3">
        <f>'Population at Risk'!AE107/'Population at Risk'!AE$5</f>
        <v>9.5283741591435118E-3</v>
      </c>
      <c r="AF107" s="3">
        <f>'Population at Risk'!AF107/'Population at Risk'!AF$5</f>
        <v>5.9204268000341322E-3</v>
      </c>
      <c r="AG107" s="3">
        <f>'Population at Risk'!AG107/'Population at Risk'!AG$5</f>
        <v>9.5283741591435118E-3</v>
      </c>
      <c r="AH107" s="3">
        <f>'Population at Risk'!AH107/'Population at Risk'!AH$5</f>
        <v>1.2704355274236976E-2</v>
      </c>
      <c r="AI107" s="3">
        <f>'Population at Risk'!AI107/'Population at Risk'!AI$5</f>
        <v>9.9082518985095895E-3</v>
      </c>
      <c r="AJ107" s="3">
        <f>'Population at Risk'!AJ107/'Population at Risk'!AJ$5</f>
        <v>1.8331965004961214E-2</v>
      </c>
      <c r="AK107" s="3">
        <f>'Population at Risk'!AK107/'Population at Risk'!AK$5</f>
        <v>8.2460552465788931E-3</v>
      </c>
      <c r="AL107" s="3">
        <f>'Population at Risk'!AL107/'Population at Risk'!AL$5</f>
        <v>9.8447252024435588E-3</v>
      </c>
      <c r="AM107" s="3">
        <f>'Population at Risk'!AM107/'Population at Risk'!AM$5</f>
        <v>1.2697346615387007E-2</v>
      </c>
      <c r="AN107" s="3">
        <f>'Population at Risk'!AN107/'Population at Risk'!AN$5</f>
        <v>6.3906293994155337E-3</v>
      </c>
      <c r="AO107" s="3">
        <f>'Population at Risk'!AO107/'Population at Risk'!AO$5</f>
        <v>6.3906293994155337E-3</v>
      </c>
      <c r="AP107" s="3">
        <f>'Population at Risk'!AP107/'Population at Risk'!AP$5</f>
        <v>5.7506671421029857E-3</v>
      </c>
      <c r="AQ107" s="3">
        <f>'Population at Risk'!AQ107/'Population at Risk'!AQ$5</f>
        <v>8.9938750999763121E-3</v>
      </c>
      <c r="AR107" s="3">
        <f>'Population at Risk'!AR107/'Population at Risk'!AR$5</f>
        <v>9.4754957264187121E-3</v>
      </c>
      <c r="AS107" s="3">
        <f>'Population at Risk'!AS107/'Population at Risk'!AS$5</f>
        <v>8.2048919941047245E-3</v>
      </c>
      <c r="AT107" s="3">
        <f>'Population at Risk'!AT107/'Population at Risk'!AT$5</f>
        <v>1.5144051628549777E-3</v>
      </c>
      <c r="AU107" s="3">
        <f>'Population at Risk'!AU107/'Population at Risk'!AU$5</f>
        <v>1.5144051628549777E-3</v>
      </c>
      <c r="AV107" s="3">
        <f>'Population at Risk'!AV107/'Population at Risk'!AV$5</f>
        <v>1.2820741024287095E-2</v>
      </c>
      <c r="AW107" s="3">
        <f>'Population at Risk'!AW107/'Population at Risk'!AW$5</f>
        <v>1.2712351839175571E-2</v>
      </c>
      <c r="AX107" s="3">
        <f>'Population at Risk'!AX107/'Population at Risk'!AX$5</f>
        <v>7.4499116107441914E-3</v>
      </c>
      <c r="AY107" s="3">
        <f>'Population at Risk'!AY107/'Population at Risk'!AY$5</f>
        <v>8.1027916235305291E-3</v>
      </c>
      <c r="AZ107" s="3">
        <f>'Population at Risk'!AZ107/'Population at Risk'!AZ$5</f>
        <v>6.617042790145038E-3</v>
      </c>
      <c r="BA107" s="3">
        <f>'Population at Risk'!BA107/'Population at Risk'!BA$5</f>
        <v>1.3074938215478541E-2</v>
      </c>
      <c r="BB107" s="3">
        <f>'Population at Risk'!BB107/'Population at Risk'!BB$5</f>
        <v>1.3596289229641784E-2</v>
      </c>
      <c r="BC107" s="5">
        <f>'Population at Risk'!BC107/'Population at Risk'!BC$5</f>
        <v>1.09462821310055E-2</v>
      </c>
      <c r="BD107" s="9">
        <v>105</v>
      </c>
    </row>
    <row r="108" spans="1:56" x14ac:dyDescent="0.35">
      <c r="A108" s="3"/>
      <c r="B108" s="3" t="s">
        <v>69</v>
      </c>
      <c r="C108" s="51">
        <f>'Population at Risk'!C108/'Population at Risk'!C$5</f>
        <v>9.5798672941914548E-3</v>
      </c>
      <c r="D108" s="3">
        <f>'Population at Risk'!D108/'Population at Risk'!D$5</f>
        <v>7.0511424255894802E-3</v>
      </c>
      <c r="E108" s="3">
        <f>'Population at Risk'!E108/'Population at Risk'!E$5</f>
        <v>4.5127438158403307E-3</v>
      </c>
      <c r="F108" s="3">
        <f>'Population at Risk'!F108/'Population at Risk'!F$5</f>
        <v>7.4903305552960851E-3</v>
      </c>
      <c r="G108" s="3">
        <f>'Population at Risk'!G108/'Population at Risk'!G$5</f>
        <v>8.9172212314239593E-3</v>
      </c>
      <c r="H108" s="3">
        <f>'Population at Risk'!H108/'Population at Risk'!H$5</f>
        <v>1.2159357775003802E-2</v>
      </c>
      <c r="I108" s="3">
        <f>'Population at Risk'!I108/'Population at Risk'!I$5</f>
        <v>8.810373481621489E-3</v>
      </c>
      <c r="J108" s="3">
        <f>'Population at Risk'!J108/'Population at Risk'!J$5</f>
        <v>1.0168119243094782E-2</v>
      </c>
      <c r="K108" s="3">
        <f>'Population at Risk'!K108/'Population at Risk'!K$5</f>
        <v>1.3790037998078092E-2</v>
      </c>
      <c r="L108" s="3">
        <f>'Population at Risk'!L108/'Population at Risk'!L$5</f>
        <v>1.4757940617052111E-2</v>
      </c>
      <c r="M108" s="3">
        <f>'Population at Risk'!M108/'Population at Risk'!M$5</f>
        <v>1.4757940617052111E-2</v>
      </c>
      <c r="N108" s="3">
        <f>'Population at Risk'!N108/'Population at Risk'!N$5</f>
        <v>7.6118352439931633E-3</v>
      </c>
      <c r="O108" s="3">
        <f>'Population at Risk'!O108/'Population at Risk'!O$5</f>
        <v>1.2329494151323018E-2</v>
      </c>
      <c r="P108" s="3">
        <f>'Population at Risk'!P108/'Population at Risk'!P$5</f>
        <v>1.1229102013993962E-2</v>
      </c>
      <c r="Q108" s="3">
        <f>'Population at Risk'!Q108/'Population at Risk'!Q$5</f>
        <v>1.5341292914047054E-2</v>
      </c>
      <c r="R108" s="3">
        <f>'Population at Risk'!R108/'Population at Risk'!R$5</f>
        <v>6.5049075836283686E-3</v>
      </c>
      <c r="S108" s="3">
        <f>'Population at Risk'!S108/'Population at Risk'!S$5</f>
        <v>9.8059730331290004E-3</v>
      </c>
      <c r="T108" s="3">
        <f>'Population at Risk'!T108/'Population at Risk'!T$5</f>
        <v>5.6643605065687178E-3</v>
      </c>
      <c r="U108" s="3">
        <f>'Population at Risk'!U108/'Population at Risk'!U$5</f>
        <v>1.2684532941508517E-2</v>
      </c>
      <c r="V108" s="3">
        <f>'Population at Risk'!V108/'Population at Risk'!V$5</f>
        <v>1.462341325449085E-2</v>
      </c>
      <c r="W108" s="3">
        <f>'Population at Risk'!W108/'Population at Risk'!W$5</f>
        <v>1.0494480537269422E-2</v>
      </c>
      <c r="X108" s="3">
        <f>'Population at Risk'!X108/'Population at Risk'!X$5</f>
        <v>1.0494480537269422E-2</v>
      </c>
      <c r="Y108" s="3">
        <f>'Population at Risk'!Y108/'Population at Risk'!Y$5</f>
        <v>1.2519511124964506E-2</v>
      </c>
      <c r="Z108" s="3">
        <f>'Population at Risk'!Z108/'Population at Risk'!Z$5</f>
        <v>6.6564084502811075E-3</v>
      </c>
      <c r="AA108" s="3">
        <f>'Population at Risk'!AA108/'Population at Risk'!AA$5</f>
        <v>9.8364588037172674E-3</v>
      </c>
      <c r="AB108" s="3">
        <f>'Population at Risk'!AB108/'Population at Risk'!AB$5</f>
        <v>7.2090614464413024E-3</v>
      </c>
      <c r="AC108" s="3">
        <f>'Population at Risk'!AC108/'Population at Risk'!AC$5</f>
        <v>7.9634412213862877E-3</v>
      </c>
      <c r="AD108" s="3">
        <f>'Population at Risk'!AD108/'Population at Risk'!AD$5</f>
        <v>9.9574929017934542E-3</v>
      </c>
      <c r="AE108" s="3">
        <f>'Population at Risk'!AE108/'Population at Risk'!AE$5</f>
        <v>1.0354875015574796E-2</v>
      </c>
      <c r="AF108" s="3">
        <f>'Population at Risk'!AF108/'Population at Risk'!AF$5</f>
        <v>7.1045121600409582E-3</v>
      </c>
      <c r="AG108" s="3">
        <f>'Population at Risk'!AG108/'Population at Risk'!AG$5</f>
        <v>1.0354875015574796E-2</v>
      </c>
      <c r="AH108" s="3">
        <f>'Population at Risk'!AH108/'Population at Risk'!AH$5</f>
        <v>1.3244487296525172E-2</v>
      </c>
      <c r="AI108" s="3">
        <f>'Population at Risk'!AI108/'Population at Risk'!AI$5</f>
        <v>9.6291462112276308E-3</v>
      </c>
      <c r="AJ108" s="3">
        <f>'Population at Risk'!AJ108/'Population at Risk'!AJ$5</f>
        <v>1.8196284342917913E-2</v>
      </c>
      <c r="AK108" s="3">
        <f>'Population at Risk'!AK108/'Population at Risk'!AK$5</f>
        <v>8.0117923134374464E-3</v>
      </c>
      <c r="AL108" s="3">
        <f>'Population at Risk'!AL108/'Population at Risk'!AL$5</f>
        <v>1.0267875671671397E-2</v>
      </c>
      <c r="AM108" s="3">
        <f>'Population at Risk'!AM108/'Population at Risk'!AM$5</f>
        <v>1.3102056942651282E-2</v>
      </c>
      <c r="AN108" s="3">
        <f>'Population at Risk'!AN108/'Population at Risk'!AN$5</f>
        <v>8.2069135445125788E-3</v>
      </c>
      <c r="AO108" s="3">
        <f>'Population at Risk'!AO108/'Population at Risk'!AO$5</f>
        <v>8.2069135445125788E-3</v>
      </c>
      <c r="AP108" s="3">
        <f>'Population at Risk'!AP108/'Population at Risk'!AP$5</f>
        <v>5.5435247579105965E-3</v>
      </c>
      <c r="AQ108" s="3">
        <f>'Population at Risk'!AQ108/'Population at Risk'!AQ$5</f>
        <v>9.3346059640638124E-3</v>
      </c>
      <c r="AR108" s="3">
        <f>'Population at Risk'!AR108/'Population at Risk'!AR$5</f>
        <v>9.8015863120508914E-3</v>
      </c>
      <c r="AS108" s="3">
        <f>'Population at Risk'!AS108/'Population at Risk'!AS$5</f>
        <v>8.810373481621489E-3</v>
      </c>
      <c r="AT108" s="3">
        <f>'Population at Risk'!AT108/'Population at Risk'!AT$5</f>
        <v>1.3168740546565022E-3</v>
      </c>
      <c r="AU108" s="3">
        <f>'Population at Risk'!AU108/'Population at Risk'!AU$5</f>
        <v>1.3168740546565022E-3</v>
      </c>
      <c r="AV108" s="3">
        <f>'Population at Risk'!AV108/'Population at Risk'!AV$5</f>
        <v>1.4470595097117607E-2</v>
      </c>
      <c r="AW108" s="3">
        <f>'Population at Risk'!AW108/'Population at Risk'!AW$5</f>
        <v>1.3406993932724962E-2</v>
      </c>
      <c r="AX108" s="3">
        <f>'Population at Risk'!AX108/'Population at Risk'!AX$5</f>
        <v>7.9465723847938034E-3</v>
      </c>
      <c r="AY108" s="3">
        <f>'Population at Risk'!AY108/'Population at Risk'!AY$5</f>
        <v>8.6111223401886556E-3</v>
      </c>
      <c r="AZ108" s="3">
        <f>'Population at Risk'!AZ108/'Population at Risk'!AZ$5</f>
        <v>6.9015077464385224E-3</v>
      </c>
      <c r="BA108" s="3">
        <f>'Population at Risk'!BA108/'Population at Risk'!BA$5</f>
        <v>1.3847778555734538E-2</v>
      </c>
      <c r="BB108" s="3">
        <f>'Population at Risk'!BB108/'Population at Risk'!BB$5</f>
        <v>1.3027004688759556E-2</v>
      </c>
      <c r="BC108" s="5">
        <f>'Population at Risk'!BC108/'Population at Risk'!BC$5</f>
        <v>1.2684532941508517E-2</v>
      </c>
      <c r="BD108" s="9">
        <v>106</v>
      </c>
    </row>
    <row r="109" spans="1:56" x14ac:dyDescent="0.35">
      <c r="A109" s="3"/>
      <c r="B109" s="3" t="s">
        <v>70</v>
      </c>
      <c r="C109" s="51">
        <f>'Population at Risk'!C109/'Population at Risk'!C$5</f>
        <v>1.1142601165616295E-2</v>
      </c>
      <c r="D109" s="3">
        <f>'Population at Risk'!D109/'Population at Risk'!D$5</f>
        <v>8.2082582285824095E-3</v>
      </c>
      <c r="E109" s="3">
        <f>'Population at Risk'!E109/'Population at Risk'!E$5</f>
        <v>5.2626898417724886E-3</v>
      </c>
      <c r="F109" s="3">
        <f>'Population at Risk'!F109/'Population at Risk'!F$5</f>
        <v>1.0595589802705349E-2</v>
      </c>
      <c r="G109" s="3">
        <f>'Population at Risk'!G109/'Population at Risk'!G$5</f>
        <v>1.1857282076467227E-2</v>
      </c>
      <c r="H109" s="3">
        <f>'Population at Risk'!H109/'Population at Risk'!H$5</f>
        <v>1.4940897649550013E-2</v>
      </c>
      <c r="I109" s="3">
        <f>'Population at Risk'!I109/'Population at Risk'!I$5</f>
        <v>1.1192609344930661E-2</v>
      </c>
      <c r="J109" s="3">
        <f>'Population at Risk'!J109/'Population at Risk'!J$5</f>
        <v>1.1412566035946509E-2</v>
      </c>
      <c r="K109" s="3">
        <f>'Population at Risk'!K109/'Population at Risk'!K$5</f>
        <v>1.5105787691743228E-2</v>
      </c>
      <c r="L109" s="3">
        <f>'Population at Risk'!L109/'Population at Risk'!L$5</f>
        <v>1.8003454986716363E-2</v>
      </c>
      <c r="M109" s="3">
        <f>'Population at Risk'!M109/'Population at Risk'!M$5</f>
        <v>1.8003454986716363E-2</v>
      </c>
      <c r="N109" s="3">
        <f>'Population at Risk'!N109/'Population at Risk'!N$5</f>
        <v>9.3957685572816693E-3</v>
      </c>
      <c r="O109" s="3">
        <f>'Population at Risk'!O109/'Population at Risk'!O$5</f>
        <v>1.5267132865718482E-2</v>
      </c>
      <c r="P109" s="3">
        <f>'Population at Risk'!P109/'Population at Risk'!P$5</f>
        <v>1.3883682380567787E-2</v>
      </c>
      <c r="Q109" s="3">
        <f>'Population at Risk'!Q109/'Population at Risk'!Q$5</f>
        <v>1.8987984480749964E-2</v>
      </c>
      <c r="R109" s="3">
        <f>'Population at Risk'!R109/'Population at Risk'!R$5</f>
        <v>6.7455958183890536E-3</v>
      </c>
      <c r="S109" s="3">
        <f>'Population at Risk'!S109/'Population at Risk'!S$5</f>
        <v>1.1871451043487323E-2</v>
      </c>
      <c r="T109" s="3">
        <f>'Population at Risk'!T109/'Population at Risk'!T$5</f>
        <v>6.724357201085703E-3</v>
      </c>
      <c r="U109" s="3">
        <f>'Population at Risk'!U109/'Population at Risk'!U$5</f>
        <v>1.418456489189478E-2</v>
      </c>
      <c r="V109" s="3">
        <f>'Population at Risk'!V109/'Population at Risk'!V$5</f>
        <v>1.669165517682256E-2</v>
      </c>
      <c r="W109" s="3">
        <f>'Population at Risk'!W109/'Population at Risk'!W$5</f>
        <v>1.2381001303215795E-2</v>
      </c>
      <c r="X109" s="3">
        <f>'Population at Risk'!X109/'Population at Risk'!X$5</f>
        <v>1.2381001303215795E-2</v>
      </c>
      <c r="Y109" s="3">
        <f>'Population at Risk'!Y109/'Population at Risk'!Y$5</f>
        <v>1.4198736223092675E-2</v>
      </c>
      <c r="Z109" s="3">
        <f>'Population at Risk'!Z109/'Population at Risk'!Z$5</f>
        <v>7.787159241453406E-3</v>
      </c>
      <c r="AA109" s="3">
        <f>'Population at Risk'!AA109/'Population at Risk'!AA$5</f>
        <v>1.1666559773278583E-2</v>
      </c>
      <c r="AB109" s="3">
        <f>'Population at Risk'!AB109/'Population at Risk'!AB$5</f>
        <v>8.5669406985430831E-3</v>
      </c>
      <c r="AC109" s="3">
        <f>'Population at Risk'!AC109/'Population at Risk'!AC$5</f>
        <v>9.3470312060003873E-3</v>
      </c>
      <c r="AD109" s="3">
        <f>'Population at Risk'!AD109/'Population at Risk'!AD$5</f>
        <v>1.2612967740694101E-2</v>
      </c>
      <c r="AE109" s="3">
        <f>'Population at Risk'!AE109/'Population at Risk'!AE$5</f>
        <v>1.2901638455429675E-2</v>
      </c>
      <c r="AF109" s="3">
        <f>'Population at Risk'!AF109/'Population at Risk'!AF$5</f>
        <v>8.4734536292167591E-3</v>
      </c>
      <c r="AG109" s="3">
        <f>'Population at Risk'!AG109/'Population at Risk'!AG$5</f>
        <v>1.2901638455429675E-2</v>
      </c>
      <c r="AH109" s="3">
        <f>'Population at Risk'!AH109/'Population at Risk'!AH$5</f>
        <v>1.5887032406177285E-2</v>
      </c>
      <c r="AI109" s="3">
        <f>'Population at Risk'!AI109/'Population at Risk'!AI$5</f>
        <v>1.1733227646856831E-2</v>
      </c>
      <c r="AJ109" s="3">
        <f>'Population at Risk'!AJ109/'Population at Risk'!AJ$5</f>
        <v>2.3310603175344658E-2</v>
      </c>
      <c r="AK109" s="3">
        <f>'Population at Risk'!AK109/'Population at Risk'!AK$5</f>
        <v>1.0390188389256748E-2</v>
      </c>
      <c r="AL109" s="3">
        <f>'Population at Risk'!AL109/'Population at Risk'!AL$5</f>
        <v>1.1964593118952007E-2</v>
      </c>
      <c r="AM109" s="3">
        <f>'Population at Risk'!AM109/'Population at Risk'!AM$5</f>
        <v>1.5496755443082589E-2</v>
      </c>
      <c r="AN109" s="3">
        <f>'Population at Risk'!AN109/'Population at Risk'!AN$5</f>
        <v>9.5838464672590648E-3</v>
      </c>
      <c r="AO109" s="3">
        <f>'Population at Risk'!AO109/'Population at Risk'!AO$5</f>
        <v>9.5838464672590648E-3</v>
      </c>
      <c r="AP109" s="3">
        <f>'Population at Risk'!AP109/'Population at Risk'!AP$5</f>
        <v>6.5623710146581653E-3</v>
      </c>
      <c r="AQ109" s="3">
        <f>'Population at Risk'!AQ109/'Population at Risk'!AQ$5</f>
        <v>1.0753429576378645E-2</v>
      </c>
      <c r="AR109" s="3">
        <f>'Population at Risk'!AR109/'Population at Risk'!AR$5</f>
        <v>1.1785807481870782E-2</v>
      </c>
      <c r="AS109" s="3">
        <f>'Population at Risk'!AS109/'Population at Risk'!AS$5</f>
        <v>1.1192609344930661E-2</v>
      </c>
      <c r="AT109" s="3">
        <f>'Population at Risk'!AT109/'Population at Risk'!AT$5</f>
        <v>1.2048572721651888E-3</v>
      </c>
      <c r="AU109" s="3">
        <f>'Population at Risk'!AU109/'Population at Risk'!AU$5</f>
        <v>1.2048572721651888E-3</v>
      </c>
      <c r="AV109" s="3">
        <f>'Population at Risk'!AV109/'Population at Risk'!AV$5</f>
        <v>1.8509506251811043E-2</v>
      </c>
      <c r="AW109" s="3">
        <f>'Population at Risk'!AW109/'Population at Risk'!AW$5</f>
        <v>1.6332320890926438E-2</v>
      </c>
      <c r="AX109" s="3">
        <f>'Population at Risk'!AX109/'Population at Risk'!AX$5</f>
        <v>9.1472846971103645E-3</v>
      </c>
      <c r="AY109" s="3">
        <f>'Population at Risk'!AY109/'Population at Risk'!AY$5</f>
        <v>1.0497762966716159E-2</v>
      </c>
      <c r="AZ109" s="3">
        <f>'Population at Risk'!AZ109/'Population at Risk'!AZ$5</f>
        <v>8.7882571761660946E-3</v>
      </c>
      <c r="BA109" s="3">
        <f>'Population at Risk'!BA109/'Population at Risk'!BA$5</f>
        <v>1.6725328016401215E-2</v>
      </c>
      <c r="BB109" s="3">
        <f>'Population at Risk'!BB109/'Population at Risk'!BB$5</f>
        <v>1.5635454307744996E-2</v>
      </c>
      <c r="BC109" s="5">
        <f>'Population at Risk'!BC109/'Population at Risk'!BC$5</f>
        <v>1.418456489189478E-2</v>
      </c>
      <c r="BD109" s="9">
        <v>107</v>
      </c>
    </row>
    <row r="110" spans="1:56" x14ac:dyDescent="0.35">
      <c r="A110" s="3"/>
      <c r="B110" s="3" t="s">
        <v>71</v>
      </c>
      <c r="C110" s="51">
        <f>'Population at Risk'!C110/'Population at Risk'!C$5</f>
        <v>9.9561947105722571E-3</v>
      </c>
      <c r="D110" s="3">
        <f>'Population at Risk'!D110/'Population at Risk'!D$5</f>
        <v>7.4372281014357259E-3</v>
      </c>
      <c r="E110" s="3">
        <f>'Population at Risk'!E110/'Population at Risk'!E$5</f>
        <v>4.9086250817755627E-3</v>
      </c>
      <c r="F110" s="3">
        <f>'Population at Risk'!F110/'Population at Risk'!F$5</f>
        <v>8.8901893575605226E-3</v>
      </c>
      <c r="G110" s="3">
        <f>'Population at Risk'!G110/'Population at Risk'!G$5</f>
        <v>1.0625094330871826E-2</v>
      </c>
      <c r="H110" s="3">
        <f>'Population at Risk'!H110/'Population at Risk'!H$5</f>
        <v>1.3148333006176904E-2</v>
      </c>
      <c r="I110" s="3">
        <f>'Population at Risk'!I110/'Population at Risk'!I$5</f>
        <v>1.0158948453046733E-2</v>
      </c>
      <c r="J110" s="3">
        <f>'Population at Risk'!J110/'Population at Risk'!J$5</f>
        <v>9.7055582955271596E-3</v>
      </c>
      <c r="K110" s="3">
        <f>'Population at Risk'!K110/'Population at Risk'!K$5</f>
        <v>1.3405985679721164E-2</v>
      </c>
      <c r="L110" s="3">
        <f>'Population at Risk'!L110/'Population at Risk'!L$5</f>
        <v>1.7707570138641378E-2</v>
      </c>
      <c r="M110" s="3">
        <f>'Population at Risk'!M110/'Population at Risk'!M$5</f>
        <v>1.7707570138641378E-2</v>
      </c>
      <c r="N110" s="3">
        <f>'Population at Risk'!N110/'Population at Risk'!N$5</f>
        <v>8.0908007021036604E-3</v>
      </c>
      <c r="O110" s="3">
        <f>'Population at Risk'!O110/'Population at Risk'!O$5</f>
        <v>1.3365166818474094E-2</v>
      </c>
      <c r="P110" s="3">
        <f>'Population at Risk'!P110/'Population at Risk'!P$5</f>
        <v>1.0472263281342559E-2</v>
      </c>
      <c r="Q110" s="3">
        <f>'Population at Risk'!Q110/'Population at Risk'!Q$5</f>
        <v>1.5904465633448689E-2</v>
      </c>
      <c r="R110" s="3">
        <f>'Population at Risk'!R110/'Population at Risk'!R$5</f>
        <v>5.8789741333876823E-3</v>
      </c>
      <c r="S110" s="3">
        <f>'Population at Risk'!S110/'Population at Risk'!S$5</f>
        <v>1.0202804697211732E-2</v>
      </c>
      <c r="T110" s="3">
        <f>'Population at Risk'!T110/'Population at Risk'!T$5</f>
        <v>5.5203702089084124E-3</v>
      </c>
      <c r="U110" s="3">
        <f>'Population at Risk'!U110/'Population at Risk'!U$5</f>
        <v>1.5228450619869721E-2</v>
      </c>
      <c r="V110" s="3">
        <f>'Population at Risk'!V110/'Population at Risk'!V$5</f>
        <v>1.5557059007940504E-2</v>
      </c>
      <c r="W110" s="3">
        <f>'Population at Risk'!W110/'Population at Risk'!W$5</f>
        <v>1.1287191037706128E-2</v>
      </c>
      <c r="X110" s="3">
        <f>'Population at Risk'!X110/'Population at Risk'!X$5</f>
        <v>1.1287191037706128E-2</v>
      </c>
      <c r="Y110" s="3">
        <f>'Population at Risk'!Y110/'Population at Risk'!Y$5</f>
        <v>1.2793832882283829E-2</v>
      </c>
      <c r="Z110" s="3">
        <f>'Population at Risk'!Z110/'Population at Risk'!Z$5</f>
        <v>6.1263023646492545E-3</v>
      </c>
      <c r="AA110" s="3">
        <f>'Population at Risk'!AA110/'Population at Risk'!AA$5</f>
        <v>9.9103595540355159E-3</v>
      </c>
      <c r="AB110" s="3">
        <f>'Population at Risk'!AB110/'Population at Risk'!AB$5</f>
        <v>7.8521900644695705E-3</v>
      </c>
      <c r="AC110" s="3">
        <f>'Population at Risk'!AC110/'Population at Risk'!AC$5</f>
        <v>7.4541832895359088E-3</v>
      </c>
      <c r="AD110" s="3">
        <f>'Population at Risk'!AD110/'Population at Risk'!AD$5</f>
        <v>1.1395780061423931E-2</v>
      </c>
      <c r="AE110" s="3">
        <f>'Population at Risk'!AE110/'Population at Risk'!AE$5</f>
        <v>1.1690180777497582E-2</v>
      </c>
      <c r="AF110" s="3">
        <f>'Population at Risk'!AF110/'Population at Risk'!AF$5</f>
        <v>6.1519594842258662E-3</v>
      </c>
      <c r="AG110" s="3">
        <f>'Population at Risk'!AG110/'Population at Risk'!AG$5</f>
        <v>1.1690180777497582E-2</v>
      </c>
      <c r="AH110" s="3">
        <f>'Population at Risk'!AH110/'Population at Risk'!AH$5</f>
        <v>1.4379467997937967E-2</v>
      </c>
      <c r="AI110" s="3">
        <f>'Population at Risk'!AI110/'Population at Risk'!AI$5</f>
        <v>9.7308934265984692E-3</v>
      </c>
      <c r="AJ110" s="3">
        <f>'Population at Risk'!AJ110/'Population at Risk'!AJ$5</f>
        <v>1.9093807672788649E-2</v>
      </c>
      <c r="AK110" s="3">
        <f>'Population at Risk'!AK110/'Population at Risk'!AK$5</f>
        <v>9.9615165696606937E-3</v>
      </c>
      <c r="AL110" s="3">
        <f>'Population at Risk'!AL110/'Population at Risk'!AL$5</f>
        <v>1.0418225895087455E-2</v>
      </c>
      <c r="AM110" s="3">
        <f>'Population at Risk'!AM110/'Population at Risk'!AM$5</f>
        <v>1.4070814752267628E-2</v>
      </c>
      <c r="AN110" s="3">
        <f>'Population at Risk'!AN110/'Population at Risk'!AN$5</f>
        <v>9.1442204825224124E-3</v>
      </c>
      <c r="AO110" s="3">
        <f>'Population at Risk'!AO110/'Population at Risk'!AO$5</f>
        <v>9.1442204825224124E-3</v>
      </c>
      <c r="AP110" s="3">
        <f>'Population at Risk'!AP110/'Population at Risk'!AP$5</f>
        <v>6.420551601767713E-3</v>
      </c>
      <c r="AQ110" s="3">
        <f>'Population at Risk'!AQ110/'Population at Risk'!AQ$5</f>
        <v>8.7307827708130309E-3</v>
      </c>
      <c r="AR110" s="3">
        <f>'Population at Risk'!AR110/'Population at Risk'!AR$5</f>
        <v>1.032155330484748E-2</v>
      </c>
      <c r="AS110" s="3">
        <f>'Population at Risk'!AS110/'Population at Risk'!AS$5</f>
        <v>1.0158948453046733E-2</v>
      </c>
      <c r="AT110" s="3">
        <f>'Population at Risk'!AT110/'Population at Risk'!AT$5</f>
        <v>2.5818370117825472E-3</v>
      </c>
      <c r="AU110" s="3">
        <f>'Population at Risk'!AU110/'Population at Risk'!AU$5</f>
        <v>2.5818370117825472E-3</v>
      </c>
      <c r="AV110" s="3">
        <f>'Population at Risk'!AV110/'Population at Risk'!AV$5</f>
        <v>1.6517787537012604E-2</v>
      </c>
      <c r="AW110" s="3">
        <f>'Population at Risk'!AW110/'Population at Risk'!AW$5</f>
        <v>1.4731627487413404E-2</v>
      </c>
      <c r="AX110" s="3">
        <f>'Population at Risk'!AX110/'Population at Risk'!AX$5</f>
        <v>7.4358572376510062E-3</v>
      </c>
      <c r="AY110" s="3">
        <f>'Population at Risk'!AY110/'Population at Risk'!AY$5</f>
        <v>9.4369130804172058E-3</v>
      </c>
      <c r="AZ110" s="3">
        <f>'Population at Risk'!AZ110/'Population at Risk'!AZ$5</f>
        <v>7.7573270074235336E-3</v>
      </c>
      <c r="BA110" s="3">
        <f>'Population at Risk'!BA110/'Population at Risk'!BA$5</f>
        <v>1.4324167063551538E-2</v>
      </c>
      <c r="BB110" s="3">
        <f>'Population at Risk'!BB110/'Population at Risk'!BB$5</f>
        <v>1.3151948895451756E-2</v>
      </c>
      <c r="BC110" s="5">
        <f>'Population at Risk'!BC110/'Population at Risk'!BC$5</f>
        <v>1.5228450619869721E-2</v>
      </c>
      <c r="BD110" s="9">
        <v>108</v>
      </c>
    </row>
    <row r="111" spans="1:56" x14ac:dyDescent="0.35">
      <c r="A111" s="3"/>
      <c r="B111" s="3" t="s">
        <v>72</v>
      </c>
      <c r="C111" s="51">
        <f>'Population at Risk'!C111/'Population at Risk'!C$5</f>
        <v>9.419105301869889E-3</v>
      </c>
      <c r="D111" s="3">
        <f>'Population at Risk'!D111/'Population at Risk'!D$5</f>
        <v>7.4131334099623919E-3</v>
      </c>
      <c r="E111" s="3">
        <f>'Population at Risk'!E111/'Population at Risk'!E$5</f>
        <v>5.399487589953119E-3</v>
      </c>
      <c r="F111" s="3">
        <f>'Population at Risk'!F111/'Population at Risk'!F$5</f>
        <v>9.4902376623337021E-3</v>
      </c>
      <c r="G111" s="3">
        <f>'Population at Risk'!G111/'Population at Risk'!G$5</f>
        <v>1.1655284085386014E-2</v>
      </c>
      <c r="H111" s="3">
        <f>'Population at Risk'!H111/'Population at Risk'!H$5</f>
        <v>1.3534291900683077E-2</v>
      </c>
      <c r="I111" s="3">
        <f>'Population at Risk'!I111/'Population at Risk'!I$5</f>
        <v>1.1047250782009485E-2</v>
      </c>
      <c r="J111" s="3">
        <f>'Population at Risk'!J111/'Population at Risk'!J$5</f>
        <v>1.0059152756042597E-2</v>
      </c>
      <c r="K111" s="3">
        <f>'Population at Risk'!K111/'Population at Risk'!K$5</f>
        <v>1.472092685883257E-2</v>
      </c>
      <c r="L111" s="3">
        <f>'Population at Risk'!L111/'Population at Risk'!L$5</f>
        <v>1.7514106968746196E-2</v>
      </c>
      <c r="M111" s="3">
        <f>'Population at Risk'!M111/'Population at Risk'!M$5</f>
        <v>1.7514106968746196E-2</v>
      </c>
      <c r="N111" s="3">
        <f>'Population at Risk'!N111/'Population at Risk'!N$5</f>
        <v>8.3413545302978374E-3</v>
      </c>
      <c r="O111" s="3">
        <f>'Population at Risk'!O111/'Population at Risk'!O$5</f>
        <v>1.3455124672059976E-2</v>
      </c>
      <c r="P111" s="3">
        <f>'Population at Risk'!P111/'Population at Risk'!P$5</f>
        <v>1.0373094121481359E-2</v>
      </c>
      <c r="Q111" s="3">
        <f>'Population at Risk'!Q111/'Population at Risk'!Q$5</f>
        <v>1.5471691058388862E-2</v>
      </c>
      <c r="R111" s="3">
        <f>'Population at Risk'!R111/'Population at Risk'!R$5</f>
        <v>5.7852853025767235E-3</v>
      </c>
      <c r="S111" s="3">
        <f>'Population at Risk'!S111/'Population at Risk'!S$5</f>
        <v>1.0497040925982899E-2</v>
      </c>
      <c r="T111" s="3">
        <f>'Population at Risk'!T111/'Population at Risk'!T$5</f>
        <v>5.4161444692870948E-3</v>
      </c>
      <c r="U111" s="3">
        <f>'Population at Risk'!U111/'Population at Risk'!U$5</f>
        <v>1.4491590106005056E-2</v>
      </c>
      <c r="V111" s="3">
        <f>'Population at Risk'!V111/'Population at Risk'!V$5</f>
        <v>1.5502511115205789E-2</v>
      </c>
      <c r="W111" s="3">
        <f>'Population at Risk'!W111/'Population at Risk'!W$5</f>
        <v>1.1626970396779346E-2</v>
      </c>
      <c r="X111" s="3">
        <f>'Population at Risk'!X111/'Population at Risk'!X$5</f>
        <v>1.1626970396779346E-2</v>
      </c>
      <c r="Y111" s="3">
        <f>'Population at Risk'!Y111/'Population at Risk'!Y$5</f>
        <v>1.2932020096133879E-2</v>
      </c>
      <c r="Z111" s="3">
        <f>'Population at Risk'!Z111/'Population at Risk'!Z$5</f>
        <v>5.3319795105255304E-3</v>
      </c>
      <c r="AA111" s="3">
        <f>'Population at Risk'!AA111/'Population at Risk'!AA$5</f>
        <v>9.5252126742708214E-3</v>
      </c>
      <c r="AB111" s="3">
        <f>'Population at Risk'!AB111/'Population at Risk'!AB$5</f>
        <v>7.7146089565023699E-3</v>
      </c>
      <c r="AC111" s="3">
        <f>'Population at Risk'!AC111/'Population at Risk'!AC$5</f>
        <v>7.1712665191034971E-3</v>
      </c>
      <c r="AD111" s="3">
        <f>'Population at Risk'!AD111/'Population at Risk'!AD$5</f>
        <v>1.1820120720252065E-2</v>
      </c>
      <c r="AE111" s="3">
        <f>'Population at Risk'!AE111/'Population at Risk'!AE$5</f>
        <v>1.1883088051053647E-2</v>
      </c>
      <c r="AF111" s="3">
        <f>'Population at Risk'!AF111/'Population at Risk'!AF$5</f>
        <v>6.9644824349726778E-3</v>
      </c>
      <c r="AG111" s="3">
        <f>'Population at Risk'!AG111/'Population at Risk'!AG$5</f>
        <v>1.1883088051053647E-2</v>
      </c>
      <c r="AH111" s="3">
        <f>'Population at Risk'!AH111/'Population at Risk'!AH$5</f>
        <v>1.3808309449775753E-2</v>
      </c>
      <c r="AI111" s="3">
        <f>'Population at Risk'!AI111/'Population at Risk'!AI$5</f>
        <v>9.9296922181696667E-3</v>
      </c>
      <c r="AJ111" s="3">
        <f>'Population at Risk'!AJ111/'Population at Risk'!AJ$5</f>
        <v>2.0512542608228056E-2</v>
      </c>
      <c r="AK111" s="3">
        <f>'Population at Risk'!AK111/'Population at Risk'!AK$5</f>
        <v>9.2470635370006035E-3</v>
      </c>
      <c r="AL111" s="3">
        <f>'Population at Risk'!AL111/'Population at Risk'!AL$5</f>
        <v>1.1016455551035056E-2</v>
      </c>
      <c r="AM111" s="3">
        <f>'Population at Risk'!AM111/'Population at Risk'!AM$5</f>
        <v>1.3505038284621693E-2</v>
      </c>
      <c r="AN111" s="3">
        <f>'Population at Risk'!AN111/'Population at Risk'!AN$5</f>
        <v>1.0463098436732376E-2</v>
      </c>
      <c r="AO111" s="3">
        <f>'Population at Risk'!AO111/'Population at Risk'!AO$5</f>
        <v>1.0463098436732376E-2</v>
      </c>
      <c r="AP111" s="3">
        <f>'Population at Risk'!AP111/'Population at Risk'!AP$5</f>
        <v>5.9306299936006997E-3</v>
      </c>
      <c r="AQ111" s="3">
        <f>'Population at Risk'!AQ111/'Population at Risk'!AQ$5</f>
        <v>9.7977753517306723E-3</v>
      </c>
      <c r="AR111" s="3">
        <f>'Population at Risk'!AR111/'Population at Risk'!AR$5</f>
        <v>1.0301317444918847E-2</v>
      </c>
      <c r="AS111" s="3">
        <f>'Population at Risk'!AS111/'Population at Risk'!AS$5</f>
        <v>1.1047250782009485E-2</v>
      </c>
      <c r="AT111" s="3">
        <f>'Population at Risk'!AT111/'Population at Risk'!AT$5</f>
        <v>2.1515308431521228E-3</v>
      </c>
      <c r="AU111" s="3">
        <f>'Population at Risk'!AU111/'Population at Risk'!AU$5</f>
        <v>2.1515308431521228E-3</v>
      </c>
      <c r="AV111" s="3">
        <f>'Population at Risk'!AV111/'Population at Risk'!AV$5</f>
        <v>1.6967047397493454E-2</v>
      </c>
      <c r="AW111" s="3">
        <f>'Population at Risk'!AW111/'Population at Risk'!AW$5</f>
        <v>1.4154328227130017E-2</v>
      </c>
      <c r="AX111" s="3">
        <f>'Population at Risk'!AX111/'Population at Risk'!AX$5</f>
        <v>7.1997982777255781E-3</v>
      </c>
      <c r="AY111" s="3">
        <f>'Population at Risk'!AY111/'Population at Risk'!AY$5</f>
        <v>9.6517407191875574E-3</v>
      </c>
      <c r="AZ111" s="3">
        <f>'Population at Risk'!AZ111/'Population at Risk'!AZ$5</f>
        <v>7.8587299748408349E-3</v>
      </c>
      <c r="BA111" s="3">
        <f>'Population at Risk'!BA111/'Population at Risk'!BA$5</f>
        <v>1.4042651641493299E-2</v>
      </c>
      <c r="BB111" s="3">
        <f>'Population at Risk'!BB111/'Population at Risk'!BB$5</f>
        <v>1.3905697619805346E-2</v>
      </c>
      <c r="BC111" s="5">
        <f>'Population at Risk'!BC111/'Population at Risk'!BC$5</f>
        <v>1.4491590106005056E-2</v>
      </c>
      <c r="BD111" s="9">
        <v>109</v>
      </c>
    </row>
    <row r="112" spans="1:56" x14ac:dyDescent="0.35">
      <c r="A112" s="3"/>
      <c r="B112" s="3" t="s">
        <v>73</v>
      </c>
      <c r="C112" s="51">
        <f>'Population at Risk'!C112/'Population at Risk'!C$5</f>
        <v>6.4931704634166899E-3</v>
      </c>
      <c r="D112" s="3">
        <f>'Population at Risk'!D112/'Population at Risk'!D$5</f>
        <v>5.3530372889923445E-3</v>
      </c>
      <c r="E112" s="3">
        <f>'Population at Risk'!E112/'Population at Risk'!E$5</f>
        <v>4.2085424881452777E-3</v>
      </c>
      <c r="F112" s="3">
        <f>'Population at Risk'!F112/'Population at Risk'!F$5</f>
        <v>7.6585112582892613E-3</v>
      </c>
      <c r="G112" s="3">
        <f>'Population at Risk'!G112/'Population at Risk'!G$5</f>
        <v>9.6151043754657602E-3</v>
      </c>
      <c r="H112" s="3">
        <f>'Population at Risk'!H112/'Population at Risk'!H$5</f>
        <v>1.0901194553718751E-2</v>
      </c>
      <c r="I112" s="3">
        <f>'Population at Risk'!I112/'Population at Risk'!I$5</f>
        <v>8.8345704353204497E-3</v>
      </c>
      <c r="J112" s="3">
        <f>'Population at Risk'!J112/'Population at Risk'!J$5</f>
        <v>8.193637154012879E-3</v>
      </c>
      <c r="K112" s="3">
        <f>'Population at Risk'!K112/'Population at Risk'!K$5</f>
        <v>1.1321322834788448E-2</v>
      </c>
      <c r="L112" s="3">
        <f>'Population at Risk'!L112/'Population at Risk'!L$5</f>
        <v>1.4247993453456944E-2</v>
      </c>
      <c r="M112" s="3">
        <f>'Population at Risk'!M112/'Population at Risk'!M$5</f>
        <v>1.4247993453456944E-2</v>
      </c>
      <c r="N112" s="3">
        <f>'Population at Risk'!N112/'Population at Risk'!N$5</f>
        <v>6.7023149041942577E-3</v>
      </c>
      <c r="O112" s="3">
        <f>'Population at Risk'!O112/'Population at Risk'!O$5</f>
        <v>1.0974858137477764E-2</v>
      </c>
      <c r="P112" s="3">
        <f>'Population at Risk'!P112/'Population at Risk'!P$5</f>
        <v>9.2822333630081764E-3</v>
      </c>
      <c r="Q112" s="3">
        <f>'Population at Risk'!Q112/'Population at Risk'!Q$5</f>
        <v>1.2514398128813367E-2</v>
      </c>
      <c r="R112" s="3">
        <f>'Population at Risk'!R112/'Population at Risk'!R$5</f>
        <v>3.4196423246000062E-3</v>
      </c>
      <c r="S112" s="3">
        <f>'Population at Risk'!S112/'Population at Risk'!S$5</f>
        <v>8.1784594432661069E-3</v>
      </c>
      <c r="T112" s="3">
        <f>'Population at Risk'!T112/'Population at Risk'!T$5</f>
        <v>4.0827738003385138E-3</v>
      </c>
      <c r="U112" s="3">
        <f>'Population at Risk'!U112/'Population at Risk'!U$5</f>
        <v>1.062307240821557E-2</v>
      </c>
      <c r="V112" s="3">
        <f>'Population at Risk'!V112/'Population at Risk'!V$5</f>
        <v>1.2655111114453705E-2</v>
      </c>
      <c r="W112" s="3">
        <f>'Population at Risk'!W112/'Population at Risk'!W$5</f>
        <v>8.9459716183386308E-3</v>
      </c>
      <c r="X112" s="3">
        <f>'Population at Risk'!X112/'Population at Risk'!X$5</f>
        <v>8.9459716183386308E-3</v>
      </c>
      <c r="Y112" s="3">
        <f>'Population at Risk'!Y112/'Population at Risk'!Y$5</f>
        <v>1.0548290657220509E-2</v>
      </c>
      <c r="Z112" s="3">
        <f>'Population at Risk'!Z112/'Population at Risk'!Z$5</f>
        <v>4.0717781495843717E-3</v>
      </c>
      <c r="AA112" s="3">
        <f>'Population at Risk'!AA112/'Population at Risk'!AA$5</f>
        <v>7.654250856542563E-3</v>
      </c>
      <c r="AB112" s="3">
        <f>'Population at Risk'!AB112/'Population at Risk'!AB$5</f>
        <v>5.6609592473334039E-3</v>
      </c>
      <c r="AC112" s="3">
        <f>'Population at Risk'!AC112/'Population at Risk'!AC$5</f>
        <v>5.559988150355087E-3</v>
      </c>
      <c r="AD112" s="3">
        <f>'Population at Risk'!AD112/'Population at Risk'!AD$5</f>
        <v>8.9446544137193242E-3</v>
      </c>
      <c r="AE112" s="3">
        <f>'Population at Risk'!AE112/'Population at Risk'!AE$5</f>
        <v>8.6885436009651994E-3</v>
      </c>
      <c r="AF112" s="3">
        <f>'Population at Risk'!AF112/'Population at Risk'!AF$5</f>
        <v>5.3007449643958709E-3</v>
      </c>
      <c r="AG112" s="3">
        <f>'Population at Risk'!AG112/'Population at Risk'!AG$5</f>
        <v>8.6885436009651994E-3</v>
      </c>
      <c r="AH112" s="3">
        <f>'Population at Risk'!AH112/'Population at Risk'!AH$5</f>
        <v>1.1464843475341949E-2</v>
      </c>
      <c r="AI112" s="3">
        <f>'Population at Risk'!AI112/'Population at Risk'!AI$5</f>
        <v>7.7572518154328564E-3</v>
      </c>
      <c r="AJ112" s="3">
        <f>'Population at Risk'!AJ112/'Population at Risk'!AJ$5</f>
        <v>1.4896716822113744E-2</v>
      </c>
      <c r="AK112" s="3">
        <f>'Population at Risk'!AK112/'Population at Risk'!AK$5</f>
        <v>7.22618210176206E-3</v>
      </c>
      <c r="AL112" s="3">
        <f>'Population at Risk'!AL112/'Population at Risk'!AL$5</f>
        <v>8.4316519432614621E-3</v>
      </c>
      <c r="AM112" s="3">
        <f>'Population at Risk'!AM112/'Population at Risk'!AM$5</f>
        <v>1.1435124378599974E-2</v>
      </c>
      <c r="AN112" s="3">
        <f>'Population at Risk'!AN112/'Population at Risk'!AN$5</f>
        <v>9.0562952855750816E-3</v>
      </c>
      <c r="AO112" s="3">
        <f>'Population at Risk'!AO112/'Population at Risk'!AO$5</f>
        <v>9.0562952855750816E-3</v>
      </c>
      <c r="AP112" s="3">
        <f>'Population at Risk'!AP112/'Population at Risk'!AP$5</f>
        <v>4.757396668779691E-3</v>
      </c>
      <c r="AQ112" s="3">
        <f>'Population at Risk'!AQ112/'Population at Risk'!AQ$5</f>
        <v>7.9328578842137541E-3</v>
      </c>
      <c r="AR112" s="3">
        <f>'Population at Risk'!AR112/'Population at Risk'!AR$5</f>
        <v>8.1461983625196188E-3</v>
      </c>
      <c r="AS112" s="3">
        <f>'Population at Risk'!AS112/'Population at Risk'!AS$5</f>
        <v>8.8345704353204497E-3</v>
      </c>
      <c r="AT112" s="3">
        <f>'Population at Risk'!AT112/'Population at Risk'!AT$5</f>
        <v>1.6351634407956134E-3</v>
      </c>
      <c r="AU112" s="3">
        <f>'Population at Risk'!AU112/'Population at Risk'!AU$5</f>
        <v>1.6351634407956134E-3</v>
      </c>
      <c r="AV112" s="3">
        <f>'Population at Risk'!AV112/'Population at Risk'!AV$5</f>
        <v>1.409178429041601E-2</v>
      </c>
      <c r="AW112" s="3">
        <f>'Population at Risk'!AW112/'Population at Risk'!AW$5</f>
        <v>1.1498751629826423E-2</v>
      </c>
      <c r="AX112" s="3">
        <f>'Population at Risk'!AX112/'Population at Risk'!AX$5</f>
        <v>6.2752340180176483E-3</v>
      </c>
      <c r="AY112" s="3">
        <f>'Population at Risk'!AY112/'Population at Risk'!AY$5</f>
        <v>7.5699058692480668E-3</v>
      </c>
      <c r="AZ112" s="3">
        <f>'Population at Risk'!AZ112/'Population at Risk'!AZ$5</f>
        <v>6.3207849690117687E-3</v>
      </c>
      <c r="BA112" s="3">
        <f>'Population at Risk'!BA112/'Population at Risk'!BA$5</f>
        <v>1.0531988731119974E-2</v>
      </c>
      <c r="BB112" s="3">
        <f>'Population at Risk'!BB112/'Population at Risk'!BB$5</f>
        <v>1.1586470775640451E-2</v>
      </c>
      <c r="BC112" s="5">
        <f>'Population at Risk'!BC112/'Population at Risk'!BC$5</f>
        <v>1.062307240821557E-2</v>
      </c>
      <c r="BD112" s="9">
        <v>110</v>
      </c>
    </row>
    <row r="113" spans="1:56" x14ac:dyDescent="0.35">
      <c r="A113" s="3"/>
      <c r="B113" s="3" t="s">
        <v>74</v>
      </c>
      <c r="C113" s="51">
        <f>'Population at Risk'!C113/'Population at Risk'!C$5</f>
        <v>6.4450729044284172E-3</v>
      </c>
      <c r="D113" s="3">
        <f>'Population at Risk'!D113/'Population at Risk'!D$5</f>
        <v>4.9313801882090022E-3</v>
      </c>
      <c r="E113" s="3">
        <f>'Population at Risk'!E113/'Population at Risk'!E$5</f>
        <v>3.4118967781521944E-3</v>
      </c>
      <c r="F113" s="3">
        <f>'Population at Risk'!F113/'Population at Risk'!F$5</f>
        <v>6.7426480562670392E-3</v>
      </c>
      <c r="G113" s="3">
        <f>'Population at Risk'!G113/'Population at Risk'!G$5</f>
        <v>8.887911607573391E-3</v>
      </c>
      <c r="H113" s="3">
        <f>'Population at Risk'!H113/'Population at Risk'!H$5</f>
        <v>8.8599008449972236E-3</v>
      </c>
      <c r="I113" s="3">
        <f>'Population at Risk'!I113/'Population at Risk'!I$5</f>
        <v>7.1387205345733798E-3</v>
      </c>
      <c r="J113" s="3">
        <f>'Population at Risk'!J113/'Population at Risk'!J$5</f>
        <v>6.5110152384566626E-3</v>
      </c>
      <c r="K113" s="3">
        <f>'Population at Risk'!K113/'Population at Risk'!K$5</f>
        <v>7.6972166582131088E-3</v>
      </c>
      <c r="L113" s="3">
        <f>'Population at Risk'!L113/'Population at Risk'!L$5</f>
        <v>1.1163962921598453E-2</v>
      </c>
      <c r="M113" s="3">
        <f>'Population at Risk'!M113/'Population at Risk'!M$5</f>
        <v>1.1163962921598453E-2</v>
      </c>
      <c r="N113" s="3">
        <f>'Population at Risk'!N113/'Population at Risk'!N$5</f>
        <v>6.4413213331586559E-3</v>
      </c>
      <c r="O113" s="3">
        <f>'Population at Risk'!O113/'Population at Risk'!O$5</f>
        <v>9.3813190168135462E-3</v>
      </c>
      <c r="P113" s="3">
        <f>'Population at Risk'!P113/'Population at Risk'!P$5</f>
        <v>7.5368561494510841E-3</v>
      </c>
      <c r="Q113" s="3">
        <f>'Population at Risk'!Q113/'Population at Risk'!Q$5</f>
        <v>1.1053783937986448E-2</v>
      </c>
      <c r="R113" s="3">
        <f>'Population at Risk'!R113/'Population at Risk'!R$5</f>
        <v>3.7007088170328837E-3</v>
      </c>
      <c r="S113" s="3">
        <f>'Population at Risk'!S113/'Population at Risk'!S$5</f>
        <v>6.852434838937385E-3</v>
      </c>
      <c r="T113" s="3">
        <f>'Population at Risk'!T113/'Population at Risk'!T$5</f>
        <v>3.9102622313101259E-3</v>
      </c>
      <c r="U113" s="3">
        <f>'Population at Risk'!U113/'Population at Risk'!U$5</f>
        <v>1.0193237108461184E-2</v>
      </c>
      <c r="V113" s="3">
        <f>'Population at Risk'!V113/'Population at Risk'!V$5</f>
        <v>1.0495014562159021E-2</v>
      </c>
      <c r="W113" s="3">
        <f>'Population at Risk'!W113/'Population at Risk'!W$5</f>
        <v>7.3448195701032049E-3</v>
      </c>
      <c r="X113" s="3">
        <f>'Population at Risk'!X113/'Population at Risk'!X$5</f>
        <v>7.3448195701032049E-3</v>
      </c>
      <c r="Y113" s="3">
        <f>'Population at Risk'!Y113/'Population at Risk'!Y$5</f>
        <v>8.6136696633198062E-3</v>
      </c>
      <c r="Z113" s="3">
        <f>'Population at Risk'!Z113/'Population at Risk'!Z$5</f>
        <v>3.9949081959594944E-3</v>
      </c>
      <c r="AA113" s="3">
        <f>'Population at Risk'!AA113/'Population at Risk'!AA$5</f>
        <v>6.7909306497562433E-3</v>
      </c>
      <c r="AB113" s="3">
        <f>'Population at Risk'!AB113/'Population at Risk'!AB$5</f>
        <v>5.1542580936005389E-3</v>
      </c>
      <c r="AC113" s="3">
        <f>'Population at Risk'!AC113/'Population at Risk'!AC$5</f>
        <v>5.2110574668217781E-3</v>
      </c>
      <c r="AD113" s="3">
        <f>'Population at Risk'!AD113/'Population at Risk'!AD$5</f>
        <v>8.2188085499343595E-3</v>
      </c>
      <c r="AE113" s="3">
        <f>'Population at Risk'!AE113/'Population at Risk'!AE$5</f>
        <v>7.9632122523943926E-3</v>
      </c>
      <c r="AF113" s="3">
        <f>'Population at Risk'!AF113/'Population at Risk'!AF$5</f>
        <v>3.9078484774013357E-3</v>
      </c>
      <c r="AG113" s="3">
        <f>'Population at Risk'!AG113/'Population at Risk'!AG$5</f>
        <v>7.9632122523943926E-3</v>
      </c>
      <c r="AH113" s="3">
        <f>'Population at Risk'!AH113/'Population at Risk'!AH$5</f>
        <v>9.6655714824189221E-3</v>
      </c>
      <c r="AI113" s="3">
        <f>'Population at Risk'!AI113/'Population at Risk'!AI$5</f>
        <v>6.5993000913325758E-3</v>
      </c>
      <c r="AJ113" s="3">
        <f>'Population at Risk'!AJ113/'Population at Risk'!AJ$5</f>
        <v>1.1842495780542805E-2</v>
      </c>
      <c r="AK113" s="3">
        <f>'Population at Risk'!AK113/'Population at Risk'!AK$5</f>
        <v>6.2871866874087984E-3</v>
      </c>
      <c r="AL113" s="3">
        <f>'Population at Risk'!AL113/'Population at Risk'!AL$5</f>
        <v>6.4112159354384347E-3</v>
      </c>
      <c r="AM113" s="3">
        <f>'Population at Risk'!AM113/'Population at Risk'!AM$5</f>
        <v>9.5216039676998977E-3</v>
      </c>
      <c r="AN113" s="3">
        <f>'Population at Risk'!AN113/'Population at Risk'!AN$5</f>
        <v>5.5392874076818453E-3</v>
      </c>
      <c r="AO113" s="3">
        <f>'Population at Risk'!AO113/'Population at Risk'!AO$5</f>
        <v>5.5392874076818453E-3</v>
      </c>
      <c r="AP113" s="3">
        <f>'Population at Risk'!AP113/'Population at Risk'!AP$5</f>
        <v>3.6357340395552109E-3</v>
      </c>
      <c r="AQ113" s="3">
        <f>'Population at Risk'!AQ113/'Population at Risk'!AQ$5</f>
        <v>7.4689480664234765E-3</v>
      </c>
      <c r="AR113" s="3">
        <f>'Population at Risk'!AR113/'Population at Risk'!AR$5</f>
        <v>7.0088797974682667E-3</v>
      </c>
      <c r="AS113" s="3">
        <f>'Population at Risk'!AS113/'Population at Risk'!AS$5</f>
        <v>7.1387205345733798E-3</v>
      </c>
      <c r="AT113" s="3">
        <f>'Population at Risk'!AT113/'Population at Risk'!AT$5</f>
        <v>8.606123372608491E-4</v>
      </c>
      <c r="AU113" s="3">
        <f>'Population at Risk'!AU113/'Population at Risk'!AU$5</f>
        <v>8.606123372608491E-4</v>
      </c>
      <c r="AV113" s="3">
        <f>'Population at Risk'!AV113/'Population at Risk'!AV$5</f>
        <v>1.1501052428309774E-2</v>
      </c>
      <c r="AW113" s="3">
        <f>'Population at Risk'!AW113/'Population at Risk'!AW$5</f>
        <v>9.829831950098079E-3</v>
      </c>
      <c r="AX113" s="3">
        <f>'Population at Risk'!AX113/'Population at Risk'!AX$5</f>
        <v>5.7834445181730049E-3</v>
      </c>
      <c r="AY113" s="3">
        <f>'Population at Risk'!AY113/'Population at Risk'!AY$5</f>
        <v>6.4315408555577483E-3</v>
      </c>
      <c r="AZ113" s="3">
        <f>'Population at Risk'!AZ113/'Population at Risk'!AZ$5</f>
        <v>5.6025139498058858E-3</v>
      </c>
      <c r="BA113" s="3">
        <f>'Population at Risk'!BA113/'Population at Risk'!BA$5</f>
        <v>1.0068316271259346E-2</v>
      </c>
      <c r="BB113" s="3">
        <f>'Population at Risk'!BB113/'Population at Risk'!BB$5</f>
        <v>8.8710426789307198E-3</v>
      </c>
      <c r="BC113" s="5">
        <f>'Population at Risk'!BC113/'Population at Risk'!BC$5</f>
        <v>1.0193237108461184E-2</v>
      </c>
      <c r="BD113" s="9">
        <v>111</v>
      </c>
    </row>
    <row r="114" spans="1:56" x14ac:dyDescent="0.35">
      <c r="A114" s="3"/>
      <c r="B114" s="3" t="s">
        <v>75</v>
      </c>
      <c r="C114" s="51">
        <f>'Population at Risk'!C114/'Population at Risk'!C$5</f>
        <v>5.7155932597729624E-3</v>
      </c>
      <c r="D114" s="3">
        <f>'Population at Risk'!D114/'Population at Risk'!D$5</f>
        <v>4.2205867897456518E-3</v>
      </c>
      <c r="E114" s="3">
        <f>'Population at Risk'!E114/'Population at Risk'!E$5</f>
        <v>2.7198611108854758E-3</v>
      </c>
      <c r="F114" s="3">
        <f>'Population at Risk'!F114/'Population at Risk'!F$5</f>
        <v>5.2109458046091872E-3</v>
      </c>
      <c r="G114" s="3">
        <f>'Population at Risk'!G114/'Population at Risk'!G$5</f>
        <v>6.7467329021125289E-3</v>
      </c>
      <c r="H114" s="3">
        <f>'Population at Risk'!H114/'Population at Risk'!H$5</f>
        <v>6.947260101111085E-3</v>
      </c>
      <c r="I114" s="3">
        <f>'Population at Risk'!I114/'Population at Risk'!I$5</f>
        <v>5.6528330024902332E-3</v>
      </c>
      <c r="J114" s="3">
        <f>'Population at Risk'!J114/'Population at Risk'!J$5</f>
        <v>4.3528697380693414E-3</v>
      </c>
      <c r="K114" s="3">
        <f>'Population at Risk'!K114/'Population at Risk'!K$5</f>
        <v>5.1635495082179607E-3</v>
      </c>
      <c r="L114" s="3">
        <f>'Population at Risk'!L114/'Population at Risk'!L$5</f>
        <v>9.2976123414331667E-3</v>
      </c>
      <c r="M114" s="3">
        <f>'Population at Risk'!M114/'Population at Risk'!M$5</f>
        <v>9.2976123414331667E-3</v>
      </c>
      <c r="N114" s="3">
        <f>'Population at Risk'!N114/'Population at Risk'!N$5</f>
        <v>5.2407509063948877E-3</v>
      </c>
      <c r="O114" s="3">
        <f>'Population at Risk'!O114/'Population at Risk'!O$5</f>
        <v>6.9524569699946966E-3</v>
      </c>
      <c r="P114" s="3">
        <f>'Population at Risk'!P114/'Population at Risk'!P$5</f>
        <v>6.9418411902838935E-3</v>
      </c>
      <c r="Q114" s="3">
        <f>'Population at Risk'!Q114/'Population at Risk'!Q$5</f>
        <v>8.7095883230790434E-3</v>
      </c>
      <c r="R114" s="3">
        <f>'Population at Risk'!R114/'Population at Risk'!R$5</f>
        <v>3.5367533631137055E-3</v>
      </c>
      <c r="S114" s="3">
        <f>'Population at Risk'!S114/'Population at Risk'!S$5</f>
        <v>5.271405503006984E-3</v>
      </c>
      <c r="T114" s="3">
        <f>'Population at Risk'!T114/'Population at Risk'!T$5</f>
        <v>2.929102682461169E-3</v>
      </c>
      <c r="U114" s="3">
        <f>'Population at Risk'!U114/'Population at Risk'!U$5</f>
        <v>9.3949715517744632E-3</v>
      </c>
      <c r="V114" s="3">
        <f>'Population at Risk'!V114/'Population at Risk'!V$5</f>
        <v>7.5603379330313955E-3</v>
      </c>
      <c r="W114" s="3">
        <f>'Population at Risk'!W114/'Population at Risk'!W$5</f>
        <v>5.8507212925346819E-3</v>
      </c>
      <c r="X114" s="3">
        <f>'Population at Risk'!X114/'Population at Risk'!X$5</f>
        <v>5.8507212925346819E-3</v>
      </c>
      <c r="Y114" s="3">
        <f>'Population at Risk'!Y114/'Population at Risk'!Y$5</f>
        <v>6.0456906059397032E-3</v>
      </c>
      <c r="Z114" s="3">
        <f>'Population at Risk'!Z114/'Population at Risk'!Z$5</f>
        <v>3.5989114651646761E-3</v>
      </c>
      <c r="AA114" s="3">
        <f>'Population at Risk'!AA114/'Population at Risk'!AA$5</f>
        <v>5.4824745458152439E-3</v>
      </c>
      <c r="AB114" s="3">
        <f>'Population at Risk'!AB114/'Population at Risk'!AB$5</f>
        <v>4.2683699837629463E-3</v>
      </c>
      <c r="AC114" s="3">
        <f>'Population at Risk'!AC114/'Population at Risk'!AC$5</f>
        <v>4.4525710775196424E-3</v>
      </c>
      <c r="AD114" s="3">
        <f>'Population at Risk'!AD114/'Population at Risk'!AD$5</f>
        <v>6.0189372396937764E-3</v>
      </c>
      <c r="AE114" s="3">
        <f>'Population at Risk'!AE114/'Population at Risk'!AE$5</f>
        <v>5.7409204610285158E-3</v>
      </c>
      <c r="AF114" s="3">
        <f>'Population at Risk'!AF114/'Population at Risk'!AF$5</f>
        <v>3.0179423884881605E-3</v>
      </c>
      <c r="AG114" s="3">
        <f>'Population at Risk'!AG114/'Population at Risk'!AG$5</f>
        <v>5.7409204610285158E-3</v>
      </c>
      <c r="AH114" s="3">
        <f>'Population at Risk'!AH114/'Population at Risk'!AH$5</f>
        <v>7.356424047359672E-3</v>
      </c>
      <c r="AI114" s="3">
        <f>'Population at Risk'!AI114/'Population at Risk'!AI$5</f>
        <v>4.9679203172019138E-3</v>
      </c>
      <c r="AJ114" s="3">
        <f>'Population at Risk'!AJ114/'Population at Risk'!AJ$5</f>
        <v>9.3203003397616425E-3</v>
      </c>
      <c r="AK114" s="3">
        <f>'Population at Risk'!AK114/'Population at Risk'!AK$5</f>
        <v>4.5112605776537152E-3</v>
      </c>
      <c r="AL114" s="3">
        <f>'Population at Risk'!AL114/'Population at Risk'!AL$5</f>
        <v>5.395354255527415E-3</v>
      </c>
      <c r="AM114" s="3">
        <f>'Population at Risk'!AM114/'Population at Risk'!AM$5</f>
        <v>7.03310747179379E-3</v>
      </c>
      <c r="AN114" s="3">
        <f>'Population at Risk'!AN114/'Population at Risk'!AN$5</f>
        <v>5.2755118168398528E-3</v>
      </c>
      <c r="AO114" s="3">
        <f>'Population at Risk'!AO114/'Population at Risk'!AO$5</f>
        <v>5.2755118168398528E-3</v>
      </c>
      <c r="AP114" s="3">
        <f>'Population at Risk'!AP114/'Population at Risk'!AP$5</f>
        <v>3.0426710401951413E-3</v>
      </c>
      <c r="AQ114" s="3">
        <f>'Population at Risk'!AQ114/'Population at Risk'!AQ$5</f>
        <v>6.2256697547455305E-3</v>
      </c>
      <c r="AR114" s="3">
        <f>'Population at Risk'!AR114/'Population at Risk'!AR$5</f>
        <v>5.5237573898935634E-3</v>
      </c>
      <c r="AS114" s="3">
        <f>'Population at Risk'!AS114/'Population at Risk'!AS$5</f>
        <v>5.6528330024902332E-3</v>
      </c>
      <c r="AT114" s="3">
        <f>'Population at Risk'!AT114/'Population at Risk'!AT$5</f>
        <v>1.2909185058912736E-3</v>
      </c>
      <c r="AU114" s="3">
        <f>'Population at Risk'!AU114/'Population at Risk'!AU$5</f>
        <v>1.2909185058912736E-3</v>
      </c>
      <c r="AV114" s="3">
        <f>'Population at Risk'!AV114/'Population at Risk'!AV$5</f>
        <v>9.0001725382997059E-3</v>
      </c>
      <c r="AW114" s="3">
        <f>'Population at Risk'!AW114/'Population at Risk'!AW$5</f>
        <v>7.7253137376104494E-3</v>
      </c>
      <c r="AX114" s="3">
        <f>'Population at Risk'!AX114/'Population at Risk'!AX$5</f>
        <v>3.8556296787820034E-3</v>
      </c>
      <c r="AY114" s="3">
        <f>'Population at Risk'!AY114/'Population at Risk'!AY$5</f>
        <v>5.14921917671204E-3</v>
      </c>
      <c r="AZ114" s="3">
        <f>'Population at Risk'!AZ114/'Population at Risk'!AZ$5</f>
        <v>4.512432050069899E-3</v>
      </c>
      <c r="BA114" s="3">
        <f>'Population at Risk'!BA114/'Population at Risk'!BA$5</f>
        <v>7.1538036664211147E-3</v>
      </c>
      <c r="BB114" s="3">
        <f>'Population at Risk'!BB114/'Population at Risk'!BB$5</f>
        <v>6.3102297051653173E-3</v>
      </c>
      <c r="BC114" s="5">
        <f>'Population at Risk'!BC114/'Population at Risk'!BC$5</f>
        <v>9.3949715517744632E-3</v>
      </c>
      <c r="BD114" s="9">
        <v>112</v>
      </c>
    </row>
    <row r="115" spans="1:56" x14ac:dyDescent="0.35">
      <c r="A115" s="3"/>
      <c r="B115" s="3" t="s">
        <v>81</v>
      </c>
      <c r="C115" s="51">
        <f>'Population at Risk'!C115/'Population at Risk'!C$5</f>
        <v>3.2145201923828304E-3</v>
      </c>
      <c r="D115" s="3">
        <f>'Population at Risk'!D115/'Population at Risk'!D$5</f>
        <v>2.3572639824744981E-3</v>
      </c>
      <c r="E115" s="3">
        <f>'Population at Risk'!E115/'Population at Risk'!E$5</f>
        <v>1.4967283036233683E-3</v>
      </c>
      <c r="F115" s="3">
        <f>'Population at Risk'!F115/'Population at Risk'!F$5</f>
        <v>3.8687324913007602E-3</v>
      </c>
      <c r="G115" s="3">
        <f>'Population at Risk'!G115/'Population at Risk'!G$5</f>
        <v>3.7773624332186912E-3</v>
      </c>
      <c r="H115" s="3">
        <f>'Population at Risk'!H115/'Population at Risk'!H$5</f>
        <v>3.8167046234499173E-3</v>
      </c>
      <c r="I115" s="3">
        <f>'Population at Risk'!I115/'Population at Risk'!I$5</f>
        <v>3.4401526558011986E-3</v>
      </c>
      <c r="J115" s="3">
        <f>'Population at Risk'!J115/'Population at Risk'!J$5</f>
        <v>2.5361257857658909E-3</v>
      </c>
      <c r="K115" s="3">
        <f>'Population at Risk'!K115/'Population at Risk'!K$5</f>
        <v>3.2713170797405715E-3</v>
      </c>
      <c r="L115" s="3">
        <f>'Population at Risk'!L115/'Population at Risk'!L$5</f>
        <v>5.1779848413122283E-3</v>
      </c>
      <c r="M115" s="3">
        <f>'Population at Risk'!M115/'Population at Risk'!M$5</f>
        <v>5.1779848413122283E-3</v>
      </c>
      <c r="N115" s="3">
        <f>'Population at Risk'!N115/'Population at Risk'!N$5</f>
        <v>2.8709292813916217E-3</v>
      </c>
      <c r="O115" s="3">
        <f>'Population at Risk'!O115/'Population at Risk'!O$5</f>
        <v>3.7139742409028971E-3</v>
      </c>
      <c r="P115" s="3">
        <f>'Population at Risk'!P115/'Population at Risk'!P$5</f>
        <v>4.0262678903646579E-3</v>
      </c>
      <c r="Q115" s="3">
        <f>'Population at Risk'!Q115/'Population at Risk'!Q$5</f>
        <v>4.9047785173447203E-3</v>
      </c>
      <c r="R115" s="3">
        <f>'Population at Risk'!R115/'Population at Risk'!R$5</f>
        <v>1.5692879160835646E-3</v>
      </c>
      <c r="S115" s="3">
        <f>'Population at Risk'!S115/'Population at Risk'!S$5</f>
        <v>3.3045997782432768E-3</v>
      </c>
      <c r="T115" s="3">
        <f>'Population at Risk'!T115/'Population at Risk'!T$5</f>
        <v>1.9982590079121601E-3</v>
      </c>
      <c r="U115" s="3">
        <f>'Population at Risk'!U115/'Population at Risk'!U$5</f>
        <v>3.8685176977894852E-3</v>
      </c>
      <c r="V115" s="3">
        <f>'Population at Risk'!V115/'Population at Risk'!V$5</f>
        <v>4.7238475108262535E-3</v>
      </c>
      <c r="W115" s="3">
        <f>'Population at Risk'!W115/'Population at Risk'!W$5</f>
        <v>3.7655000204141272E-3</v>
      </c>
      <c r="X115" s="3">
        <f>'Population at Risk'!X115/'Population at Risk'!X$5</f>
        <v>3.7655000204141272E-3</v>
      </c>
      <c r="Y115" s="3">
        <f>'Population at Risk'!Y115/'Population at Risk'!Y$5</f>
        <v>3.6907501699117613E-3</v>
      </c>
      <c r="Z115" s="3">
        <f>'Population at Risk'!Z115/'Population at Risk'!Z$5</f>
        <v>2.2362168327236822E-3</v>
      </c>
      <c r="AA115" s="3">
        <f>'Population at Risk'!AA115/'Population at Risk'!AA$5</f>
        <v>3.1933284184553425E-3</v>
      </c>
      <c r="AB115" s="3">
        <f>'Population at Risk'!AB115/'Population at Risk'!AB$5</f>
        <v>2.4429035756127556E-3</v>
      </c>
      <c r="AC115" s="3">
        <f>'Population at Risk'!AC115/'Population at Risk'!AC$5</f>
        <v>2.5866676153820612E-3</v>
      </c>
      <c r="AD115" s="3">
        <f>'Population at Risk'!AD115/'Population at Risk'!AD$5</f>
        <v>3.7743984916818116E-3</v>
      </c>
      <c r="AE115" s="3">
        <f>'Population at Risk'!AE115/'Population at Risk'!AE$5</f>
        <v>3.7732662707566453E-3</v>
      </c>
      <c r="AF115" s="3">
        <f>'Population at Risk'!AF115/'Population at Risk'!AF$5</f>
        <v>1.5476627633272619E-3</v>
      </c>
      <c r="AG115" s="3">
        <f>'Population at Risk'!AG115/'Population at Risk'!AG$5</f>
        <v>3.7732662707566453E-3</v>
      </c>
      <c r="AH115" s="3">
        <f>'Population at Risk'!AH115/'Population at Risk'!AH$5</f>
        <v>4.2971713945423214E-3</v>
      </c>
      <c r="AI115" s="3">
        <f>'Population at Risk'!AI115/'Population at Risk'!AI$5</f>
        <v>3.0844554774706605E-3</v>
      </c>
      <c r="AJ115" s="3">
        <f>'Population at Risk'!AJ115/'Population at Risk'!AJ$5</f>
        <v>6.0493281274985712E-3</v>
      </c>
      <c r="AK115" s="3">
        <f>'Population at Risk'!AK115/'Population at Risk'!AK$5</f>
        <v>2.8782250744306508E-3</v>
      </c>
      <c r="AL115" s="3">
        <f>'Population at Risk'!AL115/'Population at Risk'!AL$5</f>
        <v>2.7541138877587639E-3</v>
      </c>
      <c r="AM115" s="3">
        <f>'Population at Risk'!AM115/'Population at Risk'!AM$5</f>
        <v>3.8730389086006354E-3</v>
      </c>
      <c r="AN115" s="3">
        <f>'Population at Risk'!AN115/'Population at Risk'!AN$5</f>
        <v>2.5498307114725956E-3</v>
      </c>
      <c r="AO115" s="3">
        <f>'Population at Risk'!AO115/'Population at Risk'!AO$5</f>
        <v>2.5498307114725956E-3</v>
      </c>
      <c r="AP115" s="3">
        <f>'Population at Risk'!AP115/'Population at Risk'!AP$5</f>
        <v>2.6301054754229187E-3</v>
      </c>
      <c r="AQ115" s="3">
        <f>'Population at Risk'!AQ115/'Population at Risk'!AQ$5</f>
        <v>3.2752033135993626E-3</v>
      </c>
      <c r="AR115" s="3">
        <f>'Population at Risk'!AR115/'Population at Risk'!AR$5</f>
        <v>3.2918052768278129E-3</v>
      </c>
      <c r="AS115" s="3">
        <f>'Population at Risk'!AS115/'Population at Risk'!AS$5</f>
        <v>3.4401526558011986E-3</v>
      </c>
      <c r="AT115" s="3">
        <f>'Population at Risk'!AT115/'Population at Risk'!AT$5</f>
        <v>4.3030616863042455E-4</v>
      </c>
      <c r="AU115" s="3">
        <f>'Population at Risk'!AU115/'Population at Risk'!AU$5</f>
        <v>4.3030616863042455E-4</v>
      </c>
      <c r="AV115" s="3">
        <f>'Population at Risk'!AV115/'Population at Risk'!AV$5</f>
        <v>5.3461923397221207E-3</v>
      </c>
      <c r="AW115" s="3">
        <f>'Population at Risk'!AW115/'Population at Risk'!AW$5</f>
        <v>4.7810875101651626E-3</v>
      </c>
      <c r="AX115" s="3">
        <f>'Population at Risk'!AX115/'Population at Risk'!AX$5</f>
        <v>2.0851874793412876E-3</v>
      </c>
      <c r="AY115" s="3">
        <f>'Population at Risk'!AY115/'Population at Risk'!AY$5</f>
        <v>3.3951625797417452E-3</v>
      </c>
      <c r="AZ115" s="3">
        <f>'Population at Risk'!AZ115/'Population at Risk'!AZ$5</f>
        <v>3.0589895170885831E-3</v>
      </c>
      <c r="BA115" s="3">
        <f>'Population at Risk'!BA115/'Population at Risk'!BA$5</f>
        <v>4.2558507922921904E-3</v>
      </c>
      <c r="BB115" s="3">
        <f>'Population at Risk'!BB115/'Population at Risk'!BB$5</f>
        <v>3.5754747180875455E-3</v>
      </c>
      <c r="BC115" s="5">
        <f>'Population at Risk'!BC115/'Population at Risk'!BC$5</f>
        <v>3.8685176977894852E-3</v>
      </c>
      <c r="BD115" s="9">
        <v>113</v>
      </c>
    </row>
    <row r="116" spans="1:56" x14ac:dyDescent="0.35">
      <c r="A116" s="3"/>
      <c r="B116" s="3" t="s">
        <v>82</v>
      </c>
      <c r="C116" s="51">
        <f>'Population at Risk'!C116/'Population at Risk'!C$5</f>
        <v>1.5631706671188328E-3</v>
      </c>
      <c r="D116" s="3">
        <f>'Population at Risk'!D116/'Population at Risk'!D$5</f>
        <v>1.2408766108766951E-3</v>
      </c>
      <c r="E116" s="3">
        <f>'Population at Risk'!E116/'Population at Risk'!E$5</f>
        <v>9.1734960544658059E-4</v>
      </c>
      <c r="F116" s="3">
        <f>'Population at Risk'!F116/'Population at Risk'!F$5</f>
        <v>2.5423099228547852E-3</v>
      </c>
      <c r="G116" s="3">
        <f>'Population at Risk'!G116/'Population at Risk'!G$5</f>
        <v>2.1007791072446195E-3</v>
      </c>
      <c r="H116" s="3">
        <f>'Population at Risk'!H116/'Population at Risk'!H$5</f>
        <v>2.658827939931403E-3</v>
      </c>
      <c r="I116" s="3">
        <f>'Population at Risk'!I116/'Population at Risk'!I$5</f>
        <v>2.3741898610458979E-3</v>
      </c>
      <c r="J116" s="3">
        <f>'Population at Risk'!J116/'Population at Risk'!J$5</f>
        <v>1.5363069663774146E-3</v>
      </c>
      <c r="K116" s="3">
        <f>'Population at Risk'!K116/'Population at Risk'!K$5</f>
        <v>1.9563759006291652E-3</v>
      </c>
      <c r="L116" s="3">
        <f>'Population at Risk'!L116/'Population at Risk'!L$5</f>
        <v>3.1409314641806041E-3</v>
      </c>
      <c r="M116" s="3">
        <f>'Population at Risk'!M116/'Population at Risk'!M$5</f>
        <v>3.1409314641806041E-3</v>
      </c>
      <c r="N116" s="3">
        <f>'Population at Risk'!N116/'Population at Risk'!N$5</f>
        <v>1.7225575688349728E-3</v>
      </c>
      <c r="O116" s="3">
        <f>'Population at Risk'!O116/'Population at Risk'!O$5</f>
        <v>2.3646064371146474E-3</v>
      </c>
      <c r="P116" s="3">
        <f>'Population at Risk'!P116/'Population at Risk'!P$5</f>
        <v>2.7569026441413179E-3</v>
      </c>
      <c r="Q116" s="3">
        <f>'Population at Risk'!Q116/'Population at Risk'!Q$5</f>
        <v>2.6507442722414482E-3</v>
      </c>
      <c r="R116" s="3">
        <f>'Population at Risk'!R116/'Population at Risk'!R$5</f>
        <v>8.1977726959589199E-4</v>
      </c>
      <c r="S116" s="3">
        <f>'Population at Risk'!S116/'Population at Risk'!S$5</f>
        <v>1.9040353292925252E-3</v>
      </c>
      <c r="T116" s="3">
        <f>'Population at Risk'!T116/'Population at Risk'!T$5</f>
        <v>1.2075809831987153E-3</v>
      </c>
      <c r="U116" s="3">
        <f>'Population at Risk'!U116/'Population at Risk'!U$5</f>
        <v>3.5000874408571536E-3</v>
      </c>
      <c r="V116" s="3">
        <f>'Population at Risk'!V116/'Population at Risk'!V$5</f>
        <v>3.0110436789562264E-3</v>
      </c>
      <c r="W116" s="3">
        <f>'Population at Risk'!W116/'Population at Risk'!W$5</f>
        <v>2.243474672236847E-3</v>
      </c>
      <c r="X116" s="3">
        <f>'Population at Risk'!X116/'Population at Risk'!X$5</f>
        <v>2.243474672236847E-3</v>
      </c>
      <c r="Y116" s="3">
        <f>'Population at Risk'!Y116/'Population at Risk'!Y$5</f>
        <v>2.3146358319883435E-3</v>
      </c>
      <c r="Z116" s="3">
        <f>'Population at Risk'!Z116/'Population at Risk'!Z$5</f>
        <v>1.3114479966910761E-3</v>
      </c>
      <c r="AA116" s="3">
        <f>'Population at Risk'!AA116/'Population at Risk'!AA$5</f>
        <v>1.6492632752000505E-3</v>
      </c>
      <c r="AB116" s="3">
        <f>'Population at Risk'!AB116/'Population at Risk'!AB$5</f>
        <v>1.2516525188235683E-3</v>
      </c>
      <c r="AC116" s="3">
        <f>'Population at Risk'!AC116/'Population at Risk'!AC$5</f>
        <v>1.3916810659842028E-3</v>
      </c>
      <c r="AD116" s="3">
        <f>'Population at Risk'!AD116/'Population at Risk'!AD$5</f>
        <v>2.0993695752549724E-3</v>
      </c>
      <c r="AE116" s="3">
        <f>'Population at Risk'!AE116/'Population at Risk'!AE$5</f>
        <v>2.0988311362899951E-3</v>
      </c>
      <c r="AF116" s="3">
        <f>'Population at Risk'!AF116/'Population at Risk'!AF$5</f>
        <v>5.0299039808136012E-4</v>
      </c>
      <c r="AG116" s="3">
        <f>'Population at Risk'!AG116/'Population at Risk'!AG$5</f>
        <v>2.0988311362899951E-3</v>
      </c>
      <c r="AH116" s="3">
        <f>'Population at Risk'!AH116/'Population at Risk'!AH$5</f>
        <v>2.1179441442581663E-3</v>
      </c>
      <c r="AI116" s="3">
        <f>'Population at Risk'!AI116/'Population at Risk'!AI$5</f>
        <v>1.6949134085503228E-3</v>
      </c>
      <c r="AJ116" s="3">
        <f>'Population at Risk'!AJ116/'Population at Risk'!AJ$5</f>
        <v>2.7389466114732947E-3</v>
      </c>
      <c r="AK116" s="3">
        <f>'Population at Risk'!AK116/'Population at Risk'!AK$5</f>
        <v>1.3064284025784516E-3</v>
      </c>
      <c r="AL116" s="3">
        <f>'Population at Risk'!AL116/'Population at Risk'!AL$5</f>
        <v>1.7382522078477445E-3</v>
      </c>
      <c r="AM116" s="3">
        <f>'Population at Risk'!AM116/'Population at Risk'!AM$5</f>
        <v>1.6559311248173737E-3</v>
      </c>
      <c r="AN116" s="3">
        <f>'Population at Risk'!AN116/'Population at Risk'!AN$5</f>
        <v>1.0551023633679705E-3</v>
      </c>
      <c r="AO116" s="3">
        <f>'Population at Risk'!AO116/'Population at Risk'!AO$5</f>
        <v>1.0551023633679705E-3</v>
      </c>
      <c r="AP116" s="3">
        <f>'Population at Risk'!AP116/'Population at Risk'!AP$5</f>
        <v>1.2376966943166677E-3</v>
      </c>
      <c r="AQ116" s="3">
        <f>'Population at Risk'!AQ116/'Population at Risk'!AQ$5</f>
        <v>1.558736987775334E-3</v>
      </c>
      <c r="AR116" s="3">
        <f>'Population at Risk'!AR116/'Population at Risk'!AR$5</f>
        <v>1.8629638546796151E-3</v>
      </c>
      <c r="AS116" s="3">
        <f>'Population at Risk'!AS116/'Population at Risk'!AS$5</f>
        <v>2.3741898610458979E-3</v>
      </c>
      <c r="AT116" s="3">
        <f>'Population at Risk'!AT116/'Population at Risk'!AT$5</f>
        <v>8.6061233726084915E-5</v>
      </c>
      <c r="AU116" s="3">
        <f>'Population at Risk'!AU116/'Population at Risk'!AU$5</f>
        <v>8.6061233726084915E-5</v>
      </c>
      <c r="AV116" s="3">
        <f>'Population at Risk'!AV116/'Population at Risk'!AV$5</f>
        <v>4.2230426885199943E-3</v>
      </c>
      <c r="AW116" s="3">
        <f>'Population at Risk'!AW116/'Population at Risk'!AW$5</f>
        <v>2.6450802471166212E-3</v>
      </c>
      <c r="AX116" s="3">
        <f>'Population at Risk'!AX116/'Population at Risk'!AX$5</f>
        <v>1.2786526995960726E-3</v>
      </c>
      <c r="AY116" s="3">
        <f>'Population at Risk'!AY116/'Population at Risk'!AY$5</f>
        <v>2.0021050046226596E-3</v>
      </c>
      <c r="AZ116" s="3">
        <f>'Population at Risk'!AZ116/'Population at Risk'!AZ$5</f>
        <v>1.7830021770875444E-3</v>
      </c>
      <c r="BA116" s="3">
        <f>'Population at Risk'!BA116/'Population at Risk'!BA$5</f>
        <v>1.6890925323494298E-3</v>
      </c>
      <c r="BB116" s="3">
        <f>'Population at Risk'!BB116/'Population at Risk'!BB$5</f>
        <v>1.9810062627241805E-3</v>
      </c>
      <c r="BC116" s="5">
        <f>'Population at Risk'!BC116/'Population at Risk'!BC$5</f>
        <v>3.5000874408571536E-3</v>
      </c>
      <c r="BD116" s="9">
        <v>114</v>
      </c>
    </row>
    <row r="117" spans="1:56" x14ac:dyDescent="0.35">
      <c r="A117" s="3"/>
      <c r="B117" s="3" t="s">
        <v>76</v>
      </c>
      <c r="C117" s="51">
        <f>'Population at Risk'!C117/'Population at Risk'!C$5</f>
        <v>0</v>
      </c>
      <c r="D117" s="3">
        <f>'Population at Risk'!D117/'Population at Risk'!D$5</f>
        <v>0</v>
      </c>
      <c r="E117" s="3">
        <f>'Population at Risk'!E117/'Population at Risk'!E$5</f>
        <v>0</v>
      </c>
      <c r="F117" s="3">
        <f>'Population at Risk'!F117/'Population at Risk'!F$5</f>
        <v>0</v>
      </c>
      <c r="G117" s="3">
        <f>'Population at Risk'!G117/'Population at Risk'!G$5</f>
        <v>0</v>
      </c>
      <c r="H117" s="3">
        <f>'Population at Risk'!H117/'Population at Risk'!H$5</f>
        <v>0</v>
      </c>
      <c r="I117" s="3">
        <f>'Population at Risk'!I117/'Population at Risk'!I$5</f>
        <v>0</v>
      </c>
      <c r="J117" s="3">
        <f>'Population at Risk'!J117/'Population at Risk'!J$5</f>
        <v>0</v>
      </c>
      <c r="K117" s="3">
        <f>'Population at Risk'!K117/'Population at Risk'!K$5</f>
        <v>0</v>
      </c>
      <c r="L117" s="3">
        <f>'Population at Risk'!L117/'Population at Risk'!L$5</f>
        <v>0</v>
      </c>
      <c r="M117" s="3">
        <f>'Population at Risk'!M117/'Population at Risk'!M$5</f>
        <v>0</v>
      </c>
      <c r="N117" s="3">
        <f>'Population at Risk'!N117/'Population at Risk'!N$5</f>
        <v>0</v>
      </c>
      <c r="O117" s="3">
        <f>'Population at Risk'!O117/'Population at Risk'!O$5</f>
        <v>0</v>
      </c>
      <c r="P117" s="3">
        <f>'Population at Risk'!P117/'Population at Risk'!P$5</f>
        <v>0</v>
      </c>
      <c r="Q117" s="3">
        <f>'Population at Risk'!Q117/'Population at Risk'!Q$5</f>
        <v>0</v>
      </c>
      <c r="R117" s="3">
        <f>'Population at Risk'!R117/'Population at Risk'!R$5</f>
        <v>0</v>
      </c>
      <c r="S117" s="3">
        <f>'Population at Risk'!S117/'Population at Risk'!S$5</f>
        <v>0</v>
      </c>
      <c r="T117" s="3">
        <f>'Population at Risk'!T117/'Population at Risk'!T$5</f>
        <v>0</v>
      </c>
      <c r="U117" s="3">
        <f>'Population at Risk'!U117/'Population at Risk'!U$5</f>
        <v>0</v>
      </c>
      <c r="V117" s="3">
        <f>'Population at Risk'!V117/'Population at Risk'!V$5</f>
        <v>0</v>
      </c>
      <c r="W117" s="3">
        <f>'Population at Risk'!W117/'Population at Risk'!W$5</f>
        <v>0</v>
      </c>
      <c r="X117" s="3">
        <f>'Population at Risk'!X117/'Population at Risk'!X$5</f>
        <v>0</v>
      </c>
      <c r="Y117" s="3">
        <f>'Population at Risk'!Y117/'Population at Risk'!Y$5</f>
        <v>0</v>
      </c>
      <c r="Z117" s="3">
        <f>'Population at Risk'!Z117/'Population at Risk'!Z$5</f>
        <v>0</v>
      </c>
      <c r="AA117" s="3">
        <f>'Population at Risk'!AA117/'Population at Risk'!AA$5</f>
        <v>0</v>
      </c>
      <c r="AB117" s="3">
        <f>'Population at Risk'!AB117/'Population at Risk'!AB$5</f>
        <v>0</v>
      </c>
      <c r="AC117" s="3">
        <f>'Population at Risk'!AC117/'Population at Risk'!AC$5</f>
        <v>0</v>
      </c>
      <c r="AD117" s="3">
        <f>'Population at Risk'!AD117/'Population at Risk'!AD$5</f>
        <v>0</v>
      </c>
      <c r="AE117" s="3">
        <f>'Population at Risk'!AE117/'Population at Risk'!AE$5</f>
        <v>0</v>
      </c>
      <c r="AF117" s="3">
        <f>'Population at Risk'!AF117/'Population at Risk'!AF$5</f>
        <v>0</v>
      </c>
      <c r="AG117" s="3">
        <f>'Population at Risk'!AG117/'Population at Risk'!AG$5</f>
        <v>0</v>
      </c>
      <c r="AH117" s="3">
        <f>'Population at Risk'!AH117/'Population at Risk'!AH$5</f>
        <v>0</v>
      </c>
      <c r="AI117" s="3">
        <f>'Population at Risk'!AI117/'Population at Risk'!AI$5</f>
        <v>0</v>
      </c>
      <c r="AJ117" s="3">
        <f>'Population at Risk'!AJ117/'Population at Risk'!AJ$5</f>
        <v>0</v>
      </c>
      <c r="AK117" s="3">
        <f>'Population at Risk'!AK117/'Population at Risk'!AK$5</f>
        <v>0</v>
      </c>
      <c r="AL117" s="3">
        <f>'Population at Risk'!AL117/'Population at Risk'!AL$5</f>
        <v>0</v>
      </c>
      <c r="AM117" s="3">
        <f>'Population at Risk'!AM117/'Population at Risk'!AM$5</f>
        <v>0</v>
      </c>
      <c r="AN117" s="3">
        <f>'Population at Risk'!AN117/'Population at Risk'!AN$5</f>
        <v>0</v>
      </c>
      <c r="AO117" s="3">
        <f>'Population at Risk'!AO117/'Population at Risk'!AO$5</f>
        <v>0</v>
      </c>
      <c r="AP117" s="3">
        <f>'Population at Risk'!AP117/'Population at Risk'!AP$5</f>
        <v>0</v>
      </c>
      <c r="AQ117" s="3">
        <f>'Population at Risk'!AQ117/'Population at Risk'!AQ$5</f>
        <v>0</v>
      </c>
      <c r="AR117" s="3">
        <f>'Population at Risk'!AR117/'Population at Risk'!AR$5</f>
        <v>0</v>
      </c>
      <c r="AS117" s="3">
        <f>'Population at Risk'!AS117/'Population at Risk'!AS$5</f>
        <v>0</v>
      </c>
      <c r="AT117" s="3">
        <f>'Population at Risk'!AT117/'Population at Risk'!AT$5</f>
        <v>0</v>
      </c>
      <c r="AU117" s="3">
        <f>'Population at Risk'!AU117/'Population at Risk'!AU$5</f>
        <v>0</v>
      </c>
      <c r="AV117" s="3">
        <f>'Population at Risk'!AV117/'Population at Risk'!AV$5</f>
        <v>0</v>
      </c>
      <c r="AW117" s="3">
        <f>'Population at Risk'!AW117/'Population at Risk'!AW$5</f>
        <v>0</v>
      </c>
      <c r="AX117" s="3">
        <f>'Population at Risk'!AX117/'Population at Risk'!AX$5</f>
        <v>0</v>
      </c>
      <c r="AY117" s="3">
        <f>'Population at Risk'!AY117/'Population at Risk'!AY$5</f>
        <v>0</v>
      </c>
      <c r="AZ117" s="3">
        <f>'Population at Risk'!AZ117/'Population at Risk'!AZ$5</f>
        <v>0</v>
      </c>
      <c r="BA117" s="3">
        <f>'Population at Risk'!BA117/'Population at Risk'!BA$5</f>
        <v>0</v>
      </c>
      <c r="BB117" s="3">
        <f>'Population at Risk'!BB117/'Population at Risk'!BB$5</f>
        <v>0</v>
      </c>
      <c r="BC117" s="5">
        <f>'Population at Risk'!BC117/'Population at Risk'!BC$5</f>
        <v>0</v>
      </c>
      <c r="BD117" s="9">
        <v>115</v>
      </c>
    </row>
    <row r="118" spans="1:56" x14ac:dyDescent="0.35">
      <c r="A118" s="3"/>
      <c r="B118" s="3" t="s">
        <v>46</v>
      </c>
      <c r="C118" s="51">
        <f>'Population at Risk'!C118/'Population at Risk'!C$5</f>
        <v>0</v>
      </c>
      <c r="D118" s="3">
        <f>'Population at Risk'!D118/'Population at Risk'!D$5</f>
        <v>0</v>
      </c>
      <c r="E118" s="3">
        <f>'Population at Risk'!E118/'Population at Risk'!E$5</f>
        <v>0</v>
      </c>
      <c r="F118" s="3">
        <f>'Population at Risk'!F118/'Population at Risk'!F$5</f>
        <v>0</v>
      </c>
      <c r="G118" s="3">
        <f>'Population at Risk'!G118/'Population at Risk'!G$5</f>
        <v>0</v>
      </c>
      <c r="H118" s="3">
        <f>'Population at Risk'!H118/'Population at Risk'!H$5</f>
        <v>0</v>
      </c>
      <c r="I118" s="3">
        <f>'Population at Risk'!I118/'Population at Risk'!I$5</f>
        <v>0</v>
      </c>
      <c r="J118" s="3">
        <f>'Population at Risk'!J118/'Population at Risk'!J$5</f>
        <v>0</v>
      </c>
      <c r="K118" s="3">
        <f>'Population at Risk'!K118/'Population at Risk'!K$5</f>
        <v>0</v>
      </c>
      <c r="L118" s="3">
        <f>'Population at Risk'!L118/'Population at Risk'!L$5</f>
        <v>0</v>
      </c>
      <c r="M118" s="3">
        <f>'Population at Risk'!M118/'Population at Risk'!M$5</f>
        <v>0</v>
      </c>
      <c r="N118" s="3">
        <f>'Population at Risk'!N118/'Population at Risk'!N$5</f>
        <v>0</v>
      </c>
      <c r="O118" s="3">
        <f>'Population at Risk'!O118/'Population at Risk'!O$5</f>
        <v>0</v>
      </c>
      <c r="P118" s="3">
        <f>'Population at Risk'!P118/'Population at Risk'!P$5</f>
        <v>0</v>
      </c>
      <c r="Q118" s="3">
        <f>'Population at Risk'!Q118/'Population at Risk'!Q$5</f>
        <v>0</v>
      </c>
      <c r="R118" s="3">
        <f>'Population at Risk'!R118/'Population at Risk'!R$5</f>
        <v>0</v>
      </c>
      <c r="S118" s="3">
        <f>'Population at Risk'!S118/'Population at Risk'!S$5</f>
        <v>0</v>
      </c>
      <c r="T118" s="3">
        <f>'Population at Risk'!T118/'Population at Risk'!T$5</f>
        <v>0</v>
      </c>
      <c r="U118" s="3">
        <f>'Population at Risk'!U118/'Population at Risk'!U$5</f>
        <v>0</v>
      </c>
      <c r="V118" s="3">
        <f>'Population at Risk'!V118/'Population at Risk'!V$5</f>
        <v>0</v>
      </c>
      <c r="W118" s="3">
        <f>'Population at Risk'!W118/'Population at Risk'!W$5</f>
        <v>0</v>
      </c>
      <c r="X118" s="3">
        <f>'Population at Risk'!X118/'Population at Risk'!X$5</f>
        <v>0</v>
      </c>
      <c r="Y118" s="3">
        <f>'Population at Risk'!Y118/'Population at Risk'!Y$5</f>
        <v>0</v>
      </c>
      <c r="Z118" s="3">
        <f>'Population at Risk'!Z118/'Population at Risk'!Z$5</f>
        <v>0</v>
      </c>
      <c r="AA118" s="3">
        <f>'Population at Risk'!AA118/'Population at Risk'!AA$5</f>
        <v>0</v>
      </c>
      <c r="AB118" s="3">
        <f>'Population at Risk'!AB118/'Population at Risk'!AB$5</f>
        <v>0</v>
      </c>
      <c r="AC118" s="3">
        <f>'Population at Risk'!AC118/'Population at Risk'!AC$5</f>
        <v>0</v>
      </c>
      <c r="AD118" s="3">
        <f>'Population at Risk'!AD118/'Population at Risk'!AD$5</f>
        <v>0</v>
      </c>
      <c r="AE118" s="3">
        <f>'Population at Risk'!AE118/'Population at Risk'!AE$5</f>
        <v>0</v>
      </c>
      <c r="AF118" s="3">
        <f>'Population at Risk'!AF118/'Population at Risk'!AF$5</f>
        <v>0</v>
      </c>
      <c r="AG118" s="3">
        <f>'Population at Risk'!AG118/'Population at Risk'!AG$5</f>
        <v>0</v>
      </c>
      <c r="AH118" s="3">
        <f>'Population at Risk'!AH118/'Population at Risk'!AH$5</f>
        <v>0</v>
      </c>
      <c r="AI118" s="3">
        <f>'Population at Risk'!AI118/'Population at Risk'!AI$5</f>
        <v>0</v>
      </c>
      <c r="AJ118" s="3">
        <f>'Population at Risk'!AJ118/'Population at Risk'!AJ$5</f>
        <v>0</v>
      </c>
      <c r="AK118" s="3">
        <f>'Population at Risk'!AK118/'Population at Risk'!AK$5</f>
        <v>0</v>
      </c>
      <c r="AL118" s="3">
        <f>'Population at Risk'!AL118/'Population at Risk'!AL$5</f>
        <v>0</v>
      </c>
      <c r="AM118" s="3">
        <f>'Population at Risk'!AM118/'Population at Risk'!AM$5</f>
        <v>0</v>
      </c>
      <c r="AN118" s="3">
        <f>'Population at Risk'!AN118/'Population at Risk'!AN$5</f>
        <v>0</v>
      </c>
      <c r="AO118" s="3">
        <f>'Population at Risk'!AO118/'Population at Risk'!AO$5</f>
        <v>0</v>
      </c>
      <c r="AP118" s="3">
        <f>'Population at Risk'!AP118/'Population at Risk'!AP$5</f>
        <v>0</v>
      </c>
      <c r="AQ118" s="3">
        <f>'Population at Risk'!AQ118/'Population at Risk'!AQ$5</f>
        <v>0</v>
      </c>
      <c r="AR118" s="3">
        <f>'Population at Risk'!AR118/'Population at Risk'!AR$5</f>
        <v>0</v>
      </c>
      <c r="AS118" s="3">
        <f>'Population at Risk'!AS118/'Population at Risk'!AS$5</f>
        <v>0</v>
      </c>
      <c r="AT118" s="3">
        <f>'Population at Risk'!AT118/'Population at Risk'!AT$5</f>
        <v>0</v>
      </c>
      <c r="AU118" s="3">
        <f>'Population at Risk'!AU118/'Population at Risk'!AU$5</f>
        <v>0</v>
      </c>
      <c r="AV118" s="3">
        <f>'Population at Risk'!AV118/'Population at Risk'!AV$5</f>
        <v>0</v>
      </c>
      <c r="AW118" s="3">
        <f>'Population at Risk'!AW118/'Population at Risk'!AW$5</f>
        <v>0</v>
      </c>
      <c r="AX118" s="3">
        <f>'Population at Risk'!AX118/'Population at Risk'!AX$5</f>
        <v>0</v>
      </c>
      <c r="AY118" s="3">
        <f>'Population at Risk'!AY118/'Population at Risk'!AY$5</f>
        <v>0</v>
      </c>
      <c r="AZ118" s="3">
        <f>'Population at Risk'!AZ118/'Population at Risk'!AZ$5</f>
        <v>0</v>
      </c>
      <c r="BA118" s="3">
        <f>'Population at Risk'!BA118/'Population at Risk'!BA$5</f>
        <v>0</v>
      </c>
      <c r="BB118" s="3">
        <f>'Population at Risk'!BB118/'Population at Risk'!BB$5</f>
        <v>0</v>
      </c>
      <c r="BC118" s="5">
        <f>'Population at Risk'!BC118/'Population at Risk'!BC$5</f>
        <v>0</v>
      </c>
      <c r="BD118" s="9">
        <v>116</v>
      </c>
    </row>
    <row r="119" spans="1:56" x14ac:dyDescent="0.35">
      <c r="A119" s="3"/>
      <c r="B119" s="3" t="s">
        <v>77</v>
      </c>
      <c r="C119" s="51">
        <f>'Population at Risk'!C119/'Population at Risk'!C$5</f>
        <v>0</v>
      </c>
      <c r="D119" s="3">
        <f>'Population at Risk'!D119/'Population at Risk'!D$5</f>
        <v>0</v>
      </c>
      <c r="E119" s="3">
        <f>'Population at Risk'!E119/'Population at Risk'!E$5</f>
        <v>0</v>
      </c>
      <c r="F119" s="3">
        <f>'Population at Risk'!F119/'Population at Risk'!F$5</f>
        <v>0</v>
      </c>
      <c r="G119" s="3">
        <f>'Population at Risk'!G119/'Population at Risk'!G$5</f>
        <v>0</v>
      </c>
      <c r="H119" s="3">
        <f>'Population at Risk'!H119/'Population at Risk'!H$5</f>
        <v>0</v>
      </c>
      <c r="I119" s="3">
        <f>'Population at Risk'!I119/'Population at Risk'!I$5</f>
        <v>0</v>
      </c>
      <c r="J119" s="3">
        <f>'Population at Risk'!J119/'Population at Risk'!J$5</f>
        <v>0</v>
      </c>
      <c r="K119" s="3">
        <f>'Population at Risk'!K119/'Population at Risk'!K$5</f>
        <v>0</v>
      </c>
      <c r="L119" s="3">
        <f>'Population at Risk'!L119/'Population at Risk'!L$5</f>
        <v>0</v>
      </c>
      <c r="M119" s="3">
        <f>'Population at Risk'!M119/'Population at Risk'!M$5</f>
        <v>0</v>
      </c>
      <c r="N119" s="3">
        <f>'Population at Risk'!N119/'Population at Risk'!N$5</f>
        <v>0</v>
      </c>
      <c r="O119" s="3">
        <f>'Population at Risk'!O119/'Population at Risk'!O$5</f>
        <v>0</v>
      </c>
      <c r="P119" s="3">
        <f>'Population at Risk'!P119/'Population at Risk'!P$5</f>
        <v>0</v>
      </c>
      <c r="Q119" s="3">
        <f>'Population at Risk'!Q119/'Population at Risk'!Q$5</f>
        <v>0</v>
      </c>
      <c r="R119" s="3">
        <f>'Population at Risk'!R119/'Population at Risk'!R$5</f>
        <v>0</v>
      </c>
      <c r="S119" s="3">
        <f>'Population at Risk'!S119/'Population at Risk'!S$5</f>
        <v>0</v>
      </c>
      <c r="T119" s="3">
        <f>'Population at Risk'!T119/'Population at Risk'!T$5</f>
        <v>0</v>
      </c>
      <c r="U119" s="3">
        <f>'Population at Risk'!U119/'Population at Risk'!U$5</f>
        <v>0</v>
      </c>
      <c r="V119" s="3">
        <f>'Population at Risk'!V119/'Population at Risk'!V$5</f>
        <v>0</v>
      </c>
      <c r="W119" s="3">
        <f>'Population at Risk'!W119/'Population at Risk'!W$5</f>
        <v>0</v>
      </c>
      <c r="X119" s="3">
        <f>'Population at Risk'!X119/'Population at Risk'!X$5</f>
        <v>0</v>
      </c>
      <c r="Y119" s="3">
        <f>'Population at Risk'!Y119/'Population at Risk'!Y$5</f>
        <v>0</v>
      </c>
      <c r="Z119" s="3">
        <f>'Population at Risk'!Z119/'Population at Risk'!Z$5</f>
        <v>0</v>
      </c>
      <c r="AA119" s="3">
        <f>'Population at Risk'!AA119/'Population at Risk'!AA$5</f>
        <v>0</v>
      </c>
      <c r="AB119" s="3">
        <f>'Population at Risk'!AB119/'Population at Risk'!AB$5</f>
        <v>0</v>
      </c>
      <c r="AC119" s="3">
        <f>'Population at Risk'!AC119/'Population at Risk'!AC$5</f>
        <v>0</v>
      </c>
      <c r="AD119" s="3">
        <f>'Population at Risk'!AD119/'Population at Risk'!AD$5</f>
        <v>0</v>
      </c>
      <c r="AE119" s="3">
        <f>'Population at Risk'!AE119/'Population at Risk'!AE$5</f>
        <v>0</v>
      </c>
      <c r="AF119" s="3">
        <f>'Population at Risk'!AF119/'Population at Risk'!AF$5</f>
        <v>0</v>
      </c>
      <c r="AG119" s="3">
        <f>'Population at Risk'!AG119/'Population at Risk'!AG$5</f>
        <v>0</v>
      </c>
      <c r="AH119" s="3">
        <f>'Population at Risk'!AH119/'Population at Risk'!AH$5</f>
        <v>0</v>
      </c>
      <c r="AI119" s="3">
        <f>'Population at Risk'!AI119/'Population at Risk'!AI$5</f>
        <v>0</v>
      </c>
      <c r="AJ119" s="3">
        <f>'Population at Risk'!AJ119/'Population at Risk'!AJ$5</f>
        <v>0</v>
      </c>
      <c r="AK119" s="3">
        <f>'Population at Risk'!AK119/'Population at Risk'!AK$5</f>
        <v>0</v>
      </c>
      <c r="AL119" s="3">
        <f>'Population at Risk'!AL119/'Population at Risk'!AL$5</f>
        <v>0</v>
      </c>
      <c r="AM119" s="3">
        <f>'Population at Risk'!AM119/'Population at Risk'!AM$5</f>
        <v>0</v>
      </c>
      <c r="AN119" s="3">
        <f>'Population at Risk'!AN119/'Population at Risk'!AN$5</f>
        <v>0</v>
      </c>
      <c r="AO119" s="3">
        <f>'Population at Risk'!AO119/'Population at Risk'!AO$5</f>
        <v>0</v>
      </c>
      <c r="AP119" s="3">
        <f>'Population at Risk'!AP119/'Population at Risk'!AP$5</f>
        <v>0</v>
      </c>
      <c r="AQ119" s="3">
        <f>'Population at Risk'!AQ119/'Population at Risk'!AQ$5</f>
        <v>0</v>
      </c>
      <c r="AR119" s="3">
        <f>'Population at Risk'!AR119/'Population at Risk'!AR$5</f>
        <v>0</v>
      </c>
      <c r="AS119" s="3">
        <f>'Population at Risk'!AS119/'Population at Risk'!AS$5</f>
        <v>0</v>
      </c>
      <c r="AT119" s="3">
        <f>'Population at Risk'!AT119/'Population at Risk'!AT$5</f>
        <v>0</v>
      </c>
      <c r="AU119" s="3">
        <f>'Population at Risk'!AU119/'Population at Risk'!AU$5</f>
        <v>0</v>
      </c>
      <c r="AV119" s="3">
        <f>'Population at Risk'!AV119/'Population at Risk'!AV$5</f>
        <v>0</v>
      </c>
      <c r="AW119" s="3">
        <f>'Population at Risk'!AW119/'Population at Risk'!AW$5</f>
        <v>0</v>
      </c>
      <c r="AX119" s="3">
        <f>'Population at Risk'!AX119/'Population at Risk'!AX$5</f>
        <v>0</v>
      </c>
      <c r="AY119" s="3">
        <f>'Population at Risk'!AY119/'Population at Risk'!AY$5</f>
        <v>0</v>
      </c>
      <c r="AZ119" s="3">
        <f>'Population at Risk'!AZ119/'Population at Risk'!AZ$5</f>
        <v>0</v>
      </c>
      <c r="BA119" s="3">
        <f>'Population at Risk'!BA119/'Population at Risk'!BA$5</f>
        <v>0</v>
      </c>
      <c r="BB119" s="3">
        <f>'Population at Risk'!BB119/'Population at Risk'!BB$5</f>
        <v>0</v>
      </c>
      <c r="BC119" s="5">
        <f>'Population at Risk'!BC119/'Population at Risk'!BC$5</f>
        <v>0</v>
      </c>
      <c r="BD119" s="9">
        <v>117</v>
      </c>
    </row>
    <row r="120" spans="1:56" x14ac:dyDescent="0.35">
      <c r="A120" s="3"/>
      <c r="B120" s="3" t="s">
        <v>47</v>
      </c>
      <c r="C120" s="51">
        <f>'Population at Risk'!C120/'Population at Risk'!C$5</f>
        <v>4.6481847001561168E-3</v>
      </c>
      <c r="D120" s="3">
        <f>'Population at Risk'!D120/'Population at Risk'!D$5</f>
        <v>3.3983941407823163E-3</v>
      </c>
      <c r="E120" s="3">
        <f>'Population at Risk'!E120/'Population at Risk'!E$5</f>
        <v>2.143822456142701E-3</v>
      </c>
      <c r="F120" s="3">
        <f>'Population at Risk'!F120/'Population at Risk'!F$5</f>
        <v>3.8604424459828457E-3</v>
      </c>
      <c r="G120" s="3">
        <f>'Population at Risk'!G120/'Population at Risk'!G$5</f>
        <v>3.8493774022174492E-3</v>
      </c>
      <c r="H120" s="3">
        <f>'Population at Risk'!H120/'Population at Risk'!H$5</f>
        <v>5.4625082577519583E-3</v>
      </c>
      <c r="I120" s="3">
        <f>'Population at Risk'!I120/'Population at Risk'!I$5</f>
        <v>3.6953947225838927E-3</v>
      </c>
      <c r="J120" s="3">
        <f>'Population at Risk'!J120/'Population at Risk'!J$5</f>
        <v>4.7464500346946804E-3</v>
      </c>
      <c r="K120" s="3">
        <f>'Population at Risk'!K120/'Population at Risk'!K$5</f>
        <v>6.1519635607896715E-3</v>
      </c>
      <c r="L120" s="3">
        <f>'Population at Risk'!L120/'Population at Risk'!L$5</f>
        <v>6.4489300615786053E-3</v>
      </c>
      <c r="M120" s="3">
        <f>'Population at Risk'!M120/'Population at Risk'!M$5</f>
        <v>6.4489300615786053E-3</v>
      </c>
      <c r="N120" s="3">
        <f>'Population at Risk'!N120/'Population at Risk'!N$5</f>
        <v>3.6909551119744164E-3</v>
      </c>
      <c r="O120" s="3">
        <f>'Population at Risk'!O120/'Population at Risk'!O$5</f>
        <v>5.8565966388938661E-3</v>
      </c>
      <c r="P120" s="3">
        <f>'Population at Risk'!P120/'Population at Risk'!P$5</f>
        <v>5.2094336520657871E-3</v>
      </c>
      <c r="Q120" s="3">
        <f>'Population at Risk'!Q120/'Population at Risk'!Q$5</f>
        <v>6.8726453687839775E-3</v>
      </c>
      <c r="R120" s="3">
        <f>'Population at Risk'!R120/'Population at Risk'!R$5</f>
        <v>3.2007678786878297E-3</v>
      </c>
      <c r="S120" s="3">
        <f>'Population at Risk'!S120/'Population at Risk'!S$5</f>
        <v>4.8627800731276764E-3</v>
      </c>
      <c r="T120" s="3">
        <f>'Population at Risk'!T120/'Population at Risk'!T$5</f>
        <v>3.4176881070078317E-3</v>
      </c>
      <c r="U120" s="3">
        <f>'Population at Risk'!U120/'Population at Risk'!U$5</f>
        <v>5.3889224365859028E-3</v>
      </c>
      <c r="V120" s="3">
        <f>'Population at Risk'!V120/'Population at Risk'!V$5</f>
        <v>7.4816115227120585E-3</v>
      </c>
      <c r="W120" s="3">
        <f>'Population at Risk'!W120/'Population at Risk'!W$5</f>
        <v>4.7704763618366007E-3</v>
      </c>
      <c r="X120" s="3">
        <f>'Population at Risk'!X120/'Population at Risk'!X$5</f>
        <v>4.7704763618366007E-3</v>
      </c>
      <c r="Y120" s="3">
        <f>'Population at Risk'!Y120/'Population at Risk'!Y$5</f>
        <v>6.1899993273061213E-3</v>
      </c>
      <c r="Z120" s="3">
        <f>'Population at Risk'!Z120/'Population at Risk'!Z$5</f>
        <v>3.4008073161994026E-3</v>
      </c>
      <c r="AA120" s="3">
        <f>'Population at Risk'!AA120/'Population at Risk'!AA$5</f>
        <v>4.658072245979185E-3</v>
      </c>
      <c r="AB120" s="3">
        <f>'Population at Risk'!AB120/'Population at Risk'!AB$5</f>
        <v>3.5675547954132666E-3</v>
      </c>
      <c r="AC120" s="3">
        <f>'Population at Risk'!AC120/'Population at Risk'!AC$5</f>
        <v>3.7893552774239969E-3</v>
      </c>
      <c r="AD120" s="3">
        <f>'Population at Risk'!AD120/'Population at Risk'!AD$5</f>
        <v>4.6130304660620958E-3</v>
      </c>
      <c r="AE120" s="3">
        <f>'Population at Risk'!AE120/'Population at Risk'!AE$5</f>
        <v>4.9047447147048525E-3</v>
      </c>
      <c r="AF120" s="3">
        <f>'Population at Risk'!AF120/'Population at Risk'!AF$5</f>
        <v>2.5830678177664436E-3</v>
      </c>
      <c r="AG120" s="3">
        <f>'Population at Risk'!AG120/'Population at Risk'!AG$5</f>
        <v>4.9047447147048525E-3</v>
      </c>
      <c r="AH120" s="3">
        <f>'Population at Risk'!AH120/'Population at Risk'!AH$5</f>
        <v>6.2387366289249624E-3</v>
      </c>
      <c r="AI120" s="3">
        <f>'Population at Risk'!AI120/'Population at Risk'!AI$5</f>
        <v>5.0515583469692401E-3</v>
      </c>
      <c r="AJ120" s="3">
        <f>'Population at Risk'!AJ120/'Population at Risk'!AJ$5</f>
        <v>8.8564113711926372E-3</v>
      </c>
      <c r="AK120" s="3">
        <f>'Population at Risk'!AK120/'Population at Risk'!AK$5</f>
        <v>4.4274289145730568E-3</v>
      </c>
      <c r="AL120" s="3">
        <f>'Population at Risk'!AL120/'Population at Risk'!AL$5</f>
        <v>4.6911082622636035E-3</v>
      </c>
      <c r="AM120" s="3">
        <f>'Population at Risk'!AM120/'Population at Risk'!AM$5</f>
        <v>6.375266876095128E-3</v>
      </c>
      <c r="AN120" s="3">
        <f>'Population at Risk'!AN120/'Population at Risk'!AN$5</f>
        <v>3.6928189097518689E-3</v>
      </c>
      <c r="AO120" s="3">
        <f>'Population at Risk'!AO120/'Population at Risk'!AO$5</f>
        <v>3.6928189097518689E-3</v>
      </c>
      <c r="AP120" s="3">
        <f>'Population at Risk'!AP120/'Population at Risk'!AP$5</f>
        <v>3.0711176442791946E-3</v>
      </c>
      <c r="AQ120" s="3">
        <f>'Population at Risk'!AQ120/'Population at Risk'!AQ$5</f>
        <v>4.2166875769079227E-3</v>
      </c>
      <c r="AR120" s="3">
        <f>'Population at Risk'!AR120/'Population at Risk'!AR$5</f>
        <v>4.6960380113062351E-3</v>
      </c>
      <c r="AS120" s="3">
        <f>'Population at Risk'!AS120/'Population at Risk'!AS$5</f>
        <v>3.6953947225838927E-3</v>
      </c>
      <c r="AT120" s="3">
        <f>'Population at Risk'!AT120/'Population at Risk'!AT$5</f>
        <v>4.315860643476885E-4</v>
      </c>
      <c r="AU120" s="3">
        <f>'Population at Risk'!AU120/'Population at Risk'!AU$5</f>
        <v>4.315860643476885E-4</v>
      </c>
      <c r="AV120" s="3">
        <f>'Population at Risk'!AV120/'Population at Risk'!AV$5</f>
        <v>6.0267232621963275E-3</v>
      </c>
      <c r="AW120" s="3">
        <f>'Population at Risk'!AW120/'Population at Risk'!AW$5</f>
        <v>6.0829617494579441E-3</v>
      </c>
      <c r="AX120" s="3">
        <f>'Population at Risk'!AX120/'Population at Risk'!AX$5</f>
        <v>3.8843616308894312E-3</v>
      </c>
      <c r="AY120" s="3">
        <f>'Population at Risk'!AY120/'Population at Risk'!AY$5</f>
        <v>4.1219097339532003E-3</v>
      </c>
      <c r="AZ120" s="3">
        <f>'Population at Risk'!AZ120/'Population at Risk'!AZ$5</f>
        <v>3.5331746894101987E-3</v>
      </c>
      <c r="BA120" s="3">
        <f>'Population at Risk'!BA120/'Population at Risk'!BA$5</f>
        <v>6.0518991662016361E-3</v>
      </c>
      <c r="BB120" s="3">
        <f>'Population at Risk'!BB120/'Population at Risk'!BB$5</f>
        <v>6.6028030608863246E-3</v>
      </c>
      <c r="BC120" s="5">
        <f>'Population at Risk'!BC120/'Population at Risk'!BC$5</f>
        <v>5.3889224365859028E-3</v>
      </c>
      <c r="BD120" s="9">
        <v>118</v>
      </c>
    </row>
    <row r="121" spans="1:56" x14ac:dyDescent="0.35">
      <c r="A121" s="3"/>
      <c r="B121" s="3" t="s">
        <v>48</v>
      </c>
      <c r="C121" s="51">
        <f>'Population at Risk'!C121/'Population at Risk'!C$5</f>
        <v>1.1190818732159647E-2</v>
      </c>
      <c r="D121" s="3">
        <f>'Population at Risk'!D121/'Population at Risk'!D$5</f>
        <v>7.1466970116155519E-3</v>
      </c>
      <c r="E121" s="3">
        <f>'Population at Risk'!E121/'Population at Risk'!E$5</f>
        <v>3.0871043368454897E-3</v>
      </c>
      <c r="F121" s="3">
        <f>'Population at Risk'!F121/'Population at Risk'!F$5</f>
        <v>6.0183307875835137E-3</v>
      </c>
      <c r="G121" s="3">
        <f>'Population at Risk'!G121/'Population at Risk'!G$5</f>
        <v>5.0396454147452136E-3</v>
      </c>
      <c r="H121" s="3">
        <f>'Population at Risk'!H121/'Population at Risk'!H$5</f>
        <v>7.0136240376352651E-3</v>
      </c>
      <c r="I121" s="3">
        <f>'Population at Risk'!I121/'Population at Risk'!I$5</f>
        <v>5.4671593156035677E-3</v>
      </c>
      <c r="J121" s="3">
        <f>'Population at Risk'!J121/'Population at Risk'!J$5</f>
        <v>7.8878203475119327E-3</v>
      </c>
      <c r="K121" s="3">
        <f>'Population at Risk'!K121/'Population at Risk'!K$5</f>
        <v>8.1624091688908707E-3</v>
      </c>
      <c r="L121" s="3">
        <f>'Population at Risk'!L121/'Population at Risk'!L$5</f>
        <v>8.7032020742543129E-3</v>
      </c>
      <c r="M121" s="3">
        <f>'Population at Risk'!M121/'Population at Risk'!M$5</f>
        <v>8.7032020742543129E-3</v>
      </c>
      <c r="N121" s="3">
        <f>'Population at Risk'!N121/'Population at Risk'!N$5</f>
        <v>1.0987790129441569E-2</v>
      </c>
      <c r="O121" s="3">
        <f>'Population at Risk'!O121/'Population at Risk'!O$5</f>
        <v>7.8786128099562584E-3</v>
      </c>
      <c r="P121" s="3">
        <f>'Population at Risk'!P121/'Population at Risk'!P$5</f>
        <v>7.6587377796480298E-3</v>
      </c>
      <c r="Q121" s="3">
        <f>'Population at Risk'!Q121/'Population at Risk'!Q$5</f>
        <v>9.6420501637709422E-3</v>
      </c>
      <c r="R121" s="3">
        <f>'Population at Risk'!R121/'Population at Risk'!R$5</f>
        <v>4.3313143312518794E-3</v>
      </c>
      <c r="S121" s="3">
        <f>'Population at Risk'!S121/'Population at Risk'!S$5</f>
        <v>7.1900613657118768E-3</v>
      </c>
      <c r="T121" s="3">
        <f>'Population at Risk'!T121/'Population at Risk'!T$5</f>
        <v>6.5988190279669999E-3</v>
      </c>
      <c r="U121" s="3">
        <f>'Population at Risk'!U121/'Population at Risk'!U$5</f>
        <v>6.0047992864814348E-3</v>
      </c>
      <c r="V121" s="3">
        <f>'Population at Risk'!V121/'Population at Risk'!V$5</f>
        <v>8.992979115508554E-3</v>
      </c>
      <c r="W121" s="3">
        <f>'Population at Risk'!W121/'Population at Risk'!W$5</f>
        <v>5.9229767672955951E-3</v>
      </c>
      <c r="X121" s="3">
        <f>'Population at Risk'!X121/'Population at Risk'!X$5</f>
        <v>5.9229767672955951E-3</v>
      </c>
      <c r="Y121" s="3">
        <f>'Population at Risk'!Y121/'Population at Risk'!Y$5</f>
        <v>8.4710952893221371E-3</v>
      </c>
      <c r="Z121" s="3">
        <f>'Population at Risk'!Z121/'Population at Risk'!Z$5</f>
        <v>6.4117410585794662E-3</v>
      </c>
      <c r="AA121" s="3">
        <f>'Population at Risk'!AA121/'Population at Risk'!AA$5</f>
        <v>6.9437812666456999E-3</v>
      </c>
      <c r="AB121" s="3">
        <f>'Population at Risk'!AB121/'Population at Risk'!AB$5</f>
        <v>6.9941743483190513E-3</v>
      </c>
      <c r="AC121" s="3">
        <f>'Population at Risk'!AC121/'Population at Risk'!AC$5</f>
        <v>6.2789963199570802E-3</v>
      </c>
      <c r="AD121" s="3">
        <f>'Population at Risk'!AD121/'Population at Risk'!AD$5</f>
        <v>5.9710394348269618E-3</v>
      </c>
      <c r="AE121" s="3">
        <f>'Population at Risk'!AE121/'Population at Risk'!AE$5</f>
        <v>6.326830460388508E-3</v>
      </c>
      <c r="AF121" s="3">
        <f>'Population at Risk'!AF121/'Population at Risk'!AF$5</f>
        <v>3.9049194240412905E-3</v>
      </c>
      <c r="AG121" s="3">
        <f>'Population at Risk'!AG121/'Population at Risk'!AG$5</f>
        <v>6.326830460388508E-3</v>
      </c>
      <c r="AH121" s="3">
        <f>'Population at Risk'!AH121/'Population at Risk'!AH$5</f>
        <v>8.1533833874571065E-3</v>
      </c>
      <c r="AI121" s="3">
        <f>'Population at Risk'!AI121/'Population at Risk'!AI$5</f>
        <v>7.9666107094497098E-3</v>
      </c>
      <c r="AJ121" s="3">
        <f>'Population at Risk'!AJ121/'Population at Risk'!AJ$5</f>
        <v>1.0943905822701083E-2</v>
      </c>
      <c r="AK121" s="3">
        <f>'Population at Risk'!AK121/'Population at Risk'!AK$5</f>
        <v>6.2188741401228492E-3</v>
      </c>
      <c r="AL121" s="3">
        <f>'Population at Risk'!AL121/'Population at Risk'!AL$5</f>
        <v>5.8868809565660899E-3</v>
      </c>
      <c r="AM121" s="3">
        <f>'Population at Risk'!AM121/'Population at Risk'!AM$5</f>
        <v>8.1658777897337855E-3</v>
      </c>
      <c r="AN121" s="3">
        <f>'Population at Risk'!AN121/'Population at Risk'!AN$5</f>
        <v>5.0156197132450757E-3</v>
      </c>
      <c r="AO121" s="3">
        <f>'Population at Risk'!AO121/'Population at Risk'!AO$5</f>
        <v>5.0156197132450757E-3</v>
      </c>
      <c r="AP121" s="3">
        <f>'Population at Risk'!AP121/'Population at Risk'!AP$5</f>
        <v>5.4067834316388983E-3</v>
      </c>
      <c r="AQ121" s="3">
        <f>'Population at Risk'!AQ121/'Population at Risk'!AQ$5</f>
        <v>5.6765338966374241E-3</v>
      </c>
      <c r="AR121" s="3">
        <f>'Population at Risk'!AR121/'Population at Risk'!AR$5</f>
        <v>7.1281944472467579E-3</v>
      </c>
      <c r="AS121" s="3">
        <f>'Population at Risk'!AS121/'Population at Risk'!AS$5</f>
        <v>5.4671593156035677E-3</v>
      </c>
      <c r="AT121" s="3">
        <f>'Population at Risk'!AT121/'Population at Risk'!AT$5</f>
        <v>2.2658268378253645E-3</v>
      </c>
      <c r="AU121" s="3">
        <f>'Population at Risk'!AU121/'Population at Risk'!AU$5</f>
        <v>2.2658268378253645E-3</v>
      </c>
      <c r="AV121" s="3">
        <f>'Population at Risk'!AV121/'Population at Risk'!AV$5</f>
        <v>7.5005481098050879E-3</v>
      </c>
      <c r="AW121" s="3">
        <f>'Population at Risk'!AW121/'Population at Risk'!AW$5</f>
        <v>8.13912783567277E-3</v>
      </c>
      <c r="AX121" s="3">
        <f>'Population at Risk'!AX121/'Population at Risk'!AX$5</f>
        <v>7.7193980347199488E-3</v>
      </c>
      <c r="AY121" s="3">
        <f>'Population at Risk'!AY121/'Population at Risk'!AY$5</f>
        <v>6.9221427866253482E-3</v>
      </c>
      <c r="AZ121" s="3">
        <f>'Population at Risk'!AZ121/'Population at Risk'!AZ$5</f>
        <v>7.8291337195626285E-3</v>
      </c>
      <c r="BA121" s="3">
        <f>'Population at Risk'!BA121/'Population at Risk'!BA$5</f>
        <v>8.6678144147141773E-3</v>
      </c>
      <c r="BB121" s="3">
        <f>'Population at Risk'!BB121/'Population at Risk'!BB$5</f>
        <v>9.2863276076502153E-3</v>
      </c>
      <c r="BC121" s="5">
        <f>'Population at Risk'!BC121/'Population at Risk'!BC$5</f>
        <v>6.0047992864814348E-3</v>
      </c>
      <c r="BD121" s="9">
        <v>119</v>
      </c>
    </row>
    <row r="122" spans="1:56" x14ac:dyDescent="0.35">
      <c r="A122" s="3"/>
      <c r="B122" s="3" t="s">
        <v>49</v>
      </c>
      <c r="C122" s="51">
        <f>'Population at Risk'!C122/'Population at Risk'!C$5</f>
        <v>1.3361646613746069E-2</v>
      </c>
      <c r="D122" s="3">
        <f>'Population at Risk'!D122/'Population at Risk'!D$5</f>
        <v>8.5035373389353072E-3</v>
      </c>
      <c r="E122" s="3">
        <f>'Population at Risk'!E122/'Population at Risk'!E$5</f>
        <v>3.6268431669802398E-3</v>
      </c>
      <c r="F122" s="3">
        <f>'Population at Risk'!F122/'Population at Risk'!F$5</f>
        <v>7.0378835361379569E-3</v>
      </c>
      <c r="G122" s="3">
        <f>'Population at Risk'!G122/'Population at Risk'!G$5</f>
        <v>4.6091229421287875E-3</v>
      </c>
      <c r="H122" s="3">
        <f>'Population at Risk'!H122/'Population at Risk'!H$5</f>
        <v>6.8577059869710843E-3</v>
      </c>
      <c r="I122" s="3">
        <f>'Population at Risk'!I122/'Population at Risk'!I$5</f>
        <v>5.7506416504867148E-3</v>
      </c>
      <c r="J122" s="3">
        <f>'Population at Risk'!J122/'Population at Risk'!J$5</f>
        <v>7.9566094784495368E-3</v>
      </c>
      <c r="K122" s="3">
        <f>'Population at Risk'!K122/'Population at Risk'!K$5</f>
        <v>7.7804245033516435E-3</v>
      </c>
      <c r="L122" s="3">
        <f>'Population at Risk'!L122/'Population at Risk'!L$5</f>
        <v>7.0838357866676487E-3</v>
      </c>
      <c r="M122" s="3">
        <f>'Population at Risk'!M122/'Population at Risk'!M$5</f>
        <v>7.0838357866676487E-3</v>
      </c>
      <c r="N122" s="3">
        <f>'Population at Risk'!N122/'Population at Risk'!N$5</f>
        <v>1.0176303544539394E-2</v>
      </c>
      <c r="O122" s="3">
        <f>'Population at Risk'!O122/'Population at Risk'!O$5</f>
        <v>7.5724908398352598E-3</v>
      </c>
      <c r="P122" s="3">
        <f>'Population at Risk'!P122/'Population at Risk'!P$5</f>
        <v>7.2111492081101585E-3</v>
      </c>
      <c r="Q122" s="3">
        <f>'Population at Risk'!Q122/'Population at Risk'!Q$5</f>
        <v>9.6081390846486509E-3</v>
      </c>
      <c r="R122" s="3">
        <f>'Population at Risk'!R122/'Population at Risk'!R$5</f>
        <v>3.788064737162661E-3</v>
      </c>
      <c r="S122" s="3">
        <f>'Population at Risk'!S122/'Population at Risk'!S$5</f>
        <v>8.4557613712596055E-3</v>
      </c>
      <c r="T122" s="3">
        <f>'Population at Risk'!T122/'Population at Risk'!T$5</f>
        <v>9.6988446279951974E-3</v>
      </c>
      <c r="U122" s="3">
        <f>'Population at Risk'!U122/'Population at Risk'!U$5</f>
        <v>6.81313765196932E-3</v>
      </c>
      <c r="V122" s="3">
        <f>'Population at Risk'!V122/'Population at Risk'!V$5</f>
        <v>9.1160769284965044E-3</v>
      </c>
      <c r="W122" s="3">
        <f>'Population at Risk'!W122/'Population at Risk'!W$5</f>
        <v>6.2935275305697541E-3</v>
      </c>
      <c r="X122" s="3">
        <f>'Population at Risk'!X122/'Population at Risk'!X$5</f>
        <v>6.2935275305697541E-3</v>
      </c>
      <c r="Y122" s="3">
        <f>'Population at Risk'!Y122/'Population at Risk'!Y$5</f>
        <v>8.5685471737753545E-3</v>
      </c>
      <c r="Z122" s="3">
        <f>'Population at Risk'!Z122/'Population at Risk'!Z$5</f>
        <v>8.8181517314419033E-3</v>
      </c>
      <c r="AA122" s="3">
        <f>'Population at Risk'!AA122/'Population at Risk'!AA$5</f>
        <v>7.8833526428090453E-3</v>
      </c>
      <c r="AB122" s="3">
        <f>'Population at Risk'!AB122/'Population at Risk'!AB$5</f>
        <v>8.2247283314067637E-3</v>
      </c>
      <c r="AC122" s="3">
        <f>'Population at Risk'!AC122/'Population at Risk'!AC$5</f>
        <v>7.6488056045529622E-3</v>
      </c>
      <c r="AD122" s="3">
        <f>'Population at Risk'!AD122/'Population at Risk'!AD$5</f>
        <v>5.7925382559429195E-3</v>
      </c>
      <c r="AE122" s="3">
        <f>'Population at Risk'!AE122/'Population at Risk'!AE$5</f>
        <v>6.244601012508841E-3</v>
      </c>
      <c r="AF122" s="3">
        <f>'Population at Risk'!AF122/'Population at Risk'!AF$5</f>
        <v>3.88066526612799E-3</v>
      </c>
      <c r="AG122" s="3">
        <f>'Population at Risk'!AG122/'Population at Risk'!AG$5</f>
        <v>6.244601012508841E-3</v>
      </c>
      <c r="AH122" s="3">
        <f>'Population at Risk'!AH122/'Population at Risk'!AH$5</f>
        <v>8.3101201204990628E-3</v>
      </c>
      <c r="AI122" s="3">
        <f>'Population at Risk'!AI122/'Population at Risk'!AI$5</f>
        <v>9.7511006748465245E-3</v>
      </c>
      <c r="AJ122" s="3">
        <f>'Population at Risk'!AJ122/'Population at Risk'!AJ$5</f>
        <v>1.1512099578732967E-2</v>
      </c>
      <c r="AK122" s="3">
        <f>'Population at Risk'!AK122/'Population at Risk'!AK$5</f>
        <v>6.8074918570892092E-3</v>
      </c>
      <c r="AL122" s="3">
        <f>'Population at Risk'!AL122/'Population at Risk'!AL$5</f>
        <v>5.4906485844895261E-3</v>
      </c>
      <c r="AM122" s="3">
        <f>'Population at Risk'!AM122/'Population at Risk'!AM$5</f>
        <v>8.3504174008012157E-3</v>
      </c>
      <c r="AN122" s="3">
        <f>'Population at Risk'!AN122/'Population at Risk'!AN$5</f>
        <v>5.7321368151372291E-3</v>
      </c>
      <c r="AO122" s="3">
        <f>'Population at Risk'!AO122/'Population at Risk'!AO$5</f>
        <v>5.7321368151372291E-3</v>
      </c>
      <c r="AP122" s="3">
        <f>'Population at Risk'!AP122/'Population at Risk'!AP$5</f>
        <v>6.1018258458705055E-3</v>
      </c>
      <c r="AQ122" s="3">
        <f>'Population at Risk'!AQ122/'Population at Risk'!AQ$5</f>
        <v>5.909178728466827E-3</v>
      </c>
      <c r="AR122" s="3">
        <f>'Population at Risk'!AR122/'Population at Risk'!AR$5</f>
        <v>7.8510429943802508E-3</v>
      </c>
      <c r="AS122" s="3">
        <f>'Population at Risk'!AS122/'Population at Risk'!AS$5</f>
        <v>5.7506416504867148E-3</v>
      </c>
      <c r="AT122" s="3">
        <f>'Population at Risk'!AT122/'Population at Risk'!AT$5</f>
        <v>2.4816198699992085E-3</v>
      </c>
      <c r="AU122" s="3">
        <f>'Population at Risk'!AU122/'Population at Risk'!AU$5</f>
        <v>2.4816198699992085E-3</v>
      </c>
      <c r="AV122" s="3">
        <f>'Population at Risk'!AV122/'Population at Risk'!AV$5</f>
        <v>7.8384952086198341E-3</v>
      </c>
      <c r="AW122" s="3">
        <f>'Population at Risk'!AW122/'Population at Risk'!AW$5</f>
        <v>8.2641427337146328E-3</v>
      </c>
      <c r="AX122" s="3">
        <f>'Population at Risk'!AX122/'Population at Risk'!AX$5</f>
        <v>8.0646746241323421E-3</v>
      </c>
      <c r="AY122" s="3">
        <f>'Population at Risk'!AY122/'Population at Risk'!AY$5</f>
        <v>7.1886994282282495E-3</v>
      </c>
      <c r="AZ122" s="3">
        <f>'Population at Risk'!AZ122/'Population at Risk'!AZ$5</f>
        <v>8.0012899075773691E-3</v>
      </c>
      <c r="BA122" s="3">
        <f>'Population at Risk'!BA122/'Population at Risk'!BA$5</f>
        <v>8.7612399593039111E-3</v>
      </c>
      <c r="BB122" s="3">
        <f>'Population at Risk'!BB122/'Population at Risk'!BB$5</f>
        <v>9.1045990830386659E-3</v>
      </c>
      <c r="BC122" s="5">
        <f>'Population at Risk'!BC122/'Population at Risk'!BC$5</f>
        <v>6.81313765196932E-3</v>
      </c>
      <c r="BD122" s="9">
        <v>120</v>
      </c>
    </row>
    <row r="123" spans="1:56" x14ac:dyDescent="0.35">
      <c r="A123" s="3"/>
      <c r="B123" s="3" t="s">
        <v>50</v>
      </c>
      <c r="C123" s="51">
        <f>'Population at Risk'!C123/'Population at Risk'!C$5</f>
        <v>1.0617961374518784E-2</v>
      </c>
      <c r="D123" s="3">
        <f>'Population at Risk'!D123/'Population at Risk'!D$5</f>
        <v>6.930206718202752E-3</v>
      </c>
      <c r="E123" s="3">
        <f>'Population at Risk'!E123/'Population at Risk'!E$5</f>
        <v>3.2283444045443027E-3</v>
      </c>
      <c r="F123" s="3">
        <f>'Population at Risk'!F123/'Population at Risk'!F$5</f>
        <v>7.1170720991324769E-3</v>
      </c>
      <c r="G123" s="3">
        <f>'Population at Risk'!G123/'Population at Risk'!G$5</f>
        <v>4.9003587324281343E-3</v>
      </c>
      <c r="H123" s="3">
        <f>'Population at Risk'!H123/'Population at Risk'!H$5</f>
        <v>6.5297404321257415E-3</v>
      </c>
      <c r="I123" s="3">
        <f>'Population at Risk'!I123/'Population at Risk'!I$5</f>
        <v>4.8900702767343011E-3</v>
      </c>
      <c r="J123" s="3">
        <f>'Population at Risk'!J123/'Population at Risk'!J$5</f>
        <v>6.3056703359470386E-3</v>
      </c>
      <c r="K123" s="3">
        <f>'Population at Risk'!K123/'Population at Risk'!K$5</f>
        <v>7.3783353817314023E-3</v>
      </c>
      <c r="L123" s="3">
        <f>'Population at Risk'!L123/'Population at Risk'!L$5</f>
        <v>7.112370875435696E-3</v>
      </c>
      <c r="M123" s="3">
        <f>'Population at Risk'!M123/'Population at Risk'!M$5</f>
        <v>7.112370875435696E-3</v>
      </c>
      <c r="N123" s="3">
        <f>'Population at Risk'!N123/'Population at Risk'!N$5</f>
        <v>7.8269189963145434E-3</v>
      </c>
      <c r="O123" s="3">
        <f>'Population at Risk'!O123/'Population at Risk'!O$5</f>
        <v>7.7416635075337062E-3</v>
      </c>
      <c r="P123" s="3">
        <f>'Population at Risk'!P123/'Population at Risk'!P$5</f>
        <v>6.3159720650344149E-3</v>
      </c>
      <c r="Q123" s="3">
        <f>'Population at Risk'!Q123/'Population at Risk'!Q$5</f>
        <v>9.3933689168741522E-3</v>
      </c>
      <c r="R123" s="3">
        <f>'Population at Risk'!R123/'Population at Risk'!R$5</f>
        <v>3.2301327216115714E-3</v>
      </c>
      <c r="S123" s="3">
        <f>'Population at Risk'!S123/'Population at Risk'!S$5</f>
        <v>8.0557214731331213E-3</v>
      </c>
      <c r="T123" s="3">
        <f>'Population at Risk'!T123/'Population at Risk'!T$5</f>
        <v>8.7616275861262076E-3</v>
      </c>
      <c r="U123" s="3">
        <f>'Population at Risk'!U123/'Population at Risk'!U$5</f>
        <v>5.6198762552967267E-3</v>
      </c>
      <c r="V123" s="3">
        <f>'Population at Risk'!V123/'Population at Risk'!V$5</f>
        <v>9.1297544632729429E-3</v>
      </c>
      <c r="W123" s="3">
        <f>'Population at Risk'!W123/'Population at Risk'!W$5</f>
        <v>6.1476414032964628E-3</v>
      </c>
      <c r="X123" s="3">
        <f>'Population at Risk'!X123/'Population at Risk'!X$5</f>
        <v>6.1476414032964628E-3</v>
      </c>
      <c r="Y123" s="3">
        <f>'Population at Risk'!Y123/'Population at Risk'!Y$5</f>
        <v>7.7961507562572729E-3</v>
      </c>
      <c r="Z123" s="3">
        <f>'Population at Risk'!Z123/'Population at Risk'!Z$5</f>
        <v>8.1815042476020838E-3</v>
      </c>
      <c r="AA123" s="3">
        <f>'Population at Risk'!AA123/'Population at Risk'!AA$5</f>
        <v>7.5972302689774002E-3</v>
      </c>
      <c r="AB123" s="3">
        <f>'Population at Risk'!AB123/'Population at Risk'!AB$5</f>
        <v>6.8322039949895571E-3</v>
      </c>
      <c r="AC123" s="3">
        <f>'Population at Risk'!AC123/'Population at Risk'!AC$5</f>
        <v>7.229924343665442E-3</v>
      </c>
      <c r="AD123" s="3">
        <f>'Population at Risk'!AD123/'Population at Risk'!AD$5</f>
        <v>5.729537839866199E-3</v>
      </c>
      <c r="AE123" s="3">
        <f>'Population at Risk'!AE123/'Population at Risk'!AE$5</f>
        <v>6.0462829323284679E-3</v>
      </c>
      <c r="AF123" s="3">
        <f>'Population at Risk'!AF123/'Population at Risk'!AF$5</f>
        <v>3.8685381871713409E-3</v>
      </c>
      <c r="AG123" s="3">
        <f>'Population at Risk'!AG123/'Population at Risk'!AG$5</f>
        <v>6.0462829323284679E-3</v>
      </c>
      <c r="AH123" s="3">
        <f>'Population at Risk'!AH123/'Population at Risk'!AH$5</f>
        <v>8.2655577160067432E-3</v>
      </c>
      <c r="AI123" s="3">
        <f>'Population at Risk'!AI123/'Population at Risk'!AI$5</f>
        <v>9.2975909860163776E-3</v>
      </c>
      <c r="AJ123" s="3">
        <f>'Population at Risk'!AJ123/'Population at Risk'!AJ$5</f>
        <v>1.1141538433494783E-2</v>
      </c>
      <c r="AK123" s="3">
        <f>'Population at Risk'!AK123/'Population at Risk'!AK$5</f>
        <v>6.3340384760510503E-3</v>
      </c>
      <c r="AL123" s="3">
        <f>'Population at Risk'!AL123/'Population at Risk'!AL$5</f>
        <v>4.9812069632482296E-3</v>
      </c>
      <c r="AM123" s="3">
        <f>'Population at Risk'!AM123/'Population at Risk'!AM$5</f>
        <v>8.543607306137433E-3</v>
      </c>
      <c r="AN123" s="3">
        <f>'Population at Risk'!AN123/'Population at Risk'!AN$5</f>
        <v>3.9132857103340701E-3</v>
      </c>
      <c r="AO123" s="3">
        <f>'Population at Risk'!AO123/'Population at Risk'!AO$5</f>
        <v>3.9132857103340701E-3</v>
      </c>
      <c r="AP123" s="3">
        <f>'Population at Risk'!AP123/'Population at Risk'!AP$5</f>
        <v>6.0775801802577748E-3</v>
      </c>
      <c r="AQ123" s="3">
        <f>'Population at Risk'!AQ123/'Population at Risk'!AQ$5</f>
        <v>6.3512039089426917E-3</v>
      </c>
      <c r="AR123" s="3">
        <f>'Population at Risk'!AR123/'Population at Risk'!AR$5</f>
        <v>7.3624711082590387E-3</v>
      </c>
      <c r="AS123" s="3">
        <f>'Population at Risk'!AS123/'Population at Risk'!AS$5</f>
        <v>4.8900702767343011E-3</v>
      </c>
      <c r="AT123" s="3">
        <f>'Population at Risk'!AT123/'Population at Risk'!AT$5</f>
        <v>1.2947581930430655E-3</v>
      </c>
      <c r="AU123" s="3">
        <f>'Population at Risk'!AU123/'Population at Risk'!AU$5</f>
        <v>1.2947581930430655E-3</v>
      </c>
      <c r="AV123" s="3">
        <f>'Population at Risk'!AV123/'Population at Risk'!AV$5</f>
        <v>7.1719884304018615E-3</v>
      </c>
      <c r="AW123" s="3">
        <f>'Population at Risk'!AW123/'Population at Risk'!AW$5</f>
        <v>7.9483156228720361E-3</v>
      </c>
      <c r="AX123" s="3">
        <f>'Population at Risk'!AX123/'Population at Risk'!AX$5</f>
        <v>5.6477384982455857E-3</v>
      </c>
      <c r="AY123" s="3">
        <f>'Population at Risk'!AY123/'Population at Risk'!AY$5</f>
        <v>6.6278198281888101E-3</v>
      </c>
      <c r="AZ123" s="3">
        <f>'Population at Risk'!AZ123/'Population at Risk'!AZ$5</f>
        <v>7.0637008220817091E-3</v>
      </c>
      <c r="BA123" s="3">
        <f>'Population at Risk'!BA123/'Population at Risk'!BA$5</f>
        <v>8.501724557665763E-3</v>
      </c>
      <c r="BB123" s="3">
        <f>'Population at Risk'!BB123/'Population at Risk'!BB$5</f>
        <v>9.7830522415884545E-3</v>
      </c>
      <c r="BC123" s="5">
        <f>'Population at Risk'!BC123/'Population at Risk'!BC$5</f>
        <v>5.6198762552967267E-3</v>
      </c>
      <c r="BD123" s="9">
        <v>121</v>
      </c>
    </row>
    <row r="124" spans="1:56" x14ac:dyDescent="0.35">
      <c r="A124" s="3"/>
      <c r="B124" s="3" t="s">
        <v>51</v>
      </c>
      <c r="C124" s="51">
        <f>'Population at Risk'!C124/'Population at Risk'!C$5</f>
        <v>8.2511559758446963E-3</v>
      </c>
      <c r="D124" s="3">
        <f>'Population at Risk'!D124/'Population at Risk'!D$5</f>
        <v>5.7017501695347745E-3</v>
      </c>
      <c r="E124" s="3">
        <f>'Population at Risk'!E124/'Population at Risk'!E$5</f>
        <v>3.1425915062985948E-3</v>
      </c>
      <c r="F124" s="3">
        <f>'Population at Risk'!F124/'Population at Risk'!F$5</f>
        <v>6.0777222098294037E-3</v>
      </c>
      <c r="G124" s="3">
        <f>'Population at Risk'!G124/'Population at Risk'!G$5</f>
        <v>4.7737344757762448E-3</v>
      </c>
      <c r="H124" s="3">
        <f>'Population at Risk'!H124/'Population at Risk'!H$5</f>
        <v>5.7824090858388097E-3</v>
      </c>
      <c r="I124" s="3">
        <f>'Population at Risk'!I124/'Population at Risk'!I$5</f>
        <v>4.7787022166016369E-3</v>
      </c>
      <c r="J124" s="3">
        <f>'Population at Risk'!J124/'Population at Risk'!J$5</f>
        <v>5.5719196059459287E-3</v>
      </c>
      <c r="K124" s="3">
        <f>'Population at Risk'!K124/'Population at Risk'!K$5</f>
        <v>7.7201111351086066E-3</v>
      </c>
      <c r="L124" s="3">
        <f>'Population at Risk'!L124/'Population at Risk'!L$5</f>
        <v>6.7057458604910282E-3</v>
      </c>
      <c r="M124" s="3">
        <f>'Population at Risk'!M124/'Population at Risk'!M$5</f>
        <v>6.7057458604910282E-3</v>
      </c>
      <c r="N124" s="3">
        <f>'Population at Risk'!N124/'Population at Risk'!N$5</f>
        <v>5.3466495150409545E-3</v>
      </c>
      <c r="O124" s="3">
        <f>'Population at Risk'!O124/'Population at Risk'!O$5</f>
        <v>6.8313534384896813E-3</v>
      </c>
      <c r="P124" s="3">
        <f>'Population at Risk'!P124/'Population at Risk'!P$5</f>
        <v>5.4953930172149824E-3</v>
      </c>
      <c r="Q124" s="3">
        <f>'Population at Risk'!Q124/'Population at Risk'!Q$5</f>
        <v>9.0203470465289697E-3</v>
      </c>
      <c r="R124" s="3">
        <f>'Population at Risk'!R124/'Population at Risk'!R$5</f>
        <v>2.9218018709122853E-3</v>
      </c>
      <c r="S124" s="3">
        <f>'Population at Risk'!S124/'Population at Risk'!S$5</f>
        <v>7.0621797589337371E-3</v>
      </c>
      <c r="T124" s="3">
        <f>'Population at Risk'!T124/'Population at Risk'!T$5</f>
        <v>6.7159711582006239E-3</v>
      </c>
      <c r="U124" s="3">
        <f>'Population at Risk'!U124/'Population at Risk'!U$5</f>
        <v>5.4659070428228441E-3</v>
      </c>
      <c r="V124" s="3">
        <f>'Population at Risk'!V124/'Population at Risk'!V$5</f>
        <v>9.1297544632729429E-3</v>
      </c>
      <c r="W124" s="3">
        <f>'Population at Risk'!W124/'Population at Risk'!W$5</f>
        <v>6.0250970563868987E-3</v>
      </c>
      <c r="X124" s="3">
        <f>'Population at Risk'!X124/'Population at Risk'!X$5</f>
        <v>6.0250970563868987E-3</v>
      </c>
      <c r="Y124" s="3">
        <f>'Population at Risk'!Y124/'Population at Risk'!Y$5</f>
        <v>7.4496551670902821E-3</v>
      </c>
      <c r="Z124" s="3">
        <f>'Population at Risk'!Z124/'Population at Risk'!Z$5</f>
        <v>6.39567885141837E-3</v>
      </c>
      <c r="AA124" s="3">
        <f>'Population at Risk'!AA124/'Population at Risk'!AA$5</f>
        <v>6.5001553384572072E-3</v>
      </c>
      <c r="AB124" s="3">
        <f>'Population at Risk'!AB124/'Population at Risk'!AB$5</f>
        <v>5.7446887654915273E-3</v>
      </c>
      <c r="AC124" s="3">
        <f>'Population at Risk'!AC124/'Population at Risk'!AC$5</f>
        <v>5.9107861793382113E-3</v>
      </c>
      <c r="AD124" s="3">
        <f>'Population at Risk'!AD124/'Population at Risk'!AD$5</f>
        <v>5.4495359906363301E-3</v>
      </c>
      <c r="AE124" s="3">
        <f>'Population at Risk'!AE124/'Population at Risk'!AE$5</f>
        <v>5.7076910881180727E-3</v>
      </c>
      <c r="AF124" s="3">
        <f>'Population at Risk'!AF124/'Population at Risk'!AF$5</f>
        <v>3.7230132396915408E-3</v>
      </c>
      <c r="AG124" s="3">
        <f>'Population at Risk'!AG124/'Population at Risk'!AG$5</f>
        <v>5.7076910881180727E-3</v>
      </c>
      <c r="AH124" s="3">
        <f>'Population at Risk'!AH124/'Population at Risk'!AH$5</f>
        <v>7.5725354944192642E-3</v>
      </c>
      <c r="AI124" s="3">
        <f>'Population at Risk'!AI124/'Population at Risk'!AI$5</f>
        <v>7.8085889198573361E-3</v>
      </c>
      <c r="AJ124" s="3">
        <f>'Population at Risk'!AJ124/'Population at Risk'!AJ$5</f>
        <v>1.0943905822701083E-2</v>
      </c>
      <c r="AK124" s="3">
        <f>'Population at Risk'!AK124/'Population at Risk'!AK$5</f>
        <v>5.9629533936157364E-3</v>
      </c>
      <c r="AL124" s="3">
        <f>'Population at Risk'!AL124/'Population at Risk'!AL$5</f>
        <v>4.2665735778958562E-3</v>
      </c>
      <c r="AM124" s="3">
        <f>'Population at Risk'!AM124/'Population at Risk'!AM$5</f>
        <v>7.6439767021837099E-3</v>
      </c>
      <c r="AN124" s="3">
        <f>'Population at Risk'!AN124/'Population at Risk'!AN$5</f>
        <v>3.9684024104796201E-3</v>
      </c>
      <c r="AO124" s="3">
        <f>'Population at Risk'!AO124/'Population at Risk'!AO$5</f>
        <v>3.9684024104796201E-3</v>
      </c>
      <c r="AP124" s="3">
        <f>'Population at Risk'!AP124/'Population at Risk'!AP$5</f>
        <v>5.4795204284770896E-3</v>
      </c>
      <c r="AQ124" s="3">
        <f>'Population at Risk'!AQ124/'Population at Risk'!AQ$5</f>
        <v>5.0367606091065668E-3</v>
      </c>
      <c r="AR124" s="3">
        <f>'Population at Risk'!AR124/'Population at Risk'!AR$5</f>
        <v>6.4101027866312818E-3</v>
      </c>
      <c r="AS124" s="3">
        <f>'Population at Risk'!AS124/'Population at Risk'!AS$5</f>
        <v>4.7787022166016369E-3</v>
      </c>
      <c r="AT124" s="3">
        <f>'Population at Risk'!AT124/'Population at Risk'!AT$5</f>
        <v>1.780292515434215E-3</v>
      </c>
      <c r="AU124" s="3">
        <f>'Population at Risk'!AU124/'Population at Risk'!AU$5</f>
        <v>1.780292515434215E-3</v>
      </c>
      <c r="AV124" s="3">
        <f>'Population at Risk'!AV124/'Population at Risk'!AV$5</f>
        <v>6.5711935880645323E-3</v>
      </c>
      <c r="AW124" s="3">
        <f>'Population at Risk'!AW124/'Population at Risk'!AW$5</f>
        <v>7.491024285297858E-3</v>
      </c>
      <c r="AX124" s="3">
        <f>'Population at Risk'!AX124/'Population at Risk'!AX$5</f>
        <v>4.2543008338312826E-3</v>
      </c>
      <c r="AY124" s="3">
        <f>'Population at Risk'!AY124/'Population at Risk'!AY$5</f>
        <v>5.7948303231797433E-3</v>
      </c>
      <c r="AZ124" s="3">
        <f>'Population at Risk'!AZ124/'Population at Risk'!AZ$5</f>
        <v>5.5858061618936352E-3</v>
      </c>
      <c r="BA124" s="3">
        <f>'Population at Risk'!BA124/'Population at Risk'!BA$5</f>
        <v>8.3563959327483985E-3</v>
      </c>
      <c r="BB124" s="3">
        <f>'Population at Risk'!BB124/'Population at Risk'!BB$5</f>
        <v>8.5594135092040158E-3</v>
      </c>
      <c r="BC124" s="5">
        <f>'Population at Risk'!BC124/'Population at Risk'!BC$5</f>
        <v>5.4659070428228441E-3</v>
      </c>
      <c r="BD124" s="9">
        <v>122</v>
      </c>
    </row>
    <row r="125" spans="1:56" x14ac:dyDescent="0.35">
      <c r="A125" s="3"/>
      <c r="B125" s="3" t="s">
        <v>52</v>
      </c>
      <c r="C125" s="51">
        <f>'Population at Risk'!C125/'Population at Risk'!C$5</f>
        <v>7.1808172286736121E-3</v>
      </c>
      <c r="D125" s="3">
        <f>'Population at Risk'!D125/'Population at Risk'!D$5</f>
        <v>5.0699005922485814E-3</v>
      </c>
      <c r="E125" s="3">
        <f>'Population at Risk'!E125/'Population at Risk'!E$5</f>
        <v>2.9509085572787769E-3</v>
      </c>
      <c r="F125" s="3">
        <f>'Population at Risk'!F125/'Population at Risk'!F$5</f>
        <v>5.7411708171026931E-3</v>
      </c>
      <c r="G125" s="3">
        <f>'Population at Risk'!G125/'Population at Risk'!G$5</f>
        <v>4.5584732394680317E-3</v>
      </c>
      <c r="H125" s="3">
        <f>'Population at Risk'!H125/'Population at Risk'!H$5</f>
        <v>6.744799812352196E-3</v>
      </c>
      <c r="I125" s="3">
        <f>'Population at Risk'!I125/'Population at Risk'!I$5</f>
        <v>5.2039257189263584E-3</v>
      </c>
      <c r="J125" s="3">
        <f>'Population at Risk'!J125/'Population at Risk'!J$5</f>
        <v>5.9999408651132428E-3</v>
      </c>
      <c r="K125" s="3">
        <f>'Population at Risk'!K125/'Population at Risk'!K$5</f>
        <v>8.3835581857820037E-3</v>
      </c>
      <c r="L125" s="3">
        <f>'Population at Risk'!L125/'Population at Risk'!L$5</f>
        <v>8.004092399437163E-3</v>
      </c>
      <c r="M125" s="3">
        <f>'Population at Risk'!M125/'Population at Risk'!M$5</f>
        <v>8.004092399437163E-3</v>
      </c>
      <c r="N125" s="3">
        <f>'Population at Risk'!N125/'Population at Risk'!N$5</f>
        <v>5.0194371824191092E-3</v>
      </c>
      <c r="O125" s="3">
        <f>'Population at Risk'!O125/'Population at Risk'!O$5</f>
        <v>7.6047142051111549E-3</v>
      </c>
      <c r="P125" s="3">
        <f>'Population at Risk'!P125/'Population at Risk'!P$5</f>
        <v>6.1667758745217911E-3</v>
      </c>
      <c r="Q125" s="3">
        <f>'Population at Risk'!Q125/'Population at Risk'!Q$5</f>
        <v>9.291635679507285E-3</v>
      </c>
      <c r="R125" s="3">
        <f>'Population at Risk'!R125/'Population at Risk'!R$5</f>
        <v>3.8908416873957566E-3</v>
      </c>
      <c r="S125" s="3">
        <f>'Population at Risk'!S125/'Population at Risk'!S$5</f>
        <v>7.0195525566743577E-3</v>
      </c>
      <c r="T125" s="3">
        <f>'Population at Risk'!T125/'Population at Risk'!T$5</f>
        <v>5.7494660837732288E-3</v>
      </c>
      <c r="U125" s="3">
        <f>'Population at Risk'!U125/'Population at Risk'!U$5</f>
        <v>7.6599683205756768E-3</v>
      </c>
      <c r="V125" s="3">
        <f>'Population at Risk'!V125/'Population at Risk'!V$5</f>
        <v>9.8888576433652994E-3</v>
      </c>
      <c r="W125" s="3">
        <f>'Population at Risk'!W125/'Population at Risk'!W$5</f>
        <v>6.6086415654800605E-3</v>
      </c>
      <c r="X125" s="3">
        <f>'Population at Risk'!X125/'Population at Risk'!X$5</f>
        <v>6.6086415654800605E-3</v>
      </c>
      <c r="Y125" s="3">
        <f>'Population at Risk'!Y125/'Population at Risk'!Y$5</f>
        <v>8.0524131190786927E-3</v>
      </c>
      <c r="Z125" s="3">
        <f>'Population at Risk'!Z125/'Population at Risk'!Z$5</f>
        <v>4.9340179997586012E-3</v>
      </c>
      <c r="AA125" s="3">
        <f>'Population at Risk'!AA125/'Population at Risk'!AA$5</f>
        <v>6.2456426744964865E-3</v>
      </c>
      <c r="AB125" s="3">
        <f>'Population at Risk'!AB125/'Population at Risk'!AB$5</f>
        <v>5.0841862856803449E-3</v>
      </c>
      <c r="AC125" s="3">
        <f>'Population at Risk'!AC125/'Population at Risk'!AC$5</f>
        <v>5.1279173711875443E-3</v>
      </c>
      <c r="AD125" s="3">
        <f>'Population at Risk'!AD125/'Population at Risk'!AD$5</f>
        <v>5.3550353665212493E-3</v>
      </c>
      <c r="AE125" s="3">
        <f>'Population at Risk'!AE125/'Population at Risk'!AE$5</f>
        <v>5.6593208246594456E-3</v>
      </c>
      <c r="AF125" s="3">
        <f>'Population at Risk'!AF125/'Population at Risk'!AF$5</f>
        <v>3.1651676076856422E-3</v>
      </c>
      <c r="AG125" s="3">
        <f>'Population at Risk'!AG125/'Population at Risk'!AG$5</f>
        <v>5.6593208246594456E-3</v>
      </c>
      <c r="AH125" s="3">
        <f>'Population at Risk'!AH125/'Population at Risk'!AH$5</f>
        <v>8.2793874277457373E-3</v>
      </c>
      <c r="AI125" s="3">
        <f>'Population at Risk'!AI125/'Population at Risk'!AI$5</f>
        <v>7.4308783008316601E-3</v>
      </c>
      <c r="AJ125" s="3">
        <f>'Population at Risk'!AJ125/'Population at Risk'!AJ$5</f>
        <v>1.0906849708177265E-2</v>
      </c>
      <c r="AK125" s="3">
        <f>'Population at Risk'!AK125/'Population at Risk'!AK$5</f>
        <v>5.1568030421183303E-3</v>
      </c>
      <c r="AL125" s="3">
        <f>'Population at Risk'!AL125/'Population at Risk'!AL$5</f>
        <v>5.2571545080872658E-3</v>
      </c>
      <c r="AM125" s="3">
        <f>'Population at Risk'!AM125/'Population at Risk'!AM$5</f>
        <v>8.4542209320266452E-3</v>
      </c>
      <c r="AN125" s="3">
        <f>'Population at Risk'!AN125/'Population at Risk'!AN$5</f>
        <v>5.6219034148461289E-3</v>
      </c>
      <c r="AO125" s="3">
        <f>'Population at Risk'!AO125/'Population at Risk'!AO$5</f>
        <v>5.6219034148461289E-3</v>
      </c>
      <c r="AP125" s="3">
        <f>'Population at Risk'!AP125/'Population at Risk'!AP$5</f>
        <v>4.0813537114762983E-3</v>
      </c>
      <c r="AQ125" s="3">
        <f>'Population at Risk'!AQ125/'Population at Risk'!AQ$5</f>
        <v>5.3391988904847899E-3</v>
      </c>
      <c r="AR125" s="3">
        <f>'Population at Risk'!AR125/'Population at Risk'!AR$5</f>
        <v>6.3452902078233158E-3</v>
      </c>
      <c r="AS125" s="3">
        <f>'Population at Risk'!AS125/'Population at Risk'!AS$5</f>
        <v>5.2039257189263584E-3</v>
      </c>
      <c r="AT125" s="3">
        <f>'Population at Risk'!AT125/'Population at Risk'!AT$5</f>
        <v>1.5644994832603708E-3</v>
      </c>
      <c r="AU125" s="3">
        <f>'Population at Risk'!AU125/'Population at Risk'!AU$5</f>
        <v>1.5644994832603708E-3</v>
      </c>
      <c r="AV125" s="3">
        <f>'Population at Risk'!AV125/'Population at Risk'!AV$5</f>
        <v>7.7164587562700646E-3</v>
      </c>
      <c r="AW125" s="3">
        <f>'Population at Risk'!AW125/'Population at Risk'!AW$5</f>
        <v>8.0799102523897836E-3</v>
      </c>
      <c r="AX125" s="3">
        <f>'Population at Risk'!AX125/'Population at Risk'!AX$5</f>
        <v>4.5379208894200341E-3</v>
      </c>
      <c r="AY125" s="3">
        <f>'Population at Risk'!AY125/'Population at Risk'!AY$5</f>
        <v>5.7156963202038818E-3</v>
      </c>
      <c r="AZ125" s="3">
        <f>'Population at Risk'!AZ125/'Population at Risk'!AZ$5</f>
        <v>4.9051270800507408E-3</v>
      </c>
      <c r="BA125" s="3">
        <f>'Population at Risk'!BA125/'Population at Risk'!BA$5</f>
        <v>7.8166038973410488E-3</v>
      </c>
      <c r="BB125" s="3">
        <f>'Population at Risk'!BB125/'Population at Risk'!BB$5</f>
        <v>9.2499819027279055E-3</v>
      </c>
      <c r="BC125" s="5">
        <f>'Population at Risk'!BC125/'Population at Risk'!BC$5</f>
        <v>7.6599683205756768E-3</v>
      </c>
      <c r="BD125" s="9">
        <v>123</v>
      </c>
    </row>
    <row r="126" spans="1:56" x14ac:dyDescent="0.35">
      <c r="A126" s="3"/>
      <c r="B126" s="3" t="s">
        <v>53</v>
      </c>
      <c r="C126" s="51">
        <f>'Population at Risk'!C126/'Population at Risk'!C$5</f>
        <v>7.6230229082560321E-3</v>
      </c>
      <c r="D126" s="3">
        <f>'Population at Risk'!D126/'Population at Risk'!D$5</f>
        <v>5.3870840453882646E-3</v>
      </c>
      <c r="E126" s="3">
        <f>'Population at Risk'!E126/'Population at Risk'!E$5</f>
        <v>3.1425915062985948E-3</v>
      </c>
      <c r="F126" s="3">
        <f>'Population at Risk'!F126/'Population at Risk'!F$5</f>
        <v>6.5924478692937832E-3</v>
      </c>
      <c r="G126" s="3">
        <f>'Population at Risk'!G126/'Population at Risk'!G$5</f>
        <v>6.3058879812641104E-3</v>
      </c>
      <c r="H126" s="3">
        <f>'Population at Risk'!H126/'Population at Risk'!H$5</f>
        <v>8.6588282963676461E-3</v>
      </c>
      <c r="I126" s="3">
        <f>'Population at Risk'!I126/'Population at Risk'!I$5</f>
        <v>6.1961138910173758E-3</v>
      </c>
      <c r="J126" s="3">
        <f>'Population at Risk'!J126/'Population at Risk'!J$5</f>
        <v>7.3910099574070144E-3</v>
      </c>
      <c r="K126" s="3">
        <f>'Population at Risk'!K126/'Population at Risk'!K$5</f>
        <v>1.0715675091179395E-2</v>
      </c>
      <c r="L126" s="3">
        <f>'Population at Risk'!L126/'Population at Risk'!L$5</f>
        <v>9.6377262314078487E-3</v>
      </c>
      <c r="M126" s="3">
        <f>'Population at Risk'!M126/'Population at Risk'!M$5</f>
        <v>9.6377262314078487E-3</v>
      </c>
      <c r="N126" s="3">
        <f>'Population at Risk'!N126/'Population at Risk'!N$5</f>
        <v>5.968352947022461E-3</v>
      </c>
      <c r="O126" s="3">
        <f>'Population at Risk'!O126/'Population at Risk'!O$5</f>
        <v>9.4978369150699685E-3</v>
      </c>
      <c r="P126" s="3">
        <f>'Population at Risk'!P126/'Population at Risk'!P$5</f>
        <v>7.037086985845431E-3</v>
      </c>
      <c r="Q126" s="3">
        <f>'Population at Risk'!Q126/'Population at Risk'!Q$5</f>
        <v>1.0580256686154279E-2</v>
      </c>
      <c r="R126" s="3">
        <f>'Population at Risk'!R126/'Population at Risk'!R$5</f>
        <v>4.1698076951713009E-3</v>
      </c>
      <c r="S126" s="3">
        <f>'Population at Risk'!S126/'Population at Risk'!S$5</f>
        <v>7.5277999682284982E-3</v>
      </c>
      <c r="T126" s="3">
        <f>'Population at Risk'!T126/'Population at Risk'!T$5</f>
        <v>5.2740987860944851E-3</v>
      </c>
      <c r="U126" s="3">
        <f>'Population at Risk'!U126/'Population at Risk'!U$5</f>
        <v>9.0456912328406233E-3</v>
      </c>
      <c r="V126" s="3">
        <f>'Population at Risk'!V126/'Population at Risk'!V$5</f>
        <v>1.1694292233855231E-2</v>
      </c>
      <c r="W126" s="3">
        <f>'Population at Risk'!W126/'Population at Risk'!W$5</f>
        <v>7.5714900054837785E-3</v>
      </c>
      <c r="X126" s="3">
        <f>'Population at Risk'!X126/'Population at Risk'!X$5</f>
        <v>7.5714900054837785E-3</v>
      </c>
      <c r="Y126" s="3">
        <f>'Population at Risk'!Y126/'Population at Risk'!Y$5</f>
        <v>9.662173877083664E-3</v>
      </c>
      <c r="Z126" s="3">
        <f>'Population at Risk'!Z126/'Population at Risk'!Z$5</f>
        <v>5.2129163241012742E-3</v>
      </c>
      <c r="AA126" s="3">
        <f>'Population at Risk'!AA126/'Population at Risk'!AA$5</f>
        <v>7.1525143507933583E-3</v>
      </c>
      <c r="AB126" s="3">
        <f>'Population at Risk'!AB126/'Population at Risk'!AB$5</f>
        <v>5.5995465008196431E-3</v>
      </c>
      <c r="AC126" s="3">
        <f>'Population at Risk'!AC126/'Population at Risk'!AC$5</f>
        <v>5.6810771007869913E-3</v>
      </c>
      <c r="AD126" s="3">
        <f>'Population at Risk'!AD126/'Population at Risk'!AD$5</f>
        <v>6.7480445664398489E-3</v>
      </c>
      <c r="AE126" s="3">
        <f>'Population at Risk'!AE126/'Population at Risk'!AE$5</f>
        <v>6.916947674583767E-3</v>
      </c>
      <c r="AF126" s="3">
        <f>'Population at Risk'!AF126/'Population at Risk'!AF$5</f>
        <v>3.8685381871713409E-3</v>
      </c>
      <c r="AG126" s="3">
        <f>'Population at Risk'!AG126/'Population at Risk'!AG$5</f>
        <v>6.916947674583767E-3</v>
      </c>
      <c r="AH126" s="3">
        <f>'Population at Risk'!AH126/'Population at Risk'!AH$5</f>
        <v>9.829851777150983E-3</v>
      </c>
      <c r="AI126" s="3">
        <f>'Population at Risk'!AI126/'Population at Risk'!AI$5</f>
        <v>7.6775464601953674E-3</v>
      </c>
      <c r="AJ126" s="3">
        <f>'Population at Risk'!AJ126/'Population at Risk'!AJ$5</f>
        <v>1.2660839128971342E-2</v>
      </c>
      <c r="AK126" s="3">
        <f>'Population at Risk'!AK126/'Population at Risk'!AK$5</f>
        <v>6.6795314838356528E-3</v>
      </c>
      <c r="AL126" s="3">
        <f>'Population at Risk'!AL126/'Population at Risk'!AL$5</f>
        <v>7.0189734482134156E-3</v>
      </c>
      <c r="AM126" s="3">
        <f>'Population at Risk'!AM126/'Population at Risk'!AM$5</f>
        <v>9.5614585984312266E-3</v>
      </c>
      <c r="AN126" s="3">
        <f>'Population at Risk'!AN126/'Population at Risk'!AN$5</f>
        <v>5.7872535152827791E-3</v>
      </c>
      <c r="AO126" s="3">
        <f>'Population at Risk'!AO126/'Population at Risk'!AO$5</f>
        <v>5.7872535152827791E-3</v>
      </c>
      <c r="AP126" s="3">
        <f>'Population at Risk'!AP126/'Population at Risk'!AP$5</f>
        <v>4.9380338964594419E-3</v>
      </c>
      <c r="AQ126" s="3">
        <f>'Population at Risk'!AQ126/'Population at Risk'!AQ$5</f>
        <v>6.1709041642749041E-3</v>
      </c>
      <c r="AR126" s="3">
        <f>'Population at Risk'!AR126/'Population at Risk'!AR$5</f>
        <v>7.2716938572069028E-3</v>
      </c>
      <c r="AS126" s="3">
        <f>'Population at Risk'!AS126/'Population at Risk'!AS$5</f>
        <v>6.1961138910173758E-3</v>
      </c>
      <c r="AT126" s="3">
        <f>'Population at Risk'!AT126/'Population at Risk'!AT$5</f>
        <v>7.0132735456499375E-4</v>
      </c>
      <c r="AU126" s="3">
        <f>'Population at Risk'!AU126/'Population at Risk'!AU$5</f>
        <v>7.0132735456499375E-4</v>
      </c>
      <c r="AV126" s="3">
        <f>'Population at Risk'!AV126/'Population at Risk'!AV$5</f>
        <v>9.8567903820967993E-3</v>
      </c>
      <c r="AW126" s="3">
        <f>'Population at Risk'!AW126/'Population at Risk'!AW$5</f>
        <v>1.013607633860461E-2</v>
      </c>
      <c r="AX126" s="3">
        <f>'Population at Risk'!AX126/'Population at Risk'!AX$5</f>
        <v>5.3517871358921051E-3</v>
      </c>
      <c r="AY126" s="3">
        <f>'Population at Risk'!AY126/'Population at Risk'!AY$5</f>
        <v>6.641702986605629E-3</v>
      </c>
      <c r="AZ126" s="3">
        <f>'Population at Risk'!AZ126/'Population at Risk'!AZ$5</f>
        <v>5.7976907009886997E-3</v>
      </c>
      <c r="BA126" s="3">
        <f>'Population at Risk'!BA126/'Population at Risk'!BA$5</f>
        <v>9.6228310927425672E-3</v>
      </c>
      <c r="BB126" s="3">
        <f>'Population at Risk'!BB126/'Population at Risk'!BB$5</f>
        <v>1.0140451673324502E-2</v>
      </c>
      <c r="BC126" s="5">
        <f>'Population at Risk'!BC126/'Population at Risk'!BC$5</f>
        <v>9.0456912328406233E-3</v>
      </c>
      <c r="BD126" s="9">
        <v>124</v>
      </c>
    </row>
    <row r="127" spans="1:56" x14ac:dyDescent="0.35">
      <c r="A127" s="3"/>
      <c r="B127" s="3" t="s">
        <v>54</v>
      </c>
      <c r="C127" s="51">
        <f>'Population at Risk'!C127/'Population at Risk'!C$5</f>
        <v>7.0752908733187157E-3</v>
      </c>
      <c r="D127" s="3">
        <f>'Population at Risk'!D127/'Population at Risk'!D$5</f>
        <v>5.1982843709003574E-3</v>
      </c>
      <c r="E127" s="3">
        <f>'Population at Risk'!E127/'Population at Risk'!E$5</f>
        <v>3.3140973027900107E-3</v>
      </c>
      <c r="F127" s="3">
        <f>'Population at Risk'!F127/'Population at Risk'!F$5</f>
        <v>6.6023464396680973E-3</v>
      </c>
      <c r="G127" s="3">
        <f>'Population at Risk'!G127/'Population at Risk'!G$5</f>
        <v>6.4831619405767565E-3</v>
      </c>
      <c r="H127" s="3">
        <f>'Population at Risk'!H127/'Population at Risk'!H$5</f>
        <v>9.1561531131413229E-3</v>
      </c>
      <c r="I127" s="3">
        <f>'Population at Risk'!I127/'Population at Risk'!I$5</f>
        <v>7.0161877883579112E-3</v>
      </c>
      <c r="J127" s="3">
        <f>'Population at Risk'!J127/'Population at Risk'!J$5</f>
        <v>7.4674423251154635E-3</v>
      </c>
      <c r="K127" s="3">
        <f>'Population at Risk'!K127/'Population at Risk'!K$5</f>
        <v>1.0012019128343975E-2</v>
      </c>
      <c r="L127" s="3">
        <f>'Population at Risk'!L127/'Population at Risk'!L$5</f>
        <v>1.128562760776256E-2</v>
      </c>
      <c r="M127" s="3">
        <f>'Population at Risk'!M127/'Population at Risk'!M$5</f>
        <v>1.128562760776256E-2</v>
      </c>
      <c r="N127" s="3">
        <f>'Population at Risk'!N127/'Population at Risk'!N$5</f>
        <v>5.5495211612664984E-3</v>
      </c>
      <c r="O127" s="3">
        <f>'Population at Risk'!O127/'Population at Risk'!O$5</f>
        <v>9.940908187613522E-3</v>
      </c>
      <c r="P127" s="3">
        <f>'Population at Risk'!P127/'Population at Risk'!P$5</f>
        <v>9.0263695260137493E-3</v>
      </c>
      <c r="Q127" s="3">
        <f>'Population at Risk'!Q127/'Population at Risk'!Q$5</f>
        <v>1.1439337357252277E-2</v>
      </c>
      <c r="R127" s="3">
        <f>'Population at Risk'!R127/'Population at Risk'!R$5</f>
        <v>5.0213881399598067E-3</v>
      </c>
      <c r="S127" s="3">
        <f>'Population at Risk'!S127/'Population at Risk'!S$5</f>
        <v>7.736837210077379E-3</v>
      </c>
      <c r="T127" s="3">
        <f>'Population at Risk'!T127/'Population at Risk'!T$5</f>
        <v>5.078094260511307E-3</v>
      </c>
      <c r="U127" s="3">
        <f>'Population at Risk'!U127/'Population at Risk'!U$5</f>
        <v>9.9695065076839205E-3</v>
      </c>
      <c r="V127" s="3">
        <f>'Population at Risk'!V127/'Population at Risk'!V$5</f>
        <v>1.1366031399220697E-2</v>
      </c>
      <c r="W127" s="3">
        <f>'Population at Risk'!W127/'Population at Risk'!W$5</f>
        <v>7.8953572080304839E-3</v>
      </c>
      <c r="X127" s="3">
        <f>'Population at Risk'!X127/'Population at Risk'!X$5</f>
        <v>7.8953572080304839E-3</v>
      </c>
      <c r="Y127" s="3">
        <f>'Population at Risk'!Y127/'Population at Risk'!Y$5</f>
        <v>9.5250193730383979E-3</v>
      </c>
      <c r="Z127" s="3">
        <f>'Population at Risk'!Z127/'Population at Risk'!Z$5</f>
        <v>5.039152446631231E-3</v>
      </c>
      <c r="AA127" s="3">
        <f>'Population at Risk'!AA127/'Population at Risk'!AA$5</f>
        <v>7.3726923298942804E-3</v>
      </c>
      <c r="AB127" s="3">
        <f>'Population at Risk'!AB127/'Population at Risk'!AB$5</f>
        <v>5.4060234812571316E-3</v>
      </c>
      <c r="AC127" s="3">
        <f>'Population at Risk'!AC127/'Population at Risk'!AC$5</f>
        <v>5.9403443328282591E-3</v>
      </c>
      <c r="AD127" s="3">
        <f>'Population at Risk'!AD127/'Population at Risk'!AD$5</f>
        <v>7.4375491201684012E-3</v>
      </c>
      <c r="AE127" s="3">
        <f>'Population at Risk'!AE127/'Population at Risk'!AE$5</f>
        <v>7.8021234958766542E-3</v>
      </c>
      <c r="AF127" s="3">
        <f>'Population at Risk'!AF127/'Population at Risk'!AF$5</f>
        <v>5.0812460828363378E-3</v>
      </c>
      <c r="AG127" s="3">
        <f>'Population at Risk'!AG127/'Population at Risk'!AG$5</f>
        <v>7.8021234958766542E-3</v>
      </c>
      <c r="AH127" s="3">
        <f>'Population at Risk'!AH127/'Population at Risk'!AH$5</f>
        <v>9.978905337004608E-3</v>
      </c>
      <c r="AI127" s="3">
        <f>'Population at Risk'!AI127/'Population at Risk'!AI$5</f>
        <v>7.7584844499865831E-3</v>
      </c>
      <c r="AJ127" s="3">
        <f>'Population at Risk'!AJ127/'Population at Risk'!AJ$5</f>
        <v>1.3735466450162081E-2</v>
      </c>
      <c r="AK127" s="3">
        <f>'Population at Risk'!AK127/'Population at Risk'!AK$5</f>
        <v>6.4619988493046067E-3</v>
      </c>
      <c r="AL127" s="3">
        <f>'Population at Risk'!AL127/'Population at Risk'!AL$5</f>
        <v>7.1180315412325565E-3</v>
      </c>
      <c r="AM127" s="3">
        <f>'Population at Risk'!AM127/'Population at Risk'!AM$5</f>
        <v>9.7402313466528005E-3</v>
      </c>
      <c r="AN127" s="3">
        <f>'Population at Risk'!AN127/'Population at Risk'!AN$5</f>
        <v>6.5588873173204835E-3</v>
      </c>
      <c r="AO127" s="3">
        <f>'Population at Risk'!AO127/'Population at Risk'!AO$5</f>
        <v>6.5588873173204835E-3</v>
      </c>
      <c r="AP127" s="3">
        <f>'Population at Risk'!AP127/'Population at Risk'!AP$5</f>
        <v>4.8652968996212506E-3</v>
      </c>
      <c r="AQ127" s="3">
        <f>'Population at Risk'!AQ127/'Population at Risk'!AQ$5</f>
        <v>6.5140552912232733E-3</v>
      </c>
      <c r="AR127" s="3">
        <f>'Population at Risk'!AR127/'Population at Risk'!AR$5</f>
        <v>7.4958621343683999E-3</v>
      </c>
      <c r="AS127" s="3">
        <f>'Population at Risk'!AS127/'Population at Risk'!AS$5</f>
        <v>7.0161877883579112E-3</v>
      </c>
      <c r="AT127" s="3">
        <f>'Population at Risk'!AT127/'Population at Risk'!AT$5</f>
        <v>1.9421372895645982E-3</v>
      </c>
      <c r="AU127" s="3">
        <f>'Population at Risk'!AU127/'Population at Risk'!AU$5</f>
        <v>1.9421372895645982E-3</v>
      </c>
      <c r="AV127" s="3">
        <f>'Population at Risk'!AV127/'Population at Risk'!AV$5</f>
        <v>1.0945731033833207E-2</v>
      </c>
      <c r="AW127" s="3">
        <f>'Population at Risk'!AW127/'Population at Risk'!AW$5</f>
        <v>1.0251221639432642E-2</v>
      </c>
      <c r="AX127" s="3">
        <f>'Population at Risk'!AX127/'Population at Risk'!AX$5</f>
        <v>5.9066959403048808E-3</v>
      </c>
      <c r="AY127" s="3">
        <f>'Population at Risk'!AY127/'Population at Risk'!AY$5</f>
        <v>6.6958473044312176E-3</v>
      </c>
      <c r="AZ127" s="3">
        <f>'Population at Risk'!AZ127/'Population at Risk'!AZ$5</f>
        <v>5.6069946158031417E-3</v>
      </c>
      <c r="BA127" s="3">
        <f>'Population at Risk'!BA127/'Population at Risk'!BA$5</f>
        <v>1.0131481279953339E-2</v>
      </c>
      <c r="BB127" s="3">
        <f>'Population at Risk'!BB127/'Population at Risk'!BB$5</f>
        <v>1.0061702645992831E-2</v>
      </c>
      <c r="BC127" s="5">
        <f>'Population at Risk'!BC127/'Population at Risk'!BC$5</f>
        <v>9.9695065076839205E-3</v>
      </c>
      <c r="BD127" s="9">
        <v>125</v>
      </c>
    </row>
    <row r="128" spans="1:56" x14ac:dyDescent="0.35">
      <c r="A128" s="3"/>
      <c r="B128" s="3" t="s">
        <v>55</v>
      </c>
      <c r="C128" s="51">
        <f>'Population at Risk'!C128/'Population at Risk'!C$5</f>
        <v>9.0967181648155381E-3</v>
      </c>
      <c r="D128" s="3">
        <f>'Population at Risk'!D128/'Population at Risk'!D$5</f>
        <v>6.6858557685168041E-3</v>
      </c>
      <c r="E128" s="3">
        <f>'Population at Risk'!E128/'Population at Risk'!E$5</f>
        <v>4.2657705188136417E-3</v>
      </c>
      <c r="F128" s="3">
        <f>'Population at Risk'!F128/'Population at Risk'!F$5</f>
        <v>7.2840713631040369E-3</v>
      </c>
      <c r="G128" s="3">
        <f>'Population at Risk'!G128/'Population at Risk'!G$5</f>
        <v>8.9703526651594544E-3</v>
      </c>
      <c r="H128" s="3">
        <f>'Population at Risk'!H128/'Population at Risk'!H$5</f>
        <v>1.1068079724824854E-2</v>
      </c>
      <c r="I128" s="3">
        <f>'Population at Risk'!I128/'Population at Risk'!I$5</f>
        <v>8.8794039148577461E-3</v>
      </c>
      <c r="J128" s="3">
        <f>'Population at Risk'!J128/'Population at Risk'!J$5</f>
        <v>9.1009978619041604E-3</v>
      </c>
      <c r="K128" s="3">
        <f>'Population at Risk'!K128/'Population at Risk'!K$5</f>
        <v>1.17723635126283E-2</v>
      </c>
      <c r="L128" s="3">
        <f>'Population at Risk'!L128/'Population at Risk'!L$5</f>
        <v>1.4266058135256209E-2</v>
      </c>
      <c r="M128" s="3">
        <f>'Population at Risk'!M128/'Population at Risk'!M$5</f>
        <v>1.4266058135256209E-2</v>
      </c>
      <c r="N128" s="3">
        <f>'Population at Risk'!N128/'Population at Risk'!N$5</f>
        <v>6.7402995710228782E-3</v>
      </c>
      <c r="O128" s="3">
        <f>'Population at Risk'!O128/'Population at Risk'!O$5</f>
        <v>1.1961414946597526E-2</v>
      </c>
      <c r="P128" s="3">
        <f>'Population at Risk'!P128/'Population at Risk'!P$5</f>
        <v>1.0107882737291254E-2</v>
      </c>
      <c r="Q128" s="3">
        <f>'Population at Risk'!Q128/'Population at Risk'!Q$5</f>
        <v>1.4035803606938645E-2</v>
      </c>
      <c r="R128" s="3">
        <f>'Population at Risk'!R128/'Population at Risk'!R$5</f>
        <v>5.4117797943816518E-3</v>
      </c>
      <c r="S128" s="3">
        <f>'Population at Risk'!S128/'Population at Risk'!S$5</f>
        <v>9.2338602585816162E-3</v>
      </c>
      <c r="T128" s="3">
        <f>'Population at Risk'!T128/'Population at Risk'!T$5</f>
        <v>5.7038722384199604E-3</v>
      </c>
      <c r="U128" s="3">
        <f>'Population at Risk'!U128/'Population at Risk'!U$5</f>
        <v>1.2930054115507874E-2</v>
      </c>
      <c r="V128" s="3">
        <f>'Population at Risk'!V128/'Population at Risk'!V$5</f>
        <v>1.3559907747181481E-2</v>
      </c>
      <c r="W128" s="3">
        <f>'Population at Risk'!W128/'Population at Risk'!W$5</f>
        <v>9.6179473539816825E-3</v>
      </c>
      <c r="X128" s="3">
        <f>'Population at Risk'!X128/'Population at Risk'!X$5</f>
        <v>9.6179473539816825E-3</v>
      </c>
      <c r="Y128" s="3">
        <f>'Population at Risk'!Y128/'Population at Risk'!Y$5</f>
        <v>1.1454298110868965E-2</v>
      </c>
      <c r="Z128" s="3">
        <f>'Population at Risk'!Z128/'Population at Risk'!Z$5</f>
        <v>5.9146280154141698E-3</v>
      </c>
      <c r="AA128" s="3">
        <f>'Population at Risk'!AA128/'Population at Risk'!AA$5</f>
        <v>8.8764382096784607E-3</v>
      </c>
      <c r="AB128" s="3">
        <f>'Population at Risk'!AB128/'Population at Risk'!AB$5</f>
        <v>6.8707537348503059E-3</v>
      </c>
      <c r="AC128" s="3">
        <f>'Population at Risk'!AC128/'Population at Risk'!AC$5</f>
        <v>7.0545837765802599E-3</v>
      </c>
      <c r="AD128" s="3">
        <f>'Population at Risk'!AD128/'Population at Risk'!AD$5</f>
        <v>9.5657332833314814E-3</v>
      </c>
      <c r="AE128" s="3">
        <f>'Population at Risk'!AE128/'Population at Risk'!AE$5</f>
        <v>9.7931677269413944E-3</v>
      </c>
      <c r="AF128" s="3">
        <f>'Population at Risk'!AF128/'Population at Risk'!AF$5</f>
        <v>6.0391317308068791E-3</v>
      </c>
      <c r="AG128" s="3">
        <f>'Population at Risk'!AG128/'Population at Risk'!AG$5</f>
        <v>9.7931677269413944E-3</v>
      </c>
      <c r="AH128" s="3">
        <f>'Population at Risk'!AH128/'Population at Risk'!AH$5</f>
        <v>1.2191373358349095E-2</v>
      </c>
      <c r="AI128" s="3">
        <f>'Population at Risk'!AI128/'Population at Risk'!AI$5</f>
        <v>9.1097179126344175E-3</v>
      </c>
      <c r="AJ128" s="3">
        <f>'Population at Risk'!AJ128/'Population at Risk'!AJ$5</f>
        <v>1.69358670400983E-2</v>
      </c>
      <c r="AK128" s="3">
        <f>'Population at Risk'!AK128/'Population at Risk'!AK$5</f>
        <v>7.8106234479482818E-3</v>
      </c>
      <c r="AL128" s="3">
        <f>'Population at Risk'!AL128/'Population at Risk'!AL$5</f>
        <v>8.452816579851169E-3</v>
      </c>
      <c r="AM128" s="3">
        <f>'Population at Risk'!AM128/'Population at Risk'!AM$5</f>
        <v>1.1464685846793554E-2</v>
      </c>
      <c r="AN128" s="3">
        <f>'Population at Risk'!AN128/'Population at Risk'!AN$5</f>
        <v>7.9244515697310634E-3</v>
      </c>
      <c r="AO128" s="3">
        <f>'Population at Risk'!AO128/'Population at Risk'!AO$5</f>
        <v>7.9244515697310634E-3</v>
      </c>
      <c r="AP128" s="3">
        <f>'Population at Risk'!AP128/'Population at Risk'!AP$5</f>
        <v>5.4401817303542516E-3</v>
      </c>
      <c r="AQ128" s="3">
        <f>'Population at Risk'!AQ128/'Population at Risk'!AQ$5</f>
        <v>8.0200892185333852E-3</v>
      </c>
      <c r="AR128" s="3">
        <f>'Population at Risk'!AR128/'Population at Risk'!AR$5</f>
        <v>9.0765204167460919E-3</v>
      </c>
      <c r="AS128" s="3">
        <f>'Population at Risk'!AS128/'Population at Risk'!AS$5</f>
        <v>8.8794039148577461E-3</v>
      </c>
      <c r="AT128" s="3">
        <f>'Population at Risk'!AT128/'Population at Risk'!AT$5</f>
        <v>1.833344568261192E-3</v>
      </c>
      <c r="AU128" s="3">
        <f>'Population at Risk'!AU128/'Population at Risk'!AU$5</f>
        <v>1.833344568261192E-3</v>
      </c>
      <c r="AV128" s="3">
        <f>'Population at Risk'!AV128/'Population at Risk'!AV$5</f>
        <v>1.3496844022755826E-2</v>
      </c>
      <c r="AW128" s="3">
        <f>'Population at Risk'!AW128/'Population at Risk'!AW$5</f>
        <v>1.3020491168277795E-2</v>
      </c>
      <c r="AX128" s="3">
        <f>'Population at Risk'!AX128/'Population at Risk'!AX$5</f>
        <v>7.4624840325770592E-3</v>
      </c>
      <c r="AY128" s="3">
        <f>'Population at Risk'!AY128/'Population at Risk'!AY$5</f>
        <v>7.9624775392535697E-3</v>
      </c>
      <c r="AZ128" s="3">
        <f>'Population at Risk'!AZ128/'Population at Risk'!AZ$5</f>
        <v>6.4597281636122909E-3</v>
      </c>
      <c r="BA128" s="3">
        <f>'Population at Risk'!BA128/'Population at Risk'!BA$5</f>
        <v>1.2916754315383614E-2</v>
      </c>
      <c r="BB128" s="3">
        <f>'Population at Risk'!BB128/'Population at Risk'!BB$5</f>
        <v>1.1789350127167636E-2</v>
      </c>
      <c r="BC128" s="5">
        <f>'Population at Risk'!BC128/'Population at Risk'!BC$5</f>
        <v>1.2930054115507874E-2</v>
      </c>
      <c r="BD128" s="9">
        <v>126</v>
      </c>
    </row>
    <row r="129" spans="1:56" x14ac:dyDescent="0.35">
      <c r="A129" s="3"/>
      <c r="B129" s="3" t="s">
        <v>56</v>
      </c>
      <c r="C129" s="51">
        <f>'Population at Risk'!C129/'Population at Risk'!C$5</f>
        <v>7.4415752207480168E-3</v>
      </c>
      <c r="D129" s="3">
        <f>'Population at Risk'!D129/'Population at Risk'!D$5</f>
        <v>5.5178051790367522E-3</v>
      </c>
      <c r="E129" s="3">
        <f>'Population at Risk'!E129/'Population at Risk'!E$5</f>
        <v>3.5866756757876681E-3</v>
      </c>
      <c r="F129" s="3">
        <f>'Population at Risk'!F129/'Population at Risk'!F$5</f>
        <v>7.2452574837269289E-3</v>
      </c>
      <c r="G129" s="3">
        <f>'Population at Risk'!G129/'Population at Risk'!G$5</f>
        <v>8.3579854167998603E-3</v>
      </c>
      <c r="H129" s="3">
        <f>'Population at Risk'!H129/'Population at Risk'!H$5</f>
        <v>9.7188281012271574E-3</v>
      </c>
      <c r="I129" s="3">
        <f>'Population at Risk'!I129/'Population at Risk'!I$5</f>
        <v>8.4956442821738799E-3</v>
      </c>
      <c r="J129" s="3">
        <f>'Population at Risk'!J129/'Population at Risk'!J$5</f>
        <v>7.6524306939830819E-3</v>
      </c>
      <c r="K129" s="3">
        <f>'Population at Risk'!K129/'Population at Risk'!K$5</f>
        <v>1.0826370016077811E-2</v>
      </c>
      <c r="L129" s="3">
        <f>'Population at Risk'!L129/'Population at Risk'!L$5</f>
        <v>1.2904721868754635E-2</v>
      </c>
      <c r="M129" s="3">
        <f>'Population at Risk'!M129/'Population at Risk'!M$5</f>
        <v>1.2904721868754635E-2</v>
      </c>
      <c r="N129" s="3">
        <f>'Population at Risk'!N129/'Population at Risk'!N$5</f>
        <v>5.6026601764213001E-3</v>
      </c>
      <c r="O129" s="3">
        <f>'Population at Risk'!O129/'Population at Risk'!O$5</f>
        <v>1.0034532081080495E-2</v>
      </c>
      <c r="P129" s="3">
        <f>'Population at Risk'!P129/'Population at Risk'!P$5</f>
        <v>7.9953027439667156E-3</v>
      </c>
      <c r="Q129" s="3">
        <f>'Population at Risk'!Q129/'Population at Risk'!Q$5</f>
        <v>1.1066123054312678E-2</v>
      </c>
      <c r="R129" s="3">
        <f>'Population at Risk'!R129/'Population at Risk'!R$5</f>
        <v>4.9320120821137754E-3</v>
      </c>
      <c r="S129" s="3">
        <f>'Population at Risk'!S129/'Population at Risk'!S$5</f>
        <v>7.8602458641163532E-3</v>
      </c>
      <c r="T129" s="3">
        <f>'Population at Risk'!T129/'Population at Risk'!T$5</f>
        <v>4.5171605646547337E-3</v>
      </c>
      <c r="U129" s="3">
        <f>'Population at Risk'!U129/'Population at Risk'!U$5</f>
        <v>1.3030677104733617E-2</v>
      </c>
      <c r="V129" s="3">
        <f>'Population at Risk'!V129/'Population at Risk'!V$5</f>
        <v>1.1164353840626019E-2</v>
      </c>
      <c r="W129" s="3">
        <f>'Population at Risk'!W129/'Population at Risk'!W$5</f>
        <v>8.6569153424022275E-3</v>
      </c>
      <c r="X129" s="3">
        <f>'Population at Risk'!X129/'Population at Risk'!X$5</f>
        <v>8.6569153424022275E-3</v>
      </c>
      <c r="Y129" s="3">
        <f>'Population at Risk'!Y129/'Population at Risk'!Y$5</f>
        <v>9.5059352114501491E-3</v>
      </c>
      <c r="Z129" s="3">
        <f>'Population at Risk'!Z129/'Population at Risk'!Z$5</f>
        <v>4.7084179780660729E-3</v>
      </c>
      <c r="AA129" s="3">
        <f>'Population at Risk'!AA129/'Population at Risk'!AA$5</f>
        <v>7.4603111604175038E-3</v>
      </c>
      <c r="AB129" s="3">
        <f>'Population at Risk'!AB129/'Population at Risk'!AB$5</f>
        <v>5.6390219728603358E-3</v>
      </c>
      <c r="AC129" s="3">
        <f>'Population at Risk'!AC129/'Population at Risk'!AC$5</f>
        <v>5.7443364064033286E-3</v>
      </c>
      <c r="AD129" s="3">
        <f>'Population at Risk'!AD129/'Population at Risk'!AD$5</f>
        <v>8.5958932756479457E-3</v>
      </c>
      <c r="AE129" s="3">
        <f>'Population at Risk'!AE129/'Population at Risk'!AE$5</f>
        <v>8.6867736971061801E-3</v>
      </c>
      <c r="AF129" s="3">
        <f>'Population at Risk'!AF129/'Population at Risk'!AF$5</f>
        <v>4.5491622224188306E-3</v>
      </c>
      <c r="AG129" s="3">
        <f>'Population at Risk'!AG129/'Population at Risk'!AG$5</f>
        <v>8.6867736971061801E-3</v>
      </c>
      <c r="AH129" s="3">
        <f>'Population at Risk'!AH129/'Population at Risk'!AH$5</f>
        <v>1.0582594106283589E-2</v>
      </c>
      <c r="AI129" s="3">
        <f>'Population at Risk'!AI129/'Population at Risk'!AI$5</f>
        <v>7.4288280268192926E-3</v>
      </c>
      <c r="AJ129" s="3">
        <f>'Population at Risk'!AJ129/'Population at Risk'!AJ$5</f>
        <v>1.4869336076196889E-2</v>
      </c>
      <c r="AK129" s="3">
        <f>'Population at Risk'!AK129/'Population at Risk'!AK$5</f>
        <v>6.2551887998557971E-3</v>
      </c>
      <c r="AL129" s="3">
        <f>'Population at Risk'!AL129/'Population at Risk'!AL$5</f>
        <v>7.8331899815469799E-3</v>
      </c>
      <c r="AM129" s="3">
        <f>'Population at Risk'!AM129/'Population at Risk'!AM$5</f>
        <v>1.0281283034205396E-2</v>
      </c>
      <c r="AN129" s="3">
        <f>'Population at Risk'!AN129/'Population at Risk'!AN$5</f>
        <v>7.8524111009153283E-3</v>
      </c>
      <c r="AO129" s="3">
        <f>'Population at Risk'!AO129/'Population at Risk'!AO$5</f>
        <v>7.8524111009153283E-3</v>
      </c>
      <c r="AP129" s="3">
        <f>'Population at Risk'!AP129/'Population at Risk'!AP$5</f>
        <v>4.9859529645188486E-3</v>
      </c>
      <c r="AQ129" s="3">
        <f>'Population at Risk'!AQ129/'Population at Risk'!AQ$5</f>
        <v>7.0166278186789711E-3</v>
      </c>
      <c r="AR129" s="3">
        <f>'Population at Risk'!AR129/'Population at Risk'!AR$5</f>
        <v>7.7666994546765553E-3</v>
      </c>
      <c r="AS129" s="3">
        <f>'Population at Risk'!AS129/'Population at Risk'!AS$5</f>
        <v>8.4956442821738799E-3</v>
      </c>
      <c r="AT129" s="3">
        <f>'Population at Risk'!AT129/'Population at Risk'!AT$5</f>
        <v>1.4807783051340396E-3</v>
      </c>
      <c r="AU129" s="3">
        <f>'Population at Risk'!AU129/'Population at Risk'!AU$5</f>
        <v>1.4807783051340396E-3</v>
      </c>
      <c r="AV129" s="3">
        <f>'Population at Risk'!AV129/'Population at Risk'!AV$5</f>
        <v>1.1852683023620117E-2</v>
      </c>
      <c r="AW129" s="3">
        <f>'Population at Risk'!AW129/'Population at Risk'!AW$5</f>
        <v>1.0926376505480144E-2</v>
      </c>
      <c r="AX129" s="3">
        <f>'Population at Risk'!AX129/'Population at Risk'!AX$5</f>
        <v>5.7056573380826758E-3</v>
      </c>
      <c r="AY129" s="3">
        <f>'Population at Risk'!AY129/'Population at Risk'!AY$5</f>
        <v>7.1803836879731943E-3</v>
      </c>
      <c r="AZ129" s="3">
        <f>'Population at Risk'!AZ129/'Population at Risk'!AZ$5</f>
        <v>5.8400650653879609E-3</v>
      </c>
      <c r="BA129" s="3">
        <f>'Population at Risk'!BA129/'Population at Risk'!BA$5</f>
        <v>1.0555918967824004E-2</v>
      </c>
      <c r="BB129" s="3">
        <f>'Population at Risk'!BB129/'Population at Risk'!BB$5</f>
        <v>9.6595078274979967E-3</v>
      </c>
      <c r="BC129" s="5">
        <f>'Population at Risk'!BC129/'Population at Risk'!BC$5</f>
        <v>1.3030677104733617E-2</v>
      </c>
      <c r="BD129" s="9">
        <v>127</v>
      </c>
    </row>
    <row r="130" spans="1:56" x14ac:dyDescent="0.35">
      <c r="A130" s="3"/>
      <c r="B130" s="3" t="s">
        <v>57</v>
      </c>
      <c r="C130" s="51">
        <f>'Population at Risk'!C130/'Population at Risk'!C$5</f>
        <v>6.7913404927214911E-3</v>
      </c>
      <c r="D130" s="3">
        <f>'Population at Risk'!D130/'Population at Risk'!D$5</f>
        <v>5.4947731955822168E-3</v>
      </c>
      <c r="E130" s="3">
        <f>'Population at Risk'!E130/'Population at Risk'!E$5</f>
        <v>4.193245826839994E-3</v>
      </c>
      <c r="F130" s="3">
        <f>'Population at Risk'!F130/'Population at Risk'!F$5</f>
        <v>7.7368999558369705E-3</v>
      </c>
      <c r="G130" s="3">
        <f>'Population at Risk'!G130/'Population at Risk'!G$5</f>
        <v>9.0531049960188587E-3</v>
      </c>
      <c r="H130" s="3">
        <f>'Population at Risk'!H130/'Population at Risk'!H$5</f>
        <v>1.0365344504201054E-2</v>
      </c>
      <c r="I130" s="3">
        <f>'Population at Risk'!I130/'Population at Risk'!I$5</f>
        <v>8.7470730070357237E-3</v>
      </c>
      <c r="J130" s="3">
        <f>'Population at Risk'!J130/'Population at Risk'!J$5</f>
        <v>7.9920947195645763E-3</v>
      </c>
      <c r="K130" s="3">
        <f>'Population at Risk'!K130/'Population at Risk'!K$5</f>
        <v>1.0616149239066591E-2</v>
      </c>
      <c r="L130" s="3">
        <f>'Population at Risk'!L130/'Population at Risk'!L$5</f>
        <v>1.4331327682280256E-2</v>
      </c>
      <c r="M130" s="3">
        <f>'Population at Risk'!M130/'Population at Risk'!M$5</f>
        <v>1.4331327682280256E-2</v>
      </c>
      <c r="N130" s="3">
        <f>'Population at Risk'!N130/'Population at Risk'!N$5</f>
        <v>6.2270787915033694E-3</v>
      </c>
      <c r="O130" s="3">
        <f>'Population at Risk'!O130/'Population at Risk'!O$5</f>
        <v>1.0097708568474497E-2</v>
      </c>
      <c r="P130" s="3">
        <f>'Population at Risk'!P130/'Population at Risk'!P$5</f>
        <v>7.1990225926366978E-3</v>
      </c>
      <c r="Q130" s="3">
        <f>'Population at Risk'!Q130/'Population at Risk'!Q$5</f>
        <v>1.1302515536113751E-2</v>
      </c>
      <c r="R130" s="3">
        <f>'Population at Risk'!R130/'Population at Risk'!R$5</f>
        <v>3.8765231151244453E-3</v>
      </c>
      <c r="S130" s="3">
        <f>'Population at Risk'!S130/'Population at Risk'!S$5</f>
        <v>7.880603643753514E-3</v>
      </c>
      <c r="T130" s="3">
        <f>'Population at Risk'!T130/'Population at Risk'!T$5</f>
        <v>4.1755760630250403E-3</v>
      </c>
      <c r="U130" s="3">
        <f>'Population at Risk'!U130/'Population at Risk'!U$5</f>
        <v>1.2829431126282131E-2</v>
      </c>
      <c r="V130" s="3">
        <f>'Population at Risk'!V130/'Population at Risk'!V$5</f>
        <v>1.2496210303599018E-2</v>
      </c>
      <c r="W130" s="3">
        <f>'Population at Risk'!W130/'Population at Risk'!W$5</f>
        <v>8.9658184889813385E-3</v>
      </c>
      <c r="X130" s="3">
        <f>'Population at Risk'!X130/'Population at Risk'!X$5</f>
        <v>8.9658184889813385E-3</v>
      </c>
      <c r="Y130" s="3">
        <f>'Population at Risk'!Y130/'Population at Risk'!Y$5</f>
        <v>1.0369253396906912E-2</v>
      </c>
      <c r="Z130" s="3">
        <f>'Population at Risk'!Z130/'Population at Risk'!Z$5</f>
        <v>3.9087312602672543E-3</v>
      </c>
      <c r="AA130" s="3">
        <f>'Population at Risk'!AA130/'Population at Risk'!AA$5</f>
        <v>6.7465489353875857E-3</v>
      </c>
      <c r="AB130" s="3">
        <f>'Population at Risk'!AB130/'Population at Risk'!AB$5</f>
        <v>5.6472701766236613E-3</v>
      </c>
      <c r="AC130" s="3">
        <f>'Population at Risk'!AC130/'Population at Risk'!AC$5</f>
        <v>4.9771738771084949E-3</v>
      </c>
      <c r="AD130" s="3">
        <f>'Population at Risk'!AD130/'Population at Risk'!AD$5</f>
        <v>9.1631581858024665E-3</v>
      </c>
      <c r="AE130" s="3">
        <f>'Population at Risk'!AE130/'Population at Risk'!AE$5</f>
        <v>9.2051983282289661E-3</v>
      </c>
      <c r="AF130" s="3">
        <f>'Population at Risk'!AF130/'Population at Risk'!AF$5</f>
        <v>4.2955503912038432E-3</v>
      </c>
      <c r="AG130" s="3">
        <f>'Population at Risk'!AG130/'Population at Risk'!AG$5</f>
        <v>9.2051983282289661E-3</v>
      </c>
      <c r="AH130" s="3">
        <f>'Population at Risk'!AH130/'Population at Risk'!AH$5</f>
        <v>9.9659958161660966E-3</v>
      </c>
      <c r="AI130" s="3">
        <f>'Population at Risk'!AI130/'Population at Risk'!AI$5</f>
        <v>7.2928119621329529E-3</v>
      </c>
      <c r="AJ130" s="3">
        <f>'Population at Risk'!AJ130/'Population at Risk'!AJ$5</f>
        <v>1.4223545149977698E-2</v>
      </c>
      <c r="AK130" s="3">
        <f>'Population at Risk'!AK130/'Population at Risk'!AK$5</f>
        <v>6.4224398372850974E-3</v>
      </c>
      <c r="AL130" s="3">
        <f>'Population at Risk'!AL130/'Population at Risk'!AL$5</f>
        <v>8.1661236761581858E-3</v>
      </c>
      <c r="AM130" s="3">
        <f>'Population at Risk'!AM130/'Population at Risk'!AM$5</f>
        <v>9.6518936402492737E-3</v>
      </c>
      <c r="AN130" s="3">
        <f>'Population at Risk'!AN130/'Population at Risk'!AN$5</f>
        <v>8.7168967267041708E-3</v>
      </c>
      <c r="AO130" s="3">
        <f>'Population at Risk'!AO130/'Population at Risk'!AO$5</f>
        <v>8.7168967267041708E-3</v>
      </c>
      <c r="AP130" s="3">
        <f>'Population at Risk'!AP130/'Population at Risk'!AP$5</f>
        <v>4.5845414970363983E-3</v>
      </c>
      <c r="AQ130" s="3">
        <f>'Population at Risk'!AQ130/'Population at Risk'!AQ$5</f>
        <v>6.4008674142228533E-3</v>
      </c>
      <c r="AR130" s="3">
        <f>'Population at Risk'!AR130/'Population at Risk'!AR$5</f>
        <v>7.7011565940350215E-3</v>
      </c>
      <c r="AS130" s="3">
        <f>'Population at Risk'!AS130/'Population at Risk'!AS$5</f>
        <v>8.7470730070357237E-3</v>
      </c>
      <c r="AT130" s="3">
        <f>'Population at Risk'!AT130/'Population at Risk'!AT$5</f>
        <v>1.6218048103849004E-3</v>
      </c>
      <c r="AU130" s="3">
        <f>'Population at Risk'!AU130/'Population at Risk'!AU$5</f>
        <v>1.6218048103849004E-3</v>
      </c>
      <c r="AV130" s="3">
        <f>'Population at Risk'!AV130/'Population at Risk'!AV$5</f>
        <v>1.359500288837587E-2</v>
      </c>
      <c r="AW130" s="3">
        <f>'Population at Risk'!AW130/'Population at Risk'!AW$5</f>
        <v>1.0324372290302175E-2</v>
      </c>
      <c r="AX130" s="3">
        <f>'Population at Risk'!AX130/'Population at Risk'!AX$5</f>
        <v>6.382599734126383E-3</v>
      </c>
      <c r="AY130" s="3">
        <f>'Population at Risk'!AY130/'Population at Risk'!AY$5</f>
        <v>7.4598325350664152E-3</v>
      </c>
      <c r="AZ130" s="3">
        <f>'Population at Risk'!AZ130/'Population at Risk'!AZ$5</f>
        <v>6.0927768317029108E-3</v>
      </c>
      <c r="BA130" s="3">
        <f>'Population at Risk'!BA130/'Population at Risk'!BA$5</f>
        <v>9.5383175249103783E-3</v>
      </c>
      <c r="BB130" s="3">
        <f>'Population at Risk'!BB130/'Population at Risk'!BB$5</f>
        <v>1.0126647960139293E-2</v>
      </c>
      <c r="BC130" s="5">
        <f>'Population at Risk'!BC130/'Population at Risk'!BC$5</f>
        <v>1.2829431126282131E-2</v>
      </c>
      <c r="BD130" s="9">
        <v>128</v>
      </c>
    </row>
    <row r="131" spans="1:56" x14ac:dyDescent="0.35">
      <c r="A131" s="3"/>
      <c r="B131" s="3" t="s">
        <v>58</v>
      </c>
      <c r="C131" s="51">
        <f>'Population at Risk'!C131/'Population at Risk'!C$5</f>
        <v>4.4137145175133872E-3</v>
      </c>
      <c r="D131" s="3">
        <f>'Population at Risk'!D131/'Population at Risk'!D$5</f>
        <v>3.629182535764781E-3</v>
      </c>
      <c r="E131" s="3">
        <f>'Population at Risk'!E131/'Population at Risk'!E$5</f>
        <v>2.8416492946038321E-3</v>
      </c>
      <c r="F131" s="3">
        <f>'Population at Risk'!F131/'Population at Risk'!F$5</f>
        <v>5.2528116757020234E-3</v>
      </c>
      <c r="G131" s="3">
        <f>'Population at Risk'!G131/'Population at Risk'!G$5</f>
        <v>7.1663518524244345E-3</v>
      </c>
      <c r="H131" s="3">
        <f>'Population at Risk'!H131/'Population at Risk'!H$5</f>
        <v>7.6563002286963045E-3</v>
      </c>
      <c r="I131" s="3">
        <f>'Population at Risk'!I131/'Population at Risk'!I$5</f>
        <v>6.2724850307638927E-3</v>
      </c>
      <c r="J131" s="3">
        <f>'Population at Risk'!J131/'Population at Risk'!J$5</f>
        <v>5.3047528701109879E-3</v>
      </c>
      <c r="K131" s="3">
        <f>'Population at Risk'!K131/'Population at Risk'!K$5</f>
        <v>7.5416703752775056E-3</v>
      </c>
      <c r="L131" s="3">
        <f>'Population at Risk'!L131/'Population at Risk'!L$5</f>
        <v>1.0825420584988534E-2</v>
      </c>
      <c r="M131" s="3">
        <f>'Population at Risk'!M131/'Population at Risk'!M$5</f>
        <v>1.0825420584988534E-2</v>
      </c>
      <c r="N131" s="3">
        <f>'Population at Risk'!N131/'Population at Risk'!N$5</f>
        <v>4.2597324700119205E-3</v>
      </c>
      <c r="O131" s="3">
        <f>'Population at Risk'!O131/'Population at Risk'!O$5</f>
        <v>7.6022373164114556E-3</v>
      </c>
      <c r="P131" s="3">
        <f>'Population at Risk'!P131/'Population at Risk'!P$5</f>
        <v>5.1839462913117525E-3</v>
      </c>
      <c r="Q131" s="3">
        <f>'Population at Risk'!Q131/'Population at Risk'!Q$5</f>
        <v>8.0668934414615794E-3</v>
      </c>
      <c r="R131" s="3">
        <f>'Population at Risk'!R131/'Population at Risk'!R$5</f>
        <v>2.3220757273765243E-3</v>
      </c>
      <c r="S131" s="3">
        <f>'Population at Risk'!S131/'Population at Risk'!S$5</f>
        <v>5.8062530449354572E-3</v>
      </c>
      <c r="T131" s="3">
        <f>'Population at Risk'!T131/'Population at Risk'!T$5</f>
        <v>3.0359794929328749E-3</v>
      </c>
      <c r="U131" s="3">
        <f>'Population at Risk'!U131/'Population at Risk'!U$5</f>
        <v>8.2007736218979894E-3</v>
      </c>
      <c r="V131" s="3">
        <f>'Population at Risk'!V131/'Population at Risk'!V$5</f>
        <v>8.7598613000908713E-3</v>
      </c>
      <c r="W131" s="3">
        <f>'Population at Risk'!W131/'Population at Risk'!W$5</f>
        <v>6.4526435063191941E-3</v>
      </c>
      <c r="X131" s="3">
        <f>'Population at Risk'!X131/'Population at Risk'!X$5</f>
        <v>6.4526435063191941E-3</v>
      </c>
      <c r="Y131" s="3">
        <f>'Population at Risk'!Y131/'Population at Risk'!Y$5</f>
        <v>7.1282720121593922E-3</v>
      </c>
      <c r="Z131" s="3">
        <f>'Population at Risk'!Z131/'Population at Risk'!Z$5</f>
        <v>2.8933772414868933E-3</v>
      </c>
      <c r="AA131" s="3">
        <f>'Population at Risk'!AA131/'Population at Risk'!AA$5</f>
        <v>5.2663115066329232E-3</v>
      </c>
      <c r="AB131" s="3">
        <f>'Population at Risk'!AB131/'Population at Risk'!AB$5</f>
        <v>3.8519111574731009E-3</v>
      </c>
      <c r="AC131" s="3">
        <f>'Population at Risk'!AC131/'Population at Risk'!AC$5</f>
        <v>3.8258781676775433E-3</v>
      </c>
      <c r="AD131" s="3">
        <f>'Population at Risk'!AD131/'Population at Risk'!AD$5</f>
        <v>6.898673262201757E-3</v>
      </c>
      <c r="AE131" s="3">
        <f>'Population at Risk'!AE131/'Population at Risk'!AE$5</f>
        <v>6.7964204689877333E-3</v>
      </c>
      <c r="AF131" s="3">
        <f>'Population at Risk'!AF131/'Population at Risk'!AF$5</f>
        <v>3.4237597214023252E-3</v>
      </c>
      <c r="AG131" s="3">
        <f>'Population at Risk'!AG131/'Population at Risk'!AG$5</f>
        <v>6.7964204689877333E-3</v>
      </c>
      <c r="AH131" s="3">
        <f>'Population at Risk'!AH131/'Population at Risk'!AH$5</f>
        <v>7.887236108441005E-3</v>
      </c>
      <c r="AI131" s="3">
        <f>'Population at Risk'!AI131/'Population at Risk'!AI$5</f>
        <v>5.4624723262303703E-3</v>
      </c>
      <c r="AJ131" s="3">
        <f>'Population at Risk'!AJ131/'Population at Risk'!AJ$5</f>
        <v>1.0978445745726258E-2</v>
      </c>
      <c r="AK131" s="3">
        <f>'Population at Risk'!AK131/'Population at Risk'!AK$5</f>
        <v>4.9840809153931225E-3</v>
      </c>
      <c r="AL131" s="3">
        <f>'Population at Risk'!AL131/'Population at Risk'!AL$5</f>
        <v>5.6413764920232087E-3</v>
      </c>
      <c r="AM131" s="3">
        <f>'Population at Risk'!AM131/'Population at Risk'!AM$5</f>
        <v>7.5564415262396696E-3</v>
      </c>
      <c r="AN131" s="3">
        <f>'Population at Risk'!AN131/'Population at Risk'!AN$5</f>
        <v>7.0599659439422209E-3</v>
      </c>
      <c r="AO131" s="3">
        <f>'Population at Risk'!AO131/'Population at Risk'!AO$5</f>
        <v>7.0599659439422209E-3</v>
      </c>
      <c r="AP131" s="3">
        <f>'Population at Risk'!AP131/'Population at Risk'!AP$5</f>
        <v>3.0739667641419169E-3</v>
      </c>
      <c r="AQ131" s="3">
        <f>'Population at Risk'!AQ131/'Population at Risk'!AQ$5</f>
        <v>5.3517941325568743E-3</v>
      </c>
      <c r="AR131" s="3">
        <f>'Population at Risk'!AR131/'Population at Risk'!AR$5</f>
        <v>5.7128504461149898E-3</v>
      </c>
      <c r="AS131" s="3">
        <f>'Population at Risk'!AS131/'Population at Risk'!AS$5</f>
        <v>6.2724850307638927E-3</v>
      </c>
      <c r="AT131" s="3">
        <f>'Population at Risk'!AT131/'Population at Risk'!AT$5</f>
        <v>1.6923180630103308E-3</v>
      </c>
      <c r="AU131" s="3">
        <f>'Population at Risk'!AU131/'Population at Risk'!AU$5</f>
        <v>1.6923180630103308E-3</v>
      </c>
      <c r="AV131" s="3">
        <f>'Population at Risk'!AV131/'Population at Risk'!AV$5</f>
        <v>1.0392569897521986E-2</v>
      </c>
      <c r="AW131" s="3">
        <f>'Population at Risk'!AW131/'Population at Risk'!AW$5</f>
        <v>8.2646578683718361E-3</v>
      </c>
      <c r="AX131" s="3">
        <f>'Population at Risk'!AX131/'Population at Risk'!AX$5</f>
        <v>3.9327129674920141E-3</v>
      </c>
      <c r="AY131" s="3">
        <f>'Population at Risk'!AY131/'Population at Risk'!AY$5</f>
        <v>5.238758581546276E-3</v>
      </c>
      <c r="AZ131" s="3">
        <f>'Population at Risk'!AZ131/'Population at Risk'!AZ$5</f>
        <v>4.136856996525556E-3</v>
      </c>
      <c r="BA131" s="3">
        <f>'Population at Risk'!BA131/'Population at Risk'!BA$5</f>
        <v>8.0051313509205187E-3</v>
      </c>
      <c r="BB131" s="3">
        <f>'Population at Risk'!BB131/'Population at Risk'!BB$5</f>
        <v>7.8859588493344294E-3</v>
      </c>
      <c r="BC131" s="5">
        <f>'Population at Risk'!BC131/'Population at Risk'!BC$5</f>
        <v>8.2007736218979894E-3</v>
      </c>
      <c r="BD131" s="9">
        <v>129</v>
      </c>
    </row>
    <row r="132" spans="1:56" x14ac:dyDescent="0.35">
      <c r="A132" s="3"/>
      <c r="B132" s="3" t="s">
        <v>59</v>
      </c>
      <c r="C132" s="51">
        <f>'Population at Risk'!C132/'Population at Risk'!C$5</f>
        <v>3.6649593761495089E-3</v>
      </c>
      <c r="D132" s="3">
        <f>'Population at Risk'!D132/'Population at Risk'!D$5</f>
        <v>2.9086104819728616E-3</v>
      </c>
      <c r="E132" s="3">
        <f>'Population at Risk'!E132/'Population at Risk'!E$5</f>
        <v>2.1493681439462863E-3</v>
      </c>
      <c r="F132" s="3">
        <f>'Population at Risk'!F132/'Population at Risk'!F$5</f>
        <v>3.9202018170879632E-3</v>
      </c>
      <c r="G132" s="3">
        <f>'Population at Risk'!G132/'Population at Risk'!G$5</f>
        <v>5.3126996411737726E-3</v>
      </c>
      <c r="H132" s="3">
        <f>'Population at Risk'!H132/'Population at Risk'!H$5</f>
        <v>5.8783801205180893E-3</v>
      </c>
      <c r="I132" s="3">
        <f>'Population at Risk'!I132/'Population at Risk'!I$5</f>
        <v>4.631581773770807E-3</v>
      </c>
      <c r="J132" s="3">
        <f>'Population at Risk'!J132/'Population at Risk'!J$5</f>
        <v>4.2258200829697699E-3</v>
      </c>
      <c r="K132" s="3">
        <f>'Population at Risk'!K132/'Population at Risk'!K$5</f>
        <v>5.6234057850501253E-3</v>
      </c>
      <c r="L132" s="3">
        <f>'Population at Risk'!L132/'Population at Risk'!L$5</f>
        <v>8.5689591021571605E-3</v>
      </c>
      <c r="M132" s="3">
        <f>'Population at Risk'!M132/'Population at Risk'!M$5</f>
        <v>8.5689591021571605E-3</v>
      </c>
      <c r="N132" s="3">
        <f>'Population at Risk'!N132/'Population at Risk'!N$5</f>
        <v>3.8149411277616794E-3</v>
      </c>
      <c r="O132" s="3">
        <f>'Population at Risk'!O132/'Population at Risk'!O$5</f>
        <v>6.0544133752584309E-3</v>
      </c>
      <c r="P132" s="3">
        <f>'Population at Risk'!P132/'Population at Risk'!P$5</f>
        <v>4.5826735239809227E-3</v>
      </c>
      <c r="Q132" s="3">
        <f>'Population at Risk'!Q132/'Population at Risk'!Q$5</f>
        <v>6.8406074421185183E-3</v>
      </c>
      <c r="R132" s="3">
        <f>'Population at Risk'!R132/'Population at Risk'!R$5</f>
        <v>1.8806894320900775E-3</v>
      </c>
      <c r="S132" s="3">
        <f>'Population at Risk'!S132/'Population at Risk'!S$5</f>
        <v>4.3179922072503953E-3</v>
      </c>
      <c r="T132" s="3">
        <f>'Population at Risk'!T132/'Population at Risk'!T$5</f>
        <v>2.208520484674739E-3</v>
      </c>
      <c r="U132" s="3">
        <f>'Population at Risk'!U132/'Population at Risk'!U$5</f>
        <v>7.2951667188663099E-3</v>
      </c>
      <c r="V132" s="3">
        <f>'Population at Risk'!V132/'Population at Risk'!V$5</f>
        <v>6.4805096352713084E-3</v>
      </c>
      <c r="W132" s="3">
        <f>'Population at Risk'!W132/'Population at Risk'!W$5</f>
        <v>4.8661779633943801E-3</v>
      </c>
      <c r="X132" s="3">
        <f>'Population at Risk'!X132/'Population at Risk'!X$5</f>
        <v>4.8661779633943801E-3</v>
      </c>
      <c r="Y132" s="3">
        <f>'Population at Risk'!Y132/'Population at Risk'!Y$5</f>
        <v>5.415788398384502E-3</v>
      </c>
      <c r="Z132" s="3">
        <f>'Population at Risk'!Z132/'Population at Risk'!Z$5</f>
        <v>2.1585815700011059E-3</v>
      </c>
      <c r="AA132" s="3">
        <f>'Population at Risk'!AA132/'Population at Risk'!AA$5</f>
        <v>3.9563227523115455E-3</v>
      </c>
      <c r="AB132" s="3">
        <f>'Population at Risk'!AB132/'Population at Risk'!AB$5</f>
        <v>2.9995967685961119E-3</v>
      </c>
      <c r="AC132" s="3">
        <f>'Population at Risk'!AC132/'Population at Risk'!AC$5</f>
        <v>2.9593708504164723E-3</v>
      </c>
      <c r="AD132" s="3">
        <f>'Population at Risk'!AD132/'Population at Risk'!AD$5</f>
        <v>4.8766483405219318E-3</v>
      </c>
      <c r="AE132" s="3">
        <f>'Population at Risk'!AE132/'Population at Risk'!AE$5</f>
        <v>4.7100774412984752E-3</v>
      </c>
      <c r="AF132" s="3">
        <f>'Population at Risk'!AF132/'Population at Risk'!AF$5</f>
        <v>2.4093123965423769E-3</v>
      </c>
      <c r="AG132" s="3">
        <f>'Population at Risk'!AG132/'Population at Risk'!AG$5</f>
        <v>4.7100774412984752E-3</v>
      </c>
      <c r="AH132" s="3">
        <f>'Population at Risk'!AH132/'Population at Risk'!AH$5</f>
        <v>5.7703155944871416E-3</v>
      </c>
      <c r="AI132" s="3">
        <f>'Population at Risk'!AI132/'Population at Risk'!AI$5</f>
        <v>4.036822463036523E-3</v>
      </c>
      <c r="AJ132" s="3">
        <f>'Population at Risk'!AJ132/'Population at Risk'!AJ$5</f>
        <v>7.6203329293864624E-3</v>
      </c>
      <c r="AK132" s="3">
        <f>'Population at Risk'!AK132/'Population at Risk'!AK$5</f>
        <v>3.4620964747864979E-3</v>
      </c>
      <c r="AL132" s="3">
        <f>'Population at Risk'!AL132/'Population at Risk'!AL$5</f>
        <v>4.3281380299456749E-3</v>
      </c>
      <c r="AM132" s="3">
        <f>'Population at Risk'!AM132/'Population at Risk'!AM$5</f>
        <v>5.6117413628782387E-3</v>
      </c>
      <c r="AN132" s="3">
        <f>'Population at Risk'!AN132/'Population at Risk'!AN$5</f>
        <v>5.8352779740746923E-3</v>
      </c>
      <c r="AO132" s="3">
        <f>'Population at Risk'!AO132/'Population at Risk'!AO$5</f>
        <v>5.8352779740746923E-3</v>
      </c>
      <c r="AP132" s="3">
        <f>'Population at Risk'!AP132/'Population at Risk'!AP$5</f>
        <v>2.4401591839064703E-3</v>
      </c>
      <c r="AQ132" s="3">
        <f>'Population at Risk'!AQ132/'Population at Risk'!AQ$5</f>
        <v>4.4775663978352262E-3</v>
      </c>
      <c r="AR132" s="3">
        <f>'Population at Risk'!AR132/'Population at Risk'!AR$5</f>
        <v>4.3250516142703498E-3</v>
      </c>
      <c r="AS132" s="3">
        <f>'Population at Risk'!AS132/'Population at Risk'!AS$5</f>
        <v>4.631581773770807E-3</v>
      </c>
      <c r="AT132" s="3">
        <f>'Population at Risk'!AT132/'Population at Risk'!AT$5</f>
        <v>5.6410602100344365E-4</v>
      </c>
      <c r="AU132" s="3">
        <f>'Population at Risk'!AU132/'Population at Risk'!AU$5</f>
        <v>5.6410602100344365E-4</v>
      </c>
      <c r="AV132" s="3">
        <f>'Population at Risk'!AV132/'Population at Risk'!AV$5</f>
        <v>7.7300106675783371E-3</v>
      </c>
      <c r="AW132" s="3">
        <f>'Population at Risk'!AW132/'Population at Risk'!AW$5</f>
        <v>5.9512416700450684E-3</v>
      </c>
      <c r="AX132" s="3">
        <f>'Population at Risk'!AX132/'Population at Risk'!AX$5</f>
        <v>3.3685943041222577E-3</v>
      </c>
      <c r="AY132" s="3">
        <f>'Population at Risk'!AY132/'Population at Risk'!AY$5</f>
        <v>4.0937441496253536E-3</v>
      </c>
      <c r="AZ132" s="3">
        <f>'Population at Risk'!AZ132/'Population at Risk'!AZ$5</f>
        <v>3.3925689176527575E-3</v>
      </c>
      <c r="BA132" s="3">
        <f>'Population at Risk'!BA132/'Population at Risk'!BA$5</f>
        <v>5.8206802534659357E-3</v>
      </c>
      <c r="BB132" s="3">
        <f>'Population at Risk'!BB132/'Population at Risk'!BB$5</f>
        <v>5.6927755147303761E-3</v>
      </c>
      <c r="BC132" s="5">
        <f>'Population at Risk'!BC132/'Population at Risk'!BC$5</f>
        <v>7.2951667188663099E-3</v>
      </c>
      <c r="BD132" s="9">
        <v>130</v>
      </c>
    </row>
    <row r="133" spans="1:56" x14ac:dyDescent="0.35">
      <c r="A133" s="3"/>
      <c r="B133" s="3" t="s">
        <v>60</v>
      </c>
      <c r="C133" s="51">
        <f>'Population at Risk'!C133/'Population at Risk'!C$5</f>
        <v>2.9621804276763952E-3</v>
      </c>
      <c r="D133" s="3">
        <f>'Population at Risk'!D133/'Population at Risk'!D$5</f>
        <v>2.3657137291159362E-3</v>
      </c>
      <c r="E133" s="3">
        <f>'Population at Risk'!E133/'Population at Risk'!E$5</f>
        <v>1.7669652226306892E-3</v>
      </c>
      <c r="F133" s="3">
        <f>'Population at Risk'!F133/'Population at Risk'!F$5</f>
        <v>2.9369168728678799E-3</v>
      </c>
      <c r="G133" s="3">
        <f>'Population at Risk'!G133/'Population at Risk'!G$5</f>
        <v>3.4921483622668724E-3</v>
      </c>
      <c r="H133" s="3">
        <f>'Population at Risk'!H133/'Population at Risk'!H$5</f>
        <v>3.6507094711406424E-3</v>
      </c>
      <c r="I133" s="3">
        <f>'Population at Risk'!I133/'Population at Risk'!I$5</f>
        <v>2.9245130628667093E-3</v>
      </c>
      <c r="J133" s="3">
        <f>'Population at Risk'!J133/'Population at Risk'!J$5</f>
        <v>2.7073220862525002E-3</v>
      </c>
      <c r="K133" s="3">
        <f>'Population at Risk'!K133/'Population at Risk'!K$5</f>
        <v>3.3372548350531117E-3</v>
      </c>
      <c r="L133" s="3">
        <f>'Population at Risk'!L133/'Population at Risk'!L$5</f>
        <v>5.4360208450028565E-3</v>
      </c>
      <c r="M133" s="3">
        <f>'Population at Risk'!M133/'Population at Risk'!M$5</f>
        <v>5.4360208450028565E-3</v>
      </c>
      <c r="N133" s="3">
        <f>'Population at Risk'!N133/'Population at Risk'!N$5</f>
        <v>2.5404428586215666E-3</v>
      </c>
      <c r="O133" s="3">
        <f>'Population at Risk'!O133/'Population at Risk'!O$5</f>
        <v>3.7590009999430608E-3</v>
      </c>
      <c r="P133" s="3">
        <f>'Population at Risk'!P133/'Population at Risk'!P$5</f>
        <v>3.2826242973196681E-3</v>
      </c>
      <c r="Q133" s="3">
        <f>'Population at Risk'!Q133/'Population at Risk'!Q$5</f>
        <v>4.7869477564717062E-3</v>
      </c>
      <c r="R133" s="3">
        <f>'Population at Risk'!R133/'Population at Risk'!R$5</f>
        <v>1.5736380962386365E-3</v>
      </c>
      <c r="S133" s="3">
        <f>'Population at Risk'!S133/'Population at Risk'!S$5</f>
        <v>2.9358061160958022E-3</v>
      </c>
      <c r="T133" s="3">
        <f>'Population at Risk'!T133/'Population at Risk'!T$5</f>
        <v>1.6078029128432103E-3</v>
      </c>
      <c r="U133" s="3">
        <f>'Population at Risk'!U133/'Population at Risk'!U$5</f>
        <v>4.4777230205455282E-3</v>
      </c>
      <c r="V133" s="3">
        <f>'Population at Risk'!V133/'Population at Risk'!V$5</f>
        <v>4.6927828393343958E-3</v>
      </c>
      <c r="W133" s="3">
        <f>'Population at Risk'!W133/'Population at Risk'!W$5</f>
        <v>3.3483575641538132E-3</v>
      </c>
      <c r="X133" s="3">
        <f>'Population at Risk'!X133/'Population at Risk'!X$5</f>
        <v>3.3483575641538132E-3</v>
      </c>
      <c r="Y133" s="3">
        <f>'Population at Risk'!Y133/'Population at Risk'!Y$5</f>
        <v>3.7551982274512748E-3</v>
      </c>
      <c r="Z133" s="3">
        <f>'Population at Risk'!Z133/'Population at Risk'!Z$5</f>
        <v>1.5268481485418962E-3</v>
      </c>
      <c r="AA133" s="3">
        <f>'Population at Risk'!AA133/'Population at Risk'!AA$5</f>
        <v>2.7118690525837329E-3</v>
      </c>
      <c r="AB133" s="3">
        <f>'Population at Risk'!AB133/'Population at Risk'!AB$5</f>
        <v>2.3837308876011268E-3</v>
      </c>
      <c r="AC133" s="3">
        <f>'Population at Risk'!AC133/'Population at Risk'!AC$5</f>
        <v>2.0630600967655307E-3</v>
      </c>
      <c r="AD133" s="3">
        <f>'Population at Risk'!AD133/'Population at Risk'!AD$5</f>
        <v>3.1885777611104934E-3</v>
      </c>
      <c r="AE133" s="3">
        <f>'Population at Risk'!AE133/'Population at Risk'!AE$5</f>
        <v>3.0726142771423611E-3</v>
      </c>
      <c r="AF133" s="3">
        <f>'Population at Risk'!AF133/'Population at Risk'!AF$5</f>
        <v>1.6960291212502259E-3</v>
      </c>
      <c r="AG133" s="3">
        <f>'Population at Risk'!AG133/'Population at Risk'!AG$5</f>
        <v>3.0726142771423611E-3</v>
      </c>
      <c r="AH133" s="3">
        <f>'Population at Risk'!AH133/'Population at Risk'!AH$5</f>
        <v>3.8924022353345215E-3</v>
      </c>
      <c r="AI133" s="3">
        <f>'Population at Risk'!AI133/'Population at Risk'!AI$5</f>
        <v>2.755584717904715E-3</v>
      </c>
      <c r="AJ133" s="3">
        <f>'Population at Risk'!AJ133/'Population at Risk'!AJ$5</f>
        <v>4.7465633077110594E-3</v>
      </c>
      <c r="AK133" s="3">
        <f>'Population at Risk'!AK133/'Population at Risk'!AK$5</f>
        <v>2.4753153539536312E-3</v>
      </c>
      <c r="AL133" s="3">
        <f>'Population at Risk'!AL133/'Population at Risk'!AL$5</f>
        <v>2.7004621896242246E-3</v>
      </c>
      <c r="AM133" s="3">
        <f>'Population at Risk'!AM133/'Population at Risk'!AM$5</f>
        <v>3.7763363637367325E-3</v>
      </c>
      <c r="AN133" s="3">
        <f>'Population at Risk'!AN133/'Population at Risk'!AN$5</f>
        <v>2.5214164085507933E-3</v>
      </c>
      <c r="AO133" s="3">
        <f>'Population at Risk'!AO133/'Population at Risk'!AO$5</f>
        <v>2.5214164085507933E-3</v>
      </c>
      <c r="AP133" s="3">
        <f>'Population at Risk'!AP133/'Population at Risk'!AP$5</f>
        <v>1.584518950588617E-3</v>
      </c>
      <c r="AQ133" s="3">
        <f>'Population at Risk'!AQ133/'Population at Risk'!AQ$5</f>
        <v>3.1396178646960074E-3</v>
      </c>
      <c r="AR133" s="3">
        <f>'Population at Risk'!AR133/'Population at Risk'!AR$5</f>
        <v>2.9359574689742959E-3</v>
      </c>
      <c r="AS133" s="3">
        <f>'Population at Risk'!AS133/'Population at Risk'!AS$5</f>
        <v>2.9245130628667093E-3</v>
      </c>
      <c r="AT133" s="3">
        <f>'Population at Risk'!AT133/'Population at Risk'!AT$5</f>
        <v>4.2307951575258271E-4</v>
      </c>
      <c r="AU133" s="3">
        <f>'Population at Risk'!AU133/'Population at Risk'!AU$5</f>
        <v>4.2307951575258271E-4</v>
      </c>
      <c r="AV133" s="3">
        <f>'Population at Risk'!AV133/'Population at Risk'!AV$5</f>
        <v>4.7852446989770656E-3</v>
      </c>
      <c r="AW133" s="3">
        <f>'Population at Risk'!AW133/'Population at Risk'!AW$5</f>
        <v>4.0248281814755666E-3</v>
      </c>
      <c r="AX133" s="3">
        <f>'Population at Risk'!AX133/'Population at Risk'!AX$5</f>
        <v>2.3209453578641394E-3</v>
      </c>
      <c r="AY133" s="3">
        <f>'Population at Risk'!AY133/'Population at Risk'!AY$5</f>
        <v>2.8162637057706336E-3</v>
      </c>
      <c r="AZ133" s="3">
        <f>'Population at Risk'!AZ133/'Population at Risk'!AZ$5</f>
        <v>2.3332565821407741E-3</v>
      </c>
      <c r="BA133" s="3">
        <f>'Population at Risk'!BA133/'Population at Risk'!BA$5</f>
        <v>3.5955250982948089E-3</v>
      </c>
      <c r="BB133" s="3">
        <f>'Population at Risk'!BB133/'Population at Risk'!BB$5</f>
        <v>3.7767092079643806E-3</v>
      </c>
      <c r="BC133" s="5">
        <f>'Population at Risk'!BC133/'Population at Risk'!BC$5</f>
        <v>4.4777230205455282E-3</v>
      </c>
      <c r="BD133" s="9">
        <v>131</v>
      </c>
    </row>
    <row r="134" spans="1:56" x14ac:dyDescent="0.35">
      <c r="A134" s="3"/>
      <c r="B134" s="3" t="s">
        <v>80</v>
      </c>
      <c r="C134" s="51">
        <f>'Population at Risk'!C134/'Population at Risk'!C$5</f>
        <v>1.5172143653952269E-3</v>
      </c>
      <c r="D134" s="3">
        <f>'Population at Risk'!D134/'Population at Risk'!D$5</f>
        <v>1.0989546391164432E-3</v>
      </c>
      <c r="E134" s="3">
        <f>'Population at Risk'!E134/'Population at Risk'!E$5</f>
        <v>6.7909484302597389E-4</v>
      </c>
      <c r="F134" s="3">
        <f>'Population at Risk'!F134/'Population at Risk'!F$5</f>
        <v>1.5784310946690809E-3</v>
      </c>
      <c r="G134" s="3">
        <f>'Population at Risk'!G134/'Population at Risk'!G$5</f>
        <v>1.7212484818756148E-3</v>
      </c>
      <c r="H134" s="3">
        <f>'Population at Risk'!H134/'Population at Risk'!H$5</f>
        <v>1.9325218567154507E-3</v>
      </c>
      <c r="I134" s="3">
        <f>'Population at Risk'!I134/'Population at Risk'!I$5</f>
        <v>1.998196708112548E-3</v>
      </c>
      <c r="J134" s="3">
        <f>'Population at Risk'!J134/'Population at Risk'!J$5</f>
        <v>1.2687450367308765E-3</v>
      </c>
      <c r="K134" s="3">
        <f>'Population at Risk'!K134/'Population at Risk'!K$5</f>
        <v>1.6292110218369522E-3</v>
      </c>
      <c r="L134" s="3">
        <f>'Population at Risk'!L134/'Population at Risk'!L$5</f>
        <v>2.6480787649756621E-3</v>
      </c>
      <c r="M134" s="3">
        <f>'Population at Risk'!M134/'Population at Risk'!M$5</f>
        <v>2.6480787649756621E-3</v>
      </c>
      <c r="N134" s="3">
        <f>'Population at Risk'!N134/'Population at Risk'!N$5</f>
        <v>1.2402835505054787E-3</v>
      </c>
      <c r="O134" s="3">
        <f>'Population at Risk'!O134/'Population at Risk'!O$5</f>
        <v>2.0111181820423657E-3</v>
      </c>
      <c r="P134" s="3">
        <f>'Population at Risk'!P134/'Population at Risk'!P$5</f>
        <v>1.8688207633255534E-3</v>
      </c>
      <c r="Q134" s="3">
        <f>'Population at Risk'!Q134/'Population at Risk'!Q$5</f>
        <v>2.2161795168850491E-3</v>
      </c>
      <c r="R134" s="3">
        <f>'Population at Risk'!R134/'Population at Risk'!R$5</f>
        <v>6.1410267170288249E-4</v>
      </c>
      <c r="S134" s="3">
        <f>'Population at Risk'!S134/'Population at Risk'!S$5</f>
        <v>1.4668315959617349E-3</v>
      </c>
      <c r="T134" s="3">
        <f>'Population at Risk'!T134/'Population at Risk'!T$5</f>
        <v>8.0095676244203878E-4</v>
      </c>
      <c r="U134" s="3">
        <f>'Population at Risk'!U134/'Population at Risk'!U$5</f>
        <v>2.4652632360306842E-3</v>
      </c>
      <c r="V134" s="3">
        <f>'Population at Risk'!V134/'Population at Risk'!V$5</f>
        <v>2.2614743968601943E-3</v>
      </c>
      <c r="W134" s="3">
        <f>'Population at Risk'!W134/'Population at Risk'!W$5</f>
        <v>1.6398562102347832E-3</v>
      </c>
      <c r="X134" s="3">
        <f>'Population at Risk'!X134/'Population at Risk'!X$5</f>
        <v>1.6398562102347832E-3</v>
      </c>
      <c r="Y134" s="3">
        <f>'Population at Risk'!Y134/'Population at Risk'!Y$5</f>
        <v>1.7926825708938247E-3</v>
      </c>
      <c r="Z134" s="3">
        <f>'Population at Risk'!Z134/'Population at Risk'!Z$5</f>
        <v>7.557898335282386E-4</v>
      </c>
      <c r="AA134" s="3">
        <f>'Population at Risk'!AA134/'Population at Risk'!AA$5</f>
        <v>1.2829199274240356E-3</v>
      </c>
      <c r="AB134" s="3">
        <f>'Population at Risk'!AB134/'Population at Risk'!AB$5</f>
        <v>1.1162569093034111E-3</v>
      </c>
      <c r="AC134" s="3">
        <f>'Population at Risk'!AC134/'Population at Risk'!AC$5</f>
        <v>9.8682489379795847E-4</v>
      </c>
      <c r="AD134" s="3">
        <f>'Population at Risk'!AD134/'Population at Risk'!AD$5</f>
        <v>1.665196994324562E-3</v>
      </c>
      <c r="AE134" s="3">
        <f>'Population at Risk'!AE134/'Population at Risk'!AE$5</f>
        <v>1.6437854157551725E-3</v>
      </c>
      <c r="AF134" s="3">
        <f>'Population at Risk'!AF134/'Population at Risk'!AF$5</f>
        <v>7.766862330958979E-4</v>
      </c>
      <c r="AG134" s="3">
        <f>'Population at Risk'!AG134/'Population at Risk'!AG$5</f>
        <v>1.6437854157551725E-3</v>
      </c>
      <c r="AH134" s="3">
        <f>'Population at Risk'!AH134/'Population at Risk'!AH$5</f>
        <v>1.8216763815523276E-3</v>
      </c>
      <c r="AI134" s="3">
        <f>'Population at Risk'!AI134/'Population at Risk'!AI$5</f>
        <v>1.323218012010308E-3</v>
      </c>
      <c r="AJ134" s="3">
        <f>'Population at Risk'!AJ134/'Population at Risk'!AJ$5</f>
        <v>2.5347293854103277E-3</v>
      </c>
      <c r="AK134" s="3">
        <f>'Population at Risk'!AK134/'Population at Risk'!AK$5</f>
        <v>1.2042074694909558E-3</v>
      </c>
      <c r="AL134" s="3">
        <f>'Population at Risk'!AL134/'Population at Risk'!AL$5</f>
        <v>1.2577495129756663E-3</v>
      </c>
      <c r="AM134" s="3">
        <f>'Population at Risk'!AM134/'Population at Risk'!AM$5</f>
        <v>1.6846530484933328E-3</v>
      </c>
      <c r="AN134" s="3">
        <f>'Population at Risk'!AN134/'Population at Risk'!AN$5</f>
        <v>1.1526475010517911E-3</v>
      </c>
      <c r="AO134" s="3">
        <f>'Population at Risk'!AO134/'Population at Risk'!AO$5</f>
        <v>1.1526475010517911E-3</v>
      </c>
      <c r="AP134" s="3">
        <f>'Population at Risk'!AP134/'Population at Risk'!AP$5</f>
        <v>8.5564023331785306E-4</v>
      </c>
      <c r="AQ134" s="3">
        <f>'Population at Risk'!AQ134/'Population at Risk'!AQ$5</f>
        <v>1.3227445725353638E-3</v>
      </c>
      <c r="AR134" s="3">
        <f>'Population at Risk'!AR134/'Population at Risk'!AR$5</f>
        <v>1.4424610594942981E-3</v>
      </c>
      <c r="AS134" s="3">
        <f>'Population at Risk'!AS134/'Population at Risk'!AS$5</f>
        <v>1.998196708112548E-3</v>
      </c>
      <c r="AT134" s="3">
        <f>'Population at Risk'!AT134/'Population at Risk'!AT$5</f>
        <v>7.0513252625430456E-5</v>
      </c>
      <c r="AU134" s="3">
        <f>'Population at Risk'!AU134/'Population at Risk'!AU$5</f>
        <v>7.0513252625430456E-5</v>
      </c>
      <c r="AV134" s="3">
        <f>'Population at Risk'!AV134/'Population at Risk'!AV$5</f>
        <v>2.7361783791586811E-3</v>
      </c>
      <c r="AW134" s="3">
        <f>'Population at Risk'!AW134/'Population at Risk'!AW$5</f>
        <v>1.9780138498704707E-3</v>
      </c>
      <c r="AX134" s="3">
        <f>'Population at Risk'!AX134/'Population at Risk'!AX$5</f>
        <v>1.0476489462581183E-3</v>
      </c>
      <c r="AY134" s="3">
        <f>'Population at Risk'!AY134/'Population at Risk'!AY$5</f>
        <v>1.4117610586917221E-3</v>
      </c>
      <c r="AZ134" s="3">
        <f>'Population at Risk'!AZ134/'Population at Risk'!AZ$5</f>
        <v>1.2047081462685301E-3</v>
      </c>
      <c r="BA134" s="3">
        <f>'Population at Risk'!BA134/'Population at Risk'!BA$5</f>
        <v>1.7367064625725868E-3</v>
      </c>
      <c r="BB134" s="3">
        <f>'Population at Risk'!BB134/'Population at Risk'!BB$5</f>
        <v>1.6547845376615419E-3</v>
      </c>
      <c r="BC134" s="5">
        <f>'Population at Risk'!BC134/'Population at Risk'!BC$5</f>
        <v>2.4652632360306842E-3</v>
      </c>
      <c r="BD134" s="9">
        <v>132</v>
      </c>
    </row>
    <row r="135" spans="1:56" x14ac:dyDescent="0.35">
      <c r="A135" s="4"/>
      <c r="B135" s="4" t="s">
        <v>79</v>
      </c>
      <c r="C135" s="51">
        <f>'Population at Risk'!C135/'Population at Risk'!C$5</f>
        <v>6.1082656269158481E-4</v>
      </c>
      <c r="D135" s="3">
        <f>'Population at Risk'!D135/'Population at Risk'!D$5</f>
        <v>4.9025221924655705E-4</v>
      </c>
      <c r="E135" s="3">
        <f>'Population at Risk'!E135/'Population at Risk'!E$5</f>
        <v>3.6921661368402461E-4</v>
      </c>
      <c r="F135" s="3">
        <f>'Population at Risk'!F135/'Population at Risk'!F$5</f>
        <v>8.7978126588112706E-4</v>
      </c>
      <c r="G135" s="3">
        <f>'Population at Risk'!G135/'Population at Risk'!G$5</f>
        <v>5.7926631601583193E-4</v>
      </c>
      <c r="H135" s="3">
        <f>'Population at Risk'!H135/'Population at Risk'!H$5</f>
        <v>7.5192668606746628E-4</v>
      </c>
      <c r="I135" s="3">
        <f>'Population at Risk'!I135/'Population at Risk'!I$5</f>
        <v>7.4105308380332906E-4</v>
      </c>
      <c r="J135" s="3">
        <f>'Population at Risk'!J135/'Population at Risk'!J$5</f>
        <v>3.6963438077986167E-4</v>
      </c>
      <c r="K135" s="3">
        <f>'Population at Risk'!K135/'Population at Risk'!K$5</f>
        <v>5.2555194252804907E-4</v>
      </c>
      <c r="L135" s="3">
        <f>'Population at Risk'!L135/'Population at Risk'!L$5</f>
        <v>1.1562034044259933E-3</v>
      </c>
      <c r="M135" s="3">
        <f>'Population at Risk'!M135/'Population at Risk'!M$5</f>
        <v>1.1562034044259933E-3</v>
      </c>
      <c r="N135" s="3">
        <f>'Population at Risk'!N135/'Population at Risk'!N$5</f>
        <v>5.7309653713011777E-4</v>
      </c>
      <c r="O135" s="3">
        <f>'Population at Risk'!O135/'Population at Risk'!O$5</f>
        <v>7.3705901959667864E-4</v>
      </c>
      <c r="P135" s="3">
        <f>'Population at Risk'!P135/'Population at Risk'!P$5</f>
        <v>1.0400393813290037E-3</v>
      </c>
      <c r="Q135" s="3">
        <f>'Population at Risk'!Q135/'Population at Risk'!Q$5</f>
        <v>9.8989351754198858E-4</v>
      </c>
      <c r="R135" s="3">
        <f>'Population at Risk'!R135/'Population at Risk'!R$5</f>
        <v>3.2624204434215633E-4</v>
      </c>
      <c r="S135" s="3">
        <f>'Population at Risk'!S135/'Population at Risk'!S$5</f>
        <v>6.4073432752747802E-4</v>
      </c>
      <c r="T135" s="3">
        <f>'Population at Risk'!T135/'Population at Risk'!T$5</f>
        <v>4.2698062703711622E-4</v>
      </c>
      <c r="U135" s="3">
        <f>'Population at Risk'!U135/'Population at Risk'!U$5</f>
        <v>4.5280345151583996E-4</v>
      </c>
      <c r="V135" s="3">
        <f>'Population at Risk'!V135/'Population at Risk'!V$5</f>
        <v>8.3129296011066433E-4</v>
      </c>
      <c r="W135" s="3">
        <f>'Population at Risk'!W135/'Population at Risk'!W$5</f>
        <v>7.3221486596529851E-4</v>
      </c>
      <c r="X135" s="3">
        <f>'Population at Risk'!X135/'Population at Risk'!X$5</f>
        <v>7.3221486596529851E-4</v>
      </c>
      <c r="Y135" s="3">
        <f>'Population at Risk'!Y135/'Population at Risk'!Y$5</f>
        <v>6.1328614267420307E-4</v>
      </c>
      <c r="Z135" s="3">
        <f>'Population at Risk'!Z135/'Population at Risk'!Z$5</f>
        <v>3.1300387045108872E-4</v>
      </c>
      <c r="AA135" s="3">
        <f>'Population at Risk'!AA135/'Population at Risk'!AA$5</f>
        <v>4.886635592520202E-4</v>
      </c>
      <c r="AB135" s="3">
        <f>'Population at Risk'!AB135/'Population at Risk'!AB$5</f>
        <v>4.9489222579954186E-4</v>
      </c>
      <c r="AC135" s="3">
        <f>'Population at Risk'!AC135/'Population at Risk'!AC$5</f>
        <v>4.128327855485866E-4</v>
      </c>
      <c r="AD135" s="3">
        <f>'Population at Risk'!AD135/'Population at Risk'!AD$5</f>
        <v>7.8227660997115414E-4</v>
      </c>
      <c r="AE135" s="3">
        <f>'Population at Risk'!AE135/'Population at Risk'!AE$5</f>
        <v>8.5982621747193646E-4</v>
      </c>
      <c r="AF135" s="3">
        <f>'Population at Risk'!AF135/'Population at Risk'!AF$5</f>
        <v>2.8531331011686045E-4</v>
      </c>
      <c r="AG135" s="3">
        <f>'Population at Risk'!AG135/'Population at Risk'!AG$5</f>
        <v>8.5982621747193646E-4</v>
      </c>
      <c r="AH135" s="3">
        <f>'Population at Risk'!AH135/'Population at Risk'!AH$5</f>
        <v>6.266406075461149E-4</v>
      </c>
      <c r="AI135" s="3">
        <f>'Population at Risk'!AI135/'Population at Risk'!AI$5</f>
        <v>5.877237362989946E-4</v>
      </c>
      <c r="AJ135" s="3">
        <f>'Population at Risk'!AJ135/'Population at Risk'!AJ$5</f>
        <v>1.0332654819507068E-3</v>
      </c>
      <c r="AK135" s="3">
        <f>'Population at Risk'!AK135/'Population at Risk'!AK$5</f>
        <v>5.1847821603082816E-4</v>
      </c>
      <c r="AL135" s="3">
        <f>'Population at Risk'!AL135/'Population at Risk'!AL$5</f>
        <v>5.1789685828409788E-4</v>
      </c>
      <c r="AM135" s="3">
        <f>'Population at Risk'!AM135/'Population at Risk'!AM$5</f>
        <v>5.5778221739823987E-4</v>
      </c>
      <c r="AN135" s="3">
        <f>'Population at Risk'!AN135/'Population at Risk'!AN$5</f>
        <v>6.4836421934163265E-4</v>
      </c>
      <c r="AO135" s="3">
        <f>'Population at Risk'!AO135/'Population at Risk'!AO$5</f>
        <v>6.4836421934163265E-4</v>
      </c>
      <c r="AP135" s="3">
        <f>'Population at Risk'!AP135/'Population at Risk'!AP$5</f>
        <v>3.1690379011772336E-4</v>
      </c>
      <c r="AQ135" s="3">
        <f>'Population at Risk'!AQ135/'Population at Risk'!AQ$5</f>
        <v>5.5494456204069863E-4</v>
      </c>
      <c r="AR135" s="3">
        <f>'Population at Risk'!AR135/'Population at Risk'!AR$5</f>
        <v>5.9221730998634445E-4</v>
      </c>
      <c r="AS135" s="3">
        <f>'Population at Risk'!AS135/'Population at Risk'!AS$5</f>
        <v>7.4105308380332906E-4</v>
      </c>
      <c r="AT135" s="3">
        <f>'Population at Risk'!AT135/'Population at Risk'!AT$5</f>
        <v>0</v>
      </c>
      <c r="AU135" s="3">
        <f>'Population at Risk'!AU135/'Population at Risk'!AU$5</f>
        <v>0</v>
      </c>
      <c r="AV135" s="3">
        <f>'Population at Risk'!AV135/'Population at Risk'!AV$5</f>
        <v>1.079747521820466E-3</v>
      </c>
      <c r="AW135" s="3">
        <f>'Population at Risk'!AW135/'Population at Risk'!AW$5</f>
        <v>7.0520493777990697E-4</v>
      </c>
      <c r="AX135" s="3">
        <f>'Population at Risk'!AX135/'Population at Risk'!AX$5</f>
        <v>2.7400049363673868E-4</v>
      </c>
      <c r="AY135" s="3">
        <f>'Population at Risk'!AY135/'Population at Risk'!AY$5</f>
        <v>6.478132364433739E-4</v>
      </c>
      <c r="AZ135" s="3">
        <f>'Population at Risk'!AZ135/'Population at Risk'!AZ$5</f>
        <v>5.7119782797214794E-4</v>
      </c>
      <c r="BA135" s="3">
        <f>'Population at Risk'!BA135/'Population at Risk'!BA$5</f>
        <v>5.1558473107623669E-4</v>
      </c>
      <c r="BB135" s="3">
        <f>'Population at Risk'!BB135/'Population at Risk'!BB$5</f>
        <v>5.8590457314332104E-4</v>
      </c>
      <c r="BC135" s="5">
        <f>'Population at Risk'!BC135/'Population at Risk'!BC$5</f>
        <v>4.5280345151583996E-4</v>
      </c>
      <c r="BD135" s="9">
        <v>133</v>
      </c>
    </row>
    <row r="136" spans="1:56" x14ac:dyDescent="0.35">
      <c r="A136" t="s">
        <v>135</v>
      </c>
      <c r="B136" s="3" t="s">
        <v>83</v>
      </c>
      <c r="C136" s="51">
        <f>'Population at Risk'!C136/'Population at Risk'!C$5</f>
        <v>0</v>
      </c>
      <c r="D136" s="3">
        <f>'Population at Risk'!D136/'Population at Risk'!D$5</f>
        <v>0</v>
      </c>
      <c r="E136" s="3">
        <f>'Population at Risk'!E136/'Population at Risk'!E$5</f>
        <v>0</v>
      </c>
      <c r="F136" s="3">
        <f>'Population at Risk'!F136/'Population at Risk'!F$5</f>
        <v>0</v>
      </c>
      <c r="G136" s="3">
        <f>'Population at Risk'!G136/'Population at Risk'!G$5</f>
        <v>0</v>
      </c>
      <c r="H136" s="3">
        <f>'Population at Risk'!H136/'Population at Risk'!H$5</f>
        <v>0</v>
      </c>
      <c r="I136" s="3">
        <f>'Population at Risk'!I136/'Population at Risk'!I$5</f>
        <v>0</v>
      </c>
      <c r="J136" s="3">
        <f>'Population at Risk'!J136/'Population at Risk'!J$5</f>
        <v>0</v>
      </c>
      <c r="K136" s="3">
        <f>'Population at Risk'!K136/'Population at Risk'!K$5</f>
        <v>0</v>
      </c>
      <c r="L136" s="3">
        <f>'Population at Risk'!L136/'Population at Risk'!L$5</f>
        <v>0</v>
      </c>
      <c r="M136" s="3">
        <f>'Population at Risk'!M136/'Population at Risk'!M$5</f>
        <v>0</v>
      </c>
      <c r="N136" s="3">
        <f>'Population at Risk'!N136/'Population at Risk'!N$5</f>
        <v>0</v>
      </c>
      <c r="O136" s="3">
        <f>'Population at Risk'!O136/'Population at Risk'!O$5</f>
        <v>0</v>
      </c>
      <c r="P136" s="3">
        <f>'Population at Risk'!P136/'Population at Risk'!P$5</f>
        <v>0</v>
      </c>
      <c r="Q136" s="3">
        <f>'Population at Risk'!Q136/'Population at Risk'!Q$5</f>
        <v>0</v>
      </c>
      <c r="R136" s="3">
        <f>'Population at Risk'!R136/'Population at Risk'!R$5</f>
        <v>0</v>
      </c>
      <c r="S136" s="3">
        <f>'Population at Risk'!S136/'Population at Risk'!S$5</f>
        <v>0</v>
      </c>
      <c r="T136" s="3">
        <f>'Population at Risk'!T136/'Population at Risk'!T$5</f>
        <v>0</v>
      </c>
      <c r="U136" s="3">
        <f>'Population at Risk'!U136/'Population at Risk'!U$5</f>
        <v>0</v>
      </c>
      <c r="V136" s="3">
        <f>'Population at Risk'!V136/'Population at Risk'!V$5</f>
        <v>0</v>
      </c>
      <c r="W136" s="3">
        <f>'Population at Risk'!W136/'Population at Risk'!W$5</f>
        <v>0</v>
      </c>
      <c r="X136" s="3">
        <f>'Population at Risk'!X136/'Population at Risk'!X$5</f>
        <v>0</v>
      </c>
      <c r="Y136" s="3">
        <f>'Population at Risk'!Y136/'Population at Risk'!Y$5</f>
        <v>0</v>
      </c>
      <c r="Z136" s="3">
        <f>'Population at Risk'!Z136/'Population at Risk'!Z$5</f>
        <v>0</v>
      </c>
      <c r="AA136" s="3">
        <f>'Population at Risk'!AA136/'Population at Risk'!AA$5</f>
        <v>0</v>
      </c>
      <c r="AB136" s="3">
        <f>'Population at Risk'!AB136/'Population at Risk'!AB$5</f>
        <v>0</v>
      </c>
      <c r="AC136" s="3">
        <f>'Population at Risk'!AC136/'Population at Risk'!AC$5</f>
        <v>0</v>
      </c>
      <c r="AD136" s="3">
        <f>'Population at Risk'!AD136/'Population at Risk'!AD$5</f>
        <v>0</v>
      </c>
      <c r="AE136" s="3">
        <f>'Population at Risk'!AE136/'Population at Risk'!AE$5</f>
        <v>0</v>
      </c>
      <c r="AF136" s="3">
        <f>'Population at Risk'!AF136/'Population at Risk'!AF$5</f>
        <v>0</v>
      </c>
      <c r="AG136" s="3">
        <f>'Population at Risk'!AG136/'Population at Risk'!AG$5</f>
        <v>0</v>
      </c>
      <c r="AH136" s="3">
        <f>'Population at Risk'!AH136/'Population at Risk'!AH$5</f>
        <v>0</v>
      </c>
      <c r="AI136" s="3">
        <f>'Population at Risk'!AI136/'Population at Risk'!AI$5</f>
        <v>0</v>
      </c>
      <c r="AJ136" s="3">
        <f>'Population at Risk'!AJ136/'Population at Risk'!AJ$5</f>
        <v>0</v>
      </c>
      <c r="AK136" s="3">
        <f>'Population at Risk'!AK136/'Population at Risk'!AK$5</f>
        <v>0</v>
      </c>
      <c r="AL136" s="3">
        <f>'Population at Risk'!AL136/'Population at Risk'!AL$5</f>
        <v>0</v>
      </c>
      <c r="AM136" s="3">
        <f>'Population at Risk'!AM136/'Population at Risk'!AM$5</f>
        <v>0</v>
      </c>
      <c r="AN136" s="3">
        <f>'Population at Risk'!AN136/'Population at Risk'!AN$5</f>
        <v>0</v>
      </c>
      <c r="AO136" s="3">
        <f>'Population at Risk'!AO136/'Population at Risk'!AO$5</f>
        <v>0</v>
      </c>
      <c r="AP136" s="3">
        <f>'Population at Risk'!AP136/'Population at Risk'!AP$5</f>
        <v>0</v>
      </c>
      <c r="AQ136" s="3">
        <f>'Population at Risk'!AQ136/'Population at Risk'!AQ$5</f>
        <v>0</v>
      </c>
      <c r="AR136" s="3">
        <f>'Population at Risk'!AR136/'Population at Risk'!AR$5</f>
        <v>0</v>
      </c>
      <c r="AS136" s="3">
        <f>'Population at Risk'!AS136/'Population at Risk'!AS$5</f>
        <v>0</v>
      </c>
      <c r="AT136" s="3">
        <f>'Population at Risk'!AT136/'Population at Risk'!AT$5</f>
        <v>0</v>
      </c>
      <c r="AU136" s="3">
        <f>'Population at Risk'!AU136/'Population at Risk'!AU$5</f>
        <v>0</v>
      </c>
      <c r="AV136" s="3">
        <f>'Population at Risk'!AV136/'Population at Risk'!AV$5</f>
        <v>0</v>
      </c>
      <c r="AW136" s="3">
        <f>'Population at Risk'!AW136/'Population at Risk'!AW$5</f>
        <v>0</v>
      </c>
      <c r="AX136" s="3">
        <f>'Population at Risk'!AX136/'Population at Risk'!AX$5</f>
        <v>0</v>
      </c>
      <c r="AY136" s="3">
        <f>'Population at Risk'!AY136/'Population at Risk'!AY$5</f>
        <v>0</v>
      </c>
      <c r="AZ136" s="3">
        <f>'Population at Risk'!AZ136/'Population at Risk'!AZ$5</f>
        <v>0</v>
      </c>
      <c r="BA136" s="3">
        <f>'Population at Risk'!BA136/'Population at Risk'!BA$5</f>
        <v>0</v>
      </c>
      <c r="BB136" s="3">
        <f>'Population at Risk'!BB136/'Population at Risk'!BB$5</f>
        <v>0</v>
      </c>
      <c r="BC136" s="5">
        <f>'Population at Risk'!BC136/'Population at Risk'!BC$5</f>
        <v>0</v>
      </c>
      <c r="BD136" s="9">
        <v>134</v>
      </c>
    </row>
    <row r="137" spans="1:56" x14ac:dyDescent="0.35">
      <c r="B137" s="3" t="s">
        <v>61</v>
      </c>
      <c r="C137" s="51">
        <f>'Population at Risk'!C137/'Population at Risk'!C$5</f>
        <v>0</v>
      </c>
      <c r="D137" s="3">
        <f>'Population at Risk'!D137/'Population at Risk'!D$5</f>
        <v>0</v>
      </c>
      <c r="E137" s="3">
        <f>'Population at Risk'!E137/'Population at Risk'!E$5</f>
        <v>0</v>
      </c>
      <c r="F137" s="3">
        <f>'Population at Risk'!F137/'Population at Risk'!F$5</f>
        <v>0</v>
      </c>
      <c r="G137" s="3">
        <f>'Population at Risk'!G137/'Population at Risk'!G$5</f>
        <v>0</v>
      </c>
      <c r="H137" s="3">
        <f>'Population at Risk'!H137/'Population at Risk'!H$5</f>
        <v>0</v>
      </c>
      <c r="I137" s="3">
        <f>'Population at Risk'!I137/'Population at Risk'!I$5</f>
        <v>0</v>
      </c>
      <c r="J137" s="3">
        <f>'Population at Risk'!J137/'Population at Risk'!J$5</f>
        <v>0</v>
      </c>
      <c r="K137" s="3">
        <f>'Population at Risk'!K137/'Population at Risk'!K$5</f>
        <v>0</v>
      </c>
      <c r="L137" s="3">
        <f>'Population at Risk'!L137/'Population at Risk'!L$5</f>
        <v>0</v>
      </c>
      <c r="M137" s="3">
        <f>'Population at Risk'!M137/'Population at Risk'!M$5</f>
        <v>0</v>
      </c>
      <c r="N137" s="3">
        <f>'Population at Risk'!N137/'Population at Risk'!N$5</f>
        <v>0</v>
      </c>
      <c r="O137" s="3">
        <f>'Population at Risk'!O137/'Population at Risk'!O$5</f>
        <v>0</v>
      </c>
      <c r="P137" s="3">
        <f>'Population at Risk'!P137/'Population at Risk'!P$5</f>
        <v>0</v>
      </c>
      <c r="Q137" s="3">
        <f>'Population at Risk'!Q137/'Population at Risk'!Q$5</f>
        <v>0</v>
      </c>
      <c r="R137" s="3">
        <f>'Population at Risk'!R137/'Population at Risk'!R$5</f>
        <v>0</v>
      </c>
      <c r="S137" s="3">
        <f>'Population at Risk'!S137/'Population at Risk'!S$5</f>
        <v>0</v>
      </c>
      <c r="T137" s="3">
        <f>'Population at Risk'!T137/'Population at Risk'!T$5</f>
        <v>0</v>
      </c>
      <c r="U137" s="3">
        <f>'Population at Risk'!U137/'Population at Risk'!U$5</f>
        <v>0</v>
      </c>
      <c r="V137" s="3">
        <f>'Population at Risk'!V137/'Population at Risk'!V$5</f>
        <v>0</v>
      </c>
      <c r="W137" s="3">
        <f>'Population at Risk'!W137/'Population at Risk'!W$5</f>
        <v>0</v>
      </c>
      <c r="X137" s="3">
        <f>'Population at Risk'!X137/'Population at Risk'!X$5</f>
        <v>0</v>
      </c>
      <c r="Y137" s="3">
        <f>'Population at Risk'!Y137/'Population at Risk'!Y$5</f>
        <v>0</v>
      </c>
      <c r="Z137" s="3">
        <f>'Population at Risk'!Z137/'Population at Risk'!Z$5</f>
        <v>0</v>
      </c>
      <c r="AA137" s="3">
        <f>'Population at Risk'!AA137/'Population at Risk'!AA$5</f>
        <v>0</v>
      </c>
      <c r="AB137" s="3">
        <f>'Population at Risk'!AB137/'Population at Risk'!AB$5</f>
        <v>0</v>
      </c>
      <c r="AC137" s="3">
        <f>'Population at Risk'!AC137/'Population at Risk'!AC$5</f>
        <v>0</v>
      </c>
      <c r="AD137" s="3">
        <f>'Population at Risk'!AD137/'Population at Risk'!AD$5</f>
        <v>0</v>
      </c>
      <c r="AE137" s="3">
        <f>'Population at Risk'!AE137/'Population at Risk'!AE$5</f>
        <v>0</v>
      </c>
      <c r="AF137" s="3">
        <f>'Population at Risk'!AF137/'Population at Risk'!AF$5</f>
        <v>0</v>
      </c>
      <c r="AG137" s="3">
        <f>'Population at Risk'!AG137/'Population at Risk'!AG$5</f>
        <v>0</v>
      </c>
      <c r="AH137" s="3">
        <f>'Population at Risk'!AH137/'Population at Risk'!AH$5</f>
        <v>0</v>
      </c>
      <c r="AI137" s="3">
        <f>'Population at Risk'!AI137/'Population at Risk'!AI$5</f>
        <v>0</v>
      </c>
      <c r="AJ137" s="3">
        <f>'Population at Risk'!AJ137/'Population at Risk'!AJ$5</f>
        <v>0</v>
      </c>
      <c r="AK137" s="3">
        <f>'Population at Risk'!AK137/'Population at Risk'!AK$5</f>
        <v>0</v>
      </c>
      <c r="AL137" s="3">
        <f>'Population at Risk'!AL137/'Population at Risk'!AL$5</f>
        <v>0</v>
      </c>
      <c r="AM137" s="3">
        <f>'Population at Risk'!AM137/'Population at Risk'!AM$5</f>
        <v>0</v>
      </c>
      <c r="AN137" s="3">
        <f>'Population at Risk'!AN137/'Population at Risk'!AN$5</f>
        <v>0</v>
      </c>
      <c r="AO137" s="3">
        <f>'Population at Risk'!AO137/'Population at Risk'!AO$5</f>
        <v>0</v>
      </c>
      <c r="AP137" s="3">
        <f>'Population at Risk'!AP137/'Population at Risk'!AP$5</f>
        <v>0</v>
      </c>
      <c r="AQ137" s="3">
        <f>'Population at Risk'!AQ137/'Population at Risk'!AQ$5</f>
        <v>0</v>
      </c>
      <c r="AR137" s="3">
        <f>'Population at Risk'!AR137/'Population at Risk'!AR$5</f>
        <v>0</v>
      </c>
      <c r="AS137" s="3">
        <f>'Population at Risk'!AS137/'Population at Risk'!AS$5</f>
        <v>0</v>
      </c>
      <c r="AT137" s="3">
        <f>'Population at Risk'!AT137/'Population at Risk'!AT$5</f>
        <v>0</v>
      </c>
      <c r="AU137" s="3">
        <f>'Population at Risk'!AU137/'Population at Risk'!AU$5</f>
        <v>0</v>
      </c>
      <c r="AV137" s="3">
        <f>'Population at Risk'!AV137/'Population at Risk'!AV$5</f>
        <v>0</v>
      </c>
      <c r="AW137" s="3">
        <f>'Population at Risk'!AW137/'Population at Risk'!AW$5</f>
        <v>0</v>
      </c>
      <c r="AX137" s="3">
        <f>'Population at Risk'!AX137/'Population at Risk'!AX$5</f>
        <v>0</v>
      </c>
      <c r="AY137" s="3">
        <f>'Population at Risk'!AY137/'Population at Risk'!AY$5</f>
        <v>0</v>
      </c>
      <c r="AZ137" s="3">
        <f>'Population at Risk'!AZ137/'Population at Risk'!AZ$5</f>
        <v>0</v>
      </c>
      <c r="BA137" s="3">
        <f>'Population at Risk'!BA137/'Population at Risk'!BA$5</f>
        <v>0</v>
      </c>
      <c r="BB137" s="3">
        <f>'Population at Risk'!BB137/'Population at Risk'!BB$5</f>
        <v>0</v>
      </c>
      <c r="BC137" s="5">
        <f>'Population at Risk'!BC137/'Population at Risk'!BC$5</f>
        <v>0</v>
      </c>
      <c r="BD137" s="9">
        <v>135</v>
      </c>
    </row>
    <row r="138" spans="1:56" x14ac:dyDescent="0.35">
      <c r="B138" s="3" t="s">
        <v>78</v>
      </c>
      <c r="C138" s="51">
        <f>'Population at Risk'!C138/'Population at Risk'!C$5</f>
        <v>0</v>
      </c>
      <c r="D138" s="3">
        <f>'Population at Risk'!D138/'Population at Risk'!D$5</f>
        <v>0</v>
      </c>
      <c r="E138" s="3">
        <f>'Population at Risk'!E138/'Population at Risk'!E$5</f>
        <v>0</v>
      </c>
      <c r="F138" s="3">
        <f>'Population at Risk'!F138/'Population at Risk'!F$5</f>
        <v>0</v>
      </c>
      <c r="G138" s="3">
        <f>'Population at Risk'!G138/'Population at Risk'!G$5</f>
        <v>0</v>
      </c>
      <c r="H138" s="3">
        <f>'Population at Risk'!H138/'Population at Risk'!H$5</f>
        <v>0</v>
      </c>
      <c r="I138" s="3">
        <f>'Population at Risk'!I138/'Population at Risk'!I$5</f>
        <v>0</v>
      </c>
      <c r="J138" s="3">
        <f>'Population at Risk'!J138/'Population at Risk'!J$5</f>
        <v>0</v>
      </c>
      <c r="K138" s="3">
        <f>'Population at Risk'!K138/'Population at Risk'!K$5</f>
        <v>0</v>
      </c>
      <c r="L138" s="3">
        <f>'Population at Risk'!L138/'Population at Risk'!L$5</f>
        <v>0</v>
      </c>
      <c r="M138" s="3">
        <f>'Population at Risk'!M138/'Population at Risk'!M$5</f>
        <v>0</v>
      </c>
      <c r="N138" s="3">
        <f>'Population at Risk'!N138/'Population at Risk'!N$5</f>
        <v>0</v>
      </c>
      <c r="O138" s="3">
        <f>'Population at Risk'!O138/'Population at Risk'!O$5</f>
        <v>0</v>
      </c>
      <c r="P138" s="3">
        <f>'Population at Risk'!P138/'Population at Risk'!P$5</f>
        <v>0</v>
      </c>
      <c r="Q138" s="3">
        <f>'Population at Risk'!Q138/'Population at Risk'!Q$5</f>
        <v>0</v>
      </c>
      <c r="R138" s="3">
        <f>'Population at Risk'!R138/'Population at Risk'!R$5</f>
        <v>0</v>
      </c>
      <c r="S138" s="3">
        <f>'Population at Risk'!S138/'Population at Risk'!S$5</f>
        <v>0</v>
      </c>
      <c r="T138" s="3">
        <f>'Population at Risk'!T138/'Population at Risk'!T$5</f>
        <v>0</v>
      </c>
      <c r="U138" s="3">
        <f>'Population at Risk'!U138/'Population at Risk'!U$5</f>
        <v>0</v>
      </c>
      <c r="V138" s="3">
        <f>'Population at Risk'!V138/'Population at Risk'!V$5</f>
        <v>0</v>
      </c>
      <c r="W138" s="3">
        <f>'Population at Risk'!W138/'Population at Risk'!W$5</f>
        <v>0</v>
      </c>
      <c r="X138" s="3">
        <f>'Population at Risk'!X138/'Population at Risk'!X$5</f>
        <v>0</v>
      </c>
      <c r="Y138" s="3">
        <f>'Population at Risk'!Y138/'Population at Risk'!Y$5</f>
        <v>0</v>
      </c>
      <c r="Z138" s="3">
        <f>'Population at Risk'!Z138/'Population at Risk'!Z$5</f>
        <v>0</v>
      </c>
      <c r="AA138" s="3">
        <f>'Population at Risk'!AA138/'Population at Risk'!AA$5</f>
        <v>0</v>
      </c>
      <c r="AB138" s="3">
        <f>'Population at Risk'!AB138/'Population at Risk'!AB$5</f>
        <v>0</v>
      </c>
      <c r="AC138" s="3">
        <f>'Population at Risk'!AC138/'Population at Risk'!AC$5</f>
        <v>0</v>
      </c>
      <c r="AD138" s="3">
        <f>'Population at Risk'!AD138/'Population at Risk'!AD$5</f>
        <v>0</v>
      </c>
      <c r="AE138" s="3">
        <f>'Population at Risk'!AE138/'Population at Risk'!AE$5</f>
        <v>0</v>
      </c>
      <c r="AF138" s="3">
        <f>'Population at Risk'!AF138/'Population at Risk'!AF$5</f>
        <v>0</v>
      </c>
      <c r="AG138" s="3">
        <f>'Population at Risk'!AG138/'Population at Risk'!AG$5</f>
        <v>0</v>
      </c>
      <c r="AH138" s="3">
        <f>'Population at Risk'!AH138/'Population at Risk'!AH$5</f>
        <v>0</v>
      </c>
      <c r="AI138" s="3">
        <f>'Population at Risk'!AI138/'Population at Risk'!AI$5</f>
        <v>0</v>
      </c>
      <c r="AJ138" s="3">
        <f>'Population at Risk'!AJ138/'Population at Risk'!AJ$5</f>
        <v>0</v>
      </c>
      <c r="AK138" s="3">
        <f>'Population at Risk'!AK138/'Population at Risk'!AK$5</f>
        <v>0</v>
      </c>
      <c r="AL138" s="3">
        <f>'Population at Risk'!AL138/'Population at Risk'!AL$5</f>
        <v>0</v>
      </c>
      <c r="AM138" s="3">
        <f>'Population at Risk'!AM138/'Population at Risk'!AM$5</f>
        <v>0</v>
      </c>
      <c r="AN138" s="3">
        <f>'Population at Risk'!AN138/'Population at Risk'!AN$5</f>
        <v>0</v>
      </c>
      <c r="AO138" s="3">
        <f>'Population at Risk'!AO138/'Population at Risk'!AO$5</f>
        <v>0</v>
      </c>
      <c r="AP138" s="3">
        <f>'Population at Risk'!AP138/'Population at Risk'!AP$5</f>
        <v>0</v>
      </c>
      <c r="AQ138" s="3">
        <f>'Population at Risk'!AQ138/'Population at Risk'!AQ$5</f>
        <v>0</v>
      </c>
      <c r="AR138" s="3">
        <f>'Population at Risk'!AR138/'Population at Risk'!AR$5</f>
        <v>0</v>
      </c>
      <c r="AS138" s="3">
        <f>'Population at Risk'!AS138/'Population at Risk'!AS$5</f>
        <v>0</v>
      </c>
      <c r="AT138" s="3">
        <f>'Population at Risk'!AT138/'Population at Risk'!AT$5</f>
        <v>0</v>
      </c>
      <c r="AU138" s="3">
        <f>'Population at Risk'!AU138/'Population at Risk'!AU$5</f>
        <v>0</v>
      </c>
      <c r="AV138" s="3">
        <f>'Population at Risk'!AV138/'Population at Risk'!AV$5</f>
        <v>0</v>
      </c>
      <c r="AW138" s="3">
        <f>'Population at Risk'!AW138/'Population at Risk'!AW$5</f>
        <v>0</v>
      </c>
      <c r="AX138" s="3">
        <f>'Population at Risk'!AX138/'Population at Risk'!AX$5</f>
        <v>0</v>
      </c>
      <c r="AY138" s="3">
        <f>'Population at Risk'!AY138/'Population at Risk'!AY$5</f>
        <v>0</v>
      </c>
      <c r="AZ138" s="3">
        <f>'Population at Risk'!AZ138/'Population at Risk'!AZ$5</f>
        <v>0</v>
      </c>
      <c r="BA138" s="3">
        <f>'Population at Risk'!BA138/'Population at Risk'!BA$5</f>
        <v>0</v>
      </c>
      <c r="BB138" s="3">
        <f>'Population at Risk'!BB138/'Population at Risk'!BB$5</f>
        <v>0</v>
      </c>
      <c r="BC138" s="5">
        <f>'Population at Risk'!BC138/'Population at Risk'!BC$5</f>
        <v>0</v>
      </c>
      <c r="BD138" s="9">
        <v>136</v>
      </c>
    </row>
    <row r="139" spans="1:56" x14ac:dyDescent="0.35">
      <c r="B139" s="3" t="s">
        <v>62</v>
      </c>
      <c r="C139" s="51">
        <f>'Population at Risk'!C139/'Population at Risk'!C$5</f>
        <v>5.0592357910308645E-3</v>
      </c>
      <c r="D139" s="3">
        <f>'Population at Risk'!D139/'Population at Risk'!D$5</f>
        <v>6.42478680005027E-3</v>
      </c>
      <c r="E139" s="3">
        <f>'Population at Risk'!E139/'Population at Risk'!E$5</f>
        <v>7.7955617807039723E-3</v>
      </c>
      <c r="F139" s="3">
        <f>'Population at Risk'!F139/'Population at Risk'!F$5</f>
        <v>1.1375052190596554E-2</v>
      </c>
      <c r="G139" s="3">
        <f>'Population at Risk'!G139/'Population at Risk'!G$5</f>
        <v>1.4142322168475578E-2</v>
      </c>
      <c r="H139" s="3">
        <f>'Population at Risk'!H139/'Population at Risk'!H$5</f>
        <v>5.2986297843909333E-3</v>
      </c>
      <c r="I139" s="3">
        <f>'Population at Risk'!I139/'Population at Risk'!I$5</f>
        <v>1.1560236729369559E-2</v>
      </c>
      <c r="J139" s="3">
        <f>'Population at Risk'!J139/'Population at Risk'!J$5</f>
        <v>5.8443228278040335E-3</v>
      </c>
      <c r="K139" s="3">
        <f>'Population at Risk'!K139/'Population at Risk'!K$5</f>
        <v>5.1635636808213415E-3</v>
      </c>
      <c r="L139" s="3">
        <f>'Population at Risk'!L139/'Population at Risk'!L$5</f>
        <v>1.118174670339158E-2</v>
      </c>
      <c r="M139" s="3">
        <f>'Population at Risk'!M139/'Population at Risk'!M$5</f>
        <v>1.118174670339158E-2</v>
      </c>
      <c r="N139" s="3">
        <f>'Population at Risk'!N139/'Population at Risk'!N$5</f>
        <v>4.5717847334446364E-3</v>
      </c>
      <c r="O139" s="3">
        <f>'Population at Risk'!O139/'Population at Risk'!O$5</f>
        <v>4.9302179535157132E-3</v>
      </c>
      <c r="P139" s="3">
        <f>'Population at Risk'!P139/'Population at Risk'!P$5</f>
        <v>2.9925367816858377E-3</v>
      </c>
      <c r="Q139" s="3">
        <f>'Population at Risk'!Q139/'Population at Risk'!Q$5</f>
        <v>7.5317408605751982E-3</v>
      </c>
      <c r="R139" s="3">
        <f>'Population at Risk'!R139/'Population at Risk'!R$5</f>
        <v>4.97770124344688E-3</v>
      </c>
      <c r="S139" s="3">
        <f>'Population at Risk'!S139/'Population at Risk'!S$5</f>
        <v>6.7518115034514367E-3</v>
      </c>
      <c r="T139" s="3">
        <f>'Population at Risk'!T139/'Population at Risk'!T$5</f>
        <v>4.7481064505088934E-3</v>
      </c>
      <c r="U139" s="3">
        <f>'Population at Risk'!U139/'Population at Risk'!U$5</f>
        <v>2.0280913208959198E-2</v>
      </c>
      <c r="V139" s="3">
        <f>'Population at Risk'!V139/'Population at Risk'!V$5</f>
        <v>6.0020302073561628E-3</v>
      </c>
      <c r="W139" s="3">
        <f>'Population at Risk'!W139/'Population at Risk'!W$5</f>
        <v>6.9071282416510969E-3</v>
      </c>
      <c r="X139" s="3">
        <f>'Population at Risk'!X139/'Population at Risk'!X$5</f>
        <v>6.9071282416510969E-3</v>
      </c>
      <c r="Y139" s="3">
        <f>'Population at Risk'!Y139/'Population at Risk'!Y$5</f>
        <v>5.9275568076584007E-3</v>
      </c>
      <c r="Z139" s="3">
        <f>'Population at Risk'!Z139/'Population at Risk'!Z$5</f>
        <v>5.070449233827312E-3</v>
      </c>
      <c r="AA139" s="3">
        <f>'Population at Risk'!AA139/'Population at Risk'!AA$5</f>
        <v>5.3254396540100566E-3</v>
      </c>
      <c r="AB139" s="3">
        <f>'Population at Risk'!AB139/'Population at Risk'!AB$5</f>
        <v>7.1283316637221128E-3</v>
      </c>
      <c r="AC139" s="3">
        <f>'Population at Risk'!AC139/'Population at Risk'!AC$5</f>
        <v>4.8921024440147561E-3</v>
      </c>
      <c r="AD139" s="3">
        <f>'Population at Risk'!AD139/'Population at Risk'!AD$5</f>
        <v>1.1321439851863596E-2</v>
      </c>
      <c r="AE139" s="3">
        <f>'Population at Risk'!AE139/'Population at Risk'!AE$5</f>
        <v>1.0243867319963806E-2</v>
      </c>
      <c r="AF139" s="3">
        <f>'Population at Risk'!AF139/'Population at Risk'!AF$5</f>
        <v>4.912295093738939E-3</v>
      </c>
      <c r="AG139" s="3">
        <f>'Population at Risk'!AG139/'Population at Risk'!AG$5</f>
        <v>1.0243867319963806E-2</v>
      </c>
      <c r="AH139" s="3">
        <f>'Population at Risk'!AH139/'Population at Risk'!AH$5</f>
        <v>6.1139135971216597E-3</v>
      </c>
      <c r="AI139" s="3">
        <f>'Population at Risk'!AI139/'Population at Risk'!AI$5</f>
        <v>6.0732582678098678E-3</v>
      </c>
      <c r="AJ139" s="3">
        <f>'Population at Risk'!AJ139/'Population at Risk'!AJ$5</f>
        <v>8.6653414952821192E-3</v>
      </c>
      <c r="AK139" s="3">
        <f>'Population at Risk'!AK139/'Population at Risk'!AK$5</f>
        <v>1.0704577104832696E-2</v>
      </c>
      <c r="AL139" s="3">
        <f>'Population at Risk'!AL139/'Population at Risk'!AL$5</f>
        <v>4.2264476829800245E-3</v>
      </c>
      <c r="AM139" s="3">
        <f>'Population at Risk'!AM139/'Population at Risk'!AM$5</f>
        <v>5.9288016768651274E-3</v>
      </c>
      <c r="AN139" s="3">
        <f>'Population at Risk'!AN139/'Population at Risk'!AN$5</f>
        <v>9.9496425956718468E-3</v>
      </c>
      <c r="AO139" s="3">
        <f>'Population at Risk'!AO139/'Population at Risk'!AO$5</f>
        <v>9.9496425956718468E-3</v>
      </c>
      <c r="AP139" s="3">
        <f>'Population at Risk'!AP139/'Population at Risk'!AP$5</f>
        <v>7.8403143711093283E-3</v>
      </c>
      <c r="AQ139" s="3">
        <f>'Population at Risk'!AQ139/'Population at Risk'!AQ$5</f>
        <v>5.6508082184993369E-3</v>
      </c>
      <c r="AR139" s="3">
        <f>'Population at Risk'!AR139/'Population at Risk'!AR$5</f>
        <v>6.650938337792847E-3</v>
      </c>
      <c r="AS139" s="3">
        <f>'Population at Risk'!AS139/'Population at Risk'!AS$5</f>
        <v>1.1560236729369559E-2</v>
      </c>
      <c r="AT139" s="3">
        <f>'Population at Risk'!AT139/'Population at Risk'!AT$5</f>
        <v>1.1797306299627056E-2</v>
      </c>
      <c r="AU139" s="3">
        <f>'Population at Risk'!AU139/'Population at Risk'!AU$5</f>
        <v>1.1797306299627056E-2</v>
      </c>
      <c r="AV139" s="3">
        <f>'Population at Risk'!AV139/'Population at Risk'!AV$5</f>
        <v>7.1504395654603085E-3</v>
      </c>
      <c r="AW139" s="3">
        <f>'Population at Risk'!AW139/'Population at Risk'!AW$5</f>
        <v>6.3251179834283057E-3</v>
      </c>
      <c r="AX139" s="3">
        <f>'Population at Risk'!AX139/'Population at Risk'!AX$5</f>
        <v>6.2618745307952356E-3</v>
      </c>
      <c r="AY139" s="3">
        <f>'Population at Risk'!AY139/'Population at Risk'!AY$5</f>
        <v>7.1986503145954096E-3</v>
      </c>
      <c r="AZ139" s="3">
        <f>'Population at Risk'!AZ139/'Population at Risk'!AZ$5</f>
        <v>7.4632788866208465E-3</v>
      </c>
      <c r="BA139" s="3">
        <f>'Population at Risk'!BA139/'Population at Risk'!BA$5</f>
        <v>3.7782785290013218E-3</v>
      </c>
      <c r="BB139" s="3">
        <f>'Population at Risk'!BB139/'Population at Risk'!BB$5</f>
        <v>7.5835060573108057E-3</v>
      </c>
      <c r="BC139" s="5">
        <f>'Population at Risk'!BC139/'Population at Risk'!BC$5</f>
        <v>2.0280913208959198E-2</v>
      </c>
      <c r="BD139" s="9">
        <v>137</v>
      </c>
    </row>
    <row r="140" spans="1:56" x14ac:dyDescent="0.35">
      <c r="B140" s="3" t="s">
        <v>63</v>
      </c>
      <c r="C140" s="51">
        <f>'Population at Risk'!C140/'Population at Risk'!C$5</f>
        <v>1.5096582600933205E-2</v>
      </c>
      <c r="D140" s="3">
        <f>'Population at Risk'!D140/'Population at Risk'!D$5</f>
        <v>1.2435786296129507E-2</v>
      </c>
      <c r="E140" s="3">
        <f>'Population at Risk'!E140/'Population at Risk'!E$5</f>
        <v>9.7648110054592008E-3</v>
      </c>
      <c r="F140" s="3">
        <f>'Population at Risk'!F140/'Population at Risk'!F$5</f>
        <v>1.2958552431688539E-2</v>
      </c>
      <c r="G140" s="3">
        <f>'Population at Risk'!G140/'Population at Risk'!G$5</f>
        <v>1.2618445141123412E-2</v>
      </c>
      <c r="H140" s="3">
        <f>'Population at Risk'!H140/'Population at Risk'!H$5</f>
        <v>6.0600858889236584E-3</v>
      </c>
      <c r="I140" s="3">
        <f>'Population at Risk'!I140/'Population at Risk'!I$5</f>
        <v>1.4026816802731185E-2</v>
      </c>
      <c r="J140" s="3">
        <f>'Population at Risk'!J140/'Population at Risk'!J$5</f>
        <v>1.0185499285309142E-2</v>
      </c>
      <c r="K140" s="3">
        <f>'Population at Risk'!K140/'Population at Risk'!K$5</f>
        <v>7.5535560130872191E-3</v>
      </c>
      <c r="L140" s="3">
        <f>'Population at Risk'!L140/'Population at Risk'!L$5</f>
        <v>1.3171008757365738E-2</v>
      </c>
      <c r="M140" s="3">
        <f>'Population at Risk'!M140/'Population at Risk'!M$5</f>
        <v>1.3171008757365738E-2</v>
      </c>
      <c r="N140" s="3">
        <f>'Population at Risk'!N140/'Population at Risk'!N$5</f>
        <v>8.2215288483794297E-3</v>
      </c>
      <c r="O140" s="3">
        <f>'Population at Risk'!O140/'Population at Risk'!O$5</f>
        <v>5.8642400598172516E-3</v>
      </c>
      <c r="P140" s="3">
        <f>'Population at Risk'!P140/'Population at Risk'!P$5</f>
        <v>3.9413899075862258E-3</v>
      </c>
      <c r="Q140" s="3">
        <f>'Population at Risk'!Q140/'Population at Risk'!Q$5</f>
        <v>1.0401765461631386E-2</v>
      </c>
      <c r="R140" s="3">
        <f>'Population at Risk'!R140/'Population at Risk'!R$5</f>
        <v>5.5595104796939184E-3</v>
      </c>
      <c r="S140" s="3">
        <f>'Population at Risk'!S140/'Population at Risk'!S$5</f>
        <v>1.2005760333738753E-2</v>
      </c>
      <c r="T140" s="3">
        <f>'Population at Risk'!T140/'Population at Risk'!T$5</f>
        <v>1.5133762690793319E-2</v>
      </c>
      <c r="U140" s="3">
        <f>'Population at Risk'!U140/'Population at Risk'!U$5</f>
        <v>2.0619869975682749E-2</v>
      </c>
      <c r="V140" s="3">
        <f>'Population at Risk'!V140/'Population at Risk'!V$5</f>
        <v>7.8287350530732557E-3</v>
      </c>
      <c r="W140" s="3">
        <f>'Population at Risk'!W140/'Population at Risk'!W$5</f>
        <v>9.6305836425749011E-3</v>
      </c>
      <c r="X140" s="3">
        <f>'Population at Risk'!X140/'Population at Risk'!X$5</f>
        <v>9.6305836425749011E-3</v>
      </c>
      <c r="Y140" s="3">
        <f>'Population at Risk'!Y140/'Population at Risk'!Y$5</f>
        <v>8.9416585266553876E-3</v>
      </c>
      <c r="Z140" s="3">
        <f>'Population at Risk'!Z140/'Population at Risk'!Z$5</f>
        <v>1.1317431278039745E-2</v>
      </c>
      <c r="AA140" s="3">
        <f>'Population at Risk'!AA140/'Population at Risk'!AA$5</f>
        <v>8.5704544747248063E-3</v>
      </c>
      <c r="AB140" s="3">
        <f>'Population at Risk'!AB140/'Population at Risk'!AB$5</f>
        <v>1.2521660124753958E-2</v>
      </c>
      <c r="AC140" s="3">
        <f>'Population at Risk'!AC140/'Population at Risk'!AC$5</f>
        <v>9.0975505292800393E-3</v>
      </c>
      <c r="AD140" s="3">
        <f>'Population at Risk'!AD140/'Population at Risk'!AD$5</f>
        <v>1.1963536032209763E-2</v>
      </c>
      <c r="AE140" s="3">
        <f>'Population at Risk'!AE140/'Population at Risk'!AE$5</f>
        <v>1.1713361800374413E-2</v>
      </c>
      <c r="AF140" s="3">
        <f>'Population at Risk'!AF140/'Population at Risk'!AF$5</f>
        <v>5.6776164308069612E-3</v>
      </c>
      <c r="AG140" s="3">
        <f>'Population at Risk'!AG140/'Population at Risk'!AG$5</f>
        <v>1.1713361800374413E-2</v>
      </c>
      <c r="AH140" s="3">
        <f>'Population at Risk'!AH140/'Population at Risk'!AH$5</f>
        <v>7.6113826596405755E-3</v>
      </c>
      <c r="AI140" s="3">
        <f>'Population at Risk'!AI140/'Population at Risk'!AI$5</f>
        <v>1.2795135239167267E-2</v>
      </c>
      <c r="AJ140" s="3">
        <f>'Population at Risk'!AJ140/'Population at Risk'!AJ$5</f>
        <v>9.3542180158275607E-3</v>
      </c>
      <c r="AK140" s="3">
        <f>'Population at Risk'!AK140/'Population at Risk'!AK$5</f>
        <v>1.2958172284797476E-2</v>
      </c>
      <c r="AL140" s="3">
        <f>'Population at Risk'!AL140/'Population at Risk'!AL$5</f>
        <v>4.9325863622002742E-3</v>
      </c>
      <c r="AM140" s="3">
        <f>'Population at Risk'!AM140/'Population at Risk'!AM$5</f>
        <v>7.2406707131450632E-3</v>
      </c>
      <c r="AN140" s="3">
        <f>'Population at Risk'!AN140/'Population at Risk'!AN$5</f>
        <v>1.3670647143646686E-2</v>
      </c>
      <c r="AO140" s="3">
        <f>'Population at Risk'!AO140/'Population at Risk'!AO$5</f>
        <v>1.3670647143646686E-2</v>
      </c>
      <c r="AP140" s="3">
        <f>'Population at Risk'!AP140/'Population at Risk'!AP$5</f>
        <v>1.0603995533694007E-2</v>
      </c>
      <c r="AQ140" s="3">
        <f>'Population at Risk'!AQ140/'Population at Risk'!AQ$5</f>
        <v>7.4433606745187633E-3</v>
      </c>
      <c r="AR140" s="3">
        <f>'Population at Risk'!AR140/'Population at Risk'!AR$5</f>
        <v>1.0155014755613553E-2</v>
      </c>
      <c r="AS140" s="3">
        <f>'Population at Risk'!AS140/'Population at Risk'!AS$5</f>
        <v>1.4026816802731185E-2</v>
      </c>
      <c r="AT140" s="3">
        <f>'Population at Risk'!AT140/'Population at Risk'!AT$5</f>
        <v>1.3697543555942824E-2</v>
      </c>
      <c r="AU140" s="3">
        <f>'Population at Risk'!AU140/'Population at Risk'!AU$5</f>
        <v>1.3697543555942824E-2</v>
      </c>
      <c r="AV140" s="3">
        <f>'Population at Risk'!AV140/'Population at Risk'!AV$5</f>
        <v>7.784197214807464E-3</v>
      </c>
      <c r="AW140" s="3">
        <f>'Population at Risk'!AW140/'Population at Risk'!AW$5</f>
        <v>8.0343483392554954E-3</v>
      </c>
      <c r="AX140" s="3">
        <f>'Population at Risk'!AX140/'Population at Risk'!AX$5</f>
        <v>1.1799832930862697E-2</v>
      </c>
      <c r="AY140" s="3">
        <f>'Population at Risk'!AY140/'Population at Risk'!AY$5</f>
        <v>9.9656378965995336E-3</v>
      </c>
      <c r="AZ140" s="3">
        <f>'Population at Risk'!AZ140/'Population at Risk'!AZ$5</f>
        <v>1.0269782717943893E-2</v>
      </c>
      <c r="BA140" s="3">
        <f>'Population at Risk'!BA140/'Population at Risk'!BA$5</f>
        <v>6.0025876630101643E-3</v>
      </c>
      <c r="BB140" s="3">
        <f>'Population at Risk'!BB140/'Population at Risk'!BB$5</f>
        <v>9.4771599731457434E-3</v>
      </c>
      <c r="BC140" s="5">
        <f>'Population at Risk'!BC140/'Population at Risk'!BC$5</f>
        <v>2.0619869975682749E-2</v>
      </c>
      <c r="BD140" s="9">
        <v>138</v>
      </c>
    </row>
    <row r="141" spans="1:56" x14ac:dyDescent="0.35">
      <c r="B141" s="3" t="s">
        <v>64</v>
      </c>
      <c r="C141" s="51">
        <f>'Population at Risk'!C141/'Population at Risk'!C$5</f>
        <v>1.4757333553721223E-2</v>
      </c>
      <c r="D141" s="3">
        <f>'Population at Risk'!D141/'Population at Risk'!D$5</f>
        <v>1.2631596359615801E-2</v>
      </c>
      <c r="E141" s="3">
        <f>'Population at Risk'!E141/'Population at Risk'!E$5</f>
        <v>1.0497727070311711E-2</v>
      </c>
      <c r="F141" s="3">
        <f>'Population at Risk'!F141/'Population at Risk'!F$5</f>
        <v>1.1781822894730273E-2</v>
      </c>
      <c r="G141" s="3">
        <f>'Population at Risk'!G141/'Population at Risk'!G$5</f>
        <v>1.3529054584297267E-2</v>
      </c>
      <c r="H141" s="3">
        <f>'Population at Risk'!H141/'Population at Risk'!H$5</f>
        <v>6.1902830466935036E-3</v>
      </c>
      <c r="I141" s="3">
        <f>'Population at Risk'!I141/'Population at Risk'!I$5</f>
        <v>1.1426506484428266E-2</v>
      </c>
      <c r="J141" s="3">
        <f>'Population at Risk'!J141/'Population at Risk'!J$5</f>
        <v>9.4563611206119006E-3</v>
      </c>
      <c r="K141" s="3">
        <f>'Population at Risk'!K141/'Population at Risk'!K$5</f>
        <v>7.8191107166723159E-3</v>
      </c>
      <c r="L141" s="3">
        <f>'Population at Risk'!L141/'Population at Risk'!L$5</f>
        <v>1.3704968571853538E-2</v>
      </c>
      <c r="M141" s="3">
        <f>'Population at Risk'!M141/'Population at Risk'!M$5</f>
        <v>1.3704968571853538E-2</v>
      </c>
      <c r="N141" s="3">
        <f>'Population at Risk'!N141/'Population at Risk'!N$5</f>
        <v>9.1915924157699933E-3</v>
      </c>
      <c r="O141" s="3">
        <f>'Population at Risk'!O141/'Population at Risk'!O$5</f>
        <v>6.3253395806496561E-3</v>
      </c>
      <c r="P141" s="3">
        <f>'Population at Risk'!P141/'Population at Risk'!P$5</f>
        <v>3.6494350996168754E-3</v>
      </c>
      <c r="Q141" s="3">
        <f>'Population at Risk'!Q141/'Population at Risk'!Q$5</f>
        <v>9.8045349088104455E-3</v>
      </c>
      <c r="R141" s="3">
        <f>'Population at Risk'!R141/'Population at Risk'!R$5</f>
        <v>5.7318984015448929E-3</v>
      </c>
      <c r="S141" s="3">
        <f>'Population at Risk'!S141/'Population at Risk'!S$5</f>
        <v>1.3432639956528028E-2</v>
      </c>
      <c r="T141" s="3">
        <f>'Population at Risk'!T141/'Population at Risk'!T$5</f>
        <v>1.8628712912372638E-2</v>
      </c>
      <c r="U141" s="3">
        <f>'Population at Risk'!U141/'Population at Risk'!U$5</f>
        <v>2.3331524109471168E-2</v>
      </c>
      <c r="V141" s="3">
        <f>'Population at Risk'!V141/'Population at Risk'!V$5</f>
        <v>7.9190666113779472E-3</v>
      </c>
      <c r="W141" s="3">
        <f>'Population at Risk'!W141/'Population at Risk'!W$5</f>
        <v>1.0632609686311018E-2</v>
      </c>
      <c r="X141" s="3">
        <f>'Population at Risk'!X141/'Population at Risk'!X$5</f>
        <v>1.0632609686311018E-2</v>
      </c>
      <c r="Y141" s="3">
        <f>'Population at Risk'!Y141/'Population at Risk'!Y$5</f>
        <v>8.6450158267189544E-3</v>
      </c>
      <c r="Z141" s="3">
        <f>'Population at Risk'!Z141/'Population at Risk'!Z$5</f>
        <v>1.0665944985950353E-2</v>
      </c>
      <c r="AA141" s="3">
        <f>'Population at Risk'!AA141/'Population at Risk'!AA$5</f>
        <v>8.4752716392145627E-3</v>
      </c>
      <c r="AB141" s="3">
        <f>'Population at Risk'!AB141/'Population at Risk'!AB$5</f>
        <v>1.2808769195661778E-2</v>
      </c>
      <c r="AC141" s="3">
        <f>'Population at Risk'!AC141/'Population at Risk'!AC$5</f>
        <v>8.6959692797586863E-3</v>
      </c>
      <c r="AD141" s="3">
        <f>'Population at Risk'!AD141/'Population at Risk'!AD$5</f>
        <v>1.2888154531908242E-2</v>
      </c>
      <c r="AE141" s="3">
        <f>'Population at Risk'!AE141/'Population at Risk'!AE$5</f>
        <v>1.2643331737252624E-2</v>
      </c>
      <c r="AF141" s="3">
        <f>'Population at Risk'!AF141/'Population at Risk'!AF$5</f>
        <v>5.4640383832530951E-3</v>
      </c>
      <c r="AG141" s="3">
        <f>'Population at Risk'!AG141/'Population at Risk'!AG$5</f>
        <v>1.2643331737252624E-2</v>
      </c>
      <c r="AH141" s="3">
        <f>'Population at Risk'!AH141/'Population at Risk'!AH$5</f>
        <v>8.0737036804483728E-3</v>
      </c>
      <c r="AI141" s="3">
        <f>'Population at Risk'!AI141/'Population at Risk'!AI$5</f>
        <v>1.4920115701080251E-2</v>
      </c>
      <c r="AJ141" s="3">
        <f>'Population at Risk'!AJ141/'Population at Risk'!AJ$5</f>
        <v>1.0532559432550026E-2</v>
      </c>
      <c r="AK141" s="3">
        <f>'Population at Risk'!AK141/'Population at Risk'!AK$5</f>
        <v>1.3709370678119066E-2</v>
      </c>
      <c r="AL141" s="3">
        <f>'Population at Risk'!AL141/'Population at Risk'!AL$5</f>
        <v>4.4652887068339321E-3</v>
      </c>
      <c r="AM141" s="3">
        <f>'Population at Risk'!AM141/'Population at Risk'!AM$5</f>
        <v>7.9812419433030902E-3</v>
      </c>
      <c r="AN141" s="3">
        <f>'Population at Risk'!AN141/'Population at Risk'!AN$5</f>
        <v>1.4884018191899349E-2</v>
      </c>
      <c r="AO141" s="3">
        <f>'Population at Risk'!AO141/'Population at Risk'!AO$5</f>
        <v>1.4884018191899349E-2</v>
      </c>
      <c r="AP141" s="3">
        <f>'Population at Risk'!AP141/'Population at Risk'!AP$5</f>
        <v>1.100727948016559E-2</v>
      </c>
      <c r="AQ141" s="3">
        <f>'Population at Risk'!AQ141/'Population at Risk'!AQ$5</f>
        <v>7.5372562793578762E-3</v>
      </c>
      <c r="AR141" s="3">
        <f>'Population at Risk'!AR141/'Population at Risk'!AR$5</f>
        <v>1.0597751291220653E-2</v>
      </c>
      <c r="AS141" s="3">
        <f>'Population at Risk'!AS141/'Population at Risk'!AS$5</f>
        <v>1.1426506484428266E-2</v>
      </c>
      <c r="AT141" s="3">
        <f>'Population at Risk'!AT141/'Population at Risk'!AT$5</f>
        <v>1.6627075992762964E-2</v>
      </c>
      <c r="AU141" s="3">
        <f>'Population at Risk'!AU141/'Population at Risk'!AU$5</f>
        <v>1.6627075992762964E-2</v>
      </c>
      <c r="AV141" s="3">
        <f>'Population at Risk'!AV141/'Population at Risk'!AV$5</f>
        <v>8.3215134827322283E-3</v>
      </c>
      <c r="AW141" s="3">
        <f>'Population at Risk'!AW141/'Population at Risk'!AW$5</f>
        <v>8.179198369410343E-3</v>
      </c>
      <c r="AX141" s="3">
        <f>'Population at Risk'!AX141/'Population at Risk'!AX$5</f>
        <v>1.0460588089016317E-2</v>
      </c>
      <c r="AY141" s="3">
        <f>'Population at Risk'!AY141/'Population at Risk'!AY$5</f>
        <v>1.0552451168777139E-2</v>
      </c>
      <c r="AZ141" s="3">
        <f>'Population at Risk'!AZ141/'Population at Risk'!AZ$5</f>
        <v>1.0479687436630103E-2</v>
      </c>
      <c r="BA141" s="3">
        <f>'Population at Risk'!BA141/'Population at Risk'!BA$5</f>
        <v>5.8350027282560732E-3</v>
      </c>
      <c r="BB141" s="3">
        <f>'Population at Risk'!BB141/'Population at Risk'!BB$5</f>
        <v>9.8416661259590407E-3</v>
      </c>
      <c r="BC141" s="5">
        <f>'Population at Risk'!BC141/'Population at Risk'!BC$5</f>
        <v>2.3331524109471168E-2</v>
      </c>
      <c r="BD141" s="9">
        <v>139</v>
      </c>
    </row>
    <row r="142" spans="1:56" x14ac:dyDescent="0.35">
      <c r="B142" s="3" t="s">
        <v>65</v>
      </c>
      <c r="C142" s="51">
        <f>'Population at Risk'!C142/'Population at Risk'!C$5</f>
        <v>1.1652467273802865E-2</v>
      </c>
      <c r="D142" s="3">
        <f>'Population at Risk'!D142/'Population at Risk'!D$5</f>
        <v>1.1534321098192607E-2</v>
      </c>
      <c r="E142" s="3">
        <f>'Population at Risk'!E142/'Population at Risk'!E$5</f>
        <v>1.1415722949520916E-2</v>
      </c>
      <c r="F142" s="3">
        <f>'Population at Risk'!F142/'Population at Risk'!F$5</f>
        <v>1.4542052672780522E-2</v>
      </c>
      <c r="G142" s="3">
        <f>'Population at Risk'!G142/'Population at Risk'!G$5</f>
        <v>1.5331689604457754E-2</v>
      </c>
      <c r="H142" s="3">
        <f>'Population at Risk'!H142/'Population at Risk'!H$5</f>
        <v>6.6440004146793245E-3</v>
      </c>
      <c r="I142" s="3">
        <f>'Population at Risk'!I142/'Population at Risk'!I$5</f>
        <v>1.408625246714954E-2</v>
      </c>
      <c r="J142" s="3">
        <f>'Population at Risk'!J142/'Population at Risk'!J$5</f>
        <v>7.7400820560168584E-3</v>
      </c>
      <c r="K142" s="3">
        <f>'Population at Risk'!K142/'Population at Risk'!K$5</f>
        <v>8.0846654202574152E-3</v>
      </c>
      <c r="L142" s="3">
        <f>'Population at Risk'!L142/'Population at Risk'!L$5</f>
        <v>1.3129129556229441E-2</v>
      </c>
      <c r="M142" s="3">
        <f>'Population at Risk'!M142/'Population at Risk'!M$5</f>
        <v>1.3129129556229441E-2</v>
      </c>
      <c r="N142" s="3">
        <f>'Population at Risk'!N142/'Population at Risk'!N$5</f>
        <v>5.9164273021048231E-3</v>
      </c>
      <c r="O142" s="3">
        <f>'Population at Risk'!O142/'Population at Risk'!O$5</f>
        <v>6.561800873384223E-3</v>
      </c>
      <c r="P142" s="3">
        <f>'Population at Risk'!P142/'Population at Risk'!P$5</f>
        <v>2.9377952551915844E-3</v>
      </c>
      <c r="Q142" s="3">
        <f>'Population at Risk'!Q142/'Population at Risk'!Q$5</f>
        <v>1.0069970710064196E-2</v>
      </c>
      <c r="R142" s="3">
        <f>'Population at Risk'!R142/'Population at Risk'!R$5</f>
        <v>6.0551257550154692E-3</v>
      </c>
      <c r="S142" s="3">
        <f>'Population at Risk'!S142/'Population at Risk'!S$5</f>
        <v>1.2139304716647361E-2</v>
      </c>
      <c r="T142" s="3">
        <f>'Population at Risk'!T142/'Population at Risk'!T$5</f>
        <v>1.427407767886274E-2</v>
      </c>
      <c r="U142" s="3">
        <f>'Population at Risk'!U142/'Population at Risk'!U$5</f>
        <v>2.559123588762818E-2</v>
      </c>
      <c r="V142" s="3">
        <f>'Population at Risk'!V142/'Population at Risk'!V$5</f>
        <v>9.2138189470785253E-3</v>
      </c>
      <c r="W142" s="3">
        <f>'Population at Risk'!W142/'Population at Risk'!W$5</f>
        <v>1.0157289639923373E-2</v>
      </c>
      <c r="X142" s="3">
        <f>'Population at Risk'!X142/'Population at Risk'!X$5</f>
        <v>1.0157289639923373E-2</v>
      </c>
      <c r="Y142" s="3">
        <f>'Population at Risk'!Y142/'Population at Risk'!Y$5</f>
        <v>8.5178832410319101E-3</v>
      </c>
      <c r="Z142" s="3">
        <f>'Population at Risk'!Z142/'Population at Risk'!Z$5</f>
        <v>8.4693217971621056E-3</v>
      </c>
      <c r="AA142" s="3">
        <f>'Population at Risk'!AA142/'Population at Risk'!AA$5</f>
        <v>7.9929586155786277E-3</v>
      </c>
      <c r="AB142" s="3">
        <f>'Population at Risk'!AB142/'Population at Risk'!AB$5</f>
        <v>1.2249987025400323E-2</v>
      </c>
      <c r="AC142" s="3">
        <f>'Population at Risk'!AC142/'Population at Risk'!AC$5</f>
        <v>7.4614787719708212E-3</v>
      </c>
      <c r="AD142" s="3">
        <f>'Population at Risk'!AD142/'Population at Risk'!AD$5</f>
        <v>1.4095295350959033E-2</v>
      </c>
      <c r="AE142" s="3">
        <f>'Population at Risk'!AE142/'Population at Risk'!AE$5</f>
        <v>1.3622994724193031E-2</v>
      </c>
      <c r="AF142" s="3">
        <f>'Population at Risk'!AF142/'Population at Risk'!AF$5</f>
        <v>4.7877078993325169E-3</v>
      </c>
      <c r="AG142" s="3">
        <f>'Population at Risk'!AG142/'Population at Risk'!AG$5</f>
        <v>1.3622994724193031E-2</v>
      </c>
      <c r="AH142" s="3">
        <f>'Population at Risk'!AH142/'Population at Risk'!AH$5</f>
        <v>8.9600069057042993E-3</v>
      </c>
      <c r="AI142" s="3">
        <f>'Population at Risk'!AI142/'Population at Risk'!AI$5</f>
        <v>1.2764966927374357E-2</v>
      </c>
      <c r="AJ142" s="3">
        <f>'Population at Risk'!AJ142/'Population at Risk'!AJ$5</f>
        <v>1.1148922635143313E-2</v>
      </c>
      <c r="AK142" s="3">
        <f>'Population at Risk'!AK142/'Population at Risk'!AK$5</f>
        <v>1.5887846018751685E-2</v>
      </c>
      <c r="AL142" s="3">
        <f>'Population at Risk'!AL142/'Population at Risk'!AL$5</f>
        <v>4.8287424387855309E-3</v>
      </c>
      <c r="AM142" s="3">
        <f>'Population at Risk'!AM142/'Population at Risk'!AM$5</f>
        <v>9.1111420487441971E-3</v>
      </c>
      <c r="AN142" s="3">
        <f>'Population at Risk'!AN142/'Population at Risk'!AN$5</f>
        <v>1.6420954853019393E-2</v>
      </c>
      <c r="AO142" s="3">
        <f>'Population at Risk'!AO142/'Population at Risk'!AO$5</f>
        <v>1.6420954853019393E-2</v>
      </c>
      <c r="AP142" s="3">
        <f>'Population at Risk'!AP142/'Population at Risk'!AP$5</f>
        <v>1.1778263495478914E-2</v>
      </c>
      <c r="AQ142" s="3">
        <f>'Population at Risk'!AQ142/'Population at Risk'!AQ$5</f>
        <v>8.3054930462233452E-3</v>
      </c>
      <c r="AR142" s="3">
        <f>'Population at Risk'!AR142/'Population at Risk'!AR$5</f>
        <v>1.0121562257850863E-2</v>
      </c>
      <c r="AS142" s="3">
        <f>'Population at Risk'!AS142/'Population at Risk'!AS$5</f>
        <v>1.408625246714954E-2</v>
      </c>
      <c r="AT142" s="3">
        <f>'Population at Risk'!AT142/'Population at Risk'!AT$5</f>
        <v>1.4885191841140177E-2</v>
      </c>
      <c r="AU142" s="3">
        <f>'Population at Risk'!AU142/'Population at Risk'!AU$5</f>
        <v>1.4885191841140177E-2</v>
      </c>
      <c r="AV142" s="3">
        <f>'Population at Risk'!AV142/'Population at Risk'!AV$5</f>
        <v>9.1481538949241704E-3</v>
      </c>
      <c r="AW142" s="3">
        <f>'Population at Risk'!AW142/'Population at Risk'!AW$5</f>
        <v>8.7875684960606985E-3</v>
      </c>
      <c r="AX142" s="3">
        <f>'Population at Risk'!AX142/'Population at Risk'!AX$5</f>
        <v>7.5287277595688373E-3</v>
      </c>
      <c r="AY142" s="3">
        <f>'Population at Risk'!AY142/'Population at Risk'!AY$5</f>
        <v>1.0151054590238984E-2</v>
      </c>
      <c r="AZ142" s="3">
        <f>'Population at Risk'!AZ142/'Population at Risk'!AZ$5</f>
        <v>1.0145394736500212E-2</v>
      </c>
      <c r="BA142" s="3">
        <f>'Population at Risk'!BA142/'Population at Risk'!BA$5</f>
        <v>5.8502377223246266E-3</v>
      </c>
      <c r="BB142" s="3">
        <f>'Population at Risk'!BB142/'Population at Risk'!BB$5</f>
        <v>1.0944074978369989E-2</v>
      </c>
      <c r="BC142" s="5">
        <f>'Population at Risk'!BC142/'Population at Risk'!BC$5</f>
        <v>2.559123588762818E-2</v>
      </c>
      <c r="BD142" s="9">
        <v>140</v>
      </c>
    </row>
    <row r="143" spans="1:56" x14ac:dyDescent="0.35">
      <c r="B143" s="3" t="s">
        <v>66</v>
      </c>
      <c r="C143" s="51">
        <f>'Population at Risk'!C143/'Population at Risk'!C$5</f>
        <v>7.2717295771959648E-3</v>
      </c>
      <c r="D143" s="3">
        <f>'Population at Risk'!D143/'Population at Risk'!D$5</f>
        <v>9.1882948658568268E-3</v>
      </c>
      <c r="E143" s="3">
        <f>'Population at Risk'!E143/'Population at Risk'!E$5</f>
        <v>1.1112192053975936E-2</v>
      </c>
      <c r="F143" s="3">
        <f>'Population at Risk'!F143/'Population at Risk'!F$5</f>
        <v>1.5602562008557723E-2</v>
      </c>
      <c r="G143" s="3">
        <f>'Population at Risk'!G143/'Population at Risk'!G$5</f>
        <v>1.5684783062014963E-2</v>
      </c>
      <c r="H143" s="3">
        <f>'Population at Risk'!H143/'Population at Risk'!H$5</f>
        <v>6.7544707303628286E-3</v>
      </c>
      <c r="I143" s="3">
        <f>'Population at Risk'!I143/'Population at Risk'!I$5</f>
        <v>1.3387883410233895E-2</v>
      </c>
      <c r="J143" s="3">
        <f>'Population at Risk'!J143/'Population at Risk'!J$5</f>
        <v>7.852257158277972E-3</v>
      </c>
      <c r="K143" s="3">
        <f>'Population at Risk'!K143/'Population at Risk'!K$5</f>
        <v>6.9929405277409026E-3</v>
      </c>
      <c r="L143" s="3">
        <f>'Population at Risk'!L143/'Population at Risk'!L$5</f>
        <v>1.2909263750263874E-2</v>
      </c>
      <c r="M143" s="3">
        <f>'Population at Risk'!M143/'Population at Risk'!M$5</f>
        <v>1.2909263750263874E-2</v>
      </c>
      <c r="N143" s="3">
        <f>'Population at Risk'!N143/'Population at Risk'!N$5</f>
        <v>4.6198076823253578E-3</v>
      </c>
      <c r="O143" s="3">
        <f>'Population at Risk'!O143/'Population at Risk'!O$5</f>
        <v>6.44357022701694E-3</v>
      </c>
      <c r="P143" s="3">
        <f>'Population at Risk'!P143/'Population at Risk'!P$5</f>
        <v>3.5581992221264533E-3</v>
      </c>
      <c r="Q143" s="3">
        <f>'Population at Risk'!Q143/'Population at Risk'!Q$5</f>
        <v>1.026904756100451E-2</v>
      </c>
      <c r="R143" s="3">
        <f>'Population at Risk'!R143/'Population at Risk'!R$5</f>
        <v>6.3568046182546738E-3</v>
      </c>
      <c r="S143" s="3">
        <f>'Population at Risk'!S143/'Population at Risk'!S$5</f>
        <v>1.0494663532538646E-2</v>
      </c>
      <c r="T143" s="3">
        <f>'Population at Risk'!T143/'Population at Risk'!T$5</f>
        <v>9.7475054429667259E-3</v>
      </c>
      <c r="U143" s="3">
        <f>'Population at Risk'!U143/'Population at Risk'!U$5</f>
        <v>3.0901558566297165E-2</v>
      </c>
      <c r="V143" s="3">
        <f>'Population at Risk'!V143/'Population at Risk'!V$5</f>
        <v>9.3744083840646419E-3</v>
      </c>
      <c r="W143" s="3">
        <f>'Population at Risk'!W143/'Population at Risk'!W$5</f>
        <v>1.0474169670848471E-2</v>
      </c>
      <c r="X143" s="3">
        <f>'Population at Risk'!X143/'Population at Risk'!X$5</f>
        <v>1.0474169670848471E-2</v>
      </c>
      <c r="Y143" s="3">
        <f>'Population at Risk'!Y143/'Population at Risk'!Y$5</f>
        <v>8.6556102088595401E-3</v>
      </c>
      <c r="Z143" s="3">
        <f>'Population at Risk'!Z143/'Population at Risk'!Z$5</f>
        <v>6.4205688523020403E-3</v>
      </c>
      <c r="AA143" s="3">
        <f>'Population at Risk'!AA143/'Population at Risk'!AA$5</f>
        <v>7.3674714107970314E-3</v>
      </c>
      <c r="AB143" s="3">
        <f>'Population at Risk'!AB143/'Population at Risk'!AB$5</f>
        <v>9.8666730174343312E-3</v>
      </c>
      <c r="AC143" s="3">
        <f>'Population at Risk'!AC143/'Population at Risk'!AC$5</f>
        <v>6.4005110263218147E-3</v>
      </c>
      <c r="AD143" s="3">
        <f>'Population at Risk'!AD143/'Population at Risk'!AD$5</f>
        <v>1.4891494614588281E-2</v>
      </c>
      <c r="AE143" s="3">
        <f>'Population at Risk'!AE143/'Population at Risk'!AE$5</f>
        <v>1.4588459696829951E-2</v>
      </c>
      <c r="AF143" s="3">
        <f>'Population at Risk'!AF143/'Population at Risk'!AF$5</f>
        <v>6.6387176447993629E-3</v>
      </c>
      <c r="AG143" s="3">
        <f>'Population at Risk'!AG143/'Population at Risk'!AG$5</f>
        <v>1.4588459696829951E-2</v>
      </c>
      <c r="AH143" s="3">
        <f>'Population at Risk'!AH143/'Population at Risk'!AH$5</f>
        <v>9.1268935180934541E-3</v>
      </c>
      <c r="AI143" s="3">
        <f>'Population at Risk'!AI143/'Population at Risk'!AI$5</f>
        <v>1.0136552762417214E-2</v>
      </c>
      <c r="AJ143" s="3">
        <f>'Population at Risk'!AJ143/'Population at Risk'!AJ$5</f>
        <v>1.1221435953095465E-2</v>
      </c>
      <c r="AK143" s="3">
        <f>'Population at Risk'!AK143/'Population at Risk'!AK$5</f>
        <v>1.3314991521625231E-2</v>
      </c>
      <c r="AL143" s="3">
        <f>'Population at Risk'!AL143/'Population at Risk'!AL$5</f>
        <v>5.1818117783956558E-3</v>
      </c>
      <c r="AM143" s="3">
        <f>'Population at Risk'!AM143/'Population at Risk'!AM$5</f>
        <v>9.3862113628028921E-3</v>
      </c>
      <c r="AN143" s="3">
        <f>'Population at Risk'!AN143/'Population at Risk'!AN$5</f>
        <v>1.148657925679189E-2</v>
      </c>
      <c r="AO143" s="3">
        <f>'Population at Risk'!AO143/'Population at Risk'!AO$5</f>
        <v>1.148657925679189E-2</v>
      </c>
      <c r="AP143" s="3">
        <f>'Population at Risk'!AP143/'Population at Risk'!AP$5</f>
        <v>1.0853082677102926E-2</v>
      </c>
      <c r="AQ143" s="3">
        <f>'Population at Risk'!AQ143/'Population at Risk'!AQ$5</f>
        <v>7.9384465909431764E-3</v>
      </c>
      <c r="AR143" s="3">
        <f>'Population at Risk'!AR143/'Population at Risk'!AR$5</f>
        <v>9.2960127913246163E-3</v>
      </c>
      <c r="AS143" s="3">
        <f>'Population at Risk'!AS143/'Population at Risk'!AS$5</f>
        <v>1.3387883410233895E-2</v>
      </c>
      <c r="AT143" s="3">
        <f>'Population at Risk'!AT143/'Population at Risk'!AT$5</f>
        <v>1.5043544945833159E-2</v>
      </c>
      <c r="AU143" s="3">
        <f>'Population at Risk'!AU143/'Population at Risk'!AU$5</f>
        <v>1.5043544945833159E-2</v>
      </c>
      <c r="AV143" s="3">
        <f>'Population at Risk'!AV143/'Population at Risk'!AV$5</f>
        <v>9.2032632557369678E-3</v>
      </c>
      <c r="AW143" s="3">
        <f>'Population at Risk'!AW143/'Population at Risk'!AW$5</f>
        <v>8.8310235051071526E-3</v>
      </c>
      <c r="AX143" s="3">
        <f>'Population at Risk'!AX143/'Population at Risk'!AX$5</f>
        <v>8.3793292131739711E-3</v>
      </c>
      <c r="AY143" s="3">
        <f>'Population at Risk'!AY143/'Population at Risk'!AY$5</f>
        <v>1.0016576548698282E-2</v>
      </c>
      <c r="AZ143" s="3">
        <f>'Population at Risk'!AZ143/'Population at Risk'!AZ$5</f>
        <v>9.6011973176841087E-3</v>
      </c>
      <c r="BA143" s="3">
        <f>'Population at Risk'!BA143/'Population at Risk'!BA$5</f>
        <v>5.7131227757076441E-3</v>
      </c>
      <c r="BB143" s="3">
        <f>'Population at Risk'!BB143/'Population at Risk'!BB$5</f>
        <v>1.0579568825556693E-2</v>
      </c>
      <c r="BC143" s="5">
        <f>'Population at Risk'!BC143/'Population at Risk'!BC$5</f>
        <v>3.0901558566297165E-2</v>
      </c>
      <c r="BD143" s="9">
        <v>141</v>
      </c>
    </row>
    <row r="144" spans="1:56" x14ac:dyDescent="0.35">
      <c r="B144" s="3" t="s">
        <v>67</v>
      </c>
      <c r="C144" s="51">
        <f>'Population at Risk'!C144/'Population at Risk'!C$5</f>
        <v>6.4088570005915758E-3</v>
      </c>
      <c r="D144" s="3">
        <f>'Population at Risk'!D144/'Population at Risk'!D$5</f>
        <v>9.1993784543560522E-3</v>
      </c>
      <c r="E144" s="3">
        <f>'Population at Risk'!E144/'Population at Risk'!E$5</f>
        <v>1.2000575162888071E-2</v>
      </c>
      <c r="F144" s="3">
        <f>'Population at Risk'!F144/'Population at Risk'!F$5</f>
        <v>1.813035138424585E-2</v>
      </c>
      <c r="G144" s="3">
        <f>'Population at Risk'!G144/'Population at Risk'!G$5</f>
        <v>1.9475891764208154E-2</v>
      </c>
      <c r="H144" s="3">
        <f>'Population at Risk'!H144/'Population at Risk'!H$5</f>
        <v>7.8552285187806024E-3</v>
      </c>
      <c r="I144" s="3">
        <f>'Population at Risk'!I144/'Population at Risk'!I$5</f>
        <v>1.7845558241610333E-2</v>
      </c>
      <c r="J144" s="3">
        <f>'Population at Risk'!J144/'Population at Risk'!J$5</f>
        <v>8.6711354047841038E-3</v>
      </c>
      <c r="K144" s="3">
        <f>'Population at Risk'!K144/'Population at Risk'!K$5</f>
        <v>8.6452809056037309E-3</v>
      </c>
      <c r="L144" s="3">
        <f>'Population at Risk'!L144/'Population at Risk'!L$5</f>
        <v>1.6416646845428838E-2</v>
      </c>
      <c r="M144" s="3">
        <f>'Population at Risk'!M144/'Population at Risk'!M$5</f>
        <v>1.6416646845428838E-2</v>
      </c>
      <c r="N144" s="3">
        <f>'Population at Risk'!N144/'Population at Risk'!N$5</f>
        <v>4.0531368855328499E-3</v>
      </c>
      <c r="O144" s="3">
        <f>'Population at Risk'!O144/'Population at Risk'!O$5</f>
        <v>7.7795765309672405E-3</v>
      </c>
      <c r="P144" s="3">
        <f>'Population at Risk'!P144/'Population at Risk'!P$5</f>
        <v>3.8866483810919721E-3</v>
      </c>
      <c r="Q144" s="3">
        <f>'Population at Risk'!Q144/'Population at Risk'!Q$5</f>
        <v>1.1330790766019517E-2</v>
      </c>
      <c r="R144" s="3">
        <f>'Population at Risk'!R144/'Population at Risk'!R$5</f>
        <v>6.7015804619566218E-3</v>
      </c>
      <c r="S144" s="3">
        <f>'Population at Risk'!S144/'Population at Risk'!S$5</f>
        <v>1.0379165687860931E-2</v>
      </c>
      <c r="T144" s="3">
        <f>'Population at Risk'!T144/'Population at Risk'!T$5</f>
        <v>7.7603104730810391E-3</v>
      </c>
      <c r="U144" s="3">
        <f>'Population at Risk'!U144/'Population at Risk'!U$5</f>
        <v>3.2426864016553147E-2</v>
      </c>
      <c r="V144" s="3">
        <f>'Population at Risk'!V144/'Population at Risk'!V$5</f>
        <v>1.0036839811632378E-2</v>
      </c>
      <c r="W144" s="3">
        <f>'Population at Risk'!W144/'Population at Risk'!W$5</f>
        <v>1.0422783719887642E-2</v>
      </c>
      <c r="X144" s="3">
        <f>'Population at Risk'!X144/'Population at Risk'!X$5</f>
        <v>1.0422783719887642E-2</v>
      </c>
      <c r="Y144" s="3">
        <f>'Population at Risk'!Y144/'Population at Risk'!Y$5</f>
        <v>9.3919197676303329E-3</v>
      </c>
      <c r="Z144" s="3">
        <f>'Population at Risk'!Z144/'Population at Risk'!Z$5</f>
        <v>5.3747619097374889E-3</v>
      </c>
      <c r="AA144" s="3">
        <f>'Population at Risk'!AA144/'Population at Risk'!AA$5</f>
        <v>7.2578911715961633E-3</v>
      </c>
      <c r="AB144" s="3">
        <f>'Population at Risk'!AB144/'Population at Risk'!AB$5</f>
        <v>1.030814180388399E-2</v>
      </c>
      <c r="AC144" s="3">
        <f>'Population at Risk'!AC144/'Population at Risk'!AC$5</f>
        <v>6.046028812238151E-3</v>
      </c>
      <c r="AD144" s="3">
        <f>'Population at Risk'!AD144/'Population at Risk'!AD$5</f>
        <v>1.6694500689000313E-2</v>
      </c>
      <c r="AE144" s="3">
        <f>'Population at Risk'!AE144/'Population at Risk'!AE$5</f>
        <v>1.5632013748136036E-2</v>
      </c>
      <c r="AF144" s="3">
        <f>'Population at Risk'!AF144/'Population at Risk'!AF$5</f>
        <v>7.3862408112378968E-3</v>
      </c>
      <c r="AG144" s="3">
        <f>'Population at Risk'!AG144/'Population at Risk'!AG$5</f>
        <v>1.5632013748136036E-2</v>
      </c>
      <c r="AH144" s="3">
        <f>'Population at Risk'!AH144/'Population at Risk'!AH$5</f>
        <v>9.4629219673635131E-3</v>
      </c>
      <c r="AI144" s="3">
        <f>'Population at Risk'!AI144/'Population at Risk'!AI$5</f>
        <v>9.4125132793874151E-3</v>
      </c>
      <c r="AJ144" s="3">
        <f>'Population at Risk'!AJ144/'Population at Risk'!AJ$5</f>
        <v>1.1946569132616981E-2</v>
      </c>
      <c r="AK144" s="3">
        <f>'Population at Risk'!AK144/'Population at Risk'!AK$5</f>
        <v>1.5944185898250807E-2</v>
      </c>
      <c r="AL144" s="3">
        <f>'Population at Risk'!AL144/'Population at Risk'!AL$5</f>
        <v>6.0852539121039164E-3</v>
      </c>
      <c r="AM144" s="3">
        <f>'Population at Risk'!AM144/'Population at Risk'!AM$5</f>
        <v>9.6993671972697149E-3</v>
      </c>
      <c r="AN144" s="3">
        <f>'Population at Risk'!AN144/'Population at Risk'!AN$5</f>
        <v>1.5612040820850949E-2</v>
      </c>
      <c r="AO144" s="3">
        <f>'Population at Risk'!AO144/'Population at Risk'!AO$5</f>
        <v>1.5612040820850949E-2</v>
      </c>
      <c r="AP144" s="3">
        <f>'Population at Risk'!AP144/'Population at Risk'!AP$5</f>
        <v>1.2264576489753471E-2</v>
      </c>
      <c r="AQ144" s="3">
        <f>'Population at Risk'!AQ144/'Population at Risk'!AQ$5</f>
        <v>8.7664351063426269E-3</v>
      </c>
      <c r="AR144" s="3">
        <f>'Population at Risk'!AR144/'Population at Risk'!AR$5</f>
        <v>9.6840617653718361E-3</v>
      </c>
      <c r="AS144" s="3">
        <f>'Population at Risk'!AS144/'Population at Risk'!AS$5</f>
        <v>1.7845558241610333E-2</v>
      </c>
      <c r="AT144" s="3">
        <f>'Population at Risk'!AT144/'Population at Risk'!AT$5</f>
        <v>1.5676957364605081E-2</v>
      </c>
      <c r="AU144" s="3">
        <f>'Population at Risk'!AU144/'Population at Risk'!AU$5</f>
        <v>1.5676957364605081E-2</v>
      </c>
      <c r="AV144" s="3">
        <f>'Population at Risk'!AV144/'Population at Risk'!AV$5</f>
        <v>1.0291673131789693E-2</v>
      </c>
      <c r="AW144" s="3">
        <f>'Population at Risk'!AW144/'Population at Risk'!AW$5</f>
        <v>9.1931485804942689E-3</v>
      </c>
      <c r="AX144" s="3">
        <f>'Population at Risk'!AX144/'Population at Risk'!AX$5</f>
        <v>8.6869935687332745E-3</v>
      </c>
      <c r="AY144" s="3">
        <f>'Population at Risk'!AY144/'Population at Risk'!AY$5</f>
        <v>1.0468911779335188E-2</v>
      </c>
      <c r="AZ144" s="3">
        <f>'Population at Risk'!AZ144/'Population at Risk'!AZ$5</f>
        <v>1.0510784431991025E-2</v>
      </c>
      <c r="BA144" s="3">
        <f>'Population at Risk'!BA144/'Population at Risk'!BA$5</f>
        <v>6.1549376036957011E-3</v>
      </c>
      <c r="BB144" s="3">
        <f>'Population at Risk'!BB144/'Population at Risk'!BB$5</f>
        <v>1.1584183344286025E-2</v>
      </c>
      <c r="BC144" s="5">
        <f>'Population at Risk'!BC144/'Population at Risk'!BC$5</f>
        <v>3.2426864016553147E-2</v>
      </c>
      <c r="BD144" s="9">
        <v>142</v>
      </c>
    </row>
    <row r="145" spans="2:56" x14ac:dyDescent="0.35">
      <c r="B145" s="3" t="s">
        <v>68</v>
      </c>
      <c r="C145" s="51">
        <f>'Population at Risk'!C145/'Population at Risk'!C$5</f>
        <v>6.6006064620592175E-3</v>
      </c>
      <c r="D145" s="3">
        <f>'Population at Risk'!D145/'Population at Risk'!D$5</f>
        <v>1.1002308850229847E-2</v>
      </c>
      <c r="E145" s="3">
        <f>'Population at Risk'!E145/'Population at Risk'!E$5</f>
        <v>1.5420850132199784E-2</v>
      </c>
      <c r="F145" s="3">
        <f>'Population at Risk'!F145/'Population at Risk'!F$5</f>
        <v>2.0556448083900541E-2</v>
      </c>
      <c r="G145" s="3">
        <f>'Population at Risk'!G145/'Population at Risk'!G$5</f>
        <v>2.4047522846264647E-2</v>
      </c>
      <c r="H145" s="3">
        <f>'Population at Risk'!H145/'Population at Risk'!H$5</f>
        <v>1.0037017253529811E-2</v>
      </c>
      <c r="I145" s="3">
        <f>'Population at Risk'!I145/'Population at Risk'!I$5</f>
        <v>2.3031319962111586E-2</v>
      </c>
      <c r="J145" s="3">
        <f>'Population at Risk'!J145/'Population at Risk'!J$5</f>
        <v>1.0544459612544705E-2</v>
      </c>
      <c r="K145" s="3">
        <f>'Population at Risk'!K145/'Population at Risk'!K$5</f>
        <v>1.1595888723215927E-2</v>
      </c>
      <c r="L145" s="3">
        <f>'Population at Risk'!L145/'Population at Risk'!L$5</f>
        <v>2.26357082141691E-2</v>
      </c>
      <c r="M145" s="3">
        <f>'Population at Risk'!M145/'Population at Risk'!M$5</f>
        <v>2.26357082141691E-2</v>
      </c>
      <c r="N145" s="3">
        <f>'Population at Risk'!N145/'Population at Risk'!N$5</f>
        <v>5.1480601200132878E-3</v>
      </c>
      <c r="O145" s="3">
        <f>'Population at Risk'!O145/'Population at Risk'!O$5</f>
        <v>1.0262420104680189E-2</v>
      </c>
      <c r="P145" s="3">
        <f>'Population at Risk'!P145/'Population at Risk'!P$5</f>
        <v>5.6566244044061569E-3</v>
      </c>
      <c r="Q145" s="3">
        <f>'Population at Risk'!Q145/'Population at Risk'!Q$5</f>
        <v>1.5627532798814618E-2</v>
      </c>
      <c r="R145" s="3">
        <f>'Population at Risk'!R145/'Population at Risk'!R$5</f>
        <v>7.6928110125997241E-3</v>
      </c>
      <c r="S145" s="3">
        <f>'Population at Risk'!S145/'Population at Risk'!S$5</f>
        <v>1.216216366507316E-2</v>
      </c>
      <c r="T145" s="3">
        <f>'Population at Risk'!T145/'Population at Risk'!T$5</f>
        <v>6.9237708268562841E-3</v>
      </c>
      <c r="U145" s="3">
        <f>'Population at Risk'!U145/'Population at Risk'!U$5</f>
        <v>4.0053391267833069E-2</v>
      </c>
      <c r="V145" s="3">
        <f>'Population at Risk'!V145/'Population at Risk'!V$5</f>
        <v>1.1331592147332956E-2</v>
      </c>
      <c r="W145" s="3">
        <f>'Population at Risk'!W145/'Population at Risk'!W$5</f>
        <v>1.2966388292448556E-2</v>
      </c>
      <c r="X145" s="3">
        <f>'Population at Risk'!X145/'Population at Risk'!X$5</f>
        <v>1.2966388292448556E-2</v>
      </c>
      <c r="Y145" s="3">
        <f>'Population at Risk'!Y145/'Population at Risk'!Y$5</f>
        <v>1.0959888324437204E-2</v>
      </c>
      <c r="Z145" s="3">
        <f>'Population at Risk'!Z145/'Population at Risk'!Z$5</f>
        <v>5.8590905347776301E-3</v>
      </c>
      <c r="AA145" s="3">
        <f>'Population at Risk'!AA145/'Population at Risk'!AA$5</f>
        <v>8.6992312521798395E-3</v>
      </c>
      <c r="AB145" s="3">
        <f>'Population at Risk'!AB145/'Population at Risk'!AB$5</f>
        <v>1.228085896850869E-2</v>
      </c>
      <c r="AC145" s="3">
        <f>'Population at Risk'!AC145/'Population at Risk'!AC$5</f>
        <v>7.2470542158992344E-3</v>
      </c>
      <c r="AD145" s="3">
        <f>'Population at Risk'!AD145/'Population at Risk'!AD$5</f>
        <v>2.1476833040218555E-2</v>
      </c>
      <c r="AE145" s="3">
        <f>'Population at Risk'!AE145/'Population at Risk'!AE$5</f>
        <v>2.0494833647079352E-2</v>
      </c>
      <c r="AF145" s="3">
        <f>'Population at Risk'!AF145/'Population at Risk'!AF$5</f>
        <v>8.7033054378200768E-3</v>
      </c>
      <c r="AG145" s="3">
        <f>'Population at Risk'!AG145/'Population at Risk'!AG$5</f>
        <v>2.0494833647079352E-2</v>
      </c>
      <c r="AH145" s="3">
        <f>'Population at Risk'!AH145/'Population at Risk'!AH$5</f>
        <v>1.1341523968987393E-2</v>
      </c>
      <c r="AI145" s="3">
        <f>'Population at Risk'!AI145/'Population at Risk'!AI$5</f>
        <v>1.0428808282911015E-2</v>
      </c>
      <c r="AJ145" s="3">
        <f>'Population at Risk'!AJ145/'Population at Risk'!AJ$5</f>
        <v>1.5753518325104941E-2</v>
      </c>
      <c r="AK145" s="3">
        <f>'Population at Risk'!AK145/'Population at Risk'!AK$5</f>
        <v>1.8779959833039817E-2</v>
      </c>
      <c r="AL145" s="3">
        <f>'Population at Risk'!AL145/'Population at Risk'!AL$5</f>
        <v>7.7259879020568495E-3</v>
      </c>
      <c r="AM145" s="3">
        <f>'Population at Risk'!AM145/'Population at Risk'!AM$5</f>
        <v>1.058805267345935E-2</v>
      </c>
      <c r="AN145" s="3">
        <f>'Population at Risk'!AN145/'Population at Risk'!AN$5</f>
        <v>2.1031764836379516E-2</v>
      </c>
      <c r="AO145" s="3">
        <f>'Population at Risk'!AO145/'Population at Risk'!AO$5</f>
        <v>2.1031764836379516E-2</v>
      </c>
      <c r="AP145" s="3">
        <f>'Population at Risk'!AP145/'Population at Risk'!AP$5</f>
        <v>1.6238109491752903E-2</v>
      </c>
      <c r="AQ145" s="3">
        <f>'Population at Risk'!AQ145/'Population at Risk'!AQ$5</f>
        <v>1.1754022533041671E-2</v>
      </c>
      <c r="AR145" s="3">
        <f>'Population at Risk'!AR145/'Population at Risk'!AR$5</f>
        <v>1.1777606342746537E-2</v>
      </c>
      <c r="AS145" s="3">
        <f>'Population at Risk'!AS145/'Population at Risk'!AS$5</f>
        <v>2.3031319962111586E-2</v>
      </c>
      <c r="AT145" s="3">
        <f>'Population at Risk'!AT145/'Population at Risk'!AT$5</f>
        <v>2.216943465701729E-2</v>
      </c>
      <c r="AU145" s="3">
        <f>'Population at Risk'!AU145/'Population at Risk'!AU$5</f>
        <v>2.216943465701729E-2</v>
      </c>
      <c r="AV145" s="3">
        <f>'Population at Risk'!AV145/'Population at Risk'!AV$5</f>
        <v>1.2840481069381519E-2</v>
      </c>
      <c r="AW145" s="3">
        <f>'Population at Risk'!AW145/'Population at Risk'!AW$5</f>
        <v>1.2201200873376587E-2</v>
      </c>
      <c r="AX145" s="3">
        <f>'Population at Risk'!AX145/'Population at Risk'!AX$5</f>
        <v>9.8995530877022935E-3</v>
      </c>
      <c r="AY145" s="3">
        <f>'Population at Risk'!AY145/'Population at Risk'!AY$5</f>
        <v>1.2934342540914707E-2</v>
      </c>
      <c r="AZ145" s="3">
        <f>'Population at Risk'!AZ145/'Population at Risk'!AZ$5</f>
        <v>1.2905253074781879E-2</v>
      </c>
      <c r="BA145" s="3">
        <f>'Population at Risk'!BA145/'Population at Risk'!BA$5</f>
        <v>8.8362965597611545E-3</v>
      </c>
      <c r="BB145" s="3">
        <f>'Population at Risk'!BB145/'Population at Risk'!BB$5</f>
        <v>1.4455780596937128E-2</v>
      </c>
      <c r="BC145" s="5">
        <f>'Population at Risk'!BC145/'Population at Risk'!BC$5</f>
        <v>4.0053391267833069E-2</v>
      </c>
      <c r="BD145" s="9">
        <v>143</v>
      </c>
    </row>
    <row r="146" spans="2:56" x14ac:dyDescent="0.35">
      <c r="B146" s="3" t="s">
        <v>69</v>
      </c>
      <c r="C146" s="51">
        <f>'Population at Risk'!C146/'Population at Risk'!C$5</f>
        <v>7.3454793700681352E-3</v>
      </c>
      <c r="D146" s="3">
        <f>'Population at Risk'!D146/'Population at Risk'!D$5</f>
        <v>1.1356983682205023E-2</v>
      </c>
      <c r="E146" s="3">
        <f>'Population at Risk'!E146/'Population at Risk'!E$5</f>
        <v>1.5383834169328446E-2</v>
      </c>
      <c r="F146" s="3">
        <f>'Population at Risk'!F146/'Population at Risk'!F$5</f>
        <v>2.3069709934441029E-2</v>
      </c>
      <c r="G146" s="3">
        <f>'Population at Risk'!G146/'Population at Risk'!G$5</f>
        <v>2.9957192293801092E-2</v>
      </c>
      <c r="H146" s="3">
        <f>'Population at Risk'!H146/'Population at Risk'!H$5</f>
        <v>1.1145665778782119E-2</v>
      </c>
      <c r="I146" s="3">
        <f>'Population at Risk'!I146/'Population at Risk'!I$5</f>
        <v>2.3670253354608876E-2</v>
      </c>
      <c r="J146" s="3">
        <f>'Population at Risk'!J146/'Population at Risk'!J$5</f>
        <v>1.1183857695433055E-2</v>
      </c>
      <c r="K146" s="3">
        <f>'Population at Risk'!K146/'Population at Risk'!K$5</f>
        <v>1.1949961661329389E-2</v>
      </c>
      <c r="L146" s="3">
        <f>'Population at Risk'!L146/'Population at Risk'!L$5</f>
        <v>2.4499332664734363E-2</v>
      </c>
      <c r="M146" s="3">
        <f>'Population at Risk'!M146/'Population at Risk'!M$5</f>
        <v>2.4499332664734363E-2</v>
      </c>
      <c r="N146" s="3">
        <f>'Population at Risk'!N146/'Population at Risk'!N$5</f>
        <v>6.3390292522551685E-3</v>
      </c>
      <c r="O146" s="3">
        <f>'Population at Risk'!O146/'Population at Risk'!O$5</f>
        <v>1.0948157853610432E-2</v>
      </c>
      <c r="P146" s="3">
        <f>'Population at Risk'!P146/'Population at Risk'!P$5</f>
        <v>4.8537486824904441E-3</v>
      </c>
      <c r="Q146" s="3">
        <f>'Population at Risk'!Q146/'Population at Risk'!Q$5</f>
        <v>1.4084687204027188E-2</v>
      </c>
      <c r="R146" s="3">
        <f>'Population at Risk'!R146/'Population at Risk'!R$5</f>
        <v>8.7055900534741982E-3</v>
      </c>
      <c r="S146" s="3">
        <f>'Population at Risk'!S146/'Population at Risk'!S$5</f>
        <v>1.2359472483064257E-2</v>
      </c>
      <c r="T146" s="3">
        <f>'Population at Risk'!T146/'Population at Risk'!T$5</f>
        <v>6.8444152872934611E-3</v>
      </c>
      <c r="U146" s="3">
        <f>'Population at Risk'!U146/'Population at Risk'!U$5</f>
        <v>4.0618319212372321E-2</v>
      </c>
      <c r="V146" s="3">
        <f>'Population at Risk'!V146/'Population at Risk'!V$5</f>
        <v>1.2004060414712326E-2</v>
      </c>
      <c r="W146" s="3">
        <f>'Population at Risk'!W146/'Population at Risk'!W$5</f>
        <v>1.4006953799405293E-2</v>
      </c>
      <c r="X146" s="3">
        <f>'Population at Risk'!X146/'Population at Risk'!X$5</f>
        <v>1.4006953799405293E-2</v>
      </c>
      <c r="Y146" s="3">
        <f>'Population at Risk'!Y146/'Population at Risk'!Y$5</f>
        <v>1.1616740017153595E-2</v>
      </c>
      <c r="Z146" s="3">
        <f>'Population at Risk'!Z146/'Population at Risk'!Z$5</f>
        <v>6.1312575054860274E-3</v>
      </c>
      <c r="AA146" s="3">
        <f>'Population at Risk'!AA146/'Population at Risk'!AA$5</f>
        <v>8.773617837914735E-3</v>
      </c>
      <c r="AB146" s="3">
        <f>'Population at Risk'!AB146/'Population at Risk'!AB$5</f>
        <v>1.2867425887567676E-2</v>
      </c>
      <c r="AC146" s="3">
        <f>'Population at Risk'!AC146/'Population at Risk'!AC$5</f>
        <v>7.4081824950281731E-3</v>
      </c>
      <c r="AD146" s="3">
        <f>'Population at Risk'!AD146/'Population at Risk'!AD$5</f>
        <v>2.4343150389283842E-2</v>
      </c>
      <c r="AE146" s="3">
        <f>'Population at Risk'!AE146/'Population at Risk'!AE$5</f>
        <v>2.2198595363497449E-2</v>
      </c>
      <c r="AF146" s="3">
        <f>'Population at Risk'!AF146/'Population at Risk'!AF$5</f>
        <v>9.717801163700945E-3</v>
      </c>
      <c r="AG146" s="3">
        <f>'Population at Risk'!AG146/'Population at Risk'!AG$5</f>
        <v>2.2198595363497449E-2</v>
      </c>
      <c r="AH146" s="3">
        <f>'Population at Risk'!AH146/'Population at Risk'!AH$5</f>
        <v>1.1258080662792817E-2</v>
      </c>
      <c r="AI146" s="3">
        <f>'Population at Risk'!AI146/'Population at Risk'!AI$5</f>
        <v>1.0198774905490088E-2</v>
      </c>
      <c r="AJ146" s="3">
        <f>'Population at Risk'!AJ146/'Population at Risk'!AJ$5</f>
        <v>1.5862288302033171E-2</v>
      </c>
      <c r="AK146" s="3">
        <f>'Population at Risk'!AK146/'Population at Risk'!AK$5</f>
        <v>2.0545276057345564E-2</v>
      </c>
      <c r="AL146" s="3">
        <f>'Population at Risk'!AL146/'Population at Risk'!AL$5</f>
        <v>8.28674508849646E-3</v>
      </c>
      <c r="AM146" s="3">
        <f>'Population at Risk'!AM146/'Population at Risk'!AM$5</f>
        <v>1.0274896838992527E-2</v>
      </c>
      <c r="AN146" s="3">
        <f>'Population at Risk'!AN146/'Population at Risk'!AN$5</f>
        <v>2.297315851358378E-2</v>
      </c>
      <c r="AO146" s="3">
        <f>'Population at Risk'!AO146/'Population at Risk'!AO$5</f>
        <v>2.297315851358378E-2</v>
      </c>
      <c r="AP146" s="3">
        <f>'Population at Risk'!AP146/'Population at Risk'!AP$5</f>
        <v>1.7756354937292985E-2</v>
      </c>
      <c r="AQ146" s="3">
        <f>'Population at Risk'!AQ146/'Population at Risk'!AQ$5</f>
        <v>1.1344296257380088E-2</v>
      </c>
      <c r="AR146" s="3">
        <f>'Population at Risk'!AR146/'Population at Risk'!AR$5</f>
        <v>1.237364258549223E-2</v>
      </c>
      <c r="AS146" s="3">
        <f>'Population at Risk'!AS146/'Population at Risk'!AS$5</f>
        <v>2.3670253354608876E-2</v>
      </c>
      <c r="AT146" s="3">
        <f>'Population at Risk'!AT146/'Population at Risk'!AT$5</f>
        <v>2.2327787761710266E-2</v>
      </c>
      <c r="AU146" s="3">
        <f>'Population at Risk'!AU146/'Population at Risk'!AU$5</f>
        <v>2.2327787761710266E-2</v>
      </c>
      <c r="AV146" s="3">
        <f>'Population at Risk'!AV146/'Population at Risk'!AV$5</f>
        <v>1.5168851563722156E-2</v>
      </c>
      <c r="AW146" s="3">
        <f>'Population at Risk'!AW146/'Population at Risk'!AW$5</f>
        <v>1.2379849243900896E-2</v>
      </c>
      <c r="AX146" s="3">
        <f>'Population at Risk'!AX146/'Population at Risk'!AX$5</f>
        <v>1.0713958734771038E-2</v>
      </c>
      <c r="AY146" s="3">
        <f>'Population at Risk'!AY146/'Population at Risk'!AY$5</f>
        <v>1.429542332499332E-2</v>
      </c>
      <c r="AZ146" s="3">
        <f>'Population at Risk'!AZ146/'Population at Risk'!AZ$5</f>
        <v>1.4557280953330764E-2</v>
      </c>
      <c r="BA146" s="3">
        <f>'Population at Risk'!BA146/'Population at Risk'!BA$5</f>
        <v>8.6991816131441711E-3</v>
      </c>
      <c r="BB146" s="3">
        <f>'Population at Risk'!BB146/'Population at Risk'!BB$5</f>
        <v>1.4357986263255511E-2</v>
      </c>
      <c r="BC146" s="5">
        <f>'Population at Risk'!BC146/'Population at Risk'!BC$5</f>
        <v>4.0618319212372321E-2</v>
      </c>
      <c r="BD146" s="9">
        <v>144</v>
      </c>
    </row>
    <row r="147" spans="2:56" x14ac:dyDescent="0.35">
      <c r="B147" s="3" t="s">
        <v>70</v>
      </c>
      <c r="C147" s="51">
        <f>'Population at Risk'!C147/'Population at Risk'!C$5</f>
        <v>4.5064054097396699E-3</v>
      </c>
      <c r="D147" s="3">
        <f>'Population at Risk'!D147/'Population at Risk'!D$5</f>
        <v>6.8970993421939922E-3</v>
      </c>
      <c r="E147" s="3">
        <f>'Population at Risk'!E147/'Population at Risk'!E$5</f>
        <v>9.2969389727635306E-3</v>
      </c>
      <c r="F147" s="3">
        <f>'Population at Risk'!F147/'Population at Risk'!F$5</f>
        <v>1.5108357981924463E-2</v>
      </c>
      <c r="G147" s="3">
        <f>'Population at Risk'!G147/'Population at Risk'!G$5</f>
        <v>1.8637527409909867E-2</v>
      </c>
      <c r="H147" s="3">
        <f>'Population at Risk'!H147/'Population at Risk'!H$5</f>
        <v>6.652254092449965E-3</v>
      </c>
      <c r="I147" s="3">
        <f>'Population at Risk'!I147/'Population at Risk'!I$5</f>
        <v>1.5733597653652218E-2</v>
      </c>
      <c r="J147" s="3">
        <f>'Population at Risk'!J147/'Population at Risk'!J$5</f>
        <v>6.7938204937178582E-3</v>
      </c>
      <c r="K147" s="3">
        <f>'Population at Risk'!K147/'Population at Risk'!K$5</f>
        <v>7.6813941509651503E-3</v>
      </c>
      <c r="L147" s="3">
        <f>'Population at Risk'!L147/'Population at Risk'!L$5</f>
        <v>1.5344027942279181E-2</v>
      </c>
      <c r="M147" s="3">
        <f>'Population at Risk'!M147/'Population at Risk'!M$5</f>
        <v>1.5344027942279181E-2</v>
      </c>
      <c r="N147" s="3">
        <f>'Population at Risk'!N147/'Population at Risk'!N$5</f>
        <v>4.1327654300551946E-3</v>
      </c>
      <c r="O147" s="3">
        <f>'Population at Risk'!O147/'Population at Risk'!O$5</f>
        <v>6.4429191509477353E-3</v>
      </c>
      <c r="P147" s="3">
        <f>'Population at Risk'!P147/'Population at Risk'!P$5</f>
        <v>3.4335320788873593E-3</v>
      </c>
      <c r="Q147" s="3">
        <f>'Population at Risk'!Q147/'Population at Risk'!Q$5</f>
        <v>9.3537778367147346E-3</v>
      </c>
      <c r="R147" s="3">
        <f>'Population at Risk'!R147/'Population at Risk'!R$5</f>
        <v>5.7405724161672684E-3</v>
      </c>
      <c r="S147" s="3">
        <f>'Population at Risk'!S147/'Population at Risk'!S$5</f>
        <v>7.589179731173709E-3</v>
      </c>
      <c r="T147" s="3">
        <f>'Population at Risk'!T147/'Population at Risk'!T$5</f>
        <v>4.0608524514018579E-3</v>
      </c>
      <c r="U147" s="3">
        <f>'Population at Risk'!U147/'Population at Risk'!U$5</f>
        <v>2.6022859599517584E-2</v>
      </c>
      <c r="V147" s="3">
        <f>'Population at Risk'!V147/'Population at Risk'!V$5</f>
        <v>7.2430590775114405E-3</v>
      </c>
      <c r="W147" s="3">
        <f>'Population at Risk'!W147/'Population at Risk'!W$5</f>
        <v>8.6265994156455444E-3</v>
      </c>
      <c r="X147" s="3">
        <f>'Population at Risk'!X147/'Population at Risk'!X$5</f>
        <v>8.6265994156455444E-3</v>
      </c>
      <c r="Y147" s="3">
        <f>'Population at Risk'!Y147/'Population at Risk'!Y$5</f>
        <v>7.0309172950182679E-3</v>
      </c>
      <c r="Z147" s="3">
        <f>'Population at Risk'!Z147/'Population at Risk'!Z$5</f>
        <v>3.6928686440591933E-3</v>
      </c>
      <c r="AA147" s="3">
        <f>'Population at Risk'!AA147/'Population at Risk'!AA$5</f>
        <v>5.4953991229655889E-3</v>
      </c>
      <c r="AB147" s="3">
        <f>'Population at Risk'!AB147/'Population at Risk'!AB$5</f>
        <v>7.7538053527537766E-3</v>
      </c>
      <c r="AC147" s="3">
        <f>'Population at Risk'!AC147/'Population at Risk'!AC$5</f>
        <v>4.612659211347769E-3</v>
      </c>
      <c r="AD147" s="3">
        <f>'Population at Risk'!AD147/'Population at Risk'!AD$5</f>
        <v>1.5614169460993633E-2</v>
      </c>
      <c r="AE147" s="3">
        <f>'Population at Risk'!AE147/'Population at Risk'!AE$5</f>
        <v>1.4459251561488376E-2</v>
      </c>
      <c r="AF147" s="3">
        <f>'Population at Risk'!AF147/'Population at Risk'!AF$5</f>
        <v>6.8541362170544034E-3</v>
      </c>
      <c r="AG147" s="3">
        <f>'Population at Risk'!AG147/'Population at Risk'!AG$5</f>
        <v>1.4459251561488376E-2</v>
      </c>
      <c r="AH147" s="3">
        <f>'Population at Risk'!AH147/'Population at Risk'!AH$5</f>
        <v>7.1015787973647444E-3</v>
      </c>
      <c r="AI147" s="3">
        <f>'Population at Risk'!AI147/'Population at Risk'!AI$5</f>
        <v>6.0988992149699503E-3</v>
      </c>
      <c r="AJ147" s="3">
        <f>'Population at Risk'!AJ147/'Population at Risk'!AJ$5</f>
        <v>9.3409791260736074E-3</v>
      </c>
      <c r="AK147" s="3">
        <f>'Population at Risk'!AK147/'Population at Risk'!AK$5</f>
        <v>1.2108596529319778E-2</v>
      </c>
      <c r="AL147" s="3">
        <f>'Population at Risk'!AL147/'Population at Risk'!AL$5</f>
        <v>5.3507628578063973E-3</v>
      </c>
      <c r="AM147" s="3">
        <f>'Population at Risk'!AM147/'Population at Risk'!AM$5</f>
        <v>6.1192025064359832E-3</v>
      </c>
      <c r="AN147" s="3">
        <f>'Population at Risk'!AN147/'Population at Risk'!AN$5</f>
        <v>1.3311697882518885E-2</v>
      </c>
      <c r="AO147" s="3">
        <f>'Population at Risk'!AO147/'Population at Risk'!AO$5</f>
        <v>1.3311697882518885E-2</v>
      </c>
      <c r="AP147" s="3">
        <f>'Population at Risk'!AP147/'Population at Risk'!AP$5</f>
        <v>1.097557762584973E-2</v>
      </c>
      <c r="AQ147" s="3">
        <f>'Population at Risk'!AQ147/'Population at Risk'!AQ$5</f>
        <v>6.7471668100967273E-3</v>
      </c>
      <c r="AR147" s="3">
        <f>'Population at Risk'!AR147/'Population at Risk'!AR$5</f>
        <v>7.6813403993178106E-3</v>
      </c>
      <c r="AS147" s="3">
        <f>'Population at Risk'!AS147/'Population at Risk'!AS$5</f>
        <v>1.5733597653652218E-2</v>
      </c>
      <c r="AT147" s="3">
        <f>'Population at Risk'!AT147/'Population at Risk'!AT$5</f>
        <v>1.3990690047778823E-2</v>
      </c>
      <c r="AU147" s="3">
        <f>'Population at Risk'!AU147/'Population at Risk'!AU$5</f>
        <v>1.3990690047778823E-2</v>
      </c>
      <c r="AV147" s="3">
        <f>'Population at Risk'!AV147/'Population at Risk'!AV$5</f>
        <v>8.6229251392157379E-3</v>
      </c>
      <c r="AW147" s="3">
        <f>'Population at Risk'!AW147/'Population at Risk'!AW$5</f>
        <v>8.2224260197385126E-3</v>
      </c>
      <c r="AX147" s="3">
        <f>'Population at Risk'!AX147/'Population at Risk'!AX$5</f>
        <v>6.2494166560957418E-3</v>
      </c>
      <c r="AY147" s="3">
        <f>'Population at Risk'!AY147/'Population at Risk'!AY$5</f>
        <v>8.9858679964742692E-3</v>
      </c>
      <c r="AZ147" s="3">
        <f>'Population at Risk'!AZ147/'Population at Risk'!AZ$5</f>
        <v>9.3119933239943949E-3</v>
      </c>
      <c r="BA147" s="3">
        <f>'Population at Risk'!BA147/'Population at Risk'!BA$5</f>
        <v>5.6101721658020978E-3</v>
      </c>
      <c r="BB147" s="3">
        <f>'Population at Risk'!BB147/'Population at Risk'!BB$5</f>
        <v>8.2445121424481512E-3</v>
      </c>
      <c r="BC147" s="5">
        <f>'Population at Risk'!BC147/'Population at Risk'!BC$5</f>
        <v>2.6022859599517584E-2</v>
      </c>
      <c r="BD147" s="9">
        <v>145</v>
      </c>
    </row>
    <row r="148" spans="2:56" x14ac:dyDescent="0.35">
      <c r="B148" s="3" t="s">
        <v>71</v>
      </c>
      <c r="C148" s="51">
        <f>'Population at Risk'!C148/'Population at Risk'!C$5</f>
        <v>4.1830981783565809E-3</v>
      </c>
      <c r="D148" s="3">
        <f>'Population at Risk'!D148/'Population at Risk'!D$5</f>
        <v>6.5831417854322711E-3</v>
      </c>
      <c r="E148" s="3">
        <f>'Population at Risk'!E148/'Population at Risk'!E$5</f>
        <v>8.9923668581885722E-3</v>
      </c>
      <c r="F148" s="3">
        <f>'Population at Risk'!F148/'Population at Risk'!F$5</f>
        <v>1.3344736427614216E-2</v>
      </c>
      <c r="G148" s="3">
        <f>'Population at Risk'!G148/'Population at Risk'!G$5</f>
        <v>1.84620564053781E-2</v>
      </c>
      <c r="H148" s="3">
        <f>'Population at Risk'!H148/'Population at Risk'!H$5</f>
        <v>6.1147519617800079E-3</v>
      </c>
      <c r="I148" s="3">
        <f>'Population at Risk'!I148/'Population at Risk'!I$5</f>
        <v>1.4180280687845789E-2</v>
      </c>
      <c r="J148" s="3">
        <f>'Population at Risk'!J148/'Population at Risk'!J$5</f>
        <v>6.302062885597968E-3</v>
      </c>
      <c r="K148" s="3">
        <f>'Population at Risk'!K148/'Population at Risk'!K$5</f>
        <v>6.4873950601415514E-3</v>
      </c>
      <c r="L148" s="3">
        <f>'Population at Risk'!L148/'Population at Risk'!L$5</f>
        <v>1.5047456762538857E-2</v>
      </c>
      <c r="M148" s="3">
        <f>'Population at Risk'!M148/'Population at Risk'!M$5</f>
        <v>1.5047456762538857E-2</v>
      </c>
      <c r="N148" s="3">
        <f>'Population at Risk'!N148/'Population at Risk'!N$5</f>
        <v>3.4072642887288912E-3</v>
      </c>
      <c r="O148" s="3">
        <f>'Population at Risk'!O148/'Population at Risk'!O$5</f>
        <v>5.3106239536277128E-3</v>
      </c>
      <c r="P148" s="3">
        <f>'Population at Risk'!P148/'Population at Risk'!P$5</f>
        <v>2.9535759818385891E-3</v>
      </c>
      <c r="Q148" s="3">
        <f>'Population at Risk'!Q148/'Population at Risk'!Q$5</f>
        <v>8.1565837834510074E-3</v>
      </c>
      <c r="R148" s="3">
        <f>'Population at Risk'!R148/'Population at Risk'!R$5</f>
        <v>4.9848514904946156E-3</v>
      </c>
      <c r="S148" s="3">
        <f>'Population at Risk'!S148/'Population at Risk'!S$5</f>
        <v>6.5035042815521525E-3</v>
      </c>
      <c r="T148" s="3">
        <f>'Population at Risk'!T148/'Population at Risk'!T$5</f>
        <v>3.3137983211329824E-3</v>
      </c>
      <c r="U148" s="3">
        <f>'Population at Risk'!U148/'Population at Risk'!U$5</f>
        <v>2.640386779277553E-2</v>
      </c>
      <c r="V148" s="3">
        <f>'Population at Risk'!V148/'Population at Risk'!V$5</f>
        <v>6.5661376683982219E-3</v>
      </c>
      <c r="W148" s="3">
        <f>'Population at Risk'!W148/'Population at Risk'!W$5</f>
        <v>7.4540519222568305E-3</v>
      </c>
      <c r="X148" s="3">
        <f>'Population at Risk'!X148/'Population at Risk'!X$5</f>
        <v>7.4540519222568305E-3</v>
      </c>
      <c r="Y148" s="3">
        <f>'Population at Risk'!Y148/'Population at Risk'!Y$5</f>
        <v>6.4414348998566755E-3</v>
      </c>
      <c r="Z148" s="3">
        <f>'Population at Risk'!Z148/'Population at Risk'!Z$5</f>
        <v>2.7201482536670847E-3</v>
      </c>
      <c r="AA148" s="3">
        <f>'Population at Risk'!AA148/'Population at Risk'!AA$5</f>
        <v>4.4752950941516177E-3</v>
      </c>
      <c r="AB148" s="3">
        <f>'Population at Risk'!AB148/'Population at Risk'!AB$5</f>
        <v>7.299903750471199E-3</v>
      </c>
      <c r="AC148" s="3">
        <f>'Population at Risk'!AC148/'Population at Risk'!AC$5</f>
        <v>3.6538480269664906E-3</v>
      </c>
      <c r="AD148" s="3">
        <f>'Population at Risk'!AD148/'Population at Risk'!AD$5</f>
        <v>1.4682238778719995E-2</v>
      </c>
      <c r="AE148" s="3">
        <f>'Population at Risk'!AE148/'Population at Risk'!AE$5</f>
        <v>1.3238354492554755E-2</v>
      </c>
      <c r="AF148" s="3">
        <f>'Population at Risk'!AF148/'Population at Risk'!AF$5</f>
        <v>4.7654852507365997E-3</v>
      </c>
      <c r="AG148" s="3">
        <f>'Population at Risk'!AG148/'Population at Risk'!AG$5</f>
        <v>1.3238354492554755E-2</v>
      </c>
      <c r="AH148" s="3">
        <f>'Population at Risk'!AH148/'Population at Risk'!AH$5</f>
        <v>5.9699500491875385E-3</v>
      </c>
      <c r="AI148" s="3">
        <f>'Population at Risk'!AI148/'Population at Risk'!AI$5</f>
        <v>5.1108165022861205E-3</v>
      </c>
      <c r="AJ148" s="3">
        <f>'Population at Risk'!AJ148/'Population at Risk'!AJ$5</f>
        <v>7.9349416921750925E-3</v>
      </c>
      <c r="AK148" s="3">
        <f>'Population at Risk'!AK148/'Population at Risk'!AK$5</f>
        <v>1.0943334101812018E-2</v>
      </c>
      <c r="AL148" s="3">
        <f>'Population at Risk'!AL148/'Population at Risk'!AL$5</f>
        <v>5.3367556251943385E-3</v>
      </c>
      <c r="AM148" s="3">
        <f>'Population at Risk'!AM148/'Population at Risk'!AM$5</f>
        <v>5.1802017486853131E-3</v>
      </c>
      <c r="AN148" s="3">
        <f>'Population at Risk'!AN148/'Population at Risk'!AN$5</f>
        <v>1.2056906688674892E-2</v>
      </c>
      <c r="AO148" s="3">
        <f>'Population at Risk'!AO148/'Population at Risk'!AO$5</f>
        <v>1.2056906688674892E-2</v>
      </c>
      <c r="AP148" s="3">
        <f>'Population at Risk'!AP148/'Population at Risk'!AP$5</f>
        <v>9.8796198016941807E-3</v>
      </c>
      <c r="AQ148" s="3">
        <f>'Population at Risk'!AQ148/'Population at Risk'!AQ$5</f>
        <v>5.8548367285566321E-3</v>
      </c>
      <c r="AR148" s="3">
        <f>'Population at Risk'!AR148/'Population at Risk'!AR$5</f>
        <v>6.7851545912294463E-3</v>
      </c>
      <c r="AS148" s="3">
        <f>'Population at Risk'!AS148/'Population at Risk'!AS$5</f>
        <v>1.4180280687845789E-2</v>
      </c>
      <c r="AT148" s="3">
        <f>'Population at Risk'!AT148/'Population at Risk'!AT$5</f>
        <v>1.393729046744379E-2</v>
      </c>
      <c r="AU148" s="3">
        <f>'Population at Risk'!AU148/'Population at Risk'!AU$5</f>
        <v>1.393729046744379E-2</v>
      </c>
      <c r="AV148" s="3">
        <f>'Population at Risk'!AV148/'Population at Risk'!AV$5</f>
        <v>8.0839923180147551E-3</v>
      </c>
      <c r="AW148" s="3">
        <f>'Population at Risk'!AW148/'Population at Risk'!AW$5</f>
        <v>6.8710173867913907E-3</v>
      </c>
      <c r="AX148" s="3">
        <f>'Population at Risk'!AX148/'Population at Risk'!AX$5</f>
        <v>6.1883871965635563E-3</v>
      </c>
      <c r="AY148" s="3">
        <f>'Population at Risk'!AY148/'Population at Risk'!AY$5</f>
        <v>7.8384142914649391E-3</v>
      </c>
      <c r="AZ148" s="3">
        <f>'Population at Risk'!AZ148/'Population at Risk'!AZ$5</f>
        <v>8.1873184546268282E-3</v>
      </c>
      <c r="BA148" s="3">
        <f>'Population at Risk'!BA148/'Population at Risk'!BA$5</f>
        <v>5.055319973579912E-3</v>
      </c>
      <c r="BB148" s="3">
        <f>'Population at Risk'!BB148/'Population at Risk'!BB$5</f>
        <v>6.9253901996564485E-3</v>
      </c>
      <c r="BC148" s="5">
        <f>'Population at Risk'!BC148/'Population at Risk'!BC$5</f>
        <v>2.640386779277553E-2</v>
      </c>
      <c r="BD148" s="9">
        <v>146</v>
      </c>
    </row>
    <row r="149" spans="2:56" x14ac:dyDescent="0.35">
      <c r="B149" s="3" t="s">
        <v>72</v>
      </c>
      <c r="C149" s="51">
        <f>'Population at Risk'!C149/'Population at Risk'!C$5</f>
        <v>3.9493221802795785E-3</v>
      </c>
      <c r="D149" s="3">
        <f>'Population at Risk'!D149/'Population at Risk'!D$5</f>
        <v>6.4884561730755618E-3</v>
      </c>
      <c r="E149" s="3">
        <f>'Population at Risk'!E149/'Population at Risk'!E$5</f>
        <v>9.0373037275520898E-3</v>
      </c>
      <c r="F149" s="3">
        <f>'Population at Risk'!F149/'Population at Risk'!F$5</f>
        <v>1.4138366127053827E-2</v>
      </c>
      <c r="G149" s="3">
        <f>'Population at Risk'!G149/'Population at Risk'!G$5</f>
        <v>1.9502348789387863E-2</v>
      </c>
      <c r="H149" s="3">
        <f>'Population at Risk'!H149/'Population at Risk'!H$5</f>
        <v>6.5883924531624444E-3</v>
      </c>
      <c r="I149" s="3">
        <f>'Population at Risk'!I149/'Population at Risk'!I$5</f>
        <v>1.518242066578542E-2</v>
      </c>
      <c r="J149" s="3">
        <f>'Population at Risk'!J149/'Population at Risk'!J$5</f>
        <v>6.2264078689641391E-3</v>
      </c>
      <c r="K149" s="3">
        <f>'Population at Risk'!K149/'Population at Risk'!K$5</f>
        <v>7.1440945600945308E-3</v>
      </c>
      <c r="L149" s="3">
        <f>'Population at Risk'!L149/'Population at Risk'!L$5</f>
        <v>1.6219619044369665E-2</v>
      </c>
      <c r="M149" s="3">
        <f>'Population at Risk'!M149/'Population at Risk'!M$5</f>
        <v>1.6219619044369665E-2</v>
      </c>
      <c r="N149" s="3">
        <f>'Population at Risk'!N149/'Population at Risk'!N$5</f>
        <v>3.5497734414894153E-3</v>
      </c>
      <c r="O149" s="3">
        <f>'Population at Risk'!O149/'Population at Risk'!O$5</f>
        <v>6.1399105770170255E-3</v>
      </c>
      <c r="P149" s="3">
        <f>'Population at Risk'!P149/'Population at Risk'!P$5</f>
        <v>2.5966855506997593E-3</v>
      </c>
      <c r="Q149" s="3">
        <f>'Population at Risk'!Q149/'Population at Risk'!Q$5</f>
        <v>8.2684710781485513E-3</v>
      </c>
      <c r="R149" s="3">
        <f>'Population at Risk'!R149/'Population at Risk'!R$5</f>
        <v>4.7523219749030302E-3</v>
      </c>
      <c r="S149" s="3">
        <f>'Population at Risk'!S149/'Population at Risk'!S$5</f>
        <v>6.8126540172067209E-3</v>
      </c>
      <c r="T149" s="3">
        <f>'Population at Risk'!T149/'Population at Risk'!T$5</f>
        <v>3.1710775320666898E-3</v>
      </c>
      <c r="U149" s="3">
        <f>'Population at Risk'!U149/'Population at Risk'!U$5</f>
        <v>2.6937279263336653E-2</v>
      </c>
      <c r="V149" s="3">
        <f>'Population at Risk'!V149/'Population at Risk'!V$5</f>
        <v>6.8775215165903028E-3</v>
      </c>
      <c r="W149" s="3">
        <f>'Population at Risk'!W149/'Population at Risk'!W$5</f>
        <v>8.1529595414688225E-3</v>
      </c>
      <c r="X149" s="3">
        <f>'Population at Risk'!X149/'Population at Risk'!X$5</f>
        <v>8.1529595414688225E-3</v>
      </c>
      <c r="Y149" s="3">
        <f>'Population at Risk'!Y149/'Population at Risk'!Y$5</f>
        <v>6.5700492406192048E-3</v>
      </c>
      <c r="Z149" s="3">
        <f>'Population at Risk'!Z149/'Population at Risk'!Z$5</f>
        <v>2.3096689210201919E-3</v>
      </c>
      <c r="AA149" s="3">
        <f>'Population at Risk'!AA149/'Population at Risk'!AA$5</f>
        <v>4.1877670944912015E-3</v>
      </c>
      <c r="AB149" s="3">
        <f>'Population at Risk'!AB149/'Population at Risk'!AB$5</f>
        <v>7.2790825760545661E-3</v>
      </c>
      <c r="AC149" s="3">
        <f>'Population at Risk'!AC149/'Population at Risk'!AC$5</f>
        <v>3.3922020804003704E-3</v>
      </c>
      <c r="AD149" s="3">
        <f>'Population at Risk'!AD149/'Population at Risk'!AD$5</f>
        <v>1.5042539116848094E-2</v>
      </c>
      <c r="AE149" s="3">
        <f>'Population at Risk'!AE149/'Population at Risk'!AE$5</f>
        <v>1.3338898957055171E-2</v>
      </c>
      <c r="AF149" s="3">
        <f>'Population at Risk'!AF149/'Population at Risk'!AF$5</f>
        <v>4.7414777683651302E-3</v>
      </c>
      <c r="AG149" s="3">
        <f>'Population at Risk'!AG149/'Population at Risk'!AG$5</f>
        <v>1.3338898957055171E-2</v>
      </c>
      <c r="AH149" s="3">
        <f>'Population at Risk'!AH149/'Population at Risk'!AH$5</f>
        <v>5.6353286451566445E-3</v>
      </c>
      <c r="AI149" s="3">
        <f>'Population at Risk'!AI149/'Population at Risk'!AI$5</f>
        <v>5.1604113874787446E-3</v>
      </c>
      <c r="AJ149" s="3">
        <f>'Population at Risk'!AJ149/'Population at Risk'!AJ$5</f>
        <v>8.8030169774515679E-3</v>
      </c>
      <c r="AK149" s="3">
        <f>'Population at Risk'!AK149/'Population at Risk'!AK$5</f>
        <v>1.1297979188444813E-2</v>
      </c>
      <c r="AL149" s="3">
        <f>'Population at Risk'!AL149/'Population at Risk'!AL$5</f>
        <v>5.4908351839269834E-3</v>
      </c>
      <c r="AM149" s="3">
        <f>'Population at Risk'!AM149/'Population at Risk'!AM$5</f>
        <v>5.1202655301054827E-3</v>
      </c>
      <c r="AN149" s="3">
        <f>'Population at Risk'!AN149/'Population at Risk'!AN$5</f>
        <v>1.2384243521851586E-2</v>
      </c>
      <c r="AO149" s="3">
        <f>'Population at Risk'!AO149/'Population at Risk'!AO$5</f>
        <v>1.2384243521851586E-2</v>
      </c>
      <c r="AP149" s="3">
        <f>'Population at Risk'!AP149/'Population at Risk'!AP$5</f>
        <v>1.0343601946227188E-2</v>
      </c>
      <c r="AQ149" s="3">
        <f>'Population at Risk'!AQ149/'Population at Risk'!AQ$5</f>
        <v>5.998760935256647E-3</v>
      </c>
      <c r="AR149" s="3">
        <f>'Population at Risk'!AR149/'Population at Risk'!AR$5</f>
        <v>6.8785399775363769E-3</v>
      </c>
      <c r="AS149" s="3">
        <f>'Population at Risk'!AS149/'Population at Risk'!AS$5</f>
        <v>1.518242066578542E-2</v>
      </c>
      <c r="AT149" s="3">
        <f>'Population at Risk'!AT149/'Population at Risk'!AT$5</f>
        <v>1.249550179839788E-2</v>
      </c>
      <c r="AU149" s="3">
        <f>'Population at Risk'!AU149/'Population at Risk'!AU$5</f>
        <v>1.249550179839788E-2</v>
      </c>
      <c r="AV149" s="3">
        <f>'Population at Risk'!AV149/'Population at Risk'!AV$5</f>
        <v>8.5671734680570159E-3</v>
      </c>
      <c r="AW149" s="3">
        <f>'Population at Risk'!AW149/'Population at Risk'!AW$5</f>
        <v>6.2229925242456617E-3</v>
      </c>
      <c r="AX149" s="3">
        <f>'Population at Risk'!AX149/'Population at Risk'!AX$5</f>
        <v>5.6635338445867652E-3</v>
      </c>
      <c r="AY149" s="3">
        <f>'Population at Risk'!AY149/'Population at Risk'!AY$5</f>
        <v>8.3922153011880031E-3</v>
      </c>
      <c r="AZ149" s="3">
        <f>'Population at Risk'!AZ149/'Population at Risk'!AZ$5</f>
        <v>8.6093992331074311E-3</v>
      </c>
      <c r="BA149" s="3">
        <f>'Population at Risk'!BA149/'Population at Risk'!BA$5</f>
        <v>4.9833946894029613E-3</v>
      </c>
      <c r="BB149" s="3">
        <f>'Population at Risk'!BB149/'Population at Risk'!BB$5</f>
        <v>7.057302393935619E-3</v>
      </c>
      <c r="BC149" s="5">
        <f>'Population at Risk'!BC149/'Population at Risk'!BC$5</f>
        <v>2.6937279263336653E-2</v>
      </c>
      <c r="BD149" s="9">
        <v>147</v>
      </c>
    </row>
    <row r="150" spans="2:56" x14ac:dyDescent="0.35">
      <c r="B150" s="3" t="s">
        <v>73</v>
      </c>
      <c r="C150" s="51">
        <f>'Population at Risk'!C150/'Population at Risk'!C$5</f>
        <v>2.9794004861303119E-3</v>
      </c>
      <c r="D150" s="3">
        <f>'Population at Risk'!D150/'Population at Risk'!D$5</f>
        <v>4.8264745035512145E-3</v>
      </c>
      <c r="E150" s="3">
        <f>'Population at Risk'!E150/'Population at Risk'!E$5</f>
        <v>6.6806145787097768E-3</v>
      </c>
      <c r="F150" s="3">
        <f>'Population at Risk'!F150/'Population at Risk'!F$5</f>
        <v>1.0630718813481222E-2</v>
      </c>
      <c r="G150" s="3">
        <f>'Population at Risk'!G150/'Population at Risk'!G$5</f>
        <v>1.4539026089775014E-2</v>
      </c>
      <c r="H150" s="3">
        <f>'Population at Risk'!H150/'Population at Risk'!H$5</f>
        <v>5.3138205690490322E-3</v>
      </c>
      <c r="I150" s="3">
        <f>'Population at Risk'!I150/'Population at Risk'!I$5</f>
        <v>1.1454459947849991E-2</v>
      </c>
      <c r="J150" s="3">
        <f>'Population at Risk'!J150/'Population at Risk'!J$5</f>
        <v>4.9705345928425758E-3</v>
      </c>
      <c r="K150" s="3">
        <f>'Population at Risk'!K150/'Population at Risk'!K$5</f>
        <v>5.5520957723297322E-3</v>
      </c>
      <c r="L150" s="3">
        <f>'Population at Risk'!L150/'Population at Risk'!L$5</f>
        <v>1.319741749844445E-2</v>
      </c>
      <c r="M150" s="3">
        <f>'Population at Risk'!M150/'Population at Risk'!M$5</f>
        <v>1.319741749844445E-2</v>
      </c>
      <c r="N150" s="3">
        <f>'Population at Risk'!N150/'Population at Risk'!N$5</f>
        <v>2.6882408361644291E-3</v>
      </c>
      <c r="O150" s="3">
        <f>'Population at Risk'!O150/'Population at Risk'!O$5</f>
        <v>4.848137182891365E-3</v>
      </c>
      <c r="P150" s="3">
        <f>'Population at Risk'!P150/'Population at Risk'!P$5</f>
        <v>1.9936637877410474E-3</v>
      </c>
      <c r="Q150" s="3">
        <f>'Population at Risk'!Q150/'Population at Risk'!Q$5</f>
        <v>6.5901616576853816E-3</v>
      </c>
      <c r="R150" s="3">
        <f>'Population at Risk'!R150/'Population at Risk'!R$5</f>
        <v>3.7931377230877397E-3</v>
      </c>
      <c r="S150" s="3">
        <f>'Population at Risk'!S150/'Population at Risk'!S$5</f>
        <v>5.2101061749028534E-3</v>
      </c>
      <c r="T150" s="3">
        <f>'Population at Risk'!T150/'Population at Risk'!T$5</f>
        <v>2.3771931428854371E-3</v>
      </c>
      <c r="U150" s="3">
        <f>'Population at Risk'!U150/'Population at Risk'!U$5</f>
        <v>2.1907971112331788E-2</v>
      </c>
      <c r="V150" s="3">
        <f>'Population at Risk'!V150/'Population at Risk'!V$5</f>
        <v>4.9347570724353647E-3</v>
      </c>
      <c r="W150" s="3">
        <f>'Population at Risk'!W150/'Population at Risk'!W$5</f>
        <v>6.2064151805230243E-3</v>
      </c>
      <c r="X150" s="3">
        <f>'Population at Risk'!X150/'Population at Risk'!X$5</f>
        <v>6.2064151805230243E-3</v>
      </c>
      <c r="Y150" s="3">
        <f>'Population at Risk'!Y150/'Population at Risk'!Y$5</f>
        <v>4.9516521193573772E-3</v>
      </c>
      <c r="Z150" s="3">
        <f>'Population at Risk'!Z150/'Population at Risk'!Z$5</f>
        <v>1.7951244054487351E-3</v>
      </c>
      <c r="AA150" s="3">
        <f>'Population at Risk'!AA150/'Population at Risk'!AA$5</f>
        <v>3.3230252868821073E-3</v>
      </c>
      <c r="AB150" s="3">
        <f>'Population at Risk'!AB150/'Population at Risk'!AB$5</f>
        <v>5.6050601529573484E-3</v>
      </c>
      <c r="AC150" s="3">
        <f>'Population at Risk'!AC150/'Population at Risk'!AC$5</f>
        <v>2.6256546906203953E-3</v>
      </c>
      <c r="AD150" s="3">
        <f>'Population at Risk'!AD150/'Population at Risk'!AD$5</f>
        <v>1.1758262957757355E-2</v>
      </c>
      <c r="AE150" s="3">
        <f>'Population at Risk'!AE150/'Population at Risk'!AE$5</f>
        <v>1.0696015890187097E-2</v>
      </c>
      <c r="AF150" s="3">
        <f>'Population at Risk'!AF150/'Population at Risk'!AF$5</f>
        <v>3.9492308501066532E-3</v>
      </c>
      <c r="AG150" s="3">
        <f>'Population at Risk'!AG150/'Population at Risk'!AG$5</f>
        <v>1.0696015890187097E-2</v>
      </c>
      <c r="AH150" s="3">
        <f>'Population at Risk'!AH150/'Population at Risk'!AH$5</f>
        <v>4.5919182671330392E-3</v>
      </c>
      <c r="AI150" s="3">
        <f>'Population at Risk'!AI150/'Population at Risk'!AI$5</f>
        <v>3.979035788915967E-3</v>
      </c>
      <c r="AJ150" s="3">
        <f>'Population at Risk'!AJ150/'Population at Risk'!AJ$5</f>
        <v>6.6633947954320896E-3</v>
      </c>
      <c r="AK150" s="3">
        <f>'Population at Risk'!AK150/'Population at Risk'!AK$5</f>
        <v>9.5627514431343447E-3</v>
      </c>
      <c r="AL150" s="3">
        <f>'Population at Risk'!AL150/'Population at Risk'!AL$5</f>
        <v>4.573361447837143E-3</v>
      </c>
      <c r="AM150" s="3">
        <f>'Population at Risk'!AM150/'Population at Risk'!AM$5</f>
        <v>4.0128725392019554E-3</v>
      </c>
      <c r="AN150" s="3">
        <f>'Population at Risk'!AN150/'Population at Risk'!AN$5</f>
        <v>1.249335579957715E-2</v>
      </c>
      <c r="AO150" s="3">
        <f>'Population at Risk'!AO150/'Population at Risk'!AO$5</f>
        <v>1.249335579957715E-2</v>
      </c>
      <c r="AP150" s="3">
        <f>'Population at Risk'!AP150/'Population at Risk'!AP$5</f>
        <v>8.9516555126281684E-3</v>
      </c>
      <c r="AQ150" s="3">
        <f>'Population at Risk'!AQ150/'Population at Risk'!AQ$5</f>
        <v>4.5767897730604936E-3</v>
      </c>
      <c r="AR150" s="3">
        <f>'Population at Risk'!AR150/'Population at Risk'!AR$5</f>
        <v>5.4065430164840561E-3</v>
      </c>
      <c r="AS150" s="3">
        <f>'Population at Risk'!AS150/'Population at Risk'!AS$5</f>
        <v>1.1454459947849991E-2</v>
      </c>
      <c r="AT150" s="3">
        <f>'Population at Risk'!AT150/'Population at Risk'!AT$5</f>
        <v>1.1534309352367274E-2</v>
      </c>
      <c r="AU150" s="3">
        <f>'Population at Risk'!AU150/'Population at Risk'!AU$5</f>
        <v>1.1534309352367274E-2</v>
      </c>
      <c r="AV150" s="3">
        <f>'Population at Risk'!AV150/'Population at Risk'!AV$5</f>
        <v>6.8388716621366197E-3</v>
      </c>
      <c r="AW150" s="3">
        <f>'Population at Risk'!AW150/'Population at Risk'!AW$5</f>
        <v>5.2525834335992961E-3</v>
      </c>
      <c r="AX150" s="3">
        <f>'Population at Risk'!AX150/'Population at Risk'!AX$5</f>
        <v>4.6138271406331839E-3</v>
      </c>
      <c r="AY150" s="3">
        <f>'Population at Risk'!AY150/'Population at Risk'!AY$5</f>
        <v>6.5521667850113648E-3</v>
      </c>
      <c r="AZ150" s="3">
        <f>'Population at Risk'!AZ150/'Population at Risk'!AZ$5</f>
        <v>6.8660221046005958E-3</v>
      </c>
      <c r="BA150" s="3">
        <f>'Population at Risk'!BA150/'Population at Risk'!BA$5</f>
        <v>3.6168142900409126E-3</v>
      </c>
      <c r="BB150" s="3">
        <f>'Population at Risk'!BB150/'Population at Risk'!BB$5</f>
        <v>5.5702922038795158E-3</v>
      </c>
      <c r="BC150" s="5">
        <f>'Population at Risk'!BC150/'Population at Risk'!BC$5</f>
        <v>2.1907971112331788E-2</v>
      </c>
      <c r="BD150" s="9">
        <v>148</v>
      </c>
    </row>
    <row r="151" spans="2:56" x14ac:dyDescent="0.35">
      <c r="B151" s="3" t="s">
        <v>74</v>
      </c>
      <c r="C151" s="51">
        <f>'Population at Risk'!C151/'Population at Risk'!C$5</f>
        <v>2.7505984454592029E-3</v>
      </c>
      <c r="D151" s="3">
        <f>'Population at Risk'!D151/'Population at Risk'!D$5</f>
        <v>3.981779172263728E-3</v>
      </c>
      <c r="E151" s="3">
        <f>'Population at Risk'!E151/'Population at Risk'!E$5</f>
        <v>5.217669831653002E-3</v>
      </c>
      <c r="F151" s="3">
        <f>'Population at Risk'!F151/'Population at Risk'!F$5</f>
        <v>8.014680174587686E-3</v>
      </c>
      <c r="G151" s="3">
        <f>'Population at Risk'!G151/'Population at Risk'!G$5</f>
        <v>1.1957095594521865E-2</v>
      </c>
      <c r="H151" s="3">
        <f>'Population at Risk'!H151/'Population at Risk'!H$5</f>
        <v>3.9354735210933986E-3</v>
      </c>
      <c r="I151" s="3">
        <f>'Population at Risk'!I151/'Population at Risk'!I$5</f>
        <v>9.2297091968240076E-3</v>
      </c>
      <c r="J151" s="3">
        <f>'Population at Risk'!J151/'Population at Risk'!J$5</f>
        <v>4.0626743932366252E-3</v>
      </c>
      <c r="K151" s="3">
        <f>'Population at Risk'!K151/'Population at Risk'!K$5</f>
        <v>4.318296711812014E-3</v>
      </c>
      <c r="L151" s="3">
        <f>'Population at Risk'!L151/'Population at Risk'!L$5</f>
        <v>1.0041052799779565E-2</v>
      </c>
      <c r="M151" s="3">
        <f>'Population at Risk'!M151/'Population at Risk'!M$5</f>
        <v>1.0041052799779565E-2</v>
      </c>
      <c r="N151" s="3">
        <f>'Population at Risk'!N151/'Population at Risk'!N$5</f>
        <v>2.5910755047367992E-3</v>
      </c>
      <c r="O151" s="3">
        <f>'Population at Risk'!O151/'Population at Risk'!O$5</f>
        <v>3.4527029608420415E-3</v>
      </c>
      <c r="P151" s="3">
        <f>'Population at Risk'!P151/'Population at Risk'!P$5</f>
        <v>1.4644814243283003E-3</v>
      </c>
      <c r="Q151" s="3">
        <f>'Population at Risk'!Q151/'Population at Risk'!Q$5</f>
        <v>5.6055534643469889E-3</v>
      </c>
      <c r="R151" s="3">
        <f>'Population at Risk'!R151/'Population at Risk'!R$5</f>
        <v>3.7350053441898429E-3</v>
      </c>
      <c r="S151" s="3">
        <f>'Population at Risk'!S151/'Population at Risk'!S$5</f>
        <v>4.1585102236999108E-3</v>
      </c>
      <c r="T151" s="3">
        <f>'Population at Risk'!T151/'Population at Risk'!T$5</f>
        <v>1.9891709976114537E-3</v>
      </c>
      <c r="U151" s="3">
        <f>'Population at Risk'!U151/'Population at Risk'!U$5</f>
        <v>1.9393317036829356E-2</v>
      </c>
      <c r="V151" s="3">
        <f>'Population at Risk'!V151/'Population at Risk'!V$5</f>
        <v>4.0886053110438412E-3</v>
      </c>
      <c r="W151" s="3">
        <f>'Population at Risk'!W151/'Population at Risk'!W$5</f>
        <v>4.8779130944175842E-3</v>
      </c>
      <c r="X151" s="3">
        <f>'Population at Risk'!X151/'Population at Risk'!X$5</f>
        <v>4.8779130944175842E-3</v>
      </c>
      <c r="Y151" s="3">
        <f>'Population at Risk'!Y151/'Population at Risk'!Y$5</f>
        <v>4.0763600780568312E-3</v>
      </c>
      <c r="Z151" s="3">
        <f>'Population at Risk'!Z151/'Population at Risk'!Z$5</f>
        <v>1.5002730538291359E-3</v>
      </c>
      <c r="AA151" s="3">
        <f>'Population at Risk'!AA151/'Population at Risk'!AA$5</f>
        <v>2.7695473738397307E-3</v>
      </c>
      <c r="AB151" s="3">
        <f>'Population at Risk'!AB151/'Population at Risk'!AB$5</f>
        <v>4.5952331937506941E-3</v>
      </c>
      <c r="AC151" s="3">
        <f>'Population at Risk'!AC151/'Population at Risk'!AC$5</f>
        <v>2.2043462015810195E-3</v>
      </c>
      <c r="AD151" s="3">
        <f>'Population at Risk'!AD151/'Population at Risk'!AD$5</f>
        <v>8.9693997635927475E-3</v>
      </c>
      <c r="AE151" s="3">
        <f>'Population at Risk'!AE151/'Population at Risk'!AE$5</f>
        <v>7.828104736103807E-3</v>
      </c>
      <c r="AF151" s="3">
        <f>'Population at Risk'!AF151/'Population at Risk'!AF$5</f>
        <v>3.5531073909774143E-3</v>
      </c>
      <c r="AG151" s="3">
        <f>'Population at Risk'!AG151/'Population at Risk'!AG$5</f>
        <v>7.828104736103807E-3</v>
      </c>
      <c r="AH151" s="3">
        <f>'Population at Risk'!AH151/'Population at Risk'!AH$5</f>
        <v>3.7979529357506456E-3</v>
      </c>
      <c r="AI151" s="3">
        <f>'Population at Risk'!AI151/'Population at Risk'!AI$5</f>
        <v>3.1982342630628496E-3</v>
      </c>
      <c r="AJ151" s="3">
        <f>'Population at Risk'!AJ151/'Population at Risk'!AJ$5</f>
        <v>5.2573573615335755E-3</v>
      </c>
      <c r="AK151" s="3">
        <f>'Population at Risk'!AK151/'Population at Risk'!AK$5</f>
        <v>7.7135306342633317E-3</v>
      </c>
      <c r="AL151" s="3">
        <f>'Population at Risk'!AL151/'Population at Risk'!AL$5</f>
        <v>3.6208696302171563E-3</v>
      </c>
      <c r="AM151" s="3">
        <f>'Population at Risk'!AM151/'Population at Risk'!AM$5</f>
        <v>3.1024128379178702E-3</v>
      </c>
      <c r="AN151" s="3">
        <f>'Population at Risk'!AN151/'Population at Risk'!AN$5</f>
        <v>1.0092885689614728E-2</v>
      </c>
      <c r="AO151" s="3">
        <f>'Population at Risk'!AO151/'Population at Risk'!AO$5</f>
        <v>1.0092885689614728E-2</v>
      </c>
      <c r="AP151" s="3">
        <f>'Population at Risk'!AP151/'Population at Risk'!AP$5</f>
        <v>6.8077380171997952E-3</v>
      </c>
      <c r="AQ151" s="3">
        <f>'Population at Risk'!AQ151/'Population at Risk'!AQ$5</f>
        <v>3.6787027232523966E-3</v>
      </c>
      <c r="AR151" s="3">
        <f>'Population at Risk'!AR151/'Population at Risk'!AR$5</f>
        <v>4.3216245579182373E-3</v>
      </c>
      <c r="AS151" s="3">
        <f>'Population at Risk'!AS151/'Population at Risk'!AS$5</f>
        <v>9.2297091968240076E-3</v>
      </c>
      <c r="AT151" s="3">
        <f>'Population at Risk'!AT151/'Population at Risk'!AT$5</f>
        <v>8.971129496285658E-3</v>
      </c>
      <c r="AU151" s="3">
        <f>'Population at Risk'!AU151/'Population at Risk'!AU$5</f>
        <v>8.971129496285658E-3</v>
      </c>
      <c r="AV151" s="3">
        <f>'Population at Risk'!AV151/'Population at Risk'!AV$5</f>
        <v>4.9154390071606963E-3</v>
      </c>
      <c r="AW151" s="3">
        <f>'Population at Risk'!AW151/'Population at Risk'!AW$5</f>
        <v>4.5915329456757631E-3</v>
      </c>
      <c r="AX151" s="3">
        <f>'Population at Risk'!AX151/'Population at Risk'!AX$5</f>
        <v>3.9058854100598385E-3</v>
      </c>
      <c r="AY151" s="3">
        <f>'Population at Risk'!AY151/'Population at Risk'!AY$5</f>
        <v>5.164228770568941E-3</v>
      </c>
      <c r="AZ151" s="3">
        <f>'Population at Risk'!AZ151/'Population at Risk'!AZ$5</f>
        <v>5.42413124643705E-3</v>
      </c>
      <c r="BA151" s="3">
        <f>'Population at Risk'!BA151/'Population at Risk'!BA$5</f>
        <v>2.9592116918516556E-3</v>
      </c>
      <c r="BB151" s="3">
        <f>'Population at Risk'!BB151/'Population at Risk'!BB$5</f>
        <v>4.1492381109629979E-3</v>
      </c>
      <c r="BC151" s="5">
        <f>'Population at Risk'!BC151/'Population at Risk'!BC$5</f>
        <v>1.9393317036829356E-2</v>
      </c>
      <c r="BD151" s="9">
        <v>149</v>
      </c>
    </row>
    <row r="152" spans="2:56" x14ac:dyDescent="0.35">
      <c r="B152" s="3" t="s">
        <v>75</v>
      </c>
      <c r="C152" s="51">
        <f>'Population at Risk'!C152/'Population at Risk'!C$5</f>
        <v>2.4919526603527317E-3</v>
      </c>
      <c r="D152" s="3">
        <f>'Population at Risk'!D152/'Population at Risk'!D$5</f>
        <v>2.9377457096989583E-3</v>
      </c>
      <c r="E152" s="3">
        <f>'Population at Risk'!E152/'Population at Risk'!E$5</f>
        <v>3.3852441587184077E-3</v>
      </c>
      <c r="F152" s="3">
        <f>'Population at Risk'!F152/'Population at Risk'!F$5</f>
        <v>6.1138880549421954E-3</v>
      </c>
      <c r="G152" s="3">
        <f>'Population at Risk'!G152/'Population at Risk'!G$5</f>
        <v>8.4727427902481986E-3</v>
      </c>
      <c r="H152" s="3">
        <f>'Population at Risk'!H152/'Population at Risk'!H$5</f>
        <v>2.8764346695753645E-3</v>
      </c>
      <c r="I152" s="3">
        <f>'Population at Risk'!I152/'Population at Risk'!I$5</f>
        <v>6.8145518499894957E-3</v>
      </c>
      <c r="J152" s="3">
        <f>'Population at Risk'!J152/'Population at Risk'!J$5</f>
        <v>2.9202836420658056E-3</v>
      </c>
      <c r="K152" s="3">
        <f>'Population at Risk'!K152/'Population at Risk'!K$5</f>
        <v>2.9451977573648762E-3</v>
      </c>
      <c r="L152" s="3">
        <f>'Population at Risk'!L152/'Population at Risk'!L$5</f>
        <v>7.421340712073364E-3</v>
      </c>
      <c r="M152" s="3">
        <f>'Population at Risk'!M152/'Population at Risk'!M$5</f>
        <v>7.421340712073364E-3</v>
      </c>
      <c r="N152" s="3">
        <f>'Population at Risk'!N152/'Population at Risk'!N$5</f>
        <v>2.5716424384512734E-3</v>
      </c>
      <c r="O152" s="3">
        <f>'Population at Risk'!O152/'Population at Risk'!O$5</f>
        <v>2.5357033292096286E-3</v>
      </c>
      <c r="P152" s="3">
        <f>'Population at Risk'!P152/'Population at Risk'!P$5</f>
        <v>9.5991219409754136E-4</v>
      </c>
      <c r="Q152" s="3">
        <f>'Population at Risk'!Q152/'Population at Risk'!Q$5</f>
        <v>4.3636044932042423E-3</v>
      </c>
      <c r="R152" s="3">
        <f>'Population at Risk'!R152/'Population at Risk'!R$5</f>
        <v>3.6332736811185242E-3</v>
      </c>
      <c r="S152" s="3">
        <f>'Population at Risk'!S152/'Population at Risk'!S$5</f>
        <v>3.0622863579011631E-3</v>
      </c>
      <c r="T152" s="3">
        <f>'Population at Risk'!T152/'Population at Risk'!T$5</f>
        <v>1.5766187167167015E-3</v>
      </c>
      <c r="U152" s="3">
        <f>'Population at Risk'!U152/'Population at Risk'!U$5</f>
        <v>1.4516412163127672E-2</v>
      </c>
      <c r="V152" s="3">
        <f>'Population at Risk'!V152/'Population at Risk'!V$5</f>
        <v>2.8363007041843869E-3</v>
      </c>
      <c r="W152" s="3">
        <f>'Population at Risk'!W152/'Population at Risk'!W$5</f>
        <v>3.5320827202325079E-3</v>
      </c>
      <c r="X152" s="3">
        <f>'Population at Risk'!X152/'Population at Risk'!X$5</f>
        <v>3.5320827202325079E-3</v>
      </c>
      <c r="Y152" s="3">
        <f>'Population at Risk'!Y152/'Population at Risk'!Y$5</f>
        <v>2.8759595642732245E-3</v>
      </c>
      <c r="Z152" s="3">
        <f>'Population at Risk'!Z152/'Population at Risk'!Z$5</f>
        <v>1.3542927277821776E-3</v>
      </c>
      <c r="AA152" s="3">
        <f>'Population at Risk'!AA152/'Population at Risk'!AA$5</f>
        <v>2.2209245302100061E-3</v>
      </c>
      <c r="AB152" s="3">
        <f>'Population at Risk'!AB152/'Population at Risk'!AB$5</f>
        <v>3.5125321240858276E-3</v>
      </c>
      <c r="AC152" s="3">
        <f>'Population at Risk'!AC152/'Population at Risk'!AC$5</f>
        <v>1.8206545419201595E-3</v>
      </c>
      <c r="AD152" s="3">
        <f>'Population at Risk'!AD152/'Population at Risk'!AD$5</f>
        <v>6.5096570706028485E-3</v>
      </c>
      <c r="AE152" s="3">
        <f>'Population at Risk'!AE152/'Population at Risk'!AE$5</f>
        <v>5.7597614663809655E-3</v>
      </c>
      <c r="AF152" s="3">
        <f>'Population at Risk'!AF152/'Population at Risk'!AF$5</f>
        <v>2.5928080961186537E-3</v>
      </c>
      <c r="AG152" s="3">
        <f>'Population at Risk'!AG152/'Population at Risk'!AG$5</f>
        <v>5.7597614663809655E-3</v>
      </c>
      <c r="AH152" s="3">
        <f>'Population at Risk'!AH152/'Population at Risk'!AH$5</f>
        <v>2.9492313746177419E-3</v>
      </c>
      <c r="AI152" s="3">
        <f>'Population at Risk'!AI152/'Population at Risk'!AI$5</f>
        <v>2.3792828255230982E-3</v>
      </c>
      <c r="AJ152" s="3">
        <f>'Population at Risk'!AJ152/'Population at Risk'!AJ$5</f>
        <v>3.6312445031987713E-3</v>
      </c>
      <c r="AK152" s="3">
        <f>'Population at Risk'!AK152/'Population at Risk'!AK$5</f>
        <v>6.4342751431950293E-3</v>
      </c>
      <c r="AL152" s="3">
        <f>'Population at Risk'!AL152/'Population at Risk'!AL$5</f>
        <v>2.5142982538645243E-3</v>
      </c>
      <c r="AM152" s="3">
        <f>'Population at Risk'!AM152/'Population at Risk'!AM$5</f>
        <v>2.3803241093132508E-3</v>
      </c>
      <c r="AN152" s="3">
        <f>'Population at Risk'!AN152/'Population at Risk'!AN$5</f>
        <v>5.7829507194549247E-3</v>
      </c>
      <c r="AO152" s="3">
        <f>'Population at Risk'!AO152/'Population at Risk'!AO$5</f>
        <v>5.7829507194549247E-3</v>
      </c>
      <c r="AP152" s="3">
        <f>'Population at Risk'!AP152/'Population at Risk'!AP$5</f>
        <v>5.3677934307180533E-3</v>
      </c>
      <c r="AQ152" s="3">
        <f>'Population at Risk'!AQ152/'Population at Risk'!AQ$5</f>
        <v>2.6136635936722819E-3</v>
      </c>
      <c r="AR152" s="3">
        <f>'Population at Risk'!AR152/'Population at Risk'!AR$5</f>
        <v>3.275747468837879E-3</v>
      </c>
      <c r="AS152" s="3">
        <f>'Population at Risk'!AS152/'Population at Risk'!AS$5</f>
        <v>6.8145518499894957E-3</v>
      </c>
      <c r="AT152" s="3">
        <f>'Population at Risk'!AT152/'Population at Risk'!AT$5</f>
        <v>6.6215479615441761E-3</v>
      </c>
      <c r="AU152" s="3">
        <f>'Population at Risk'!AU152/'Population at Risk'!AU$5</f>
        <v>6.6215479615441761E-3</v>
      </c>
      <c r="AV152" s="3">
        <f>'Population at Risk'!AV152/'Population at Risk'!AV$5</f>
        <v>3.7539458580206448E-3</v>
      </c>
      <c r="AW152" s="3">
        <f>'Population at Risk'!AW152/'Population at Risk'!AW$5</f>
        <v>3.5983290106182402E-3</v>
      </c>
      <c r="AX152" s="3">
        <f>'Population at Risk'!AX152/'Population at Risk'!AX$5</f>
        <v>2.9050022737320048E-3</v>
      </c>
      <c r="AY152" s="3">
        <f>'Population at Risk'!AY152/'Population at Risk'!AY$5</f>
        <v>4.0057814971283827E-3</v>
      </c>
      <c r="AZ152" s="3">
        <f>'Population at Risk'!AZ152/'Population at Risk'!AZ$5</f>
        <v>4.4357806036594916E-3</v>
      </c>
      <c r="BA152" s="3">
        <f>'Population at Risk'!BA152/'Population at Risk'!BA$5</f>
        <v>2.4968348649998346E-3</v>
      </c>
      <c r="BB152" s="3">
        <f>'Population at Risk'!BB152/'Population at Risk'!BB$5</f>
        <v>2.86009621232565E-3</v>
      </c>
      <c r="BC152" s="5">
        <f>'Population at Risk'!BC152/'Population at Risk'!BC$5</f>
        <v>1.4516412163127672E-2</v>
      </c>
      <c r="BD152" s="9">
        <v>150</v>
      </c>
    </row>
    <row r="153" spans="2:56" x14ac:dyDescent="0.35">
      <c r="B153" s="3" t="s">
        <v>81</v>
      </c>
      <c r="C153" s="51">
        <f>'Population at Risk'!C153/'Population at Risk'!C$5</f>
        <v>1.6463799013508066E-3</v>
      </c>
      <c r="D153" s="3">
        <f>'Population at Risk'!D153/'Population at Risk'!D$5</f>
        <v>2.0432158455921507E-3</v>
      </c>
      <c r="E153" s="3">
        <f>'Population at Risk'!E153/'Population at Risk'!E$5</f>
        <v>2.4415699020845149E-3</v>
      </c>
      <c r="F153" s="3">
        <f>'Population at Risk'!F153/'Population at Risk'!F$5</f>
        <v>3.9975421897698966E-3</v>
      </c>
      <c r="G153" s="3">
        <f>'Population at Risk'!G153/'Population at Risk'!G$5</f>
        <v>5.1011927746020961E-3</v>
      </c>
      <c r="H153" s="3">
        <f>'Population at Risk'!H153/'Population at Risk'!H$5</f>
        <v>1.6231499985577913E-3</v>
      </c>
      <c r="I153" s="3">
        <f>'Population at Risk'!I153/'Population at Risk'!I$5</f>
        <v>3.9784957124203383E-3</v>
      </c>
      <c r="J153" s="3">
        <f>'Population at Risk'!J153/'Population at Risk'!J$5</f>
        <v>1.8384169042020484E-3</v>
      </c>
      <c r="K153" s="3">
        <f>'Population at Risk'!K153/'Population at Risk'!K$5</f>
        <v>2.1491983634824774E-3</v>
      </c>
      <c r="L153" s="3">
        <f>'Population at Risk'!L153/'Population at Risk'!L$5</f>
        <v>5.0628937112812576E-3</v>
      </c>
      <c r="M153" s="3">
        <f>'Population at Risk'!M153/'Population at Risk'!M$5</f>
        <v>5.0628937112812576E-3</v>
      </c>
      <c r="N153" s="3">
        <f>'Population at Risk'!N153/'Population at Risk'!N$5</f>
        <v>1.4380469051289235E-3</v>
      </c>
      <c r="O153" s="3">
        <f>'Population at Risk'!O153/'Population at Risk'!O$5</f>
        <v>1.1482430170005867E-3</v>
      </c>
      <c r="P153" s="3">
        <f>'Population at Risk'!P153/'Population at Risk'!P$5</f>
        <v>6.1532832954970605E-4</v>
      </c>
      <c r="Q153" s="3">
        <f>'Population at Risk'!Q153/'Population at Risk'!Q$5</f>
        <v>3.3789962998658496E-3</v>
      </c>
      <c r="R153" s="3">
        <f>'Population at Risk'!R153/'Population at Risk'!R$5</f>
        <v>2.238096587569011E-3</v>
      </c>
      <c r="S153" s="3">
        <f>'Population at Risk'!S153/'Population at Risk'!S$5</f>
        <v>1.9522684094091677E-3</v>
      </c>
      <c r="T153" s="3">
        <f>'Population at Risk'!T153/'Population at Risk'!T$5</f>
        <v>1.0949360536179639E-3</v>
      </c>
      <c r="U153" s="3">
        <f>'Population at Risk'!U153/'Population at Risk'!U$5</f>
        <v>9.3347007348196318E-3</v>
      </c>
      <c r="V153" s="3">
        <f>'Population at Risk'!V153/'Population at Risk'!V$5</f>
        <v>1.4892271000490813E-3</v>
      </c>
      <c r="W153" s="3">
        <f>'Population at Risk'!W153/'Population at Risk'!W$5</f>
        <v>2.3537591308172476E-3</v>
      </c>
      <c r="X153" s="3">
        <f>'Population at Risk'!X153/'Population at Risk'!X$5</f>
        <v>2.3537591308172476E-3</v>
      </c>
      <c r="Y153" s="3">
        <f>'Population at Risk'!Y153/'Population at Risk'!Y$5</f>
        <v>1.6541233270291962E-3</v>
      </c>
      <c r="Z153" s="3">
        <f>'Population at Risk'!Z153/'Population at Risk'!Z$5</f>
        <v>8.166226160052618E-4</v>
      </c>
      <c r="AA153" s="3">
        <f>'Population at Risk'!AA153/'Population at Risk'!AA$5</f>
        <v>1.333525732008534E-3</v>
      </c>
      <c r="AB153" s="3">
        <f>'Population at Risk'!AB153/'Population at Risk'!AB$5</f>
        <v>2.2653437765295676E-3</v>
      </c>
      <c r="AC153" s="3">
        <f>'Population at Risk'!AC153/'Population at Risk'!AC$5</f>
        <v>1.1176377973127884E-3</v>
      </c>
      <c r="AD153" s="3">
        <f>'Population at Risk'!AD153/'Population at Risk'!AD$5</f>
        <v>4.2231356940206875E-3</v>
      </c>
      <c r="AE153" s="3">
        <f>'Population at Risk'!AE153/'Population at Risk'!AE$5</f>
        <v>3.8877192940160797E-3</v>
      </c>
      <c r="AF153" s="3">
        <f>'Population at Risk'!AF153/'Population at Risk'!AF$5</f>
        <v>2.1006547075035388E-3</v>
      </c>
      <c r="AG153" s="3">
        <f>'Population at Risk'!AG153/'Population at Risk'!AG$5</f>
        <v>3.8877192940160797E-3</v>
      </c>
      <c r="AH153" s="3">
        <f>'Population at Risk'!AH153/'Population at Risk'!AH$5</f>
        <v>1.7263422435230208E-3</v>
      </c>
      <c r="AI153" s="3">
        <f>'Population at Risk'!AI153/'Population at Risk'!AI$5</f>
        <v>1.5183664851280488E-3</v>
      </c>
      <c r="AJ153" s="3">
        <f>'Population at Risk'!AJ153/'Population at Risk'!AJ$5</f>
        <v>1.8950939326458235E-3</v>
      </c>
      <c r="AK153" s="3">
        <f>'Population at Risk'!AK153/'Population at Risk'!AK$5</f>
        <v>3.3944601149139128E-3</v>
      </c>
      <c r="AL153" s="3">
        <f>'Population at Risk'!AL153/'Population at Risk'!AL$5</f>
        <v>1.5898209014686548E-3</v>
      </c>
      <c r="AM153" s="3">
        <f>'Population at Risk'!AM153/'Population at Risk'!AM$5</f>
        <v>1.2586605901764312E-3</v>
      </c>
      <c r="AN153" s="3">
        <f>'Population at Risk'!AN153/'Population at Risk'!AN$5</f>
        <v>4.2553788312970206E-3</v>
      </c>
      <c r="AO153" s="3">
        <f>'Population at Risk'!AO153/'Population at Risk'!AO$5</f>
        <v>4.2553788312970206E-3</v>
      </c>
      <c r="AP153" s="3">
        <f>'Population at Risk'!AP153/'Population at Risk'!AP$5</f>
        <v>3.6638590033813236E-3</v>
      </c>
      <c r="AQ153" s="3">
        <f>'Population at Risk'!AQ153/'Population at Risk'!AQ$5</f>
        <v>1.4910547814121608E-3</v>
      </c>
      <c r="AR153" s="3">
        <f>'Population at Risk'!AR153/'Population at Risk'!AR$5</f>
        <v>2.0519280575298183E-3</v>
      </c>
      <c r="AS153" s="3">
        <f>'Population at Risk'!AS153/'Population at Risk'!AS$5</f>
        <v>3.9784957124203383E-3</v>
      </c>
      <c r="AT153" s="3">
        <f>'Population at Risk'!AT153/'Population at Risk'!AT$5</f>
        <v>3.8981693644574581E-3</v>
      </c>
      <c r="AU153" s="3">
        <f>'Population at Risk'!AU153/'Population at Risk'!AU$5</f>
        <v>3.8981693644574581E-3</v>
      </c>
      <c r="AV153" s="3">
        <f>'Population at Risk'!AV153/'Population at Risk'!AV$5</f>
        <v>2.2207749011557772E-3</v>
      </c>
      <c r="AW153" s="3">
        <f>'Population at Risk'!AW153/'Population at Risk'!AW$5</f>
        <v>2.2599460030489219E-3</v>
      </c>
      <c r="AX153" s="3">
        <f>'Population at Risk'!AX153/'Population at Risk'!AX$5</f>
        <v>1.6477954073689943E-3</v>
      </c>
      <c r="AY153" s="3">
        <f>'Population at Risk'!AY153/'Population at Risk'!AY$5</f>
        <v>2.6150950905781518E-3</v>
      </c>
      <c r="AZ153" s="3">
        <f>'Population at Risk'!AZ153/'Population at Risk'!AZ$5</f>
        <v>2.8523222794217063E-3</v>
      </c>
      <c r="BA153" s="3">
        <f>'Population at Risk'!BA153/'Population at Risk'!BA$5</f>
        <v>1.3768554399587565E-3</v>
      </c>
      <c r="BB153" s="3">
        <f>'Population at Risk'!BB153/'Population at Risk'!BB$5</f>
        <v>1.4750181723943605E-3</v>
      </c>
      <c r="BC153" s="5">
        <f>'Population at Risk'!BC153/'Population at Risk'!BC$5</f>
        <v>9.3347007348196318E-3</v>
      </c>
      <c r="BD153" s="9">
        <v>151</v>
      </c>
    </row>
    <row r="154" spans="2:56" x14ac:dyDescent="0.35">
      <c r="B154" s="3" t="s">
        <v>82</v>
      </c>
      <c r="C154" s="51">
        <f>'Population at Risk'!C154/'Population at Risk'!C$5</f>
        <v>9.4505190711979836E-4</v>
      </c>
      <c r="D154" s="3">
        <f>'Population at Risk'!D154/'Population at Risk'!D$5</f>
        <v>1.1437025282034113E-3</v>
      </c>
      <c r="E154" s="3">
        <f>'Population at Risk'!E154/'Population at Risk'!E$5</f>
        <v>1.3431130954207251E-3</v>
      </c>
      <c r="F154" s="3">
        <f>'Population at Risk'!F154/'Population at Risk'!F$5</f>
        <v>2.6846239215611565E-3</v>
      </c>
      <c r="G154" s="3">
        <f>'Population at Risk'!G154/'Population at Risk'!G$5</f>
        <v>3.3966173020077836E-3</v>
      </c>
      <c r="H154" s="3">
        <f>'Population at Risk'!H154/'Population at Risk'!H$5</f>
        <v>9.6590729422373479E-4</v>
      </c>
      <c r="I154" s="3">
        <f>'Population at Risk'!I154/'Population at Risk'!I$5</f>
        <v>2.3249647488199458E-3</v>
      </c>
      <c r="J154" s="3">
        <f>'Population at Risk'!J154/'Population at Risk'!J$5</f>
        <v>1.0743012362003739E-3</v>
      </c>
      <c r="K154" s="3">
        <f>'Population at Risk'!K154/'Population at Risk'!K$5</f>
        <v>8.9549931811769886E-4</v>
      </c>
      <c r="L154" s="3">
        <f>'Population at Risk'!L154/'Population at Risk'!L$5</f>
        <v>2.9162832674465263E-3</v>
      </c>
      <c r="M154" s="3">
        <f>'Population at Risk'!M154/'Population at Risk'!M$5</f>
        <v>2.9162832674465263E-3</v>
      </c>
      <c r="N154" s="3">
        <f>'Population at Risk'!N154/'Population at Risk'!N$5</f>
        <v>8.5505491656314369E-4</v>
      </c>
      <c r="O154" s="3">
        <f>'Population at Risk'!O154/'Population at Risk'!O$5</f>
        <v>7.7346925450733962E-4</v>
      </c>
      <c r="P154" s="3">
        <f>'Population at Risk'!P154/'Population at Risk'!P$5</f>
        <v>5.784086297767237E-4</v>
      </c>
      <c r="Q154" s="3">
        <f>'Population at Risk'!Q154/'Population at Risk'!Q$5</f>
        <v>1.9244614687977688E-3</v>
      </c>
      <c r="R154" s="3">
        <f>'Population at Risk'!R154/'Population at Risk'!R$5</f>
        <v>1.191713767406876E-3</v>
      </c>
      <c r="S154" s="3">
        <f>'Population at Risk'!S154/'Population at Risk'!S$5</f>
        <v>1.1408517803945511E-3</v>
      </c>
      <c r="T154" s="3">
        <f>'Population at Risk'!T154/'Population at Risk'!T$5</f>
        <v>6.467035754566386E-4</v>
      </c>
      <c r="U154" s="3">
        <f>'Population at Risk'!U154/'Population at Risk'!U$5</f>
        <v>6.5533409240366401E-3</v>
      </c>
      <c r="V154" s="3">
        <f>'Population at Risk'!V154/'Population at Risk'!V$5</f>
        <v>7.0399826547774759E-4</v>
      </c>
      <c r="W154" s="3">
        <f>'Population at Risk'!W154/'Population at Risk'!W$5</f>
        <v>1.3025096539859861E-3</v>
      </c>
      <c r="X154" s="3">
        <f>'Population at Risk'!X154/'Population at Risk'!X$5</f>
        <v>1.3025096539859861E-3</v>
      </c>
      <c r="Y154" s="3">
        <f>'Population at Risk'!Y154/'Population at Risk'!Y$5</f>
        <v>8.7886466187728348E-4</v>
      </c>
      <c r="Z154" s="3">
        <f>'Population at Risk'!Z154/'Population at Risk'!Z$5</f>
        <v>5.5356895916816866E-4</v>
      </c>
      <c r="AA154" s="3">
        <f>'Population at Risk'!AA154/'Population at Risk'!AA$5</f>
        <v>8.4316372133063863E-4</v>
      </c>
      <c r="AB154" s="3">
        <f>'Population at Risk'!AB154/'Population at Risk'!AB$5</f>
        <v>1.3096518708061561E-3</v>
      </c>
      <c r="AC154" s="3">
        <f>'Population at Risk'!AC154/'Population at Risk'!AC$5</f>
        <v>8.200468804516421E-4</v>
      </c>
      <c r="AD154" s="3">
        <f>'Population at Risk'!AD154/'Population at Risk'!AD$5</f>
        <v>2.3073079345510895E-3</v>
      </c>
      <c r="AE154" s="3">
        <f>'Population at Risk'!AE154/'Population at Risk'!AE$5</f>
        <v>1.8911934989363937E-3</v>
      </c>
      <c r="AF154" s="3">
        <f>'Population at Risk'!AF154/'Population at Risk'!AF$5</f>
        <v>1.8365724014173794E-3</v>
      </c>
      <c r="AG154" s="3">
        <f>'Population at Risk'!AG154/'Population at Risk'!AG$5</f>
        <v>1.8911934989363937E-3</v>
      </c>
      <c r="AH154" s="3">
        <f>'Population at Risk'!AH154/'Population at Risk'!AH$5</f>
        <v>8.8522571429991025E-4</v>
      </c>
      <c r="AI154" s="3">
        <f>'Population at Risk'!AI154/'Population at Risk'!AI$5</f>
        <v>9.1941287164788884E-4</v>
      </c>
      <c r="AJ154" s="3">
        <f>'Population at Risk'!AJ154/'Population at Risk'!AJ$5</f>
        <v>1.3326789590864178E-3</v>
      </c>
      <c r="AK154" s="3">
        <f>'Population at Risk'!AK154/'Population at Risk'!AK$5</f>
        <v>2.1532023116991239E-3</v>
      </c>
      <c r="AL154" s="3">
        <f>'Population at Risk'!AL154/'Population at Risk'!AL$5</f>
        <v>1.043538829598368E-3</v>
      </c>
      <c r="AM154" s="3">
        <f>'Population at Risk'!AM154/'Population at Risk'!AM$5</f>
        <v>5.6796702368505636E-4</v>
      </c>
      <c r="AN154" s="3">
        <f>'Population at Risk'!AN154/'Population at Risk'!AN$5</f>
        <v>3.6552613038064153E-3</v>
      </c>
      <c r="AO154" s="3">
        <f>'Population at Risk'!AO154/'Population at Risk'!AO$5</f>
        <v>3.6552613038064153E-3</v>
      </c>
      <c r="AP154" s="3">
        <f>'Population at Risk'!AP154/'Population at Risk'!AP$5</f>
        <v>2.3039113383707889E-3</v>
      </c>
      <c r="AQ154" s="3">
        <f>'Population at Risk'!AQ154/'Population at Risk'!AQ$5</f>
        <v>1.398943289124151E-3</v>
      </c>
      <c r="AR154" s="3">
        <f>'Population at Risk'!AR154/'Population at Risk'!AR$5</f>
        <v>1.2316669227624248E-3</v>
      </c>
      <c r="AS154" s="3">
        <f>'Population at Risk'!AS154/'Population at Risk'!AS$5</f>
        <v>2.3249647488199458E-3</v>
      </c>
      <c r="AT154" s="3">
        <f>'Population at Risk'!AT154/'Population at Risk'!AT$5</f>
        <v>3.1505752397669867E-3</v>
      </c>
      <c r="AU154" s="3">
        <f>'Population at Risk'!AU154/'Population at Risk'!AU$5</f>
        <v>3.1505752397669867E-3</v>
      </c>
      <c r="AV154" s="3">
        <f>'Population at Risk'!AV154/'Population at Risk'!AV$5</f>
        <v>1.0871575875950879E-3</v>
      </c>
      <c r="AW154" s="3">
        <f>'Population at Risk'!AW154/'Population at Risk'!AW$5</f>
        <v>1.2472036299246933E-3</v>
      </c>
      <c r="AX154" s="3">
        <f>'Population at Risk'!AX154/'Population at Risk'!AX$5</f>
        <v>1.1839715149243885E-3</v>
      </c>
      <c r="AY154" s="3">
        <f>'Population at Risk'!AY154/'Population at Risk'!AY$5</f>
        <v>1.573454481719382E-3</v>
      </c>
      <c r="AZ154" s="3">
        <f>'Population at Risk'!AZ154/'Population at Risk'!AZ$5</f>
        <v>1.819404101028184E-3</v>
      </c>
      <c r="BA154" s="3">
        <f>'Population at Risk'!BA154/'Population at Risk'!BA$5</f>
        <v>7.5007796355962102E-4</v>
      </c>
      <c r="BB154" s="3">
        <f>'Population at Risk'!BB154/'Population at Risk'!BB$5</f>
        <v>9.1139334229245028E-4</v>
      </c>
      <c r="BC154" s="5">
        <f>'Population at Risk'!BC154/'Population at Risk'!BC$5</f>
        <v>6.5533409240366401E-3</v>
      </c>
      <c r="BD154" s="9">
        <v>152</v>
      </c>
    </row>
    <row r="155" spans="2:56" x14ac:dyDescent="0.35">
      <c r="B155" s="3" t="s">
        <v>76</v>
      </c>
      <c r="C155" s="51">
        <f>'Population at Risk'!C155/'Population at Risk'!C$5</f>
        <v>0</v>
      </c>
      <c r="D155" s="3">
        <f>'Population at Risk'!D155/'Population at Risk'!D$5</f>
        <v>0</v>
      </c>
      <c r="E155" s="3">
        <f>'Population at Risk'!E155/'Population at Risk'!E$5</f>
        <v>0</v>
      </c>
      <c r="F155" s="3">
        <f>'Population at Risk'!F155/'Population at Risk'!F$5</f>
        <v>0</v>
      </c>
      <c r="G155" s="3">
        <f>'Population at Risk'!G155/'Population at Risk'!G$5</f>
        <v>0</v>
      </c>
      <c r="H155" s="3">
        <f>'Population at Risk'!H155/'Population at Risk'!H$5</f>
        <v>0</v>
      </c>
      <c r="I155" s="3">
        <f>'Population at Risk'!I155/'Population at Risk'!I$5</f>
        <v>0</v>
      </c>
      <c r="J155" s="3">
        <f>'Population at Risk'!J155/'Population at Risk'!J$5</f>
        <v>0</v>
      </c>
      <c r="K155" s="3">
        <f>'Population at Risk'!K155/'Population at Risk'!K$5</f>
        <v>0</v>
      </c>
      <c r="L155" s="3">
        <f>'Population at Risk'!L155/'Population at Risk'!L$5</f>
        <v>0</v>
      </c>
      <c r="M155" s="3">
        <f>'Population at Risk'!M155/'Population at Risk'!M$5</f>
        <v>0</v>
      </c>
      <c r="N155" s="3">
        <f>'Population at Risk'!N155/'Population at Risk'!N$5</f>
        <v>0</v>
      </c>
      <c r="O155" s="3">
        <f>'Population at Risk'!O155/'Population at Risk'!O$5</f>
        <v>0</v>
      </c>
      <c r="P155" s="3">
        <f>'Population at Risk'!P155/'Population at Risk'!P$5</f>
        <v>0</v>
      </c>
      <c r="Q155" s="3">
        <f>'Population at Risk'!Q155/'Population at Risk'!Q$5</f>
        <v>0</v>
      </c>
      <c r="R155" s="3">
        <f>'Population at Risk'!R155/'Population at Risk'!R$5</f>
        <v>0</v>
      </c>
      <c r="S155" s="3">
        <f>'Population at Risk'!S155/'Population at Risk'!S$5</f>
        <v>0</v>
      </c>
      <c r="T155" s="3">
        <f>'Population at Risk'!T155/'Population at Risk'!T$5</f>
        <v>0</v>
      </c>
      <c r="U155" s="3">
        <f>'Population at Risk'!U155/'Population at Risk'!U$5</f>
        <v>0</v>
      </c>
      <c r="V155" s="3">
        <f>'Population at Risk'!V155/'Population at Risk'!V$5</f>
        <v>0</v>
      </c>
      <c r="W155" s="3">
        <f>'Population at Risk'!W155/'Population at Risk'!W$5</f>
        <v>0</v>
      </c>
      <c r="X155" s="3">
        <f>'Population at Risk'!X155/'Population at Risk'!X$5</f>
        <v>0</v>
      </c>
      <c r="Y155" s="3">
        <f>'Population at Risk'!Y155/'Population at Risk'!Y$5</f>
        <v>0</v>
      </c>
      <c r="Z155" s="3">
        <f>'Population at Risk'!Z155/'Population at Risk'!Z$5</f>
        <v>0</v>
      </c>
      <c r="AA155" s="3">
        <f>'Population at Risk'!AA155/'Population at Risk'!AA$5</f>
        <v>0</v>
      </c>
      <c r="AB155" s="3">
        <f>'Population at Risk'!AB155/'Population at Risk'!AB$5</f>
        <v>0</v>
      </c>
      <c r="AC155" s="3">
        <f>'Population at Risk'!AC155/'Population at Risk'!AC$5</f>
        <v>0</v>
      </c>
      <c r="AD155" s="3">
        <f>'Population at Risk'!AD155/'Population at Risk'!AD$5</f>
        <v>0</v>
      </c>
      <c r="AE155" s="3">
        <f>'Population at Risk'!AE155/'Population at Risk'!AE$5</f>
        <v>0</v>
      </c>
      <c r="AF155" s="3">
        <f>'Population at Risk'!AF155/'Population at Risk'!AF$5</f>
        <v>0</v>
      </c>
      <c r="AG155" s="3">
        <f>'Population at Risk'!AG155/'Population at Risk'!AG$5</f>
        <v>0</v>
      </c>
      <c r="AH155" s="3">
        <f>'Population at Risk'!AH155/'Population at Risk'!AH$5</f>
        <v>0</v>
      </c>
      <c r="AI155" s="3">
        <f>'Population at Risk'!AI155/'Population at Risk'!AI$5</f>
        <v>0</v>
      </c>
      <c r="AJ155" s="3">
        <f>'Population at Risk'!AJ155/'Population at Risk'!AJ$5</f>
        <v>0</v>
      </c>
      <c r="AK155" s="3">
        <f>'Population at Risk'!AK155/'Population at Risk'!AK$5</f>
        <v>0</v>
      </c>
      <c r="AL155" s="3">
        <f>'Population at Risk'!AL155/'Population at Risk'!AL$5</f>
        <v>0</v>
      </c>
      <c r="AM155" s="3">
        <f>'Population at Risk'!AM155/'Population at Risk'!AM$5</f>
        <v>0</v>
      </c>
      <c r="AN155" s="3">
        <f>'Population at Risk'!AN155/'Population at Risk'!AN$5</f>
        <v>0</v>
      </c>
      <c r="AO155" s="3">
        <f>'Population at Risk'!AO155/'Population at Risk'!AO$5</f>
        <v>0</v>
      </c>
      <c r="AP155" s="3">
        <f>'Population at Risk'!AP155/'Population at Risk'!AP$5</f>
        <v>0</v>
      </c>
      <c r="AQ155" s="3">
        <f>'Population at Risk'!AQ155/'Population at Risk'!AQ$5</f>
        <v>0</v>
      </c>
      <c r="AR155" s="3">
        <f>'Population at Risk'!AR155/'Population at Risk'!AR$5</f>
        <v>0</v>
      </c>
      <c r="AS155" s="3">
        <f>'Population at Risk'!AS155/'Population at Risk'!AS$5</f>
        <v>0</v>
      </c>
      <c r="AT155" s="3">
        <f>'Population at Risk'!AT155/'Population at Risk'!AT$5</f>
        <v>0</v>
      </c>
      <c r="AU155" s="3">
        <f>'Population at Risk'!AU155/'Population at Risk'!AU$5</f>
        <v>0</v>
      </c>
      <c r="AV155" s="3">
        <f>'Population at Risk'!AV155/'Population at Risk'!AV$5</f>
        <v>0</v>
      </c>
      <c r="AW155" s="3">
        <f>'Population at Risk'!AW155/'Population at Risk'!AW$5</f>
        <v>0</v>
      </c>
      <c r="AX155" s="3">
        <f>'Population at Risk'!AX155/'Population at Risk'!AX$5</f>
        <v>0</v>
      </c>
      <c r="AY155" s="3">
        <f>'Population at Risk'!AY155/'Population at Risk'!AY$5</f>
        <v>0</v>
      </c>
      <c r="AZ155" s="3">
        <f>'Population at Risk'!AZ155/'Population at Risk'!AZ$5</f>
        <v>0</v>
      </c>
      <c r="BA155" s="3">
        <f>'Population at Risk'!BA155/'Population at Risk'!BA$5</f>
        <v>0</v>
      </c>
      <c r="BB155" s="3">
        <f>'Population at Risk'!BB155/'Population at Risk'!BB$5</f>
        <v>0</v>
      </c>
      <c r="BC155" s="5">
        <f>'Population at Risk'!BC155/'Population at Risk'!BC$5</f>
        <v>0</v>
      </c>
      <c r="BD155" s="9">
        <v>153</v>
      </c>
    </row>
    <row r="156" spans="2:56" x14ac:dyDescent="0.35">
      <c r="B156" s="3" t="s">
        <v>46</v>
      </c>
      <c r="C156" s="51">
        <f>'Population at Risk'!C156/'Population at Risk'!C$5</f>
        <v>0</v>
      </c>
      <c r="D156" s="3">
        <f>'Population at Risk'!D156/'Population at Risk'!D$5</f>
        <v>0</v>
      </c>
      <c r="E156" s="3">
        <f>'Population at Risk'!E156/'Population at Risk'!E$5</f>
        <v>0</v>
      </c>
      <c r="F156" s="3">
        <f>'Population at Risk'!F156/'Population at Risk'!F$5</f>
        <v>0</v>
      </c>
      <c r="G156" s="3">
        <f>'Population at Risk'!G156/'Population at Risk'!G$5</f>
        <v>0</v>
      </c>
      <c r="H156" s="3">
        <f>'Population at Risk'!H156/'Population at Risk'!H$5</f>
        <v>0</v>
      </c>
      <c r="I156" s="3">
        <f>'Population at Risk'!I156/'Population at Risk'!I$5</f>
        <v>0</v>
      </c>
      <c r="J156" s="3">
        <f>'Population at Risk'!J156/'Population at Risk'!J$5</f>
        <v>0</v>
      </c>
      <c r="K156" s="3">
        <f>'Population at Risk'!K156/'Population at Risk'!K$5</f>
        <v>0</v>
      </c>
      <c r="L156" s="3">
        <f>'Population at Risk'!L156/'Population at Risk'!L$5</f>
        <v>0</v>
      </c>
      <c r="M156" s="3">
        <f>'Population at Risk'!M156/'Population at Risk'!M$5</f>
        <v>0</v>
      </c>
      <c r="N156" s="3">
        <f>'Population at Risk'!N156/'Population at Risk'!N$5</f>
        <v>0</v>
      </c>
      <c r="O156" s="3">
        <f>'Population at Risk'!O156/'Population at Risk'!O$5</f>
        <v>0</v>
      </c>
      <c r="P156" s="3">
        <f>'Population at Risk'!P156/'Population at Risk'!P$5</f>
        <v>0</v>
      </c>
      <c r="Q156" s="3">
        <f>'Population at Risk'!Q156/'Population at Risk'!Q$5</f>
        <v>0</v>
      </c>
      <c r="R156" s="3">
        <f>'Population at Risk'!R156/'Population at Risk'!R$5</f>
        <v>0</v>
      </c>
      <c r="S156" s="3">
        <f>'Population at Risk'!S156/'Population at Risk'!S$5</f>
        <v>0</v>
      </c>
      <c r="T156" s="3">
        <f>'Population at Risk'!T156/'Population at Risk'!T$5</f>
        <v>0</v>
      </c>
      <c r="U156" s="3">
        <f>'Population at Risk'!U156/'Population at Risk'!U$5</f>
        <v>0</v>
      </c>
      <c r="V156" s="3">
        <f>'Population at Risk'!V156/'Population at Risk'!V$5</f>
        <v>0</v>
      </c>
      <c r="W156" s="3">
        <f>'Population at Risk'!W156/'Population at Risk'!W$5</f>
        <v>0</v>
      </c>
      <c r="X156" s="3">
        <f>'Population at Risk'!X156/'Population at Risk'!X$5</f>
        <v>0</v>
      </c>
      <c r="Y156" s="3">
        <f>'Population at Risk'!Y156/'Population at Risk'!Y$5</f>
        <v>0</v>
      </c>
      <c r="Z156" s="3">
        <f>'Population at Risk'!Z156/'Population at Risk'!Z$5</f>
        <v>0</v>
      </c>
      <c r="AA156" s="3">
        <f>'Population at Risk'!AA156/'Population at Risk'!AA$5</f>
        <v>0</v>
      </c>
      <c r="AB156" s="3">
        <f>'Population at Risk'!AB156/'Population at Risk'!AB$5</f>
        <v>0</v>
      </c>
      <c r="AC156" s="3">
        <f>'Population at Risk'!AC156/'Population at Risk'!AC$5</f>
        <v>0</v>
      </c>
      <c r="AD156" s="3">
        <f>'Population at Risk'!AD156/'Population at Risk'!AD$5</f>
        <v>0</v>
      </c>
      <c r="AE156" s="3">
        <f>'Population at Risk'!AE156/'Population at Risk'!AE$5</f>
        <v>0</v>
      </c>
      <c r="AF156" s="3">
        <f>'Population at Risk'!AF156/'Population at Risk'!AF$5</f>
        <v>0</v>
      </c>
      <c r="AG156" s="3">
        <f>'Population at Risk'!AG156/'Population at Risk'!AG$5</f>
        <v>0</v>
      </c>
      <c r="AH156" s="3">
        <f>'Population at Risk'!AH156/'Population at Risk'!AH$5</f>
        <v>0</v>
      </c>
      <c r="AI156" s="3">
        <f>'Population at Risk'!AI156/'Population at Risk'!AI$5</f>
        <v>0</v>
      </c>
      <c r="AJ156" s="3">
        <f>'Population at Risk'!AJ156/'Population at Risk'!AJ$5</f>
        <v>0</v>
      </c>
      <c r="AK156" s="3">
        <f>'Population at Risk'!AK156/'Population at Risk'!AK$5</f>
        <v>0</v>
      </c>
      <c r="AL156" s="3">
        <f>'Population at Risk'!AL156/'Population at Risk'!AL$5</f>
        <v>0</v>
      </c>
      <c r="AM156" s="3">
        <f>'Population at Risk'!AM156/'Population at Risk'!AM$5</f>
        <v>0</v>
      </c>
      <c r="AN156" s="3">
        <f>'Population at Risk'!AN156/'Population at Risk'!AN$5</f>
        <v>0</v>
      </c>
      <c r="AO156" s="3">
        <f>'Population at Risk'!AO156/'Population at Risk'!AO$5</f>
        <v>0</v>
      </c>
      <c r="AP156" s="3">
        <f>'Population at Risk'!AP156/'Population at Risk'!AP$5</f>
        <v>0</v>
      </c>
      <c r="AQ156" s="3">
        <f>'Population at Risk'!AQ156/'Population at Risk'!AQ$5</f>
        <v>0</v>
      </c>
      <c r="AR156" s="3">
        <f>'Population at Risk'!AR156/'Population at Risk'!AR$5</f>
        <v>0</v>
      </c>
      <c r="AS156" s="3">
        <f>'Population at Risk'!AS156/'Population at Risk'!AS$5</f>
        <v>0</v>
      </c>
      <c r="AT156" s="3">
        <f>'Population at Risk'!AT156/'Population at Risk'!AT$5</f>
        <v>0</v>
      </c>
      <c r="AU156" s="3">
        <f>'Population at Risk'!AU156/'Population at Risk'!AU$5</f>
        <v>0</v>
      </c>
      <c r="AV156" s="3">
        <f>'Population at Risk'!AV156/'Population at Risk'!AV$5</f>
        <v>0</v>
      </c>
      <c r="AW156" s="3">
        <f>'Population at Risk'!AW156/'Population at Risk'!AW$5</f>
        <v>0</v>
      </c>
      <c r="AX156" s="3">
        <f>'Population at Risk'!AX156/'Population at Risk'!AX$5</f>
        <v>0</v>
      </c>
      <c r="AY156" s="3">
        <f>'Population at Risk'!AY156/'Population at Risk'!AY$5</f>
        <v>0</v>
      </c>
      <c r="AZ156" s="3">
        <f>'Population at Risk'!AZ156/'Population at Risk'!AZ$5</f>
        <v>0</v>
      </c>
      <c r="BA156" s="3">
        <f>'Population at Risk'!BA156/'Population at Risk'!BA$5</f>
        <v>0</v>
      </c>
      <c r="BB156" s="3">
        <f>'Population at Risk'!BB156/'Population at Risk'!BB$5</f>
        <v>0</v>
      </c>
      <c r="BC156" s="5">
        <f>'Population at Risk'!BC156/'Population at Risk'!BC$5</f>
        <v>0</v>
      </c>
      <c r="BD156" s="9">
        <v>154</v>
      </c>
    </row>
    <row r="157" spans="2:56" x14ac:dyDescent="0.35">
      <c r="B157" s="3" t="s">
        <v>77</v>
      </c>
      <c r="C157" s="51">
        <f>'Population at Risk'!C157/'Population at Risk'!C$5</f>
        <v>0</v>
      </c>
      <c r="D157" s="3">
        <f>'Population at Risk'!D157/'Population at Risk'!D$5</f>
        <v>0</v>
      </c>
      <c r="E157" s="3">
        <f>'Population at Risk'!E157/'Population at Risk'!E$5</f>
        <v>0</v>
      </c>
      <c r="F157" s="3">
        <f>'Population at Risk'!F157/'Population at Risk'!F$5</f>
        <v>0</v>
      </c>
      <c r="G157" s="3">
        <f>'Population at Risk'!G157/'Population at Risk'!G$5</f>
        <v>0</v>
      </c>
      <c r="H157" s="3">
        <f>'Population at Risk'!H157/'Population at Risk'!H$5</f>
        <v>0</v>
      </c>
      <c r="I157" s="3">
        <f>'Population at Risk'!I157/'Population at Risk'!I$5</f>
        <v>0</v>
      </c>
      <c r="J157" s="3">
        <f>'Population at Risk'!J157/'Population at Risk'!J$5</f>
        <v>0</v>
      </c>
      <c r="K157" s="3">
        <f>'Population at Risk'!K157/'Population at Risk'!K$5</f>
        <v>0</v>
      </c>
      <c r="L157" s="3">
        <f>'Population at Risk'!L157/'Population at Risk'!L$5</f>
        <v>0</v>
      </c>
      <c r="M157" s="3">
        <f>'Population at Risk'!M157/'Population at Risk'!M$5</f>
        <v>0</v>
      </c>
      <c r="N157" s="3">
        <f>'Population at Risk'!N157/'Population at Risk'!N$5</f>
        <v>0</v>
      </c>
      <c r="O157" s="3">
        <f>'Population at Risk'!O157/'Population at Risk'!O$5</f>
        <v>0</v>
      </c>
      <c r="P157" s="3">
        <f>'Population at Risk'!P157/'Population at Risk'!P$5</f>
        <v>0</v>
      </c>
      <c r="Q157" s="3">
        <f>'Population at Risk'!Q157/'Population at Risk'!Q$5</f>
        <v>0</v>
      </c>
      <c r="R157" s="3">
        <f>'Population at Risk'!R157/'Population at Risk'!R$5</f>
        <v>0</v>
      </c>
      <c r="S157" s="3">
        <f>'Population at Risk'!S157/'Population at Risk'!S$5</f>
        <v>0</v>
      </c>
      <c r="T157" s="3">
        <f>'Population at Risk'!T157/'Population at Risk'!T$5</f>
        <v>0</v>
      </c>
      <c r="U157" s="3">
        <f>'Population at Risk'!U157/'Population at Risk'!U$5</f>
        <v>0</v>
      </c>
      <c r="V157" s="3">
        <f>'Population at Risk'!V157/'Population at Risk'!V$5</f>
        <v>0</v>
      </c>
      <c r="W157" s="3">
        <f>'Population at Risk'!W157/'Population at Risk'!W$5</f>
        <v>0</v>
      </c>
      <c r="X157" s="3">
        <f>'Population at Risk'!X157/'Population at Risk'!X$5</f>
        <v>0</v>
      </c>
      <c r="Y157" s="3">
        <f>'Population at Risk'!Y157/'Population at Risk'!Y$5</f>
        <v>0</v>
      </c>
      <c r="Z157" s="3">
        <f>'Population at Risk'!Z157/'Population at Risk'!Z$5</f>
        <v>0</v>
      </c>
      <c r="AA157" s="3">
        <f>'Population at Risk'!AA157/'Population at Risk'!AA$5</f>
        <v>0</v>
      </c>
      <c r="AB157" s="3">
        <f>'Population at Risk'!AB157/'Population at Risk'!AB$5</f>
        <v>0</v>
      </c>
      <c r="AC157" s="3">
        <f>'Population at Risk'!AC157/'Population at Risk'!AC$5</f>
        <v>0</v>
      </c>
      <c r="AD157" s="3">
        <f>'Population at Risk'!AD157/'Population at Risk'!AD$5</f>
        <v>0</v>
      </c>
      <c r="AE157" s="3">
        <f>'Population at Risk'!AE157/'Population at Risk'!AE$5</f>
        <v>0</v>
      </c>
      <c r="AF157" s="3">
        <f>'Population at Risk'!AF157/'Population at Risk'!AF$5</f>
        <v>0</v>
      </c>
      <c r="AG157" s="3">
        <f>'Population at Risk'!AG157/'Population at Risk'!AG$5</f>
        <v>0</v>
      </c>
      <c r="AH157" s="3">
        <f>'Population at Risk'!AH157/'Population at Risk'!AH$5</f>
        <v>0</v>
      </c>
      <c r="AI157" s="3">
        <f>'Population at Risk'!AI157/'Population at Risk'!AI$5</f>
        <v>0</v>
      </c>
      <c r="AJ157" s="3">
        <f>'Population at Risk'!AJ157/'Population at Risk'!AJ$5</f>
        <v>0</v>
      </c>
      <c r="AK157" s="3">
        <f>'Population at Risk'!AK157/'Population at Risk'!AK$5</f>
        <v>0</v>
      </c>
      <c r="AL157" s="3">
        <f>'Population at Risk'!AL157/'Population at Risk'!AL$5</f>
        <v>0</v>
      </c>
      <c r="AM157" s="3">
        <f>'Population at Risk'!AM157/'Population at Risk'!AM$5</f>
        <v>0</v>
      </c>
      <c r="AN157" s="3">
        <f>'Population at Risk'!AN157/'Population at Risk'!AN$5</f>
        <v>0</v>
      </c>
      <c r="AO157" s="3">
        <f>'Population at Risk'!AO157/'Population at Risk'!AO$5</f>
        <v>0</v>
      </c>
      <c r="AP157" s="3">
        <f>'Population at Risk'!AP157/'Population at Risk'!AP$5</f>
        <v>0</v>
      </c>
      <c r="AQ157" s="3">
        <f>'Population at Risk'!AQ157/'Population at Risk'!AQ$5</f>
        <v>0</v>
      </c>
      <c r="AR157" s="3">
        <f>'Population at Risk'!AR157/'Population at Risk'!AR$5</f>
        <v>0</v>
      </c>
      <c r="AS157" s="3">
        <f>'Population at Risk'!AS157/'Population at Risk'!AS$5</f>
        <v>0</v>
      </c>
      <c r="AT157" s="3">
        <f>'Population at Risk'!AT157/'Population at Risk'!AT$5</f>
        <v>0</v>
      </c>
      <c r="AU157" s="3">
        <f>'Population at Risk'!AU157/'Population at Risk'!AU$5</f>
        <v>0</v>
      </c>
      <c r="AV157" s="3">
        <f>'Population at Risk'!AV157/'Population at Risk'!AV$5</f>
        <v>0</v>
      </c>
      <c r="AW157" s="3">
        <f>'Population at Risk'!AW157/'Population at Risk'!AW$5</f>
        <v>0</v>
      </c>
      <c r="AX157" s="3">
        <f>'Population at Risk'!AX157/'Population at Risk'!AX$5</f>
        <v>0</v>
      </c>
      <c r="AY157" s="3">
        <f>'Population at Risk'!AY157/'Population at Risk'!AY$5</f>
        <v>0</v>
      </c>
      <c r="AZ157" s="3">
        <f>'Population at Risk'!AZ157/'Population at Risk'!AZ$5</f>
        <v>0</v>
      </c>
      <c r="BA157" s="3">
        <f>'Population at Risk'!BA157/'Population at Risk'!BA$5</f>
        <v>0</v>
      </c>
      <c r="BB157" s="3">
        <f>'Population at Risk'!BB157/'Population at Risk'!BB$5</f>
        <v>0</v>
      </c>
      <c r="BC157" s="5">
        <f>'Population at Risk'!BC157/'Population at Risk'!BC$5</f>
        <v>0</v>
      </c>
      <c r="BD157" s="9">
        <v>155</v>
      </c>
    </row>
    <row r="158" spans="2:56" x14ac:dyDescent="0.35">
      <c r="B158" s="3" t="s">
        <v>47</v>
      </c>
      <c r="C158" s="51">
        <f>'Population at Risk'!C158/'Population at Risk'!C$5</f>
        <v>3.7403705988087953E-3</v>
      </c>
      <c r="D158" s="3">
        <f>'Population at Risk'!D158/'Population at Risk'!D$5</f>
        <v>5.6031047025116559E-3</v>
      </c>
      <c r="E158" s="3">
        <f>'Population at Risk'!E158/'Population at Risk'!E$5</f>
        <v>7.4729647722573131E-3</v>
      </c>
      <c r="F158" s="3">
        <f>'Population at Risk'!F158/'Population at Risk'!F$5</f>
        <v>1.1010234003458528E-2</v>
      </c>
      <c r="G158" s="3">
        <f>'Population at Risk'!G158/'Population at Risk'!G$5</f>
        <v>1.240957359664187E-2</v>
      </c>
      <c r="H158" s="3">
        <f>'Population at Risk'!H158/'Population at Risk'!H$5</f>
        <v>4.6678612415040925E-3</v>
      </c>
      <c r="I158" s="3">
        <f>'Population at Risk'!I158/'Population at Risk'!I$5</f>
        <v>9.6665346866394199E-3</v>
      </c>
      <c r="J158" s="3">
        <f>'Population at Risk'!J158/'Population at Risk'!J$5</f>
        <v>4.7057582869294533E-3</v>
      </c>
      <c r="K158" s="3">
        <f>'Population at Risk'!K158/'Population at Risk'!K$5</f>
        <v>5.2460738893868554E-3</v>
      </c>
      <c r="L158" s="3">
        <f>'Population at Risk'!L158/'Population at Risk'!L$5</f>
        <v>1.0362594696933125E-2</v>
      </c>
      <c r="M158" s="3">
        <f>'Population at Risk'!M158/'Population at Risk'!M$5</f>
        <v>1.0362594696933125E-2</v>
      </c>
      <c r="N158" s="3">
        <f>'Population at Risk'!N158/'Population at Risk'!N$5</f>
        <v>3.0611992784152246E-3</v>
      </c>
      <c r="O158" s="3">
        <f>'Population at Risk'!O158/'Population at Risk'!O$5</f>
        <v>4.504495914830639E-3</v>
      </c>
      <c r="P158" s="3">
        <f>'Population at Risk'!P158/'Population at Risk'!P$5</f>
        <v>2.3920971427245584E-3</v>
      </c>
      <c r="Q158" s="3">
        <f>'Population at Risk'!Q158/'Population at Risk'!Q$5</f>
        <v>7.0137841860023727E-3</v>
      </c>
      <c r="R158" s="3">
        <f>'Population at Risk'!R158/'Population at Risk'!R$5</f>
        <v>4.3432530666884447E-3</v>
      </c>
      <c r="S158" s="3">
        <f>'Population at Risk'!S158/'Population at Risk'!S$5</f>
        <v>5.491601132448707E-3</v>
      </c>
      <c r="T158" s="3">
        <f>'Population at Risk'!T158/'Population at Risk'!T$5</f>
        <v>3.5516640510038816E-3</v>
      </c>
      <c r="U158" s="3">
        <f>'Population at Risk'!U158/'Population at Risk'!U$5</f>
        <v>1.763523349571006E-2</v>
      </c>
      <c r="V158" s="3">
        <f>'Population at Risk'!V158/'Population at Risk'!V$5</f>
        <v>5.1479522113339997E-3</v>
      </c>
      <c r="W158" s="3">
        <f>'Population at Risk'!W158/'Population at Risk'!W$5</f>
        <v>5.8101409087198477E-3</v>
      </c>
      <c r="X158" s="3">
        <f>'Population at Risk'!X158/'Population at Risk'!X$5</f>
        <v>5.8101409087198477E-3</v>
      </c>
      <c r="Y158" s="3">
        <f>'Population at Risk'!Y158/'Population at Risk'!Y$5</f>
        <v>4.9391370945675939E-3</v>
      </c>
      <c r="Z158" s="3">
        <f>'Population at Risk'!Z158/'Population at Risk'!Z$5</f>
        <v>3.6065779107640459E-3</v>
      </c>
      <c r="AA158" s="3">
        <f>'Population at Risk'!AA158/'Population at Risk'!AA$5</f>
        <v>4.3476074547585683E-3</v>
      </c>
      <c r="AB158" s="3">
        <f>'Population at Risk'!AB158/'Population at Risk'!AB$5</f>
        <v>6.090930281017452E-3</v>
      </c>
      <c r="AC158" s="3">
        <f>'Population at Risk'!AC158/'Population at Risk'!AC$5</f>
        <v>3.8265068157642343E-3</v>
      </c>
      <c r="AD158" s="3">
        <f>'Population at Risk'!AD158/'Population at Risk'!AD$5</f>
        <v>1.0542921775747619E-2</v>
      </c>
      <c r="AE158" s="3">
        <f>'Population at Risk'!AE158/'Population at Risk'!AE$5</f>
        <v>9.8298637665669188E-3</v>
      </c>
      <c r="AF158" s="3">
        <f>'Population at Risk'!AF158/'Population at Risk'!AF$5</f>
        <v>3.7915072833390319E-3</v>
      </c>
      <c r="AG158" s="3">
        <f>'Population at Risk'!AG158/'Population at Risk'!AG$5</f>
        <v>9.8298637665669188E-3</v>
      </c>
      <c r="AH158" s="3">
        <f>'Population at Risk'!AH158/'Population at Risk'!AH$5</f>
        <v>5.2957703775555606E-3</v>
      </c>
      <c r="AI158" s="3">
        <f>'Population at Risk'!AI158/'Population at Risk'!AI$5</f>
        <v>4.8215644296497068E-3</v>
      </c>
      <c r="AJ158" s="3">
        <f>'Population at Risk'!AJ158/'Population at Risk'!AJ$5</f>
        <v>6.1195316133331266E-3</v>
      </c>
      <c r="AK158" s="3">
        <f>'Population at Risk'!AK158/'Population at Risk'!AK$5</f>
        <v>8.5706356861332007E-3</v>
      </c>
      <c r="AL158" s="3">
        <f>'Population at Risk'!AL158/'Population at Risk'!AL$5</f>
        <v>3.258689961822729E-3</v>
      </c>
      <c r="AM158" s="3">
        <f>'Population at Risk'!AM158/'Population at Risk'!AM$5</f>
        <v>5.1558816156363268E-3</v>
      </c>
      <c r="AN158" s="3">
        <f>'Population at Risk'!AN158/'Population at Risk'!AN$5</f>
        <v>9.9416119836416988E-3</v>
      </c>
      <c r="AO158" s="3">
        <f>'Population at Risk'!AO158/'Population at Risk'!AO$5</f>
        <v>9.9416119836416988E-3</v>
      </c>
      <c r="AP158" s="3">
        <f>'Population at Risk'!AP158/'Population at Risk'!AP$5</f>
        <v>7.8427565241056783E-3</v>
      </c>
      <c r="AQ158" s="3">
        <f>'Population at Risk'!AQ158/'Population at Risk'!AQ$5</f>
        <v>5.4901652430894036E-3</v>
      </c>
      <c r="AR158" s="3">
        <f>'Population at Risk'!AR158/'Population at Risk'!AR$5</f>
        <v>5.6550535377632802E-3</v>
      </c>
      <c r="AS158" s="3">
        <f>'Population at Risk'!AS158/'Population at Risk'!AS$5</f>
        <v>9.6665346866394199E-3</v>
      </c>
      <c r="AT158" s="3">
        <f>'Population at Risk'!AT158/'Population at Risk'!AT$5</f>
        <v>1.0833685868945724E-2</v>
      </c>
      <c r="AU158" s="3">
        <f>'Population at Risk'!AU158/'Population at Risk'!AU$5</f>
        <v>1.0833685868945724E-2</v>
      </c>
      <c r="AV158" s="3">
        <f>'Population at Risk'!AV158/'Population at Risk'!AV$5</f>
        <v>6.7278271156864791E-3</v>
      </c>
      <c r="AW158" s="3">
        <f>'Population at Risk'!AW158/'Population at Risk'!AW$5</f>
        <v>5.4553771714962425E-3</v>
      </c>
      <c r="AX158" s="3">
        <f>'Population at Risk'!AX158/'Population at Risk'!AX$5</f>
        <v>4.3743492989507127E-3</v>
      </c>
      <c r="AY158" s="3">
        <f>'Population at Risk'!AY158/'Population at Risk'!AY$5</f>
        <v>6.3054720590019009E-3</v>
      </c>
      <c r="AZ158" s="3">
        <f>'Population at Risk'!AZ158/'Population at Risk'!AZ$5</f>
        <v>6.7551079087164283E-3</v>
      </c>
      <c r="BA158" s="3">
        <f>'Population at Risk'!BA158/'Population at Risk'!BA$5</f>
        <v>3.2829269457895082E-3</v>
      </c>
      <c r="BB158" s="3">
        <f>'Population at Risk'!BB158/'Population at Risk'!BB$5</f>
        <v>6.424698807480039E-3</v>
      </c>
      <c r="BC158" s="5">
        <f>'Population at Risk'!BC158/'Population at Risk'!BC$5</f>
        <v>1.763523349571006E-2</v>
      </c>
      <c r="BD158" s="9">
        <v>156</v>
      </c>
    </row>
    <row r="159" spans="2:56" x14ac:dyDescent="0.35">
      <c r="B159" s="3" t="s">
        <v>48</v>
      </c>
      <c r="C159" s="51">
        <f>'Population at Risk'!C159/'Population at Risk'!C$5</f>
        <v>1.2206055912106245E-2</v>
      </c>
      <c r="D159" s="3">
        <f>'Population at Risk'!D159/'Population at Risk'!D$5</f>
        <v>1.0700688883510914E-2</v>
      </c>
      <c r="E159" s="3">
        <f>'Population at Risk'!E159/'Population at Risk'!E$5</f>
        <v>9.1895630113391479E-3</v>
      </c>
      <c r="F159" s="3">
        <f>'Population at Risk'!F159/'Population at Risk'!F$5</f>
        <v>1.1700605432864575E-2</v>
      </c>
      <c r="G159" s="3">
        <f>'Population at Risk'!G159/'Population at Risk'!G$5</f>
        <v>1.2516158891336953E-2</v>
      </c>
      <c r="H159" s="3">
        <f>'Population at Risk'!H159/'Population at Risk'!H$5</f>
        <v>5.8315939609926469E-3</v>
      </c>
      <c r="I159" s="3">
        <f>'Population at Risk'!I159/'Population at Risk'!I$5</f>
        <v>1.1419659365324653E-2</v>
      </c>
      <c r="J159" s="3">
        <f>'Population at Risk'!J159/'Population at Risk'!J$5</f>
        <v>8.5567596975221118E-3</v>
      </c>
      <c r="K159" s="3">
        <f>'Population at Risk'!K159/'Population at Risk'!K$5</f>
        <v>7.0834085234578277E-3</v>
      </c>
      <c r="L159" s="3">
        <f>'Population at Risk'!L159/'Population at Risk'!L$5</f>
        <v>1.1855220092021173E-2</v>
      </c>
      <c r="M159" s="3">
        <f>'Population at Risk'!M159/'Population at Risk'!M$5</f>
        <v>1.1855220092021173E-2</v>
      </c>
      <c r="N159" s="3">
        <f>'Population at Risk'!N159/'Population at Risk'!N$5</f>
        <v>5.99648804666427E-3</v>
      </c>
      <c r="O159" s="3">
        <f>'Population at Risk'!O159/'Population at Risk'!O$5</f>
        <v>6.0931783450074665E-3</v>
      </c>
      <c r="P159" s="3">
        <f>'Population at Risk'!P159/'Population at Risk'!P$5</f>
        <v>3.3040841783882969E-3</v>
      </c>
      <c r="Q159" s="3">
        <f>'Population at Risk'!Q159/'Population at Risk'!Q$5</f>
        <v>8.6313041823866399E-3</v>
      </c>
      <c r="R159" s="3">
        <f>'Population at Risk'!R159/'Population at Risk'!R$5</f>
        <v>5.7556930883757426E-3</v>
      </c>
      <c r="S159" s="3">
        <f>'Population at Risk'!S159/'Population at Risk'!S$5</f>
        <v>9.2334998757219611E-3</v>
      </c>
      <c r="T159" s="3">
        <f>'Population at Risk'!T159/'Population at Risk'!T$5</f>
        <v>9.9560376715783858E-3</v>
      </c>
      <c r="U159" s="3">
        <f>'Population at Risk'!U159/'Population at Risk'!U$5</f>
        <v>2.0690155833549596E-2</v>
      </c>
      <c r="V159" s="3">
        <f>'Population at Risk'!V159/'Population at Risk'!V$5</f>
        <v>6.8255596412255901E-3</v>
      </c>
      <c r="W159" s="3">
        <f>'Population at Risk'!W159/'Population at Risk'!W$5</f>
        <v>8.0450803766271804E-3</v>
      </c>
      <c r="X159" s="3">
        <f>'Population at Risk'!X159/'Population at Risk'!X$5</f>
        <v>8.0450803766271804E-3</v>
      </c>
      <c r="Y159" s="3">
        <f>'Population at Risk'!Y159/'Population at Risk'!Y$5</f>
        <v>7.6430759433510831E-3</v>
      </c>
      <c r="Z159" s="3">
        <f>'Population at Risk'!Z159/'Population at Risk'!Z$5</f>
        <v>8.3123368206217095E-3</v>
      </c>
      <c r="AA159" s="3">
        <f>'Population at Risk'!AA159/'Population at Risk'!AA$5</f>
        <v>6.8510534115233754E-3</v>
      </c>
      <c r="AB159" s="3">
        <f>'Population at Risk'!AB159/'Population at Risk'!AB$5</f>
        <v>1.0649010167393469E-2</v>
      </c>
      <c r="AC159" s="3">
        <f>'Population at Risk'!AC159/'Population at Risk'!AC$5</f>
        <v>7.0294798775796261E-3</v>
      </c>
      <c r="AD159" s="3">
        <f>'Population at Risk'!AD159/'Population at Risk'!AD$5</f>
        <v>1.0934335638080763E-2</v>
      </c>
      <c r="AE159" s="3">
        <f>'Population at Risk'!AE159/'Population at Risk'!AE$5</f>
        <v>1.0330081686049023E-2</v>
      </c>
      <c r="AF159" s="3">
        <f>'Population at Risk'!AF159/'Population at Risk'!AF$5</f>
        <v>5.6289300437264086E-3</v>
      </c>
      <c r="AG159" s="3">
        <f>'Population at Risk'!AG159/'Population at Risk'!AG$5</f>
        <v>1.0330081686049023E-2</v>
      </c>
      <c r="AH159" s="3">
        <f>'Population at Risk'!AH159/'Population at Risk'!AH$5</f>
        <v>6.5263995022771248E-3</v>
      </c>
      <c r="AI159" s="3">
        <f>'Population at Risk'!AI159/'Population at Risk'!AI$5</f>
        <v>9.4793717847903251E-3</v>
      </c>
      <c r="AJ159" s="3">
        <f>'Population at Risk'!AJ159/'Population at Risk'!AJ$5</f>
        <v>8.8970860106469488E-3</v>
      </c>
      <c r="AK159" s="3">
        <f>'Population at Risk'!AK159/'Population at Risk'!AK$5</f>
        <v>1.0386317932028563E-2</v>
      </c>
      <c r="AL159" s="3">
        <f>'Population at Risk'!AL159/'Population at Risk'!AL$5</f>
        <v>4.4923976497190619E-3</v>
      </c>
      <c r="AM159" s="3">
        <f>'Population at Risk'!AM159/'Population at Risk'!AM$5</f>
        <v>6.0539134505050614E-3</v>
      </c>
      <c r="AN159" s="3">
        <f>'Population at Risk'!AN159/'Population at Risk'!AN$5</f>
        <v>1.1929934380370039E-2</v>
      </c>
      <c r="AO159" s="3">
        <f>'Population at Risk'!AO159/'Population at Risk'!AO$5</f>
        <v>1.1929934380370039E-2</v>
      </c>
      <c r="AP159" s="3">
        <f>'Population at Risk'!AP159/'Population at Risk'!AP$5</f>
        <v>1.0398698241379277E-2</v>
      </c>
      <c r="AQ159" s="3">
        <f>'Population at Risk'!AQ159/'Population at Risk'!AQ$5</f>
        <v>6.0426786879353434E-3</v>
      </c>
      <c r="AR159" s="3">
        <f>'Population at Risk'!AR159/'Population at Risk'!AR$5</f>
        <v>8.400711090552633E-3</v>
      </c>
      <c r="AS159" s="3">
        <f>'Population at Risk'!AS159/'Population at Risk'!AS$5</f>
        <v>1.1419659365324653E-2</v>
      </c>
      <c r="AT159" s="3">
        <f>'Population at Risk'!AT159/'Population at Risk'!AT$5</f>
        <v>1.4855772838254913E-2</v>
      </c>
      <c r="AU159" s="3">
        <f>'Population at Risk'!AU159/'Population at Risk'!AU$5</f>
        <v>1.4855772838254913E-2</v>
      </c>
      <c r="AV159" s="3">
        <f>'Population at Risk'!AV159/'Population at Risk'!AV$5</f>
        <v>7.30353044269992E-3</v>
      </c>
      <c r="AW159" s="3">
        <f>'Population at Risk'!AW159/'Population at Risk'!AW$5</f>
        <v>7.0654848646064467E-3</v>
      </c>
      <c r="AX159" s="3">
        <f>'Population at Risk'!AX159/'Population at Risk'!AX$5</f>
        <v>9.4604571279001855E-3</v>
      </c>
      <c r="AY159" s="3">
        <f>'Population at Risk'!AY159/'Population at Risk'!AY$5</f>
        <v>8.5274957048932249E-3</v>
      </c>
      <c r="AZ159" s="3">
        <f>'Population at Risk'!AZ159/'Population at Risk'!AZ$5</f>
        <v>8.9654072432987959E-3</v>
      </c>
      <c r="BA159" s="3">
        <f>'Population at Risk'!BA159/'Population at Risk'!BA$5</f>
        <v>4.8807012768201426E-3</v>
      </c>
      <c r="BB159" s="3">
        <f>'Population at Risk'!BB159/'Population at Risk'!BB$5</f>
        <v>8.937761266188218E-3</v>
      </c>
      <c r="BC159" s="5">
        <f>'Population at Risk'!BC159/'Population at Risk'!BC$5</f>
        <v>2.0690155833549596E-2</v>
      </c>
      <c r="BD159" s="9">
        <v>157</v>
      </c>
    </row>
    <row r="160" spans="2:56" x14ac:dyDescent="0.35">
      <c r="B160" s="3" t="s">
        <v>49</v>
      </c>
      <c r="C160" s="51">
        <f>'Population at Risk'!C160/'Population at Risk'!C$5</f>
        <v>1.5148803055272454E-2</v>
      </c>
      <c r="D160" s="3">
        <f>'Population at Risk'!D160/'Population at Risk'!D$5</f>
        <v>1.1687513374606971E-2</v>
      </c>
      <c r="E160" s="3">
        <f>'Population at Risk'!E160/'Population at Risk'!E$5</f>
        <v>8.2129823876918844E-3</v>
      </c>
      <c r="F160" s="3">
        <f>'Population at Risk'!F160/'Population at Risk'!F$5</f>
        <v>1.0403183263808381E-2</v>
      </c>
      <c r="G160" s="3">
        <f>'Population at Risk'!G160/'Population at Risk'!G$5</f>
        <v>1.1282814767008129E-2</v>
      </c>
      <c r="H160" s="3">
        <f>'Population at Risk'!H160/'Population at Risk'!H$5</f>
        <v>5.1753780108366012E-3</v>
      </c>
      <c r="I160" s="3">
        <f>'Population at Risk'!I160/'Population at Risk'!I$5</f>
        <v>1.0567445979852664E-2</v>
      </c>
      <c r="J160" s="3">
        <f>'Population at Risk'!J160/'Population at Risk'!J$5</f>
        <v>7.1965014427065668E-3</v>
      </c>
      <c r="K160" s="3">
        <f>'Population at Risk'!K160/'Population at Risk'!K$5</f>
        <v>5.5120039022129169E-3</v>
      </c>
      <c r="L160" s="3">
        <f>'Population at Risk'!L160/'Population at Risk'!L$5</f>
        <v>1.1280473531843591E-2</v>
      </c>
      <c r="M160" s="3">
        <f>'Population at Risk'!M160/'Population at Risk'!M$5</f>
        <v>1.1280473531843591E-2</v>
      </c>
      <c r="N160" s="3">
        <f>'Population at Risk'!N160/'Population at Risk'!N$5</f>
        <v>7.0667273830767909E-3</v>
      </c>
      <c r="O160" s="3">
        <f>'Population at Risk'!O160/'Population at Risk'!O$5</f>
        <v>6.0834912570185843E-3</v>
      </c>
      <c r="P160" s="3">
        <f>'Population at Risk'!P160/'Population at Risk'!P$5</f>
        <v>3.1097262855419262E-3</v>
      </c>
      <c r="Q160" s="3">
        <f>'Population at Risk'!Q160/'Population at Risk'!Q$5</f>
        <v>8.1147851919446037E-3</v>
      </c>
      <c r="R160" s="3">
        <f>'Population at Risk'!R160/'Population at Risk'!R$5</f>
        <v>4.4491860683149916E-3</v>
      </c>
      <c r="S160" s="3">
        <f>'Population at Risk'!S160/'Population at Risk'!S$5</f>
        <v>1.0435126474259919E-2</v>
      </c>
      <c r="T160" s="3">
        <f>'Population at Risk'!T160/'Population at Risk'!T$5</f>
        <v>1.3721722668447491E-2</v>
      </c>
      <c r="U160" s="3">
        <f>'Population at Risk'!U160/'Population at Risk'!U$5</f>
        <v>1.9023834558364393E-2</v>
      </c>
      <c r="V160" s="3">
        <f>'Population at Risk'!V160/'Population at Risk'!V$5</f>
        <v>6.3568163887558812E-3</v>
      </c>
      <c r="W160" s="3">
        <f>'Population at Risk'!W160/'Population at Risk'!W$5</f>
        <v>8.0135035238623996E-3</v>
      </c>
      <c r="X160" s="3">
        <f>'Population at Risk'!X160/'Population at Risk'!X$5</f>
        <v>8.0135035238623996E-3</v>
      </c>
      <c r="Y160" s="3">
        <f>'Population at Risk'!Y160/'Population at Risk'!Y$5</f>
        <v>6.7533368358059544E-3</v>
      </c>
      <c r="Z160" s="3">
        <f>'Population at Risk'!Z160/'Population at Risk'!Z$5</f>
        <v>8.5528924066853307E-3</v>
      </c>
      <c r="AA160" s="3">
        <f>'Population at Risk'!AA160/'Population at Risk'!AA$5</f>
        <v>6.7901056434660125E-3</v>
      </c>
      <c r="AB160" s="3">
        <f>'Population at Risk'!AB160/'Population at Risk'!AB$5</f>
        <v>1.1503966328101068E-2</v>
      </c>
      <c r="AC160" s="3">
        <f>'Population at Risk'!AC160/'Population at Risk'!AC$5</f>
        <v>7.1554052611132683E-3</v>
      </c>
      <c r="AD160" s="3">
        <f>'Population at Risk'!AD160/'Population at Risk'!AD$5</f>
        <v>1.0614470546281634E-2</v>
      </c>
      <c r="AE160" s="3">
        <f>'Population at Risk'!AE160/'Population at Risk'!AE$5</f>
        <v>1.0359164123228215E-2</v>
      </c>
      <c r="AF160" s="3">
        <f>'Population at Risk'!AF160/'Population at Risk'!AF$5</f>
        <v>5.3081101966746449E-3</v>
      </c>
      <c r="AG160" s="3">
        <f>'Population at Risk'!AG160/'Population at Risk'!AG$5</f>
        <v>1.0359164123228215E-2</v>
      </c>
      <c r="AH160" s="3">
        <f>'Population at Risk'!AH160/'Population at Risk'!AH$5</f>
        <v>6.1254287514294079E-3</v>
      </c>
      <c r="AI160" s="3">
        <f>'Population at Risk'!AI160/'Population at Risk'!AI$5</f>
        <v>1.148462350849597E-2</v>
      </c>
      <c r="AJ160" s="3">
        <f>'Population at Risk'!AJ160/'Population at Risk'!AJ$5</f>
        <v>8.4366358164398442E-3</v>
      </c>
      <c r="AK160" s="3">
        <f>'Population at Risk'!AK160/'Population at Risk'!AK$5</f>
        <v>1.0570963584153516E-2</v>
      </c>
      <c r="AL160" s="3">
        <f>'Population at Risk'!AL160/'Population at Risk'!AL$5</f>
        <v>3.5905147882224326E-3</v>
      </c>
      <c r="AM160" s="3">
        <f>'Population at Risk'!AM160/'Population at Risk'!AM$5</f>
        <v>5.7349214473856654E-3</v>
      </c>
      <c r="AN160" s="3">
        <f>'Population at Risk'!AN160/'Population at Risk'!AN$5</f>
        <v>1.3454314884528433E-2</v>
      </c>
      <c r="AO160" s="3">
        <f>'Population at Risk'!AO160/'Population at Risk'!AO$5</f>
        <v>1.3454314884528433E-2</v>
      </c>
      <c r="AP160" s="3">
        <f>'Population at Risk'!AP160/'Population at Risk'!AP$5</f>
        <v>8.3869874601031E-3</v>
      </c>
      <c r="AQ160" s="3">
        <f>'Population at Risk'!AQ160/'Population at Risk'!AQ$5</f>
        <v>6.4063584237833036E-3</v>
      </c>
      <c r="AR160" s="3">
        <f>'Population at Risk'!AR160/'Population at Risk'!AR$5</f>
        <v>8.5658795527126172E-3</v>
      </c>
      <c r="AS160" s="3">
        <f>'Population at Risk'!AS160/'Population at Risk'!AS$5</f>
        <v>1.0567445979852664E-2</v>
      </c>
      <c r="AT160" s="3">
        <f>'Population at Risk'!AT160/'Population at Risk'!AT$5</f>
        <v>1.3104218835491234E-2</v>
      </c>
      <c r="AU160" s="3">
        <f>'Population at Risk'!AU160/'Population at Risk'!AU$5</f>
        <v>1.3104218835491234E-2</v>
      </c>
      <c r="AV160" s="3">
        <f>'Population at Risk'!AV160/'Population at Risk'!AV$5</f>
        <v>6.2198535918510907E-3</v>
      </c>
      <c r="AW160" s="3">
        <f>'Population at Risk'!AW160/'Population at Risk'!AW$5</f>
        <v>6.5709800448551558E-3</v>
      </c>
      <c r="AX160" s="3">
        <f>'Population at Risk'!AX160/'Population at Risk'!AX$5</f>
        <v>8.2297080031106615E-3</v>
      </c>
      <c r="AY160" s="3">
        <f>'Population at Risk'!AY160/'Population at Risk'!AY$5</f>
        <v>8.2119716860551625E-3</v>
      </c>
      <c r="AZ160" s="3">
        <f>'Population at Risk'!AZ160/'Population at Risk'!AZ$5</f>
        <v>8.3921307588249831E-3</v>
      </c>
      <c r="BA160" s="3">
        <f>'Population at Risk'!BA160/'Population at Risk'!BA$5</f>
        <v>5.4299362031119238E-3</v>
      </c>
      <c r="BB160" s="3">
        <f>'Population at Risk'!BB160/'Population at Risk'!BB$5</f>
        <v>8.7702237689410052E-3</v>
      </c>
      <c r="BC160" s="5">
        <f>'Population at Risk'!BC160/'Population at Risk'!BC$5</f>
        <v>1.9023834558364393E-2</v>
      </c>
      <c r="BD160" s="9">
        <v>158</v>
      </c>
    </row>
    <row r="161" spans="1:56" x14ac:dyDescent="0.35">
      <c r="B161" s="3" t="s">
        <v>50</v>
      </c>
      <c r="C161" s="51">
        <f>'Population at Risk'!C161/'Population at Risk'!C$5</f>
        <v>1.1486986281640582E-2</v>
      </c>
      <c r="D161" s="3">
        <f>'Population at Risk'!D161/'Population at Risk'!D$5</f>
        <v>1.0098302154283569E-2</v>
      </c>
      <c r="E161" s="3">
        <f>'Population at Risk'!E161/'Population at Risk'!E$5</f>
        <v>8.7043055585951656E-3</v>
      </c>
      <c r="F161" s="3">
        <f>'Population at Risk'!F161/'Population at Risk'!F$5</f>
        <v>1.1629187698788087E-2</v>
      </c>
      <c r="G161" s="3">
        <f>'Population at Risk'!G161/'Population at Risk'!G$5</f>
        <v>1.0688982410849807E-2</v>
      </c>
      <c r="H161" s="3">
        <f>'Population at Risk'!H161/'Population at Risk'!H$5</f>
        <v>4.8197930132150985E-3</v>
      </c>
      <c r="I161" s="3">
        <f>'Population at Risk'!I161/'Population at Risk'!I$5</f>
        <v>1.0774412087753005E-2</v>
      </c>
      <c r="J161" s="3">
        <f>'Population at Risk'!J161/'Population at Risk'!J$5</f>
        <v>6.0200618709742026E-3</v>
      </c>
      <c r="K161" s="3">
        <f>'Population at Risk'!K161/'Population at Risk'!K$5</f>
        <v>5.3186002565212354E-3</v>
      </c>
      <c r="L161" s="3">
        <f>'Population at Risk'!L161/'Population at Risk'!L$5</f>
        <v>1.0577052368641178E-2</v>
      </c>
      <c r="M161" s="3">
        <f>'Population at Risk'!M161/'Population at Risk'!M$5</f>
        <v>1.0577052368641178E-2</v>
      </c>
      <c r="N161" s="3">
        <f>'Population at Risk'!N161/'Population at Risk'!N$5</f>
        <v>5.7918834676442292E-3</v>
      </c>
      <c r="O161" s="3">
        <f>'Population at Risk'!O161/'Population at Risk'!O$5</f>
        <v>5.1535308100858065E-3</v>
      </c>
      <c r="P161" s="3">
        <f>'Population at Risk'!P161/'Population at Risk'!P$5</f>
        <v>2.6761586784231003E-3</v>
      </c>
      <c r="Q161" s="3">
        <f>'Population at Risk'!Q161/'Population at Risk'!Q$5</f>
        <v>7.136117631107065E-3</v>
      </c>
      <c r="R161" s="3">
        <f>'Population at Risk'!R161/'Population at Risk'!R$5</f>
        <v>4.4844970688571739E-3</v>
      </c>
      <c r="S161" s="3">
        <f>'Population at Risk'!S161/'Population at Risk'!S$5</f>
        <v>9.8269200663042826E-3</v>
      </c>
      <c r="T161" s="3">
        <f>'Population at Risk'!T161/'Population at Risk'!T$5</f>
        <v>1.2145011396377118E-2</v>
      </c>
      <c r="U161" s="3">
        <f>'Population at Risk'!U161/'Population at Risk'!U$5</f>
        <v>2.078272923772655E-2</v>
      </c>
      <c r="V161" s="3">
        <f>'Population at Risk'!V161/'Population at Risk'!V$5</f>
        <v>6.3732635204214842E-3</v>
      </c>
      <c r="W161" s="3">
        <f>'Population at Risk'!W161/'Population at Risk'!W$5</f>
        <v>7.9468412791367481E-3</v>
      </c>
      <c r="X161" s="3">
        <f>'Population at Risk'!X161/'Population at Risk'!X$5</f>
        <v>7.9468412791367481E-3</v>
      </c>
      <c r="Y161" s="3">
        <f>'Population at Risk'!Y161/'Population at Risk'!Y$5</f>
        <v>6.2064727989733382E-3</v>
      </c>
      <c r="Z161" s="3">
        <f>'Population at Risk'!Z161/'Population at Risk'!Z$5</f>
        <v>7.8874138145823228E-3</v>
      </c>
      <c r="AA161" s="3">
        <f>'Population at Risk'!AA161/'Population at Risk'!AA$5</f>
        <v>6.6957349058288053E-3</v>
      </c>
      <c r="AB161" s="3">
        <f>'Population at Risk'!AB161/'Population at Risk'!AB$5</f>
        <v>1.0441594767458489E-2</v>
      </c>
      <c r="AC161" s="3">
        <f>'Population at Risk'!AC161/'Population at Risk'!AC$5</f>
        <v>6.6781074364293007E-3</v>
      </c>
      <c r="AD161" s="3">
        <f>'Population at Risk'!AD161/'Population at Risk'!AD$5</f>
        <v>1.1165816954514343E-2</v>
      </c>
      <c r="AE161" s="3">
        <f>'Population at Risk'!AE161/'Population at Risk'!AE$5</f>
        <v>1.1347966987320745E-2</v>
      </c>
      <c r="AF161" s="3">
        <f>'Population at Risk'!AF161/'Population at Risk'!AF$5</f>
        <v>4.7102186635327205E-3</v>
      </c>
      <c r="AG161" s="3">
        <f>'Population at Risk'!AG161/'Population at Risk'!AG$5</f>
        <v>1.1347966987320745E-2</v>
      </c>
      <c r="AH161" s="3">
        <f>'Population at Risk'!AH161/'Population at Risk'!AH$5</f>
        <v>6.7278087734402633E-3</v>
      </c>
      <c r="AI161" s="3">
        <f>'Population at Risk'!AI161/'Population at Risk'!AI$5</f>
        <v>1.0534523500730969E-2</v>
      </c>
      <c r="AJ161" s="3">
        <f>'Population at Risk'!AJ161/'Population at Risk'!AJ$5</f>
        <v>8.4217825843686464E-3</v>
      </c>
      <c r="AK161" s="3">
        <f>'Population at Risk'!AK161/'Population at Risk'!AK$5</f>
        <v>1.2186613040246848E-2</v>
      </c>
      <c r="AL161" s="3">
        <f>'Population at Risk'!AL161/'Population at Risk'!AL$5</f>
        <v>3.3522815795252099E-3</v>
      </c>
      <c r="AM161" s="3">
        <f>'Population at Risk'!AM161/'Population at Risk'!AM$5</f>
        <v>6.6814955435986565E-3</v>
      </c>
      <c r="AN161" s="3">
        <f>'Population at Risk'!AN161/'Population at Risk'!AN$5</f>
        <v>1.1598547314248649E-2</v>
      </c>
      <c r="AO161" s="3">
        <f>'Population at Risk'!AO161/'Population at Risk'!AO$5</f>
        <v>1.1598547314248649E-2</v>
      </c>
      <c r="AP161" s="3">
        <f>'Population at Risk'!AP161/'Population at Risk'!AP$5</f>
        <v>9.3588284172413504E-3</v>
      </c>
      <c r="AQ161" s="3">
        <f>'Population at Risk'!AQ161/'Population at Risk'!AQ$5</f>
        <v>6.6441490202992781E-3</v>
      </c>
      <c r="AR161" s="3">
        <f>'Population at Risk'!AR161/'Population at Risk'!AR$5</f>
        <v>8.2567547396945797E-3</v>
      </c>
      <c r="AS161" s="3">
        <f>'Population at Risk'!AS161/'Population at Risk'!AS$5</f>
        <v>1.0774412087753005E-2</v>
      </c>
      <c r="AT161" s="3">
        <f>'Population at Risk'!AT161/'Population at Risk'!AT$5</f>
        <v>1.4401666244945812E-2</v>
      </c>
      <c r="AU161" s="3">
        <f>'Population at Risk'!AU161/'Population at Risk'!AU$5</f>
        <v>1.4401666244945812E-2</v>
      </c>
      <c r="AV161" s="3">
        <f>'Population at Risk'!AV161/'Population at Risk'!AV$5</f>
        <v>6.3778897992665456E-3</v>
      </c>
      <c r="AW161" s="3">
        <f>'Population at Risk'!AW161/'Population at Risk'!AW$5</f>
        <v>6.7806500884297028E-3</v>
      </c>
      <c r="AX161" s="3">
        <f>'Population at Risk'!AX161/'Population at Risk'!AX$5</f>
        <v>6.4503116781137624E-3</v>
      </c>
      <c r="AY161" s="3">
        <f>'Population at Risk'!AY161/'Population at Risk'!AY$5</f>
        <v>8.2486993496236147E-3</v>
      </c>
      <c r="AZ161" s="3">
        <f>'Population at Risk'!AZ161/'Population at Risk'!AZ$5</f>
        <v>8.5227104025106838E-3</v>
      </c>
      <c r="BA161" s="3">
        <f>'Population at Risk'!BA161/'Population at Risk'!BA$5</f>
        <v>4.7184273213248433E-3</v>
      </c>
      <c r="BB161" s="3">
        <f>'Population at Risk'!BB161/'Population at Risk'!BB$5</f>
        <v>9.06159332937094E-3</v>
      </c>
      <c r="BC161" s="5">
        <f>'Population at Risk'!BC161/'Population at Risk'!BC$5</f>
        <v>2.078272923772655E-2</v>
      </c>
      <c r="BD161" s="9">
        <v>159</v>
      </c>
    </row>
    <row r="162" spans="1:56" x14ac:dyDescent="0.35">
      <c r="B162" s="3" t="s">
        <v>51</v>
      </c>
      <c r="C162" s="51">
        <f>'Population at Risk'!C162/'Population at Risk'!C$5</f>
        <v>8.3267054687536663E-3</v>
      </c>
      <c r="D162" s="3">
        <f>'Population at Risk'!D162/'Population at Risk'!D$5</f>
        <v>8.5605511068087316E-3</v>
      </c>
      <c r="E162" s="3">
        <f>'Population at Risk'!E162/'Population at Risk'!E$5</f>
        <v>8.7952913309846618E-3</v>
      </c>
      <c r="F162" s="3">
        <f>'Population at Risk'!F162/'Population at Risk'!F$5</f>
        <v>1.1510158141993942E-2</v>
      </c>
      <c r="G162" s="3">
        <f>'Population at Risk'!G162/'Population at Risk'!G$5</f>
        <v>1.1998458888532262E-2</v>
      </c>
      <c r="H162" s="3">
        <f>'Population at Risk'!H162/'Population at Risk'!H$5</f>
        <v>5.1527498746243242E-3</v>
      </c>
      <c r="I162" s="3">
        <f>'Population at Risk'!I162/'Population at Risk'!I$5</f>
        <v>1.0165688240987297E-2</v>
      </c>
      <c r="J162" s="3">
        <f>'Population at Risk'!J162/'Population at Risk'!J$5</f>
        <v>5.9005797269701347E-3</v>
      </c>
      <c r="K162" s="3">
        <f>'Population at Risk'!K162/'Population at Risk'!K$5</f>
        <v>5.366951167944156E-3</v>
      </c>
      <c r="L162" s="3">
        <f>'Population at Risk'!L162/'Population at Risk'!L$5</f>
        <v>9.8135830573605094E-3</v>
      </c>
      <c r="M162" s="3">
        <f>'Population at Risk'!M162/'Population at Risk'!M$5</f>
        <v>9.8135830573605094E-3</v>
      </c>
      <c r="N162" s="3">
        <f>'Population at Risk'!N162/'Population at Risk'!N$5</f>
        <v>4.1550468354839033E-3</v>
      </c>
      <c r="O162" s="3">
        <f>'Population at Risk'!O162/'Population at Risk'!O$5</f>
        <v>5.7928786173520909E-3</v>
      </c>
      <c r="P162" s="3">
        <f>'Population at Risk'!P162/'Population at Risk'!P$5</f>
        <v>2.3621959284405021E-3</v>
      </c>
      <c r="Q162" s="3">
        <f>'Population at Risk'!Q162/'Population at Risk'!Q$5</f>
        <v>7.340006706281552E-3</v>
      </c>
      <c r="R162" s="3">
        <f>'Population at Risk'!R162/'Population at Risk'!R$5</f>
        <v>4.643396571296996E-3</v>
      </c>
      <c r="S162" s="3">
        <f>'Population at Risk'!S162/'Population at Risk'!S$5</f>
        <v>8.7258397459048561E-3</v>
      </c>
      <c r="T162" s="3">
        <f>'Population at Risk'!T162/'Population at Risk'!T$5</f>
        <v>9.2597923160421553E-3</v>
      </c>
      <c r="U162" s="3">
        <f>'Population at Risk'!U162/'Population at Risk'!U$5</f>
        <v>2.2911917533796532E-2</v>
      </c>
      <c r="V162" s="3">
        <f>'Population at Risk'!V162/'Population at Risk'!V$5</f>
        <v>7.6972576195025932E-3</v>
      </c>
      <c r="W162" s="3">
        <f>'Population at Risk'!W162/'Population at Risk'!W$5</f>
        <v>7.8310594856658821E-3</v>
      </c>
      <c r="X162" s="3">
        <f>'Population at Risk'!X162/'Population at Risk'!X$5</f>
        <v>7.8310594856658821E-3</v>
      </c>
      <c r="Y162" s="3">
        <f>'Population at Risk'!Y162/'Population at Risk'!Y$5</f>
        <v>6.8488210327132364E-3</v>
      </c>
      <c r="Z162" s="3">
        <f>'Population at Risk'!Z162/'Population at Risk'!Z$5</f>
        <v>6.0472513752051482E-3</v>
      </c>
      <c r="AA162" s="3">
        <f>'Population at Risk'!AA162/'Population at Risk'!AA$5</f>
        <v>6.0285862189213245E-3</v>
      </c>
      <c r="AB162" s="3">
        <f>'Population at Risk'!AB162/'Population at Risk'!AB$5</f>
        <v>8.9820985996233275E-3</v>
      </c>
      <c r="AC162" s="3">
        <f>'Population at Risk'!AC162/'Population at Risk'!AC$5</f>
        <v>5.4584591652687793E-3</v>
      </c>
      <c r="AD162" s="3">
        <f>'Population at Risk'!AD162/'Population at Risk'!AD$5</f>
        <v>1.1658240845836687E-2</v>
      </c>
      <c r="AE162" s="3">
        <f>'Population at Risk'!AE162/'Population at Risk'!AE$5</f>
        <v>1.1528278097831735E-2</v>
      </c>
      <c r="AF162" s="3">
        <f>'Population at Risk'!AF162/'Population at Risk'!AF$5</f>
        <v>5.0602039512255542E-3</v>
      </c>
      <c r="AG162" s="3">
        <f>'Population at Risk'!AG162/'Population at Risk'!AG$5</f>
        <v>1.1528278097831735E-2</v>
      </c>
      <c r="AH162" s="3">
        <f>'Population at Risk'!AH162/'Population at Risk'!AH$5</f>
        <v>7.0659546140169095E-3</v>
      </c>
      <c r="AI162" s="3">
        <f>'Population at Risk'!AI162/'Population at Risk'!AI$5</f>
        <v>8.9371195852366424E-3</v>
      </c>
      <c r="AJ162" s="3">
        <f>'Population at Risk'!AJ162/'Population at Risk'!AJ$5</f>
        <v>8.7039939937213883E-3</v>
      </c>
      <c r="AK162" s="3">
        <f>'Population at Risk'!AK162/'Population at Risk'!AK$5</f>
        <v>1.1124900540528372E-2</v>
      </c>
      <c r="AL162" s="3">
        <f>'Population at Risk'!AL162/'Population at Risk'!AL$5</f>
        <v>3.5479731438122141E-3</v>
      </c>
      <c r="AM162" s="3">
        <f>'Population at Risk'!AM162/'Population at Risk'!AM$5</f>
        <v>7.3229468542191801E-3</v>
      </c>
      <c r="AN162" s="3">
        <f>'Population at Risk'!AN162/'Population at Risk'!AN$5</f>
        <v>1.0736940942333035E-2</v>
      </c>
      <c r="AO162" s="3">
        <f>'Population at Risk'!AO162/'Population at Risk'!AO$5</f>
        <v>1.0736940942333035E-2</v>
      </c>
      <c r="AP162" s="3">
        <f>'Population at Risk'!AP162/'Population at Risk'!AP$5</f>
        <v>9.1547418162423178E-3</v>
      </c>
      <c r="AQ162" s="3">
        <f>'Population at Risk'!AQ162/'Population at Risk'!AQ$5</f>
        <v>5.8118819324933686E-3</v>
      </c>
      <c r="AR162" s="3">
        <f>'Population at Risk'!AR162/'Population at Risk'!AR$5</f>
        <v>7.6284949038306279E-3</v>
      </c>
      <c r="AS162" s="3">
        <f>'Population at Risk'!AS162/'Population at Risk'!AS$5</f>
        <v>1.0165688240987297E-2</v>
      </c>
      <c r="AT162" s="3">
        <f>'Population at Risk'!AT162/'Population at Risk'!AT$5</f>
        <v>1.4596283356363999E-2</v>
      </c>
      <c r="AU162" s="3">
        <f>'Population at Risk'!AU162/'Population at Risk'!AU$5</f>
        <v>1.4596283356363999E-2</v>
      </c>
      <c r="AV162" s="3">
        <f>'Population at Risk'!AV162/'Population at Risk'!AV$5</f>
        <v>6.5359260066819988E-3</v>
      </c>
      <c r="AW162" s="3">
        <f>'Population at Risk'!AW162/'Population at Risk'!AW$5</f>
        <v>6.7727380113136821E-3</v>
      </c>
      <c r="AX162" s="3">
        <f>'Population at Risk'!AX162/'Population at Risk'!AX$5</f>
        <v>6.2278871374891499E-3</v>
      </c>
      <c r="AY162" s="3">
        <f>'Population at Risk'!AY162/'Population at Risk'!AY$5</f>
        <v>7.7946118727773026E-3</v>
      </c>
      <c r="AZ162" s="3">
        <f>'Population at Risk'!AZ162/'Population at Risk'!AZ$5</f>
        <v>7.7615266259037884E-3</v>
      </c>
      <c r="BA162" s="3">
        <f>'Population at Risk'!BA162/'Population at Risk'!BA$5</f>
        <v>4.1442271711107093E-3</v>
      </c>
      <c r="BB162" s="3">
        <f>'Population at Risk'!BB162/'Population at Risk'!BB$5</f>
        <v>9.0397406123386929E-3</v>
      </c>
      <c r="BC162" s="5">
        <f>'Population at Risk'!BC162/'Population at Risk'!BC$5</f>
        <v>2.2911917533796532E-2</v>
      </c>
      <c r="BD162" s="9">
        <v>160</v>
      </c>
    </row>
    <row r="163" spans="1:56" x14ac:dyDescent="0.35">
      <c r="B163" s="3" t="s">
        <v>52</v>
      </c>
      <c r="C163" s="51">
        <f>'Population at Risk'!C163/'Population at Risk'!C$5</f>
        <v>6.4232858586974941E-3</v>
      </c>
      <c r="D163" s="3">
        <f>'Population at Risk'!D163/'Population at Risk'!D$5</f>
        <v>8.0550305852963352E-3</v>
      </c>
      <c r="E163" s="3">
        <f>'Population at Risk'!E163/'Population at Risk'!E$5</f>
        <v>9.693017618561027E-3</v>
      </c>
      <c r="F163" s="3">
        <f>'Population at Risk'!F163/'Population at Risk'!F$5</f>
        <v>1.3521757651815016E-2</v>
      </c>
      <c r="G163" s="3">
        <f>'Population at Risk'!G163/'Population at Risk'!G$5</f>
        <v>1.4358561842494826E-2</v>
      </c>
      <c r="H163" s="3">
        <f>'Population at Risk'!H163/'Population at Risk'!H$5</f>
        <v>5.7540117796934104E-3</v>
      </c>
      <c r="I163" s="3">
        <f>'Population at Risk'!I163/'Population at Risk'!I$5</f>
        <v>1.3367575674974914E-2</v>
      </c>
      <c r="J163" s="3">
        <f>'Population at Risk'!J163/'Population at Risk'!J$5</f>
        <v>6.5898997885320667E-3</v>
      </c>
      <c r="K163" s="3">
        <f>'Population at Risk'!K163/'Population at Risk'!K$5</f>
        <v>7.0592330677463674E-3</v>
      </c>
      <c r="L163" s="3">
        <f>'Population at Risk'!L163/'Population at Risk'!L$5</f>
        <v>1.1726545488996343E-2</v>
      </c>
      <c r="M163" s="3">
        <f>'Population at Risk'!M163/'Population at Risk'!M$5</f>
        <v>1.1726545488996343E-2</v>
      </c>
      <c r="N163" s="3">
        <f>'Population at Risk'!N163/'Population at Risk'!N$5</f>
        <v>3.7615764912145946E-3</v>
      </c>
      <c r="O163" s="3">
        <f>'Population at Risk'!O163/'Population at Risk'!O$5</f>
        <v>5.8994365852298048E-3</v>
      </c>
      <c r="P163" s="3">
        <f>'Population at Risk'!P163/'Population at Risk'!P$5</f>
        <v>2.8107141427013566E-3</v>
      </c>
      <c r="Q163" s="3">
        <f>'Population at Risk'!Q163/'Population at Risk'!Q$5</f>
        <v>9.5284161131543848E-3</v>
      </c>
      <c r="R163" s="3">
        <f>'Population at Risk'!R163/'Population at Risk'!R$5</f>
        <v>4.6787075718391774E-3</v>
      </c>
      <c r="S163" s="3">
        <f>'Population at Risk'!S163/'Population at Risk'!S$5</f>
        <v>8.5651628504481801E-3</v>
      </c>
      <c r="T163" s="3">
        <f>'Population at Risk'!T163/'Population at Risk'!T$5</f>
        <v>6.9218166669068777E-3</v>
      </c>
      <c r="U163" s="3">
        <f>'Population at Risk'!U163/'Population at Risk'!U$5</f>
        <v>2.6013126573724552E-2</v>
      </c>
      <c r="V163" s="3">
        <f>'Population at Risk'!V163/'Population at Risk'!V$5</f>
        <v>7.8452818044930286E-3</v>
      </c>
      <c r="W163" s="3">
        <f>'Population at Risk'!W163/'Population at Risk'!W$5</f>
        <v>8.367865982667172E-3</v>
      </c>
      <c r="X163" s="3">
        <f>'Population at Risk'!X163/'Population at Risk'!X$5</f>
        <v>8.367865982667172E-3</v>
      </c>
      <c r="Y163" s="3">
        <f>'Population at Risk'!Y163/'Population at Risk'!Y$5</f>
        <v>7.2524587741849287E-3</v>
      </c>
      <c r="Z163" s="3">
        <f>'Population at Risk'!Z163/'Population at Risk'!Z$5</f>
        <v>4.3879445954232476E-3</v>
      </c>
      <c r="AA163" s="3">
        <f>'Population at Risk'!AA163/'Population at Risk'!AA$5</f>
        <v>5.5593539401140989E-3</v>
      </c>
      <c r="AB163" s="3">
        <f>'Population at Risk'!AB163/'Population at Risk'!AB$5</f>
        <v>8.7670948313980437E-3</v>
      </c>
      <c r="AC163" s="3">
        <f>'Population at Risk'!AC163/'Population at Risk'!AC$5</f>
        <v>4.6226802084285553E-3</v>
      </c>
      <c r="AD163" s="3">
        <f>'Population at Risk'!AD163/'Population at Risk'!AD$5</f>
        <v>1.2163290990782682E-2</v>
      </c>
      <c r="AE163" s="3">
        <f>'Population at Risk'!AE163/'Population at Risk'!AE$5</f>
        <v>1.132470103757739E-2</v>
      </c>
      <c r="AF163" s="3">
        <f>'Population at Risk'!AF163/'Population at Risk'!AF$5</f>
        <v>5.0893693918666241E-3</v>
      </c>
      <c r="AG163" s="3">
        <f>'Population at Risk'!AG163/'Population at Risk'!AG$5</f>
        <v>1.132470103757739E-2</v>
      </c>
      <c r="AH163" s="3">
        <f>'Population at Risk'!AH163/'Population at Risk'!AH$5</f>
        <v>7.2636683022229264E-3</v>
      </c>
      <c r="AI163" s="3">
        <f>'Population at Risk'!AI163/'Population at Risk'!AI$5</f>
        <v>8.0426351876822736E-3</v>
      </c>
      <c r="AJ163" s="3">
        <f>'Population at Risk'!AJ163/'Population at Risk'!AJ$5</f>
        <v>9.5060685255660207E-3</v>
      </c>
      <c r="AK163" s="3">
        <f>'Population at Risk'!AK163/'Population at Risk'!AK$5</f>
        <v>1.2386645830048879E-2</v>
      </c>
      <c r="AL163" s="3">
        <f>'Population at Risk'!AL163/'Population at Risk'!AL$5</f>
        <v>4.381789374252495E-3</v>
      </c>
      <c r="AM163" s="3">
        <f>'Population at Risk'!AM163/'Population at Risk'!AM$5</f>
        <v>7.2848065060201221E-3</v>
      </c>
      <c r="AN163" s="3">
        <f>'Population at Risk'!AN163/'Population at Risk'!AN$5</f>
        <v>1.1002050595230146E-2</v>
      </c>
      <c r="AO163" s="3">
        <f>'Population at Risk'!AO163/'Population at Risk'!AO$5</f>
        <v>1.1002050595230146E-2</v>
      </c>
      <c r="AP163" s="3">
        <f>'Population at Risk'!AP163/'Population at Risk'!AP$5</f>
        <v>8.9700920343860485E-3</v>
      </c>
      <c r="AQ163" s="3">
        <f>'Population at Risk'!AQ163/'Population at Risk'!AQ$5</f>
        <v>5.9237833896773565E-3</v>
      </c>
      <c r="AR163" s="3">
        <f>'Population at Risk'!AR163/'Population at Risk'!AR$5</f>
        <v>7.5865473578852344E-3</v>
      </c>
      <c r="AS163" s="3">
        <f>'Population at Risk'!AS163/'Population at Risk'!AS$5</f>
        <v>1.3367575674974914E-2</v>
      </c>
      <c r="AT163" s="3">
        <f>'Population at Risk'!AT163/'Population at Risk'!AT$5</f>
        <v>1.4271921504000354E-2</v>
      </c>
      <c r="AU163" s="3">
        <f>'Population at Risk'!AU163/'Population at Risk'!AU$5</f>
        <v>1.4271921504000354E-2</v>
      </c>
      <c r="AV163" s="3">
        <f>'Population at Risk'!AV163/'Population at Risk'!AV$5</f>
        <v>7.4051251474669972E-3</v>
      </c>
      <c r="AW163" s="3">
        <f>'Population at Risk'!AW163/'Population at Risk'!AW$5</f>
        <v>7.2395505611589014E-3</v>
      </c>
      <c r="AX163" s="3">
        <f>'Population at Risk'!AX163/'Population at Risk'!AX$5</f>
        <v>6.3020286510306871E-3</v>
      </c>
      <c r="AY163" s="3">
        <f>'Population at Risk'!AY163/'Population at Risk'!AY$5</f>
        <v>8.2169800038144961E-3</v>
      </c>
      <c r="AZ163" s="3">
        <f>'Population at Risk'!AZ163/'Population at Risk'!AZ$5</f>
        <v>8.0800135617225734E-3</v>
      </c>
      <c r="BA163" s="3">
        <f>'Population at Risk'!BA163/'Population at Risk'!BA$5</f>
        <v>5.0429752323154411E-3</v>
      </c>
      <c r="BB163" s="3">
        <f>'Population at Risk'!BB163/'Population at Risk'!BB$5</f>
        <v>9.5423531040803294E-3</v>
      </c>
      <c r="BC163" s="5">
        <f>'Population at Risk'!BC163/'Population at Risk'!BC$5</f>
        <v>2.6013126573724552E-2</v>
      </c>
      <c r="BD163" s="9">
        <v>161</v>
      </c>
    </row>
    <row r="164" spans="1:56" x14ac:dyDescent="0.35">
      <c r="B164" s="3" t="s">
        <v>53</v>
      </c>
      <c r="C164" s="51">
        <f>'Population at Risk'!C164/'Population at Risk'!C$5</f>
        <v>6.3145190238371417E-3</v>
      </c>
      <c r="D164" s="3">
        <f>'Population at Risk'!D164/'Population at Risk'!D$5</f>
        <v>9.2476957677866609E-3</v>
      </c>
      <c r="E164" s="3">
        <f>'Population at Risk'!E164/'Population at Risk'!E$5</f>
        <v>1.2192093500192531E-2</v>
      </c>
      <c r="F164" s="3">
        <f>'Population at Risk'!F164/'Population at Risk'!F$5</f>
        <v>1.6283243369439208E-2</v>
      </c>
      <c r="G164" s="3">
        <f>'Population at Risk'!G164/'Population at Risk'!G$5</f>
        <v>1.9048314809078502E-2</v>
      </c>
      <c r="H164" s="3">
        <f>'Population at Risk'!H164/'Population at Risk'!H$5</f>
        <v>7.4220286776270064E-3</v>
      </c>
      <c r="I164" s="3">
        <f>'Population at Risk'!I164/'Population at Risk'!I$5</f>
        <v>1.6545114155091904E-2</v>
      </c>
      <c r="J164" s="3">
        <f>'Population at Risk'!J164/'Population at Risk'!J$5</f>
        <v>8.1064039239683167E-3</v>
      </c>
      <c r="K164" s="3">
        <f>'Population at Risk'!K164/'Population at Risk'!K$5</f>
        <v>8.9449186132402603E-3</v>
      </c>
      <c r="L164" s="3">
        <f>'Population at Risk'!L164/'Population at Risk'!L$5</f>
        <v>1.6178686753655525E-2</v>
      </c>
      <c r="M164" s="3">
        <f>'Population at Risk'!M164/'Population at Risk'!M$5</f>
        <v>1.6178686753655525E-2</v>
      </c>
      <c r="N164" s="3">
        <f>'Population at Risk'!N164/'Population at Risk'!N$5</f>
        <v>3.9425728495784771E-3</v>
      </c>
      <c r="O164" s="3">
        <f>'Population at Risk'!O164/'Population at Risk'!O$5</f>
        <v>7.7302962151287093E-3</v>
      </c>
      <c r="P164" s="3">
        <f>'Population at Risk'!P164/'Population at Risk'!P$5</f>
        <v>3.5283432855187239E-3</v>
      </c>
      <c r="Q164" s="3">
        <f>'Population at Risk'!Q164/'Population at Risk'!Q$5</f>
        <v>1.0901269219329268E-2</v>
      </c>
      <c r="R164" s="3">
        <f>'Population at Risk'!R164/'Population at Risk'!R$5</f>
        <v>5.3849275826828276E-3</v>
      </c>
      <c r="S164" s="3">
        <f>'Population at Risk'!S164/'Population at Risk'!S$5</f>
        <v>9.3567183538329074E-3</v>
      </c>
      <c r="T164" s="3">
        <f>'Population at Risk'!T164/'Population at Risk'!T$5</f>
        <v>6.0684420093430162E-3</v>
      </c>
      <c r="U164" s="3">
        <f>'Population at Risk'!U164/'Population at Risk'!U$5</f>
        <v>3.4946460076800773E-2</v>
      </c>
      <c r="V164" s="3">
        <f>'Population at Risk'!V164/'Population at Risk'!V$5</f>
        <v>9.5393363660502238E-3</v>
      </c>
      <c r="W164" s="3">
        <f>'Population at Risk'!W164/'Population at Risk'!W$5</f>
        <v>9.9888110912593024E-3</v>
      </c>
      <c r="X164" s="3">
        <f>'Population at Risk'!X164/'Population at Risk'!X$5</f>
        <v>9.9888110912593024E-3</v>
      </c>
      <c r="Y164" s="3">
        <f>'Population at Risk'!Y164/'Population at Risk'!Y$5</f>
        <v>8.8626695493031864E-3</v>
      </c>
      <c r="Z164" s="3">
        <f>'Population at Risk'!Z164/'Population at Risk'!Z$5</f>
        <v>4.5688002550185233E-3</v>
      </c>
      <c r="AA164" s="3">
        <f>'Population at Risk'!AA164/'Population at Risk'!AA$5</f>
        <v>6.4185208640195083E-3</v>
      </c>
      <c r="AB164" s="3">
        <f>'Population at Risk'!AB164/'Population at Risk'!AB$5</f>
        <v>1.0198766982168758E-2</v>
      </c>
      <c r="AC164" s="3">
        <f>'Population at Risk'!AC164/'Population at Risk'!AC$5</f>
        <v>5.2147326164939875E-3</v>
      </c>
      <c r="AD164" s="3">
        <f>'Population at Risk'!AD164/'Population at Risk'!AD$5</f>
        <v>1.5989045838748581E-2</v>
      </c>
      <c r="AE164" s="3">
        <f>'Population at Risk'!AE164/'Population at Risk'!AE$5</f>
        <v>1.4820409986516278E-2</v>
      </c>
      <c r="AF164" s="3">
        <f>'Population at Risk'!AF164/'Population at Risk'!AF$5</f>
        <v>5.8622535688549653E-3</v>
      </c>
      <c r="AG164" s="3">
        <f>'Population at Risk'!AG164/'Population at Risk'!AG$5</f>
        <v>1.4820409986516278E-2</v>
      </c>
      <c r="AH164" s="3">
        <f>'Population at Risk'!AH164/'Population at Risk'!AH$5</f>
        <v>8.6088604986152683E-3</v>
      </c>
      <c r="AI164" s="3">
        <f>'Population at Risk'!AI164/'Population at Risk'!AI$5</f>
        <v>8.1662254325947942E-3</v>
      </c>
      <c r="AJ164" s="3">
        <f>'Population at Risk'!AJ164/'Population at Risk'!AJ$5</f>
        <v>1.1035951428899304E-2</v>
      </c>
      <c r="AK164" s="3">
        <f>'Population at Risk'!AK164/'Population at Risk'!AK$5</f>
        <v>1.5033233510506528E-2</v>
      </c>
      <c r="AL164" s="3">
        <f>'Population at Risk'!AL164/'Population at Risk'!AL$5</f>
        <v>5.7346136664974401E-3</v>
      </c>
      <c r="AM164" s="3">
        <f>'Population at Risk'!AM164/'Population at Risk'!AM$5</f>
        <v>8.1516326014532646E-3</v>
      </c>
      <c r="AN164" s="3">
        <f>'Population at Risk'!AN164/'Population at Risk'!AN$5</f>
        <v>1.4315921256444047E-2</v>
      </c>
      <c r="AO164" s="3">
        <f>'Population at Risk'!AO164/'Population at Risk'!AO$5</f>
        <v>1.4315921256444047E-2</v>
      </c>
      <c r="AP164" s="3">
        <f>'Population at Risk'!AP164/'Population at Risk'!AP$5</f>
        <v>1.1730120352658678E-2</v>
      </c>
      <c r="AQ164" s="3">
        <f>'Population at Risk'!AQ164/'Population at Risk'!AQ$5</f>
        <v>7.6652498171031671E-3</v>
      </c>
      <c r="AR164" s="3">
        <f>'Population at Risk'!AR164/'Population at Risk'!AR$5</f>
        <v>8.9736764340340221E-3</v>
      </c>
      <c r="AS164" s="3">
        <f>'Population at Risk'!AS164/'Population at Risk'!AS$5</f>
        <v>1.6545114155091904E-2</v>
      </c>
      <c r="AT164" s="3">
        <f>'Population at Risk'!AT164/'Population at Risk'!AT$5</f>
        <v>1.7061433434327696E-2</v>
      </c>
      <c r="AU164" s="3">
        <f>'Population at Risk'!AU164/'Population at Risk'!AU$5</f>
        <v>1.7061433434327696E-2</v>
      </c>
      <c r="AV164" s="3">
        <f>'Population at Risk'!AV164/'Population at Risk'!AV$5</f>
        <v>9.3015596364524489E-3</v>
      </c>
      <c r="AW164" s="3">
        <f>'Population at Risk'!AW164/'Population at Risk'!AW$5</f>
        <v>9.1305369918878391E-3</v>
      </c>
      <c r="AX164" s="3">
        <f>'Population at Risk'!AX164/'Population at Risk'!AX$5</f>
        <v>7.5920909866534396E-3</v>
      </c>
      <c r="AY164" s="3">
        <f>'Population at Risk'!AY164/'Population at Risk'!AY$5</f>
        <v>9.8880886961790464E-3</v>
      </c>
      <c r="AZ164" s="3">
        <f>'Population at Risk'!AZ164/'Population at Risk'!AZ$5</f>
        <v>9.7966581457858241E-3</v>
      </c>
      <c r="BA164" s="3">
        <f>'Population at Risk'!BA164/'Population at Risk'!BA$5</f>
        <v>6.1664103088213563E-3</v>
      </c>
      <c r="BB164" s="3">
        <f>'Population at Risk'!BB164/'Population at Risk'!BB$5</f>
        <v>1.0933642755133262E-2</v>
      </c>
      <c r="BC164" s="5">
        <f>'Population at Risk'!BC164/'Population at Risk'!BC$5</f>
        <v>3.4946460076800773E-2</v>
      </c>
      <c r="BD164" s="9">
        <v>162</v>
      </c>
    </row>
    <row r="165" spans="1:56" x14ac:dyDescent="0.35">
      <c r="B165" s="3" t="s">
        <v>54</v>
      </c>
      <c r="C165" s="51">
        <f>'Population at Risk'!C165/'Population at Risk'!C$5</f>
        <v>6.4534988683809255E-3</v>
      </c>
      <c r="D165" s="3">
        <f>'Population at Risk'!D165/'Population at Risk'!D$5</f>
        <v>9.2598040437510288E-3</v>
      </c>
      <c r="E165" s="3">
        <f>'Population at Risk'!E165/'Population at Risk'!E$5</f>
        <v>1.2076844855165835E-2</v>
      </c>
      <c r="F165" s="3">
        <f>'Population at Risk'!F165/'Population at Risk'!F$5</f>
        <v>1.8949505441628083E-2</v>
      </c>
      <c r="G165" s="3">
        <f>'Population at Risk'!G165/'Population at Risk'!G$5</f>
        <v>2.130183246834598E-2</v>
      </c>
      <c r="H165" s="3">
        <f>'Population at Risk'!H165/'Population at Risk'!H$5</f>
        <v>8.3012933990183578E-3</v>
      </c>
      <c r="I165" s="3">
        <f>'Population at Risk'!I165/'Population at Risk'!I$5</f>
        <v>1.9004358496025355E-2</v>
      </c>
      <c r="J165" s="3">
        <f>'Population at Risk'!J165/'Population at Risk'!J$5</f>
        <v>8.6946237098344988E-3</v>
      </c>
      <c r="K165" s="3">
        <f>'Population at Risk'!K165/'Population at Risk'!K$5</f>
        <v>9.1866731703548615E-3</v>
      </c>
      <c r="L165" s="3">
        <f>'Population at Risk'!L165/'Population at Risk'!L$5</f>
        <v>1.8820805269098739E-2</v>
      </c>
      <c r="M165" s="3">
        <f>'Population at Risk'!M165/'Population at Risk'!M$5</f>
        <v>1.8820805269098739E-2</v>
      </c>
      <c r="N165" s="3">
        <f>'Population at Risk'!N165/'Population at Risk'!N$5</f>
        <v>5.0521592204179283E-3</v>
      </c>
      <c r="O165" s="3">
        <f>'Population at Risk'!O165/'Population at Risk'!O$5</f>
        <v>8.766814629939201E-3</v>
      </c>
      <c r="P165" s="3">
        <f>'Population at Risk'!P165/'Population at Risk'!P$5</f>
        <v>3.6180469283708951E-3</v>
      </c>
      <c r="Q165" s="3">
        <f>'Population at Risk'!Q165/'Population at Risk'!Q$5</f>
        <v>1.113234350452702E-2</v>
      </c>
      <c r="R165" s="3">
        <f>'Population at Risk'!R165/'Population at Risk'!R$5</f>
        <v>6.8503341051833998E-3</v>
      </c>
      <c r="S165" s="3">
        <f>'Population at Risk'!S165/'Population at Risk'!S$5</f>
        <v>9.682015136045807E-3</v>
      </c>
      <c r="T165" s="3">
        <f>'Population at Risk'!T165/'Population at Risk'!T$5</f>
        <v>5.962786099358919E-3</v>
      </c>
      <c r="U165" s="3">
        <f>'Population at Risk'!U165/'Population at Risk'!U$5</f>
        <v>3.3326425503704044E-2</v>
      </c>
      <c r="V165" s="3">
        <f>'Population at Risk'!V165/'Population at Risk'!V$5</f>
        <v>9.8929496968607044E-3</v>
      </c>
      <c r="W165" s="3">
        <f>'Population at Risk'!W165/'Population at Risk'!W$5</f>
        <v>1.0409835794789726E-2</v>
      </c>
      <c r="X165" s="3">
        <f>'Population at Risk'!X165/'Population at Risk'!X$5</f>
        <v>1.0409835794789726E-2</v>
      </c>
      <c r="Y165" s="3">
        <f>'Population at Risk'!Y165/'Population at Risk'!Y$5</f>
        <v>9.3270699615340576E-3</v>
      </c>
      <c r="Z165" s="3">
        <f>'Population at Risk'!Z165/'Population at Risk'!Z$5</f>
        <v>4.5846031767307321E-3</v>
      </c>
      <c r="AA165" s="3">
        <f>'Population at Risk'!AA165/'Population at Risk'!AA$5</f>
        <v>6.7068758956887534E-3</v>
      </c>
      <c r="AB165" s="3">
        <f>'Population at Risk'!AB165/'Population at Risk'!AB$5</f>
        <v>1.0269591752878263E-2</v>
      </c>
      <c r="AC165" s="3">
        <f>'Population at Risk'!AC165/'Population at Risk'!AC$5</f>
        <v>5.6189124765455168E-3</v>
      </c>
      <c r="AD165" s="3">
        <f>'Population at Risk'!AD165/'Population at Risk'!AD$5</f>
        <v>1.8526922817102203E-2</v>
      </c>
      <c r="AE165" s="3">
        <f>'Population at Risk'!AE165/'Population at Risk'!AE$5</f>
        <v>1.7466911769822756E-2</v>
      </c>
      <c r="AF165" s="3">
        <f>'Population at Risk'!AF165/'Population at Risk'!AF$5</f>
        <v>6.9851230335361402E-3</v>
      </c>
      <c r="AG165" s="3">
        <f>'Population at Risk'!AG165/'Population at Risk'!AG$5</f>
        <v>1.7466911769822756E-2</v>
      </c>
      <c r="AH165" s="3">
        <f>'Population at Risk'!AH165/'Population at Risk'!AH$5</f>
        <v>8.6864677407148261E-3</v>
      </c>
      <c r="AI165" s="3">
        <f>'Population at Risk'!AI165/'Population at Risk'!AI$5</f>
        <v>8.178584457086047E-3</v>
      </c>
      <c r="AJ165" s="3">
        <f>'Population at Risk'!AJ165/'Population at Risk'!AJ$5</f>
        <v>1.1125070821326485E-2</v>
      </c>
      <c r="AK165" s="3">
        <f>'Population at Risk'!AK165/'Population at Risk'!AK$5</f>
        <v>1.5402524814756431E-2</v>
      </c>
      <c r="AL165" s="3">
        <f>'Population at Risk'!AL165/'Population at Risk'!AL$5</f>
        <v>6.4322966348250212E-3</v>
      </c>
      <c r="AM165" s="3">
        <f>'Population at Risk'!AM165/'Population at Risk'!AM$5</f>
        <v>8.0441461656195548E-3</v>
      </c>
      <c r="AN165" s="3">
        <f>'Population at Risk'!AN165/'Population at Risk'!AN$5</f>
        <v>1.8822785355694951E-2</v>
      </c>
      <c r="AO165" s="3">
        <f>'Population at Risk'!AO165/'Population at Risk'!AO$5</f>
        <v>1.8822785355694951E-2</v>
      </c>
      <c r="AP165" s="3">
        <f>'Population at Risk'!AP165/'Population at Risk'!AP$5</f>
        <v>1.379042318179177E-2</v>
      </c>
      <c r="AQ165" s="3">
        <f>'Population at Risk'!AQ165/'Population at Risk'!AQ$5</f>
        <v>8.861196640757036E-3</v>
      </c>
      <c r="AR165" s="3">
        <f>'Population at Risk'!AR165/'Population at Risk'!AR$5</f>
        <v>9.6255317644922591E-3</v>
      </c>
      <c r="AS165" s="3">
        <f>'Population at Risk'!AS165/'Population at Risk'!AS$5</f>
        <v>1.9004358496025355E-2</v>
      </c>
      <c r="AT165" s="3">
        <f>'Population at Risk'!AT165/'Population at Risk'!AT$5</f>
        <v>1.9461711141818664E-2</v>
      </c>
      <c r="AU165" s="3">
        <f>'Population at Risk'!AU165/'Population at Risk'!AU$5</f>
        <v>1.9461711141818664E-2</v>
      </c>
      <c r="AV165" s="3">
        <f>'Population at Risk'!AV165/'Population at Risk'!AV$5</f>
        <v>1.0238488580415497E-2</v>
      </c>
      <c r="AW165" s="3">
        <f>'Population at Risk'!AW165/'Population at Risk'!AW$5</f>
        <v>9.4193278066225933E-3</v>
      </c>
      <c r="AX165" s="3">
        <f>'Population at Risk'!AX165/'Population at Risk'!AX$5</f>
        <v>8.3928193329020455E-3</v>
      </c>
      <c r="AY165" s="3">
        <f>'Population at Risk'!AY165/'Population at Risk'!AY$5</f>
        <v>1.1051687855597719E-2</v>
      </c>
      <c r="AZ165" s="3">
        <f>'Population at Risk'!AZ165/'Population at Risk'!AZ$5</f>
        <v>1.1634327765460212E-2</v>
      </c>
      <c r="BA165" s="3">
        <f>'Population at Risk'!BA165/'Population at Risk'!BA$5</f>
        <v>6.8155061308025518E-3</v>
      </c>
      <c r="BB165" s="3">
        <f>'Population at Risk'!BB165/'Population at Risk'!BB$5</f>
        <v>1.1108464491391223E-2</v>
      </c>
      <c r="BC165" s="5">
        <f>'Population at Risk'!BC165/'Population at Risk'!BC$5</f>
        <v>3.3326425503704044E-2</v>
      </c>
      <c r="BD165" s="9">
        <v>163</v>
      </c>
    </row>
    <row r="166" spans="1:56" x14ac:dyDescent="0.35">
      <c r="B166" s="3" t="s">
        <v>55</v>
      </c>
      <c r="C166" s="51">
        <f>'Population at Risk'!C166/'Population at Risk'!C$5</f>
        <v>3.8593593796972855E-3</v>
      </c>
      <c r="D166" s="3">
        <f>'Population at Risk'!D166/'Population at Risk'!D$5</f>
        <v>5.6980126977039369E-3</v>
      </c>
      <c r="E166" s="3">
        <f>'Population at Risk'!E166/'Population at Risk'!E$5</f>
        <v>7.5436998597157761E-3</v>
      </c>
      <c r="F166" s="3">
        <f>'Population at Risk'!F166/'Population at Risk'!F$5</f>
        <v>1.1849019957608731E-2</v>
      </c>
      <c r="G166" s="3">
        <f>'Population at Risk'!G166/'Population at Risk'!G$5</f>
        <v>1.4510509742358138E-2</v>
      </c>
      <c r="H166" s="3">
        <f>'Population at Risk'!H166/'Population at Risk'!H$5</f>
        <v>4.9032208686231081E-3</v>
      </c>
      <c r="I166" s="3">
        <f>'Population at Risk'!I166/'Population at Risk'!I$5</f>
        <v>1.25627002946271E-2</v>
      </c>
      <c r="J166" s="3">
        <f>'Population at Risk'!J166/'Population at Risk'!J$5</f>
        <v>5.5044493200367469E-3</v>
      </c>
      <c r="K166" s="3">
        <f>'Population at Risk'!K166/'Population at Risk'!K$5</f>
        <v>6.130611157331844E-3</v>
      </c>
      <c r="L166" s="3">
        <f>'Population at Risk'!L166/'Population at Risk'!L$5</f>
        <v>1.2184317345382809E-2</v>
      </c>
      <c r="M166" s="3">
        <f>'Population at Risk'!M166/'Population at Risk'!M$5</f>
        <v>1.2184317345382809E-2</v>
      </c>
      <c r="N166" s="3">
        <f>'Population at Risk'!N166/'Population at Risk'!N$5</f>
        <v>3.163220872543952E-3</v>
      </c>
      <c r="O166" s="3">
        <f>'Population at Risk'!O166/'Population at Risk'!O$5</f>
        <v>4.6582632862184059E-3</v>
      </c>
      <c r="P166" s="3">
        <f>'Population at Risk'!P166/'Population at Risk'!P$5</f>
        <v>2.3292283450520469E-3</v>
      </c>
      <c r="Q166" s="3">
        <f>'Population at Risk'!Q166/'Population at Risk'!Q$5</f>
        <v>7.6914091521414476E-3</v>
      </c>
      <c r="R166" s="3">
        <f>'Population at Risk'!R166/'Population at Risk'!R$5</f>
        <v>4.5248572375706899E-3</v>
      </c>
      <c r="S166" s="3">
        <f>'Population at Risk'!S166/'Population at Risk'!S$5</f>
        <v>6.1117325968014216E-3</v>
      </c>
      <c r="T166" s="3">
        <f>'Population at Risk'!T166/'Population at Risk'!T$5</f>
        <v>3.3875067914791585E-3</v>
      </c>
      <c r="U166" s="3">
        <f>'Population at Risk'!U166/'Population at Risk'!U$5</f>
        <v>2.2133175654868588E-2</v>
      </c>
      <c r="V166" s="3">
        <f>'Population at Risk'!V166/'Population at Risk'!V$5</f>
        <v>5.668293456127977E-3</v>
      </c>
      <c r="W166" s="3">
        <f>'Population at Risk'!W166/'Population at Risk'!W$5</f>
        <v>6.8764327430613868E-3</v>
      </c>
      <c r="X166" s="3">
        <f>'Population at Risk'!X166/'Population at Risk'!X$5</f>
        <v>6.8764327430613868E-3</v>
      </c>
      <c r="Y166" s="3">
        <f>'Population at Risk'!Y166/'Population at Risk'!Y$5</f>
        <v>5.5909221253132163E-3</v>
      </c>
      <c r="Z166" s="3">
        <f>'Population at Risk'!Z166/'Population at Risk'!Z$5</f>
        <v>2.7438613984821819E-3</v>
      </c>
      <c r="AA166" s="3">
        <f>'Population at Risk'!AA166/'Population at Risk'!AA$5</f>
        <v>4.0999338955444746E-3</v>
      </c>
      <c r="AB166" s="3">
        <f>'Population at Risk'!AB166/'Population at Risk'!AB$5</f>
        <v>6.4024613767739765E-3</v>
      </c>
      <c r="AC166" s="3">
        <f>'Population at Risk'!AC166/'Population at Risk'!AC$5</f>
        <v>3.4663242975139521E-3</v>
      </c>
      <c r="AD166" s="3">
        <f>'Population at Risk'!AD166/'Population at Risk'!AD$5</f>
        <v>1.243279066968961E-2</v>
      </c>
      <c r="AE166" s="3">
        <f>'Population at Risk'!AE166/'Population at Risk'!AE$5</f>
        <v>1.1639105308011375E-2</v>
      </c>
      <c r="AF166" s="3">
        <f>'Population at Risk'!AF166/'Population at Risk'!AF$5</f>
        <v>5.0257479447494181E-3</v>
      </c>
      <c r="AG166" s="3">
        <f>'Population at Risk'!AG166/'Population at Risk'!AG$5</f>
        <v>1.1639105308011375E-2</v>
      </c>
      <c r="AH166" s="3">
        <f>'Population at Risk'!AH166/'Population at Risk'!AH$5</f>
        <v>5.2528112543983345E-3</v>
      </c>
      <c r="AI166" s="3">
        <f>'Population at Risk'!AI166/'Population at Risk'!AI$5</f>
        <v>4.9564258603512325E-3</v>
      </c>
      <c r="AJ166" s="3">
        <f>'Population at Risk'!AJ166/'Population at Risk'!AJ$5</f>
        <v>6.932155850621703E-3</v>
      </c>
      <c r="AK166" s="3">
        <f>'Population at Risk'!AK166/'Population at Risk'!AK$5</f>
        <v>9.9833010745756564E-3</v>
      </c>
      <c r="AL166" s="3">
        <f>'Population at Risk'!AL166/'Population at Risk'!AL$5</f>
        <v>4.1430743149606809E-3</v>
      </c>
      <c r="AM166" s="3">
        <f>'Population at Risk'!AM166/'Population at Risk'!AM$5</f>
        <v>4.4875386300309034E-3</v>
      </c>
      <c r="AN166" s="3">
        <f>'Population at Risk'!AN166/'Population at Risk'!AN$5</f>
        <v>1.3544077658536196E-2</v>
      </c>
      <c r="AO166" s="3">
        <f>'Population at Risk'!AO166/'Population at Risk'!AO$5</f>
        <v>1.3544077658536196E-2</v>
      </c>
      <c r="AP166" s="3">
        <f>'Population at Risk'!AP166/'Population at Risk'!AP$5</f>
        <v>8.6780957983990416E-3</v>
      </c>
      <c r="AQ166" s="3">
        <f>'Population at Risk'!AQ166/'Population at Risk'!AQ$5</f>
        <v>5.1697265322344756E-3</v>
      </c>
      <c r="AR166" s="3">
        <f>'Population at Risk'!AR166/'Population at Risk'!AR$5</f>
        <v>6.03513870965531E-3</v>
      </c>
      <c r="AS166" s="3">
        <f>'Population at Risk'!AS166/'Population at Risk'!AS$5</f>
        <v>1.25627002946271E-2</v>
      </c>
      <c r="AT166" s="3">
        <f>'Population at Risk'!AT166/'Population at Risk'!AT$5</f>
        <v>1.1813124707983697E-2</v>
      </c>
      <c r="AU166" s="3">
        <f>'Population at Risk'!AU166/'Population at Risk'!AU$5</f>
        <v>1.1813124707983697E-2</v>
      </c>
      <c r="AV166" s="3">
        <f>'Population at Risk'!AV166/'Population at Risk'!AV$5</f>
        <v>6.1971816326477792E-3</v>
      </c>
      <c r="AW166" s="3">
        <f>'Population at Risk'!AW166/'Population at Risk'!AW$5</f>
        <v>6.1259529449108176E-3</v>
      </c>
      <c r="AX166" s="3">
        <f>'Population at Risk'!AX166/'Population at Risk'!AX$5</f>
        <v>5.1203855249786767E-3</v>
      </c>
      <c r="AY166" s="3">
        <f>'Population at Risk'!AY166/'Population at Risk'!AY$5</f>
        <v>7.0956188136564813E-3</v>
      </c>
      <c r="AZ166" s="3">
        <f>'Population at Risk'!AZ166/'Population at Risk'!AZ$5</f>
        <v>7.2945845258704112E-3</v>
      </c>
      <c r="BA166" s="3">
        <f>'Population at Risk'!BA166/'Population at Risk'!BA$5</f>
        <v>4.4282534659645222E-3</v>
      </c>
      <c r="BB166" s="3">
        <f>'Population at Risk'!BB166/'Population at Risk'!BB$5</f>
        <v>6.7403051072198218E-3</v>
      </c>
      <c r="BC166" s="5">
        <f>'Population at Risk'!BC166/'Population at Risk'!BC$5</f>
        <v>2.2133175654868588E-2</v>
      </c>
      <c r="BD166" s="9">
        <v>164</v>
      </c>
    </row>
    <row r="167" spans="1:56" x14ac:dyDescent="0.35">
      <c r="B167" s="3" t="s">
        <v>56</v>
      </c>
      <c r="C167" s="51">
        <f>'Population at Risk'!C167/'Population at Risk'!C$5</f>
        <v>3.4640501296121363E-3</v>
      </c>
      <c r="D167" s="3">
        <f>'Population at Risk'!D167/'Population at Risk'!D$5</f>
        <v>5.2549927208491339E-3</v>
      </c>
      <c r="E167" s="3">
        <f>'Population at Risk'!E167/'Population at Risk'!E$5</f>
        <v>7.05278663674078E-3</v>
      </c>
      <c r="F167" s="3">
        <f>'Population at Risk'!F167/'Population at Risk'!F$5</f>
        <v>1.0082905871786292E-2</v>
      </c>
      <c r="G167" s="3">
        <f>'Population at Risk'!G167/'Population at Risk'!G$5</f>
        <v>1.4068930181904211E-2</v>
      </c>
      <c r="H167" s="3">
        <f>'Population at Risk'!H167/'Population at Risk'!H$5</f>
        <v>4.7244462526928755E-3</v>
      </c>
      <c r="I167" s="3">
        <f>'Population at Risk'!I167/'Population at Risk'!I$5</f>
        <v>1.1084735554082735E-2</v>
      </c>
      <c r="J167" s="3">
        <f>'Population at Risk'!J167/'Population at Risk'!J$5</f>
        <v>4.8225918592213843E-3</v>
      </c>
      <c r="K167" s="3">
        <f>'Population at Risk'!K167/'Population at Risk'!K$5</f>
        <v>5.021883607601617E-3</v>
      </c>
      <c r="L167" s="3">
        <f>'Population at Risk'!L167/'Population at Risk'!L$5</f>
        <v>1.1790901590641103E-2</v>
      </c>
      <c r="M167" s="3">
        <f>'Population at Risk'!M167/'Population at Risk'!M$5</f>
        <v>1.1790901590641103E-2</v>
      </c>
      <c r="N167" s="3">
        <f>'Population at Risk'!N167/'Population at Risk'!N$5</f>
        <v>2.6537087856912346E-3</v>
      </c>
      <c r="O167" s="3">
        <f>'Population at Risk'!O167/'Population at Risk'!O$5</f>
        <v>4.4426634426767402E-3</v>
      </c>
      <c r="P167" s="3">
        <f>'Population at Risk'!P167/'Population at Risk'!P$5</f>
        <v>2.0569808761498596E-3</v>
      </c>
      <c r="Q167" s="3">
        <f>'Population at Risk'!Q167/'Population at Risk'!Q$5</f>
        <v>6.7746738539124322E-3</v>
      </c>
      <c r="R167" s="3">
        <f>'Population at Risk'!R167/'Population at Risk'!R$5</f>
        <v>3.5246256376866426E-3</v>
      </c>
      <c r="S167" s="3">
        <f>'Population at Risk'!S167/'Population at Risk'!S$5</f>
        <v>5.200922887498914E-3</v>
      </c>
      <c r="T167" s="3">
        <f>'Population at Risk'!T167/'Population at Risk'!T$5</f>
        <v>2.7845525082061695E-3</v>
      </c>
      <c r="U167" s="3">
        <f>'Population at Risk'!U167/'Population at Risk'!U$5</f>
        <v>2.1321521822673124E-2</v>
      </c>
      <c r="V167" s="3">
        <f>'Population at Risk'!V167/'Population at Risk'!V$5</f>
        <v>4.6976952615855145E-3</v>
      </c>
      <c r="W167" s="3">
        <f>'Population at Risk'!W167/'Population at Risk'!W$5</f>
        <v>5.7524459732905134E-3</v>
      </c>
      <c r="X167" s="3">
        <f>'Population at Risk'!X167/'Population at Risk'!X$5</f>
        <v>5.7524459732905134E-3</v>
      </c>
      <c r="Y167" s="3">
        <f>'Population at Risk'!Y167/'Population at Risk'!Y$5</f>
        <v>4.7566745830544379E-3</v>
      </c>
      <c r="Z167" s="3">
        <f>'Population at Risk'!Z167/'Population at Risk'!Z$5</f>
        <v>2.2914854579469237E-3</v>
      </c>
      <c r="AA167" s="3">
        <f>'Population at Risk'!AA167/'Population at Risk'!AA$5</f>
        <v>3.4519710785039181E-3</v>
      </c>
      <c r="AB167" s="3">
        <f>'Population at Risk'!AB167/'Population at Risk'!AB$5</f>
        <v>5.8173176911269012E-3</v>
      </c>
      <c r="AC167" s="3">
        <f>'Population at Risk'!AC167/'Population at Risk'!AC$5</f>
        <v>2.8512760423929228E-3</v>
      </c>
      <c r="AD167" s="3">
        <f>'Population at Risk'!AD167/'Population at Risk'!AD$5</f>
        <v>1.1859406259808948E-2</v>
      </c>
      <c r="AE167" s="3">
        <f>'Population at Risk'!AE167/'Population at Risk'!AE$5</f>
        <v>1.1015371656520371E-2</v>
      </c>
      <c r="AF167" s="3">
        <f>'Population at Risk'!AF167/'Population at Risk'!AF$5</f>
        <v>3.7668521777671766E-3</v>
      </c>
      <c r="AG167" s="3">
        <f>'Population at Risk'!AG167/'Population at Risk'!AG$5</f>
        <v>1.1015371656520371E-2</v>
      </c>
      <c r="AH167" s="3">
        <f>'Population at Risk'!AH167/'Population at Risk'!AH$5</f>
        <v>4.5449591090843955E-3</v>
      </c>
      <c r="AI167" s="3">
        <f>'Population at Risk'!AI167/'Population at Risk'!AI$5</f>
        <v>4.211451193512651E-3</v>
      </c>
      <c r="AJ167" s="3">
        <f>'Population at Risk'!AJ167/'Population at Risk'!AJ$5</f>
        <v>6.5915585978454927E-3</v>
      </c>
      <c r="AK167" s="3">
        <f>'Population at Risk'!AK167/'Population at Risk'!AK$5</f>
        <v>8.6757169421468276E-3</v>
      </c>
      <c r="AL167" s="3">
        <f>'Population at Risk'!AL167/'Population at Risk'!AL$5</f>
        <v>3.6782695787947323E-3</v>
      </c>
      <c r="AM167" s="3">
        <f>'Population at Risk'!AM167/'Population at Risk'!AM$5</f>
        <v>3.8280879298387641E-3</v>
      </c>
      <c r="AN167" s="3">
        <f>'Population at Risk'!AN167/'Population at Risk'!AN$5</f>
        <v>1.0817382156322639E-2</v>
      </c>
      <c r="AO167" s="3">
        <f>'Population at Risk'!AO167/'Population at Risk'!AO$5</f>
        <v>1.0817382156322639E-2</v>
      </c>
      <c r="AP167" s="3">
        <f>'Population at Risk'!AP167/'Population at Risk'!AP$5</f>
        <v>8.1865118219036272E-3</v>
      </c>
      <c r="AQ167" s="3">
        <f>'Population at Risk'!AQ167/'Population at Risk'!AQ$5</f>
        <v>4.1603091253930727E-3</v>
      </c>
      <c r="AR167" s="3">
        <f>'Population at Risk'!AR167/'Population at Risk'!AR$5</f>
        <v>5.344260398985487E-3</v>
      </c>
      <c r="AS167" s="3">
        <f>'Population at Risk'!AS167/'Population at Risk'!AS$5</f>
        <v>1.1084735554082735E-2</v>
      </c>
      <c r="AT167" s="3">
        <f>'Population at Risk'!AT167/'Population at Risk'!AT$5</f>
        <v>1.1638115453050605E-2</v>
      </c>
      <c r="AU167" s="3">
        <f>'Population at Risk'!AU167/'Population at Risk'!AU$5</f>
        <v>1.1638115453050605E-2</v>
      </c>
      <c r="AV167" s="3">
        <f>'Population at Risk'!AV167/'Population at Risk'!AV$5</f>
        <v>6.4408054806142766E-3</v>
      </c>
      <c r="AW167" s="3">
        <f>'Population at Risk'!AW167/'Population at Risk'!AW$5</f>
        <v>5.3628769247694875E-3</v>
      </c>
      <c r="AX167" s="3">
        <f>'Population at Risk'!AX167/'Population at Risk'!AX$5</f>
        <v>4.7003538998827699E-3</v>
      </c>
      <c r="AY167" s="3">
        <f>'Population at Risk'!AY167/'Population at Risk'!AY$5</f>
        <v>6.1205623406913098E-3</v>
      </c>
      <c r="AZ167" s="3">
        <f>'Population at Risk'!AZ167/'Population at Risk'!AZ$5</f>
        <v>6.4547192285749656E-3</v>
      </c>
      <c r="BA167" s="3">
        <f>'Population at Risk'!BA167/'Population at Risk'!BA$5</f>
        <v>3.8978732979877829E-3</v>
      </c>
      <c r="BB167" s="3">
        <f>'Population at Risk'!BB167/'Population at Risk'!BB$5</f>
        <v>5.507202642269257E-3</v>
      </c>
      <c r="BC167" s="5">
        <f>'Population at Risk'!BC167/'Population at Risk'!BC$5</f>
        <v>2.1321521822673124E-2</v>
      </c>
      <c r="BD167" s="9">
        <v>165</v>
      </c>
    </row>
    <row r="168" spans="1:56" x14ac:dyDescent="0.35">
      <c r="B168" s="3" t="s">
        <v>57</v>
      </c>
      <c r="C168" s="51">
        <f>'Population at Risk'!C168/'Population at Risk'!C$5</f>
        <v>3.2684331811163917E-3</v>
      </c>
      <c r="D168" s="3">
        <f>'Population at Risk'!D168/'Population at Risk'!D$5</f>
        <v>5.3080734554031657E-3</v>
      </c>
      <c r="E168" s="3">
        <f>'Population at Risk'!E168/'Population at Risk'!E$5</f>
        <v>7.3555164575753607E-3</v>
      </c>
      <c r="F168" s="3">
        <f>'Population at Risk'!F168/'Population at Risk'!F$5</f>
        <v>1.1760714253317608E-2</v>
      </c>
      <c r="G168" s="3">
        <f>'Population at Risk'!G168/'Population at Risk'!G$5</f>
        <v>1.6112519310516573E-2</v>
      </c>
      <c r="H168" s="3">
        <f>'Population at Risk'!H168/'Population at Risk'!H$5</f>
        <v>5.0580135238797739E-3</v>
      </c>
      <c r="I168" s="3">
        <f>'Population at Risk'!I168/'Population at Risk'!I$5</f>
        <v>1.2004358059310341E-2</v>
      </c>
      <c r="J168" s="3">
        <f>'Population at Risk'!J168/'Population at Risk'!J$5</f>
        <v>4.9403672388167652E-3</v>
      </c>
      <c r="K168" s="3">
        <f>'Population at Risk'!K168/'Population at Risk'!K$5</f>
        <v>5.3153703119419712E-3</v>
      </c>
      <c r="L168" s="3">
        <f>'Population at Risk'!L168/'Population at Risk'!L$5</f>
        <v>1.2670301513004916E-2</v>
      </c>
      <c r="M168" s="3">
        <f>'Population at Risk'!M168/'Population at Risk'!M$5</f>
        <v>1.2670301513004916E-2</v>
      </c>
      <c r="N168" s="3">
        <f>'Population at Risk'!N168/'Population at Risk'!N$5</f>
        <v>2.6696310384053822E-3</v>
      </c>
      <c r="O168" s="3">
        <f>'Population at Risk'!O168/'Population at Risk'!O$5</f>
        <v>4.6321299718497192E-3</v>
      </c>
      <c r="P168" s="3">
        <f>'Population at Risk'!P168/'Population at Risk'!P$5</f>
        <v>2.2384791887513178E-3</v>
      </c>
      <c r="Q168" s="3">
        <f>'Population at Risk'!Q168/'Population at Risk'!Q$5</f>
        <v>6.3346409107625044E-3</v>
      </c>
      <c r="R168" s="3">
        <f>'Population at Risk'!R168/'Population at Risk'!R$5</f>
        <v>3.1078624710682893E-3</v>
      </c>
      <c r="S168" s="3">
        <f>'Population at Risk'!S168/'Population at Risk'!S$5</f>
        <v>5.223526924080144E-3</v>
      </c>
      <c r="T168" s="3">
        <f>'Population at Risk'!T168/'Population at Risk'!T$5</f>
        <v>2.5104823794457197E-3</v>
      </c>
      <c r="U168" s="3">
        <f>'Population at Risk'!U168/'Population at Risk'!U$5</f>
        <v>2.3194569127739578E-2</v>
      </c>
      <c r="V168" s="3">
        <f>'Population at Risk'!V168/'Population at Risk'!V$5</f>
        <v>5.0526568870181863E-3</v>
      </c>
      <c r="W168" s="3">
        <f>'Population at Risk'!W168/'Population at Risk'!W$5</f>
        <v>6.1381509069171492E-3</v>
      </c>
      <c r="X168" s="3">
        <f>'Population at Risk'!X168/'Population at Risk'!X$5</f>
        <v>6.1381509069171492E-3</v>
      </c>
      <c r="Y168" s="3">
        <f>'Population at Risk'!Y168/'Population at Risk'!Y$5</f>
        <v>4.9996308848350652E-3</v>
      </c>
      <c r="Z168" s="3">
        <f>'Population at Risk'!Z168/'Population at Risk'!Z$5</f>
        <v>1.8177933736168101E-3</v>
      </c>
      <c r="AA168" s="3">
        <f>'Population at Risk'!AA168/'Population at Risk'!AA$5</f>
        <v>3.1222437514150676E-3</v>
      </c>
      <c r="AB168" s="3">
        <f>'Population at Risk'!AB168/'Population at Risk'!AB$5</f>
        <v>5.9179692288912665E-3</v>
      </c>
      <c r="AC168" s="3">
        <f>'Population at Risk'!AC168/'Population at Risk'!AC$5</f>
        <v>2.5286839174909134E-3</v>
      </c>
      <c r="AD168" s="3">
        <f>'Population at Risk'!AD168/'Population at Risk'!AD$5</f>
        <v>1.2299379445608466E-2</v>
      </c>
      <c r="AE168" s="3">
        <f>'Population at Risk'!AE168/'Population at Risk'!AE$5</f>
        <v>1.0842766117742987E-2</v>
      </c>
      <c r="AF168" s="3">
        <f>'Population at Risk'!AF168/'Population at Risk'!AF$5</f>
        <v>3.5209740982784571E-3</v>
      </c>
      <c r="AG168" s="3">
        <f>'Population at Risk'!AG168/'Population at Risk'!AG$5</f>
        <v>1.0842766117742987E-2</v>
      </c>
      <c r="AH168" s="3">
        <f>'Population at Risk'!AH168/'Population at Risk'!AH$5</f>
        <v>4.2022490035186679E-3</v>
      </c>
      <c r="AI168" s="3">
        <f>'Population at Risk'!AI168/'Population at Risk'!AI$5</f>
        <v>3.9603478442705557E-3</v>
      </c>
      <c r="AJ168" s="3">
        <f>'Population at Risk'!AJ168/'Population at Risk'!AJ$5</f>
        <v>6.6316288628779875E-3</v>
      </c>
      <c r="AK168" s="3">
        <f>'Population at Risk'!AK168/'Population at Risk'!AK$5</f>
        <v>9.0181794530210455E-3</v>
      </c>
      <c r="AL168" s="3">
        <f>'Population at Risk'!AL168/'Population at Risk'!AL$5</f>
        <v>4.3783458480817173E-3</v>
      </c>
      <c r="AM168" s="3">
        <f>'Population at Risk'!AM168/'Population at Risk'!AM$5</f>
        <v>3.8561496617618343E-3</v>
      </c>
      <c r="AN168" s="3">
        <f>'Population at Risk'!AN168/'Population at Risk'!AN$5</f>
        <v>1.0459782746196271E-2</v>
      </c>
      <c r="AO168" s="3">
        <f>'Population at Risk'!AO168/'Population at Risk'!AO$5</f>
        <v>1.0459782746196271E-2</v>
      </c>
      <c r="AP168" s="3">
        <f>'Population at Risk'!AP168/'Population at Risk'!AP$5</f>
        <v>7.9177792480861348E-3</v>
      </c>
      <c r="AQ168" s="3">
        <f>'Population at Risk'!AQ168/'Population at Risk'!AQ$5</f>
        <v>4.3301176611234022E-3</v>
      </c>
      <c r="AR168" s="3">
        <f>'Population at Risk'!AR168/'Population at Risk'!AR$5</f>
        <v>5.3641926722574869E-3</v>
      </c>
      <c r="AS168" s="3">
        <f>'Population at Risk'!AS168/'Population at Risk'!AS$5</f>
        <v>1.2004358059310341E-2</v>
      </c>
      <c r="AT168" s="3">
        <f>'Population at Risk'!AT168/'Population at Risk'!AT$5</f>
        <v>1.2119390904116607E-2</v>
      </c>
      <c r="AU168" s="3">
        <f>'Population at Risk'!AU168/'Population at Risk'!AU$5</f>
        <v>1.2119390904116607E-2</v>
      </c>
      <c r="AV168" s="3">
        <f>'Population at Risk'!AV168/'Population at Risk'!AV$5</f>
        <v>6.4560319711121821E-3</v>
      </c>
      <c r="AW168" s="3">
        <f>'Population at Risk'!AW168/'Population at Risk'!AW$5</f>
        <v>4.597132806655635E-3</v>
      </c>
      <c r="AX168" s="3">
        <f>'Population at Risk'!AX168/'Population at Risk'!AX$5</f>
        <v>4.7103546528612442E-3</v>
      </c>
      <c r="AY168" s="3">
        <f>'Population at Risk'!AY168/'Population at Risk'!AY$5</f>
        <v>6.4966233822275309E-3</v>
      </c>
      <c r="AZ168" s="3">
        <f>'Population at Risk'!AZ168/'Population at Risk'!AZ$5</f>
        <v>6.8220260465737398E-3</v>
      </c>
      <c r="BA168" s="3">
        <f>'Population at Risk'!BA168/'Population at Risk'!BA$5</f>
        <v>3.3506556643609887E-3</v>
      </c>
      <c r="BB168" s="3">
        <f>'Population at Risk'!BB168/'Population at Risk'!BB$5</f>
        <v>5.2763029775175574E-3</v>
      </c>
      <c r="BC168" s="5">
        <f>'Population at Risk'!BC168/'Population at Risk'!BC$5</f>
        <v>2.3194569127739578E-2</v>
      </c>
      <c r="BD168" s="9">
        <v>166</v>
      </c>
    </row>
    <row r="169" spans="1:56" x14ac:dyDescent="0.35">
      <c r="B169" s="3" t="s">
        <v>58</v>
      </c>
      <c r="C169" s="51">
        <f>'Population at Risk'!C169/'Population at Risk'!C$5</f>
        <v>2.0213751344560229E-3</v>
      </c>
      <c r="D169" s="3">
        <f>'Population at Risk'!D169/'Population at Risk'!D$5</f>
        <v>3.6135730831013861E-3</v>
      </c>
      <c r="E169" s="3">
        <f>'Population at Risk'!E169/'Population at Risk'!E$5</f>
        <v>5.2118620505845438E-3</v>
      </c>
      <c r="F169" s="3">
        <f>'Population at Risk'!F169/'Population at Risk'!F$5</f>
        <v>7.682596273327613E-3</v>
      </c>
      <c r="G169" s="3">
        <f>'Population at Risk'!G169/'Population at Risk'!G$5</f>
        <v>1.1635107953355818E-2</v>
      </c>
      <c r="H169" s="3">
        <f>'Population at Risk'!H169/'Population at Risk'!H$5</f>
        <v>3.8392938860139147E-3</v>
      </c>
      <c r="I169" s="3">
        <f>'Population at Risk'!I169/'Population at Risk'!I$5</f>
        <v>8.8595775280409413E-3</v>
      </c>
      <c r="J169" s="3">
        <f>'Population at Risk'!J169/'Population at Risk'!J$5</f>
        <v>3.5394600920506561E-3</v>
      </c>
      <c r="K169" s="3">
        <f>'Population at Risk'!K169/'Population at Risk'!K$5</f>
        <v>4.0598994100415672E-3</v>
      </c>
      <c r="L169" s="3">
        <f>'Population at Risk'!L169/'Population at Risk'!L$5</f>
        <v>1.0153597787819008E-2</v>
      </c>
      <c r="M169" s="3">
        <f>'Population at Risk'!M169/'Population at Risk'!M$5</f>
        <v>1.0153597787819008E-2</v>
      </c>
      <c r="N169" s="3">
        <f>'Population at Risk'!N169/'Population at Risk'!N$5</f>
        <v>1.8788258202693943E-3</v>
      </c>
      <c r="O169" s="3">
        <f>'Population at Risk'!O169/'Population at Risk'!O$5</f>
        <v>3.5606640827335642E-3</v>
      </c>
      <c r="P169" s="3">
        <f>'Population at Risk'!P169/'Population at Risk'!P$5</f>
        <v>1.2402384694432979E-3</v>
      </c>
      <c r="Q169" s="3">
        <f>'Population at Risk'!Q169/'Population at Risk'!Q$5</f>
        <v>4.8220276686846263E-3</v>
      </c>
      <c r="R169" s="3">
        <f>'Population at Risk'!R169/'Population at Risk'!R$5</f>
        <v>2.5839316330337888E-3</v>
      </c>
      <c r="S169" s="3">
        <f>'Population at Risk'!S169/'Population at Risk'!S$5</f>
        <v>3.7203584914283425E-3</v>
      </c>
      <c r="T169" s="3">
        <f>'Population at Risk'!T169/'Population at Risk'!T$5</f>
        <v>1.4891143662651104E-3</v>
      </c>
      <c r="U169" s="3">
        <f>'Population at Risk'!U169/'Population at Risk'!U$5</f>
        <v>1.6732555925260312E-2</v>
      </c>
      <c r="V169" s="3">
        <f>'Population at Risk'!V169/'Population at Risk'!V$5</f>
        <v>3.8102911980038355E-3</v>
      </c>
      <c r="W169" s="3">
        <f>'Population at Risk'!W169/'Population at Risk'!W$5</f>
        <v>4.4959470790834951E-3</v>
      </c>
      <c r="X169" s="3">
        <f>'Population at Risk'!X169/'Population at Risk'!X$5</f>
        <v>4.4959470790834951E-3</v>
      </c>
      <c r="Y169" s="3">
        <f>'Population at Risk'!Y169/'Population at Risk'!Y$5</f>
        <v>3.6823979233738357E-3</v>
      </c>
      <c r="Z169" s="3">
        <f>'Population at Risk'!Z169/'Population at Risk'!Z$5</f>
        <v>1.2896266995887336E-3</v>
      </c>
      <c r="AA169" s="3">
        <f>'Population at Risk'!AA169/'Population at Risk'!AA$5</f>
        <v>2.2912955276522804E-3</v>
      </c>
      <c r="AB169" s="3">
        <f>'Population at Risk'!AB169/'Population at Risk'!AB$5</f>
        <v>4.1079475073998763E-3</v>
      </c>
      <c r="AC169" s="3">
        <f>'Population at Risk'!AC169/'Population at Risk'!AC$5</f>
        <v>1.8581580357943791E-3</v>
      </c>
      <c r="AD169" s="3">
        <f>'Population at Risk'!AD169/'Population at Risk'!AD$5</f>
        <v>9.2394369017898825E-3</v>
      </c>
      <c r="AE169" s="3">
        <f>'Population at Risk'!AE169/'Population at Risk'!AE$5</f>
        <v>8.3242943928547829E-3</v>
      </c>
      <c r="AF169" s="3">
        <f>'Population at Risk'!AF169/'Population at Risk'!AF$5</f>
        <v>2.9603720770441776E-3</v>
      </c>
      <c r="AG169" s="3">
        <f>'Population at Risk'!AG169/'Population at Risk'!AG$5</f>
        <v>8.3242943928547829E-3</v>
      </c>
      <c r="AH169" s="3">
        <f>'Population at Risk'!AH169/'Population at Risk'!AH$5</f>
        <v>3.0794060758287749E-3</v>
      </c>
      <c r="AI169" s="3">
        <f>'Population at Risk'!AI169/'Population at Risk'!AI$5</f>
        <v>2.7267114728903039E-3</v>
      </c>
      <c r="AJ169" s="3">
        <f>'Population at Risk'!AJ169/'Population at Risk'!AJ$5</f>
        <v>4.7082561413182089E-3</v>
      </c>
      <c r="AK169" s="3">
        <f>'Population at Risk'!AK169/'Population at Risk'!AK$5</f>
        <v>6.6209418769015262E-3</v>
      </c>
      <c r="AL169" s="3">
        <f>'Population at Risk'!AL169/'Population at Risk'!AL$5</f>
        <v>3.2938014636945028E-3</v>
      </c>
      <c r="AM169" s="3">
        <f>'Population at Risk'!AM169/'Population at Risk'!AM$5</f>
        <v>2.7126340858967418E-3</v>
      </c>
      <c r="AN169" s="3">
        <f>'Population at Risk'!AN169/'Population at Risk'!AN$5</f>
        <v>8.7164856218302257E-3</v>
      </c>
      <c r="AO169" s="3">
        <f>'Population at Risk'!AO169/'Population at Risk'!AO$5</f>
        <v>8.7164856218302257E-3</v>
      </c>
      <c r="AP169" s="3">
        <f>'Population at Risk'!AP169/'Population at Risk'!AP$5</f>
        <v>6.3578194293406878E-3</v>
      </c>
      <c r="AQ169" s="3">
        <f>'Population at Risk'!AQ169/'Population at Risk'!AQ$5</f>
        <v>3.2027776600248256E-3</v>
      </c>
      <c r="AR169" s="3">
        <f>'Population at Risk'!AR169/'Population at Risk'!AR$5</f>
        <v>3.9279437876984201E-3</v>
      </c>
      <c r="AS169" s="3">
        <f>'Population at Risk'!AS169/'Population at Risk'!AS$5</f>
        <v>8.8595775280409413E-3</v>
      </c>
      <c r="AT169" s="3">
        <f>'Population at Risk'!AT169/'Population at Risk'!AT$5</f>
        <v>9.0567289427875008E-3</v>
      </c>
      <c r="AU169" s="3">
        <f>'Population at Risk'!AU169/'Population at Risk'!AU$5</f>
        <v>9.0567289427875008E-3</v>
      </c>
      <c r="AV169" s="3">
        <f>'Population at Risk'!AV169/'Population at Risk'!AV$5</f>
        <v>4.8877034498278548E-3</v>
      </c>
      <c r="AW169" s="3">
        <f>'Population at Risk'!AW169/'Population at Risk'!AW$5</f>
        <v>3.4978764419765162E-3</v>
      </c>
      <c r="AX169" s="3">
        <f>'Population at Risk'!AX169/'Population at Risk'!AX$5</f>
        <v>3.2202424590686207E-3</v>
      </c>
      <c r="AY169" s="3">
        <f>'Population at Risk'!AY169/'Population at Risk'!AY$5</f>
        <v>4.7075186067752697E-3</v>
      </c>
      <c r="AZ169" s="3">
        <f>'Population at Risk'!AZ169/'Population at Risk'!AZ$5</f>
        <v>4.8995722330713795E-3</v>
      </c>
      <c r="BA169" s="3">
        <f>'Population at Risk'!BA169/'Population at Risk'!BA$5</f>
        <v>2.5592947788083929E-3</v>
      </c>
      <c r="BB169" s="3">
        <f>'Population at Risk'!BB169/'Population at Risk'!BB$5</f>
        <v>3.9596836125504204E-3</v>
      </c>
      <c r="BC169" s="5">
        <f>'Population at Risk'!BC169/'Population at Risk'!BC$5</f>
        <v>1.6732555925260312E-2</v>
      </c>
      <c r="BD169" s="9">
        <v>167</v>
      </c>
    </row>
    <row r="170" spans="1:56" x14ac:dyDescent="0.35">
      <c r="B170" s="3" t="s">
        <v>59</v>
      </c>
      <c r="C170" s="51">
        <f>'Population at Risk'!C170/'Population at Risk'!C$5</f>
        <v>1.8298335390539403E-3</v>
      </c>
      <c r="D170" s="3">
        <f>'Population at Risk'!D170/'Population at Risk'!D$5</f>
        <v>2.7132421623964646E-3</v>
      </c>
      <c r="E170" s="3">
        <f>'Population at Risk'!E170/'Population at Risk'!E$5</f>
        <v>3.6000303018166391E-3</v>
      </c>
      <c r="F170" s="3">
        <f>'Population at Risk'!F170/'Population at Risk'!F$5</f>
        <v>5.7398707789229281E-3</v>
      </c>
      <c r="G170" s="3">
        <f>'Population at Risk'!G170/'Population at Risk'!G$5</f>
        <v>8.739167580146338E-3</v>
      </c>
      <c r="H170" s="3">
        <f>'Population at Risk'!H170/'Population at Risk'!H$5</f>
        <v>2.8385920724532179E-3</v>
      </c>
      <c r="I170" s="3">
        <f>'Population at Risk'!I170/'Population at Risk'!I$5</f>
        <v>6.5605212649719304E-3</v>
      </c>
      <c r="J170" s="3">
        <f>'Population at Risk'!J170/'Population at Risk'!J$5</f>
        <v>2.4794816756922283E-3</v>
      </c>
      <c r="K170" s="3">
        <f>'Population at Risk'!K170/'Population at Risk'!K$5</f>
        <v>2.6902947897865805E-3</v>
      </c>
      <c r="L170" s="3">
        <f>'Population at Risk'!L170/'Population at Risk'!L$5</f>
        <v>7.6195374852180246E-3</v>
      </c>
      <c r="M170" s="3">
        <f>'Population at Risk'!M170/'Population at Risk'!M$5</f>
        <v>7.6195374852180246E-3</v>
      </c>
      <c r="N170" s="3">
        <f>'Population at Risk'!N170/'Population at Risk'!N$5</f>
        <v>1.6346846119858005E-3</v>
      </c>
      <c r="O170" s="3">
        <f>'Population at Risk'!O170/'Population at Risk'!O$5</f>
        <v>2.6590647370138732E-3</v>
      </c>
      <c r="P170" s="3">
        <f>'Population at Risk'!P170/'Population at Risk'!P$5</f>
        <v>6.8566029204995317E-4</v>
      </c>
      <c r="Q170" s="3">
        <f>'Population at Risk'!Q170/'Population at Risk'!Q$5</f>
        <v>3.1994061908192672E-3</v>
      </c>
      <c r="R170" s="3">
        <f>'Population at Risk'!R170/'Population at Risk'!R$5</f>
        <v>2.048093275953049E-3</v>
      </c>
      <c r="S170" s="3">
        <f>'Population at Risk'!S170/'Population at Risk'!S$5</f>
        <v>2.7650055335687053E-3</v>
      </c>
      <c r="T170" s="3">
        <f>'Population at Risk'!T170/'Population at Risk'!T$5</f>
        <v>1.1894643588203518E-3</v>
      </c>
      <c r="U170" s="3">
        <f>'Population at Risk'!U170/'Population at Risk'!U$5</f>
        <v>1.2892808949874086E-2</v>
      </c>
      <c r="V170" s="3">
        <f>'Population at Risk'!V170/'Population at Risk'!V$5</f>
        <v>2.706582393924122E-3</v>
      </c>
      <c r="W170" s="3">
        <f>'Population at Risk'!W170/'Population at Risk'!W$5</f>
        <v>3.4027220524852973E-3</v>
      </c>
      <c r="X170" s="3">
        <f>'Population at Risk'!X170/'Population at Risk'!X$5</f>
        <v>3.4027220524852973E-3</v>
      </c>
      <c r="Y170" s="3">
        <f>'Population at Risk'!Y170/'Population at Risk'!Y$5</f>
        <v>2.5993397106168254E-3</v>
      </c>
      <c r="Z170" s="3">
        <f>'Population at Risk'!Z170/'Population at Risk'!Z$5</f>
        <v>9.1896264360041998E-4</v>
      </c>
      <c r="AA170" s="3">
        <f>'Population at Risk'!AA170/'Population at Risk'!AA$5</f>
        <v>1.688416071688216E-3</v>
      </c>
      <c r="AB170" s="3">
        <f>'Population at Risk'!AB170/'Population at Risk'!AB$5</f>
        <v>3.2293789997956666E-3</v>
      </c>
      <c r="AC170" s="3">
        <f>'Population at Risk'!AC170/'Population at Risk'!AC$5</f>
        <v>1.2985874072488548E-3</v>
      </c>
      <c r="AD170" s="3">
        <f>'Population at Risk'!AD170/'Population at Risk'!AD$5</f>
        <v>6.508764613150292E-3</v>
      </c>
      <c r="AE170" s="3">
        <f>'Population at Risk'!AE170/'Population at Risk'!AE$5</f>
        <v>5.6567542481133822E-3</v>
      </c>
      <c r="AF170" s="3">
        <f>'Population at Risk'!AF170/'Population at Risk'!AF$5</f>
        <v>2.1047163604234354E-3</v>
      </c>
      <c r="AG170" s="3">
        <f>'Population at Risk'!AG170/'Population at Risk'!AG$5</f>
        <v>5.6567542481133822E-3</v>
      </c>
      <c r="AH170" s="3">
        <f>'Population at Risk'!AH170/'Population at Risk'!AH$5</f>
        <v>2.3977245203943998E-3</v>
      </c>
      <c r="AI170" s="3">
        <f>'Population at Risk'!AI170/'Population at Risk'!AI$5</f>
        <v>2.0025752582709835E-3</v>
      </c>
      <c r="AJ170" s="3">
        <f>'Population at Risk'!AJ170/'Population at Risk'!AJ$5</f>
        <v>3.4460427927946041E-3</v>
      </c>
      <c r="AK170" s="3">
        <f>'Population at Risk'!AK170/'Population at Risk'!AK$5</f>
        <v>5.8529956403957075E-3</v>
      </c>
      <c r="AL170" s="3">
        <f>'Population at Risk'!AL170/'Population at Risk'!AL$5</f>
        <v>2.461743602656693E-3</v>
      </c>
      <c r="AM170" s="3">
        <f>'Population at Risk'!AM170/'Population at Risk'!AM$5</f>
        <v>1.978352100576417E-3</v>
      </c>
      <c r="AN170" s="3">
        <f>'Population at Risk'!AN170/'Population at Risk'!AN$5</f>
        <v>6.2579896772114443E-3</v>
      </c>
      <c r="AO170" s="3">
        <f>'Population at Risk'!AO170/'Population at Risk'!AO$5</f>
        <v>6.2579896772114443E-3</v>
      </c>
      <c r="AP170" s="3">
        <f>'Population at Risk'!AP170/'Population at Risk'!AP$5</f>
        <v>4.8634041407946294E-3</v>
      </c>
      <c r="AQ170" s="3">
        <f>'Population at Risk'!AQ170/'Population at Risk'!AQ$5</f>
        <v>2.2593969059674398E-3</v>
      </c>
      <c r="AR170" s="3">
        <f>'Population at Risk'!AR170/'Population at Risk'!AR$5</f>
        <v>2.9168631515622654E-3</v>
      </c>
      <c r="AS170" s="3">
        <f>'Population at Risk'!AS170/'Population at Risk'!AS$5</f>
        <v>6.5605212649719304E-3</v>
      </c>
      <c r="AT170" s="3">
        <f>'Population at Risk'!AT170/'Population at Risk'!AT$5</f>
        <v>6.8253609423905804E-3</v>
      </c>
      <c r="AU170" s="3">
        <f>'Population at Risk'!AU170/'Population at Risk'!AU$5</f>
        <v>6.8253609423905804E-3</v>
      </c>
      <c r="AV170" s="3">
        <f>'Population at Risk'!AV170/'Population at Risk'!AV$5</f>
        <v>3.5477722860121192E-3</v>
      </c>
      <c r="AW170" s="3">
        <f>'Population at Risk'!AW170/'Population at Risk'!AW$5</f>
        <v>2.8762096143788592E-3</v>
      </c>
      <c r="AX170" s="3">
        <f>'Population at Risk'!AX170/'Population at Risk'!AX$5</f>
        <v>2.3501769499413849E-3</v>
      </c>
      <c r="AY170" s="3">
        <f>'Population at Risk'!AY170/'Population at Risk'!AY$5</f>
        <v>3.606357832456635E-3</v>
      </c>
      <c r="AZ170" s="3">
        <f>'Population at Risk'!AZ170/'Population at Risk'!AZ$5</f>
        <v>3.7912077998119181E-3</v>
      </c>
      <c r="BA170" s="3">
        <f>'Population at Risk'!BA170/'Population at Risk'!BA$5</f>
        <v>1.5743030382801629E-3</v>
      </c>
      <c r="BB170" s="3">
        <f>'Population at Risk'!BB170/'Population at Risk'!BB$5</f>
        <v>2.8395746005634528E-3</v>
      </c>
      <c r="BC170" s="5">
        <f>'Population at Risk'!BC170/'Population at Risk'!BC$5</f>
        <v>1.2892808949874086E-2</v>
      </c>
      <c r="BD170" s="9">
        <v>168</v>
      </c>
    </row>
    <row r="171" spans="1:56" x14ac:dyDescent="0.35">
      <c r="B171" s="3" t="s">
        <v>60</v>
      </c>
      <c r="C171" s="51">
        <f>'Population at Risk'!C171/'Population at Risk'!C$5</f>
        <v>1.2918869306906436E-3</v>
      </c>
      <c r="D171" s="3">
        <f>'Population at Risk'!D171/'Population at Risk'!D$5</f>
        <v>1.8700751096728076E-3</v>
      </c>
      <c r="E171" s="3">
        <f>'Population at Risk'!E171/'Population at Risk'!E$5</f>
        <v>2.4504751713501894E-3</v>
      </c>
      <c r="F171" s="3">
        <f>'Population at Risk'!F171/'Population at Risk'!F$5</f>
        <v>3.7730619106206664E-3</v>
      </c>
      <c r="G171" s="3">
        <f>'Population at Risk'!G171/'Population at Risk'!G$5</f>
        <v>5.2168003886184956E-3</v>
      </c>
      <c r="H171" s="3">
        <f>'Population at Risk'!H171/'Population at Risk'!H$5</f>
        <v>1.7506831291704561E-3</v>
      </c>
      <c r="I171" s="3">
        <f>'Population at Risk'!I171/'Population at Risk'!I$5</f>
        <v>4.2860977475786578E-3</v>
      </c>
      <c r="J171" s="3">
        <f>'Population at Risk'!J171/'Population at Risk'!J$5</f>
        <v>1.7542332855522516E-3</v>
      </c>
      <c r="K171" s="3">
        <f>'Population at Risk'!K171/'Population at Risk'!K$5</f>
        <v>1.7120057753187332E-3</v>
      </c>
      <c r="L171" s="3">
        <f>'Population at Risk'!L171/'Population at Risk'!L$5</f>
        <v>5.1606890180823668E-3</v>
      </c>
      <c r="M171" s="3">
        <f>'Population at Risk'!M171/'Population at Risk'!M$5</f>
        <v>5.1606890180823668E-3</v>
      </c>
      <c r="N171" s="3">
        <f>'Population at Risk'!N171/'Population at Risk'!N$5</f>
        <v>1.1145576899903187E-3</v>
      </c>
      <c r="O171" s="3">
        <f>'Population at Risk'!O171/'Population at Risk'!O$5</f>
        <v>1.6921321053724643E-3</v>
      </c>
      <c r="P171" s="3">
        <f>'Population at Risk'!P171/'Population at Risk'!P$5</f>
        <v>6.9574353163892317E-4</v>
      </c>
      <c r="Q171" s="3">
        <f>'Population at Risk'!Q171/'Population at Risk'!Q$5</f>
        <v>2.511854717147505E-3</v>
      </c>
      <c r="R171" s="3">
        <f>'Population at Risk'!R171/'Population at Risk'!R$5</f>
        <v>1.5360699569647869E-3</v>
      </c>
      <c r="S171" s="3">
        <f>'Population at Risk'!S171/'Population at Risk'!S$5</f>
        <v>1.8807888084794104E-3</v>
      </c>
      <c r="T171" s="3">
        <f>'Population at Risk'!T171/'Population at Risk'!T$5</f>
        <v>9.9578813449630065E-4</v>
      </c>
      <c r="U171" s="3">
        <f>'Population at Risk'!U171/'Population at Risk'!U$5</f>
        <v>7.6482764956880165E-3</v>
      </c>
      <c r="V171" s="3">
        <f>'Population at Risk'!V171/'Population at Risk'!V$5</f>
        <v>1.6084198652417936E-3</v>
      </c>
      <c r="W171" s="3">
        <f>'Population at Risk'!W171/'Population at Risk'!W$5</f>
        <v>2.1533220220873576E-3</v>
      </c>
      <c r="X171" s="3">
        <f>'Population at Risk'!X171/'Population at Risk'!X$5</f>
        <v>2.1533220220873576E-3</v>
      </c>
      <c r="Y171" s="3">
        <f>'Population at Risk'!Y171/'Population at Risk'!Y$5</f>
        <v>1.6772766375939652E-3</v>
      </c>
      <c r="Z171" s="3">
        <f>'Population at Risk'!Z171/'Population at Risk'!Z$5</f>
        <v>6.3356316279152664E-4</v>
      </c>
      <c r="AA171" s="3">
        <f>'Population at Risk'!AA171/'Population at Risk'!AA$5</f>
        <v>1.1465317512982284E-3</v>
      </c>
      <c r="AB171" s="3">
        <f>'Population at Risk'!AB171/'Population at Risk'!AB$5</f>
        <v>2.1017405851813322E-3</v>
      </c>
      <c r="AC171" s="3">
        <f>'Population at Risk'!AC171/'Population at Risk'!AC$5</f>
        <v>9.40380015903311E-4</v>
      </c>
      <c r="AD171" s="3">
        <f>'Population at Risk'!AD171/'Population at Risk'!AD$5</f>
        <v>4.3174142942004334E-3</v>
      </c>
      <c r="AE171" s="3">
        <f>'Population at Risk'!AE171/'Population at Risk'!AE$5</f>
        <v>3.9738502450338805E-3</v>
      </c>
      <c r="AF171" s="3">
        <f>'Population at Risk'!AF171/'Population at Risk'!AF$5</f>
        <v>1.3867523683163757E-3</v>
      </c>
      <c r="AG171" s="3">
        <f>'Population at Risk'!AG171/'Population at Risk'!AG$5</f>
        <v>3.9738502450338805E-3</v>
      </c>
      <c r="AH171" s="3">
        <f>'Population at Risk'!AH171/'Population at Risk'!AH$5</f>
        <v>1.5216328687118307E-3</v>
      </c>
      <c r="AI171" s="3">
        <f>'Population at Risk'!AI171/'Population at Risk'!AI$5</f>
        <v>1.455565887515382E-3</v>
      </c>
      <c r="AJ171" s="3">
        <f>'Population at Risk'!AJ171/'Population at Risk'!AJ$5</f>
        <v>2.233917275561618E-3</v>
      </c>
      <c r="AK171" s="3">
        <f>'Population at Risk'!AK171/'Population at Risk'!AK$5</f>
        <v>3.2793379829167439E-3</v>
      </c>
      <c r="AL171" s="3">
        <f>'Population at Risk'!AL171/'Population at Risk'!AL$5</f>
        <v>1.5723024408576547E-3</v>
      </c>
      <c r="AM171" s="3">
        <f>'Population at Risk'!AM171/'Population at Risk'!AM$5</f>
        <v>1.19496208439072E-3</v>
      </c>
      <c r="AN171" s="3">
        <f>'Population at Risk'!AN171/'Population at Risk'!AN$5</f>
        <v>4.693492257908583E-3</v>
      </c>
      <c r="AO171" s="3">
        <f>'Population at Risk'!AO171/'Population at Risk'!AO$5</f>
        <v>4.693492257908583E-3</v>
      </c>
      <c r="AP171" s="3">
        <f>'Population at Risk'!AP171/'Population at Risk'!AP$5</f>
        <v>3.4673056475476535E-3</v>
      </c>
      <c r="AQ171" s="3">
        <f>'Population at Risk'!AQ171/'Population at Risk'!AQ$5</f>
        <v>1.5801627630461217E-3</v>
      </c>
      <c r="AR171" s="3">
        <f>'Population at Risk'!AR171/'Population at Risk'!AR$5</f>
        <v>1.9443611088557898E-3</v>
      </c>
      <c r="AS171" s="3">
        <f>'Population at Risk'!AS171/'Population at Risk'!AS$5</f>
        <v>4.2860977475786578E-3</v>
      </c>
      <c r="AT171" s="3">
        <f>'Population at Risk'!AT171/'Population at Risk'!AT$5</f>
        <v>4.0689651771943849E-3</v>
      </c>
      <c r="AU171" s="3">
        <f>'Population at Risk'!AU171/'Population at Risk'!AU$5</f>
        <v>4.0689651771943849E-3</v>
      </c>
      <c r="AV171" s="3">
        <f>'Population at Risk'!AV171/'Population at Risk'!AV$5</f>
        <v>2.0555762172173222E-3</v>
      </c>
      <c r="AW171" s="3">
        <f>'Population at Risk'!AW171/'Population at Risk'!AW$5</f>
        <v>1.8943495604907144E-3</v>
      </c>
      <c r="AX171" s="3">
        <f>'Population at Risk'!AX171/'Population at Risk'!AX$5</f>
        <v>1.7801340301683683E-3</v>
      </c>
      <c r="AY171" s="3">
        <f>'Population at Risk'!AY171/'Population at Risk'!AY$5</f>
        <v>2.3858483443570432E-3</v>
      </c>
      <c r="AZ171" s="3">
        <f>'Population at Risk'!AZ171/'Population at Risk'!AZ$5</f>
        <v>2.5969236430439715E-3</v>
      </c>
      <c r="BA171" s="3">
        <f>'Population at Risk'!BA171/'Population at Risk'!BA$5</f>
        <v>1.3806721833045279E-3</v>
      </c>
      <c r="BB171" s="3">
        <f>'Population at Risk'!BB171/'Population at Risk'!BB$5</f>
        <v>1.7440293826990062E-3</v>
      </c>
      <c r="BC171" s="5">
        <f>'Population at Risk'!BC171/'Population at Risk'!BC$5</f>
        <v>7.6482764956880165E-3</v>
      </c>
      <c r="BD171" s="9">
        <v>169</v>
      </c>
    </row>
    <row r="172" spans="1:56" x14ac:dyDescent="0.35">
      <c r="B172" s="3" t="s">
        <v>80</v>
      </c>
      <c r="C172" s="51">
        <f>'Population at Risk'!C172/'Population at Risk'!C$5</f>
        <v>6.4390578879849121E-4</v>
      </c>
      <c r="D172" s="3">
        <f>'Population at Risk'!D172/'Population at Risk'!D$5</f>
        <v>8.513333195781232E-4</v>
      </c>
      <c r="E172" s="3">
        <f>'Population at Risk'!E172/'Population at Risk'!E$5</f>
        <v>1.0595543729210336E-3</v>
      </c>
      <c r="F172" s="3">
        <f>'Population at Risk'!F172/'Population at Risk'!F$5</f>
        <v>2.1434202768845063E-3</v>
      </c>
      <c r="G172" s="3">
        <f>'Population at Risk'!G172/'Population at Risk'!G$5</f>
        <v>2.5159765653770304E-3</v>
      </c>
      <c r="H172" s="3">
        <f>'Population at Risk'!H172/'Population at Risk'!H$5</f>
        <v>8.1538666290130837E-4</v>
      </c>
      <c r="I172" s="3">
        <f>'Population at Risk'!I172/'Population at Risk'!I$5</f>
        <v>2.1266270433388358E-3</v>
      </c>
      <c r="J172" s="3">
        <f>'Population at Risk'!J172/'Population at Risk'!J$5</f>
        <v>7.6863931946459074E-4</v>
      </c>
      <c r="K172" s="3">
        <f>'Population at Risk'!K172/'Population at Risk'!K$5</f>
        <v>9.130697468366577E-4</v>
      </c>
      <c r="L172" s="3">
        <f>'Population at Risk'!L172/'Population at Risk'!L$5</f>
        <v>2.3894221574753561E-3</v>
      </c>
      <c r="M172" s="3">
        <f>'Population at Risk'!M172/'Population at Risk'!M$5</f>
        <v>2.3894221574753561E-3</v>
      </c>
      <c r="N172" s="3">
        <f>'Population at Risk'!N172/'Population at Risk'!N$5</f>
        <v>7.6426813027907564E-4</v>
      </c>
      <c r="O172" s="3">
        <f>'Population at Risk'!O172/'Population at Risk'!O$5</f>
        <v>6.925328307701978E-4</v>
      </c>
      <c r="P172" s="3">
        <f>'Population at Risk'!P172/'Population at Risk'!P$5</f>
        <v>2.0166479177939799E-4</v>
      </c>
      <c r="Q172" s="3">
        <f>'Population at Risk'!Q172/'Population at Risk'!Q$5</f>
        <v>1.2834294175206231E-3</v>
      </c>
      <c r="R172" s="3">
        <f>'Population at Risk'!R172/'Population at Risk'!R$5</f>
        <v>8.4543385228294456E-4</v>
      </c>
      <c r="S172" s="3">
        <f>'Population at Risk'!S172/'Population at Risk'!S$5</f>
        <v>9.393971673317097E-4</v>
      </c>
      <c r="T172" s="3">
        <f>'Population at Risk'!T172/'Population at Risk'!T$5</f>
        <v>4.5312927955061018E-4</v>
      </c>
      <c r="U172" s="3">
        <f>'Population at Risk'!U172/'Population at Risk'!U$5</f>
        <v>4.6514008075816916E-3</v>
      </c>
      <c r="V172" s="3">
        <f>'Population at Risk'!V172/'Population at Risk'!V$5</f>
        <v>6.9328442467318687E-4</v>
      </c>
      <c r="W172" s="3">
        <f>'Population at Risk'!W172/'Population at Risk'!W$5</f>
        <v>1.1050564662799958E-3</v>
      </c>
      <c r="X172" s="3">
        <f>'Population at Risk'!X172/'Population at Risk'!X$5</f>
        <v>1.1050564662799958E-3</v>
      </c>
      <c r="Y172" s="3">
        <f>'Population at Risk'!Y172/'Population at Risk'!Y$5</f>
        <v>7.2886890534188005E-4</v>
      </c>
      <c r="Z172" s="3">
        <f>'Population at Risk'!Z172/'Population at Risk'!Z$5</f>
        <v>2.8066255996559222E-4</v>
      </c>
      <c r="AA172" s="3">
        <f>'Population at Risk'!AA172/'Population at Risk'!AA$5</f>
        <v>5.6000606356779311E-4</v>
      </c>
      <c r="AB172" s="3">
        <f>'Population at Risk'!AB172/'Population at Risk'!AB$5</f>
        <v>1.0355166681859324E-3</v>
      </c>
      <c r="AC172" s="3">
        <f>'Population at Risk'!AC172/'Population at Risk'!AC$5</f>
        <v>4.7532682522716523E-4</v>
      </c>
      <c r="AD172" s="3">
        <f>'Population at Risk'!AD172/'Population at Risk'!AD$5</f>
        <v>2.1005171451073772E-3</v>
      </c>
      <c r="AE172" s="3">
        <f>'Population at Risk'!AE172/'Population at Risk'!AE$5</f>
        <v>1.9418123112455784E-3</v>
      </c>
      <c r="AF172" s="3">
        <f>'Population at Risk'!AF172/'Population at Risk'!AF$5</f>
        <v>8.7532596297984001E-4</v>
      </c>
      <c r="AG172" s="3">
        <f>'Population at Risk'!AG172/'Population at Risk'!AG$5</f>
        <v>1.9418123112455784E-3</v>
      </c>
      <c r="AH172" s="3">
        <f>'Population at Risk'!AH172/'Population at Risk'!AH$5</f>
        <v>7.1408323814240707E-4</v>
      </c>
      <c r="AI172" s="3">
        <f>'Population at Risk'!AI172/'Population at Risk'!AI$5</f>
        <v>7.1580083373161592E-4</v>
      </c>
      <c r="AJ172" s="3">
        <f>'Population at Risk'!AJ172/'Population at Risk'!AJ$5</f>
        <v>1.2121255172329857E-3</v>
      </c>
      <c r="AK172" s="3">
        <f>'Population at Risk'!AK172/'Population at Risk'!AK$5</f>
        <v>1.9717538504879155E-3</v>
      </c>
      <c r="AL172" s="3">
        <f>'Population at Risk'!AL172/'Population at Risk'!AL$5</f>
        <v>6.7138461890637073E-4</v>
      </c>
      <c r="AM172" s="3">
        <f>'Population at Risk'!AM172/'Population at Risk'!AM$5</f>
        <v>5.7058854910241818E-4</v>
      </c>
      <c r="AN172" s="3">
        <f>'Population at Risk'!AN172/'Population at Risk'!AN$5</f>
        <v>2.3690960920871892E-3</v>
      </c>
      <c r="AO172" s="3">
        <f>'Population at Risk'!AO172/'Population at Risk'!AO$5</f>
        <v>2.3690960920871892E-3</v>
      </c>
      <c r="AP172" s="3">
        <f>'Population at Risk'!AP172/'Population at Risk'!AP$5</f>
        <v>1.874573563702512E-3</v>
      </c>
      <c r="AQ172" s="3">
        <f>'Population at Risk'!AQ172/'Population at Risk'!AQ$5</f>
        <v>9.8111598421968152E-4</v>
      </c>
      <c r="AR172" s="3">
        <f>'Population at Risk'!AR172/'Population at Risk'!AR$5</f>
        <v>9.6751897438847551E-4</v>
      </c>
      <c r="AS172" s="3">
        <f>'Population at Risk'!AS172/'Population at Risk'!AS$5</f>
        <v>2.1266270433388358E-3</v>
      </c>
      <c r="AT172" s="3">
        <f>'Population at Risk'!AT172/'Population at Risk'!AT$5</f>
        <v>2.4938818827965584E-3</v>
      </c>
      <c r="AU172" s="3">
        <f>'Population at Risk'!AU172/'Population at Risk'!AU$5</f>
        <v>2.4938818827965584E-3</v>
      </c>
      <c r="AV172" s="3">
        <f>'Population at Risk'!AV172/'Population at Risk'!AV$5</f>
        <v>1.1496000325919098E-3</v>
      </c>
      <c r="AW172" s="3">
        <f>'Population at Risk'!AW172/'Population at Risk'!AW$5</f>
        <v>8.7780423295978182E-4</v>
      </c>
      <c r="AX172" s="3">
        <f>'Population at Risk'!AX172/'Population at Risk'!AX$5</f>
        <v>6.800512025362305E-4</v>
      </c>
      <c r="AY172" s="3">
        <f>'Population at Risk'!AY172/'Population at Risk'!AY$5</f>
        <v>1.3105839890663513E-3</v>
      </c>
      <c r="AZ172" s="3">
        <f>'Population at Risk'!AZ172/'Population at Risk'!AZ$5</f>
        <v>1.497151182135358E-3</v>
      </c>
      <c r="BA172" s="3">
        <f>'Population at Risk'!BA172/'Population at Risk'!BA$5</f>
        <v>5.8089256492690501E-4</v>
      </c>
      <c r="BB172" s="3">
        <f>'Population at Risk'!BB172/'Population at Risk'!BB$5</f>
        <v>8.7447107076175533E-4</v>
      </c>
      <c r="BC172" s="5">
        <f>'Population at Risk'!BC172/'Population at Risk'!BC$5</f>
        <v>4.6514008075816916E-3</v>
      </c>
      <c r="BD172" s="9">
        <v>170</v>
      </c>
    </row>
    <row r="173" spans="1:56" x14ac:dyDescent="0.35">
      <c r="B173" s="3" t="s">
        <v>79</v>
      </c>
      <c r="C173" s="51">
        <f>'Population at Risk'!C173/'Population at Risk'!C$5</f>
        <v>2.5674724490066419E-4</v>
      </c>
      <c r="D173" s="3">
        <f>'Population at Risk'!D173/'Population at Risk'!D$5</f>
        <v>3.7973140873268801E-4</v>
      </c>
      <c r="E173" s="3">
        <f>'Population at Risk'!E173/'Population at Risk'!E$5</f>
        <v>5.0318605354937119E-4</v>
      </c>
      <c r="F173" s="3">
        <f>'Population at Risk'!F173/'Population at Risk'!F$5</f>
        <v>9.3925158200557004E-4</v>
      </c>
      <c r="G173" s="3">
        <f>'Population at Risk'!G173/'Population at Risk'!G$5</f>
        <v>1.0371985024615513E-3</v>
      </c>
      <c r="H173" s="3">
        <f>'Population at Risk'!H173/'Population at Risk'!H$5</f>
        <v>3.2484655821469241E-4</v>
      </c>
      <c r="I173" s="3">
        <f>'Population at Risk'!I173/'Population at Risk'!I$5</f>
        <v>7.6361511594792188E-4</v>
      </c>
      <c r="J173" s="3">
        <f>'Population at Risk'!J173/'Population at Risk'!J$5</f>
        <v>3.4712743459691198E-4</v>
      </c>
      <c r="K173" s="3">
        <f>'Population at Risk'!K173/'Population at Risk'!K$5</f>
        <v>4.4023005651053134E-4</v>
      </c>
      <c r="L173" s="3">
        <f>'Population at Risk'!L173/'Population at Risk'!L$5</f>
        <v>1.1571051610050152E-3</v>
      </c>
      <c r="M173" s="3">
        <f>'Population at Risk'!M173/'Population at Risk'!M$5</f>
        <v>1.1571051610050152E-3</v>
      </c>
      <c r="N173" s="3">
        <f>'Population at Risk'!N173/'Population at Risk'!N$5</f>
        <v>2.7598571371188844E-4</v>
      </c>
      <c r="O173" s="3">
        <f>'Population at Risk'!O173/'Population at Risk'!O$5</f>
        <v>2.2866650072600873E-4</v>
      </c>
      <c r="P173" s="3">
        <f>'Population at Risk'!P173/'Population at Risk'!P$5</f>
        <v>1.209988750676388E-4</v>
      </c>
      <c r="Q173" s="3">
        <f>'Population at Risk'!Q173/'Population at Risk'!Q$5</f>
        <v>5.4087382595511971E-4</v>
      </c>
      <c r="R173" s="3">
        <f>'Population at Risk'!R173/'Population at Risk'!R$5</f>
        <v>4.1676316661835302E-4</v>
      </c>
      <c r="S173" s="3">
        <f>'Population at Risk'!S173/'Population at Risk'!S$5</f>
        <v>3.8094449885426023E-4</v>
      </c>
      <c r="T173" s="3">
        <f>'Population at Risk'!T173/'Population at Risk'!T$5</f>
        <v>1.9184909013231485E-4</v>
      </c>
      <c r="U173" s="3">
        <f>'Population at Risk'!U173/'Population at Risk'!U$5</f>
        <v>1.8730473050664531E-3</v>
      </c>
      <c r="V173" s="3">
        <f>'Population at Risk'!V173/'Population at Risk'!V$5</f>
        <v>3.5496162543267174E-4</v>
      </c>
      <c r="W173" s="3">
        <f>'Population at Risk'!W173/'Population at Risk'!W$5</f>
        <v>4.6615872346286762E-4</v>
      </c>
      <c r="X173" s="3">
        <f>'Population at Risk'!X173/'Population at Risk'!X$5</f>
        <v>4.6615872346286762E-4</v>
      </c>
      <c r="Y173" s="3">
        <f>'Population at Risk'!Y173/'Population at Risk'!Y$5</f>
        <v>3.5126212305632774E-4</v>
      </c>
      <c r="Z173" s="3">
        <f>'Population at Risk'!Z173/'Population at Risk'!Z$5</f>
        <v>1.4210762529903403E-4</v>
      </c>
      <c r="AA173" s="3">
        <f>'Population at Risk'!AA173/'Population at Risk'!AA$5</f>
        <v>2.6519624162642139E-4</v>
      </c>
      <c r="AB173" s="3">
        <f>'Population at Risk'!AB173/'Population at Risk'!AB$5</f>
        <v>4.4354914947008632E-4</v>
      </c>
      <c r="AC173" s="3">
        <f>'Population at Risk'!AC173/'Population at Risk'!AC$5</f>
        <v>2.4793704716460203E-4</v>
      </c>
      <c r="AD173" s="3">
        <f>'Population at Risk'!AD173/'Population at Risk'!AD$5</f>
        <v>8.1749856458233048E-4</v>
      </c>
      <c r="AE173" s="3">
        <f>'Population at Risk'!AE173/'Population at Risk'!AE$5</f>
        <v>7.3357353980388514E-4</v>
      </c>
      <c r="AF173" s="3">
        <f>'Population at Risk'!AF173/'Population at Risk'!AF$5</f>
        <v>3.7373468082285298E-4</v>
      </c>
      <c r="AG173" s="3">
        <f>'Population at Risk'!AG173/'Population at Risk'!AG$5</f>
        <v>7.3357353980388514E-4</v>
      </c>
      <c r="AH173" s="3">
        <f>'Population at Risk'!AH173/'Population at Risk'!AH$5</f>
        <v>2.9660001863506609E-4</v>
      </c>
      <c r="AI173" s="3">
        <f>'Population at Risk'!AI173/'Population at Risk'!AI$5</f>
        <v>2.9486409890254337E-4</v>
      </c>
      <c r="AJ173" s="3">
        <f>'Population at Risk'!AJ173/'Population at Risk'!AJ$5</f>
        <v>3.8066751780870624E-4</v>
      </c>
      <c r="AK173" s="3">
        <f>'Population at Risk'!AK173/'Population at Risk'!AK$5</f>
        <v>7.6794623650581974E-4</v>
      </c>
      <c r="AL173" s="3">
        <f>'Population at Risk'!AL173/'Population at Risk'!AL$5</f>
        <v>3.3856147449124678E-4</v>
      </c>
      <c r="AM173" s="3">
        <f>'Population at Risk'!AM173/'Population at Risk'!AM$5</f>
        <v>2.1046298942302308E-4</v>
      </c>
      <c r="AN173" s="3">
        <f>'Population at Risk'!AN173/'Population at Risk'!AN$5</f>
        <v>9.3869845158171665E-4</v>
      </c>
      <c r="AO173" s="3">
        <f>'Population at Risk'!AO173/'Population at Risk'!AO$5</f>
        <v>9.3869845158171665E-4</v>
      </c>
      <c r="AP173" s="3">
        <f>'Population at Risk'!AP173/'Population at Risk'!AP$5</f>
        <v>8.7174225165186742E-4</v>
      </c>
      <c r="AQ173" s="3">
        <f>'Population at Risk'!AQ173/'Population at Risk'!AQ$5</f>
        <v>6.2734820144816166E-4</v>
      </c>
      <c r="AR173" s="3">
        <f>'Population at Risk'!AR173/'Population at Risk'!AR$5</f>
        <v>4.1680955317981671E-4</v>
      </c>
      <c r="AS173" s="3">
        <f>'Population at Risk'!AS173/'Population at Risk'!AS$5</f>
        <v>7.6361511594792188E-4</v>
      </c>
      <c r="AT173" s="3">
        <f>'Population at Risk'!AT173/'Population at Risk'!AT$5</f>
        <v>8.7504627466545898E-4</v>
      </c>
      <c r="AU173" s="3">
        <f>'Population at Risk'!AU173/'Population at Risk'!AU$5</f>
        <v>8.7504627466545898E-4</v>
      </c>
      <c r="AV173" s="3">
        <f>'Population at Risk'!AV173/'Population at Risk'!AV$5</f>
        <v>4.1872848869241753E-4</v>
      </c>
      <c r="AW173" s="3">
        <f>'Population at Risk'!AW173/'Population at Risk'!AW$5</f>
        <v>3.948784999332757E-4</v>
      </c>
      <c r="AX173" s="3">
        <f>'Population at Risk'!AX173/'Population at Risk'!AX$5</f>
        <v>2.9002183637574536E-4</v>
      </c>
      <c r="AY173" s="3">
        <f>'Population at Risk'!AY173/'Population at Risk'!AY$5</f>
        <v>5.6183969978016259E-4</v>
      </c>
      <c r="AZ173" s="3">
        <f>'Population at Risk'!AZ173/'Population at Risk'!AZ$5</f>
        <v>6.4869391248906477E-4</v>
      </c>
      <c r="BA173" s="3">
        <f>'Population at Risk'!BA173/'Population at Risk'!BA$5</f>
        <v>2.0204958780066263E-4</v>
      </c>
      <c r="BB173" s="3">
        <f>'Population at Risk'!BB173/'Population at Risk'!BB$5</f>
        <v>3.9793346478484364E-4</v>
      </c>
      <c r="BC173" s="5">
        <f>'Population at Risk'!BC173/'Population at Risk'!BC$5</f>
        <v>1.8730473050664531E-3</v>
      </c>
      <c r="BD173" s="9">
        <v>171</v>
      </c>
    </row>
    <row r="174" spans="1:56" x14ac:dyDescent="0.35">
      <c r="A174" s="2" t="s">
        <v>136</v>
      </c>
      <c r="B174" s="2" t="s">
        <v>83</v>
      </c>
      <c r="C174" s="51">
        <f>'Population at Risk'!C174/'Population at Risk'!C$5</f>
        <v>0</v>
      </c>
      <c r="D174" s="3">
        <f>'Population at Risk'!D174/'Population at Risk'!D$5</f>
        <v>0</v>
      </c>
      <c r="E174" s="3">
        <f>'Population at Risk'!E174/'Population at Risk'!E$5</f>
        <v>0</v>
      </c>
      <c r="F174" s="3">
        <f>'Population at Risk'!F174/'Population at Risk'!F$5</f>
        <v>0</v>
      </c>
      <c r="G174" s="3">
        <f>'Population at Risk'!G174/'Population at Risk'!G$5</f>
        <v>0</v>
      </c>
      <c r="H174" s="3">
        <f>'Population at Risk'!H174/'Population at Risk'!H$5</f>
        <v>0</v>
      </c>
      <c r="I174" s="3">
        <f>'Population at Risk'!I174/'Population at Risk'!I$5</f>
        <v>0</v>
      </c>
      <c r="J174" s="3">
        <f>'Population at Risk'!J174/'Population at Risk'!J$5</f>
        <v>0</v>
      </c>
      <c r="K174" s="3">
        <f>'Population at Risk'!K174/'Population at Risk'!K$5</f>
        <v>0</v>
      </c>
      <c r="L174" s="3">
        <f>'Population at Risk'!L174/'Population at Risk'!L$5</f>
        <v>0</v>
      </c>
      <c r="M174" s="3">
        <f>'Population at Risk'!M174/'Population at Risk'!M$5</f>
        <v>0</v>
      </c>
      <c r="N174" s="3">
        <f>'Population at Risk'!N174/'Population at Risk'!N$5</f>
        <v>0</v>
      </c>
      <c r="O174" s="3">
        <f>'Population at Risk'!O174/'Population at Risk'!O$5</f>
        <v>0</v>
      </c>
      <c r="P174" s="3">
        <f>'Population at Risk'!P174/'Population at Risk'!P$5</f>
        <v>0</v>
      </c>
      <c r="Q174" s="3">
        <f>'Population at Risk'!Q174/'Population at Risk'!Q$5</f>
        <v>0</v>
      </c>
      <c r="R174" s="3">
        <f>'Population at Risk'!R174/'Population at Risk'!R$5</f>
        <v>0</v>
      </c>
      <c r="S174" s="3">
        <f>'Population at Risk'!S174/'Population at Risk'!S$5</f>
        <v>0</v>
      </c>
      <c r="T174" s="3">
        <f>'Population at Risk'!T174/'Population at Risk'!T$5</f>
        <v>0</v>
      </c>
      <c r="U174" s="3">
        <f>'Population at Risk'!U174/'Population at Risk'!U$5</f>
        <v>0</v>
      </c>
      <c r="V174" s="3">
        <f>'Population at Risk'!V174/'Population at Risk'!V$5</f>
        <v>0</v>
      </c>
      <c r="W174" s="3">
        <f>'Population at Risk'!W174/'Population at Risk'!W$5</f>
        <v>0</v>
      </c>
      <c r="X174" s="3">
        <f>'Population at Risk'!X174/'Population at Risk'!X$5</f>
        <v>0</v>
      </c>
      <c r="Y174" s="3">
        <f>'Population at Risk'!Y174/'Population at Risk'!Y$5</f>
        <v>0</v>
      </c>
      <c r="Z174" s="3">
        <f>'Population at Risk'!Z174/'Population at Risk'!Z$5</f>
        <v>0</v>
      </c>
      <c r="AA174" s="3">
        <f>'Population at Risk'!AA174/'Population at Risk'!AA$5</f>
        <v>0</v>
      </c>
      <c r="AB174" s="3">
        <f>'Population at Risk'!AB174/'Population at Risk'!AB$5</f>
        <v>0</v>
      </c>
      <c r="AC174" s="3">
        <f>'Population at Risk'!AC174/'Population at Risk'!AC$5</f>
        <v>0</v>
      </c>
      <c r="AD174" s="3">
        <f>'Population at Risk'!AD174/'Population at Risk'!AD$5</f>
        <v>0</v>
      </c>
      <c r="AE174" s="3">
        <f>'Population at Risk'!AE174/'Population at Risk'!AE$5</f>
        <v>0</v>
      </c>
      <c r="AF174" s="3">
        <f>'Population at Risk'!AF174/'Population at Risk'!AF$5</f>
        <v>0</v>
      </c>
      <c r="AG174" s="3">
        <f>'Population at Risk'!AG174/'Population at Risk'!AG$5</f>
        <v>0</v>
      </c>
      <c r="AH174" s="3">
        <f>'Population at Risk'!AH174/'Population at Risk'!AH$5</f>
        <v>0</v>
      </c>
      <c r="AI174" s="3">
        <f>'Population at Risk'!AI174/'Population at Risk'!AI$5</f>
        <v>0</v>
      </c>
      <c r="AJ174" s="3">
        <f>'Population at Risk'!AJ174/'Population at Risk'!AJ$5</f>
        <v>0</v>
      </c>
      <c r="AK174" s="3">
        <f>'Population at Risk'!AK174/'Population at Risk'!AK$5</f>
        <v>0</v>
      </c>
      <c r="AL174" s="3">
        <f>'Population at Risk'!AL174/'Population at Risk'!AL$5</f>
        <v>0</v>
      </c>
      <c r="AM174" s="3">
        <f>'Population at Risk'!AM174/'Population at Risk'!AM$5</f>
        <v>0</v>
      </c>
      <c r="AN174" s="3">
        <f>'Population at Risk'!AN174/'Population at Risk'!AN$5</f>
        <v>0</v>
      </c>
      <c r="AO174" s="3">
        <f>'Population at Risk'!AO174/'Population at Risk'!AO$5</f>
        <v>0</v>
      </c>
      <c r="AP174" s="3">
        <f>'Population at Risk'!AP174/'Population at Risk'!AP$5</f>
        <v>0</v>
      </c>
      <c r="AQ174" s="3">
        <f>'Population at Risk'!AQ174/'Population at Risk'!AQ$5</f>
        <v>0</v>
      </c>
      <c r="AR174" s="3">
        <f>'Population at Risk'!AR174/'Population at Risk'!AR$5</f>
        <v>0</v>
      </c>
      <c r="AS174" s="3">
        <f>'Population at Risk'!AS174/'Population at Risk'!AS$5</f>
        <v>0</v>
      </c>
      <c r="AT174" s="3">
        <f>'Population at Risk'!AT174/'Population at Risk'!AT$5</f>
        <v>0</v>
      </c>
      <c r="AU174" s="3">
        <f>'Population at Risk'!AU174/'Population at Risk'!AU$5</f>
        <v>0</v>
      </c>
      <c r="AV174" s="3">
        <f>'Population at Risk'!AV174/'Population at Risk'!AV$5</f>
        <v>0</v>
      </c>
      <c r="AW174" s="3">
        <f>'Population at Risk'!AW174/'Population at Risk'!AW$5</f>
        <v>0</v>
      </c>
      <c r="AX174" s="3">
        <f>'Population at Risk'!AX174/'Population at Risk'!AX$5</f>
        <v>0</v>
      </c>
      <c r="AY174" s="3">
        <f>'Population at Risk'!AY174/'Population at Risk'!AY$5</f>
        <v>0</v>
      </c>
      <c r="AZ174" s="3">
        <f>'Population at Risk'!AZ174/'Population at Risk'!AZ$5</f>
        <v>0</v>
      </c>
      <c r="BA174" s="3">
        <f>'Population at Risk'!BA174/'Population at Risk'!BA$5</f>
        <v>0</v>
      </c>
      <c r="BB174" s="3">
        <f>'Population at Risk'!BB174/'Population at Risk'!BB$5</f>
        <v>0</v>
      </c>
      <c r="BC174" s="5">
        <f>'Population at Risk'!BC174/'Population at Risk'!BC$5</f>
        <v>0</v>
      </c>
      <c r="BD174" s="9">
        <v>172</v>
      </c>
    </row>
    <row r="175" spans="1:56" x14ac:dyDescent="0.35">
      <c r="A175" s="3"/>
      <c r="B175" s="3" t="s">
        <v>61</v>
      </c>
      <c r="C175" s="51">
        <f>'Population at Risk'!C175/'Population at Risk'!C$5</f>
        <v>0</v>
      </c>
      <c r="D175" s="3">
        <f>'Population at Risk'!D175/'Population at Risk'!D$5</f>
        <v>0</v>
      </c>
      <c r="E175" s="3">
        <f>'Population at Risk'!E175/'Population at Risk'!E$5</f>
        <v>0</v>
      </c>
      <c r="F175" s="3">
        <f>'Population at Risk'!F175/'Population at Risk'!F$5</f>
        <v>0</v>
      </c>
      <c r="G175" s="3">
        <f>'Population at Risk'!G175/'Population at Risk'!G$5</f>
        <v>0</v>
      </c>
      <c r="H175" s="3">
        <f>'Population at Risk'!H175/'Population at Risk'!H$5</f>
        <v>0</v>
      </c>
      <c r="I175" s="3">
        <f>'Population at Risk'!I175/'Population at Risk'!I$5</f>
        <v>0</v>
      </c>
      <c r="J175" s="3">
        <f>'Population at Risk'!J175/'Population at Risk'!J$5</f>
        <v>0</v>
      </c>
      <c r="K175" s="3">
        <f>'Population at Risk'!K175/'Population at Risk'!K$5</f>
        <v>0</v>
      </c>
      <c r="L175" s="3">
        <f>'Population at Risk'!L175/'Population at Risk'!L$5</f>
        <v>0</v>
      </c>
      <c r="M175" s="3">
        <f>'Population at Risk'!M175/'Population at Risk'!M$5</f>
        <v>0</v>
      </c>
      <c r="N175" s="3">
        <f>'Population at Risk'!N175/'Population at Risk'!N$5</f>
        <v>0</v>
      </c>
      <c r="O175" s="3">
        <f>'Population at Risk'!O175/'Population at Risk'!O$5</f>
        <v>0</v>
      </c>
      <c r="P175" s="3">
        <f>'Population at Risk'!P175/'Population at Risk'!P$5</f>
        <v>0</v>
      </c>
      <c r="Q175" s="3">
        <f>'Population at Risk'!Q175/'Population at Risk'!Q$5</f>
        <v>0</v>
      </c>
      <c r="R175" s="3">
        <f>'Population at Risk'!R175/'Population at Risk'!R$5</f>
        <v>0</v>
      </c>
      <c r="S175" s="3">
        <f>'Population at Risk'!S175/'Population at Risk'!S$5</f>
        <v>0</v>
      </c>
      <c r="T175" s="3">
        <f>'Population at Risk'!T175/'Population at Risk'!T$5</f>
        <v>0</v>
      </c>
      <c r="U175" s="3">
        <f>'Population at Risk'!U175/'Population at Risk'!U$5</f>
        <v>0</v>
      </c>
      <c r="V175" s="3">
        <f>'Population at Risk'!V175/'Population at Risk'!V$5</f>
        <v>0</v>
      </c>
      <c r="W175" s="3">
        <f>'Population at Risk'!W175/'Population at Risk'!W$5</f>
        <v>0</v>
      </c>
      <c r="X175" s="3">
        <f>'Population at Risk'!X175/'Population at Risk'!X$5</f>
        <v>0</v>
      </c>
      <c r="Y175" s="3">
        <f>'Population at Risk'!Y175/'Population at Risk'!Y$5</f>
        <v>0</v>
      </c>
      <c r="Z175" s="3">
        <f>'Population at Risk'!Z175/'Population at Risk'!Z$5</f>
        <v>0</v>
      </c>
      <c r="AA175" s="3">
        <f>'Population at Risk'!AA175/'Population at Risk'!AA$5</f>
        <v>0</v>
      </c>
      <c r="AB175" s="3">
        <f>'Population at Risk'!AB175/'Population at Risk'!AB$5</f>
        <v>0</v>
      </c>
      <c r="AC175" s="3">
        <f>'Population at Risk'!AC175/'Population at Risk'!AC$5</f>
        <v>0</v>
      </c>
      <c r="AD175" s="3">
        <f>'Population at Risk'!AD175/'Population at Risk'!AD$5</f>
        <v>0</v>
      </c>
      <c r="AE175" s="3">
        <f>'Population at Risk'!AE175/'Population at Risk'!AE$5</f>
        <v>0</v>
      </c>
      <c r="AF175" s="3">
        <f>'Population at Risk'!AF175/'Population at Risk'!AF$5</f>
        <v>0</v>
      </c>
      <c r="AG175" s="3">
        <f>'Population at Risk'!AG175/'Population at Risk'!AG$5</f>
        <v>0</v>
      </c>
      <c r="AH175" s="3">
        <f>'Population at Risk'!AH175/'Population at Risk'!AH$5</f>
        <v>0</v>
      </c>
      <c r="AI175" s="3">
        <f>'Population at Risk'!AI175/'Population at Risk'!AI$5</f>
        <v>0</v>
      </c>
      <c r="AJ175" s="3">
        <f>'Population at Risk'!AJ175/'Population at Risk'!AJ$5</f>
        <v>0</v>
      </c>
      <c r="AK175" s="3">
        <f>'Population at Risk'!AK175/'Population at Risk'!AK$5</f>
        <v>0</v>
      </c>
      <c r="AL175" s="3">
        <f>'Population at Risk'!AL175/'Population at Risk'!AL$5</f>
        <v>0</v>
      </c>
      <c r="AM175" s="3">
        <f>'Population at Risk'!AM175/'Population at Risk'!AM$5</f>
        <v>0</v>
      </c>
      <c r="AN175" s="3">
        <f>'Population at Risk'!AN175/'Population at Risk'!AN$5</f>
        <v>0</v>
      </c>
      <c r="AO175" s="3">
        <f>'Population at Risk'!AO175/'Population at Risk'!AO$5</f>
        <v>0</v>
      </c>
      <c r="AP175" s="3">
        <f>'Population at Risk'!AP175/'Population at Risk'!AP$5</f>
        <v>0</v>
      </c>
      <c r="AQ175" s="3">
        <f>'Population at Risk'!AQ175/'Population at Risk'!AQ$5</f>
        <v>0</v>
      </c>
      <c r="AR175" s="3">
        <f>'Population at Risk'!AR175/'Population at Risk'!AR$5</f>
        <v>0</v>
      </c>
      <c r="AS175" s="3">
        <f>'Population at Risk'!AS175/'Population at Risk'!AS$5</f>
        <v>0</v>
      </c>
      <c r="AT175" s="3">
        <f>'Population at Risk'!AT175/'Population at Risk'!AT$5</f>
        <v>0</v>
      </c>
      <c r="AU175" s="3">
        <f>'Population at Risk'!AU175/'Population at Risk'!AU$5</f>
        <v>0</v>
      </c>
      <c r="AV175" s="3">
        <f>'Population at Risk'!AV175/'Population at Risk'!AV$5</f>
        <v>0</v>
      </c>
      <c r="AW175" s="3">
        <f>'Population at Risk'!AW175/'Population at Risk'!AW$5</f>
        <v>0</v>
      </c>
      <c r="AX175" s="3">
        <f>'Population at Risk'!AX175/'Population at Risk'!AX$5</f>
        <v>0</v>
      </c>
      <c r="AY175" s="3">
        <f>'Population at Risk'!AY175/'Population at Risk'!AY$5</f>
        <v>0</v>
      </c>
      <c r="AZ175" s="3">
        <f>'Population at Risk'!AZ175/'Population at Risk'!AZ$5</f>
        <v>0</v>
      </c>
      <c r="BA175" s="3">
        <f>'Population at Risk'!BA175/'Population at Risk'!BA$5</f>
        <v>0</v>
      </c>
      <c r="BB175" s="3">
        <f>'Population at Risk'!BB175/'Population at Risk'!BB$5</f>
        <v>0</v>
      </c>
      <c r="BC175" s="5">
        <f>'Population at Risk'!BC175/'Population at Risk'!BC$5</f>
        <v>0</v>
      </c>
      <c r="BD175" s="9">
        <v>173</v>
      </c>
    </row>
    <row r="176" spans="1:56" x14ac:dyDescent="0.35">
      <c r="A176" s="3"/>
      <c r="B176" s="3" t="s">
        <v>78</v>
      </c>
      <c r="C176" s="51">
        <f>'Population at Risk'!C176/'Population at Risk'!C$5</f>
        <v>0</v>
      </c>
      <c r="D176" s="3">
        <f>'Population at Risk'!D176/'Population at Risk'!D$5</f>
        <v>0</v>
      </c>
      <c r="E176" s="3">
        <f>'Population at Risk'!E176/'Population at Risk'!E$5</f>
        <v>0</v>
      </c>
      <c r="F176" s="3">
        <f>'Population at Risk'!F176/'Population at Risk'!F$5</f>
        <v>0</v>
      </c>
      <c r="G176" s="3">
        <f>'Population at Risk'!G176/'Population at Risk'!G$5</f>
        <v>0</v>
      </c>
      <c r="H176" s="3">
        <f>'Population at Risk'!H176/'Population at Risk'!H$5</f>
        <v>0</v>
      </c>
      <c r="I176" s="3">
        <f>'Population at Risk'!I176/'Population at Risk'!I$5</f>
        <v>0</v>
      </c>
      <c r="J176" s="3">
        <f>'Population at Risk'!J176/'Population at Risk'!J$5</f>
        <v>0</v>
      </c>
      <c r="K176" s="3">
        <f>'Population at Risk'!K176/'Population at Risk'!K$5</f>
        <v>0</v>
      </c>
      <c r="L176" s="3">
        <f>'Population at Risk'!L176/'Population at Risk'!L$5</f>
        <v>0</v>
      </c>
      <c r="M176" s="3">
        <f>'Population at Risk'!M176/'Population at Risk'!M$5</f>
        <v>0</v>
      </c>
      <c r="N176" s="3">
        <f>'Population at Risk'!N176/'Population at Risk'!N$5</f>
        <v>0</v>
      </c>
      <c r="O176" s="3">
        <f>'Population at Risk'!O176/'Population at Risk'!O$5</f>
        <v>0</v>
      </c>
      <c r="P176" s="3">
        <f>'Population at Risk'!P176/'Population at Risk'!P$5</f>
        <v>0</v>
      </c>
      <c r="Q176" s="3">
        <f>'Population at Risk'!Q176/'Population at Risk'!Q$5</f>
        <v>0</v>
      </c>
      <c r="R176" s="3">
        <f>'Population at Risk'!R176/'Population at Risk'!R$5</f>
        <v>0</v>
      </c>
      <c r="S176" s="3">
        <f>'Population at Risk'!S176/'Population at Risk'!S$5</f>
        <v>0</v>
      </c>
      <c r="T176" s="3">
        <f>'Population at Risk'!T176/'Population at Risk'!T$5</f>
        <v>0</v>
      </c>
      <c r="U176" s="3">
        <f>'Population at Risk'!U176/'Population at Risk'!U$5</f>
        <v>0</v>
      </c>
      <c r="V176" s="3">
        <f>'Population at Risk'!V176/'Population at Risk'!V$5</f>
        <v>0</v>
      </c>
      <c r="W176" s="3">
        <f>'Population at Risk'!W176/'Population at Risk'!W$5</f>
        <v>0</v>
      </c>
      <c r="X176" s="3">
        <f>'Population at Risk'!X176/'Population at Risk'!X$5</f>
        <v>0</v>
      </c>
      <c r="Y176" s="3">
        <f>'Population at Risk'!Y176/'Population at Risk'!Y$5</f>
        <v>0</v>
      </c>
      <c r="Z176" s="3">
        <f>'Population at Risk'!Z176/'Population at Risk'!Z$5</f>
        <v>0</v>
      </c>
      <c r="AA176" s="3">
        <f>'Population at Risk'!AA176/'Population at Risk'!AA$5</f>
        <v>0</v>
      </c>
      <c r="AB176" s="3">
        <f>'Population at Risk'!AB176/'Population at Risk'!AB$5</f>
        <v>0</v>
      </c>
      <c r="AC176" s="3">
        <f>'Population at Risk'!AC176/'Population at Risk'!AC$5</f>
        <v>0</v>
      </c>
      <c r="AD176" s="3">
        <f>'Population at Risk'!AD176/'Population at Risk'!AD$5</f>
        <v>0</v>
      </c>
      <c r="AE176" s="3">
        <f>'Population at Risk'!AE176/'Population at Risk'!AE$5</f>
        <v>0</v>
      </c>
      <c r="AF176" s="3">
        <f>'Population at Risk'!AF176/'Population at Risk'!AF$5</f>
        <v>0</v>
      </c>
      <c r="AG176" s="3">
        <f>'Population at Risk'!AG176/'Population at Risk'!AG$5</f>
        <v>0</v>
      </c>
      <c r="AH176" s="3">
        <f>'Population at Risk'!AH176/'Population at Risk'!AH$5</f>
        <v>0</v>
      </c>
      <c r="AI176" s="3">
        <f>'Population at Risk'!AI176/'Population at Risk'!AI$5</f>
        <v>0</v>
      </c>
      <c r="AJ176" s="3">
        <f>'Population at Risk'!AJ176/'Population at Risk'!AJ$5</f>
        <v>0</v>
      </c>
      <c r="AK176" s="3">
        <f>'Population at Risk'!AK176/'Population at Risk'!AK$5</f>
        <v>0</v>
      </c>
      <c r="AL176" s="3">
        <f>'Population at Risk'!AL176/'Population at Risk'!AL$5</f>
        <v>0</v>
      </c>
      <c r="AM176" s="3">
        <f>'Population at Risk'!AM176/'Population at Risk'!AM$5</f>
        <v>0</v>
      </c>
      <c r="AN176" s="3">
        <f>'Population at Risk'!AN176/'Population at Risk'!AN$5</f>
        <v>0</v>
      </c>
      <c r="AO176" s="3">
        <f>'Population at Risk'!AO176/'Population at Risk'!AO$5</f>
        <v>0</v>
      </c>
      <c r="AP176" s="3">
        <f>'Population at Risk'!AP176/'Population at Risk'!AP$5</f>
        <v>0</v>
      </c>
      <c r="AQ176" s="3">
        <f>'Population at Risk'!AQ176/'Population at Risk'!AQ$5</f>
        <v>0</v>
      </c>
      <c r="AR176" s="3">
        <f>'Population at Risk'!AR176/'Population at Risk'!AR$5</f>
        <v>0</v>
      </c>
      <c r="AS176" s="3">
        <f>'Population at Risk'!AS176/'Population at Risk'!AS$5</f>
        <v>0</v>
      </c>
      <c r="AT176" s="3">
        <f>'Population at Risk'!AT176/'Population at Risk'!AT$5</f>
        <v>0</v>
      </c>
      <c r="AU176" s="3">
        <f>'Population at Risk'!AU176/'Population at Risk'!AU$5</f>
        <v>0</v>
      </c>
      <c r="AV176" s="3">
        <f>'Population at Risk'!AV176/'Population at Risk'!AV$5</f>
        <v>0</v>
      </c>
      <c r="AW176" s="3">
        <f>'Population at Risk'!AW176/'Population at Risk'!AW$5</f>
        <v>0</v>
      </c>
      <c r="AX176" s="3">
        <f>'Population at Risk'!AX176/'Population at Risk'!AX$5</f>
        <v>0</v>
      </c>
      <c r="AY176" s="3">
        <f>'Population at Risk'!AY176/'Population at Risk'!AY$5</f>
        <v>0</v>
      </c>
      <c r="AZ176" s="3">
        <f>'Population at Risk'!AZ176/'Population at Risk'!AZ$5</f>
        <v>0</v>
      </c>
      <c r="BA176" s="3">
        <f>'Population at Risk'!BA176/'Population at Risk'!BA$5</f>
        <v>0</v>
      </c>
      <c r="BB176" s="3">
        <f>'Population at Risk'!BB176/'Population at Risk'!BB$5</f>
        <v>0</v>
      </c>
      <c r="BC176" s="5">
        <f>'Population at Risk'!BC176/'Population at Risk'!BC$5</f>
        <v>0</v>
      </c>
      <c r="BD176" s="9">
        <v>174</v>
      </c>
    </row>
    <row r="177" spans="1:56" x14ac:dyDescent="0.35">
      <c r="A177" s="3"/>
      <c r="B177" s="3" t="s">
        <v>62</v>
      </c>
      <c r="C177" s="51">
        <f>'Population at Risk'!C177/'Population at Risk'!C$5</f>
        <v>6.4154989801895566E-3</v>
      </c>
      <c r="D177" s="3">
        <f>'Population at Risk'!D177/'Population at Risk'!D$5</f>
        <v>8.8396371835028735E-3</v>
      </c>
      <c r="E177" s="3">
        <f>'Population at Risk'!E177/'Population at Risk'!E$5</f>
        <v>1.1273049027367204E-2</v>
      </c>
      <c r="F177" s="3">
        <f>'Population at Risk'!F177/'Population at Risk'!F$5</f>
        <v>6.6457848423775142E-3</v>
      </c>
      <c r="G177" s="3">
        <f>'Population at Risk'!G177/'Population at Risk'!G$5</f>
        <v>6.4694348040625271E-3</v>
      </c>
      <c r="H177" s="3">
        <f>'Population at Risk'!H177/'Population at Risk'!H$5</f>
        <v>3.4669701322557105E-3</v>
      </c>
      <c r="I177" s="3">
        <f>'Population at Risk'!I177/'Population at Risk'!I$5</f>
        <v>1.0452918354461462E-2</v>
      </c>
      <c r="J177" s="3">
        <f>'Population at Risk'!J177/'Population at Risk'!J$5</f>
        <v>7.9363629474159519E-3</v>
      </c>
      <c r="K177" s="3">
        <f>'Population at Risk'!K177/'Population at Risk'!K$5</f>
        <v>4.2462630471166718E-3</v>
      </c>
      <c r="L177" s="3">
        <f>'Population at Risk'!L177/'Population at Risk'!L$5</f>
        <v>4.0487955629271016E-3</v>
      </c>
      <c r="M177" s="3">
        <f>'Population at Risk'!M177/'Population at Risk'!M$5</f>
        <v>4.0487955629271016E-3</v>
      </c>
      <c r="N177" s="3">
        <f>'Population at Risk'!N177/'Population at Risk'!N$5</f>
        <v>7.0346026594509149E-3</v>
      </c>
      <c r="O177" s="3">
        <f>'Population at Risk'!O177/'Population at Risk'!O$5</f>
        <v>3.2033348556030836E-3</v>
      </c>
      <c r="P177" s="3">
        <f>'Population at Risk'!P177/'Population at Risk'!P$5</f>
        <v>5.3106367213576946E-3</v>
      </c>
      <c r="Q177" s="3">
        <f>'Population at Risk'!Q177/'Population at Risk'!Q$5</f>
        <v>1.1657175194493967E-2</v>
      </c>
      <c r="R177" s="3">
        <f>'Population at Risk'!R177/'Population at Risk'!R$5</f>
        <v>6.0115809094287761E-3</v>
      </c>
      <c r="S177" s="3">
        <f>'Population at Risk'!S177/'Population at Risk'!S$5</f>
        <v>5.1032848296146006E-3</v>
      </c>
      <c r="T177" s="3">
        <f>'Population at Risk'!T177/'Population at Risk'!T$5</f>
        <v>3.5302580888351052E-3</v>
      </c>
      <c r="U177" s="3">
        <f>'Population at Risk'!U177/'Population at Risk'!U$5</f>
        <v>1.3171445233045786E-3</v>
      </c>
      <c r="V177" s="3">
        <f>'Population at Risk'!V177/'Population at Risk'!V$5</f>
        <v>4.8819659054804955E-3</v>
      </c>
      <c r="W177" s="3">
        <f>'Population at Risk'!W177/'Population at Risk'!W$5</f>
        <v>4.2552393886568915E-3</v>
      </c>
      <c r="X177" s="3">
        <f>'Population at Risk'!X177/'Population at Risk'!X$5</f>
        <v>4.2552393886568915E-3</v>
      </c>
      <c r="Y177" s="3">
        <f>'Population at Risk'!Y177/'Population at Risk'!Y$5</f>
        <v>6.324329175897596E-3</v>
      </c>
      <c r="Z177" s="3">
        <f>'Population at Risk'!Z177/'Population at Risk'!Z$5</f>
        <v>2.3880163910393465E-3</v>
      </c>
      <c r="AA177" s="3">
        <f>'Population at Risk'!AA177/'Population at Risk'!AA$5</f>
        <v>3.7651384537371866E-3</v>
      </c>
      <c r="AB177" s="3">
        <f>'Population at Risk'!AB177/'Population at Risk'!AB$5</f>
        <v>9.310079810192072E-3</v>
      </c>
      <c r="AC177" s="3">
        <f>'Population at Risk'!AC177/'Population at Risk'!AC$5</f>
        <v>3.2704639611342858E-3</v>
      </c>
      <c r="AD177" s="3">
        <f>'Population at Risk'!AD177/'Population at Risk'!AD$5</f>
        <v>8.0366542362684517E-3</v>
      </c>
      <c r="AE177" s="3">
        <f>'Population at Risk'!AE177/'Population at Risk'!AE$5</f>
        <v>8.635329552023209E-3</v>
      </c>
      <c r="AF177" s="3">
        <f>'Population at Risk'!AF177/'Population at Risk'!AF$5</f>
        <v>4.6505155573376682E-3</v>
      </c>
      <c r="AG177" s="3">
        <f>'Population at Risk'!AG177/'Population at Risk'!AG$5</f>
        <v>8.635329552023209E-3</v>
      </c>
      <c r="AH177" s="3">
        <f>'Population at Risk'!AH177/'Population at Risk'!AH$5</f>
        <v>4.6652179732032638E-3</v>
      </c>
      <c r="AI177" s="3">
        <f>'Population at Risk'!AI177/'Population at Risk'!AI$5</f>
        <v>4.797854950594131E-3</v>
      </c>
      <c r="AJ177" s="3">
        <f>'Population at Risk'!AJ177/'Population at Risk'!AJ$5</f>
        <v>4.1829440667165282E-3</v>
      </c>
      <c r="AK177" s="3">
        <f>'Population at Risk'!AK177/'Population at Risk'!AK$5</f>
        <v>1.1701424535844258E-2</v>
      </c>
      <c r="AL177" s="3">
        <f>'Population at Risk'!AL177/'Population at Risk'!AL$5</f>
        <v>3.8487915302956835E-3</v>
      </c>
      <c r="AM177" s="3">
        <f>'Population at Risk'!AM177/'Population at Risk'!AM$5</f>
        <v>3.851390805219063E-3</v>
      </c>
      <c r="AN177" s="3">
        <f>'Population at Risk'!AN177/'Population at Risk'!AN$5</f>
        <v>1.2811824174062566E-2</v>
      </c>
      <c r="AO177" s="3">
        <f>'Population at Risk'!AO177/'Population at Risk'!AO$5</f>
        <v>1.2811824174062566E-2</v>
      </c>
      <c r="AP177" s="3">
        <f>'Population at Risk'!AP177/'Population at Risk'!AP$5</f>
        <v>1.3846531827467165E-2</v>
      </c>
      <c r="AQ177" s="3">
        <f>'Population at Risk'!AQ177/'Population at Risk'!AQ$5</f>
        <v>4.4401662759143241E-3</v>
      </c>
      <c r="AR177" s="3">
        <f>'Population at Risk'!AR177/'Population at Risk'!AR$5</f>
        <v>5.4744109205326352E-3</v>
      </c>
      <c r="AS177" s="3">
        <f>'Population at Risk'!AS177/'Population at Risk'!AS$5</f>
        <v>1.0452918354461462E-2</v>
      </c>
      <c r="AT177" s="3">
        <f>'Population at Risk'!AT177/'Population at Risk'!AT$5</f>
        <v>2.3107107595026453E-2</v>
      </c>
      <c r="AU177" s="3">
        <f>'Population at Risk'!AU177/'Population at Risk'!AU$5</f>
        <v>2.3107107595026453E-2</v>
      </c>
      <c r="AV177" s="3">
        <f>'Population at Risk'!AV177/'Population at Risk'!AV$5</f>
        <v>3.2676066641155574E-3</v>
      </c>
      <c r="AW177" s="3">
        <f>'Population at Risk'!AW177/'Population at Risk'!AW$5</f>
        <v>5.5937582170491442E-3</v>
      </c>
      <c r="AX177" s="3">
        <f>'Population at Risk'!AX177/'Population at Risk'!AX$5</f>
        <v>1.0199729520464437E-2</v>
      </c>
      <c r="AY177" s="3">
        <f>'Population at Risk'!AY177/'Population at Risk'!AY$5</f>
        <v>6.8277486491823006E-3</v>
      </c>
      <c r="AZ177" s="3">
        <f>'Population at Risk'!AZ177/'Population at Risk'!AZ$5</f>
        <v>9.1629387267620991E-3</v>
      </c>
      <c r="BA177" s="3">
        <f>'Population at Risk'!BA177/'Population at Risk'!BA$5</f>
        <v>2.6334381571153811E-3</v>
      </c>
      <c r="BB177" s="3">
        <f>'Population at Risk'!BB177/'Population at Risk'!BB$5</f>
        <v>4.8318125483014516E-3</v>
      </c>
      <c r="BC177" s="5">
        <f>'Population at Risk'!BC177/'Population at Risk'!BC$5</f>
        <v>1.3171445233045786E-3</v>
      </c>
      <c r="BD177" s="9">
        <v>175</v>
      </c>
    </row>
    <row r="178" spans="1:56" x14ac:dyDescent="0.35">
      <c r="A178" s="3"/>
      <c r="B178" s="3" t="s">
        <v>63</v>
      </c>
      <c r="C178" s="51">
        <f>'Population at Risk'!C178/'Population at Risk'!C$5</f>
        <v>1.5250150995422864E-2</v>
      </c>
      <c r="D178" s="3">
        <f>'Population at Risk'!D178/'Population at Risk'!D$5</f>
        <v>1.4126785767721663E-2</v>
      </c>
      <c r="E178" s="3">
        <f>'Population at Risk'!E178/'Population at Risk'!E$5</f>
        <v>1.2999123060068623E-2</v>
      </c>
      <c r="F178" s="3">
        <f>'Population at Risk'!F178/'Population at Risk'!F$5</f>
        <v>7.4049694025788123E-3</v>
      </c>
      <c r="G178" s="3">
        <f>'Population at Risk'!G178/'Population at Risk'!G$5</f>
        <v>6.8877816274199189E-3</v>
      </c>
      <c r="H178" s="3">
        <f>'Population at Risk'!H178/'Population at Risk'!H$5</f>
        <v>4.1838367835729936E-3</v>
      </c>
      <c r="I178" s="3">
        <f>'Population at Risk'!I178/'Population at Risk'!I$5</f>
        <v>1.0034801620283003E-2</v>
      </c>
      <c r="J178" s="3">
        <f>'Population at Risk'!J178/'Population at Risk'!J$5</f>
        <v>1.1309317200067731E-2</v>
      </c>
      <c r="K178" s="3">
        <f>'Population at Risk'!K178/'Population at Risk'!K$5</f>
        <v>4.5309287262529849E-3</v>
      </c>
      <c r="L178" s="3">
        <f>'Population at Risk'!L178/'Population at Risk'!L$5</f>
        <v>5.2524915410946185E-3</v>
      </c>
      <c r="M178" s="3">
        <f>'Population at Risk'!M178/'Population at Risk'!M$5</f>
        <v>5.2524915410946185E-3</v>
      </c>
      <c r="N178" s="3">
        <f>'Population at Risk'!N178/'Population at Risk'!N$5</f>
        <v>1.536647562273032E-2</v>
      </c>
      <c r="O178" s="3">
        <f>'Population at Risk'!O178/'Population at Risk'!O$5</f>
        <v>4.2299228805441312E-3</v>
      </c>
      <c r="P178" s="3">
        <f>'Population at Risk'!P178/'Population at Risk'!P$5</f>
        <v>8.0686469523390397E-3</v>
      </c>
      <c r="Q178" s="3">
        <f>'Population at Risk'!Q178/'Population at Risk'!Q$5</f>
        <v>1.4804879251588444E-2</v>
      </c>
      <c r="R178" s="3">
        <f>'Population at Risk'!R178/'Population at Risk'!R$5</f>
        <v>6.1848253160405554E-3</v>
      </c>
      <c r="S178" s="3">
        <f>'Population at Risk'!S178/'Population at Risk'!S$5</f>
        <v>7.8938414508121224E-3</v>
      </c>
      <c r="T178" s="3">
        <f>'Population at Risk'!T178/'Population at Risk'!T$5</f>
        <v>9.1871776769684669E-3</v>
      </c>
      <c r="U178" s="3">
        <f>'Population at Risk'!U178/'Population at Risk'!U$5</f>
        <v>2.2709388332837564E-3</v>
      </c>
      <c r="V178" s="3">
        <f>'Population at Risk'!V178/'Population at Risk'!V$5</f>
        <v>6.4958389320856173E-3</v>
      </c>
      <c r="W178" s="3">
        <f>'Population at Risk'!W178/'Population at Risk'!W$5</f>
        <v>5.5015150024868217E-3</v>
      </c>
      <c r="X178" s="3">
        <f>'Population at Risk'!X178/'Population at Risk'!X$5</f>
        <v>5.5015150024868217E-3</v>
      </c>
      <c r="Y178" s="3">
        <f>'Population at Risk'!Y178/'Population at Risk'!Y$5</f>
        <v>8.7688846957394966E-3</v>
      </c>
      <c r="Z178" s="3">
        <f>'Population at Risk'!Z178/'Population at Risk'!Z$5</f>
        <v>8.5062315458594908E-3</v>
      </c>
      <c r="AA178" s="3">
        <f>'Population at Risk'!AA178/'Population at Risk'!AA$5</f>
        <v>6.5772563799870107E-3</v>
      </c>
      <c r="AB178" s="3">
        <f>'Population at Risk'!AB178/'Population at Risk'!AB$5</f>
        <v>1.380006498124978E-2</v>
      </c>
      <c r="AC178" s="3">
        <f>'Population at Risk'!AC178/'Population at Risk'!AC$5</f>
        <v>7.3052319619364564E-3</v>
      </c>
      <c r="AD178" s="3">
        <f>'Population at Risk'!AD178/'Population at Risk'!AD$5</f>
        <v>8.7924136017551568E-3</v>
      </c>
      <c r="AE178" s="3">
        <f>'Population at Risk'!AE178/'Population at Risk'!AE$5</f>
        <v>9.519979968786986E-3</v>
      </c>
      <c r="AF178" s="3">
        <f>'Population at Risk'!AF178/'Population at Risk'!AF$5</f>
        <v>5.6807836192709366E-3</v>
      </c>
      <c r="AG178" s="3">
        <f>'Population at Risk'!AG178/'Population at Risk'!AG$5</f>
        <v>9.519979968786986E-3</v>
      </c>
      <c r="AH178" s="3">
        <f>'Population at Risk'!AH178/'Population at Risk'!AH$5</f>
        <v>5.2526764354332896E-3</v>
      </c>
      <c r="AI178" s="3">
        <f>'Population at Risk'!AI178/'Population at Risk'!AI$5</f>
        <v>8.6755525694313471E-3</v>
      </c>
      <c r="AJ178" s="3">
        <f>'Population at Risk'!AJ178/'Population at Risk'!AJ$5</f>
        <v>4.8388063768288747E-3</v>
      </c>
      <c r="AK178" s="3">
        <f>'Population at Risk'!AK178/'Population at Risk'!AK$5</f>
        <v>1.2139284292669398E-2</v>
      </c>
      <c r="AL178" s="3">
        <f>'Population at Risk'!AL178/'Population at Risk'!AL$5</f>
        <v>4.4666018843995455E-3</v>
      </c>
      <c r="AM178" s="3">
        <f>'Population at Risk'!AM178/'Population at Risk'!AM$5</f>
        <v>4.3277112228256604E-3</v>
      </c>
      <c r="AN178" s="3">
        <f>'Population at Risk'!AN178/'Population at Risk'!AN$5</f>
        <v>1.5153071231251664E-2</v>
      </c>
      <c r="AO178" s="3">
        <f>'Population at Risk'!AO178/'Population at Risk'!AO$5</f>
        <v>1.5153071231251664E-2</v>
      </c>
      <c r="AP178" s="3">
        <f>'Population at Risk'!AP178/'Population at Risk'!AP$5</f>
        <v>1.41421533747478E-2</v>
      </c>
      <c r="AQ178" s="3">
        <f>'Population at Risk'!AQ178/'Population at Risk'!AQ$5</f>
        <v>5.5862370148288404E-3</v>
      </c>
      <c r="AR178" s="3">
        <f>'Population at Risk'!AR178/'Population at Risk'!AR$5</f>
        <v>8.1463668658114004E-3</v>
      </c>
      <c r="AS178" s="3">
        <f>'Population at Risk'!AS178/'Population at Risk'!AS$5</f>
        <v>1.0034801620283003E-2</v>
      </c>
      <c r="AT178" s="3">
        <f>'Population at Risk'!AT178/'Population at Risk'!AT$5</f>
        <v>2.3107107595026453E-2</v>
      </c>
      <c r="AU178" s="3">
        <f>'Population at Risk'!AU178/'Population at Risk'!AU$5</f>
        <v>2.3107107595026453E-2</v>
      </c>
      <c r="AV178" s="3">
        <f>'Population at Risk'!AV178/'Population at Risk'!AV$5</f>
        <v>3.7549785055429629E-3</v>
      </c>
      <c r="AW178" s="3">
        <f>'Population at Risk'!AW178/'Population at Risk'!AW$5</f>
        <v>6.3080201961865775E-3</v>
      </c>
      <c r="AX178" s="3">
        <f>'Population at Risk'!AX178/'Population at Risk'!AX$5</f>
        <v>1.5466922225754205E-2</v>
      </c>
      <c r="AY178" s="3">
        <f>'Population at Risk'!AY178/'Population at Risk'!AY$5</f>
        <v>9.3455628703418957E-3</v>
      </c>
      <c r="AZ178" s="3">
        <f>'Population at Risk'!AZ178/'Population at Risk'!AZ$5</f>
        <v>1.2834989546661645E-2</v>
      </c>
      <c r="BA178" s="3">
        <f>'Population at Risk'!BA178/'Population at Risk'!BA$5</f>
        <v>3.3805996807620706E-3</v>
      </c>
      <c r="BB178" s="3">
        <f>'Population at Risk'!BB178/'Population at Risk'!BB$5</f>
        <v>5.8968126514033995E-3</v>
      </c>
      <c r="BC178" s="5">
        <f>'Population at Risk'!BC178/'Population at Risk'!BC$5</f>
        <v>2.2709388332837564E-3</v>
      </c>
      <c r="BD178" s="9">
        <v>176</v>
      </c>
    </row>
    <row r="179" spans="1:56" x14ac:dyDescent="0.35">
      <c r="A179" s="3"/>
      <c r="B179" s="3" t="s">
        <v>64</v>
      </c>
      <c r="C179" s="51">
        <f>'Population at Risk'!C179/'Population at Risk'!C$5</f>
        <v>1.2427805787871822E-2</v>
      </c>
      <c r="D179" s="3">
        <f>'Population at Risk'!D179/'Population at Risk'!D$5</f>
        <v>1.3241633926094022E-2</v>
      </c>
      <c r="E179" s="3">
        <f>'Population at Risk'!E179/'Population at Risk'!E$5</f>
        <v>1.4058575397381907E-2</v>
      </c>
      <c r="F179" s="3">
        <f>'Population at Risk'!F179/'Population at Risk'!F$5</f>
        <v>7.3699301151849061E-3</v>
      </c>
      <c r="G179" s="3">
        <f>'Population at Risk'!G179/'Population at Risk'!G$5</f>
        <v>6.0660289386821843E-3</v>
      </c>
      <c r="H179" s="3">
        <f>'Population at Risk'!H179/'Population at Risk'!H$5</f>
        <v>3.8158875289145649E-3</v>
      </c>
      <c r="I179" s="3">
        <f>'Population at Risk'!I179/'Population at Risk'!I$5</f>
        <v>9.46138438483826E-3</v>
      </c>
      <c r="J179" s="3">
        <f>'Population at Risk'!J179/'Population at Risk'!J$5</f>
        <v>8.9013525330676642E-3</v>
      </c>
      <c r="K179" s="3">
        <f>'Population at Risk'!K179/'Population at Risk'!K$5</f>
        <v>4.1513744874045674E-3</v>
      </c>
      <c r="L179" s="3">
        <f>'Population at Risk'!L179/'Population at Risk'!L$5</f>
        <v>5.1093948164173614E-3</v>
      </c>
      <c r="M179" s="3">
        <f>'Population at Risk'!M179/'Population at Risk'!M$5</f>
        <v>5.1093948164173614E-3</v>
      </c>
      <c r="N179" s="3">
        <f>'Population at Risk'!N179/'Population at Risk'!N$5</f>
        <v>7.7064033525049537E-3</v>
      </c>
      <c r="O179" s="3">
        <f>'Population at Risk'!O179/'Population at Risk'!O$5</f>
        <v>3.9162432062565889E-3</v>
      </c>
      <c r="P179" s="3">
        <f>'Population at Risk'!P179/'Population at Risk'!P$5</f>
        <v>6.3962364931269469E-3</v>
      </c>
      <c r="Q179" s="3">
        <f>'Population at Risk'!Q179/'Population at Risk'!Q$5</f>
        <v>1.0363415476111911E-2</v>
      </c>
      <c r="R179" s="3">
        <f>'Population at Risk'!R179/'Population at Risk'!R$5</f>
        <v>6.6179363325700059E-3</v>
      </c>
      <c r="S179" s="3">
        <f>'Population at Risk'!S179/'Population at Risk'!S$5</f>
        <v>9.036180227115163E-3</v>
      </c>
      <c r="T179" s="3">
        <f>'Population at Risk'!T179/'Population at Risk'!T$5</f>
        <v>1.2775918957034274E-2</v>
      </c>
      <c r="U179" s="3">
        <f>'Population at Risk'!U179/'Population at Risk'!U$5</f>
        <v>1.8621698432926802E-3</v>
      </c>
      <c r="V179" s="3">
        <f>'Population at Risk'!V179/'Population at Risk'!V$5</f>
        <v>6.2618273432278751E-3</v>
      </c>
      <c r="W179" s="3">
        <f>'Population at Risk'!W179/'Population at Risk'!W$5</f>
        <v>5.4395454968267695E-3</v>
      </c>
      <c r="X179" s="3">
        <f>'Population at Risk'!X179/'Population at Risk'!X$5</f>
        <v>5.4395454968267695E-3</v>
      </c>
      <c r="Y179" s="3">
        <f>'Population at Risk'!Y179/'Population at Risk'!Y$5</f>
        <v>7.508277668085833E-3</v>
      </c>
      <c r="Z179" s="3">
        <f>'Population at Risk'!Z179/'Population at Risk'!Z$5</f>
        <v>7.0572259290744323E-3</v>
      </c>
      <c r="AA179" s="3">
        <f>'Population at Risk'!AA179/'Population at Risk'!AA$5</f>
        <v>5.8615263886958946E-3</v>
      </c>
      <c r="AB179" s="3">
        <f>'Population at Risk'!AB179/'Population at Risk'!AB$5</f>
        <v>1.328132153141503E-2</v>
      </c>
      <c r="AC179" s="3">
        <f>'Population at Risk'!AC179/'Population at Risk'!AC$5</f>
        <v>6.2459683450303794E-3</v>
      </c>
      <c r="AD179" s="3">
        <f>'Population at Risk'!AD179/'Population at Risk'!AD$5</f>
        <v>9.4036288263017794E-3</v>
      </c>
      <c r="AE179" s="3">
        <f>'Population at Risk'!AE179/'Population at Risk'!AE$5</f>
        <v>1.0678586643645354E-2</v>
      </c>
      <c r="AF179" s="3">
        <f>'Population at Risk'!AF179/'Population at Risk'!AF$5</f>
        <v>4.5646598855098959E-3</v>
      </c>
      <c r="AG179" s="3">
        <f>'Population at Risk'!AG179/'Population at Risk'!AG$5</f>
        <v>1.0678586643645354E-2</v>
      </c>
      <c r="AH179" s="3">
        <f>'Population at Risk'!AH179/'Population at Risk'!AH$5</f>
        <v>5.1620192653360633E-3</v>
      </c>
      <c r="AI179" s="3">
        <f>'Population at Risk'!AI179/'Population at Risk'!AI$5</f>
        <v>1.0565892260866065E-2</v>
      </c>
      <c r="AJ179" s="3">
        <f>'Population at Risk'!AJ179/'Population at Risk'!AJ$5</f>
        <v>5.6112664309611957E-3</v>
      </c>
      <c r="AK179" s="3">
        <f>'Population at Risk'!AK179/'Population at Risk'!AK$5</f>
        <v>1.3483060787753447E-2</v>
      </c>
      <c r="AL179" s="3">
        <f>'Population at Risk'!AL179/'Population at Risk'!AL$5</f>
        <v>4.1576967073476143E-3</v>
      </c>
      <c r="AM179" s="3">
        <f>'Population at Risk'!AM179/'Population at Risk'!AM$5</f>
        <v>4.1984242523324406E-3</v>
      </c>
      <c r="AN179" s="3">
        <f>'Population at Risk'!AN179/'Population at Risk'!AN$5</f>
        <v>1.6713902602711064E-2</v>
      </c>
      <c r="AO179" s="3">
        <f>'Population at Risk'!AO179/'Population at Risk'!AO$5</f>
        <v>1.6713902602711064E-2</v>
      </c>
      <c r="AP179" s="3">
        <f>'Population at Risk'!AP179/'Population at Risk'!AP$5</f>
        <v>1.3226680196072284E-2</v>
      </c>
      <c r="AQ179" s="3">
        <f>'Population at Risk'!AQ179/'Population at Risk'!AQ$5</f>
        <v>5.1470242765621994E-3</v>
      </c>
      <c r="AR179" s="3">
        <f>'Population at Risk'!AR179/'Population at Risk'!AR$5</f>
        <v>7.8189499447269134E-3</v>
      </c>
      <c r="AS179" s="3">
        <f>'Population at Risk'!AS179/'Population at Risk'!AS$5</f>
        <v>9.46138438483826E-3</v>
      </c>
      <c r="AT179" s="3">
        <f>'Population at Risk'!AT179/'Population at Risk'!AT$5</f>
        <v>2.9345390086245718E-2</v>
      </c>
      <c r="AU179" s="3">
        <f>'Population at Risk'!AU179/'Population at Risk'!AU$5</f>
        <v>2.9345390086245718E-2</v>
      </c>
      <c r="AV179" s="3">
        <f>'Population at Risk'!AV179/'Population at Risk'!AV$5</f>
        <v>3.2454533985961298E-3</v>
      </c>
      <c r="AW179" s="3">
        <f>'Population at Risk'!AW179/'Population at Risk'!AW$5</f>
        <v>6.2614378931993538E-3</v>
      </c>
      <c r="AX179" s="3">
        <f>'Population at Risk'!AX179/'Population at Risk'!AX$5</f>
        <v>1.1814807946672074E-2</v>
      </c>
      <c r="AY179" s="3">
        <f>'Population at Risk'!AY179/'Population at Risk'!AY$5</f>
        <v>7.5288706313919995E-3</v>
      </c>
      <c r="AZ179" s="3">
        <f>'Population at Risk'!AZ179/'Population at Risk'!AZ$5</f>
        <v>9.4254512960144921E-3</v>
      </c>
      <c r="BA179" s="3">
        <f>'Population at Risk'!BA179/'Population at Risk'!BA$5</f>
        <v>3.4908366268738777E-3</v>
      </c>
      <c r="BB179" s="3">
        <f>'Population at Risk'!BB179/'Population at Risk'!BB$5</f>
        <v>7.1619470020681288E-3</v>
      </c>
      <c r="BC179" s="5">
        <f>'Population at Risk'!BC179/'Population at Risk'!BC$5</f>
        <v>1.8621698432926802E-3</v>
      </c>
      <c r="BD179" s="9">
        <v>177</v>
      </c>
    </row>
    <row r="180" spans="1:56" x14ac:dyDescent="0.35">
      <c r="A180" s="3"/>
      <c r="B180" s="3" t="s">
        <v>65</v>
      </c>
      <c r="C180" s="51">
        <f>'Population at Risk'!C180/'Population at Risk'!C$5</f>
        <v>9.8367031498470207E-3</v>
      </c>
      <c r="D180" s="3">
        <f>'Population at Risk'!D180/'Population at Risk'!D$5</f>
        <v>1.3464407040597624E-2</v>
      </c>
      <c r="E180" s="3">
        <f>'Population at Risk'!E180/'Population at Risk'!E$5</f>
        <v>1.710598886201338E-2</v>
      </c>
      <c r="F180" s="3">
        <f>'Population at Risk'!F180/'Population at Risk'!F$5</f>
        <v>8.2575920624971925E-3</v>
      </c>
      <c r="G180" s="3">
        <f>'Population at Risk'!G180/'Population at Risk'!G$5</f>
        <v>6.3648480982231781E-3</v>
      </c>
      <c r="H180" s="3">
        <f>'Population at Risk'!H180/'Population at Risk'!H$5</f>
        <v>4.145773067573846E-3</v>
      </c>
      <c r="I180" s="3">
        <f>'Population at Risk'!I180/'Population at Risk'!I$5</f>
        <v>1.0990497012690907E-2</v>
      </c>
      <c r="J180" s="3">
        <f>'Population at Risk'!J180/'Population at Risk'!J$5</f>
        <v>8.0626232670339328E-3</v>
      </c>
      <c r="K180" s="3">
        <f>'Population at Risk'!K180/'Population at Risk'!K$5</f>
        <v>5.5747028830861337E-3</v>
      </c>
      <c r="L180" s="3">
        <f>'Population at Risk'!L180/'Population at Risk'!L$5</f>
        <v>5.2524915410946185E-3</v>
      </c>
      <c r="M180" s="3">
        <f>'Population at Risk'!M180/'Population at Risk'!M$5</f>
        <v>5.2524915410946185E-3</v>
      </c>
      <c r="N180" s="3">
        <f>'Population at Risk'!N180/'Population at Risk'!N$5</f>
        <v>6.0307625433931554E-3</v>
      </c>
      <c r="O180" s="3">
        <f>'Population at Risk'!O180/'Population at Risk'!O$5</f>
        <v>4.3820099953502121E-3</v>
      </c>
      <c r="P180" s="3">
        <f>'Population at Risk'!P180/'Population at Risk'!P$5</f>
        <v>6.8510147758951475E-3</v>
      </c>
      <c r="Q180" s="3">
        <f>'Population at Risk'!Q180/'Population at Risk'!Q$5</f>
        <v>1.1510460174883629E-2</v>
      </c>
      <c r="R180" s="3">
        <f>'Population at Risk'!R180/'Population at Risk'!R$5</f>
        <v>5.9076342654617075E-3</v>
      </c>
      <c r="S180" s="3">
        <f>'Population at Risk'!S180/'Population at Risk'!S$5</f>
        <v>8.8814179881579348E-3</v>
      </c>
      <c r="T180" s="3">
        <f>'Population at Risk'!T180/'Population at Risk'!T$5</f>
        <v>1.0776857147693913E-2</v>
      </c>
      <c r="U180" s="3">
        <f>'Population at Risk'!U180/'Population at Risk'!U$5</f>
        <v>2.770545376606183E-3</v>
      </c>
      <c r="V180" s="3">
        <f>'Population at Risk'!V180/'Population at Risk'!V$5</f>
        <v>7.1171800473285897E-3</v>
      </c>
      <c r="W180" s="3">
        <f>'Population at Risk'!W180/'Population at Risk'!W$5</f>
        <v>5.73562202386924E-3</v>
      </c>
      <c r="X180" s="3">
        <f>'Population at Risk'!X180/'Population at Risk'!X$5</f>
        <v>5.73562202386924E-3</v>
      </c>
      <c r="Y180" s="3">
        <f>'Population at Risk'!Y180/'Population at Risk'!Y$5</f>
        <v>7.5636421659219738E-3</v>
      </c>
      <c r="Z180" s="3">
        <f>'Population at Risk'!Z180/'Population at Risk'!Z$5</f>
        <v>5.6271728233293697E-3</v>
      </c>
      <c r="AA180" s="3">
        <f>'Population at Risk'!AA180/'Population at Risk'!AA$5</f>
        <v>5.6512445314162944E-3</v>
      </c>
      <c r="AB180" s="3">
        <f>'Population at Risk'!AB180/'Population at Risk'!AB$5</f>
        <v>1.3767798642264845E-2</v>
      </c>
      <c r="AC180" s="3">
        <f>'Population at Risk'!AC180/'Population at Risk'!AC$5</f>
        <v>5.4826607904207318E-3</v>
      </c>
      <c r="AD180" s="3">
        <f>'Population at Risk'!AD180/'Population at Risk'!AD$5</f>
        <v>1.1014263539634103E-2</v>
      </c>
      <c r="AE180" s="3">
        <f>'Population at Risk'!AE180/'Population at Risk'!AE$5</f>
        <v>1.279033279979115E-2</v>
      </c>
      <c r="AF180" s="3">
        <f>'Population at Risk'!AF180/'Population at Risk'!AF$5</f>
        <v>4.0781444118191861E-3</v>
      </c>
      <c r="AG180" s="3">
        <f>'Population at Risk'!AG180/'Population at Risk'!AG$5</f>
        <v>1.279033279979115E-2</v>
      </c>
      <c r="AH180" s="3">
        <f>'Population at Risk'!AH180/'Population at Risk'!AH$5</f>
        <v>5.9579892187897098E-3</v>
      </c>
      <c r="AI180" s="3">
        <f>'Population at Risk'!AI180/'Population at Risk'!AI$5</f>
        <v>9.9989419444293497E-3</v>
      </c>
      <c r="AJ180" s="3">
        <f>'Population at Risk'!AJ180/'Population at Risk'!AJ$5</f>
        <v>7.0104393592008698E-3</v>
      </c>
      <c r="AK180" s="3">
        <f>'Population at Risk'!AK180/'Population at Risk'!AK$5</f>
        <v>1.5309992876575583E-2</v>
      </c>
      <c r="AL180" s="3">
        <f>'Population at Risk'!AL180/'Population at Risk'!AL$5</f>
        <v>3.915581838847452E-3</v>
      </c>
      <c r="AM180" s="3">
        <f>'Population at Risk'!AM180/'Population at Risk'!AM$5</f>
        <v>4.6441240716643285E-3</v>
      </c>
      <c r="AN180" s="3">
        <f>'Population at Risk'!AN180/'Population at Risk'!AN$5</f>
        <v>1.8860045738467734E-2</v>
      </c>
      <c r="AO180" s="3">
        <f>'Population at Risk'!AO180/'Population at Risk'!AO$5</f>
        <v>1.8860045738467734E-2</v>
      </c>
      <c r="AP180" s="3">
        <f>'Population at Risk'!AP180/'Population at Risk'!AP$5</f>
        <v>1.5934955016320685E-2</v>
      </c>
      <c r="AQ180" s="3">
        <f>'Population at Risk'!AQ180/'Population at Risk'!AQ$5</f>
        <v>5.8950584714225727E-3</v>
      </c>
      <c r="AR180" s="3">
        <f>'Population at Risk'!AR180/'Population at Risk'!AR$5</f>
        <v>7.9136669826120696E-3</v>
      </c>
      <c r="AS180" s="3">
        <f>'Population at Risk'!AS180/'Population at Risk'!AS$5</f>
        <v>1.0990497012690907E-2</v>
      </c>
      <c r="AT180" s="3">
        <f>'Population at Risk'!AT180/'Population at Risk'!AT$5</f>
        <v>2.781764743533488E-2</v>
      </c>
      <c r="AU180" s="3">
        <f>'Population at Risk'!AU180/'Population at Risk'!AU$5</f>
        <v>2.781764743533488E-2</v>
      </c>
      <c r="AV180" s="3">
        <f>'Population at Risk'!AV180/'Population at Risk'!AV$5</f>
        <v>4.1758905504120855E-3</v>
      </c>
      <c r="AW180" s="3">
        <f>'Population at Risk'!AW180/'Population at Risk'!AW$5</f>
        <v>7.4570503365381019E-3</v>
      </c>
      <c r="AX180" s="3">
        <f>'Population at Risk'!AX180/'Population at Risk'!AX$5</f>
        <v>9.5886187646020884E-3</v>
      </c>
      <c r="AY180" s="3">
        <f>'Population at Risk'!AY180/'Population at Risk'!AY$5</f>
        <v>7.904003654583637E-3</v>
      </c>
      <c r="AZ180" s="3">
        <f>'Population at Risk'!AZ180/'Population at Risk'!AZ$5</f>
        <v>9.8723476936703521E-3</v>
      </c>
      <c r="BA180" s="3">
        <f>'Population at Risk'!BA180/'Population at Risk'!BA$5</f>
        <v>3.478588077305899E-3</v>
      </c>
      <c r="BB180" s="3">
        <f>'Population at Risk'!BB180/'Population at Risk'!BB$5</f>
        <v>8.5628867350076021E-3</v>
      </c>
      <c r="BC180" s="5">
        <f>'Population at Risk'!BC180/'Population at Risk'!BC$5</f>
        <v>2.770545376606183E-3</v>
      </c>
      <c r="BD180" s="9">
        <v>178</v>
      </c>
    </row>
    <row r="181" spans="1:56" x14ac:dyDescent="0.35">
      <c r="A181" s="3"/>
      <c r="B181" s="3" t="s">
        <v>66</v>
      </c>
      <c r="C181" s="51">
        <f>'Population at Risk'!C181/'Population at Risk'!C$5</f>
        <v>7.6428633876749899E-3</v>
      </c>
      <c r="D181" s="3">
        <f>'Population at Risk'!D181/'Population at Risk'!D$5</f>
        <v>1.2709948759478762E-2</v>
      </c>
      <c r="E181" s="3">
        <f>'Population at Risk'!E181/'Population at Risk'!E$5</f>
        <v>1.7796418475093948E-2</v>
      </c>
      <c r="F181" s="3">
        <f>'Population at Risk'!F181/'Population at Risk'!F$5</f>
        <v>8.9116587605167722E-3</v>
      </c>
      <c r="G181" s="3">
        <f>'Population at Risk'!G181/'Population at Risk'!G$5</f>
        <v>7.7842391060429011E-3</v>
      </c>
      <c r="H181" s="3">
        <f>'Population at Risk'!H181/'Population at Risk'!H$5</f>
        <v>4.5517860382314227E-3</v>
      </c>
      <c r="I181" s="3">
        <f>'Population at Risk'!I181/'Population at Risk'!I$5</f>
        <v>1.1301098015223478E-2</v>
      </c>
      <c r="J181" s="3">
        <f>'Population at Risk'!J181/'Population at Risk'!J$5</f>
        <v>8.8382223732586737E-3</v>
      </c>
      <c r="K181" s="3">
        <f>'Population at Risk'!K181/'Population at Risk'!K$5</f>
        <v>5.7882021424383685E-3</v>
      </c>
      <c r="L181" s="3">
        <f>'Population at Risk'!L181/'Population at Risk'!L$5</f>
        <v>5.0925599076318022E-3</v>
      </c>
      <c r="M181" s="3">
        <f>'Population at Risk'!M181/'Population at Risk'!M$5</f>
        <v>5.0925599076318022E-3</v>
      </c>
      <c r="N181" s="3">
        <f>'Population at Risk'!N181/'Population at Risk'!N$5</f>
        <v>5.0964190507547793E-3</v>
      </c>
      <c r="O181" s="3">
        <f>'Population at Risk'!O181/'Population at Risk'!O$5</f>
        <v>5.1614564587313784E-3</v>
      </c>
      <c r="P181" s="3">
        <f>'Population at Risk'!P181/'Population at Risk'!P$5</f>
        <v>7.3644741274076315E-3</v>
      </c>
      <c r="Q181" s="3">
        <f>'Population at Risk'!Q181/'Population at Risk'!Q$5</f>
        <v>1.2777544435154713E-2</v>
      </c>
      <c r="R181" s="3">
        <f>'Population at Risk'!R181/'Population at Risk'!R$5</f>
        <v>6.9990740271159233E-3</v>
      </c>
      <c r="S181" s="3">
        <f>'Population at Risk'!S181/'Population at Risk'!S$5</f>
        <v>8.1385592411632388E-3</v>
      </c>
      <c r="T181" s="3">
        <f>'Population at Risk'!T181/'Population at Risk'!T$5</f>
        <v>8.0494137748438992E-3</v>
      </c>
      <c r="U181" s="3">
        <f>'Population at Risk'!U181/'Population at Risk'!U$5</f>
        <v>2.0892637266210559E-3</v>
      </c>
      <c r="V181" s="3">
        <f>'Population at Risk'!V181/'Population at Risk'!V$5</f>
        <v>7.5932725901771006E-3</v>
      </c>
      <c r="W181" s="3">
        <f>'Population at Risk'!W181/'Population at Risk'!W$5</f>
        <v>6.1556375622318126E-3</v>
      </c>
      <c r="X181" s="3">
        <f>'Population at Risk'!X181/'Population at Risk'!X$5</f>
        <v>6.1556375622318126E-3</v>
      </c>
      <c r="Y181" s="3">
        <f>'Population at Risk'!Y181/'Population at Risk'!Y$5</f>
        <v>8.1811692571712342E-3</v>
      </c>
      <c r="Z181" s="3">
        <f>'Population at Risk'!Z181/'Population at Risk'!Z$5</f>
        <v>4.1368162733661402E-3</v>
      </c>
      <c r="AA181" s="3">
        <f>'Population at Risk'!AA181/'Population at Risk'!AA$5</f>
        <v>5.5612156016941411E-3</v>
      </c>
      <c r="AB181" s="3">
        <f>'Population at Risk'!AB181/'Population at Risk'!AB$5</f>
        <v>1.3072831341050827E-2</v>
      </c>
      <c r="AC181" s="3">
        <f>'Population at Risk'!AC181/'Population at Risk'!AC$5</f>
        <v>4.8100333761106635E-3</v>
      </c>
      <c r="AD181" s="3">
        <f>'Population at Risk'!AD181/'Population at Risk'!AD$5</f>
        <v>1.1026653037428967E-2</v>
      </c>
      <c r="AE181" s="3">
        <f>'Population at Risk'!AE181/'Population at Risk'!AE$5</f>
        <v>1.2265249971776519E-2</v>
      </c>
      <c r="AF181" s="3">
        <f>'Population at Risk'!AF181/'Population at Risk'!AF$5</f>
        <v>5.766639291098709E-3</v>
      </c>
      <c r="AG181" s="3">
        <f>'Population at Risk'!AG181/'Population at Risk'!AG$5</f>
        <v>1.2265249971776519E-2</v>
      </c>
      <c r="AH181" s="3">
        <f>'Population at Risk'!AH181/'Population at Risk'!AH$5</f>
        <v>6.9280209388300311E-3</v>
      </c>
      <c r="AI181" s="3">
        <f>'Population at Risk'!AI181/'Population at Risk'!AI$5</f>
        <v>8.6103684421404945E-3</v>
      </c>
      <c r="AJ181" s="3">
        <f>'Population at Risk'!AJ181/'Population at Risk'!AJ$5</f>
        <v>7.1707612572283336E-3</v>
      </c>
      <c r="AK181" s="3">
        <f>'Population at Risk'!AK181/'Population at Risk'!AK$5</f>
        <v>1.4917428956663389E-2</v>
      </c>
      <c r="AL181" s="3">
        <f>'Population at Risk'!AL181/'Population at Risk'!AL$5</f>
        <v>4.2745797473132102E-3</v>
      </c>
      <c r="AM181" s="3">
        <f>'Population at Risk'!AM181/'Population at Risk'!AM$5</f>
        <v>5.1850879745175367E-3</v>
      </c>
      <c r="AN181" s="3">
        <f>'Population at Risk'!AN181/'Population at Risk'!AN$5</f>
        <v>2.0485911750404609E-2</v>
      </c>
      <c r="AO181" s="3">
        <f>'Population at Risk'!AO181/'Population at Risk'!AO$5</f>
        <v>2.0485911750404609E-2</v>
      </c>
      <c r="AP181" s="3">
        <f>'Population at Risk'!AP181/'Population at Risk'!AP$5</f>
        <v>1.5067162732367851E-2</v>
      </c>
      <c r="AQ181" s="3">
        <f>'Population at Risk'!AQ181/'Population at Risk'!AQ$5</f>
        <v>5.8538822772100747E-3</v>
      </c>
      <c r="AR181" s="3">
        <f>'Population at Risk'!AR181/'Population at Risk'!AR$5</f>
        <v>7.6709107225508555E-3</v>
      </c>
      <c r="AS181" s="3">
        <f>'Population at Risk'!AS181/'Population at Risk'!AS$5</f>
        <v>1.1301098015223478E-2</v>
      </c>
      <c r="AT181" s="3">
        <f>'Population at Risk'!AT181/'Population at Risk'!AT$5</f>
        <v>3.0300229243064993E-2</v>
      </c>
      <c r="AU181" s="3">
        <f>'Population at Risk'!AU181/'Population at Risk'!AU$5</f>
        <v>3.0300229243064993E-2</v>
      </c>
      <c r="AV181" s="3">
        <f>'Population at Risk'!AV181/'Population at Risk'!AV$5</f>
        <v>4.2091204486912268E-3</v>
      </c>
      <c r="AW181" s="3">
        <f>'Population at Risk'!AW181/'Population at Risk'!AW$5</f>
        <v>8.9166291634711192E-3</v>
      </c>
      <c r="AX181" s="3">
        <f>'Population at Risk'!AX181/'Population at Risk'!AX$5</f>
        <v>1.0708988483683061E-2</v>
      </c>
      <c r="AY181" s="3">
        <f>'Population at Risk'!AY181/'Population at Risk'!AY$5</f>
        <v>7.8483070485202509E-3</v>
      </c>
      <c r="AZ181" s="3">
        <f>'Population at Risk'!AZ181/'Population at Risk'!AZ$5</f>
        <v>9.3848243507730494E-3</v>
      </c>
      <c r="BA181" s="3">
        <f>'Population at Risk'!BA181/'Population at Risk'!BA$5</f>
        <v>3.2336170859463289E-3</v>
      </c>
      <c r="BB181" s="3">
        <f>'Population at Risk'!BB181/'Population at Risk'!BB$5</f>
        <v>8.5914773418022845E-3</v>
      </c>
      <c r="BC181" s="5">
        <f>'Population at Risk'!BC181/'Population at Risk'!BC$5</f>
        <v>2.0892637266210559E-3</v>
      </c>
      <c r="BD181" s="9">
        <v>179</v>
      </c>
    </row>
    <row r="182" spans="1:56" x14ac:dyDescent="0.35">
      <c r="A182" s="3"/>
      <c r="B182" s="3" t="s">
        <v>67</v>
      </c>
      <c r="C182" s="51">
        <f>'Population at Risk'!C182/'Population at Risk'!C$5</f>
        <v>6.1190341474636071E-3</v>
      </c>
      <c r="D182" s="3">
        <f>'Population at Risk'!D182/'Population at Risk'!D$5</f>
        <v>1.270697845128538E-2</v>
      </c>
      <c r="E182" s="3">
        <f>'Population at Risk'!E182/'Population at Risk'!E$5</f>
        <v>1.9320125207409684E-2</v>
      </c>
      <c r="F182" s="3">
        <f>'Population at Risk'!F182/'Population at Risk'!F$5</f>
        <v>9.624124270859527E-3</v>
      </c>
      <c r="G182" s="3">
        <f>'Population at Risk'!G182/'Population at Risk'!G$5</f>
        <v>9.592095021265918E-3</v>
      </c>
      <c r="H182" s="3">
        <f>'Population at Risk'!H182/'Population at Risk'!H$5</f>
        <v>5.5985382282079865E-3</v>
      </c>
      <c r="I182" s="3">
        <f>'Population at Risk'!I182/'Population at Risk'!I$5</f>
        <v>1.4908848121563319E-2</v>
      </c>
      <c r="J182" s="3">
        <f>'Population at Risk'!J182/'Population at Risk'!J$5</f>
        <v>1.0777220138820525E-2</v>
      </c>
      <c r="K182" s="3">
        <f>'Population at Risk'!K182/'Population at Risk'!K$5</f>
        <v>7.6859733366804557E-3</v>
      </c>
      <c r="L182" s="3">
        <f>'Population at Risk'!L182/'Population at Risk'!L$5</f>
        <v>6.3046733401920987E-3</v>
      </c>
      <c r="M182" s="3">
        <f>'Population at Risk'!M182/'Population at Risk'!M$5</f>
        <v>6.3046733401920987E-3</v>
      </c>
      <c r="N182" s="3">
        <f>'Population at Risk'!N182/'Population at Risk'!N$5</f>
        <v>4.9960350391490037E-3</v>
      </c>
      <c r="O182" s="3">
        <f>'Population at Risk'!O182/'Population at Risk'!O$5</f>
        <v>5.3135435735374593E-3</v>
      </c>
      <c r="P182" s="3">
        <f>'Population at Risk'!P182/'Population at Risk'!P$5</f>
        <v>8.7581495100843756E-3</v>
      </c>
      <c r="Q182" s="3">
        <f>'Population at Risk'!Q182/'Population at Risk'!Q$5</f>
        <v>1.5418414788140758E-2</v>
      </c>
      <c r="R182" s="3">
        <f>'Population at Risk'!R182/'Population at Risk'!R$5</f>
        <v>8.0212160261254259E-3</v>
      </c>
      <c r="S182" s="3">
        <f>'Population at Risk'!S182/'Population at Risk'!S$5</f>
        <v>8.5041850306996902E-3</v>
      </c>
      <c r="T182" s="3">
        <f>'Population at Risk'!T182/'Population at Risk'!T$5</f>
        <v>6.8664583158592448E-3</v>
      </c>
      <c r="U182" s="3">
        <f>'Population at Risk'!U182/'Population at Risk'!U$5</f>
        <v>2.3617763866151066E-3</v>
      </c>
      <c r="V182" s="3">
        <f>'Population at Risk'!V182/'Population at Risk'!V$5</f>
        <v>9.3362554589106316E-3</v>
      </c>
      <c r="W182" s="3">
        <f>'Population at Risk'!W182/'Population at Risk'!W$5</f>
        <v>7.0989511483903799E-3</v>
      </c>
      <c r="X182" s="3">
        <f>'Population at Risk'!X182/'Population at Risk'!X$5</f>
        <v>7.0989511483903799E-3</v>
      </c>
      <c r="Y182" s="3">
        <f>'Population at Risk'!Y182/'Population at Risk'!Y$5</f>
        <v>1.0016715300815587E-2</v>
      </c>
      <c r="Z182" s="3">
        <f>'Population at Risk'!Z182/'Population at Risk'!Z$5</f>
        <v>3.4855390758099553E-3</v>
      </c>
      <c r="AA182" s="3">
        <f>'Population at Risk'!AA182/'Population at Risk'!AA$5</f>
        <v>5.8197272427534651E-3</v>
      </c>
      <c r="AB182" s="3">
        <f>'Population at Risk'!AB182/'Population at Risk'!AB$5</f>
        <v>1.3738014329355671E-2</v>
      </c>
      <c r="AC182" s="3">
        <f>'Population at Risk'!AC182/'Population at Risk'!AC$5</f>
        <v>4.880783815245501E-3</v>
      </c>
      <c r="AD182" s="3">
        <f>'Population at Risk'!AD182/'Population at Risk'!AD$5</f>
        <v>1.3186555486333591E-2</v>
      </c>
      <c r="AE182" s="3">
        <f>'Population at Risk'!AE182/'Population at Risk'!AE$5</f>
        <v>1.4559633633318709E-2</v>
      </c>
      <c r="AF182" s="3">
        <f>'Population at Risk'!AF182/'Population at Risk'!AF$5</f>
        <v>6.6681238452903184E-3</v>
      </c>
      <c r="AG182" s="3">
        <f>'Population at Risk'!AG182/'Population at Risk'!AG$5</f>
        <v>1.4559633633318709E-2</v>
      </c>
      <c r="AH182" s="3">
        <f>'Population at Risk'!AH182/'Population at Risk'!AH$5</f>
        <v>7.5281714048736686E-3</v>
      </c>
      <c r="AI182" s="3">
        <f>'Population at Risk'!AI182/'Population at Risk'!AI$5</f>
        <v>8.3102182746151755E-3</v>
      </c>
      <c r="AJ182" s="3">
        <f>'Population at Risk'!AJ182/'Population at Risk'!AJ$5</f>
        <v>6.8792668971784003E-3</v>
      </c>
      <c r="AK182" s="3">
        <f>'Population at Risk'!AK182/'Population at Risk'!AK$5</f>
        <v>1.8978955666524171E-2</v>
      </c>
      <c r="AL182" s="3">
        <f>'Population at Risk'!AL182/'Population at Risk'!AL$5</f>
        <v>5.5185492440899056E-3</v>
      </c>
      <c r="AM182" s="3">
        <f>'Population at Risk'!AM182/'Population at Risk'!AM$5</f>
        <v>5.8417296930752035E-3</v>
      </c>
      <c r="AN182" s="3">
        <f>'Population at Risk'!AN182/'Population at Risk'!AN$5</f>
        <v>2.1981708481386534E-2</v>
      </c>
      <c r="AO182" s="3">
        <f>'Population at Risk'!AO182/'Population at Risk'!AO$5</f>
        <v>2.1981708481386534E-2</v>
      </c>
      <c r="AP182" s="3">
        <f>'Population at Risk'!AP182/'Population at Risk'!AP$5</f>
        <v>1.9062821710128696E-2</v>
      </c>
      <c r="AQ182" s="3">
        <f>'Population at Risk'!AQ182/'Population at Risk'!AQ$5</f>
        <v>6.9793649190183424E-3</v>
      </c>
      <c r="AR182" s="3">
        <f>'Population at Risk'!AR182/'Population at Risk'!AR$5</f>
        <v>8.3736877567357742E-3</v>
      </c>
      <c r="AS182" s="3">
        <f>'Population at Risk'!AS182/'Population at Risk'!AS$5</f>
        <v>1.4908848121563319E-2</v>
      </c>
      <c r="AT182" s="3">
        <f>'Population at Risk'!AT182/'Population at Risk'!AT$5</f>
        <v>3.24008753880674E-2</v>
      </c>
      <c r="AU182" s="3">
        <f>'Population at Risk'!AU182/'Population at Risk'!AU$5</f>
        <v>3.24008753880674E-2</v>
      </c>
      <c r="AV182" s="3">
        <f>'Population at Risk'!AV182/'Population at Risk'!AV$5</f>
        <v>6.0367648540439961E-3</v>
      </c>
      <c r="AW182" s="3">
        <f>'Population at Risk'!AW182/'Population at Risk'!AW$5</f>
        <v>9.4523256478241963E-3</v>
      </c>
      <c r="AX182" s="3">
        <f>'Population at Risk'!AX182/'Population at Risk'!AX$5</f>
        <v>1.2673273056097754E-2</v>
      </c>
      <c r="AY182" s="3">
        <f>'Population at Risk'!AY182/'Population at Risk'!AY$5</f>
        <v>9.0621654336076017E-3</v>
      </c>
      <c r="AZ182" s="3">
        <f>'Population at Risk'!AZ182/'Population at Risk'!AZ$5</f>
        <v>1.0844269229830996E-2</v>
      </c>
      <c r="BA182" s="3">
        <f>'Population at Risk'!BA182/'Population at Risk'!BA$5</f>
        <v>4.0665184565688677E-3</v>
      </c>
      <c r="BB182" s="3">
        <f>'Population at Risk'!BB182/'Population at Risk'!BB$5</f>
        <v>9.0846653090105693E-3</v>
      </c>
      <c r="BC182" s="5">
        <f>'Population at Risk'!BC182/'Population at Risk'!BC$5</f>
        <v>2.3617763866151066E-3</v>
      </c>
      <c r="BD182" s="9">
        <v>180</v>
      </c>
    </row>
    <row r="183" spans="1:56" x14ac:dyDescent="0.35">
      <c r="A183" s="3"/>
      <c r="B183" s="3" t="s">
        <v>68</v>
      </c>
      <c r="C183" s="51">
        <f>'Population at Risk'!C183/'Population at Risk'!C$5</f>
        <v>6.2850544537901391E-3</v>
      </c>
      <c r="D183" s="3">
        <f>'Population at Risk'!D183/'Population at Risk'!D$5</f>
        <v>1.4602035078662676E-2</v>
      </c>
      <c r="E183" s="3">
        <f>'Population at Risk'!E183/'Population at Risk'!E$5</f>
        <v>2.2950832655505772E-2</v>
      </c>
      <c r="F183" s="3">
        <f>'Population at Risk'!F183/'Population at Risk'!F$5</f>
        <v>1.2719261323987895E-2</v>
      </c>
      <c r="G183" s="3">
        <f>'Population at Risk'!G183/'Population at Risk'!G$5</f>
        <v>1.2714755238469308E-2</v>
      </c>
      <c r="H183" s="3">
        <f>'Population at Risk'!H183/'Population at Risk'!H$5</f>
        <v>6.7467936608489442E-3</v>
      </c>
      <c r="I183" s="3">
        <f>'Population at Risk'!I183/'Population at Risk'!I$5</f>
        <v>1.9794840815248734E-2</v>
      </c>
      <c r="J183" s="3">
        <f>'Population at Risk'!J183/'Population at Risk'!J$5</f>
        <v>1.2671124933090241E-2</v>
      </c>
      <c r="K183" s="3">
        <f>'Population at Risk'!K183/'Population at Risk'!K$5</f>
        <v>9.5125781111384655E-3</v>
      </c>
      <c r="L183" s="3">
        <f>'Population at Risk'!L183/'Population at Risk'!L$5</f>
        <v>8.6278907525993327E-3</v>
      </c>
      <c r="M183" s="3">
        <f>'Population at Risk'!M183/'Population at Risk'!M$5</f>
        <v>8.6278907525993327E-3</v>
      </c>
      <c r="N183" s="3">
        <f>'Population at Risk'!N183/'Population at Risk'!N$5</f>
        <v>5.7836634379020146E-3</v>
      </c>
      <c r="O183" s="3">
        <f>'Population at Risk'!O183/'Population at Risk'!O$5</f>
        <v>6.3781533771800269E-3</v>
      </c>
      <c r="P183" s="3">
        <f>'Population at Risk'!P183/'Population at Risk'!P$5</f>
        <v>1.1178743595786087E-2</v>
      </c>
      <c r="Q183" s="3">
        <f>'Population at Risk'!Q183/'Population at Risk'!Q$5</f>
        <v>1.8552781116179754E-2</v>
      </c>
      <c r="R183" s="3">
        <f>'Population at Risk'!R183/'Population at Risk'!R$5</f>
        <v>9.770984532904408E-3</v>
      </c>
      <c r="S183" s="3">
        <f>'Population at Risk'!S183/'Population at Risk'!S$5</f>
        <v>9.6707054068397979E-3</v>
      </c>
      <c r="T183" s="3">
        <f>'Population at Risk'!T183/'Population at Risk'!T$5</f>
        <v>6.4863175728596817E-3</v>
      </c>
      <c r="U183" s="3">
        <f>'Population at Risk'!U183/'Population at Risk'!U$5</f>
        <v>2.3617763866151066E-3</v>
      </c>
      <c r="V183" s="3">
        <f>'Population at Risk'!V183/'Population at Risk'!V$5</f>
        <v>1.0522452133465398E-2</v>
      </c>
      <c r="W183" s="3">
        <f>'Population at Risk'!W183/'Population at Risk'!W$5</f>
        <v>8.8065553043562526E-3</v>
      </c>
      <c r="X183" s="3">
        <f>'Population at Risk'!X183/'Population at Risk'!X$5</f>
        <v>8.8065553043562526E-3</v>
      </c>
      <c r="Y183" s="3">
        <f>'Population at Risk'!Y183/'Population at Risk'!Y$5</f>
        <v>1.1537109587546526E-2</v>
      </c>
      <c r="Z183" s="3">
        <f>'Population at Risk'!Z183/'Population at Risk'!Z$5</f>
        <v>3.8869877187480274E-3</v>
      </c>
      <c r="AA183" s="3">
        <f>'Population at Risk'!AA183/'Population at Risk'!AA$5</f>
        <v>6.9315845248220567E-3</v>
      </c>
      <c r="AB183" s="3">
        <f>'Population at Risk'!AB183/'Population at Risk'!AB$5</f>
        <v>1.5765829633255145E-2</v>
      </c>
      <c r="AC183" s="3">
        <f>'Population at Risk'!AC183/'Population at Risk'!AC$5</f>
        <v>5.9749244091898777E-3</v>
      </c>
      <c r="AD183" s="3">
        <f>'Population at Risk'!AD183/'Population at Risk'!AD$5</f>
        <v>1.5780090358058455E-2</v>
      </c>
      <c r="AE183" s="3">
        <f>'Population at Risk'!AE183/'Population at Risk'!AE$5</f>
        <v>1.6951043469602727E-2</v>
      </c>
      <c r="AF183" s="3">
        <f>'Population at Risk'!AF183/'Population at Risk'!AF$5</f>
        <v>8.8574434768985133E-3</v>
      </c>
      <c r="AG183" s="3">
        <f>'Population at Risk'!AG183/'Population at Risk'!AG$5</f>
        <v>1.6951043469602727E-2</v>
      </c>
      <c r="AH183" s="3">
        <f>'Population at Risk'!AH183/'Population at Risk'!AH$5</f>
        <v>8.6722648915006639E-3</v>
      </c>
      <c r="AI183" s="3">
        <f>'Population at Risk'!AI183/'Population at Risk'!AI$5</f>
        <v>8.7665071656511419E-3</v>
      </c>
      <c r="AJ183" s="3">
        <f>'Population at Risk'!AJ183/'Population at Risk'!AJ$5</f>
        <v>8.0452443373781289E-3</v>
      </c>
      <c r="AK183" s="3">
        <f>'Population at Risk'!AK183/'Population at Risk'!AK$5</f>
        <v>2.1681607268996587E-2</v>
      </c>
      <c r="AL183" s="3">
        <f>'Population at Risk'!AL183/'Population at Risk'!AL$5</f>
        <v>7.0797727064875046E-3</v>
      </c>
      <c r="AM183" s="3">
        <f>'Population at Risk'!AM183/'Population at Risk'!AM$5</f>
        <v>7.0631513353664075E-3</v>
      </c>
      <c r="AN183" s="3">
        <f>'Population at Risk'!AN183/'Population at Risk'!AN$5</f>
        <v>2.5688682988602603E-2</v>
      </c>
      <c r="AO183" s="3">
        <f>'Population at Risk'!AO183/'Population at Risk'!AO$5</f>
        <v>2.5688682988602603E-2</v>
      </c>
      <c r="AP183" s="3">
        <f>'Population at Risk'!AP183/'Population at Risk'!AP$5</f>
        <v>2.4288647771734756E-2</v>
      </c>
      <c r="AQ183" s="3">
        <f>'Population at Risk'!AQ183/'Population at Risk'!AQ$5</f>
        <v>9.010723833501556E-3</v>
      </c>
      <c r="AR183" s="3">
        <f>'Population at Risk'!AR183/'Population at Risk'!AR$5</f>
        <v>9.8667089168810382E-3</v>
      </c>
      <c r="AS183" s="3">
        <f>'Population at Risk'!AS183/'Population at Risk'!AS$5</f>
        <v>1.9794840815248734E-2</v>
      </c>
      <c r="AT183" s="3">
        <f>'Population at Risk'!AT183/'Population at Risk'!AT$5</f>
        <v>3.475614530822161E-2</v>
      </c>
      <c r="AU183" s="3">
        <f>'Population at Risk'!AU183/'Population at Risk'!AU$5</f>
        <v>3.475614530822161E-2</v>
      </c>
      <c r="AV183" s="3">
        <f>'Population at Risk'!AV183/'Population at Risk'!AV$5</f>
        <v>6.7345927179059632E-3</v>
      </c>
      <c r="AW183" s="3">
        <f>'Population at Risk'!AW183/'Population at Risk'!AW$5</f>
        <v>1.0508191182201271E-2</v>
      </c>
      <c r="AX183" s="3">
        <f>'Population at Risk'!AX183/'Population at Risk'!AX$5</f>
        <v>1.4608457116328523E-2</v>
      </c>
      <c r="AY183" s="3">
        <f>'Population at Risk'!AY183/'Population at Risk'!AY$5</f>
        <v>1.1373574585238173E-2</v>
      </c>
      <c r="AZ183" s="3">
        <f>'Population at Risk'!AZ183/'Population at Risk'!AZ$5</f>
        <v>1.3703781144901707E-2</v>
      </c>
      <c r="BA183" s="3">
        <f>'Population at Risk'!BA183/'Population at Risk'!BA$5</f>
        <v>5.9038008917656455E-3</v>
      </c>
      <c r="BB183" s="3">
        <f>'Population at Risk'!BB183/'Population at Risk'!BB$5</f>
        <v>1.0006712378139101E-2</v>
      </c>
      <c r="BC183" s="5">
        <f>'Population at Risk'!BC183/'Population at Risk'!BC$5</f>
        <v>2.3617763866151066E-3</v>
      </c>
      <c r="BD183" s="9">
        <v>181</v>
      </c>
    </row>
    <row r="184" spans="1:56" x14ac:dyDescent="0.35">
      <c r="A184" s="3"/>
      <c r="B184" s="3" t="s">
        <v>69</v>
      </c>
      <c r="C184" s="51">
        <f>'Population at Risk'!C184/'Population at Risk'!C$5</f>
        <v>6.6408122530612788E-3</v>
      </c>
      <c r="D184" s="3">
        <f>'Population at Risk'!D184/'Population at Risk'!D$5</f>
        <v>1.5026789150316208E-2</v>
      </c>
      <c r="E184" s="3">
        <f>'Population at Risk'!E184/'Population at Risk'!E$5</f>
        <v>2.3444846947623763E-2</v>
      </c>
      <c r="F184" s="3">
        <f>'Population at Risk'!F184/'Population at Risk'!F$5</f>
        <v>1.4459545931218563E-2</v>
      </c>
      <c r="G184" s="3">
        <f>'Population at Risk'!G184/'Population at Risk'!G$5</f>
        <v>1.3566389843161141E-2</v>
      </c>
      <c r="H184" s="3">
        <f>'Population at Risk'!H184/'Population at Risk'!H$5</f>
        <v>7.2733417321704892E-3</v>
      </c>
      <c r="I184" s="3">
        <f>'Population at Risk'!I184/'Population at Risk'!I$5</f>
        <v>2.1538984906393159E-2</v>
      </c>
      <c r="J184" s="3">
        <f>'Population at Risk'!J184/'Population at Risk'!J$5</f>
        <v>1.3356538096730708E-2</v>
      </c>
      <c r="K184" s="3">
        <f>'Population at Risk'!K184/'Population at Risk'!K$5</f>
        <v>8.5636925140174219E-3</v>
      </c>
      <c r="L184" s="3">
        <f>'Population at Risk'!L184/'Population at Risk'!L$5</f>
        <v>9.5538107358051159E-3</v>
      </c>
      <c r="M184" s="3">
        <f>'Population at Risk'!M184/'Population at Risk'!M$5</f>
        <v>9.5538107358051159E-3</v>
      </c>
      <c r="N184" s="3">
        <f>'Population at Risk'!N184/'Population at Risk'!N$5</f>
        <v>6.4400204368628569E-3</v>
      </c>
      <c r="O184" s="3">
        <f>'Population at Risk'!O184/'Population at Risk'!O$5</f>
        <v>6.5777677153630084E-3</v>
      </c>
      <c r="P184" s="3">
        <f>'Population at Risk'!P184/'Population at Risk'!P$5</f>
        <v>1.2513737909718546E-2</v>
      </c>
      <c r="Q184" s="3">
        <f>'Population at Risk'!Q184/'Population at Risk'!Q$5</f>
        <v>1.8085960599237779E-2</v>
      </c>
      <c r="R184" s="3">
        <f>'Population at Risk'!R184/'Population at Risk'!R$5</f>
        <v>9.8056334142267651E-3</v>
      </c>
      <c r="S184" s="3">
        <f>'Population at Risk'!S184/'Population at Risk'!S$5</f>
        <v>9.9879679967021153E-3</v>
      </c>
      <c r="T184" s="3">
        <f>'Population at Risk'!T184/'Population at Risk'!T$5</f>
        <v>7.0498828701737199E-3</v>
      </c>
      <c r="U184" s="3">
        <f>'Population at Risk'!U184/'Population at Risk'!U$5</f>
        <v>2.9976392599345581E-3</v>
      </c>
      <c r="V184" s="3">
        <f>'Population at Risk'!V184/'Population at Risk'!V$5</f>
        <v>9.8284867320251948E-3</v>
      </c>
      <c r="W184" s="3">
        <f>'Population at Risk'!W184/'Population at Risk'!W$5</f>
        <v>9.2059143408321411E-3</v>
      </c>
      <c r="X184" s="3">
        <f>'Population at Risk'!X184/'Population at Risk'!X$5</f>
        <v>9.2059143408321411E-3</v>
      </c>
      <c r="Y184" s="3">
        <f>'Population at Risk'!Y184/'Population at Risk'!Y$5</f>
        <v>1.1494521512287956E-2</v>
      </c>
      <c r="Z184" s="3">
        <f>'Population at Risk'!Z184/'Population at Risk'!Z$5</f>
        <v>4.1023571623843317E-3</v>
      </c>
      <c r="AA184" s="3">
        <f>'Population at Risk'!AA184/'Population at Risk'!AA$5</f>
        <v>7.2286799929051617E-3</v>
      </c>
      <c r="AB184" s="3">
        <f>'Population at Risk'!AB184/'Population at Risk'!AB$5</f>
        <v>1.6257270796256485E-2</v>
      </c>
      <c r="AC184" s="3">
        <f>'Population at Risk'!AC184/'Population at Risk'!AC$5</f>
        <v>6.4083954095230326E-3</v>
      </c>
      <c r="AD184" s="3">
        <f>'Population at Risk'!AD184/'Population at Risk'!AD$5</f>
        <v>1.7056208630929447E-2</v>
      </c>
      <c r="AE184" s="3">
        <f>'Population at Risk'!AE184/'Population at Risk'!AE$5</f>
        <v>1.8389313824599324E-2</v>
      </c>
      <c r="AF184" s="3">
        <f>'Population at Risk'!AF184/'Population at Risk'!AF$5</f>
        <v>9.8734022601938178E-3</v>
      </c>
      <c r="AG184" s="3">
        <f>'Population at Risk'!AG184/'Population at Risk'!AG$5</f>
        <v>1.8389313824599324E-2</v>
      </c>
      <c r="AH184" s="3">
        <f>'Population at Risk'!AH184/'Population at Risk'!AH$5</f>
        <v>8.7212197633531677E-3</v>
      </c>
      <c r="AI184" s="3">
        <f>'Population at Risk'!AI184/'Population at Risk'!AI$5</f>
        <v>8.8665572214929149E-3</v>
      </c>
      <c r="AJ184" s="3">
        <f>'Population at Risk'!AJ184/'Population at Risk'!AJ$5</f>
        <v>7.8557730033456726E-3</v>
      </c>
      <c r="AK184" s="3">
        <f>'Population at Risk'!AK184/'Population at Risk'!AK$5</f>
        <v>2.2512030945733917E-2</v>
      </c>
      <c r="AL184" s="3">
        <f>'Population at Risk'!AL184/'Population at Risk'!AL$5</f>
        <v>8.2319055290055176E-3</v>
      </c>
      <c r="AM184" s="3">
        <f>'Population at Risk'!AM184/'Population at Risk'!AM$5</f>
        <v>7.0189215823029385E-3</v>
      </c>
      <c r="AN184" s="3">
        <f>'Population at Risk'!AN184/'Population at Risk'!AN$5</f>
        <v>2.6729237236242206E-2</v>
      </c>
      <c r="AO184" s="3">
        <f>'Population at Risk'!AO184/'Population at Risk'!AO$5</f>
        <v>2.6729237236242206E-2</v>
      </c>
      <c r="AP184" s="3">
        <f>'Population at Risk'!AP184/'Population at Risk'!AP$5</f>
        <v>2.4641486392682613E-2</v>
      </c>
      <c r="AQ184" s="3">
        <f>'Population at Risk'!AQ184/'Population at Risk'!AQ$5</f>
        <v>9.6146413486181883E-3</v>
      </c>
      <c r="AR184" s="3">
        <f>'Population at Risk'!AR184/'Population at Risk'!AR$5</f>
        <v>1.0307786283427713E-2</v>
      </c>
      <c r="AS184" s="3">
        <f>'Population at Risk'!AS184/'Population at Risk'!AS$5</f>
        <v>2.1538984906393159E-2</v>
      </c>
      <c r="AT184" s="3">
        <f>'Population at Risk'!AT184/'Population at Risk'!AT$5</f>
        <v>3.6156576071556541E-2</v>
      </c>
      <c r="AU184" s="3">
        <f>'Population at Risk'!AU184/'Population at Risk'!AU$5</f>
        <v>3.6156576071556541E-2</v>
      </c>
      <c r="AV184" s="3">
        <f>'Population at Risk'!AV184/'Population at Risk'!AV$5</f>
        <v>6.812129147223958E-3</v>
      </c>
      <c r="AW184" s="3">
        <f>'Population at Risk'!AW184/'Population at Risk'!AW$5</f>
        <v>1.0663465525492017E-2</v>
      </c>
      <c r="AX184" s="3">
        <f>'Population at Risk'!AX184/'Population at Risk'!AX$5</f>
        <v>1.6296286822995963E-2</v>
      </c>
      <c r="AY184" s="3">
        <f>'Population at Risk'!AY184/'Population at Risk'!AY$5</f>
        <v>1.2007533013077318E-2</v>
      </c>
      <c r="AZ184" s="3">
        <f>'Population at Risk'!AZ184/'Population at Risk'!AZ$5</f>
        <v>1.4550696695704071E-2</v>
      </c>
      <c r="BA184" s="3">
        <f>'Population at Risk'!BA184/'Population at Risk'!BA$5</f>
        <v>6.6142167667083999E-3</v>
      </c>
      <c r="BB184" s="3">
        <f>'Population at Risk'!BB184/'Population at Risk'!BB$5</f>
        <v>9.3062425116693642E-3</v>
      </c>
      <c r="BC184" s="5">
        <f>'Population at Risk'!BC184/'Population at Risk'!BC$5</f>
        <v>2.9976392599345581E-3</v>
      </c>
      <c r="BD184" s="9">
        <v>182</v>
      </c>
    </row>
    <row r="185" spans="1:56" x14ac:dyDescent="0.35">
      <c r="A185" s="3"/>
      <c r="B185" s="3" t="s">
        <v>70</v>
      </c>
      <c r="C185" s="51">
        <f>'Population at Risk'!C185/'Population at Risk'!C$5</f>
        <v>3.2075866014244182E-3</v>
      </c>
      <c r="D185" s="3">
        <f>'Population at Risk'!D185/'Population at Risk'!D$5</f>
        <v>6.8535392983240569E-3</v>
      </c>
      <c r="E185" s="3">
        <f>'Population at Risk'!E185/'Population at Risk'!E$5</f>
        <v>1.0513439737448472E-2</v>
      </c>
      <c r="F185" s="3">
        <f>'Population at Risk'!F185/'Population at Risk'!F$5</f>
        <v>6.6840100287715986E-3</v>
      </c>
      <c r="G185" s="3">
        <f>'Population at Risk'!G185/'Population at Risk'!G$5</f>
        <v>6.609532635390796E-3</v>
      </c>
      <c r="H185" s="3">
        <f>'Population at Risk'!H185/'Population at Risk'!H$5</f>
        <v>3.6321260979088467E-3</v>
      </c>
      <c r="I185" s="3">
        <f>'Population at Risk'!I185/'Population at Risk'!I$5</f>
        <v>1.0538275974214695E-2</v>
      </c>
      <c r="J185" s="3">
        <f>'Population at Risk'!J185/'Population at Risk'!J$5</f>
        <v>5.777416405372846E-3</v>
      </c>
      <c r="K185" s="3">
        <f>'Population at Risk'!K185/'Population at Risk'!K$5</f>
        <v>3.9847968903740962E-3</v>
      </c>
      <c r="L185" s="3">
        <f>'Population at Risk'!L185/'Population at Risk'!L$5</f>
        <v>5.0015078048938535E-3</v>
      </c>
      <c r="M185" s="3">
        <f>'Population at Risk'!M185/'Population at Risk'!M$5</f>
        <v>5.0015078048938535E-3</v>
      </c>
      <c r="N185" s="3">
        <f>'Population at Risk'!N185/'Population at Risk'!N$5</f>
        <v>3.3877678755874926E-3</v>
      </c>
      <c r="O185" s="3">
        <f>'Population at Risk'!O185/'Population at Risk'!O$5</f>
        <v>3.2727499794160749E-3</v>
      </c>
      <c r="P185" s="3">
        <f>'Population at Risk'!P185/'Population at Risk'!P$5</f>
        <v>6.9948865352252275E-3</v>
      </c>
      <c r="Q185" s="3">
        <f>'Population at Risk'!Q185/'Population at Risk'!Q$5</f>
        <v>8.8434942179605718E-3</v>
      </c>
      <c r="R185" s="3">
        <f>'Population at Risk'!R185/'Population at Risk'!R$5</f>
        <v>4.7176550182658691E-3</v>
      </c>
      <c r="S185" s="3">
        <f>'Population at Risk'!S185/'Population at Risk'!S$5</f>
        <v>4.6977635857914481E-3</v>
      </c>
      <c r="T185" s="3">
        <f>'Population at Risk'!T185/'Population at Risk'!T$5</f>
        <v>3.299128857726577E-3</v>
      </c>
      <c r="U185" s="3">
        <f>'Population at Risk'!U185/'Population at Risk'!U$5</f>
        <v>1.3742314420989736E-3</v>
      </c>
      <c r="V185" s="3">
        <f>'Population at Risk'!V185/'Population at Risk'!V$5</f>
        <v>4.4915914002721788E-3</v>
      </c>
      <c r="W185" s="3">
        <f>'Population at Risk'!W185/'Population at Risk'!W$5</f>
        <v>4.4342795757163949E-3</v>
      </c>
      <c r="X185" s="3">
        <f>'Population at Risk'!X185/'Population at Risk'!X$5</f>
        <v>4.4342795757163949E-3</v>
      </c>
      <c r="Y185" s="3">
        <f>'Population at Risk'!Y185/'Population at Risk'!Y$5</f>
        <v>5.0987903773789265E-3</v>
      </c>
      <c r="Z185" s="3">
        <f>'Population at Risk'!Z185/'Population at Risk'!Z$5</f>
        <v>1.8812207321153654E-3</v>
      </c>
      <c r="AA185" s="3">
        <f>'Population at Risk'!AA185/'Population at Risk'!AA$5</f>
        <v>3.39694432834291E-3</v>
      </c>
      <c r="AB185" s="3">
        <f>'Population at Risk'!AB185/'Population at Risk'!AB$5</f>
        <v>7.4774717885965156E-3</v>
      </c>
      <c r="AC185" s="3">
        <f>'Population at Risk'!AC185/'Population at Risk'!AC$5</f>
        <v>3.1127843730889876E-3</v>
      </c>
      <c r="AD185" s="3">
        <f>'Population at Risk'!AD185/'Population at Risk'!AD$5</f>
        <v>8.1027462070844356E-3</v>
      </c>
      <c r="AE185" s="3">
        <f>'Population at Risk'!AE185/'Population at Risk'!AE$5</f>
        <v>8.6731514025232791E-3</v>
      </c>
      <c r="AF185" s="3">
        <f>'Population at Risk'!AF185/'Population at Risk'!AF$5</f>
        <v>4.411656359510901E-3</v>
      </c>
      <c r="AG185" s="3">
        <f>'Population at Risk'!AG185/'Population at Risk'!AG$5</f>
        <v>8.6731514025232791E-3</v>
      </c>
      <c r="AH185" s="3">
        <f>'Population at Risk'!AH185/'Population at Risk'!AH$5</f>
        <v>3.9139844421976749E-3</v>
      </c>
      <c r="AI185" s="3">
        <f>'Population at Risk'!AI185/'Population at Risk'!AI$5</f>
        <v>4.0726499518669509E-3</v>
      </c>
      <c r="AJ185" s="3">
        <f>'Population at Risk'!AJ185/'Population at Risk'!AJ$5</f>
        <v>3.5126800239391278E-3</v>
      </c>
      <c r="AK185" s="3">
        <f>'Population at Risk'!AK185/'Population at Risk'!AK$5</f>
        <v>1.064903317595735E-2</v>
      </c>
      <c r="AL185" s="3">
        <f>'Population at Risk'!AL185/'Population at Risk'!AL$5</f>
        <v>3.8718781248586924E-3</v>
      </c>
      <c r="AM185" s="3">
        <f>'Population at Risk'!AM185/'Population at Risk'!AM$5</f>
        <v>3.0066371768497869E-3</v>
      </c>
      <c r="AN185" s="3">
        <f>'Population at Risk'!AN185/'Population at Risk'!AN$5</f>
        <v>1.3536740209291262E-2</v>
      </c>
      <c r="AO185" s="3">
        <f>'Population at Risk'!AO185/'Population at Risk'!AO$5</f>
        <v>1.3536740209291262E-2</v>
      </c>
      <c r="AP185" s="3">
        <f>'Population at Risk'!AP185/'Population at Risk'!AP$5</f>
        <v>1.1531459508258858E-2</v>
      </c>
      <c r="AQ185" s="3">
        <f>'Population at Risk'!AQ185/'Population at Risk'!AQ$5</f>
        <v>4.6863104399232315E-3</v>
      </c>
      <c r="AR185" s="3">
        <f>'Population at Risk'!AR185/'Population at Risk'!AR$5</f>
        <v>4.8574165865960224E-3</v>
      </c>
      <c r="AS185" s="3">
        <f>'Population at Risk'!AS185/'Population at Risk'!AS$5</f>
        <v>1.0538275974214695E-2</v>
      </c>
      <c r="AT185" s="3">
        <f>'Population at Risk'!AT185/'Population at Risk'!AT$5</f>
        <v>1.6603720753895483E-2</v>
      </c>
      <c r="AU185" s="3">
        <f>'Population at Risk'!AU185/'Population at Risk'!AU$5</f>
        <v>1.6603720753895483E-2</v>
      </c>
      <c r="AV185" s="3">
        <f>'Population at Risk'!AV185/'Population at Risk'!AV$5</f>
        <v>3.7328172630683317E-3</v>
      </c>
      <c r="AW185" s="3">
        <f>'Population at Risk'!AW185/'Population at Risk'!AW$5</f>
        <v>4.9492269164761651E-3</v>
      </c>
      <c r="AX185" s="3">
        <f>'Population at Risk'!AX185/'Population at Risk'!AX$5</f>
        <v>6.8769408621805056E-3</v>
      </c>
      <c r="AY185" s="3">
        <f>'Population at Risk'!AY185/'Population at Risk'!AY$5</f>
        <v>5.7469650789228445E-3</v>
      </c>
      <c r="AZ185" s="3">
        <f>'Population at Risk'!AZ185/'Population at Risk'!AZ$5</f>
        <v>6.9385526891631568E-3</v>
      </c>
      <c r="BA185" s="3">
        <f>'Population at Risk'!BA185/'Population at Risk'!BA$5</f>
        <v>3.5718476507247835E-3</v>
      </c>
      <c r="BB185" s="3">
        <f>'Population at Risk'!BB185/'Population at Risk'!BB$5</f>
        <v>3.8704119304090573E-3</v>
      </c>
      <c r="BC185" s="5">
        <f>'Population at Risk'!BC185/'Population at Risk'!BC$5</f>
        <v>1.3742314420989736E-3</v>
      </c>
      <c r="BD185" s="9">
        <v>183</v>
      </c>
    </row>
    <row r="186" spans="1:56" x14ac:dyDescent="0.35">
      <c r="A186" s="3"/>
      <c r="B186" s="3" t="s">
        <v>71</v>
      </c>
      <c r="C186" s="51">
        <f>'Population at Risk'!C186/'Population at Risk'!C$5</f>
        <v>2.9663216497261492E-3</v>
      </c>
      <c r="D186" s="3">
        <f>'Population at Risk'!D186/'Population at Risk'!D$5</f>
        <v>6.1903435443826831E-3</v>
      </c>
      <c r="E186" s="3">
        <f>'Population at Risk'!E186/'Population at Risk'!E$5</f>
        <v>9.4266990675999883E-3</v>
      </c>
      <c r="F186" s="3">
        <f>'Population at Risk'!F186/'Population at Risk'!F$5</f>
        <v>6.7388469387615214E-3</v>
      </c>
      <c r="G186" s="3">
        <f>'Population at Risk'!G186/'Population at Risk'!G$5</f>
        <v>6.2587909271448229E-3</v>
      </c>
      <c r="H186" s="3">
        <f>'Population at Risk'!H186/'Population at Risk'!H$5</f>
        <v>3.3772981165521442E-3</v>
      </c>
      <c r="I186" s="3">
        <f>'Population at Risk'!I186/'Population at Risk'!I$5</f>
        <v>9.4975355320539284E-3</v>
      </c>
      <c r="J186" s="3">
        <f>'Population at Risk'!J186/'Population at Risk'!J$5</f>
        <v>4.8129454256485528E-3</v>
      </c>
      <c r="K186" s="3">
        <f>'Population at Risk'!K186/'Population at Risk'!K$5</f>
        <v>3.2670384442818677E-3</v>
      </c>
      <c r="L186" s="3">
        <f>'Population at Risk'!L186/'Population at Risk'!L$5</f>
        <v>4.8170799490505328E-3</v>
      </c>
      <c r="M186" s="3">
        <f>'Population at Risk'!M186/'Population at Risk'!M$5</f>
        <v>4.8170799490505328E-3</v>
      </c>
      <c r="N186" s="3">
        <f>'Population at Risk'!N186/'Population at Risk'!N$5</f>
        <v>2.4209851286897538E-3</v>
      </c>
      <c r="O186" s="3">
        <f>'Population at Risk'!O186/'Population at Risk'!O$5</f>
        <v>2.9206814210243461E-3</v>
      </c>
      <c r="P186" s="3">
        <f>'Population at Risk'!P186/'Population at Risk'!P$5</f>
        <v>5.5867255697094279E-3</v>
      </c>
      <c r="Q186" s="3">
        <f>'Population at Risk'!Q186/'Population at Risk'!Q$5</f>
        <v>7.3892925723635936E-3</v>
      </c>
      <c r="R186" s="3">
        <f>'Population at Risk'!R186/'Population at Risk'!R$5</f>
        <v>4.2115464339308331E-3</v>
      </c>
      <c r="S186" s="3">
        <f>'Population at Risk'!S186/'Population at Risk'!S$5</f>
        <v>4.0967929702514254E-3</v>
      </c>
      <c r="T186" s="3">
        <f>'Population at Risk'!T186/'Population at Risk'!T$5</f>
        <v>2.7679954602867788E-3</v>
      </c>
      <c r="U186" s="3">
        <f>'Population at Risk'!U186/'Population at Risk'!U$5</f>
        <v>9.0035853103036202E-4</v>
      </c>
      <c r="V186" s="3">
        <f>'Population at Risk'!V186/'Population at Risk'!V$5</f>
        <v>3.7380816901984018E-3</v>
      </c>
      <c r="W186" s="3">
        <f>'Population at Risk'!W186/'Population at Risk'!W$5</f>
        <v>4.0409595161449525E-3</v>
      </c>
      <c r="X186" s="3">
        <f>'Population at Risk'!X186/'Population at Risk'!X$5</f>
        <v>4.0409595161449525E-3</v>
      </c>
      <c r="Y186" s="3">
        <f>'Population at Risk'!Y186/'Population at Risk'!Y$5</f>
        <v>4.2456594384187923E-3</v>
      </c>
      <c r="Z186" s="3">
        <f>'Population at Risk'!Z186/'Population at Risk'!Z$5</f>
        <v>1.4695632570514202E-3</v>
      </c>
      <c r="AA186" s="3">
        <f>'Population at Risk'!AA186/'Population at Risk'!AA$5</f>
        <v>2.8031667793436059E-3</v>
      </c>
      <c r="AB186" s="3">
        <f>'Population at Risk'!AB186/'Population at Risk'!AB$5</f>
        <v>6.7316668102014345E-3</v>
      </c>
      <c r="AC186" s="3">
        <f>'Population at Risk'!AC186/'Population at Risk'!AC$5</f>
        <v>2.5201701136832685E-3</v>
      </c>
      <c r="AD186" s="3">
        <f>'Population at Risk'!AD186/'Population at Risk'!AD$5</f>
        <v>7.7192607444784705E-3</v>
      </c>
      <c r="AE186" s="3">
        <f>'Population at Risk'!AE186/'Population at Risk'!AE$5</f>
        <v>8.2771578781375612E-3</v>
      </c>
      <c r="AF186" s="3">
        <f>'Population at Risk'!AF186/'Population at Risk'!AF$5</f>
        <v>3.4636354497682873E-3</v>
      </c>
      <c r="AG186" s="3">
        <f>'Population at Risk'!AG186/'Population at Risk'!AG$5</f>
        <v>8.2771578781375612E-3</v>
      </c>
      <c r="AH186" s="3">
        <f>'Population at Risk'!AH186/'Population at Risk'!AH$5</f>
        <v>3.3180902424430748E-3</v>
      </c>
      <c r="AI186" s="3">
        <f>'Population at Risk'!AI186/'Population at Risk'!AI$5</f>
        <v>3.436051270070272E-3</v>
      </c>
      <c r="AJ186" s="3">
        <f>'Population at Risk'!AJ186/'Population at Risk'!AJ$5</f>
        <v>3.2085518833383378E-3</v>
      </c>
      <c r="AK186" s="3">
        <f>'Population at Risk'!AK186/'Population at Risk'!AK$5</f>
        <v>9.4833106093584665E-3</v>
      </c>
      <c r="AL186" s="3">
        <f>'Population at Risk'!AL186/'Population at Risk'!AL$5</f>
        <v>3.8805887618100056E-3</v>
      </c>
      <c r="AM186" s="3">
        <f>'Population at Risk'!AM186/'Population at Risk'!AM$5</f>
        <v>2.5646934595914654E-3</v>
      </c>
      <c r="AN186" s="3">
        <f>'Population at Risk'!AN186/'Population at Risk'!AN$5</f>
        <v>1.2518940193555077E-2</v>
      </c>
      <c r="AO186" s="3">
        <f>'Population at Risk'!AO186/'Population at Risk'!AO$5</f>
        <v>1.2518940193555077E-2</v>
      </c>
      <c r="AP186" s="3">
        <f>'Population at Risk'!AP186/'Population at Risk'!AP$5</f>
        <v>1.0894692115222992E-2</v>
      </c>
      <c r="AQ186" s="3">
        <f>'Population at Risk'!AQ186/'Population at Risk'!AQ$5</f>
        <v>4.0633784181152545E-3</v>
      </c>
      <c r="AR186" s="3">
        <f>'Population at Risk'!AR186/'Population at Risk'!AR$5</f>
        <v>4.2775376235154264E-3</v>
      </c>
      <c r="AS186" s="3">
        <f>'Population at Risk'!AS186/'Population at Risk'!AS$5</f>
        <v>9.4975355320539284E-3</v>
      </c>
      <c r="AT186" s="3">
        <f>'Population at Risk'!AT186/'Population at Risk'!AT$5</f>
        <v>1.4976556120013725E-2</v>
      </c>
      <c r="AU186" s="3">
        <f>'Population at Risk'!AU186/'Population at Risk'!AU$5</f>
        <v>1.4976556120013725E-2</v>
      </c>
      <c r="AV186" s="3">
        <f>'Population at Risk'!AV186/'Population at Risk'!AV$5</f>
        <v>3.2416570968751301E-3</v>
      </c>
      <c r="AW186" s="3">
        <f>'Population at Risk'!AW186/'Population at Risk'!AW$5</f>
        <v>4.1776821312153548E-3</v>
      </c>
      <c r="AX186" s="3">
        <f>'Population at Risk'!AX186/'Population at Risk'!AX$5</f>
        <v>5.7611458216280395E-3</v>
      </c>
      <c r="AY186" s="3">
        <f>'Population at Risk'!AY186/'Population at Risk'!AY$5</f>
        <v>5.2530251806897736E-3</v>
      </c>
      <c r="AZ186" s="3">
        <f>'Population at Risk'!AZ186/'Population at Risk'!AZ$5</f>
        <v>6.353275335918427E-3</v>
      </c>
      <c r="BA186" s="3">
        <f>'Population at Risk'!BA186/'Population at Risk'!BA$5</f>
        <v>2.6708986010786397E-3</v>
      </c>
      <c r="BB186" s="3">
        <f>'Population at Risk'!BB186/'Population at Risk'!BB$5</f>
        <v>3.225343275340881E-3</v>
      </c>
      <c r="BC186" s="5">
        <f>'Population at Risk'!BC186/'Population at Risk'!BC$5</f>
        <v>9.0035853103036202E-4</v>
      </c>
      <c r="BD186" s="9">
        <v>184</v>
      </c>
    </row>
    <row r="187" spans="1:56" x14ac:dyDescent="0.35">
      <c r="A187" s="3"/>
      <c r="B187" s="3" t="s">
        <v>72</v>
      </c>
      <c r="C187" s="51">
        <f>'Population at Risk'!C187/'Population at Risk'!C$5</f>
        <v>3.0560227215114034E-3</v>
      </c>
      <c r="D187" s="3">
        <f>'Population at Risk'!D187/'Population at Risk'!D$5</f>
        <v>6.1438578606952034E-3</v>
      </c>
      <c r="E187" s="3">
        <f>'Population at Risk'!E187/'Population at Risk'!E$5</f>
        <v>9.2435056403969585E-3</v>
      </c>
      <c r="F187" s="3">
        <f>'Population at Risk'!F187/'Population at Risk'!F$5</f>
        <v>7.2323791286708185E-3</v>
      </c>
      <c r="G187" s="3">
        <f>'Population at Risk'!G187/'Population at Risk'!G$5</f>
        <v>7.178513628767598E-3</v>
      </c>
      <c r="H187" s="3">
        <f>'Population at Risk'!H187/'Population at Risk'!H$5</f>
        <v>3.4418324754671532E-3</v>
      </c>
      <c r="I187" s="3">
        <f>'Population at Risk'!I187/'Population at Risk'!I$5</f>
        <v>1.031392474117405E-2</v>
      </c>
      <c r="J187" s="3">
        <f>'Population at Risk'!J187/'Population at Risk'!J$5</f>
        <v>4.9917254121340316E-3</v>
      </c>
      <c r="K187" s="3">
        <f>'Population at Risk'!K187/'Population at Risk'!K$5</f>
        <v>3.6259176673279821E-3</v>
      </c>
      <c r="L187" s="3">
        <f>'Population at Risk'!L187/'Population at Risk'!L$5</f>
        <v>4.5843495595339631E-3</v>
      </c>
      <c r="M187" s="3">
        <f>'Population at Risk'!M187/'Population at Risk'!M$5</f>
        <v>4.5843495595339631E-3</v>
      </c>
      <c r="N187" s="3">
        <f>'Population at Risk'!N187/'Population at Risk'!N$5</f>
        <v>2.6747655997504103E-3</v>
      </c>
      <c r="O187" s="3">
        <f>'Population at Risk'!O187/'Population at Risk'!O$5</f>
        <v>2.8859704363941754E-3</v>
      </c>
      <c r="P187" s="3">
        <f>'Population at Risk'!P187/'Population at Risk'!P$5</f>
        <v>5.4642767900993571E-3</v>
      </c>
      <c r="Q187" s="3">
        <f>'Population at Risk'!Q187/'Population at Risk'!Q$5</f>
        <v>7.3962504749741052E-3</v>
      </c>
      <c r="R187" s="3">
        <f>'Population at Risk'!R187/'Population at Risk'!R$5</f>
        <v>3.8410026489712535E-3</v>
      </c>
      <c r="S187" s="3">
        <f>'Population at Risk'!S187/'Population at Risk'!S$5</f>
        <v>4.1724819646519317E-3</v>
      </c>
      <c r="T187" s="3">
        <f>'Population at Risk'!T187/'Population at Risk'!T$5</f>
        <v>2.6612140722897439E-3</v>
      </c>
      <c r="U187" s="3">
        <f>'Population at Risk'!U187/'Population at Risk'!U$5</f>
        <v>1.3979250876524042E-3</v>
      </c>
      <c r="V187" s="3">
        <f>'Population at Risk'!V187/'Population at Risk'!V$5</f>
        <v>4.154827284038088E-3</v>
      </c>
      <c r="W187" s="3">
        <f>'Population at Risk'!W187/'Population at Risk'!W$5</f>
        <v>4.1594943286185375E-3</v>
      </c>
      <c r="X187" s="3">
        <f>'Population at Risk'!X187/'Population at Risk'!X$5</f>
        <v>4.1594943286185375E-3</v>
      </c>
      <c r="Y187" s="3">
        <f>'Population at Risk'!Y187/'Population at Risk'!Y$5</f>
        <v>4.5500316744540486E-3</v>
      </c>
      <c r="Z187" s="3">
        <f>'Population at Risk'!Z187/'Population at Risk'!Z$5</f>
        <v>1.2862049057128944E-3</v>
      </c>
      <c r="AA187" s="3">
        <f>'Population at Risk'!AA187/'Population at Risk'!AA$5</f>
        <v>2.5415020967337431E-3</v>
      </c>
      <c r="AB187" s="3">
        <f>'Population at Risk'!AB187/'Population at Risk'!AB$5</f>
        <v>6.8494936383853792E-3</v>
      </c>
      <c r="AC187" s="3">
        <f>'Population at Risk'!AC187/'Population at Risk'!AC$5</f>
        <v>2.3382271393043203E-3</v>
      </c>
      <c r="AD187" s="3">
        <f>'Population at Risk'!AD187/'Population at Risk'!AD$5</f>
        <v>7.8549887452884475E-3</v>
      </c>
      <c r="AE187" s="3">
        <f>'Population at Risk'!AE187/'Population at Risk'!AE$5</f>
        <v>8.1134011575269248E-3</v>
      </c>
      <c r="AF187" s="3">
        <f>'Population at Risk'!AF187/'Population at Risk'!AF$5</f>
        <v>3.2396935025849928E-3</v>
      </c>
      <c r="AG187" s="3">
        <f>'Population at Risk'!AG187/'Population at Risk'!AG$5</f>
        <v>8.1134011575269248E-3</v>
      </c>
      <c r="AH187" s="3">
        <f>'Population at Risk'!AH187/'Population at Risk'!AH$5</f>
        <v>2.9113688045153321E-3</v>
      </c>
      <c r="AI187" s="3">
        <f>'Population at Risk'!AI187/'Population at Risk'!AI$5</f>
        <v>3.3988833967231362E-3</v>
      </c>
      <c r="AJ187" s="3">
        <f>'Population at Risk'!AJ187/'Population at Risk'!AJ$5</f>
        <v>3.4898704133940685E-3</v>
      </c>
      <c r="AK187" s="3">
        <f>'Population at Risk'!AK187/'Population at Risk'!AK$5</f>
        <v>1.0436367572591336E-2</v>
      </c>
      <c r="AL187" s="3">
        <f>'Population at Risk'!AL187/'Population at Risk'!AL$5</f>
        <v>3.9807610867501064E-3</v>
      </c>
      <c r="AM187" s="3">
        <f>'Population at Risk'!AM187/'Population at Risk'!AM$5</f>
        <v>2.1404984859981365E-3</v>
      </c>
      <c r="AN187" s="3">
        <f>'Population at Risk'!AN187/'Population at Risk'!AN$5</f>
        <v>1.2959986867040757E-2</v>
      </c>
      <c r="AO187" s="3">
        <f>'Population at Risk'!AO187/'Population at Risk'!AO$5</f>
        <v>1.2959986867040757E-2</v>
      </c>
      <c r="AP187" s="3">
        <f>'Population at Risk'!AP187/'Population at Risk'!AP$5</f>
        <v>1.1038959727707682E-2</v>
      </c>
      <c r="AQ187" s="3">
        <f>'Population at Risk'!AQ187/'Population at Risk'!AQ$5</f>
        <v>3.7841330290289197E-3</v>
      </c>
      <c r="AR187" s="3">
        <f>'Population at Risk'!AR187/'Population at Risk'!AR$5</f>
        <v>4.2564311516843836E-3</v>
      </c>
      <c r="AS187" s="3">
        <f>'Population at Risk'!AS187/'Population at Risk'!AS$5</f>
        <v>1.031392474117405E-2</v>
      </c>
      <c r="AT187" s="3">
        <f>'Population at Risk'!AT187/'Population at Risk'!AT$5</f>
        <v>1.4079955199303369E-2</v>
      </c>
      <c r="AU187" s="3">
        <f>'Population at Risk'!AU187/'Population at Risk'!AU$5</f>
        <v>1.4079955199303369E-2</v>
      </c>
      <c r="AV187" s="3">
        <f>'Population at Risk'!AV187/'Population at Risk'!AV$5</f>
        <v>3.3745592594921141E-3</v>
      </c>
      <c r="AW187" s="3">
        <f>'Population at Risk'!AW187/'Population at Risk'!AW$5</f>
        <v>3.7908972126200415E-3</v>
      </c>
      <c r="AX187" s="3">
        <f>'Population at Risk'!AX187/'Population at Risk'!AX$5</f>
        <v>5.8294598037026803E-3</v>
      </c>
      <c r="AY187" s="3">
        <f>'Population at Risk'!AY187/'Population at Risk'!AY$5</f>
        <v>5.4572667649072544E-3</v>
      </c>
      <c r="AZ187" s="3">
        <f>'Population at Risk'!AZ187/'Population at Risk'!AZ$5</f>
        <v>6.6353170688190901E-3</v>
      </c>
      <c r="BA187" s="3">
        <f>'Population at Risk'!BA187/'Population at Risk'!BA$5</f>
        <v>2.7923030829458506E-3</v>
      </c>
      <c r="BB187" s="3">
        <f>'Population at Risk'!BB187/'Population at Risk'!BB$5</f>
        <v>3.1955135109446651E-3</v>
      </c>
      <c r="BC187" s="5">
        <f>'Population at Risk'!BC187/'Population at Risk'!BC$5</f>
        <v>1.3979250876524042E-3</v>
      </c>
      <c r="BD187" s="9">
        <v>185</v>
      </c>
    </row>
    <row r="188" spans="1:56" x14ac:dyDescent="0.35">
      <c r="A188" s="3"/>
      <c r="B188" s="3" t="s">
        <v>73</v>
      </c>
      <c r="C188" s="51">
        <f>'Population at Risk'!C188/'Population at Risk'!C$5</f>
        <v>2.1528257228460895E-3</v>
      </c>
      <c r="D188" s="3">
        <f>'Population at Risk'!D188/'Population at Risk'!D$5</f>
        <v>4.4455808833126203E-3</v>
      </c>
      <c r="E188" s="3">
        <f>'Population at Risk'!E188/'Population at Risk'!E$5</f>
        <v>6.7471070730878713E-3</v>
      </c>
      <c r="F188" s="3">
        <f>'Population at Risk'!F188/'Population at Risk'!F$5</f>
        <v>5.7456895689440455E-3</v>
      </c>
      <c r="G188" s="3">
        <f>'Population at Risk'!G188/'Population at Risk'!G$5</f>
        <v>5.682015673584776E-3</v>
      </c>
      <c r="H188" s="3">
        <f>'Population at Risk'!H188/'Population at Risk'!H$5</f>
        <v>2.8990819697204098E-3</v>
      </c>
      <c r="I188" s="3">
        <f>'Population at Risk'!I188/'Population at Risk'!I$5</f>
        <v>8.2511397929392397E-3</v>
      </c>
      <c r="J188" s="3">
        <f>'Population at Risk'!J188/'Population at Risk'!J$5</f>
        <v>3.9707975945722169E-3</v>
      </c>
      <c r="K188" s="3">
        <f>'Population at Risk'!K188/'Population at Risk'!K$5</f>
        <v>2.8091580562575151E-3</v>
      </c>
      <c r="L188" s="3">
        <f>'Population at Risk'!L188/'Population at Risk'!L$5</f>
        <v>3.9520254823568642E-3</v>
      </c>
      <c r="M188" s="3">
        <f>'Population at Risk'!M188/'Population at Risk'!M$5</f>
        <v>3.9520254823568642E-3</v>
      </c>
      <c r="N188" s="3">
        <f>'Population at Risk'!N188/'Population at Risk'!N$5</f>
        <v>1.877169833559776E-3</v>
      </c>
      <c r="O188" s="3">
        <f>'Population at Risk'!O188/'Population at Risk'!O$5</f>
        <v>2.1372049108004977E-3</v>
      </c>
      <c r="P188" s="3">
        <f>'Population at Risk'!P188/'Population at Risk'!P$5</f>
        <v>3.8800957038940815E-3</v>
      </c>
      <c r="Q188" s="3">
        <f>'Population at Risk'!Q188/'Population at Risk'!Q$5</f>
        <v>5.2949638865995245E-3</v>
      </c>
      <c r="R188" s="3">
        <f>'Population at Risk'!R188/'Population at Risk'!R$5</f>
        <v>3.0005008928434256E-3</v>
      </c>
      <c r="S188" s="3">
        <f>'Population at Risk'!S188/'Population at Risk'!S$5</f>
        <v>3.1622861860531692E-3</v>
      </c>
      <c r="T188" s="3">
        <f>'Population at Risk'!T188/'Population at Risk'!T$5</f>
        <v>2.0038844890352685E-3</v>
      </c>
      <c r="U188" s="3">
        <f>'Population at Risk'!U188/'Population at Risk'!U$5</f>
        <v>1.0899076954578066E-3</v>
      </c>
      <c r="V188" s="3">
        <f>'Population at Risk'!V188/'Population at Risk'!V$5</f>
        <v>3.1108585237124087E-3</v>
      </c>
      <c r="W188" s="3">
        <f>'Population at Risk'!W188/'Population at Risk'!W$5</f>
        <v>3.2201957388657333E-3</v>
      </c>
      <c r="X188" s="3">
        <f>'Population at Risk'!X188/'Population at Risk'!X$5</f>
        <v>3.2201957388657333E-3</v>
      </c>
      <c r="Y188" s="3">
        <f>'Population at Risk'!Y188/'Population at Risk'!Y$5</f>
        <v>3.5169434280570111E-3</v>
      </c>
      <c r="Z188" s="3">
        <f>'Population at Risk'!Z188/'Population at Risk'!Z$5</f>
        <v>9.2128583393131852E-4</v>
      </c>
      <c r="AA188" s="3">
        <f>'Population at Risk'!AA188/'Population at Risk'!AA$5</f>
        <v>1.8064927126334753E-3</v>
      </c>
      <c r="AB188" s="3">
        <f>'Population at Risk'!AB188/'Population at Risk'!AB$5</f>
        <v>5.0056979973530959E-3</v>
      </c>
      <c r="AC188" s="3">
        <f>'Population at Risk'!AC188/'Population at Risk'!AC$5</f>
        <v>1.7274185824607058E-3</v>
      </c>
      <c r="AD188" s="3">
        <f>'Population at Risk'!AD188/'Population at Risk'!AD$5</f>
        <v>6.0172747025755988E-3</v>
      </c>
      <c r="AE188" s="3">
        <f>'Population at Risk'!AE188/'Population at Risk'!AE$5</f>
        <v>6.1453431152791102E-3</v>
      </c>
      <c r="AF188" s="3">
        <f>'Population at Risk'!AF188/'Population at Risk'!AF$5</f>
        <v>2.709697560917863E-3</v>
      </c>
      <c r="AG188" s="3">
        <f>'Population at Risk'!AG188/'Population at Risk'!AG$5</f>
        <v>6.1453431152791102E-3</v>
      </c>
      <c r="AH188" s="3">
        <f>'Population at Risk'!AH188/'Population at Risk'!AH$5</f>
        <v>1.9503711744348975E-3</v>
      </c>
      <c r="AI188" s="3">
        <f>'Population at Risk'!AI188/'Population at Risk'!AI$5</f>
        <v>2.4910383200739601E-3</v>
      </c>
      <c r="AJ188" s="3">
        <f>'Population at Risk'!AJ188/'Population at Risk'!AJ$5</f>
        <v>2.6915340443169943E-3</v>
      </c>
      <c r="AK188" s="3">
        <f>'Population at Risk'!AK188/'Population at Risk'!AK$5</f>
        <v>7.8528743168857079E-3</v>
      </c>
      <c r="AL188" s="3">
        <f>'Population at Risk'!AL188/'Population at Risk'!AL$5</f>
        <v>3.2447122643641463E-3</v>
      </c>
      <c r="AM188" s="3">
        <f>'Population at Risk'!AM188/'Population at Risk'!AM$5</f>
        <v>1.4021507495344343E-3</v>
      </c>
      <c r="AN188" s="3">
        <f>'Population at Risk'!AN188/'Population at Risk'!AN$5</f>
        <v>9.8048068182585834E-3</v>
      </c>
      <c r="AO188" s="3">
        <f>'Population at Risk'!AO188/'Population at Risk'!AO$5</f>
        <v>9.8048068182585834E-3</v>
      </c>
      <c r="AP188" s="3">
        <f>'Population at Risk'!AP188/'Population at Risk'!AP$5</f>
        <v>8.3973699956604621E-3</v>
      </c>
      <c r="AQ188" s="3">
        <f>'Population at Risk'!AQ188/'Population at Risk'!AQ$5</f>
        <v>2.7208525090463378E-3</v>
      </c>
      <c r="AR188" s="3">
        <f>'Population at Risk'!AR188/'Population at Risk'!AR$5</f>
        <v>3.2111117837747357E-3</v>
      </c>
      <c r="AS188" s="3">
        <f>'Population at Risk'!AS188/'Population at Risk'!AS$5</f>
        <v>8.2511397929392397E-3</v>
      </c>
      <c r="AT188" s="3">
        <f>'Population at Risk'!AT188/'Population at Risk'!AT$5</f>
        <v>1.135694499566451E-2</v>
      </c>
      <c r="AU188" s="3">
        <f>'Population at Risk'!AU188/'Population at Risk'!AU$5</f>
        <v>1.135694499566451E-2</v>
      </c>
      <c r="AV188" s="3">
        <f>'Population at Risk'!AV188/'Population at Risk'!AV$5</f>
        <v>3.3283324203209892E-3</v>
      </c>
      <c r="AW188" s="3">
        <f>'Population at Risk'!AW188/'Population at Risk'!AW$5</f>
        <v>2.5758660547290022E-3</v>
      </c>
      <c r="AX188" s="3">
        <f>'Population at Risk'!AX188/'Population at Risk'!AX$5</f>
        <v>4.6833029933392627E-3</v>
      </c>
      <c r="AY188" s="3">
        <f>'Population at Risk'!AY188/'Population at Risk'!AY$5</f>
        <v>4.1788340871275406E-3</v>
      </c>
      <c r="AZ188" s="3">
        <f>'Population at Risk'!AZ188/'Population at Risk'!AZ$5</f>
        <v>5.0490361086321187E-3</v>
      </c>
      <c r="BA188" s="3">
        <f>'Population at Risk'!BA188/'Population at Risk'!BA$5</f>
        <v>2.1469424161780454E-3</v>
      </c>
      <c r="BB188" s="3">
        <f>'Population at Risk'!BB188/'Population at Risk'!BB$5</f>
        <v>2.1999451242209478E-3</v>
      </c>
      <c r="BC188" s="5">
        <f>'Population at Risk'!BC188/'Population at Risk'!BC$5</f>
        <v>1.0899076954578066E-3</v>
      </c>
      <c r="BD188" s="9">
        <v>186</v>
      </c>
    </row>
    <row r="189" spans="1:56" x14ac:dyDescent="0.35">
      <c r="A189" s="3"/>
      <c r="B189" s="3" t="s">
        <v>74</v>
      </c>
      <c r="C189" s="51">
        <f>'Population at Risk'!C189/'Population at Risk'!C$5</f>
        <v>1.8311391205817315E-3</v>
      </c>
      <c r="D189" s="3">
        <f>'Population at Risk'!D189/'Population at Risk'!D$5</f>
        <v>3.5608033704609271E-3</v>
      </c>
      <c r="E189" s="3">
        <f>'Population at Risk'!E189/'Population at Risk'!E$5</f>
        <v>5.2970845221757511E-3</v>
      </c>
      <c r="F189" s="3">
        <f>'Population at Risk'!F189/'Population at Risk'!F$5</f>
        <v>4.4722546591780803E-3</v>
      </c>
      <c r="G189" s="3">
        <f>'Population at Risk'!G189/'Population at Risk'!G$5</f>
        <v>4.3725799627998075E-3</v>
      </c>
      <c r="H189" s="3">
        <f>'Population at Risk'!H189/'Population at Risk'!H$5</f>
        <v>2.0435880323086222E-3</v>
      </c>
      <c r="I189" s="3">
        <f>'Population at Risk'!I189/'Population at Risk'!I$5</f>
        <v>6.6557532468724387E-3</v>
      </c>
      <c r="J189" s="3">
        <f>'Population at Risk'!J189/'Population at Risk'!J$5</f>
        <v>2.9122318851187235E-3</v>
      </c>
      <c r="K189" s="3">
        <f>'Population at Risk'!K189/'Population at Risk'!K$5</f>
        <v>1.8438966977196907E-3</v>
      </c>
      <c r="L189" s="3">
        <f>'Population at Risk'!L189/'Population at Risk'!L$5</f>
        <v>3.1133178522122409E-3</v>
      </c>
      <c r="M189" s="3">
        <f>'Population at Risk'!M189/'Population at Risk'!M$5</f>
        <v>3.1133178522122409E-3</v>
      </c>
      <c r="N189" s="3">
        <f>'Population at Risk'!N189/'Population at Risk'!N$5</f>
        <v>1.6395024082807485E-3</v>
      </c>
      <c r="O189" s="3">
        <f>'Population at Risk'!O189/'Population at Risk'!O$5</f>
        <v>1.5124071874574286E-3</v>
      </c>
      <c r="P189" s="3">
        <f>'Population at Risk'!P189/'Population at Risk'!P$5</f>
        <v>3.6734633883020889E-3</v>
      </c>
      <c r="Q189" s="3">
        <f>'Population at Risk'!Q189/'Population at Risk'!Q$5</f>
        <v>3.9660044879917594E-3</v>
      </c>
      <c r="R189" s="3">
        <f>'Population at Risk'!R189/'Population at Risk'!R$5</f>
        <v>2.7293712940925142E-3</v>
      </c>
      <c r="S189" s="3">
        <f>'Population at Risk'!S189/'Population at Risk'!S$5</f>
        <v>2.4533326051684231E-3</v>
      </c>
      <c r="T189" s="3">
        <f>'Population at Risk'!T189/'Population at Risk'!T$5</f>
        <v>1.6391636443181228E-3</v>
      </c>
      <c r="U189" s="3">
        <f>'Population at Risk'!U189/'Population at Risk'!U$5</f>
        <v>9.0035853103036202E-4</v>
      </c>
      <c r="V189" s="3">
        <f>'Population at Risk'!V189/'Population at Risk'!V$5</f>
        <v>2.4499589456030064E-3</v>
      </c>
      <c r="W189" s="3">
        <f>'Population at Risk'!W189/'Population at Risk'!W$5</f>
        <v>2.3509404473927745E-3</v>
      </c>
      <c r="X189" s="3">
        <f>'Population at Risk'!X189/'Population at Risk'!X$5</f>
        <v>2.3509404473927745E-3</v>
      </c>
      <c r="Y189" s="3">
        <f>'Population at Risk'!Y189/'Population at Risk'!Y$5</f>
        <v>2.6682558794039611E-3</v>
      </c>
      <c r="Z189" s="3">
        <f>'Population at Risk'!Z189/'Population at Risk'!Z$5</f>
        <v>8.2691021191884199E-4</v>
      </c>
      <c r="AA189" s="3">
        <f>'Population at Risk'!AA189/'Population at Risk'!AA$5</f>
        <v>1.504907392548518E-3</v>
      </c>
      <c r="AB189" s="3">
        <f>'Population at Risk'!AB189/'Population at Risk'!AB$5</f>
        <v>3.9128865359547476E-3</v>
      </c>
      <c r="AC189" s="3">
        <f>'Population at Risk'!AC189/'Population at Risk'!AC$5</f>
        <v>1.4477462389867787E-3</v>
      </c>
      <c r="AD189" s="3">
        <f>'Population at Risk'!AD189/'Population at Risk'!AD$5</f>
        <v>4.6470682182082231E-3</v>
      </c>
      <c r="AE189" s="3">
        <f>'Population at Risk'!AE189/'Population at Risk'!AE$5</f>
        <v>4.7519222926286136E-3</v>
      </c>
      <c r="AF189" s="3">
        <f>'Population at Risk'!AF189/'Population at Risk'!AF$5</f>
        <v>1.8064650406119085E-3</v>
      </c>
      <c r="AG189" s="3">
        <f>'Population at Risk'!AG189/'Population at Risk'!AG$5</f>
        <v>4.7519222926286136E-3</v>
      </c>
      <c r="AH189" s="3">
        <f>'Population at Risk'!AH189/'Population at Risk'!AH$5</f>
        <v>1.6089143393374203E-3</v>
      </c>
      <c r="AI189" s="3">
        <f>'Population at Risk'!AI189/'Population at Risk'!AI$5</f>
        <v>1.9651524525027908E-3</v>
      </c>
      <c r="AJ189" s="3">
        <f>'Population at Risk'!AJ189/'Population at Risk'!AJ$5</f>
        <v>1.9996425244501962E-3</v>
      </c>
      <c r="AK189" s="3">
        <f>'Population at Risk'!AK189/'Population at Risk'!AK$5</f>
        <v>5.7025887717404734E-3</v>
      </c>
      <c r="AL189" s="3">
        <f>'Population at Risk'!AL189/'Population at Risk'!AL$5</f>
        <v>2.229923059536165E-3</v>
      </c>
      <c r="AM189" s="3">
        <f>'Population at Risk'!AM189/'Population at Risk'!AM$5</f>
        <v>1.2015899461200153E-3</v>
      </c>
      <c r="AN189" s="3">
        <f>'Population at Risk'!AN189/'Population at Risk'!AN$5</f>
        <v>7.7013534524038004E-3</v>
      </c>
      <c r="AO189" s="3">
        <f>'Population at Risk'!AO189/'Population at Risk'!AO$5</f>
        <v>7.7013534524038004E-3</v>
      </c>
      <c r="AP189" s="3">
        <f>'Population at Risk'!AP189/'Population at Risk'!AP$5</f>
        <v>6.9099211634907473E-3</v>
      </c>
      <c r="AQ189" s="3">
        <f>'Population at Risk'!AQ189/'Population at Risk'!AQ$5</f>
        <v>2.0406393817847535E-3</v>
      </c>
      <c r="AR189" s="3">
        <f>'Population at Risk'!AR189/'Population at Risk'!AR$5</f>
        <v>2.52643247790301E-3</v>
      </c>
      <c r="AS189" s="3">
        <f>'Population at Risk'!AS189/'Population at Risk'!AS$5</f>
        <v>6.6557532468724387E-3</v>
      </c>
      <c r="AT189" s="3">
        <f>'Population at Risk'!AT189/'Population at Risk'!AT$5</f>
        <v>8.0029934033776229E-3</v>
      </c>
      <c r="AU189" s="3">
        <f>'Population at Risk'!AU189/'Population at Risk'!AU$5</f>
        <v>8.0029934033776229E-3</v>
      </c>
      <c r="AV189" s="3">
        <f>'Population at Risk'!AV189/'Population at Risk'!AV$5</f>
        <v>2.4153523466912733E-3</v>
      </c>
      <c r="AW189" s="3">
        <f>'Population at Risk'!AW189/'Population at Risk'!AW$5</f>
        <v>2.0736531761340396E-3</v>
      </c>
      <c r="AX189" s="3">
        <f>'Population at Risk'!AX189/'Population at Risk'!AX$5</f>
        <v>3.5675079527867962E-3</v>
      </c>
      <c r="AY189" s="3">
        <f>'Population at Risk'!AY189/'Population at Risk'!AY$5</f>
        <v>3.2806838569494129E-3</v>
      </c>
      <c r="AZ189" s="3">
        <f>'Population at Risk'!AZ189/'Population at Risk'!AZ$5</f>
        <v>4.1246565562929483E-3</v>
      </c>
      <c r="BA189" s="3">
        <f>'Population at Risk'!BA189/'Population at Risk'!BA$5</f>
        <v>1.7316112940007448E-3</v>
      </c>
      <c r="BB189" s="3">
        <f>'Population at Risk'!BB189/'Population at Risk'!BB$5</f>
        <v>1.7524986582777042E-3</v>
      </c>
      <c r="BC189" s="5">
        <f>'Population at Risk'!BC189/'Population at Risk'!BC$5</f>
        <v>9.0035853103036202E-4</v>
      </c>
      <c r="BD189" s="9">
        <v>187</v>
      </c>
    </row>
    <row r="190" spans="1:56" x14ac:dyDescent="0.35">
      <c r="A190" s="3"/>
      <c r="B190" s="3" t="s">
        <v>75</v>
      </c>
      <c r="C190" s="51">
        <f>'Population at Risk'!C190/'Population at Risk'!C$5</f>
        <v>1.4135651657193433E-3</v>
      </c>
      <c r="D190" s="3">
        <f>'Population at Risk'!D190/'Population at Risk'!D$5</f>
        <v>2.6775753803988172E-3</v>
      </c>
      <c r="E190" s="3">
        <f>'Population at Risk'!E190/'Population at Risk'!E$5</f>
        <v>3.9464211182212074E-3</v>
      </c>
      <c r="F190" s="3">
        <f>'Population at Risk'!F190/'Population at Risk'!F$5</f>
        <v>3.6009570893382088E-3</v>
      </c>
      <c r="G190" s="3">
        <f>'Population at Risk'!G190/'Population at Risk'!G$5</f>
        <v>2.9852016501823999E-3</v>
      </c>
      <c r="H190" s="3">
        <f>'Population at Risk'!H190/'Population at Risk'!H$5</f>
        <v>1.5570982497185534E-3</v>
      </c>
      <c r="I190" s="3">
        <f>'Population at Risk'!I190/'Population at Risk'!I$5</f>
        <v>4.543112469073041E-3</v>
      </c>
      <c r="J190" s="3">
        <f>'Population at Risk'!J190/'Population at Risk'!J$5</f>
        <v>2.2865019324195468E-3</v>
      </c>
      <c r="K190" s="3">
        <f>'Population at Risk'!K190/'Population at Risk'!K$5</f>
        <v>1.3612660184507783E-3</v>
      </c>
      <c r="L190" s="3">
        <f>'Population at Risk'!L190/'Population at Risk'!L$5</f>
        <v>2.4634292173357788E-3</v>
      </c>
      <c r="M190" s="3">
        <f>'Population at Risk'!M190/'Population at Risk'!M$5</f>
        <v>2.4634292173357788E-3</v>
      </c>
      <c r="N190" s="3">
        <f>'Population at Risk'!N190/'Population at Risk'!N$5</f>
        <v>1.6314458853899339E-3</v>
      </c>
      <c r="O190" s="3">
        <f>'Population at Risk'!O190/'Population at Risk'!O$5</f>
        <v>9.4711400919465197E-4</v>
      </c>
      <c r="P190" s="3">
        <f>'Population at Risk'!P190/'Population at Risk'!P$5</f>
        <v>2.5790774205370916E-3</v>
      </c>
      <c r="Q190" s="3">
        <f>'Population at Risk'!Q190/'Population at Risk'!Q$5</f>
        <v>3.0823508564567534E-3</v>
      </c>
      <c r="R190" s="3">
        <f>'Population at Risk'!R190/'Population at Risk'!R$5</f>
        <v>2.3226768959661464E-3</v>
      </c>
      <c r="S190" s="3">
        <f>'Population at Risk'!S190/'Population at Risk'!S$5</f>
        <v>1.832178257788265E-3</v>
      </c>
      <c r="T190" s="3">
        <f>'Population at Risk'!T190/'Population at Risk'!T$5</f>
        <v>1.4047992992337211E-3</v>
      </c>
      <c r="U190" s="3">
        <f>'Population at Risk'!U190/'Population at Risk'!U$5</f>
        <v>4.5017926551518101E-4</v>
      </c>
      <c r="V190" s="3">
        <f>'Population at Risk'!V190/'Population at Risk'!V$5</f>
        <v>1.7806402645877521E-3</v>
      </c>
      <c r="W190" s="3">
        <f>'Population at Risk'!W190/'Population at Risk'!W$5</f>
        <v>1.7528784390033218E-3</v>
      </c>
      <c r="X190" s="3">
        <f>'Population at Risk'!X190/'Population at Risk'!X$5</f>
        <v>1.7528784390033218E-3</v>
      </c>
      <c r="Y190" s="3">
        <f>'Population at Risk'!Y190/'Population at Risk'!Y$5</f>
        <v>2.0195208945696921E-3</v>
      </c>
      <c r="Z190" s="3">
        <f>'Population at Risk'!Z190/'Population at Risk'!Z$5</f>
        <v>6.210814743868693E-4</v>
      </c>
      <c r="AA190" s="3">
        <f>'Population at Risk'!AA190/'Population at Risk'!AA$5</f>
        <v>1.1080492905902262E-3</v>
      </c>
      <c r="AB190" s="3">
        <f>'Population at Risk'!AB190/'Population at Risk'!AB$5</f>
        <v>3.0000523176066021E-3</v>
      </c>
      <c r="AC190" s="3">
        <f>'Population at Risk'!AC190/'Population at Risk'!AC$5</f>
        <v>1.105693447154355E-3</v>
      </c>
      <c r="AD190" s="3">
        <f>'Population at Risk'!AD190/'Population at Risk'!AD$5</f>
        <v>3.5246191956368345E-3</v>
      </c>
      <c r="AE190" s="3">
        <f>'Population at Risk'!AE190/'Population at Risk'!AE$5</f>
        <v>3.7306758350022892E-3</v>
      </c>
      <c r="AF190" s="3">
        <f>'Population at Risk'!AF190/'Population at Risk'!AF$5</f>
        <v>1.6870293354474849E-3</v>
      </c>
      <c r="AG190" s="3">
        <f>'Population at Risk'!AG190/'Population at Risk'!AG$5</f>
        <v>3.7306758350022892E-3</v>
      </c>
      <c r="AH190" s="3">
        <f>'Population at Risk'!AH190/'Population at Risk'!AH$5</f>
        <v>1.1123358395419202E-3</v>
      </c>
      <c r="AI190" s="3">
        <f>'Population at Risk'!AI190/'Population at Risk'!AI$5</f>
        <v>1.5230920014166498E-3</v>
      </c>
      <c r="AJ190" s="3">
        <f>'Population at Risk'!AJ190/'Population at Risk'!AJ$5</f>
        <v>1.3533702256735168E-3</v>
      </c>
      <c r="AK190" s="3">
        <f>'Population at Risk'!AK190/'Population at Risk'!AK$5</f>
        <v>4.6392607549104129E-3</v>
      </c>
      <c r="AL190" s="3">
        <f>'Population at Risk'!AL190/'Population at Risk'!AL$5</f>
        <v>1.659376339225154E-3</v>
      </c>
      <c r="AM190" s="3">
        <f>'Population at Risk'!AM190/'Population at Risk'!AM$5</f>
        <v>7.6142110322819279E-4</v>
      </c>
      <c r="AN190" s="3">
        <f>'Population at Risk'!AN190/'Population at Risk'!AN$5</f>
        <v>4.5461734036216263E-3</v>
      </c>
      <c r="AO190" s="3">
        <f>'Population at Risk'!AO190/'Population at Risk'!AO$5</f>
        <v>4.5461734036216263E-3</v>
      </c>
      <c r="AP190" s="3">
        <f>'Population at Risk'!AP190/'Population at Risk'!AP$5</f>
        <v>5.0493664369640817E-3</v>
      </c>
      <c r="AQ190" s="3">
        <f>'Population at Risk'!AQ190/'Population at Risk'!AQ$5</f>
        <v>1.5716503308833452E-3</v>
      </c>
      <c r="AR190" s="3">
        <f>'Population at Risk'!AR190/'Population at Risk'!AR$5</f>
        <v>1.9073906393440054E-3</v>
      </c>
      <c r="AS190" s="3">
        <f>'Population at Risk'!AS190/'Population at Risk'!AS$5</f>
        <v>4.543112469073041E-3</v>
      </c>
      <c r="AT190" s="3">
        <f>'Population at Risk'!AT190/'Population at Risk'!AT$5</f>
        <v>5.7116799393400466E-3</v>
      </c>
      <c r="AU190" s="3">
        <f>'Population at Risk'!AU190/'Population at Risk'!AU$5</f>
        <v>5.7116799393400466E-3</v>
      </c>
      <c r="AV190" s="3">
        <f>'Population at Risk'!AV190/'Population at Risk'!AV$5</f>
        <v>2.132212956768134E-3</v>
      </c>
      <c r="AW190" s="3">
        <f>'Population at Risk'!AW190/'Population at Risk'!AW$5</f>
        <v>1.5127137915743433E-3</v>
      </c>
      <c r="AX190" s="3">
        <f>'Population at Risk'!AX190/'Population at Risk'!AX$5</f>
        <v>2.8540063622294371E-3</v>
      </c>
      <c r="AY190" s="3">
        <f>'Population at Risk'!AY190/'Population at Risk'!AY$5</f>
        <v>2.552592519069522E-3</v>
      </c>
      <c r="AZ190" s="3">
        <f>'Population at Risk'!AZ190/'Population at Risk'!AZ$5</f>
        <v>3.2785313575909559E-3</v>
      </c>
      <c r="BA190" s="3">
        <f>'Population at Risk'!BA190/'Population at Risk'!BA$5</f>
        <v>1.1309785942366488E-3</v>
      </c>
      <c r="BB190" s="3">
        <f>'Population at Risk'!BB190/'Population at Risk'!BB$5</f>
        <v>1.0887864004618928E-3</v>
      </c>
      <c r="BC190" s="5">
        <f>'Population at Risk'!BC190/'Population at Risk'!BC$5</f>
        <v>4.5017926551518101E-4</v>
      </c>
      <c r="BD190" s="9">
        <v>188</v>
      </c>
    </row>
    <row r="191" spans="1:56" x14ac:dyDescent="0.35">
      <c r="A191" s="3"/>
      <c r="B191" s="3" t="s">
        <v>81</v>
      </c>
      <c r="C191" s="51">
        <f>'Population at Risk'!C191/'Population at Risk'!C$5</f>
        <v>8.6607931378865669E-4</v>
      </c>
      <c r="D191" s="3">
        <f>'Population at Risk'!D191/'Population at Risk'!D$5</f>
        <v>1.6843312722763393E-3</v>
      </c>
      <c r="E191" s="3">
        <f>'Population at Risk'!E191/'Population at Risk'!E$5</f>
        <v>2.5057134873363606E-3</v>
      </c>
      <c r="F191" s="3">
        <f>'Population at Risk'!F191/'Population at Risk'!F$5</f>
        <v>2.1264535096091959E-3</v>
      </c>
      <c r="G191" s="3">
        <f>'Population at Risk'!G191/'Population at Risk'!G$5</f>
        <v>1.9485650458109659E-3</v>
      </c>
      <c r="H191" s="3">
        <f>'Population at Risk'!H191/'Population at Risk'!H$5</f>
        <v>9.1340938772012902E-4</v>
      </c>
      <c r="I191" s="3">
        <f>'Population at Risk'!I191/'Population at Risk'!I$5</f>
        <v>2.9539579017018123E-3</v>
      </c>
      <c r="J191" s="3">
        <f>'Population at Risk'!J191/'Population at Risk'!J$5</f>
        <v>1.4067162094515318E-3</v>
      </c>
      <c r="K191" s="3">
        <f>'Population at Risk'!K191/'Population at Risk'!K$5</f>
        <v>8.5388504793730633E-4</v>
      </c>
      <c r="L191" s="3">
        <f>'Population at Risk'!L191/'Population at Risk'!L$5</f>
        <v>1.4402937313478348E-3</v>
      </c>
      <c r="M191" s="3">
        <f>'Population at Risk'!M191/'Population at Risk'!M$5</f>
        <v>1.4402937313478348E-3</v>
      </c>
      <c r="N191" s="3">
        <f>'Population at Risk'!N191/'Population at Risk'!N$5</f>
        <v>1.3051567083119471E-3</v>
      </c>
      <c r="O191" s="3">
        <f>'Population at Risk'!O191/'Population at Risk'!O$5</f>
        <v>5.7521060244282538E-4</v>
      </c>
      <c r="P191" s="3">
        <f>'Population at Risk'!P191/'Population at Risk'!P$5</f>
        <v>1.9744865712123731E-3</v>
      </c>
      <c r="Q191" s="3">
        <f>'Population at Risk'!Q191/'Population at Risk'!Q$5</f>
        <v>1.7603493604595002E-3</v>
      </c>
      <c r="R191" s="3">
        <f>'Population at Risk'!R191/'Population at Risk'!R$5</f>
        <v>1.5273634062968043E-3</v>
      </c>
      <c r="S191" s="3">
        <f>'Population at Risk'!S191/'Population at Risk'!S$5</f>
        <v>1.2054733841520698E-3</v>
      </c>
      <c r="T191" s="3">
        <f>'Population at Risk'!T191/'Population at Risk'!T$5</f>
        <v>1.1579540126951204E-3</v>
      </c>
      <c r="U191" s="3">
        <f>'Population at Risk'!U191/'Population at Risk'!U$5</f>
        <v>5.2126020217547271E-4</v>
      </c>
      <c r="V191" s="3">
        <f>'Population at Risk'!V191/'Population at Risk'!V$5</f>
        <v>1.0692260690432366E-3</v>
      </c>
      <c r="W191" s="3">
        <f>'Population at Risk'!W191/'Population at Risk'!W$5</f>
        <v>1.0632213482479164E-3</v>
      </c>
      <c r="X191" s="3">
        <f>'Population at Risk'!X191/'Population at Risk'!X$5</f>
        <v>1.0632213482479164E-3</v>
      </c>
      <c r="Y191" s="3">
        <f>'Population at Risk'!Y191/'Population at Risk'!Y$5</f>
        <v>1.2285974199087348E-3</v>
      </c>
      <c r="Z191" s="3">
        <f>'Population at Risk'!Z191/'Population at Risk'!Z$5</f>
        <v>3.9997287424335291E-4</v>
      </c>
      <c r="AA191" s="3">
        <f>'Population at Risk'!AA191/'Population at Risk'!AA$5</f>
        <v>7.044818377957841E-4</v>
      </c>
      <c r="AB191" s="3">
        <f>'Population at Risk'!AB191/'Population at Risk'!AB$5</f>
        <v>1.8955876534208309E-3</v>
      </c>
      <c r="AC191" s="3">
        <f>'Population at Risk'!AC191/'Population at Risk'!AC$5</f>
        <v>7.3868847597853245E-4</v>
      </c>
      <c r="AD191" s="3">
        <f>'Population at Risk'!AD191/'Population at Risk'!AD$5</f>
        <v>2.1587215366919979E-3</v>
      </c>
      <c r="AE191" s="3">
        <f>'Population at Risk'!AE191/'Population at Risk'!AE$5</f>
        <v>2.2390009799854119E-3</v>
      </c>
      <c r="AF191" s="3">
        <f>'Population at Risk'!AF191/'Population at Risk'!AF$5</f>
        <v>1.0749213464798133E-3</v>
      </c>
      <c r="AG191" s="3">
        <f>'Population at Risk'!AG191/'Population at Risk'!AG$5</f>
        <v>2.2390009799854119E-3</v>
      </c>
      <c r="AH191" s="3">
        <f>'Population at Risk'!AH191/'Population at Risk'!AH$5</f>
        <v>6.4224152640218008E-4</v>
      </c>
      <c r="AI191" s="3">
        <f>'Population at Risk'!AI191/'Population at Risk'!AI$5</f>
        <v>1.0462360944310631E-3</v>
      </c>
      <c r="AJ191" s="3">
        <f>'Population at Risk'!AJ191/'Population at Risk'!AJ$5</f>
        <v>7.2990753744189678E-4</v>
      </c>
      <c r="AK191" s="3">
        <f>'Population at Risk'!AK191/'Population at Risk'!AK$5</f>
        <v>2.9694419432957993E-3</v>
      </c>
      <c r="AL191" s="3">
        <f>'Population at Risk'!AL191/'Population at Risk'!AL$5</f>
        <v>9.8430197549838534E-4</v>
      </c>
      <c r="AM191" s="3">
        <f>'Population at Risk'!AM191/'Population at Risk'!AM$5</f>
        <v>3.1592763723687256E-4</v>
      </c>
      <c r="AN191" s="3">
        <f>'Population at Risk'!AN191/'Population at Risk'!AN$5</f>
        <v>3.3248133847382047E-3</v>
      </c>
      <c r="AO191" s="3">
        <f>'Population at Risk'!AO191/'Population at Risk'!AO$5</f>
        <v>3.3248133847382047E-3</v>
      </c>
      <c r="AP191" s="3">
        <f>'Population at Risk'!AP191/'Population at Risk'!AP$5</f>
        <v>3.4624226996325131E-3</v>
      </c>
      <c r="AQ191" s="3">
        <f>'Population at Risk'!AQ191/'Population at Risk'!AQ$5</f>
        <v>1.0525403127100306E-3</v>
      </c>
      <c r="AR191" s="3">
        <f>'Population at Risk'!AR191/'Population at Risk'!AR$5</f>
        <v>1.2185632407424795E-3</v>
      </c>
      <c r="AS191" s="3">
        <f>'Population at Risk'!AS191/'Population at Risk'!AS$5</f>
        <v>2.9539579017018123E-3</v>
      </c>
      <c r="AT191" s="3">
        <f>'Population at Risk'!AT191/'Population at Risk'!AT$5</f>
        <v>3.6860260073647974E-3</v>
      </c>
      <c r="AU191" s="3">
        <f>'Population at Risk'!AU191/'Population at Risk'!AU$5</f>
        <v>3.6860260073647974E-3</v>
      </c>
      <c r="AV191" s="3">
        <f>'Population at Risk'!AV191/'Population at Risk'!AV$5</f>
        <v>1.2134545282420273E-3</v>
      </c>
      <c r="AW191" s="3">
        <f>'Population at Risk'!AW191/'Population at Risk'!AW$5</f>
        <v>1.0145510168390174E-3</v>
      </c>
      <c r="AX191" s="3">
        <f>'Population at Risk'!AX191/'Population at Risk'!AX$5</f>
        <v>1.7458017641297089E-3</v>
      </c>
      <c r="AY191" s="3">
        <f>'Population at Risk'!AY191/'Population at Risk'!AY$5</f>
        <v>1.6758064713409218E-3</v>
      </c>
      <c r="AZ191" s="3">
        <f>'Population at Risk'!AZ191/'Population at Risk'!AZ$5</f>
        <v>2.231879377693694E-3</v>
      </c>
      <c r="BA191" s="3">
        <f>'Population at Risk'!BA191/'Population at Risk'!BA$5</f>
        <v>7.0925776248738999E-4</v>
      </c>
      <c r="BB191" s="3">
        <f>'Population at Risk'!BB191/'Population at Risk'!BB$5</f>
        <v>5.1829215638425716E-4</v>
      </c>
      <c r="BC191" s="5">
        <f>'Population at Risk'!BC191/'Population at Risk'!BC$5</f>
        <v>5.2126020217547271E-4</v>
      </c>
      <c r="BD191" s="9">
        <v>189</v>
      </c>
    </row>
    <row r="192" spans="1:56" x14ac:dyDescent="0.35">
      <c r="A192" s="3"/>
      <c r="B192" s="3" t="s">
        <v>82</v>
      </c>
      <c r="C192" s="51">
        <f>'Population at Risk'!C192/'Population at Risk'!C$5</f>
        <v>3.9901511242405971E-4</v>
      </c>
      <c r="D192" s="3">
        <f>'Population at Risk'!D192/'Population at Risk'!D$5</f>
        <v>9.1886701422251083E-4</v>
      </c>
      <c r="E192" s="3">
        <f>'Population at Risk'!E192/'Population at Risk'!E$5</f>
        <v>1.4407076308848468E-3</v>
      </c>
      <c r="F192" s="3">
        <f>'Population at Risk'!F192/'Population at Risk'!F$5</f>
        <v>1.7243161696831016E-3</v>
      </c>
      <c r="G192" s="3">
        <f>'Population at Risk'!G192/'Population at Risk'!G$5</f>
        <v>1.247081629319018E-3</v>
      </c>
      <c r="H192" s="3">
        <f>'Population at Risk'!H192/'Population at Risk'!H$5</f>
        <v>5.6591668587007999E-4</v>
      </c>
      <c r="I192" s="3">
        <f>'Population at Risk'!I192/'Population at Risk'!I$5</f>
        <v>1.738722056064991E-3</v>
      </c>
      <c r="J192" s="3">
        <f>'Population at Risk'!J192/'Population at Risk'!J$5</f>
        <v>1.0209278175618141E-3</v>
      </c>
      <c r="K192" s="3">
        <f>'Population at Risk'!K192/'Population at Risk'!K$5</f>
        <v>5.5688155300259105E-4</v>
      </c>
      <c r="L192" s="3">
        <f>'Population at Risk'!L192/'Population at Risk'!L$5</f>
        <v>7.5088484164780424E-4</v>
      </c>
      <c r="M192" s="3">
        <f>'Population at Risk'!M192/'Population at Risk'!M$5</f>
        <v>7.5088484164780424E-4</v>
      </c>
      <c r="N192" s="3">
        <f>'Population at Risk'!N192/'Population at Risk'!N$5</f>
        <v>7.5328489029115472E-4</v>
      </c>
      <c r="O192" s="3">
        <f>'Population at Risk'!O192/'Population at Risk'!O$5</f>
        <v>3.5206855839172932E-4</v>
      </c>
      <c r="P192" s="3">
        <f>'Population at Risk'!P192/'Population at Risk'!P$5</f>
        <v>9.8724328560618655E-4</v>
      </c>
      <c r="Q192" s="3">
        <f>'Population at Risk'!Q192/'Population at Risk'!Q$5</f>
        <v>8.9756943675602975E-4</v>
      </c>
      <c r="R192" s="3">
        <f>'Population at Risk'!R192/'Population at Risk'!R$5</f>
        <v>1.5183257530051073E-3</v>
      </c>
      <c r="S192" s="3">
        <f>'Population at Risk'!S192/'Population at Risk'!S$5</f>
        <v>7.1652248032479657E-4</v>
      </c>
      <c r="T192" s="3">
        <f>'Population at Risk'!T192/'Population at Risk'!T$5</f>
        <v>6.8367823743556216E-4</v>
      </c>
      <c r="U192" s="3">
        <f>'Population at Risk'!U192/'Population at Risk'!U$5</f>
        <v>2.6063010108773636E-4</v>
      </c>
      <c r="V192" s="3">
        <f>'Population at Risk'!V192/'Population at Risk'!V$5</f>
        <v>7.2825240135622016E-4</v>
      </c>
      <c r="W192" s="3">
        <f>'Population at Risk'!W192/'Population at Risk'!W$5</f>
        <v>7.3096467692044251E-4</v>
      </c>
      <c r="X192" s="3">
        <f>'Population at Risk'!X192/'Population at Risk'!X$5</f>
        <v>7.3096467692044251E-4</v>
      </c>
      <c r="Y192" s="3">
        <f>'Population at Risk'!Y192/'Population at Risk'!Y$5</f>
        <v>8.6646110988138623E-4</v>
      </c>
      <c r="Z192" s="3">
        <f>'Population at Risk'!Z192/'Population at Risk'!Z$5</f>
        <v>2.4627543268017685E-4</v>
      </c>
      <c r="AA192" s="3">
        <f>'Population at Risk'!AA192/'Population at Risk'!AA$5</f>
        <v>3.975290370419068E-4</v>
      </c>
      <c r="AB192" s="3">
        <f>'Population at Risk'!AB192/'Population at Risk'!AB$5</f>
        <v>1.0228922446738091E-3</v>
      </c>
      <c r="AC192" s="3">
        <f>'Population at Risk'!AC192/'Population at Risk'!AC$5</f>
        <v>4.4809955404186835E-4</v>
      </c>
      <c r="AD192" s="3">
        <f>'Population at Risk'!AD192/'Population at Risk'!AD$5</f>
        <v>1.4046770877476872E-3</v>
      </c>
      <c r="AE192" s="3">
        <f>'Population at Risk'!AE192/'Population at Risk'!AE$5</f>
        <v>1.4648783007351369E-3</v>
      </c>
      <c r="AF192" s="3">
        <f>'Population at Risk'!AF192/'Population at Risk'!AF$5</f>
        <v>5.5985486795823614E-4</v>
      </c>
      <c r="AG192" s="3">
        <f>'Population at Risk'!AG192/'Population at Risk'!AG$5</f>
        <v>1.4648783007351369E-3</v>
      </c>
      <c r="AH192" s="3">
        <f>'Population at Risk'!AH192/'Population at Risk'!AH$5</f>
        <v>3.0551401035037437E-4</v>
      </c>
      <c r="AI192" s="3">
        <f>'Population at Risk'!AI192/'Population at Risk'!AI$5</f>
        <v>5.8045146886802747E-4</v>
      </c>
      <c r="AJ192" s="3">
        <f>'Population at Risk'!AJ192/'Population at Risk'!AJ$5</f>
        <v>5.3982744956640287E-4</v>
      </c>
      <c r="AK192" s="3">
        <f>'Population at Risk'!AK192/'Population at Risk'!AK$5</f>
        <v>1.5516712541890517E-3</v>
      </c>
      <c r="AL192" s="3">
        <f>'Population at Risk'!AL192/'Population at Risk'!AL$5</f>
        <v>6.5329777134848579E-4</v>
      </c>
      <c r="AM192" s="3">
        <f>'Population at Risk'!AM192/'Population at Risk'!AM$5</f>
        <v>1.4021507495344342E-4</v>
      </c>
      <c r="AN192" s="3">
        <f>'Population at Risk'!AN192/'Population at Risk'!AN$5</f>
        <v>1.6284800251778963E-3</v>
      </c>
      <c r="AO192" s="3">
        <f>'Population at Risk'!AO192/'Population at Risk'!AO$5</f>
        <v>1.6284800251778963E-3</v>
      </c>
      <c r="AP192" s="3">
        <f>'Population at Risk'!AP192/'Population at Risk'!AP$5</f>
        <v>2.2585343471740816E-3</v>
      </c>
      <c r="AQ192" s="3">
        <f>'Population at Risk'!AQ192/'Population at Risk'!AQ$5</f>
        <v>5.7639112362692152E-4</v>
      </c>
      <c r="AR192" s="3">
        <f>'Population at Risk'!AR192/'Population at Risk'!AR$5</f>
        <v>7.3177235862769243E-4</v>
      </c>
      <c r="AS192" s="3">
        <f>'Population at Risk'!AS192/'Population at Risk'!AS$5</f>
        <v>1.738722056064991E-3</v>
      </c>
      <c r="AT192" s="3">
        <f>'Population at Risk'!AT192/'Population at Risk'!AT$5</f>
        <v>2.1584836980064128E-3</v>
      </c>
      <c r="AU192" s="3">
        <f>'Population at Risk'!AU192/'Population at Risk'!AU$5</f>
        <v>2.1584836980064128E-3</v>
      </c>
      <c r="AV192" s="3">
        <f>'Population at Risk'!AV192/'Population at Risk'!AV$5</f>
        <v>6.9918094246326334E-4</v>
      </c>
      <c r="AW192" s="3">
        <f>'Population at Risk'!AW192/'Population at Risk'!AW$5</f>
        <v>4.941126708756892E-4</v>
      </c>
      <c r="AX192" s="3">
        <f>'Population at Risk'!AX192/'Population at Risk'!AX$5</f>
        <v>1.3055561018709128E-3</v>
      </c>
      <c r="AY192" s="3">
        <f>'Population at Risk'!AY192/'Population at Risk'!AY$5</f>
        <v>1.1374290736128336E-3</v>
      </c>
      <c r="AZ192" s="3">
        <f>'Population at Risk'!AZ192/'Population at Risk'!AZ$5</f>
        <v>1.5063963075156853E-3</v>
      </c>
      <c r="BA192" s="3">
        <f>'Population at Risk'!BA192/'Population at Risk'!BA$5</f>
        <v>3.5143402645771576E-4</v>
      </c>
      <c r="BB192" s="3">
        <f>'Population at Risk'!BB192/'Population at Risk'!BB$5</f>
        <v>1.5287754253060821E-4</v>
      </c>
      <c r="BC192" s="5">
        <f>'Population at Risk'!BC192/'Population at Risk'!BC$5</f>
        <v>2.6063010108773636E-4</v>
      </c>
      <c r="BD192" s="9">
        <v>190</v>
      </c>
    </row>
    <row r="193" spans="1:56" x14ac:dyDescent="0.35">
      <c r="A193" s="3"/>
      <c r="B193" s="3" t="s">
        <v>76</v>
      </c>
      <c r="C193" s="51">
        <f>'Population at Risk'!C193/'Population at Risk'!C$5</f>
        <v>0</v>
      </c>
      <c r="D193" s="3">
        <f>'Population at Risk'!D193/'Population at Risk'!D$5</f>
        <v>0</v>
      </c>
      <c r="E193" s="3">
        <f>'Population at Risk'!E193/'Population at Risk'!E$5</f>
        <v>0</v>
      </c>
      <c r="F193" s="3">
        <f>'Population at Risk'!F193/'Population at Risk'!F$5</f>
        <v>0</v>
      </c>
      <c r="G193" s="3">
        <f>'Population at Risk'!G193/'Population at Risk'!G$5</f>
        <v>0</v>
      </c>
      <c r="H193" s="3">
        <f>'Population at Risk'!H193/'Population at Risk'!H$5</f>
        <v>0</v>
      </c>
      <c r="I193" s="3">
        <f>'Population at Risk'!I193/'Population at Risk'!I$5</f>
        <v>0</v>
      </c>
      <c r="J193" s="3">
        <f>'Population at Risk'!J193/'Population at Risk'!J$5</f>
        <v>0</v>
      </c>
      <c r="K193" s="3">
        <f>'Population at Risk'!K193/'Population at Risk'!K$5</f>
        <v>0</v>
      </c>
      <c r="L193" s="3">
        <f>'Population at Risk'!L193/'Population at Risk'!L$5</f>
        <v>0</v>
      </c>
      <c r="M193" s="3">
        <f>'Population at Risk'!M193/'Population at Risk'!M$5</f>
        <v>0</v>
      </c>
      <c r="N193" s="3">
        <f>'Population at Risk'!N193/'Population at Risk'!N$5</f>
        <v>0</v>
      </c>
      <c r="O193" s="3">
        <f>'Population at Risk'!O193/'Population at Risk'!O$5</f>
        <v>0</v>
      </c>
      <c r="P193" s="3">
        <f>'Population at Risk'!P193/'Population at Risk'!P$5</f>
        <v>0</v>
      </c>
      <c r="Q193" s="3">
        <f>'Population at Risk'!Q193/'Population at Risk'!Q$5</f>
        <v>0</v>
      </c>
      <c r="R193" s="3">
        <f>'Population at Risk'!R193/'Population at Risk'!R$5</f>
        <v>0</v>
      </c>
      <c r="S193" s="3">
        <f>'Population at Risk'!S193/'Population at Risk'!S$5</f>
        <v>0</v>
      </c>
      <c r="T193" s="3">
        <f>'Population at Risk'!T193/'Population at Risk'!T$5</f>
        <v>0</v>
      </c>
      <c r="U193" s="3">
        <f>'Population at Risk'!U193/'Population at Risk'!U$5</f>
        <v>0</v>
      </c>
      <c r="V193" s="3">
        <f>'Population at Risk'!V193/'Population at Risk'!V$5</f>
        <v>0</v>
      </c>
      <c r="W193" s="3">
        <f>'Population at Risk'!W193/'Population at Risk'!W$5</f>
        <v>0</v>
      </c>
      <c r="X193" s="3">
        <f>'Population at Risk'!X193/'Population at Risk'!X$5</f>
        <v>0</v>
      </c>
      <c r="Y193" s="3">
        <f>'Population at Risk'!Y193/'Population at Risk'!Y$5</f>
        <v>0</v>
      </c>
      <c r="Z193" s="3">
        <f>'Population at Risk'!Z193/'Population at Risk'!Z$5</f>
        <v>0</v>
      </c>
      <c r="AA193" s="3">
        <f>'Population at Risk'!AA193/'Population at Risk'!AA$5</f>
        <v>0</v>
      </c>
      <c r="AB193" s="3">
        <f>'Population at Risk'!AB193/'Population at Risk'!AB$5</f>
        <v>0</v>
      </c>
      <c r="AC193" s="3">
        <f>'Population at Risk'!AC193/'Population at Risk'!AC$5</f>
        <v>0</v>
      </c>
      <c r="AD193" s="3">
        <f>'Population at Risk'!AD193/'Population at Risk'!AD$5</f>
        <v>0</v>
      </c>
      <c r="AE193" s="3">
        <f>'Population at Risk'!AE193/'Population at Risk'!AE$5</f>
        <v>0</v>
      </c>
      <c r="AF193" s="3">
        <f>'Population at Risk'!AF193/'Population at Risk'!AF$5</f>
        <v>0</v>
      </c>
      <c r="AG193" s="3">
        <f>'Population at Risk'!AG193/'Population at Risk'!AG$5</f>
        <v>0</v>
      </c>
      <c r="AH193" s="3">
        <f>'Population at Risk'!AH193/'Population at Risk'!AH$5</f>
        <v>0</v>
      </c>
      <c r="AI193" s="3">
        <f>'Population at Risk'!AI193/'Population at Risk'!AI$5</f>
        <v>0</v>
      </c>
      <c r="AJ193" s="3">
        <f>'Population at Risk'!AJ193/'Population at Risk'!AJ$5</f>
        <v>0</v>
      </c>
      <c r="AK193" s="3">
        <f>'Population at Risk'!AK193/'Population at Risk'!AK$5</f>
        <v>0</v>
      </c>
      <c r="AL193" s="3">
        <f>'Population at Risk'!AL193/'Population at Risk'!AL$5</f>
        <v>0</v>
      </c>
      <c r="AM193" s="3">
        <f>'Population at Risk'!AM193/'Population at Risk'!AM$5</f>
        <v>0</v>
      </c>
      <c r="AN193" s="3">
        <f>'Population at Risk'!AN193/'Population at Risk'!AN$5</f>
        <v>0</v>
      </c>
      <c r="AO193" s="3">
        <f>'Population at Risk'!AO193/'Population at Risk'!AO$5</f>
        <v>0</v>
      </c>
      <c r="AP193" s="3">
        <f>'Population at Risk'!AP193/'Population at Risk'!AP$5</f>
        <v>0</v>
      </c>
      <c r="AQ193" s="3">
        <f>'Population at Risk'!AQ193/'Population at Risk'!AQ$5</f>
        <v>0</v>
      </c>
      <c r="AR193" s="3">
        <f>'Population at Risk'!AR193/'Population at Risk'!AR$5</f>
        <v>0</v>
      </c>
      <c r="AS193" s="3">
        <f>'Population at Risk'!AS193/'Population at Risk'!AS$5</f>
        <v>0</v>
      </c>
      <c r="AT193" s="3">
        <f>'Population at Risk'!AT193/'Population at Risk'!AT$5</f>
        <v>0</v>
      </c>
      <c r="AU193" s="3">
        <f>'Population at Risk'!AU193/'Population at Risk'!AU$5</f>
        <v>0</v>
      </c>
      <c r="AV193" s="3">
        <f>'Population at Risk'!AV193/'Population at Risk'!AV$5</f>
        <v>0</v>
      </c>
      <c r="AW193" s="3">
        <f>'Population at Risk'!AW193/'Population at Risk'!AW$5</f>
        <v>0</v>
      </c>
      <c r="AX193" s="3">
        <f>'Population at Risk'!AX193/'Population at Risk'!AX$5</f>
        <v>0</v>
      </c>
      <c r="AY193" s="3">
        <f>'Population at Risk'!AY193/'Population at Risk'!AY$5</f>
        <v>0</v>
      </c>
      <c r="AZ193" s="3">
        <f>'Population at Risk'!AZ193/'Population at Risk'!AZ$5</f>
        <v>0</v>
      </c>
      <c r="BA193" s="3">
        <f>'Population at Risk'!BA193/'Population at Risk'!BA$5</f>
        <v>0</v>
      </c>
      <c r="BB193" s="3">
        <f>'Population at Risk'!BB193/'Population at Risk'!BB$5</f>
        <v>0</v>
      </c>
      <c r="BC193" s="5">
        <f>'Population at Risk'!BC193/'Population at Risk'!BC$5</f>
        <v>0</v>
      </c>
      <c r="BD193" s="9">
        <v>191</v>
      </c>
    </row>
    <row r="194" spans="1:56" x14ac:dyDescent="0.35">
      <c r="A194" s="3"/>
      <c r="B194" s="3" t="s">
        <v>46</v>
      </c>
      <c r="C194" s="51">
        <f>'Population at Risk'!C194/'Population at Risk'!C$5</f>
        <v>0</v>
      </c>
      <c r="D194" s="3">
        <f>'Population at Risk'!D194/'Population at Risk'!D$5</f>
        <v>0</v>
      </c>
      <c r="E194" s="3">
        <f>'Population at Risk'!E194/'Population at Risk'!E$5</f>
        <v>0</v>
      </c>
      <c r="F194" s="3">
        <f>'Population at Risk'!F194/'Population at Risk'!F$5</f>
        <v>0</v>
      </c>
      <c r="G194" s="3">
        <f>'Population at Risk'!G194/'Population at Risk'!G$5</f>
        <v>0</v>
      </c>
      <c r="H194" s="3">
        <f>'Population at Risk'!H194/'Population at Risk'!H$5</f>
        <v>0</v>
      </c>
      <c r="I194" s="3">
        <f>'Population at Risk'!I194/'Population at Risk'!I$5</f>
        <v>0</v>
      </c>
      <c r="J194" s="3">
        <f>'Population at Risk'!J194/'Population at Risk'!J$5</f>
        <v>0</v>
      </c>
      <c r="K194" s="3">
        <f>'Population at Risk'!K194/'Population at Risk'!K$5</f>
        <v>0</v>
      </c>
      <c r="L194" s="3">
        <f>'Population at Risk'!L194/'Population at Risk'!L$5</f>
        <v>0</v>
      </c>
      <c r="M194" s="3">
        <f>'Population at Risk'!M194/'Population at Risk'!M$5</f>
        <v>0</v>
      </c>
      <c r="N194" s="3">
        <f>'Population at Risk'!N194/'Population at Risk'!N$5</f>
        <v>0</v>
      </c>
      <c r="O194" s="3">
        <f>'Population at Risk'!O194/'Population at Risk'!O$5</f>
        <v>0</v>
      </c>
      <c r="P194" s="3">
        <f>'Population at Risk'!P194/'Population at Risk'!P$5</f>
        <v>0</v>
      </c>
      <c r="Q194" s="3">
        <f>'Population at Risk'!Q194/'Population at Risk'!Q$5</f>
        <v>0</v>
      </c>
      <c r="R194" s="3">
        <f>'Population at Risk'!R194/'Population at Risk'!R$5</f>
        <v>0</v>
      </c>
      <c r="S194" s="3">
        <f>'Population at Risk'!S194/'Population at Risk'!S$5</f>
        <v>0</v>
      </c>
      <c r="T194" s="3">
        <f>'Population at Risk'!T194/'Population at Risk'!T$5</f>
        <v>0</v>
      </c>
      <c r="U194" s="3">
        <f>'Population at Risk'!U194/'Population at Risk'!U$5</f>
        <v>0</v>
      </c>
      <c r="V194" s="3">
        <f>'Population at Risk'!V194/'Population at Risk'!V$5</f>
        <v>0</v>
      </c>
      <c r="W194" s="3">
        <f>'Population at Risk'!W194/'Population at Risk'!W$5</f>
        <v>0</v>
      </c>
      <c r="X194" s="3">
        <f>'Population at Risk'!X194/'Population at Risk'!X$5</f>
        <v>0</v>
      </c>
      <c r="Y194" s="3">
        <f>'Population at Risk'!Y194/'Population at Risk'!Y$5</f>
        <v>0</v>
      </c>
      <c r="Z194" s="3">
        <f>'Population at Risk'!Z194/'Population at Risk'!Z$5</f>
        <v>0</v>
      </c>
      <c r="AA194" s="3">
        <f>'Population at Risk'!AA194/'Population at Risk'!AA$5</f>
        <v>0</v>
      </c>
      <c r="AB194" s="3">
        <f>'Population at Risk'!AB194/'Population at Risk'!AB$5</f>
        <v>0</v>
      </c>
      <c r="AC194" s="3">
        <f>'Population at Risk'!AC194/'Population at Risk'!AC$5</f>
        <v>0</v>
      </c>
      <c r="AD194" s="3">
        <f>'Population at Risk'!AD194/'Population at Risk'!AD$5</f>
        <v>0</v>
      </c>
      <c r="AE194" s="3">
        <f>'Population at Risk'!AE194/'Population at Risk'!AE$5</f>
        <v>0</v>
      </c>
      <c r="AF194" s="3">
        <f>'Population at Risk'!AF194/'Population at Risk'!AF$5</f>
        <v>0</v>
      </c>
      <c r="AG194" s="3">
        <f>'Population at Risk'!AG194/'Population at Risk'!AG$5</f>
        <v>0</v>
      </c>
      <c r="AH194" s="3">
        <f>'Population at Risk'!AH194/'Population at Risk'!AH$5</f>
        <v>0</v>
      </c>
      <c r="AI194" s="3">
        <f>'Population at Risk'!AI194/'Population at Risk'!AI$5</f>
        <v>0</v>
      </c>
      <c r="AJ194" s="3">
        <f>'Population at Risk'!AJ194/'Population at Risk'!AJ$5</f>
        <v>0</v>
      </c>
      <c r="AK194" s="3">
        <f>'Population at Risk'!AK194/'Population at Risk'!AK$5</f>
        <v>0</v>
      </c>
      <c r="AL194" s="3">
        <f>'Population at Risk'!AL194/'Population at Risk'!AL$5</f>
        <v>0</v>
      </c>
      <c r="AM194" s="3">
        <f>'Population at Risk'!AM194/'Population at Risk'!AM$5</f>
        <v>0</v>
      </c>
      <c r="AN194" s="3">
        <f>'Population at Risk'!AN194/'Population at Risk'!AN$5</f>
        <v>0</v>
      </c>
      <c r="AO194" s="3">
        <f>'Population at Risk'!AO194/'Population at Risk'!AO$5</f>
        <v>0</v>
      </c>
      <c r="AP194" s="3">
        <f>'Population at Risk'!AP194/'Population at Risk'!AP$5</f>
        <v>0</v>
      </c>
      <c r="AQ194" s="3">
        <f>'Population at Risk'!AQ194/'Population at Risk'!AQ$5</f>
        <v>0</v>
      </c>
      <c r="AR194" s="3">
        <f>'Population at Risk'!AR194/'Population at Risk'!AR$5</f>
        <v>0</v>
      </c>
      <c r="AS194" s="3">
        <f>'Population at Risk'!AS194/'Population at Risk'!AS$5</f>
        <v>0</v>
      </c>
      <c r="AT194" s="3">
        <f>'Population at Risk'!AT194/'Population at Risk'!AT$5</f>
        <v>0</v>
      </c>
      <c r="AU194" s="3">
        <f>'Population at Risk'!AU194/'Population at Risk'!AU$5</f>
        <v>0</v>
      </c>
      <c r="AV194" s="3">
        <f>'Population at Risk'!AV194/'Population at Risk'!AV$5</f>
        <v>0</v>
      </c>
      <c r="AW194" s="3">
        <f>'Population at Risk'!AW194/'Population at Risk'!AW$5</f>
        <v>0</v>
      </c>
      <c r="AX194" s="3">
        <f>'Population at Risk'!AX194/'Population at Risk'!AX$5</f>
        <v>0</v>
      </c>
      <c r="AY194" s="3">
        <f>'Population at Risk'!AY194/'Population at Risk'!AY$5</f>
        <v>0</v>
      </c>
      <c r="AZ194" s="3">
        <f>'Population at Risk'!AZ194/'Population at Risk'!AZ$5</f>
        <v>0</v>
      </c>
      <c r="BA194" s="3">
        <f>'Population at Risk'!BA194/'Population at Risk'!BA$5</f>
        <v>0</v>
      </c>
      <c r="BB194" s="3">
        <f>'Population at Risk'!BB194/'Population at Risk'!BB$5</f>
        <v>0</v>
      </c>
      <c r="BC194" s="5">
        <f>'Population at Risk'!BC194/'Population at Risk'!BC$5</f>
        <v>0</v>
      </c>
      <c r="BD194" s="9">
        <v>192</v>
      </c>
    </row>
    <row r="195" spans="1:56" x14ac:dyDescent="0.35">
      <c r="A195" s="3"/>
      <c r="B195" s="3" t="s">
        <v>77</v>
      </c>
      <c r="C195" s="51">
        <f>'Population at Risk'!C195/'Population at Risk'!C$5</f>
        <v>0</v>
      </c>
      <c r="D195" s="3">
        <f>'Population at Risk'!D195/'Population at Risk'!D$5</f>
        <v>0</v>
      </c>
      <c r="E195" s="3">
        <f>'Population at Risk'!E195/'Population at Risk'!E$5</f>
        <v>0</v>
      </c>
      <c r="F195" s="3">
        <f>'Population at Risk'!F195/'Population at Risk'!F$5</f>
        <v>0</v>
      </c>
      <c r="G195" s="3">
        <f>'Population at Risk'!G195/'Population at Risk'!G$5</f>
        <v>0</v>
      </c>
      <c r="H195" s="3">
        <f>'Population at Risk'!H195/'Population at Risk'!H$5</f>
        <v>0</v>
      </c>
      <c r="I195" s="3">
        <f>'Population at Risk'!I195/'Population at Risk'!I$5</f>
        <v>0</v>
      </c>
      <c r="J195" s="3">
        <f>'Population at Risk'!J195/'Population at Risk'!J$5</f>
        <v>0</v>
      </c>
      <c r="K195" s="3">
        <f>'Population at Risk'!K195/'Population at Risk'!K$5</f>
        <v>0</v>
      </c>
      <c r="L195" s="3">
        <f>'Population at Risk'!L195/'Population at Risk'!L$5</f>
        <v>0</v>
      </c>
      <c r="M195" s="3">
        <f>'Population at Risk'!M195/'Population at Risk'!M$5</f>
        <v>0</v>
      </c>
      <c r="N195" s="3">
        <f>'Population at Risk'!N195/'Population at Risk'!N$5</f>
        <v>0</v>
      </c>
      <c r="O195" s="3">
        <f>'Population at Risk'!O195/'Population at Risk'!O$5</f>
        <v>0</v>
      </c>
      <c r="P195" s="3">
        <f>'Population at Risk'!P195/'Population at Risk'!P$5</f>
        <v>0</v>
      </c>
      <c r="Q195" s="3">
        <f>'Population at Risk'!Q195/'Population at Risk'!Q$5</f>
        <v>0</v>
      </c>
      <c r="R195" s="3">
        <f>'Population at Risk'!R195/'Population at Risk'!R$5</f>
        <v>0</v>
      </c>
      <c r="S195" s="3">
        <f>'Population at Risk'!S195/'Population at Risk'!S$5</f>
        <v>0</v>
      </c>
      <c r="T195" s="3">
        <f>'Population at Risk'!T195/'Population at Risk'!T$5</f>
        <v>0</v>
      </c>
      <c r="U195" s="3">
        <f>'Population at Risk'!U195/'Population at Risk'!U$5</f>
        <v>0</v>
      </c>
      <c r="V195" s="3">
        <f>'Population at Risk'!V195/'Population at Risk'!V$5</f>
        <v>0</v>
      </c>
      <c r="W195" s="3">
        <f>'Population at Risk'!W195/'Population at Risk'!W$5</f>
        <v>0</v>
      </c>
      <c r="X195" s="3">
        <f>'Population at Risk'!X195/'Population at Risk'!X$5</f>
        <v>0</v>
      </c>
      <c r="Y195" s="3">
        <f>'Population at Risk'!Y195/'Population at Risk'!Y$5</f>
        <v>0</v>
      </c>
      <c r="Z195" s="3">
        <f>'Population at Risk'!Z195/'Population at Risk'!Z$5</f>
        <v>0</v>
      </c>
      <c r="AA195" s="3">
        <f>'Population at Risk'!AA195/'Population at Risk'!AA$5</f>
        <v>0</v>
      </c>
      <c r="AB195" s="3">
        <f>'Population at Risk'!AB195/'Population at Risk'!AB$5</f>
        <v>0</v>
      </c>
      <c r="AC195" s="3">
        <f>'Population at Risk'!AC195/'Population at Risk'!AC$5</f>
        <v>0</v>
      </c>
      <c r="AD195" s="3">
        <f>'Population at Risk'!AD195/'Population at Risk'!AD$5</f>
        <v>0</v>
      </c>
      <c r="AE195" s="3">
        <f>'Population at Risk'!AE195/'Population at Risk'!AE$5</f>
        <v>0</v>
      </c>
      <c r="AF195" s="3">
        <f>'Population at Risk'!AF195/'Population at Risk'!AF$5</f>
        <v>0</v>
      </c>
      <c r="AG195" s="3">
        <f>'Population at Risk'!AG195/'Population at Risk'!AG$5</f>
        <v>0</v>
      </c>
      <c r="AH195" s="3">
        <f>'Population at Risk'!AH195/'Population at Risk'!AH$5</f>
        <v>0</v>
      </c>
      <c r="AI195" s="3">
        <f>'Population at Risk'!AI195/'Population at Risk'!AI$5</f>
        <v>0</v>
      </c>
      <c r="AJ195" s="3">
        <f>'Population at Risk'!AJ195/'Population at Risk'!AJ$5</f>
        <v>0</v>
      </c>
      <c r="AK195" s="3">
        <f>'Population at Risk'!AK195/'Population at Risk'!AK$5</f>
        <v>0</v>
      </c>
      <c r="AL195" s="3">
        <f>'Population at Risk'!AL195/'Population at Risk'!AL$5</f>
        <v>0</v>
      </c>
      <c r="AM195" s="3">
        <f>'Population at Risk'!AM195/'Population at Risk'!AM$5</f>
        <v>0</v>
      </c>
      <c r="AN195" s="3">
        <f>'Population at Risk'!AN195/'Population at Risk'!AN$5</f>
        <v>0</v>
      </c>
      <c r="AO195" s="3">
        <f>'Population at Risk'!AO195/'Population at Risk'!AO$5</f>
        <v>0</v>
      </c>
      <c r="AP195" s="3">
        <f>'Population at Risk'!AP195/'Population at Risk'!AP$5</f>
        <v>0</v>
      </c>
      <c r="AQ195" s="3">
        <f>'Population at Risk'!AQ195/'Population at Risk'!AQ$5</f>
        <v>0</v>
      </c>
      <c r="AR195" s="3">
        <f>'Population at Risk'!AR195/'Population at Risk'!AR$5</f>
        <v>0</v>
      </c>
      <c r="AS195" s="3">
        <f>'Population at Risk'!AS195/'Population at Risk'!AS$5</f>
        <v>0</v>
      </c>
      <c r="AT195" s="3">
        <f>'Population at Risk'!AT195/'Population at Risk'!AT$5</f>
        <v>0</v>
      </c>
      <c r="AU195" s="3">
        <f>'Population at Risk'!AU195/'Population at Risk'!AU$5</f>
        <v>0</v>
      </c>
      <c r="AV195" s="3">
        <f>'Population at Risk'!AV195/'Population at Risk'!AV$5</f>
        <v>0</v>
      </c>
      <c r="AW195" s="3">
        <f>'Population at Risk'!AW195/'Population at Risk'!AW$5</f>
        <v>0</v>
      </c>
      <c r="AX195" s="3">
        <f>'Population at Risk'!AX195/'Population at Risk'!AX$5</f>
        <v>0</v>
      </c>
      <c r="AY195" s="3">
        <f>'Population at Risk'!AY195/'Population at Risk'!AY$5</f>
        <v>0</v>
      </c>
      <c r="AZ195" s="3">
        <f>'Population at Risk'!AZ195/'Population at Risk'!AZ$5</f>
        <v>0</v>
      </c>
      <c r="BA195" s="3">
        <f>'Population at Risk'!BA195/'Population at Risk'!BA$5</f>
        <v>0</v>
      </c>
      <c r="BB195" s="3">
        <f>'Population at Risk'!BB195/'Population at Risk'!BB$5</f>
        <v>0</v>
      </c>
      <c r="BC195" s="5">
        <f>'Population at Risk'!BC195/'Population at Risk'!BC$5</f>
        <v>0</v>
      </c>
      <c r="BD195" s="9">
        <v>193</v>
      </c>
    </row>
    <row r="196" spans="1:56" x14ac:dyDescent="0.35">
      <c r="A196" s="3"/>
      <c r="B196" s="3" t="s">
        <v>47</v>
      </c>
      <c r="C196" s="51">
        <f>'Population at Risk'!C196/'Population at Risk'!C$5</f>
        <v>4.1973975298534843E-3</v>
      </c>
      <c r="D196" s="3">
        <f>'Population at Risk'!D196/'Population at Risk'!D$5</f>
        <v>7.3886732484253342E-3</v>
      </c>
      <c r="E196" s="3">
        <f>'Population at Risk'!E196/'Population at Risk'!E$5</f>
        <v>1.0592157323712475E-2</v>
      </c>
      <c r="F196" s="3">
        <f>'Population at Risk'!F196/'Population at Risk'!F$5</f>
        <v>6.7274815610740271E-3</v>
      </c>
      <c r="G196" s="3">
        <f>'Population at Risk'!G196/'Population at Risk'!G$5</f>
        <v>6.1942986677758442E-3</v>
      </c>
      <c r="H196" s="3">
        <f>'Population at Risk'!H196/'Population at Risk'!H$5</f>
        <v>3.1810796011433142E-3</v>
      </c>
      <c r="I196" s="3">
        <f>'Population at Risk'!I196/'Population at Risk'!I$5</f>
        <v>8.3197755775351028E-3</v>
      </c>
      <c r="J196" s="3">
        <f>'Population at Risk'!J196/'Population at Risk'!J$5</f>
        <v>6.554289938957427E-3</v>
      </c>
      <c r="K196" s="3">
        <f>'Population at Risk'!K196/'Population at Risk'!K$5</f>
        <v>4.4703845136995152E-3</v>
      </c>
      <c r="L196" s="3">
        <f>'Population at Risk'!L196/'Population at Risk'!L$5</f>
        <v>3.6552730312190288E-3</v>
      </c>
      <c r="M196" s="3">
        <f>'Population at Risk'!M196/'Population at Risk'!M$5</f>
        <v>3.6552730312190288E-3</v>
      </c>
      <c r="N196" s="3">
        <f>'Population at Risk'!N196/'Population at Risk'!N$5</f>
        <v>4.8336782005036485E-3</v>
      </c>
      <c r="O196" s="3">
        <f>'Population at Risk'!O196/'Population at Risk'!O$5</f>
        <v>2.8037424676521988E-3</v>
      </c>
      <c r="P196" s="3">
        <f>'Population at Risk'!P196/'Population at Risk'!P$5</f>
        <v>5.4089593551480937E-3</v>
      </c>
      <c r="Q196" s="3">
        <f>'Population at Risk'!Q196/'Population at Risk'!Q$5</f>
        <v>8.0977297635223596E-3</v>
      </c>
      <c r="R196" s="3">
        <f>'Population at Risk'!R196/'Population at Risk'!R$5</f>
        <v>4.9822959237748781E-3</v>
      </c>
      <c r="S196" s="3">
        <f>'Population at Risk'!S196/'Population at Risk'!S$5</f>
        <v>4.0933466776106268E-3</v>
      </c>
      <c r="T196" s="3">
        <f>'Population at Risk'!T196/'Population at Risk'!T$5</f>
        <v>2.7334761452050748E-3</v>
      </c>
      <c r="U196" s="3">
        <f>'Population at Risk'!U196/'Population at Risk'!U$5</f>
        <v>1.3024667867361948E-3</v>
      </c>
      <c r="V196" s="3">
        <f>'Population at Risk'!V196/'Population at Risk'!V$5</f>
        <v>5.4016271634876765E-3</v>
      </c>
      <c r="W196" s="3">
        <f>'Population at Risk'!W196/'Population at Risk'!W$5</f>
        <v>3.9293419395570088E-3</v>
      </c>
      <c r="X196" s="3">
        <f>'Population at Risk'!X196/'Population at Risk'!X$5</f>
        <v>3.9293419395570088E-3</v>
      </c>
      <c r="Y196" s="3">
        <f>'Population at Risk'!Y196/'Population at Risk'!Y$5</f>
        <v>5.9459435793591054E-3</v>
      </c>
      <c r="Z196" s="3">
        <f>'Population at Risk'!Z196/'Population at Risk'!Z$5</f>
        <v>1.8281297751935207E-3</v>
      </c>
      <c r="AA196" s="3">
        <f>'Population at Risk'!AA196/'Population at Risk'!AA$5</f>
        <v>3.2340305361092361E-3</v>
      </c>
      <c r="AB196" s="3">
        <f>'Population at Risk'!AB196/'Population at Risk'!AB$5</f>
        <v>7.8680706357889697E-3</v>
      </c>
      <c r="AC196" s="3">
        <f>'Population at Risk'!AC196/'Population at Risk'!AC$5</f>
        <v>2.7955529830739098E-3</v>
      </c>
      <c r="AD196" s="3">
        <f>'Population at Risk'!AD196/'Population at Risk'!AD$5</f>
        <v>7.9551478889126233E-3</v>
      </c>
      <c r="AE196" s="3">
        <f>'Population at Risk'!AE196/'Population at Risk'!AE$5</f>
        <v>8.6277894742564053E-3</v>
      </c>
      <c r="AF196" s="3">
        <f>'Population at Risk'!AF196/'Population at Risk'!AF$5</f>
        <v>4.6427586426229265E-3</v>
      </c>
      <c r="AG196" s="3">
        <f>'Population at Risk'!AG196/'Population at Risk'!AG$5</f>
        <v>8.6277894742564053E-3</v>
      </c>
      <c r="AH196" s="3">
        <f>'Population at Risk'!AH196/'Population at Risk'!AH$5</f>
        <v>4.0318575337294953E-3</v>
      </c>
      <c r="AI196" s="3">
        <f>'Population at Risk'!AI196/'Population at Risk'!AI$5</f>
        <v>3.6292492190122018E-3</v>
      </c>
      <c r="AJ196" s="3">
        <f>'Population at Risk'!AJ196/'Population at Risk'!AJ$5</f>
        <v>3.2839462111883839E-3</v>
      </c>
      <c r="AK196" s="3">
        <f>'Population at Risk'!AK196/'Population at Risk'!AK$5</f>
        <v>1.0304934025128139E-2</v>
      </c>
      <c r="AL196" s="3">
        <f>'Population at Risk'!AL196/'Population at Risk'!AL$5</f>
        <v>3.5296882160276784E-3</v>
      </c>
      <c r="AM196" s="3">
        <f>'Population at Risk'!AM196/'Population at Risk'!AM$5</f>
        <v>3.2057686931278844E-3</v>
      </c>
      <c r="AN196" s="3">
        <f>'Population at Risk'!AN196/'Population at Risk'!AN$5</f>
        <v>1.3161484529178509E-2</v>
      </c>
      <c r="AO196" s="3">
        <f>'Population at Risk'!AO196/'Population at Risk'!AO$5</f>
        <v>1.3161484529178509E-2</v>
      </c>
      <c r="AP196" s="3">
        <f>'Population at Risk'!AP196/'Population at Risk'!AP$5</f>
        <v>1.2720142396982602E-2</v>
      </c>
      <c r="AQ196" s="3">
        <f>'Population at Risk'!AQ196/'Population at Risk'!AQ$5</f>
        <v>3.9866156661500715E-3</v>
      </c>
      <c r="AR196" s="3">
        <f>'Population at Risk'!AR196/'Population at Risk'!AR$5</f>
        <v>4.7390959639214475E-3</v>
      </c>
      <c r="AS196" s="3">
        <f>'Population at Risk'!AS196/'Population at Risk'!AS$5</f>
        <v>8.3197755775351028E-3</v>
      </c>
      <c r="AT196" s="3">
        <f>'Population at Risk'!AT196/'Population at Risk'!AT$5</f>
        <v>1.9506248129487536E-2</v>
      </c>
      <c r="AU196" s="3">
        <f>'Population at Risk'!AU196/'Population at Risk'!AU$5</f>
        <v>1.9506248129487536E-2</v>
      </c>
      <c r="AV196" s="3">
        <f>'Population at Risk'!AV196/'Population at Risk'!AV$5</f>
        <v>3.1582767389291117E-3</v>
      </c>
      <c r="AW196" s="3">
        <f>'Population at Risk'!AW196/'Population at Risk'!AW$5</f>
        <v>4.974387795272042E-3</v>
      </c>
      <c r="AX196" s="3">
        <f>'Population at Risk'!AX196/'Population at Risk'!AX$5</f>
        <v>7.8324780662058554E-3</v>
      </c>
      <c r="AY196" s="3">
        <f>'Population at Risk'!AY196/'Population at Risk'!AY$5</f>
        <v>6.0237348019192647E-3</v>
      </c>
      <c r="AZ196" s="3">
        <f>'Population at Risk'!AZ196/'Population at Risk'!AZ$5</f>
        <v>7.9249156861985279E-3</v>
      </c>
      <c r="BA196" s="3">
        <f>'Population at Risk'!BA196/'Population at Risk'!BA$5</f>
        <v>2.2379619983021889E-3</v>
      </c>
      <c r="BB196" s="3">
        <f>'Population at Risk'!BB196/'Population at Risk'!BB$5</f>
        <v>3.812479793791092E-3</v>
      </c>
      <c r="BC196" s="5">
        <f>'Population at Risk'!BC196/'Population at Risk'!BC$5</f>
        <v>1.3024667867361948E-3</v>
      </c>
      <c r="BD196" s="9">
        <v>194</v>
      </c>
    </row>
    <row r="197" spans="1:56" x14ac:dyDescent="0.35">
      <c r="A197" s="3"/>
      <c r="B197" s="3" t="s">
        <v>48</v>
      </c>
      <c r="C197" s="51">
        <f>'Population at Risk'!C197/'Population at Risk'!C$5</f>
        <v>1.0401189943768879E-2</v>
      </c>
      <c r="D197" s="3">
        <f>'Population at Risk'!D197/'Population at Risk'!D$5</f>
        <v>1.1163321538381754E-2</v>
      </c>
      <c r="E197" s="3">
        <f>'Population at Risk'!E197/'Population at Risk'!E$5</f>
        <v>1.1928368698803276E-2</v>
      </c>
      <c r="F197" s="3">
        <f>'Population at Risk'!F197/'Population at Risk'!F$5</f>
        <v>8.0480967181554147E-3</v>
      </c>
      <c r="G197" s="3">
        <f>'Population at Risk'!G197/'Population at Risk'!G$5</f>
        <v>6.9288004860891851E-3</v>
      </c>
      <c r="H197" s="3">
        <f>'Population at Risk'!H197/'Population at Risk'!H$5</f>
        <v>3.4565652528763136E-3</v>
      </c>
      <c r="I197" s="3">
        <f>'Population at Risk'!I197/'Population at Risk'!I$5</f>
        <v>8.613414715565754E-3</v>
      </c>
      <c r="J197" s="3">
        <f>'Population at Risk'!J197/'Population at Risk'!J$5</f>
        <v>9.5247798549223488E-3</v>
      </c>
      <c r="K197" s="3">
        <f>'Population at Risk'!K197/'Population at Risk'!K$5</f>
        <v>5.8503727766241491E-3</v>
      </c>
      <c r="L197" s="3">
        <f>'Population at Risk'!L197/'Population at Risk'!L$5</f>
        <v>4.4277080868728612E-3</v>
      </c>
      <c r="M197" s="3">
        <f>'Population at Risk'!M197/'Population at Risk'!M$5</f>
        <v>4.4277080868728612E-3</v>
      </c>
      <c r="N197" s="3">
        <f>'Population at Risk'!N197/'Population at Risk'!N$5</f>
        <v>1.0559435754765168E-2</v>
      </c>
      <c r="O197" s="3">
        <f>'Population at Risk'!O197/'Population at Risk'!O$5</f>
        <v>3.1308457555449557E-3</v>
      </c>
      <c r="P197" s="3">
        <f>'Population at Risk'!P197/'Population at Risk'!P$5</f>
        <v>7.1758860778298036E-3</v>
      </c>
      <c r="Q197" s="3">
        <f>'Population at Risk'!Q197/'Population at Risk'!Q$5</f>
        <v>1.0174070728528094E-2</v>
      </c>
      <c r="R197" s="3">
        <f>'Population at Risk'!R197/'Population at Risk'!R$5</f>
        <v>5.0958525260261581E-3</v>
      </c>
      <c r="S197" s="3">
        <f>'Population at Risk'!S197/'Population at Risk'!S$5</f>
        <v>6.1047530411683752E-3</v>
      </c>
      <c r="T197" s="3">
        <f>'Population at Risk'!T197/'Population at Risk'!T$5</f>
        <v>6.4536173850538942E-3</v>
      </c>
      <c r="U197" s="3">
        <f>'Population at Risk'!U197/'Population at Risk'!U$5</f>
        <v>1.7490268279028904E-3</v>
      </c>
      <c r="V197" s="3">
        <f>'Population at Risk'!V197/'Population at Risk'!V$5</f>
        <v>6.3206310505437195E-3</v>
      </c>
      <c r="W197" s="3">
        <f>'Population at Risk'!W197/'Population at Risk'!W$5</f>
        <v>5.1394551427658801E-3</v>
      </c>
      <c r="X197" s="3">
        <f>'Population at Risk'!X197/'Population at Risk'!X$5</f>
        <v>5.1394551427658801E-3</v>
      </c>
      <c r="Y197" s="3">
        <f>'Population at Risk'!Y197/'Population at Risk'!Y$5</f>
        <v>7.8337108777354406E-3</v>
      </c>
      <c r="Z197" s="3">
        <f>'Population at Risk'!Z197/'Population at Risk'!Z$5</f>
        <v>5.9671849882185421E-3</v>
      </c>
      <c r="AA197" s="3">
        <f>'Population at Risk'!AA197/'Population at Risk'!AA$5</f>
        <v>5.3115447759070076E-3</v>
      </c>
      <c r="AB197" s="3">
        <f>'Population at Risk'!AB197/'Population at Risk'!AB$5</f>
        <v>1.1455373970379754E-2</v>
      </c>
      <c r="AC197" s="3">
        <f>'Population at Risk'!AC197/'Population at Risk'!AC$5</f>
        <v>5.5853907585305543E-3</v>
      </c>
      <c r="AD197" s="3">
        <f>'Population at Risk'!AD197/'Population at Risk'!AD$5</f>
        <v>8.8383012700296772E-3</v>
      </c>
      <c r="AE197" s="3">
        <f>'Population at Risk'!AE197/'Population at Risk'!AE$5</f>
        <v>9.5677275145412514E-3</v>
      </c>
      <c r="AF197" s="3">
        <f>'Population at Risk'!AF197/'Population at Risk'!AF$5</f>
        <v>4.865517264364936E-3</v>
      </c>
      <c r="AG197" s="3">
        <f>'Population at Risk'!AG197/'Population at Risk'!AG$5</f>
        <v>9.5677275145412514E-3</v>
      </c>
      <c r="AH197" s="3">
        <f>'Population at Risk'!AH197/'Population at Risk'!AH$5</f>
        <v>4.8132713372452335E-3</v>
      </c>
      <c r="AI197" s="3">
        <f>'Population at Risk'!AI197/'Population at Risk'!AI$5</f>
        <v>6.2114563122108212E-3</v>
      </c>
      <c r="AJ197" s="3">
        <f>'Population at Risk'!AJ197/'Population at Risk'!AJ$5</f>
        <v>3.5705451532557337E-3</v>
      </c>
      <c r="AK197" s="3">
        <f>'Population at Risk'!AK197/'Population at Risk'!AK$5</f>
        <v>1.2939929160004842E-2</v>
      </c>
      <c r="AL197" s="3">
        <f>'Population at Risk'!AL197/'Population at Risk'!AL$5</f>
        <v>4.0085218887446119E-3</v>
      </c>
      <c r="AM197" s="3">
        <f>'Population at Risk'!AM197/'Population at Risk'!AM$5</f>
        <v>4.2121013002749856E-3</v>
      </c>
      <c r="AN197" s="3">
        <f>'Population at Risk'!AN197/'Population at Risk'!AN$5</f>
        <v>1.3800908878774226E-2</v>
      </c>
      <c r="AO197" s="3">
        <f>'Population at Risk'!AO197/'Population at Risk'!AO$5</f>
        <v>1.3800908878774226E-2</v>
      </c>
      <c r="AP197" s="3">
        <f>'Population at Risk'!AP197/'Population at Risk'!AP$5</f>
        <v>1.3415531016965066E-2</v>
      </c>
      <c r="AQ197" s="3">
        <f>'Population at Risk'!AQ197/'Population at Risk'!AQ$5</f>
        <v>5.1449271290935333E-3</v>
      </c>
      <c r="AR197" s="3">
        <f>'Population at Risk'!AR197/'Population at Risk'!AR$5</f>
        <v>6.7503183170396558E-3</v>
      </c>
      <c r="AS197" s="3">
        <f>'Population at Risk'!AS197/'Population at Risk'!AS$5</f>
        <v>8.613414715565754E-3</v>
      </c>
      <c r="AT197" s="3">
        <f>'Population at Risk'!AT197/'Population at Risk'!AT$5</f>
        <v>2.341792890411739E-2</v>
      </c>
      <c r="AU197" s="3">
        <f>'Population at Risk'!AU197/'Population at Risk'!AU$5</f>
        <v>2.341792890411739E-2</v>
      </c>
      <c r="AV197" s="3">
        <f>'Population at Risk'!AV197/'Population at Risk'!AV$5</f>
        <v>3.1038236917061961E-3</v>
      </c>
      <c r="AW197" s="3">
        <f>'Population at Risk'!AW197/'Population at Risk'!AW$5</f>
        <v>5.4991793465635304E-3</v>
      </c>
      <c r="AX197" s="3">
        <f>'Population at Risk'!AX197/'Population at Risk'!AX$5</f>
        <v>1.1778521049332399E-2</v>
      </c>
      <c r="AY197" s="3">
        <f>'Population at Risk'!AY197/'Population at Risk'!AY$5</f>
        <v>8.1188885509825386E-3</v>
      </c>
      <c r="AZ197" s="3">
        <f>'Population at Risk'!AZ197/'Population at Risk'!AZ$5</f>
        <v>1.0823463200504421E-2</v>
      </c>
      <c r="BA197" s="3">
        <f>'Population at Risk'!BA197/'Population at Risk'!BA$5</f>
        <v>3.2917109212695869E-3</v>
      </c>
      <c r="BB197" s="3">
        <f>'Population at Risk'!BB197/'Population at Risk'!BB$5</f>
        <v>4.7319257655655941E-3</v>
      </c>
      <c r="BC197" s="5">
        <f>'Population at Risk'!BC197/'Population at Risk'!BC$5</f>
        <v>1.7490268279028904E-3</v>
      </c>
      <c r="BD197" s="9">
        <v>195</v>
      </c>
    </row>
    <row r="198" spans="1:56" x14ac:dyDescent="0.35">
      <c r="A198" s="3"/>
      <c r="B198" s="3" t="s">
        <v>49</v>
      </c>
      <c r="C198" s="51">
        <f>'Population at Risk'!C198/'Population at Risk'!C$5</f>
        <v>1.1780890057748496E-2</v>
      </c>
      <c r="D198" s="3">
        <f>'Population at Risk'!D198/'Population at Risk'!D$5</f>
        <v>1.185205491430546E-2</v>
      </c>
      <c r="E198" s="3">
        <f>'Population at Risk'!E198/'Population at Risk'!E$5</f>
        <v>1.1923492014952578E-2</v>
      </c>
      <c r="F198" s="3">
        <f>'Population at Risk'!F198/'Population at Risk'!F$5</f>
        <v>6.6796331858174551E-3</v>
      </c>
      <c r="G198" s="3">
        <f>'Population at Risk'!G198/'Population at Risk'!G$5</f>
        <v>5.6311806070689493E-3</v>
      </c>
      <c r="H198" s="3">
        <f>'Population at Risk'!H198/'Population at Risk'!H$5</f>
        <v>3.0745238301899845E-3</v>
      </c>
      <c r="I198" s="3">
        <f>'Population at Risk'!I198/'Population at Risk'!I$5</f>
        <v>6.900519743720291E-3</v>
      </c>
      <c r="J198" s="3">
        <f>'Population at Risk'!J198/'Population at Risk'!J$5</f>
        <v>6.8203039612826444E-3</v>
      </c>
      <c r="K198" s="3">
        <f>'Population at Risk'!K198/'Population at Risk'!K$5</f>
        <v>4.8591136018472994E-3</v>
      </c>
      <c r="L198" s="3">
        <f>'Population at Risk'!L198/'Population at Risk'!L$5</f>
        <v>4.1863221319810391E-3</v>
      </c>
      <c r="M198" s="3">
        <f>'Population at Risk'!M198/'Population at Risk'!M$5</f>
        <v>4.1863221319810391E-3</v>
      </c>
      <c r="N198" s="3">
        <f>'Population at Risk'!N198/'Population at Risk'!N$5</f>
        <v>6.9405039083147938E-3</v>
      </c>
      <c r="O198" s="3">
        <f>'Population at Risk'!O198/'Population at Risk'!O$5</f>
        <v>3.0841167144174193E-3</v>
      </c>
      <c r="P198" s="3">
        <f>'Population at Risk'!P198/'Population at Risk'!P$5</f>
        <v>5.6613774583883381E-3</v>
      </c>
      <c r="Q198" s="3">
        <f>'Population at Risk'!Q198/'Population at Risk'!Q$5</f>
        <v>7.1688403844408473E-3</v>
      </c>
      <c r="R198" s="3">
        <f>'Population at Risk'!R198/'Population at Risk'!R$5</f>
        <v>5.379744031654355E-3</v>
      </c>
      <c r="S198" s="3">
        <f>'Population at Risk'!S198/'Population at Risk'!S$5</f>
        <v>6.7641266008531854E-3</v>
      </c>
      <c r="T198" s="3">
        <f>'Population at Risk'!T198/'Population at Risk'!T$5</f>
        <v>9.5704336111801583E-3</v>
      </c>
      <c r="U198" s="3">
        <f>'Population at Risk'!U198/'Population at Risk'!U$5</f>
        <v>9.3033341909728215E-4</v>
      </c>
      <c r="V198" s="3">
        <f>'Population at Risk'!V198/'Population at Risk'!V$5</f>
        <v>5.1768348457905157E-3</v>
      </c>
      <c r="W198" s="3">
        <f>'Population at Risk'!W198/'Population at Risk'!W$5</f>
        <v>4.4906765023508674E-3</v>
      </c>
      <c r="X198" s="3">
        <f>'Population at Risk'!X198/'Population at Risk'!X$5</f>
        <v>4.4906765023508674E-3</v>
      </c>
      <c r="Y198" s="3">
        <f>'Population at Risk'!Y198/'Population at Risk'!Y$5</f>
        <v>5.9529223863771328E-3</v>
      </c>
      <c r="Z198" s="3">
        <f>'Population at Risk'!Z198/'Population at Risk'!Z$5</f>
        <v>5.7314338897959021E-3</v>
      </c>
      <c r="AA198" s="3">
        <f>'Population at Risk'!AA198/'Population at Risk'!AA$5</f>
        <v>4.9627457835798132E-3</v>
      </c>
      <c r="AB198" s="3">
        <f>'Population at Risk'!AB198/'Population at Risk'!AB$5</f>
        <v>1.1823458949722684E-2</v>
      </c>
      <c r="AC198" s="3">
        <f>'Population at Risk'!AC198/'Population at Risk'!AC$5</f>
        <v>5.335554539832945E-3</v>
      </c>
      <c r="AD198" s="3">
        <f>'Population at Risk'!AD198/'Population at Risk'!AD$5</f>
        <v>8.3781140676085306E-3</v>
      </c>
      <c r="AE198" s="3">
        <f>'Population at Risk'!AE198/'Population at Risk'!AE$5</f>
        <v>9.4274382547972439E-3</v>
      </c>
      <c r="AF198" s="3">
        <f>'Population at Risk'!AF198/'Population at Risk'!AF$5</f>
        <v>3.8572413975326834E-3</v>
      </c>
      <c r="AG198" s="3">
        <f>'Population at Risk'!AG198/'Population at Risk'!AG$5</f>
        <v>9.4274382547972439E-3</v>
      </c>
      <c r="AH198" s="3">
        <f>'Population at Risk'!AH198/'Population at Risk'!AH$5</f>
        <v>4.284405721177548E-3</v>
      </c>
      <c r="AI198" s="3">
        <f>'Population at Risk'!AI198/'Population at Risk'!AI$5</f>
        <v>7.7478633224497308E-3</v>
      </c>
      <c r="AJ198" s="3">
        <f>'Population at Risk'!AJ198/'Population at Risk'!AJ$5</f>
        <v>3.928793830839921E-3</v>
      </c>
      <c r="AK198" s="3">
        <f>'Population at Risk'!AK198/'Population at Risk'!AK$5</f>
        <v>1.1678100503866702E-2</v>
      </c>
      <c r="AL198" s="3">
        <f>'Population at Risk'!AL198/'Population at Risk'!AL$5</f>
        <v>3.0576950243495584E-3</v>
      </c>
      <c r="AM198" s="3">
        <f>'Population at Risk'!AM198/'Population at Risk'!AM$5</f>
        <v>3.6071866860065064E-3</v>
      </c>
      <c r="AN198" s="3">
        <f>'Population at Risk'!AN198/'Population at Risk'!AN$5</f>
        <v>1.3481196703976368E-2</v>
      </c>
      <c r="AO198" s="3">
        <f>'Population at Risk'!AO198/'Population at Risk'!AO$5</f>
        <v>1.3481196703976368E-2</v>
      </c>
      <c r="AP198" s="3">
        <f>'Population at Risk'!AP198/'Population at Risk'!AP$5</f>
        <v>1.1298111735894865E-2</v>
      </c>
      <c r="AQ198" s="3">
        <f>'Population at Risk'!AQ198/'Population at Risk'!AQ$5</f>
        <v>5.4485621727777423E-3</v>
      </c>
      <c r="AR198" s="3">
        <f>'Population at Risk'!AR198/'Population at Risk'!AR$5</f>
        <v>6.460975162198907E-3</v>
      </c>
      <c r="AS198" s="3">
        <f>'Population at Risk'!AS198/'Population at Risk'!AS$5</f>
        <v>6.900519743720291E-3</v>
      </c>
      <c r="AT198" s="3">
        <f>'Population at Risk'!AT198/'Population at Risk'!AT$5</f>
        <v>2.3939486340734704E-2</v>
      </c>
      <c r="AU198" s="3">
        <f>'Population at Risk'!AU198/'Population at Risk'!AU$5</f>
        <v>2.3939486340734704E-2</v>
      </c>
      <c r="AV198" s="3">
        <f>'Population at Risk'!AV198/'Population at Risk'!AV$5</f>
        <v>3.0856726759652246E-3</v>
      </c>
      <c r="AW198" s="3">
        <f>'Population at Risk'!AW198/'Population at Risk'!AW$5</f>
        <v>5.0570822215361558E-3</v>
      </c>
      <c r="AX198" s="3">
        <f>'Population at Risk'!AX198/'Population at Risk'!AX$5</f>
        <v>8.0232233463569894E-3</v>
      </c>
      <c r="AY198" s="3">
        <f>'Population at Risk'!AY198/'Population at Risk'!AY$5</f>
        <v>6.4867892820133256E-3</v>
      </c>
      <c r="AZ198" s="3">
        <f>'Population at Risk'!AZ198/'Population at Risk'!AZ$5</f>
        <v>8.2987566200224318E-3</v>
      </c>
      <c r="BA198" s="3">
        <f>'Population at Risk'!BA198/'Population at Risk'!BA$5</f>
        <v>3.2816752172413264E-3</v>
      </c>
      <c r="BB198" s="3">
        <f>'Population at Risk'!BB198/'Population at Risk'!BB$5</f>
        <v>5.0305992977980772E-3</v>
      </c>
      <c r="BC198" s="5">
        <f>'Population at Risk'!BC198/'Population at Risk'!BC$5</f>
        <v>9.3033341909728215E-4</v>
      </c>
      <c r="BD198" s="9">
        <v>196</v>
      </c>
    </row>
    <row r="199" spans="1:56" x14ac:dyDescent="0.35">
      <c r="A199" s="3"/>
      <c r="B199" s="3" t="s">
        <v>50</v>
      </c>
      <c r="C199" s="51">
        <f>'Population at Risk'!C199/'Population at Risk'!C$5</f>
        <v>8.710571494244557E-3</v>
      </c>
      <c r="D199" s="3">
        <f>'Population at Risk'!D199/'Population at Risk'!D$5</f>
        <v>1.0793401138592345E-2</v>
      </c>
      <c r="E199" s="3">
        <f>'Population at Risk'!E199/'Population at Risk'!E$5</f>
        <v>1.288419873353976E-2</v>
      </c>
      <c r="F199" s="3">
        <f>'Population at Risk'!F199/'Population at Risk'!F$5</f>
        <v>6.5169487099451104E-3</v>
      </c>
      <c r="G199" s="3">
        <f>'Population at Risk'!G199/'Population at Risk'!G$5</f>
        <v>4.8966787887556084E-3</v>
      </c>
      <c r="H199" s="3">
        <f>'Population at Risk'!H199/'Population at Risk'!H$5</f>
        <v>2.910791791895843E-3</v>
      </c>
      <c r="I199" s="3">
        <f>'Population at Risk'!I199/'Population at Risk'!I$5</f>
        <v>6.9592475713264219E-3</v>
      </c>
      <c r="J199" s="3">
        <f>'Population at Risk'!J199/'Population at Risk'!J$5</f>
        <v>6.3695579790093602E-3</v>
      </c>
      <c r="K199" s="3">
        <f>'Population at Risk'!K199/'Population at Risk'!K$5</f>
        <v>6.0447373206980399E-3</v>
      </c>
      <c r="L199" s="3">
        <f>'Population at Risk'!L199/'Population at Risk'!L$5</f>
        <v>4.4208113453045239E-3</v>
      </c>
      <c r="M199" s="3">
        <f>'Population at Risk'!M199/'Population at Risk'!M$5</f>
        <v>4.4208113453045239E-3</v>
      </c>
      <c r="N199" s="3">
        <f>'Population at Risk'!N199/'Population at Risk'!N$5</f>
        <v>4.403455533443114E-3</v>
      </c>
      <c r="O199" s="3">
        <f>'Population at Risk'!O199/'Population at Risk'!O$5</f>
        <v>3.2788210524488217E-3</v>
      </c>
      <c r="P199" s="3">
        <f>'Population at Risk'!P199/'Population at Risk'!P$5</f>
        <v>5.1204815228735288E-3</v>
      </c>
      <c r="Q199" s="3">
        <f>'Population at Risk'!Q199/'Population at Risk'!Q$5</f>
        <v>7.5513242464155883E-3</v>
      </c>
      <c r="R199" s="3">
        <f>'Population at Risk'!R199/'Population at Risk'!R$5</f>
        <v>4.2157888585787435E-3</v>
      </c>
      <c r="S199" s="3">
        <f>'Population at Risk'!S199/'Population at Risk'!S$5</f>
        <v>6.8592285565769557E-3</v>
      </c>
      <c r="T199" s="3">
        <f>'Population at Risk'!T199/'Population at Risk'!T$5</f>
        <v>9.0651216863294991E-3</v>
      </c>
      <c r="U199" s="3">
        <f>'Population at Risk'!U199/'Population at Risk'!U$5</f>
        <v>8.559067455694995E-4</v>
      </c>
      <c r="V199" s="3">
        <f>'Population at Risk'!V199/'Population at Risk'!V$5</f>
        <v>5.3619579309528839E-3</v>
      </c>
      <c r="W199" s="3">
        <f>'Population at Risk'!W199/'Population at Risk'!W$5</f>
        <v>4.4934972790483235E-3</v>
      </c>
      <c r="X199" s="3">
        <f>'Population at Risk'!X199/'Population at Risk'!X$5</f>
        <v>4.4934972790483235E-3</v>
      </c>
      <c r="Y199" s="3">
        <f>'Population at Risk'!Y199/'Population at Risk'!Y$5</f>
        <v>5.8377720705796851E-3</v>
      </c>
      <c r="Z199" s="3">
        <f>'Population at Risk'!Z199/'Population at Risk'!Z$5</f>
        <v>4.7489023658308909E-3</v>
      </c>
      <c r="AA199" s="3">
        <f>'Population at Risk'!AA199/'Population at Risk'!AA$5</f>
        <v>4.5823335895311219E-3</v>
      </c>
      <c r="AB199" s="3">
        <f>'Population at Risk'!AB199/'Population at Risk'!AB$5</f>
        <v>1.0973406345494256E-2</v>
      </c>
      <c r="AC199" s="3">
        <f>'Population at Risk'!AC199/'Population at Risk'!AC$5</f>
        <v>4.4537796503119681E-3</v>
      </c>
      <c r="AD199" s="3">
        <f>'Population at Risk'!AD199/'Population at Risk'!AD$5</f>
        <v>8.4897771387842502E-3</v>
      </c>
      <c r="AE199" s="3">
        <f>'Population at Risk'!AE199/'Population at Risk'!AE$5</f>
        <v>9.8623349600036637E-3</v>
      </c>
      <c r="AF199" s="3">
        <f>'Population at Risk'!AF199/'Population at Risk'!AF$5</f>
        <v>4.1034482952475356E-3</v>
      </c>
      <c r="AG199" s="3">
        <f>'Population at Risk'!AG199/'Population at Risk'!AG$5</f>
        <v>9.8623349600036637E-3</v>
      </c>
      <c r="AH199" s="3">
        <f>'Population at Risk'!AH199/'Population at Risk'!AH$5</f>
        <v>4.8162424923916813E-3</v>
      </c>
      <c r="AI199" s="3">
        <f>'Population at Risk'!AI199/'Population at Risk'!AI$5</f>
        <v>7.8882141649371986E-3</v>
      </c>
      <c r="AJ199" s="3">
        <f>'Population at Risk'!AJ199/'Population at Risk'!AJ$5</f>
        <v>4.6094663182498765E-3</v>
      </c>
      <c r="AK199" s="3">
        <f>'Population at Risk'!AK199/'Population at Risk'!AK$5</f>
        <v>1.1888405279889727E-2</v>
      </c>
      <c r="AL199" s="3">
        <f>'Population at Risk'!AL199/'Population at Risk'!AL$5</f>
        <v>2.592542313710252E-3</v>
      </c>
      <c r="AM199" s="3">
        <f>'Population at Risk'!AM199/'Population at Risk'!AM$5</f>
        <v>3.9221883054182029E-3</v>
      </c>
      <c r="AN199" s="3">
        <f>'Population at Risk'!AN199/'Population at Risk'!AN$5</f>
        <v>1.3481196703976368E-2</v>
      </c>
      <c r="AO199" s="3">
        <f>'Population at Risk'!AO199/'Population at Risk'!AO$5</f>
        <v>1.3481196703976368E-2</v>
      </c>
      <c r="AP199" s="3">
        <f>'Population at Risk'!AP199/'Population at Risk'!AP$5</f>
        <v>1.2446674962158035E-2</v>
      </c>
      <c r="AQ199" s="3">
        <f>'Population at Risk'!AQ199/'Population at Risk'!AQ$5</f>
        <v>4.2902507098342797E-3</v>
      </c>
      <c r="AR199" s="3">
        <f>'Population at Risk'!AR199/'Population at Risk'!AR$5</f>
        <v>6.1980752890588367E-3</v>
      </c>
      <c r="AS199" s="3">
        <f>'Population at Risk'!AS199/'Population at Risk'!AS$5</f>
        <v>6.9592475713264219E-3</v>
      </c>
      <c r="AT199" s="3">
        <f>'Population at Risk'!AT199/'Population at Risk'!AT$5</f>
        <v>2.1331699157648133E-2</v>
      </c>
      <c r="AU199" s="3">
        <f>'Population at Risk'!AU199/'Population at Risk'!AU$5</f>
        <v>2.1331699157648133E-2</v>
      </c>
      <c r="AV199" s="3">
        <f>'Population at Risk'!AV199/'Population at Risk'!AV$5</f>
        <v>2.9041625185555055E-3</v>
      </c>
      <c r="AW199" s="3">
        <f>'Population at Risk'!AW199/'Population at Risk'!AW$5</f>
        <v>5.8363181613326079E-3</v>
      </c>
      <c r="AX199" s="3">
        <f>'Population at Risk'!AX199/'Population at Risk'!AX$5</f>
        <v>6.5687905852046067E-3</v>
      </c>
      <c r="AY199" s="3">
        <f>'Population at Risk'!AY199/'Population at Risk'!AY$5</f>
        <v>6.1243988193310167E-3</v>
      </c>
      <c r="AZ199" s="3">
        <f>'Population at Risk'!AZ199/'Population at Risk'!AZ$5</f>
        <v>7.6048463935410758E-3</v>
      </c>
      <c r="BA199" s="3">
        <f>'Population at Risk'!BA199/'Population at Risk'!BA$5</f>
        <v>2.5591045272065388E-3</v>
      </c>
      <c r="BB199" s="3">
        <f>'Population at Risk'!BB199/'Population at Risk'!BB$5</f>
        <v>6.5122542714219573E-3</v>
      </c>
      <c r="BC199" s="5">
        <f>'Population at Risk'!BC199/'Population at Risk'!BC$5</f>
        <v>8.559067455694995E-4</v>
      </c>
      <c r="BD199" s="9">
        <v>197</v>
      </c>
    </row>
    <row r="200" spans="1:56" x14ac:dyDescent="0.35">
      <c r="A200" s="3"/>
      <c r="B200" s="3" t="s">
        <v>51</v>
      </c>
      <c r="C200" s="51">
        <f>'Population at Risk'!C200/'Population at Risk'!C$5</f>
        <v>6.8499195799692283E-3</v>
      </c>
      <c r="D200" s="3">
        <f>'Population at Risk'!D200/'Population at Risk'!D$5</f>
        <v>1.0688752604441392E-2</v>
      </c>
      <c r="E200" s="3">
        <f>'Population at Risk'!E200/'Population at Risk'!E$5</f>
        <v>1.454227124277652E-2</v>
      </c>
      <c r="F200" s="3">
        <f>'Population at Risk'!F200/'Population at Risk'!F$5</f>
        <v>6.220288783354364E-3</v>
      </c>
      <c r="G200" s="3">
        <f>'Population at Risk'!G200/'Population at Risk'!G$5</f>
        <v>6.1208484859445102E-3</v>
      </c>
      <c r="H200" s="3">
        <f>'Population at Risk'!H200/'Population at Risk'!H$5</f>
        <v>3.4123835917493238E-3</v>
      </c>
      <c r="I200" s="3">
        <f>'Population at Risk'!I200/'Population at Risk'!I$5</f>
        <v>8.2512597786612851E-3</v>
      </c>
      <c r="J200" s="3">
        <f>'Population at Risk'!J200/'Population at Risk'!J$5</f>
        <v>7.5075068522894549E-3</v>
      </c>
      <c r="K200" s="3">
        <f>'Population at Risk'!K200/'Population at Risk'!K$5</f>
        <v>6.1224831383275974E-3</v>
      </c>
      <c r="L200" s="3">
        <f>'Population at Risk'!L200/'Population at Risk'!L$5</f>
        <v>3.7725176378807712E-3</v>
      </c>
      <c r="M200" s="3">
        <f>'Population at Risk'!M200/'Population at Risk'!M$5</f>
        <v>3.7725176378807712E-3</v>
      </c>
      <c r="N200" s="3">
        <f>'Population at Risk'!N200/'Population at Risk'!N$5</f>
        <v>3.5872978268135713E-3</v>
      </c>
      <c r="O200" s="3">
        <f>'Population at Risk'!O200/'Population at Risk'!O$5</f>
        <v>3.6448652079478588E-3</v>
      </c>
      <c r="P200" s="3">
        <f>'Population at Risk'!P200/'Population at Risk'!P$5</f>
        <v>5.0964417035173149E-3</v>
      </c>
      <c r="Q200" s="3">
        <f>'Population at Risk'!Q200/'Population at Risk'!Q$5</f>
        <v>9.1686845770516338E-3</v>
      </c>
      <c r="R200" s="3">
        <f>'Population at Risk'!R200/'Population at Risk'!R$5</f>
        <v>5.0390742249005176E-3</v>
      </c>
      <c r="S200" s="3">
        <f>'Population at Risk'!S200/'Population at Risk'!S$5</f>
        <v>6.5992832109319829E-3</v>
      </c>
      <c r="T200" s="3">
        <f>'Population at Risk'!T200/'Population at Risk'!T$5</f>
        <v>7.1375309385155626E-3</v>
      </c>
      <c r="U200" s="3">
        <f>'Population at Risk'!U200/'Population at Risk'!U$5</f>
        <v>1.8606668381945643E-3</v>
      </c>
      <c r="V200" s="3">
        <f>'Population at Risk'!V200/'Population at Risk'!V$5</f>
        <v>6.1950118141835412E-3</v>
      </c>
      <c r="W200" s="3">
        <f>'Population at Risk'!W200/'Population at Risk'!W$5</f>
        <v>4.9194345603642666E-3</v>
      </c>
      <c r="X200" s="3">
        <f>'Population at Risk'!X200/'Population at Risk'!X$5</f>
        <v>4.9194345603642666E-3</v>
      </c>
      <c r="Y200" s="3">
        <f>'Population at Risk'!Y200/'Population at Risk'!Y$5</f>
        <v>6.8148050531034818E-3</v>
      </c>
      <c r="Z200" s="3">
        <f>'Population at Risk'!Z200/'Population at Risk'!Z$5</f>
        <v>3.516502911202363E-3</v>
      </c>
      <c r="AA200" s="3">
        <f>'Population at Risk'!AA200/'Population at Risk'!AA$5</f>
        <v>4.3826435319903271E-3</v>
      </c>
      <c r="AB200" s="3">
        <f>'Population at Risk'!AB200/'Population at Risk'!AB$5</f>
        <v>1.0877826267985318E-2</v>
      </c>
      <c r="AC200" s="3">
        <f>'Population at Risk'!AC200/'Population at Risk'!AC$5</f>
        <v>3.8079611895609571E-3</v>
      </c>
      <c r="AD200" s="3">
        <f>'Population at Risk'!AD200/'Population at Risk'!AD$5</f>
        <v>8.9668829883532333E-3</v>
      </c>
      <c r="AE200" s="3">
        <f>'Population at Risk'!AE200/'Population at Risk'!AE$5</f>
        <v>1.005406361498714E-2</v>
      </c>
      <c r="AF200" s="3">
        <f>'Population at Risk'!AF200/'Population at Risk'!AF$5</f>
        <v>3.9627586394104771E-3</v>
      </c>
      <c r="AG200" s="3">
        <f>'Population at Risk'!AG200/'Population at Risk'!AG$5</f>
        <v>1.005406361498714E-2</v>
      </c>
      <c r="AH200" s="3">
        <f>'Population at Risk'!AH200/'Population at Risk'!AH$5</f>
        <v>5.4283004525599024E-3</v>
      </c>
      <c r="AI200" s="3">
        <f>'Population at Risk'!AI200/'Population at Risk'!AI$5</f>
        <v>7.129325981221778E-3</v>
      </c>
      <c r="AJ200" s="3">
        <f>'Population at Risk'!AJ200/'Population at Risk'!AJ$5</f>
        <v>5.6483874832440198E-3</v>
      </c>
      <c r="AK200" s="3">
        <f>'Population at Risk'!AK200/'Population at Risk'!AK$5</f>
        <v>1.1838921803178427E-2</v>
      </c>
      <c r="AL200" s="3">
        <f>'Population at Risk'!AL200/'Population at Risk'!AL$5</f>
        <v>3.2287070503198918E-3</v>
      </c>
      <c r="AM200" s="3">
        <f>'Population at Risk'!AM200/'Population at Risk'!AM$5</f>
        <v>4.2567032994837222E-3</v>
      </c>
      <c r="AN200" s="3">
        <f>'Population at Risk'!AN200/'Population at Risk'!AN$5</f>
        <v>1.2841772354380651E-2</v>
      </c>
      <c r="AO200" s="3">
        <f>'Population at Risk'!AO200/'Population at Risk'!AO$5</f>
        <v>1.2841772354380651E-2</v>
      </c>
      <c r="AP200" s="3">
        <f>'Population at Risk'!AP200/'Population at Risk'!AP$5</f>
        <v>1.2516995159684352E-2</v>
      </c>
      <c r="AQ200" s="3">
        <f>'Population at Risk'!AQ200/'Population at Risk'!AQ$5</f>
        <v>4.6838516923878833E-3</v>
      </c>
      <c r="AR200" s="3">
        <f>'Population at Risk'!AR200/'Population at Risk'!AR$5</f>
        <v>6.1357994444739073E-3</v>
      </c>
      <c r="AS200" s="3">
        <f>'Population at Risk'!AS200/'Population at Risk'!AS$5</f>
        <v>8.2512597786612851E-3</v>
      </c>
      <c r="AT200" s="3">
        <f>'Population at Risk'!AT200/'Population at Risk'!AT$5</f>
        <v>2.3678707622426048E-2</v>
      </c>
      <c r="AU200" s="3">
        <f>'Population at Risk'!AU200/'Population at Risk'!AU$5</f>
        <v>2.3678707622426048E-2</v>
      </c>
      <c r="AV200" s="3">
        <f>'Population at Risk'!AV200/'Population at Risk'!AV$5</f>
        <v>3.3851644356912608E-3</v>
      </c>
      <c r="AW200" s="3">
        <f>'Population at Risk'!AW200/'Population at Risk'!AW$5</f>
        <v>6.765040179375726E-3</v>
      </c>
      <c r="AX200" s="3">
        <f>'Population at Risk'!AX200/'Population at Risk'!AX$5</f>
        <v>8.3570275866214679E-3</v>
      </c>
      <c r="AY200" s="3">
        <f>'Population at Risk'!AY200/'Population at Risk'!AY$5</f>
        <v>6.1243988193310167E-3</v>
      </c>
      <c r="AZ200" s="3">
        <f>'Population at Risk'!AZ200/'Population at Risk'!AZ$5</f>
        <v>7.2182026880108731E-3</v>
      </c>
      <c r="BA200" s="3">
        <f>'Population at Risk'!BA200/'Population at Risk'!BA$5</f>
        <v>2.2379619983021889E-3</v>
      </c>
      <c r="BB200" s="3">
        <f>'Population at Risk'!BB200/'Population at Risk'!BB$5</f>
        <v>6.7406516784232666E-3</v>
      </c>
      <c r="BC200" s="5">
        <f>'Population at Risk'!BC200/'Population at Risk'!BC$5</f>
        <v>1.8606668381945643E-3</v>
      </c>
      <c r="BD200" s="9">
        <v>198</v>
      </c>
    </row>
    <row r="201" spans="1:56" x14ac:dyDescent="0.35">
      <c r="A201" s="3"/>
      <c r="B201" s="3" t="s">
        <v>52</v>
      </c>
      <c r="C201" s="51">
        <f>'Population at Risk'!C201/'Population at Risk'!C$5</f>
        <v>5.7422730095912254E-3</v>
      </c>
      <c r="D201" s="3">
        <f>'Population at Risk'!D201/'Population at Risk'!D$5</f>
        <v>1.0883447551698976E-2</v>
      </c>
      <c r="E201" s="3">
        <f>'Population at Risk'!E201/'Population at Risk'!E$5</f>
        <v>1.6044289868790994E-2</v>
      </c>
      <c r="F201" s="3">
        <f>'Population at Risk'!F201/'Population at Risk'!F$5</f>
        <v>7.3495104394094629E-3</v>
      </c>
      <c r="G201" s="3">
        <f>'Population at Risk'!G201/'Population at Risk'!G$5</f>
        <v>7.6633023044025269E-3</v>
      </c>
      <c r="H201" s="3">
        <f>'Population at Risk'!H201/'Population at Risk'!H$5</f>
        <v>4.0725095874114166E-3</v>
      </c>
      <c r="I201" s="3">
        <f>'Population at Risk'!I201/'Population at Risk'!I$5</f>
        <v>1.0727616509386438E-2</v>
      </c>
      <c r="J201" s="3">
        <f>'Population at Risk'!J201/'Population at Risk'!J$5</f>
        <v>8.3424953112547183E-3</v>
      </c>
      <c r="K201" s="3">
        <f>'Population at Risk'!K201/'Population at Risk'!K$5</f>
        <v>6.6083944985123278E-3</v>
      </c>
      <c r="L201" s="3">
        <f>'Population at Risk'!L201/'Population at Risk'!L$5</f>
        <v>4.9173767382248443E-3</v>
      </c>
      <c r="M201" s="3">
        <f>'Population at Risk'!M201/'Population at Risk'!M$5</f>
        <v>4.9173767382248443E-3</v>
      </c>
      <c r="N201" s="3">
        <f>'Population at Risk'!N201/'Population at Risk'!N$5</f>
        <v>3.6568926700145401E-3</v>
      </c>
      <c r="O201" s="3">
        <f>'Population at Risk'!O201/'Population at Risk'!O$5</f>
        <v>4.3302244778183965E-3</v>
      </c>
      <c r="P201" s="3">
        <f>'Population at Risk'!P201/'Population at Risk'!P$5</f>
        <v>6.0820742971220785E-3</v>
      </c>
      <c r="Q201" s="3">
        <f>'Population at Risk'!Q201/'Population at Risk'!Q$5</f>
        <v>1.2184843031481015E-2</v>
      </c>
      <c r="R201" s="3">
        <f>'Population at Risk'!R201/'Population at Risk'!R$5</f>
        <v>6.1178619462876711E-3</v>
      </c>
      <c r="S201" s="3">
        <f>'Population at Risk'!S201/'Population at Risk'!S$5</f>
        <v>6.7546164052808078E-3</v>
      </c>
      <c r="T201" s="3">
        <f>'Population at Risk'!T201/'Population at Risk'!T$5</f>
        <v>5.9591958034112234E-3</v>
      </c>
      <c r="U201" s="3">
        <f>'Population at Risk'!U201/'Population at Risk'!U$5</f>
        <v>2.0467335220140208E-3</v>
      </c>
      <c r="V201" s="3">
        <f>'Population at Risk'!V201/'Population at Risk'!V$5</f>
        <v>6.8032733797170376E-3</v>
      </c>
      <c r="W201" s="3">
        <f>'Population at Risk'!W201/'Population at Risk'!W$5</f>
        <v>5.2410031038743164E-3</v>
      </c>
      <c r="X201" s="3">
        <f>'Population at Risk'!X201/'Population at Risk'!X$5</f>
        <v>5.2410031038743164E-3</v>
      </c>
      <c r="Y201" s="3">
        <f>'Population at Risk'!Y201/'Population at Risk'!Y$5</f>
        <v>7.5301327724512611E-3</v>
      </c>
      <c r="Z201" s="3">
        <f>'Population at Risk'!Z201/'Population at Risk'!Z$5</f>
        <v>3.0562941801497855E-3</v>
      </c>
      <c r="AA201" s="3">
        <f>'Population at Risk'!AA201/'Population at Risk'!AA$5</f>
        <v>4.5854949097032718E-3</v>
      </c>
      <c r="AB201" s="3">
        <f>'Population at Risk'!AB201/'Population at Risk'!AB$5</f>
        <v>1.1463508445061363E-2</v>
      </c>
      <c r="AC201" s="3">
        <f>'Population at Risk'!AC201/'Population at Risk'!AC$5</f>
        <v>3.8642968075025749E-3</v>
      </c>
      <c r="AD201" s="3">
        <f>'Population at Risk'!AD201/'Population at Risk'!AD$5</f>
        <v>1.0137653370983506E-2</v>
      </c>
      <c r="AE201" s="3">
        <f>'Population at Risk'!AE201/'Population at Risk'!AE$5</f>
        <v>1.1082851519776522E-2</v>
      </c>
      <c r="AF201" s="3">
        <f>'Population at Risk'!AF201/'Population at Risk'!AF$5</f>
        <v>4.7951724364464054E-3</v>
      </c>
      <c r="AG201" s="3">
        <f>'Population at Risk'!AG201/'Population at Risk'!AG$5</f>
        <v>1.1082851519776522E-2</v>
      </c>
      <c r="AH201" s="3">
        <f>'Population at Risk'!AH201/'Population at Risk'!AH$5</f>
        <v>5.8977429656986357E-3</v>
      </c>
      <c r="AI201" s="3">
        <f>'Population at Risk'!AI201/'Population at Risk'!AI$5</f>
        <v>6.9169366532097713E-3</v>
      </c>
      <c r="AJ201" s="3">
        <f>'Population at Risk'!AJ201/'Population at Risk'!AJ$5</f>
        <v>5.4095550315212283E-3</v>
      </c>
      <c r="AK201" s="3">
        <f>'Population at Risk'!AK201/'Population at Risk'!AK$5</f>
        <v>1.4412062592166004E-2</v>
      </c>
      <c r="AL201" s="3">
        <f>'Population at Risk'!AL201/'Population at Risk'!AL$5</f>
        <v>4.0974481422491847E-3</v>
      </c>
      <c r="AM201" s="3">
        <f>'Population at Risk'!AM201/'Population at Risk'!AM$5</f>
        <v>4.7779891652358214E-3</v>
      </c>
      <c r="AN201" s="3">
        <f>'Population at Risk'!AN201/'Population at Risk'!AN$5</f>
        <v>1.6411891639623404E-2</v>
      </c>
      <c r="AO201" s="3">
        <f>'Population at Risk'!AO201/'Population at Risk'!AO$5</f>
        <v>1.6411891639623404E-2</v>
      </c>
      <c r="AP201" s="3">
        <f>'Population at Risk'!AP201/'Population at Risk'!AP$5</f>
        <v>1.3993719307737001E-2</v>
      </c>
      <c r="AQ201" s="3">
        <f>'Population at Risk'!AQ201/'Population at Risk'!AQ$5</f>
        <v>5.1561728714522078E-3</v>
      </c>
      <c r="AR201" s="3">
        <f>'Population at Risk'!AR201/'Population at Risk'!AR$5</f>
        <v>6.5816944917020011E-3</v>
      </c>
      <c r="AS201" s="3">
        <f>'Population at Risk'!AS201/'Population at Risk'!AS$5</f>
        <v>1.0727616509386438E-2</v>
      </c>
      <c r="AT201" s="3">
        <f>'Population at Risk'!AT201/'Population at Risk'!AT$5</f>
        <v>2.8737814757613993E-2</v>
      </c>
      <c r="AU201" s="3">
        <f>'Population at Risk'!AU201/'Population at Risk'!AU$5</f>
        <v>2.8737814757613993E-2</v>
      </c>
      <c r="AV201" s="3">
        <f>'Population at Risk'!AV201/'Population at Risk'!AV$5</f>
        <v>3.7391092426402131E-3</v>
      </c>
      <c r="AW201" s="3">
        <f>'Population at Risk'!AW201/'Population at Risk'!AW$5</f>
        <v>7.1753317558399801E-3</v>
      </c>
      <c r="AX201" s="3">
        <f>'Population at Risk'!AX201/'Population at Risk'!AX$5</f>
        <v>9.4061266274526947E-3</v>
      </c>
      <c r="AY201" s="3">
        <f>'Population at Risk'!AY201/'Population at Risk'!AY$5</f>
        <v>6.7042235596227106E-3</v>
      </c>
      <c r="AZ201" s="3">
        <f>'Population at Risk'!AZ201/'Population at Risk'!AZ$5</f>
        <v>8.0324589685314314E-3</v>
      </c>
      <c r="BA201" s="3">
        <f>'Population at Risk'!BA201/'Population at Risk'!BA$5</f>
        <v>3.0608897286195855E-3</v>
      </c>
      <c r="BB201" s="3">
        <f>'Population at Risk'!BB201/'Population at Risk'!BB$5</f>
        <v>7.4082748681194022E-3</v>
      </c>
      <c r="BC201" s="5">
        <f>'Population at Risk'!BC201/'Population at Risk'!BC$5</f>
        <v>2.0467335220140208E-3</v>
      </c>
      <c r="BD201" s="9">
        <v>199</v>
      </c>
    </row>
    <row r="202" spans="1:56" x14ac:dyDescent="0.35">
      <c r="A202" s="3"/>
      <c r="B202" s="3" t="s">
        <v>53</v>
      </c>
      <c r="C202" s="51">
        <f>'Population at Risk'!C202/'Population at Risk'!C$5</f>
        <v>5.3827736841176631E-3</v>
      </c>
      <c r="D202" s="3">
        <f>'Population at Risk'!D202/'Population at Risk'!D$5</f>
        <v>1.1314210122506383E-2</v>
      </c>
      <c r="E202" s="3">
        <f>'Population at Risk'!E202/'Population at Risk'!E$5</f>
        <v>1.7268337515315781E-2</v>
      </c>
      <c r="F202" s="3">
        <f>'Population at Risk'!F202/'Population at Risk'!F$5</f>
        <v>9.4261299255446896E-3</v>
      </c>
      <c r="G202" s="3">
        <f>'Population at Risk'!G202/'Population at Risk'!G$5</f>
        <v>9.3893815774388784E-3</v>
      </c>
      <c r="H202" s="3">
        <f>'Population at Risk'!H202/'Population at Risk'!H$5</f>
        <v>5.177051115586178E-3</v>
      </c>
      <c r="I202" s="3">
        <f>'Population at Risk'!I202/'Population at Risk'!I$5</f>
        <v>1.4750472700406352E-2</v>
      </c>
      <c r="J202" s="3">
        <f>'Population at Risk'!J202/'Population at Risk'!J$5</f>
        <v>1.0426271819468917E-2</v>
      </c>
      <c r="K202" s="3">
        <f>'Population at Risk'!K202/'Population at Risk'!K$5</f>
        <v>8.2993660319551875E-3</v>
      </c>
      <c r="L202" s="3">
        <f>'Population at Risk'!L202/'Population at Risk'!L$5</f>
        <v>6.5105240405108735E-3</v>
      </c>
      <c r="M202" s="3">
        <f>'Population at Risk'!M202/'Population at Risk'!M$5</f>
        <v>6.5105240405108735E-3</v>
      </c>
      <c r="N202" s="3">
        <f>'Population at Risk'!N202/'Population at Risk'!N$5</f>
        <v>4.3781483177336711E-3</v>
      </c>
      <c r="O202" s="3">
        <f>'Population at Risk'!O202/'Population at Risk'!O$5</f>
        <v>4.8909729713488359E-3</v>
      </c>
      <c r="P202" s="3">
        <f>'Population at Risk'!P202/'Population at Risk'!P$5</f>
        <v>8.0292996649753926E-3</v>
      </c>
      <c r="Q202" s="3">
        <f>'Population at Risk'!Q202/'Population at Risk'!Q$5</f>
        <v>1.346343194151086E-2</v>
      </c>
      <c r="R202" s="3">
        <f>'Population at Risk'!R202/'Population at Risk'!R$5</f>
        <v>6.3449751507902294E-3</v>
      </c>
      <c r="S202" s="3">
        <f>'Population at Risk'!S202/'Population at Risk'!S$5</f>
        <v>7.5851734852684051E-3</v>
      </c>
      <c r="T202" s="3">
        <f>'Population at Risk'!T202/'Population at Risk'!T$5</f>
        <v>5.5584311733572521E-3</v>
      </c>
      <c r="U202" s="3">
        <f>'Population at Risk'!U202/'Population at Risk'!U$5</f>
        <v>2.6793602470001725E-3</v>
      </c>
      <c r="V202" s="3">
        <f>'Population at Risk'!V202/'Population at Risk'!V$5</f>
        <v>8.1983080571905991E-3</v>
      </c>
      <c r="W202" s="3">
        <f>'Population at Risk'!W202/'Population at Risk'!W$5</f>
        <v>7.0406586368516114E-3</v>
      </c>
      <c r="X202" s="3">
        <f>'Population at Risk'!X202/'Population at Risk'!X$5</f>
        <v>7.0406586368516114E-3</v>
      </c>
      <c r="Y202" s="3">
        <f>'Population at Risk'!Y202/'Population at Risk'!Y$5</f>
        <v>9.2504087023949459E-3</v>
      </c>
      <c r="Z202" s="3">
        <f>'Population at Risk'!Z202/'Population at Risk'!Z$5</f>
        <v>3.1579353722840974E-3</v>
      </c>
      <c r="AA202" s="3">
        <f>'Population at Risk'!AA202/'Population at Risk'!AA$5</f>
        <v>5.2941575149601829E-3</v>
      </c>
      <c r="AB202" s="3">
        <f>'Population at Risk'!AB202/'Population at Risk'!AB$5</f>
        <v>1.2457947974888403E-2</v>
      </c>
      <c r="AC202" s="3">
        <f>'Population at Risk'!AC202/'Population at Risk'!AC$5</f>
        <v>4.4774569390120681E-3</v>
      </c>
      <c r="AD202" s="3">
        <f>'Population at Risk'!AD202/'Population at Risk'!AD$5</f>
        <v>1.2123902546139485E-2</v>
      </c>
      <c r="AE202" s="3">
        <f>'Population at Risk'!AE202/'Population at Risk'!AE$5</f>
        <v>1.3168485181304087E-2</v>
      </c>
      <c r="AF202" s="3">
        <f>'Population at Risk'!AF202/'Population at Risk'!AF$5</f>
        <v>6.6358621003145858E-3</v>
      </c>
      <c r="AG202" s="3">
        <f>'Population at Risk'!AG202/'Population at Risk'!AG$5</f>
        <v>1.3168485181304087E-2</v>
      </c>
      <c r="AH202" s="3">
        <f>'Population at Risk'!AH202/'Population at Risk'!AH$5</f>
        <v>6.7801760441935947E-3</v>
      </c>
      <c r="AI202" s="3">
        <f>'Population at Risk'!AI202/'Population at Risk'!AI$5</f>
        <v>6.9156946103558995E-3</v>
      </c>
      <c r="AJ202" s="3">
        <f>'Population at Risk'!AJ202/'Population at Risk'!AJ$5</f>
        <v>5.6245042380717418E-3</v>
      </c>
      <c r="AK202" s="3">
        <f>'Population at Risk'!AK202/'Population at Risk'!AK$5</f>
        <v>1.8271773775647371E-2</v>
      </c>
      <c r="AL202" s="3">
        <f>'Population at Risk'!AL202/'Population at Risk'!AL$5</f>
        <v>5.3492561723520243E-3</v>
      </c>
      <c r="AM202" s="3">
        <f>'Population at Risk'!AM202/'Population at Risk'!AM$5</f>
        <v>5.5501612765370594E-3</v>
      </c>
      <c r="AN202" s="3">
        <f>'Population at Risk'!AN202/'Population at Risk'!AN$5</f>
        <v>2.1633857161321761E-2</v>
      </c>
      <c r="AO202" s="3">
        <f>'Population at Risk'!AO202/'Population at Risk'!AO$5</f>
        <v>2.1633857161321761E-2</v>
      </c>
      <c r="AP202" s="3">
        <f>'Population at Risk'!AP202/'Population at Risk'!AP$5</f>
        <v>1.7486289118210725E-2</v>
      </c>
      <c r="AQ202" s="3">
        <f>'Population at Risk'!AQ202/'Population at Risk'!AQ$5</f>
        <v>6.3819587885477168E-3</v>
      </c>
      <c r="AR202" s="3">
        <f>'Population at Risk'!AR202/'Population at Risk'!AR$5</f>
        <v>7.6352101640956658E-3</v>
      </c>
      <c r="AS202" s="3">
        <f>'Population at Risk'!AS202/'Population at Risk'!AS$5</f>
        <v>1.4750472700406352E-2</v>
      </c>
      <c r="AT202" s="3">
        <f>'Population at Risk'!AT202/'Population at Risk'!AT$5</f>
        <v>2.8059790090011485E-2</v>
      </c>
      <c r="AU202" s="3">
        <f>'Population at Risk'!AU202/'Population at Risk'!AU$5</f>
        <v>2.8059790090011485E-2</v>
      </c>
      <c r="AV202" s="3">
        <f>'Population at Risk'!AV202/'Population at Risk'!AV$5</f>
        <v>5.2819455806228256E-3</v>
      </c>
      <c r="AW202" s="3">
        <f>'Population at Risk'!AW202/'Population at Risk'!AW$5</f>
        <v>8.1835676452908981E-3</v>
      </c>
      <c r="AX202" s="3">
        <f>'Population at Risk'!AX202/'Population at Risk'!AX$5</f>
        <v>1.1730834729294615E-2</v>
      </c>
      <c r="AY202" s="3">
        <f>'Population at Risk'!AY202/'Population at Risk'!AY$5</f>
        <v>8.6047602083565971E-3</v>
      </c>
      <c r="AZ202" s="3">
        <f>'Population at Risk'!AZ202/'Population at Risk'!AZ$5</f>
        <v>1.0024570246031417E-2</v>
      </c>
      <c r="BA202" s="3">
        <f>'Population at Risk'!BA202/'Population at Risk'!BA$5</f>
        <v>4.3253884361804636E-3</v>
      </c>
      <c r="BB202" s="3">
        <f>'Population at Risk'!BB202/'Population at Risk'!BB$5</f>
        <v>7.6893793690440918E-3</v>
      </c>
      <c r="BC202" s="5">
        <f>'Population at Risk'!BC202/'Population at Risk'!BC$5</f>
        <v>2.6793602470001725E-3</v>
      </c>
      <c r="BD202" s="9">
        <v>200</v>
      </c>
    </row>
    <row r="203" spans="1:56" x14ac:dyDescent="0.35">
      <c r="A203" s="3"/>
      <c r="B203" s="3" t="s">
        <v>54</v>
      </c>
      <c r="C203" s="51">
        <f>'Population at Risk'!C203/'Population at Risk'!C$5</f>
        <v>5.5576652478615575E-3</v>
      </c>
      <c r="D203" s="3">
        <f>'Population at Risk'!D203/'Population at Risk'!D$5</f>
        <v>1.2112459406262479E-2</v>
      </c>
      <c r="E203" s="3">
        <f>'Population at Risk'!E203/'Population at Risk'!E$5</f>
        <v>1.8692329199719113E-2</v>
      </c>
      <c r="F203" s="3">
        <f>'Population at Risk'!F203/'Population at Risk'!F$5</f>
        <v>1.1177380459935226E-2</v>
      </c>
      <c r="G203" s="3">
        <f>'Population at Risk'!G203/'Population at Risk'!G$5</f>
        <v>1.0589067880684002E-2</v>
      </c>
      <c r="H203" s="3">
        <f>'Population at Risk'!H203/'Population at Risk'!H$5</f>
        <v>5.574686065729092E-3</v>
      </c>
      <c r="I203" s="3">
        <f>'Population at Risk'!I203/'Population at Risk'!I$5</f>
        <v>1.6923402321833168E-2</v>
      </c>
      <c r="J203" s="3">
        <f>'Population at Risk'!J203/'Population at Risk'!J$5</f>
        <v>1.0766178625773361E-2</v>
      </c>
      <c r="K203" s="3">
        <f>'Population at Risk'!K203/'Population at Risk'!K$5</f>
        <v>7.7745817629556787E-3</v>
      </c>
      <c r="L203" s="3">
        <f>'Population at Risk'!L203/'Population at Risk'!L$5</f>
        <v>7.7174538149699882E-3</v>
      </c>
      <c r="M203" s="3">
        <f>'Population at Risk'!M203/'Population at Risk'!M$5</f>
        <v>7.7174538149699882E-3</v>
      </c>
      <c r="N203" s="3">
        <f>'Population at Risk'!N203/'Population at Risk'!N$5</f>
        <v>4.840005004431009E-3</v>
      </c>
      <c r="O203" s="3">
        <f>'Population at Risk'!O203/'Population at Risk'!O$5</f>
        <v>5.1557708710715435E-3</v>
      </c>
      <c r="P203" s="3">
        <f>'Population at Risk'!P203/'Population at Risk'!P$5</f>
        <v>8.6062553295245224E-3</v>
      </c>
      <c r="Q203" s="3">
        <f>'Population at Risk'!Q203/'Population at Risk'!Q$5</f>
        <v>1.4589027306750811E-2</v>
      </c>
      <c r="R203" s="3">
        <f>'Population at Risk'!R203/'Population at Risk'!R$5</f>
        <v>7.9347675823081398E-3</v>
      </c>
      <c r="S203" s="3">
        <f>'Population at Risk'!S203/'Population at Risk'!S$5</f>
        <v>7.8673092872489237E-3</v>
      </c>
      <c r="T203" s="3">
        <f>'Population at Risk'!T203/'Population at Risk'!T$5</f>
        <v>5.5061575259589086E-3</v>
      </c>
      <c r="U203" s="3">
        <f>'Population at Risk'!U203/'Population at Risk'!U$5</f>
        <v>2.0839468587779118E-3</v>
      </c>
      <c r="V203" s="3">
        <f>'Population at Risk'!V203/'Population at Risk'!V$5</f>
        <v>7.821450348110064E-3</v>
      </c>
      <c r="W203" s="3">
        <f>'Population at Risk'!W203/'Population at Risk'!W$5</f>
        <v>7.2183675687913749E-3</v>
      </c>
      <c r="X203" s="3">
        <f>'Population at Risk'!X203/'Population at Risk'!X$5</f>
        <v>7.2183675687913749E-3</v>
      </c>
      <c r="Y203" s="3">
        <f>'Population at Risk'!Y203/'Population at Risk'!Y$5</f>
        <v>9.2120252637957964E-3</v>
      </c>
      <c r="Z203" s="3">
        <f>'Population at Risk'!Z203/'Population at Risk'!Z$5</f>
        <v>3.0774694285111005E-3</v>
      </c>
      <c r="AA203" s="3">
        <f>'Population at Risk'!AA203/'Population at Risk'!AA$5</f>
        <v>5.532837187957493E-3</v>
      </c>
      <c r="AB203" s="3">
        <f>'Population at Risk'!AB203/'Population at Risk'!AB$5</f>
        <v>1.3159546416177415E-2</v>
      </c>
      <c r="AC203" s="3">
        <f>'Population at Risk'!AC203/'Population at Risk'!AC$5</f>
        <v>4.7575021122580816E-3</v>
      </c>
      <c r="AD203" s="3">
        <f>'Population at Risk'!AD203/'Population at Risk'!AD$5</f>
        <v>1.3196544775312305E-2</v>
      </c>
      <c r="AE203" s="3">
        <f>'Population at Risk'!AE203/'Population at Risk'!AE$5</f>
        <v>1.4192596777435337E-2</v>
      </c>
      <c r="AF203" s="3">
        <f>'Population at Risk'!AF203/'Population at Risk'!AF$5</f>
        <v>7.5620690012418871E-3</v>
      </c>
      <c r="AG203" s="3">
        <f>'Population at Risk'!AG203/'Population at Risk'!AG$5</f>
        <v>1.4192596777435337E-2</v>
      </c>
      <c r="AH203" s="3">
        <f>'Population at Risk'!AH203/'Population at Risk'!AH$5</f>
        <v>6.9435895772482171E-3</v>
      </c>
      <c r="AI203" s="3">
        <f>'Population at Risk'!AI203/'Population at Risk'!AI$5</f>
        <v>7.0038796529807677E-3</v>
      </c>
      <c r="AJ203" s="3">
        <f>'Population at Risk'!AJ203/'Population at Risk'!AJ$5</f>
        <v>5.7916869542776949E-3</v>
      </c>
      <c r="AK203" s="3">
        <f>'Population at Risk'!AK203/'Population at Risk'!AK$5</f>
        <v>1.8482078551670396E-2</v>
      </c>
      <c r="AL203" s="3">
        <f>'Population at Risk'!AL203/'Population at Risk'!AL$5</f>
        <v>6.0675066814274235E-3</v>
      </c>
      <c r="AM203" s="3">
        <f>'Population at Risk'!AM203/'Population at Risk'!AM$5</f>
        <v>5.6588786496083524E-3</v>
      </c>
      <c r="AN203" s="3">
        <f>'Population at Risk'!AN203/'Population at Risk'!AN$5</f>
        <v>2.355213021010891E-2</v>
      </c>
      <c r="AO203" s="3">
        <f>'Population at Risk'!AO203/'Population at Risk'!AO$5</f>
        <v>2.355213021010891E-2</v>
      </c>
      <c r="AP203" s="3">
        <f>'Population at Risk'!AP203/'Population at Risk'!AP$5</f>
        <v>1.9783415570737067E-2</v>
      </c>
      <c r="AQ203" s="3">
        <f>'Population at Risk'!AQ203/'Population at Risk'!AQ$5</f>
        <v>7.0623262012475168E-3</v>
      </c>
      <c r="AR203" s="3">
        <f>'Population at Risk'!AR203/'Population at Risk'!AR$5</f>
        <v>8.0973927399075087E-3</v>
      </c>
      <c r="AS203" s="3">
        <f>'Population at Risk'!AS203/'Population at Risk'!AS$5</f>
        <v>1.6923402321833168E-2</v>
      </c>
      <c r="AT203" s="3">
        <f>'Population at Risk'!AT203/'Population at Risk'!AT$5</f>
        <v>3.0876200247744977E-2</v>
      </c>
      <c r="AU203" s="3">
        <f>'Population at Risk'!AU203/'Population at Risk'!AU$5</f>
        <v>3.0876200247744977E-2</v>
      </c>
      <c r="AV203" s="3">
        <f>'Population at Risk'!AV203/'Population at Risk'!AV$5</f>
        <v>5.4090026908096287E-3</v>
      </c>
      <c r="AW203" s="3">
        <f>'Population at Risk'!AW203/'Population at Risk'!AW$5</f>
        <v>8.4093870400890544E-3</v>
      </c>
      <c r="AX203" s="3">
        <f>'Population at Risk'!AX203/'Population at Risk'!AX$5</f>
        <v>1.2601110069984154E-2</v>
      </c>
      <c r="AY203" s="3">
        <f>'Population at Risk'!AY203/'Population at Risk'!AY$5</f>
        <v>9.4275207773353194E-3</v>
      </c>
      <c r="AZ203" s="3">
        <f>'Population at Risk'!AZ203/'Population at Risk'!AZ$5</f>
        <v>1.1432875133724209E-2</v>
      </c>
      <c r="BA203" s="3">
        <f>'Population at Risk'!BA203/'Population at Risk'!BA$5</f>
        <v>4.7268165973109013E-3</v>
      </c>
      <c r="BB203" s="3">
        <f>'Population at Risk'!BB203/'Population at Risk'!BB$5</f>
        <v>7.5605398061202754E-3</v>
      </c>
      <c r="BC203" s="5">
        <f>'Population at Risk'!BC203/'Population at Risk'!BC$5</f>
        <v>2.0839468587779118E-3</v>
      </c>
      <c r="BD203" s="9">
        <v>201</v>
      </c>
    </row>
    <row r="204" spans="1:56" x14ac:dyDescent="0.35">
      <c r="A204" s="3"/>
      <c r="B204" s="3" t="s">
        <v>55</v>
      </c>
      <c r="C204" s="51">
        <f>'Population at Risk'!C204/'Population at Risk'!C$5</f>
        <v>2.6306324222080913E-3</v>
      </c>
      <c r="D204" s="3">
        <f>'Population at Risk'!D204/'Population at Risk'!D$5</f>
        <v>5.7182024921012455E-3</v>
      </c>
      <c r="E204" s="3">
        <f>'Population at Risk'!E204/'Population at Risk'!E$5</f>
        <v>8.8175841884788643E-3</v>
      </c>
      <c r="F204" s="3">
        <f>'Population at Risk'!F204/'Population at Risk'!F$5</f>
        <v>5.117024675857818E-3</v>
      </c>
      <c r="G204" s="3">
        <f>'Population at Risk'!G204/'Population at Risk'!G$5</f>
        <v>5.1280662229427204E-3</v>
      </c>
      <c r="H204" s="3">
        <f>'Population at Risk'!H204/'Population at Risk'!H$5</f>
        <v>2.7861301495909056E-3</v>
      </c>
      <c r="I204" s="3">
        <f>'Population at Risk'!I204/'Population at Risk'!I$5</f>
        <v>8.139120114038308E-3</v>
      </c>
      <c r="J204" s="3">
        <f>'Population at Risk'!J204/'Population at Risk'!J$5</f>
        <v>4.9572343765342869E-3</v>
      </c>
      <c r="K204" s="3">
        <f>'Population at Risk'!K204/'Population at Risk'!K$5</f>
        <v>3.3967087170329452E-3</v>
      </c>
      <c r="L204" s="3">
        <f>'Population at Risk'!L204/'Population at Risk'!L$5</f>
        <v>3.7129585818953853E-3</v>
      </c>
      <c r="M204" s="3">
        <f>'Population at Risk'!M204/'Population at Risk'!M$5</f>
        <v>3.7129585818953853E-3</v>
      </c>
      <c r="N204" s="3">
        <f>'Population at Risk'!N204/'Population at Risk'!N$5</f>
        <v>2.7328208793281177E-3</v>
      </c>
      <c r="O204" s="3">
        <f>'Population at Risk'!O204/'Population at Risk'!O$5</f>
        <v>2.5555402135079598E-3</v>
      </c>
      <c r="P204" s="3">
        <f>'Population at Risk'!P204/'Population at Risk'!P$5</f>
        <v>4.7968826509609116E-3</v>
      </c>
      <c r="Q204" s="3">
        <f>'Population at Risk'!Q204/'Population at Risk'!Q$5</f>
        <v>7.120393001261994E-3</v>
      </c>
      <c r="R204" s="3">
        <f>'Population at Risk'!R204/'Population at Risk'!R$5</f>
        <v>3.1100555602683573E-3</v>
      </c>
      <c r="S204" s="3">
        <f>'Population at Risk'!S204/'Population at Risk'!S$5</f>
        <v>3.7705047753203657E-3</v>
      </c>
      <c r="T204" s="3">
        <f>'Population at Risk'!T204/'Population at Risk'!T$5</f>
        <v>2.6428817230200658E-3</v>
      </c>
      <c r="U204" s="3">
        <f>'Population at Risk'!U204/'Population at Risk'!U$5</f>
        <v>1.0094816097092917E-3</v>
      </c>
      <c r="V204" s="3">
        <f>'Population at Risk'!V204/'Population at Risk'!V$5</f>
        <v>3.7767055112551328E-3</v>
      </c>
      <c r="W204" s="3">
        <f>'Population at Risk'!W204/'Population at Risk'!W$5</f>
        <v>3.5154531279274551E-3</v>
      </c>
      <c r="X204" s="3">
        <f>'Population at Risk'!X204/'Population at Risk'!X$5</f>
        <v>3.5154531279274551E-3</v>
      </c>
      <c r="Y204" s="3">
        <f>'Population at Risk'!Y204/'Population at Risk'!Y$5</f>
        <v>4.3341809971097359E-3</v>
      </c>
      <c r="Z204" s="3">
        <f>'Population at Risk'!Z204/'Population at Risk'!Z$5</f>
        <v>1.3933327351868658E-3</v>
      </c>
      <c r="AA204" s="3">
        <f>'Population at Risk'!AA204/'Population at Risk'!AA$5</f>
        <v>2.5383446357644677E-3</v>
      </c>
      <c r="AB204" s="3">
        <f>'Population at Risk'!AB204/'Population at Risk'!AB$5</f>
        <v>6.1700740051413051E-3</v>
      </c>
      <c r="AC204" s="3">
        <f>'Population at Risk'!AC204/'Population at Risk'!AC$5</f>
        <v>2.2803882434899005E-3</v>
      </c>
      <c r="AD204" s="3">
        <f>'Population at Risk'!AD204/'Population at Risk'!AD$5</f>
        <v>6.5259168209255824E-3</v>
      </c>
      <c r="AE204" s="3">
        <f>'Population at Risk'!AE204/'Population at Risk'!AE$5</f>
        <v>7.059893512975304E-3</v>
      </c>
      <c r="AF204" s="3">
        <f>'Population at Risk'!AF204/'Population at Risk'!AF$5</f>
        <v>3.4617349054476142E-3</v>
      </c>
      <c r="AG204" s="3">
        <f>'Population at Risk'!AG204/'Population at Risk'!AG$5</f>
        <v>7.059893512975304E-3</v>
      </c>
      <c r="AH204" s="3">
        <f>'Population at Risk'!AH204/'Population at Risk'!AH$5</f>
        <v>3.0077063454818889E-3</v>
      </c>
      <c r="AI204" s="3">
        <f>'Population at Risk'!AI204/'Population at Risk'!AI$5</f>
        <v>3.3284543195034101E-3</v>
      </c>
      <c r="AJ204" s="3">
        <f>'Population at Risk'!AJ204/'Population at Risk'!AJ$5</f>
        <v>2.8905319662569265E-3</v>
      </c>
      <c r="AK204" s="3">
        <f>'Population at Risk'!AK204/'Population at Risk'!AK$5</f>
        <v>8.4670184104252023E-3</v>
      </c>
      <c r="AL204" s="3">
        <f>'Population at Risk'!AL204/'Population at Risk'!AL$5</f>
        <v>2.9618372485802191E-3</v>
      </c>
      <c r="AM204" s="3">
        <f>'Population at Risk'!AM204/'Population at Risk'!AM$5</f>
        <v>2.3107592223917976E-3</v>
      </c>
      <c r="AN204" s="3">
        <f>'Population at Risk'!AN204/'Population at Risk'!AN$5</f>
        <v>1.0840991057397066E-2</v>
      </c>
      <c r="AO204" s="3">
        <f>'Population at Risk'!AO204/'Population at Risk'!AO$5</f>
        <v>1.0840991057397066E-2</v>
      </c>
      <c r="AP204" s="3">
        <f>'Population at Risk'!AP204/'Population at Risk'!AP$5</f>
        <v>9.4644687748117098E-3</v>
      </c>
      <c r="AQ204" s="3">
        <f>'Population at Risk'!AQ204/'Population at Risk'!AQ$5</f>
        <v>3.5932768330198773E-3</v>
      </c>
      <c r="AR204" s="3">
        <f>'Population at Risk'!AR204/'Population at Risk'!AR$5</f>
        <v>3.8468180106898827E-3</v>
      </c>
      <c r="AS204" s="3">
        <f>'Population at Risk'!AS204/'Population at Risk'!AS$5</f>
        <v>8.139120114038308E-3</v>
      </c>
      <c r="AT204" s="3">
        <f>'Population at Risk'!AT204/'Population at Risk'!AT$5</f>
        <v>1.4420305678558664E-2</v>
      </c>
      <c r="AU204" s="3">
        <f>'Population at Risk'!AU204/'Population at Risk'!AU$5</f>
        <v>1.4420305678558664E-2</v>
      </c>
      <c r="AV204" s="3">
        <f>'Population at Risk'!AV204/'Population at Risk'!AV$5</f>
        <v>2.8217182839812309E-3</v>
      </c>
      <c r="AW204" s="3">
        <f>'Population at Risk'!AW204/'Population at Risk'!AW$5</f>
        <v>3.8028917080259925E-3</v>
      </c>
      <c r="AX204" s="3">
        <f>'Population at Risk'!AX204/'Population at Risk'!AX$5</f>
        <v>5.9144013122623207E-3</v>
      </c>
      <c r="AY204" s="3">
        <f>'Population at Risk'!AY204/'Population at Risk'!AY$5</f>
        <v>4.5959788610035251E-3</v>
      </c>
      <c r="AZ204" s="3">
        <f>'Population at Risk'!AZ204/'Population at Risk'!AZ$5</f>
        <v>5.576823909519902E-3</v>
      </c>
      <c r="BA204" s="3">
        <f>'Population at Risk'!BA204/'Population at Risk'!BA$5</f>
        <v>2.5443717719496346E-3</v>
      </c>
      <c r="BB204" s="3">
        <f>'Population at Risk'!BB204/'Population at Risk'!BB$5</f>
        <v>3.3544811590426743E-3</v>
      </c>
      <c r="BC204" s="5">
        <f>'Population at Risk'!BC204/'Population at Risk'!BC$5</f>
        <v>1.0094816097092917E-3</v>
      </c>
      <c r="BD204" s="9">
        <v>202</v>
      </c>
    </row>
    <row r="205" spans="1:56" x14ac:dyDescent="0.35">
      <c r="A205" s="3"/>
      <c r="B205" s="3" t="s">
        <v>56</v>
      </c>
      <c r="C205" s="51">
        <f>'Population at Risk'!C205/'Population at Risk'!C$5</f>
        <v>2.5317936317783077E-3</v>
      </c>
      <c r="D205" s="3">
        <f>'Population at Risk'!D205/'Population at Risk'!D$5</f>
        <v>5.1633946570550102E-3</v>
      </c>
      <c r="E205" s="3">
        <f>'Population at Risk'!E205/'Population at Risk'!E$5</f>
        <v>7.8050629804538819E-3</v>
      </c>
      <c r="F205" s="3">
        <f>'Population at Risk'!F205/'Population at Risk'!F$5</f>
        <v>5.1320013334456944E-3</v>
      </c>
      <c r="G205" s="3">
        <f>'Population at Risk'!G205/'Population at Risk'!G$5</f>
        <v>5.0322742013435414E-3</v>
      </c>
      <c r="H205" s="3">
        <f>'Population at Risk'!H205/'Population at Risk'!H$5</f>
        <v>2.5393779903570639E-3</v>
      </c>
      <c r="I205" s="3">
        <f>'Population at Risk'!I205/'Population at Risk'!I$5</f>
        <v>7.7919054542173512E-3</v>
      </c>
      <c r="J205" s="3">
        <f>'Population at Risk'!J205/'Population at Risk'!J$5</f>
        <v>3.9241559839128335E-3</v>
      </c>
      <c r="K205" s="3">
        <f>'Population at Risk'!K205/'Population at Risk'!K$5</f>
        <v>2.6058332545596027E-3</v>
      </c>
      <c r="L205" s="3">
        <f>'Population at Risk'!L205/'Population at Risk'!L$5</f>
        <v>3.7633281750606325E-3</v>
      </c>
      <c r="M205" s="3">
        <f>'Population at Risk'!M205/'Population at Risk'!M$5</f>
        <v>3.7633281750606325E-3</v>
      </c>
      <c r="N205" s="3">
        <f>'Population at Risk'!N205/'Population at Risk'!N$5</f>
        <v>2.0562166761128229E-3</v>
      </c>
      <c r="O205" s="3">
        <f>'Population at Risk'!O205/'Population at Risk'!O$5</f>
        <v>2.3727114223984873E-3</v>
      </c>
      <c r="P205" s="3">
        <f>'Population at Risk'!P205/'Population at Risk'!P$5</f>
        <v>4.3140591684458921E-3</v>
      </c>
      <c r="Q205" s="3">
        <f>'Population at Risk'!Q205/'Population at Risk'!Q$5</f>
        <v>5.4557374717435778E-3</v>
      </c>
      <c r="R205" s="3">
        <f>'Population at Risk'!R205/'Population at Risk'!R$5</f>
        <v>3.2211289731350849E-3</v>
      </c>
      <c r="S205" s="3">
        <f>'Population at Risk'!S205/'Population at Risk'!S$5</f>
        <v>3.1983141383638541E-3</v>
      </c>
      <c r="T205" s="3">
        <f>'Population at Risk'!T205/'Population at Risk'!T$5</f>
        <v>2.297466398945216E-3</v>
      </c>
      <c r="U205" s="3">
        <f>'Population at Risk'!U205/'Population at Risk'!U$5</f>
        <v>8.7358985455611785E-4</v>
      </c>
      <c r="V205" s="3">
        <f>'Population at Risk'!V205/'Population at Risk'!V$5</f>
        <v>2.9282401635211033E-3</v>
      </c>
      <c r="W205" s="3">
        <f>'Population at Risk'!W205/'Population at Risk'!W$5</f>
        <v>3.0063083885959779E-3</v>
      </c>
      <c r="X205" s="3">
        <f>'Population at Risk'!X205/'Population at Risk'!X$5</f>
        <v>3.0063083885959779E-3</v>
      </c>
      <c r="Y205" s="3">
        <f>'Population at Risk'!Y205/'Population at Risk'!Y$5</f>
        <v>3.3985367163393014E-3</v>
      </c>
      <c r="Z205" s="3">
        <f>'Population at Risk'!Z205/'Population at Risk'!Z$5</f>
        <v>1.180503369188449E-3</v>
      </c>
      <c r="AA205" s="3">
        <f>'Population at Risk'!AA205/'Population at Risk'!AA$5</f>
        <v>2.156012487594638E-3</v>
      </c>
      <c r="AB205" s="3">
        <f>'Population at Risk'!AB205/'Population at Risk'!AB$5</f>
        <v>5.6597910621438898E-3</v>
      </c>
      <c r="AC205" s="3">
        <f>'Population at Risk'!AC205/'Population at Risk'!AC$5</f>
        <v>1.9583909494894588E-3</v>
      </c>
      <c r="AD205" s="3">
        <f>'Population at Risk'!AD205/'Population at Risk'!AD$5</f>
        <v>6.0634363754069175E-3</v>
      </c>
      <c r="AE205" s="3">
        <f>'Population at Risk'!AE205/'Population at Risk'!AE$5</f>
        <v>6.4573386761733334E-3</v>
      </c>
      <c r="AF205" s="3">
        <f>'Population at Risk'!AF205/'Population at Risk'!AF$5</f>
        <v>2.8990500798271542E-3</v>
      </c>
      <c r="AG205" s="3">
        <f>'Population at Risk'!AG205/'Population at Risk'!AG$5</f>
        <v>6.4573386761733334E-3</v>
      </c>
      <c r="AH205" s="3">
        <f>'Population at Risk'!AH205/'Population at Risk'!AH$5</f>
        <v>2.515592578571041E-3</v>
      </c>
      <c r="AI205" s="3">
        <f>'Population at Risk'!AI205/'Population at Risk'!AI$5</f>
        <v>2.6999550611973345E-3</v>
      </c>
      <c r="AJ205" s="3">
        <f>'Population at Risk'!AJ205/'Population at Risk'!AJ$5</f>
        <v>2.4420011439067134E-3</v>
      </c>
      <c r="AK205" s="3">
        <f>'Population at Risk'!AK205/'Population at Risk'!AK$5</f>
        <v>8.1830635247097227E-3</v>
      </c>
      <c r="AL205" s="3">
        <f>'Population at Risk'!AL205/'Population at Risk'!AL$5</f>
        <v>2.7370230959771424E-3</v>
      </c>
      <c r="AM205" s="3">
        <f>'Population at Risk'!AM205/'Population at Risk'!AM$5</f>
        <v>1.9239360926522017E-3</v>
      </c>
      <c r="AN205" s="3">
        <f>'Population at Risk'!AN205/'Population at Risk'!AN$5</f>
        <v>1.0034866081334207E-2</v>
      </c>
      <c r="AO205" s="3">
        <f>'Population at Risk'!AO205/'Population at Risk'!AO$5</f>
        <v>1.0034866081334207E-2</v>
      </c>
      <c r="AP205" s="3">
        <f>'Population at Risk'!AP205/'Population at Risk'!AP$5</f>
        <v>8.7307890248263052E-3</v>
      </c>
      <c r="AQ205" s="3">
        <f>'Population at Risk'!AQ205/'Population at Risk'!AQ$5</f>
        <v>2.9391537850497283E-3</v>
      </c>
      <c r="AR205" s="3">
        <f>'Population at Risk'!AR205/'Population at Risk'!AR$5</f>
        <v>3.3806975839080068E-3</v>
      </c>
      <c r="AS205" s="3">
        <f>'Population at Risk'!AS205/'Population at Risk'!AS$5</f>
        <v>7.7919054542173512E-3</v>
      </c>
      <c r="AT205" s="3">
        <f>'Population at Risk'!AT205/'Population at Risk'!AT$5</f>
        <v>1.319594010207727E-2</v>
      </c>
      <c r="AU205" s="3">
        <f>'Population at Risk'!AU205/'Population at Risk'!AU$5</f>
        <v>1.319594010207727E-2</v>
      </c>
      <c r="AV205" s="3">
        <f>'Population at Risk'!AV205/'Population at Risk'!AV$5</f>
        <v>2.4713707118090645E-3</v>
      </c>
      <c r="AW205" s="3">
        <f>'Population at Risk'!AW205/'Population at Risk'!AW$5</f>
        <v>3.1906460534615981E-3</v>
      </c>
      <c r="AX205" s="3">
        <f>'Population at Risk'!AX205/'Population at Risk'!AX$5</f>
        <v>4.7327648776357787E-3</v>
      </c>
      <c r="AY205" s="3">
        <f>'Population at Risk'!AY205/'Population at Risk'!AY$5</f>
        <v>4.0862481159074605E-3</v>
      </c>
      <c r="AZ205" s="3">
        <f>'Population at Risk'!AZ205/'Population at Risk'!AZ$5</f>
        <v>5.0665612188764047E-3</v>
      </c>
      <c r="BA205" s="3">
        <f>'Population at Risk'!BA205/'Population at Risk'!BA$5</f>
        <v>2.0731918141811837E-3</v>
      </c>
      <c r="BB205" s="3">
        <f>'Population at Risk'!BB205/'Population at Risk'!BB$5</f>
        <v>2.4318460861547982E-3</v>
      </c>
      <c r="BC205" s="5">
        <f>'Population at Risk'!BC205/'Population at Risk'!BC$5</f>
        <v>8.7358985455611785E-4</v>
      </c>
      <c r="BD205" s="9">
        <v>203</v>
      </c>
    </row>
    <row r="206" spans="1:56" x14ac:dyDescent="0.35">
      <c r="A206" s="3"/>
      <c r="B206" s="3" t="s">
        <v>57</v>
      </c>
      <c r="C206" s="51">
        <f>'Population at Risk'!C206/'Population at Risk'!C$5</f>
        <v>2.3315817229590022E-3</v>
      </c>
      <c r="D206" s="3">
        <f>'Population at Risk'!D206/'Population at Risk'!D$5</f>
        <v>5.1278463289513611E-3</v>
      </c>
      <c r="E206" s="3">
        <f>'Population at Risk'!E206/'Population at Risk'!E$5</f>
        <v>7.9348081603766805E-3</v>
      </c>
      <c r="F206" s="3">
        <f>'Population at Risk'!F206/'Population at Risk'!F$5</f>
        <v>5.2717834709325416E-3</v>
      </c>
      <c r="G206" s="3">
        <f>'Population at Risk'!G206/'Population at Risk'!G$5</f>
        <v>5.2494027836350148E-3</v>
      </c>
      <c r="H206" s="3">
        <f>'Population at Risk'!H206/'Population at Risk'!H$5</f>
        <v>2.5515800202092868E-3</v>
      </c>
      <c r="I206" s="3">
        <f>'Population at Risk'!I206/'Population at Risk'!I$5</f>
        <v>8.2616664645633504E-3</v>
      </c>
      <c r="J206" s="3">
        <f>'Population at Risk'!J206/'Population at Risk'!J$5</f>
        <v>3.7545460985570728E-3</v>
      </c>
      <c r="K206" s="3">
        <f>'Population at Risk'!K206/'Population at Risk'!K$5</f>
        <v>2.6869486866081503E-3</v>
      </c>
      <c r="L206" s="3">
        <f>'Population at Risk'!L206/'Population at Risk'!L$5</f>
        <v>3.7885129716432563E-3</v>
      </c>
      <c r="M206" s="3">
        <f>'Population at Risk'!M206/'Population at Risk'!M$5</f>
        <v>3.7885129716432563E-3</v>
      </c>
      <c r="N206" s="3">
        <f>'Population at Risk'!N206/'Population at Risk'!N$5</f>
        <v>1.9307973603948658E-3</v>
      </c>
      <c r="O206" s="3">
        <f>'Population at Risk'!O206/'Population at Risk'!O$5</f>
        <v>2.1858197692643595E-3</v>
      </c>
      <c r="P206" s="3">
        <f>'Population at Risk'!P206/'Population at Risk'!P$5</f>
        <v>4.3077887336080345E-3</v>
      </c>
      <c r="Q206" s="3">
        <f>'Population at Risk'!Q206/'Population at Risk'!Q$5</f>
        <v>5.3360190946206785E-3</v>
      </c>
      <c r="R206" s="3">
        <f>'Population at Risk'!R206/'Population at Risk'!R$5</f>
        <v>2.8730989461526733E-3</v>
      </c>
      <c r="S206" s="3">
        <f>'Population at Risk'!S206/'Population at Risk'!S$5</f>
        <v>3.1801231065530979E-3</v>
      </c>
      <c r="T206" s="3">
        <f>'Population at Risk'!T206/'Population at Risk'!T$5</f>
        <v>1.9361437902090251E-3</v>
      </c>
      <c r="U206" s="3">
        <f>'Population at Risk'!U206/'Population at Risk'!U$5</f>
        <v>1.0094816097092917E-3</v>
      </c>
      <c r="V206" s="3">
        <f>'Population at Risk'!V206/'Population at Risk'!V$5</f>
        <v>3.0731001009391083E-3</v>
      </c>
      <c r="W206" s="3">
        <f>'Population at Risk'!W206/'Population at Risk'!W$5</f>
        <v>3.2402795260344313E-3</v>
      </c>
      <c r="X206" s="3">
        <f>'Population at Risk'!X206/'Population at Risk'!X$5</f>
        <v>3.2402795260344313E-3</v>
      </c>
      <c r="Y206" s="3">
        <f>'Population at Risk'!Y206/'Population at Risk'!Y$5</f>
        <v>3.3948960771145132E-3</v>
      </c>
      <c r="Z206" s="3">
        <f>'Population at Risk'!Z206/'Population at Risk'!Z$5</f>
        <v>1.0206972362415412E-3</v>
      </c>
      <c r="AA206" s="3">
        <f>'Population at Risk'!AA206/'Population at Risk'!AA$5</f>
        <v>1.9905459504283999E-3</v>
      </c>
      <c r="AB206" s="3">
        <f>'Population at Risk'!AB206/'Population at Risk'!AB$5</f>
        <v>5.5600684080030225E-3</v>
      </c>
      <c r="AC206" s="3">
        <f>'Population at Risk'!AC206/'Population at Risk'!AC$5</f>
        <v>1.8020774483014136E-3</v>
      </c>
      <c r="AD206" s="3">
        <f>'Population at Risk'!AD206/'Population at Risk'!AD$5</f>
        <v>6.1040358038303112E-3</v>
      </c>
      <c r="AE206" s="3">
        <f>'Population at Risk'!AE206/'Population at Risk'!AE$5</f>
        <v>6.4305042502428829E-3</v>
      </c>
      <c r="AF206" s="3">
        <f>'Population at Risk'!AF206/'Population at Risk'!AF$5</f>
        <v>2.4648041817939728E-3</v>
      </c>
      <c r="AG206" s="3">
        <f>'Population at Risk'!AG206/'Population at Risk'!AG$5</f>
        <v>6.4305042502428829E-3</v>
      </c>
      <c r="AH206" s="3">
        <f>'Population at Risk'!AH206/'Population at Risk'!AH$5</f>
        <v>2.3334717356985227E-3</v>
      </c>
      <c r="AI206" s="3">
        <f>'Population at Risk'!AI206/'Population at Risk'!AI$5</f>
        <v>2.5088135341867243E-3</v>
      </c>
      <c r="AJ206" s="3">
        <f>'Population at Risk'!AJ206/'Population at Risk'!AJ$5</f>
        <v>2.678725744591548E-3</v>
      </c>
      <c r="AK206" s="3">
        <f>'Population at Risk'!AK206/'Population at Risk'!AK$5</f>
        <v>7.7571311961365033E-3</v>
      </c>
      <c r="AL206" s="3">
        <f>'Population at Risk'!AL206/'Population at Risk'!AL$5</f>
        <v>2.9868165988694503E-3</v>
      </c>
      <c r="AM206" s="3">
        <f>'Population at Risk'!AM206/'Population at Risk'!AM$5</f>
        <v>1.6854436367225258E-3</v>
      </c>
      <c r="AN206" s="3">
        <f>'Population at Risk'!AN206/'Population at Risk'!AN$5</f>
        <v>9.7846893646250429E-3</v>
      </c>
      <c r="AO206" s="3">
        <f>'Population at Risk'!AO206/'Population at Risk'!AO$5</f>
        <v>9.7846893646250429E-3</v>
      </c>
      <c r="AP206" s="3">
        <f>'Population at Risk'!AP206/'Population at Risk'!AP$5</f>
        <v>8.8123089970469064E-3</v>
      </c>
      <c r="AQ206" s="3">
        <f>'Population at Risk'!AQ206/'Population at Risk'!AQ$5</f>
        <v>2.7690231268332768E-3</v>
      </c>
      <c r="AR206" s="3">
        <f>'Population at Risk'!AR206/'Population at Risk'!AR$5</f>
        <v>3.3101247721327538E-3</v>
      </c>
      <c r="AS206" s="3">
        <f>'Population at Risk'!AS206/'Population at Risk'!AS$5</f>
        <v>8.2616664645633504E-3</v>
      </c>
      <c r="AT206" s="3">
        <f>'Population at Risk'!AT206/'Population at Risk'!AT$5</f>
        <v>1.2896650738937372E-2</v>
      </c>
      <c r="AU206" s="3">
        <f>'Population at Risk'!AU206/'Population at Risk'!AU$5</f>
        <v>1.2896650738937372E-2</v>
      </c>
      <c r="AV206" s="3">
        <f>'Population at Risk'!AV206/'Population at Risk'!AV$5</f>
        <v>2.4003543120444362E-3</v>
      </c>
      <c r="AW206" s="3">
        <f>'Population at Risk'!AW206/'Population at Risk'!AW$5</f>
        <v>3.072842689033219E-3</v>
      </c>
      <c r="AX206" s="3">
        <f>'Population at Risk'!AX206/'Population at Risk'!AX$5</f>
        <v>4.409369642895883E-3</v>
      </c>
      <c r="AY206" s="3">
        <f>'Population at Risk'!AY206/'Population at Risk'!AY$5</f>
        <v>4.2045784674476184E-3</v>
      </c>
      <c r="AZ206" s="3">
        <f>'Population at Risk'!AZ206/'Population at Risk'!AZ$5</f>
        <v>5.079918880935134E-3</v>
      </c>
      <c r="BA206" s="3">
        <f>'Population at Risk'!BA206/'Population at Risk'!BA$5</f>
        <v>2.214545801511719E-3</v>
      </c>
      <c r="BB206" s="3">
        <f>'Population at Risk'!BB206/'Population at Risk'!BB$5</f>
        <v>2.4501765842916438E-3</v>
      </c>
      <c r="BC206" s="5">
        <f>'Population at Risk'!BC206/'Population at Risk'!BC$5</f>
        <v>1.0094816097092917E-3</v>
      </c>
      <c r="BD206" s="9">
        <v>204</v>
      </c>
    </row>
    <row r="207" spans="1:56" x14ac:dyDescent="0.35">
      <c r="A207" s="3"/>
      <c r="B207" s="3" t="s">
        <v>58</v>
      </c>
      <c r="C207" s="51">
        <f>'Population at Risk'!C207/'Population at Risk'!C$5</f>
        <v>1.6802594373063243E-3</v>
      </c>
      <c r="D207" s="3">
        <f>'Population at Risk'!D207/'Population at Risk'!D$5</f>
        <v>3.4456486597608301E-3</v>
      </c>
      <c r="E207" s="3">
        <f>'Population at Risk'!E207/'Population at Risk'!E$5</f>
        <v>5.217791451405121E-3</v>
      </c>
      <c r="F207" s="3">
        <f>'Population at Risk'!F207/'Population at Risk'!F$5</f>
        <v>4.3232618237003615E-3</v>
      </c>
      <c r="G207" s="3">
        <f>'Population at Risk'!G207/'Population at Risk'!G$5</f>
        <v>4.3106409719630588E-3</v>
      </c>
      <c r="H207" s="3">
        <f>'Population at Risk'!H207/'Population at Risk'!H$5</f>
        <v>2.1082396022451865E-3</v>
      </c>
      <c r="I207" s="3">
        <f>'Population at Risk'!I207/'Population at Risk'!I$5</f>
        <v>6.3417736396710021E-3</v>
      </c>
      <c r="J207" s="3">
        <f>'Population at Risk'!J207/'Population at Risk'!J$5</f>
        <v>3.0953804077426378E-3</v>
      </c>
      <c r="K207" s="3">
        <f>'Population at Risk'!K207/'Population at Risk'!K$5</f>
        <v>2.0988618042561782E-3</v>
      </c>
      <c r="L207" s="3">
        <f>'Population at Risk'!L207/'Population at Risk'!L$5</f>
        <v>2.9718059967496009E-3</v>
      </c>
      <c r="M207" s="3">
        <f>'Population at Risk'!M207/'Population at Risk'!M$5</f>
        <v>2.9718059967496009E-3</v>
      </c>
      <c r="N207" s="3">
        <f>'Population at Risk'!N207/'Population at Risk'!N$5</f>
        <v>1.3532084064305895E-3</v>
      </c>
      <c r="O207" s="3">
        <f>'Population at Risk'!O207/'Population at Risk'!O$5</f>
        <v>1.7835964288235202E-3</v>
      </c>
      <c r="P207" s="3">
        <f>'Population at Risk'!P207/'Population at Risk'!P$5</f>
        <v>3.0035382873336951E-3</v>
      </c>
      <c r="Q207" s="3">
        <f>'Population at Risk'!Q207/'Population at Risk'!Q$5</f>
        <v>4.2414510752113079E-3</v>
      </c>
      <c r="R207" s="3">
        <f>'Population at Risk'!R207/'Population at Risk'!R$5</f>
        <v>2.0511556909388932E-3</v>
      </c>
      <c r="S207" s="3">
        <f>'Population at Risk'!S207/'Population at Risk'!S$5</f>
        <v>2.377237111632906E-3</v>
      </c>
      <c r="T207" s="3">
        <f>'Population at Risk'!T207/'Population at Risk'!T$5</f>
        <v>1.3623453077820544E-3</v>
      </c>
      <c r="U207" s="3">
        <f>'Population at Risk'!U207/'Population at Risk'!U$5</f>
        <v>8.1535053091904327E-4</v>
      </c>
      <c r="V207" s="3">
        <f>'Population at Risk'!V207/'Population at Risk'!V$5</f>
        <v>2.217736660947078E-3</v>
      </c>
      <c r="W207" s="3">
        <f>'Population at Risk'!W207/'Population at Risk'!W$5</f>
        <v>2.4309454028196551E-3</v>
      </c>
      <c r="X207" s="3">
        <f>'Population at Risk'!X207/'Population at Risk'!X$5</f>
        <v>2.4309454028196551E-3</v>
      </c>
      <c r="Y207" s="3">
        <f>'Population at Risk'!Y207/'Population at Risk'!Y$5</f>
        <v>2.6321821595214944E-3</v>
      </c>
      <c r="Z207" s="3">
        <f>'Population at Risk'!Z207/'Population at Risk'!Z$5</f>
        <v>6.5984467797432971E-4</v>
      </c>
      <c r="AA207" s="3">
        <f>'Population at Risk'!AA207/'Population at Risk'!AA$5</f>
        <v>1.3671603918021073E-3</v>
      </c>
      <c r="AB207" s="3">
        <f>'Population at Risk'!AB207/'Population at Risk'!AB$5</f>
        <v>3.869026804805767E-3</v>
      </c>
      <c r="AC207" s="3">
        <f>'Population at Risk'!AC207/'Population at Risk'!AC$5</f>
        <v>1.2615819905149579E-3</v>
      </c>
      <c r="AD207" s="3">
        <f>'Population at Risk'!AD207/'Population at Risk'!AD$5</f>
        <v>4.7307160075954983E-3</v>
      </c>
      <c r="AE207" s="3">
        <f>'Population at Risk'!AE207/'Population at Risk'!AE$5</f>
        <v>4.8911839991414938E-3</v>
      </c>
      <c r="AF207" s="3">
        <f>'Population at Risk'!AF207/'Population at Risk'!AF$5</f>
        <v>1.8776547985378403E-3</v>
      </c>
      <c r="AG207" s="3">
        <f>'Population at Risk'!AG207/'Population at Risk'!AG$5</f>
        <v>4.8911839991414938E-3</v>
      </c>
      <c r="AH207" s="3">
        <f>'Population at Risk'!AH207/'Population at Risk'!AH$5</f>
        <v>1.5592644079127956E-3</v>
      </c>
      <c r="AI207" s="3">
        <f>'Population at Risk'!AI207/'Population at Risk'!AI$5</f>
        <v>1.8505091564145876E-3</v>
      </c>
      <c r="AJ207" s="3">
        <f>'Population at Risk'!AJ207/'Population at Risk'!AJ$5</f>
        <v>2.1990469484670151E-3</v>
      </c>
      <c r="AK207" s="3">
        <f>'Population at Risk'!AK207/'Population at Risk'!AK$5</f>
        <v>6.0211342811941409E-3</v>
      </c>
      <c r="AL207" s="3">
        <f>'Population at Risk'!AL207/'Population at Risk'!AL$5</f>
        <v>2.4194284994426369E-3</v>
      </c>
      <c r="AM207" s="3">
        <f>'Population at Risk'!AM207/'Population at Risk'!AM$5</f>
        <v>1.1531982777575175E-3</v>
      </c>
      <c r="AN207" s="3">
        <f>'Population at Risk'!AN207/'Population at Risk'!AN$5</f>
        <v>7.6998833920486846E-3</v>
      </c>
      <c r="AO207" s="3">
        <f>'Population at Risk'!AO207/'Population at Risk'!AO$5</f>
        <v>7.6998833920486846E-3</v>
      </c>
      <c r="AP207" s="3">
        <f>'Population at Risk'!AP207/'Population at Risk'!AP$5</f>
        <v>6.4400778054274337E-3</v>
      </c>
      <c r="AQ207" s="3">
        <f>'Population at Risk'!AQ207/'Population at Risk'!AQ$5</f>
        <v>2.111966791652499E-3</v>
      </c>
      <c r="AR207" s="3">
        <f>'Population at Risk'!AR207/'Population at Risk'!AR$5</f>
        <v>2.4350618907155244E-3</v>
      </c>
      <c r="AS207" s="3">
        <f>'Population at Risk'!AS207/'Population at Risk'!AS$5</f>
        <v>6.3417736396710021E-3</v>
      </c>
      <c r="AT207" s="3">
        <f>'Population at Risk'!AT207/'Population at Risk'!AT$5</f>
        <v>8.3528940439953035E-3</v>
      </c>
      <c r="AU207" s="3">
        <f>'Population at Risk'!AU207/'Population at Risk'!AU$5</f>
        <v>8.3528940439953035E-3</v>
      </c>
      <c r="AV207" s="3">
        <f>'Population at Risk'!AV207/'Population at Risk'!AV$5</f>
        <v>2.0736788731271463E-3</v>
      </c>
      <c r="AW207" s="3">
        <f>'Population at Risk'!AW207/'Population at Risk'!AW$5</f>
        <v>2.0225676230731606E-3</v>
      </c>
      <c r="AX207" s="3">
        <f>'Population at Risk'!AX207/'Population at Risk'!AX$5</f>
        <v>3.7066069212495717E-3</v>
      </c>
      <c r="AY207" s="3">
        <f>'Population at Risk'!AY207/'Population at Risk'!AY$5</f>
        <v>3.1564096138640904E-3</v>
      </c>
      <c r="AZ207" s="3">
        <f>'Population at Risk'!AZ207/'Population at Risk'!AZ$5</f>
        <v>3.8149482839733746E-3</v>
      </c>
      <c r="BA207" s="3">
        <f>'Population at Risk'!BA207/'Population at Risk'!BA$5</f>
        <v>1.4815992005385733E-3</v>
      </c>
      <c r="BB207" s="3">
        <f>'Population at Risk'!BB207/'Population at Risk'!BB$5</f>
        <v>1.71084649277222E-3</v>
      </c>
      <c r="BC207" s="5">
        <f>'Population at Risk'!BC207/'Population at Risk'!BC$5</f>
        <v>8.1535053091904327E-4</v>
      </c>
      <c r="BD207" s="9">
        <v>205</v>
      </c>
    </row>
    <row r="208" spans="1:56" x14ac:dyDescent="0.35">
      <c r="A208" s="3"/>
      <c r="B208" s="3" t="s">
        <v>59</v>
      </c>
      <c r="C208" s="51">
        <f>'Population at Risk'!C208/'Population at Risk'!C$5</f>
        <v>1.1353789259626445E-3</v>
      </c>
      <c r="D208" s="3">
        <f>'Population at Risk'!D208/'Population at Risk'!D$5</f>
        <v>2.4718783863501609E-3</v>
      </c>
      <c r="E208" s="3">
        <f>'Population at Risk'!E208/'Population at Risk'!E$5</f>
        <v>3.8134906804759999E-3</v>
      </c>
      <c r="F208" s="3">
        <f>'Population at Risk'!F208/'Population at Risk'!F$5</f>
        <v>3.3997012724479745E-3</v>
      </c>
      <c r="G208" s="3">
        <f>'Population at Risk'!G208/'Population at Risk'!G$5</f>
        <v>2.8929190522952084E-3</v>
      </c>
      <c r="H208" s="3">
        <f>'Population at Risk'!H208/'Population at Risk'!H$5</f>
        <v>1.3883198409640328E-3</v>
      </c>
      <c r="I208" s="3">
        <f>'Population at Risk'!I208/'Population at Risk'!I$5</f>
        <v>4.6516552220131104E-3</v>
      </c>
      <c r="J208" s="3">
        <f>'Population at Risk'!J208/'Population at Risk'!J$5</f>
        <v>2.0314638541474102E-3</v>
      </c>
      <c r="K208" s="3">
        <f>'Population at Risk'!K208/'Population at Risk'!K$5</f>
        <v>1.2978469127767672E-3</v>
      </c>
      <c r="L208" s="3">
        <f>'Population at Risk'!L208/'Population at Risk'!L$5</f>
        <v>2.1910773026882651E-3</v>
      </c>
      <c r="M208" s="3">
        <f>'Population at Risk'!M208/'Population at Risk'!M$5</f>
        <v>2.1910773026882651E-3</v>
      </c>
      <c r="N208" s="3">
        <f>'Population at Risk'!N208/'Population at Risk'!N$5</f>
        <v>1.0462611337524316E-3</v>
      </c>
      <c r="O208" s="3">
        <f>'Population at Risk'!O208/'Population at Risk'!O$5</f>
        <v>1.0279040922377008E-3</v>
      </c>
      <c r="P208" s="3">
        <f>'Population at Risk'!P208/'Population at Risk'!P$5</f>
        <v>2.3388721945208101E-3</v>
      </c>
      <c r="Q208" s="3">
        <f>'Population at Risk'!Q208/'Population at Risk'!Q$5</f>
        <v>2.7991296746354196E-3</v>
      </c>
      <c r="R208" s="3">
        <f>'Population at Risk'!R208/'Population at Risk'!R$5</f>
        <v>1.5328130975608334E-3</v>
      </c>
      <c r="S208" s="3">
        <f>'Population at Risk'!S208/'Population at Risk'!S$5</f>
        <v>1.6934196885649362E-3</v>
      </c>
      <c r="T208" s="3">
        <f>'Population at Risk'!T208/'Population at Risk'!T$5</f>
        <v>1.0828315915899066E-3</v>
      </c>
      <c r="U208" s="3">
        <f>'Population at Risk'!U208/'Population at Risk'!U$5</f>
        <v>4.2708837333854644E-4</v>
      </c>
      <c r="V208" s="3">
        <f>'Population at Risk'!V208/'Population at Risk'!V$5</f>
        <v>1.6382969112750576E-3</v>
      </c>
      <c r="W208" s="3">
        <f>'Population at Risk'!W208/'Population at Risk'!W$5</f>
        <v>1.680471943111408E-3</v>
      </c>
      <c r="X208" s="3">
        <f>'Population at Risk'!X208/'Population at Risk'!X$5</f>
        <v>1.680471943111408E-3</v>
      </c>
      <c r="Y208" s="3">
        <f>'Population at Risk'!Y208/'Population at Risk'!Y$5</f>
        <v>1.8239602516186288E-3</v>
      </c>
      <c r="Z208" s="3">
        <f>'Population at Risk'!Z208/'Population at Risk'!Z$5</f>
        <v>5.1476722087506299E-4</v>
      </c>
      <c r="AA208" s="3">
        <f>'Population at Risk'!AA208/'Population at Risk'!AA$5</f>
        <v>9.5459349431618792E-4</v>
      </c>
      <c r="AB208" s="3">
        <f>'Population at Risk'!AB208/'Population at Risk'!AB$5</f>
        <v>2.78374728154931E-3</v>
      </c>
      <c r="AC208" s="3">
        <f>'Population at Risk'!AC208/'Population at Risk'!AC$5</f>
        <v>9.2978848254360335E-4</v>
      </c>
      <c r="AD208" s="3">
        <f>'Population at Risk'!AD208/'Population at Risk'!AD$5</f>
        <v>3.124390796061206E-3</v>
      </c>
      <c r="AE208" s="3">
        <f>'Population at Risk'!AE208/'Population at Risk'!AE$5</f>
        <v>3.212812631855036E-3</v>
      </c>
      <c r="AF208" s="3">
        <f>'Population at Risk'!AF208/'Population at Risk'!AF$5</f>
        <v>1.3516668093708883E-3</v>
      </c>
      <c r="AG208" s="3">
        <f>'Population at Risk'!AG208/'Population at Risk'!AG$5</f>
        <v>3.212812631855036E-3</v>
      </c>
      <c r="AH208" s="3">
        <f>'Population at Risk'!AH208/'Population at Risk'!AH$5</f>
        <v>9.9972718002361142E-4</v>
      </c>
      <c r="AI208" s="3">
        <f>'Population at Risk'!AI208/'Population at Risk'!AI$5</f>
        <v>1.3237360667209396E-3</v>
      </c>
      <c r="AJ208" s="3">
        <f>'Population at Risk'!AJ208/'Population at Risk'!AJ$5</f>
        <v>1.2895261142568614E-3</v>
      </c>
      <c r="AK208" s="3">
        <f>'Population at Risk'!AK208/'Population at Risk'!AK$5</f>
        <v>4.3690331279404426E-3</v>
      </c>
      <c r="AL208" s="3">
        <f>'Population at Risk'!AL208/'Population at Risk'!AL$5</f>
        <v>1.6450686404764832E-3</v>
      </c>
      <c r="AM208" s="3">
        <f>'Population at Risk'!AM208/'Population at Risk'!AM$5</f>
        <v>7.3583647988058505E-4</v>
      </c>
      <c r="AN208" s="3">
        <f>'Population at Risk'!AN208/'Population at Risk'!AN$5</f>
        <v>6.2266205047613911E-3</v>
      </c>
      <c r="AO208" s="3">
        <f>'Population at Risk'!AO208/'Population at Risk'!AO$5</f>
        <v>6.2266205047613911E-3</v>
      </c>
      <c r="AP208" s="3">
        <f>'Population at Risk'!AP208/'Population at Risk'!AP$5</f>
        <v>4.9564143110125058E-3</v>
      </c>
      <c r="AQ208" s="3">
        <f>'Population at Risk'!AQ208/'Population at Risk'!AQ$5</f>
        <v>1.4490438820504649E-3</v>
      </c>
      <c r="AR208" s="3">
        <f>'Population at Risk'!AR208/'Population at Risk'!AR$5</f>
        <v>1.727834350616496E-3</v>
      </c>
      <c r="AS208" s="3">
        <f>'Population at Risk'!AS208/'Population at Risk'!AS$5</f>
        <v>4.6516552220131104E-3</v>
      </c>
      <c r="AT208" s="3">
        <f>'Population at Risk'!AT208/'Population at Risk'!AT$5</f>
        <v>6.1762441302505985E-3</v>
      </c>
      <c r="AU208" s="3">
        <f>'Population at Risk'!AU208/'Population at Risk'!AU$5</f>
        <v>6.1762441302505985E-3</v>
      </c>
      <c r="AV208" s="3">
        <f>'Population at Risk'!AV208/'Population at Risk'!AV$5</f>
        <v>1.467672261802318E-3</v>
      </c>
      <c r="AW208" s="3">
        <f>'Population at Risk'!AW208/'Population at Risk'!AW$5</f>
        <v>1.3008146156598508E-3</v>
      </c>
      <c r="AX208" s="3">
        <f>'Population at Risk'!AX208/'Population at Risk'!AX$5</f>
        <v>2.4814365127157367E-3</v>
      </c>
      <c r="AY208" s="3">
        <f>'Population at Risk'!AY208/'Population at Risk'!AY$5</f>
        <v>2.3498027205252634E-3</v>
      </c>
      <c r="AZ208" s="3">
        <f>'Population at Risk'!AZ208/'Population at Risk'!AZ$5</f>
        <v>2.957386379802889E-3</v>
      </c>
      <c r="BA208" s="3">
        <f>'Population at Risk'!BA208/'Population at Risk'!BA$5</f>
        <v>9.894779113137468E-4</v>
      </c>
      <c r="BB208" s="3">
        <f>'Population at Risk'!BB208/'Population at Risk'!BB$5</f>
        <v>1.197592544940554E-3</v>
      </c>
      <c r="BC208" s="5">
        <f>'Population at Risk'!BC208/'Population at Risk'!BC$5</f>
        <v>4.2708837333854644E-4</v>
      </c>
      <c r="BD208" s="9">
        <v>206</v>
      </c>
    </row>
    <row r="209" spans="1:56" x14ac:dyDescent="0.35">
      <c r="A209" s="3"/>
      <c r="B209" s="3" t="s">
        <v>60</v>
      </c>
      <c r="C209" s="51">
        <f>'Population at Risk'!C209/'Population at Risk'!C$5</f>
        <v>7.7297002772010398E-4</v>
      </c>
      <c r="D209" s="3">
        <f>'Population at Risk'!D209/'Population at Risk'!D$5</f>
        <v>1.6149097624229094E-3</v>
      </c>
      <c r="E209" s="3">
        <f>'Population at Risk'!E209/'Population at Risk'!E$5</f>
        <v>2.4600703722617028E-3</v>
      </c>
      <c r="F209" s="3">
        <f>'Population at Risk'!F209/'Population at Risk'!F$5</f>
        <v>2.0418176511471683E-3</v>
      </c>
      <c r="G209" s="3">
        <f>'Population at Risk'!G209/'Population at Risk'!G$5</f>
        <v>1.9605433753965319E-3</v>
      </c>
      <c r="H209" s="3">
        <f>'Population at Risk'!H209/'Population at Risk'!H$5</f>
        <v>9.5175832847338958E-4</v>
      </c>
      <c r="I209" s="3">
        <f>'Population at Risk'!I209/'Population at Risk'!I$5</f>
        <v>3.0330221754948272E-3</v>
      </c>
      <c r="J209" s="3">
        <f>'Population at Risk'!J209/'Population at Risk'!J$5</f>
        <v>1.3954267840633062E-3</v>
      </c>
      <c r="K209" s="3">
        <f>'Population at Risk'!K209/'Population at Risk'!K$5</f>
        <v>9.3282746855830132E-4</v>
      </c>
      <c r="L209" s="3">
        <f>'Population at Risk'!L209/'Population at Risk'!L$5</f>
        <v>1.6406096059537747E-3</v>
      </c>
      <c r="M209" s="3">
        <f>'Population at Risk'!M209/'Population at Risk'!M$5</f>
        <v>1.6406096059537747E-3</v>
      </c>
      <c r="N209" s="3">
        <f>'Population at Risk'!N209/'Population at Risk'!N$5</f>
        <v>9.1754130972610708E-4</v>
      </c>
      <c r="O209" s="3">
        <f>'Population at Risk'!O209/'Population at Risk'!O$5</f>
        <v>6.3380647584617116E-4</v>
      </c>
      <c r="P209" s="3">
        <f>'Population at Risk'!P209/'Population at Risk'!P$5</f>
        <v>1.6930174062214981E-3</v>
      </c>
      <c r="Q209" s="3">
        <f>'Population at Risk'!Q209/'Population at Risk'!Q$5</f>
        <v>1.8641861580565831E-3</v>
      </c>
      <c r="R209" s="3">
        <f>'Population at Risk'!R209/'Population at Risk'!R$5</f>
        <v>1.1625683880050765E-3</v>
      </c>
      <c r="S209" s="3">
        <f>'Population at Risk'!S209/'Population at Risk'!S$5</f>
        <v>1.1245365119376528E-3</v>
      </c>
      <c r="T209" s="3">
        <f>'Population at Risk'!T209/'Population at Risk'!T$5</f>
        <v>7.9081929459241872E-4</v>
      </c>
      <c r="U209" s="3">
        <f>'Population at Risk'!U209/'Population at Risk'!U$5</f>
        <v>4.0767526545952164E-4</v>
      </c>
      <c r="V209" s="3">
        <f>'Population at Risk'!V209/'Population at Risk'!V$5</f>
        <v>1.1761247299890414E-3</v>
      </c>
      <c r="W209" s="3">
        <f>'Population at Risk'!W209/'Population at Risk'!W$5</f>
        <v>1.0594919431175251E-3</v>
      </c>
      <c r="X209" s="3">
        <f>'Population at Risk'!X209/'Population at Risk'!X$5</f>
        <v>1.0594919431175251E-3</v>
      </c>
      <c r="Y209" s="3">
        <f>'Population at Risk'!Y209/'Population at Risk'!Y$5</f>
        <v>1.2796846875128703E-3</v>
      </c>
      <c r="Z209" s="3">
        <f>'Population at Risk'!Z209/'Population at Risk'!Z$5</f>
        <v>3.6895332998341423E-4</v>
      </c>
      <c r="AA209" s="3">
        <f>'Population at Risk'!AA209/'Population at Risk'!AA$5</f>
        <v>6.4894766486625968E-4</v>
      </c>
      <c r="AB209" s="3">
        <f>'Population at Risk'!AB209/'Population at Risk'!AB$5</f>
        <v>1.8236515156186217E-3</v>
      </c>
      <c r="AC209" s="3">
        <f>'Population at Risk'!AC209/'Population at Risk'!AC$5</f>
        <v>6.4867973381305913E-4</v>
      </c>
      <c r="AD209" s="3">
        <f>'Population at Risk'!AD209/'Population at Risk'!AD$5</f>
        <v>2.1711868243815165E-3</v>
      </c>
      <c r="AE209" s="3">
        <f>'Population at Risk'!AE209/'Population at Risk'!AE$5</f>
        <v>2.2516522848915707E-3</v>
      </c>
      <c r="AF209" s="3">
        <f>'Population at Risk'!AF209/'Population at Risk'!AF$5</f>
        <v>8.1344654138610023E-4</v>
      </c>
      <c r="AG209" s="3">
        <f>'Population at Risk'!AG209/'Population at Risk'!AG$5</f>
        <v>2.2516522848915707E-3</v>
      </c>
      <c r="AH209" s="3">
        <f>'Population at Risk'!AH209/'Population at Risk'!AH$5</f>
        <v>6.4943517586029959E-4</v>
      </c>
      <c r="AI209" s="3">
        <f>'Population at Risk'!AI209/'Population at Risk'!AI$5</f>
        <v>9.1099995585396034E-4</v>
      </c>
      <c r="AJ209" s="3">
        <f>'Population at Risk'!AJ209/'Population at Risk'!AJ$5</f>
        <v>9.8427597126852216E-4</v>
      </c>
      <c r="AK209" s="3">
        <f>'Population at Risk'!AK209/'Population at Risk'!AK$5</f>
        <v>2.884723498064074E-3</v>
      </c>
      <c r="AL209" s="3">
        <f>'Population at Risk'!AL209/'Population at Risk'!AL$5</f>
        <v>1.1026598913389009E-3</v>
      </c>
      <c r="AM209" s="3">
        <f>'Population at Risk'!AM209/'Population at Risk'!AM$5</f>
        <v>4.3917513226074444E-4</v>
      </c>
      <c r="AN209" s="3">
        <f>'Population at Risk'!AN209/'Population at Risk'!AN$5</f>
        <v>3.5024740339282823E-3</v>
      </c>
      <c r="AO209" s="3">
        <f>'Population at Risk'!AO209/'Population at Risk'!AO$5</f>
        <v>3.5024740339282823E-3</v>
      </c>
      <c r="AP209" s="3">
        <f>'Population at Risk'!AP209/'Population at Risk'!AP$5</f>
        <v>3.484978812430668E-3</v>
      </c>
      <c r="AQ209" s="3">
        <f>'Population at Risk'!AQ209/'Population at Risk'!AQ$5</f>
        <v>9.0051917366294071E-4</v>
      </c>
      <c r="AR209" s="3">
        <f>'Population at Risk'!AR209/'Population at Risk'!AR$5</f>
        <v>1.1708489296367382E-3</v>
      </c>
      <c r="AS209" s="3">
        <f>'Population at Risk'!AS209/'Population at Risk'!AS$5</f>
        <v>3.0330221754948272E-3</v>
      </c>
      <c r="AT209" s="3">
        <f>'Population at Risk'!AT209/'Population at Risk'!AT$5</f>
        <v>3.6186804816005706E-3</v>
      </c>
      <c r="AU209" s="3">
        <f>'Population at Risk'!AU209/'Population at Risk'!AU$5</f>
        <v>3.6186804816005706E-3</v>
      </c>
      <c r="AV209" s="3">
        <f>'Population at Risk'!AV209/'Population at Risk'!AV$5</f>
        <v>1.122059116281127E-3</v>
      </c>
      <c r="AW209" s="3">
        <f>'Population at Risk'!AW209/'Population at Risk'!AW$5</f>
        <v>8.8933244131846946E-4</v>
      </c>
      <c r="AX209" s="3">
        <f>'Population at Risk'!AX209/'Population at Risk'!AX$5</f>
        <v>1.6791675649956113E-3</v>
      </c>
      <c r="AY209" s="3">
        <f>'Population at Risk'!AY209/'Population at Risk'!AY$5</f>
        <v>1.5838062436913426E-3</v>
      </c>
      <c r="AZ209" s="3">
        <f>'Population at Risk'!AZ209/'Population at Risk'!AZ$5</f>
        <v>2.0597514894562128E-3</v>
      </c>
      <c r="BA209" s="3">
        <f>'Population at Risk'!BA209/'Population at Risk'!BA$5</f>
        <v>8.1147659393455431E-4</v>
      </c>
      <c r="BB209" s="3">
        <f>'Population at Risk'!BB209/'Population at Risk'!BB$5</f>
        <v>6.8739368013169555E-4</v>
      </c>
      <c r="BC209" s="5">
        <f>'Population at Risk'!BC209/'Population at Risk'!BC$5</f>
        <v>4.0767526545952164E-4</v>
      </c>
      <c r="BD209" s="9">
        <v>207</v>
      </c>
    </row>
    <row r="210" spans="1:56" x14ac:dyDescent="0.35">
      <c r="A210" s="3"/>
      <c r="B210" s="3" t="s">
        <v>80</v>
      </c>
      <c r="C210" s="51">
        <f>'Population at Risk'!C210/'Population at Risk'!C$5</f>
        <v>3.5734024232306444E-4</v>
      </c>
      <c r="D210" s="3">
        <f>'Population at Risk'!D210/'Population at Risk'!D$5</f>
        <v>8.6839487224628137E-4</v>
      </c>
      <c r="E210" s="3">
        <f>'Population at Risk'!E210/'Population at Risk'!E$5</f>
        <v>1.3814045627074504E-3</v>
      </c>
      <c r="F210" s="3">
        <f>'Population at Risk'!F210/'Population at Risk'!F$5</f>
        <v>1.2480547989897116E-3</v>
      </c>
      <c r="G210" s="3">
        <f>'Population at Risk'!G210/'Population at Risk'!G$5</f>
        <v>8.9405886825900483E-4</v>
      </c>
      <c r="H210" s="3">
        <f>'Population at Risk'!H210/'Population at Risk'!H$5</f>
        <v>4.3927307468002601E-4</v>
      </c>
      <c r="I210" s="3">
        <f>'Population at Risk'!I210/'Population at Risk'!I$5</f>
        <v>1.7564976908589572E-3</v>
      </c>
      <c r="J210" s="3">
        <f>'Population at Risk'!J210/'Population at Risk'!J$5</f>
        <v>7.7095402434436823E-4</v>
      </c>
      <c r="K210" s="3">
        <f>'Population at Risk'!K210/'Population at Risk'!K$5</f>
        <v>4.2585601825487668E-4</v>
      </c>
      <c r="L210" s="3">
        <f>'Population at Risk'!L210/'Population at Risk'!L$5</f>
        <v>8.2390263106011947E-4</v>
      </c>
      <c r="M210" s="3">
        <f>'Population at Risk'!M210/'Population at Risk'!M$5</f>
        <v>8.2390263106011947E-4</v>
      </c>
      <c r="N210" s="3">
        <f>'Population at Risk'!N210/'Population at Risk'!N$5</f>
        <v>5.0167726287182832E-4</v>
      </c>
      <c r="O210" s="3">
        <f>'Population at Risk'!O210/'Population at Risk'!O$5</f>
        <v>2.5596030755326146E-4</v>
      </c>
      <c r="P210" s="3">
        <f>'Population at Risk'!P210/'Population at Risk'!P$5</f>
        <v>9.0294261665146568E-4</v>
      </c>
      <c r="Q210" s="3">
        <f>'Population at Risk'!Q210/'Population at Risk'!Q$5</f>
        <v>1.1230723949148221E-3</v>
      </c>
      <c r="R210" s="3">
        <f>'Population at Risk'!R210/'Population at Risk'!R$5</f>
        <v>5.6277195852475045E-4</v>
      </c>
      <c r="S210" s="3">
        <f>'Population at Risk'!S210/'Population at Risk'!S$5</f>
        <v>6.2428313714185885E-4</v>
      </c>
      <c r="T210" s="3">
        <f>'Population at Risk'!T210/'Population at Risk'!T$5</f>
        <v>4.8744465140825803E-4</v>
      </c>
      <c r="U210" s="3">
        <f>'Population at Risk'!U210/'Population at Risk'!U$5</f>
        <v>2.329572945482981E-4</v>
      </c>
      <c r="V210" s="3">
        <f>'Population at Risk'!V210/'Population at Risk'!V$5</f>
        <v>5.8978688805902066E-4</v>
      </c>
      <c r="W210" s="3">
        <f>'Population at Risk'!W210/'Population at Risk'!W$5</f>
        <v>5.2974597155876256E-4</v>
      </c>
      <c r="X210" s="3">
        <f>'Population at Risk'!X210/'Population at Risk'!X$5</f>
        <v>5.2974597155876256E-4</v>
      </c>
      <c r="Y210" s="3">
        <f>'Population at Risk'!Y210/'Population at Risk'!Y$5</f>
        <v>6.7533857619811509E-4</v>
      </c>
      <c r="Z210" s="3">
        <f>'Population at Risk'!Z210/'Population at Risk'!Z$5</f>
        <v>1.8852705084980846E-4</v>
      </c>
      <c r="AA210" s="3">
        <f>'Population at Risk'!AA210/'Population at Risk'!AA$5</f>
        <v>3.3093307433247632E-4</v>
      </c>
      <c r="AB210" s="3">
        <f>'Population at Risk'!AB210/'Population at Risk'!AB$5</f>
        <v>9.5266961083509156E-4</v>
      </c>
      <c r="AC210" s="3">
        <f>'Population at Risk'!AC210/'Population at Risk'!AC$5</f>
        <v>3.3733049847665318E-4</v>
      </c>
      <c r="AD210" s="3">
        <f>'Population at Risk'!AD210/'Population at Risk'!AD$5</f>
        <v>1.1279580331542999E-3</v>
      </c>
      <c r="AE210" s="3">
        <f>'Population at Risk'!AE210/'Population at Risk'!AE$5</f>
        <v>1.2173071399359629E-3</v>
      </c>
      <c r="AF210" s="3">
        <f>'Population at Risk'!AF210/'Population at Risk'!AF$5</f>
        <v>4.7094273448668959E-4</v>
      </c>
      <c r="AG210" s="3">
        <f>'Population at Risk'!AG210/'Population at Risk'!AG$5</f>
        <v>1.2173071399359629E-3</v>
      </c>
      <c r="AH210" s="3">
        <f>'Population at Risk'!AH210/'Population at Risk'!AH$5</f>
        <v>3.1929271175947904E-4</v>
      </c>
      <c r="AI210" s="3">
        <f>'Population at Risk'!AI210/'Population at Risk'!AI$5</f>
        <v>5.2223752803576956E-4</v>
      </c>
      <c r="AJ210" s="3">
        <f>'Population at Risk'!AJ210/'Population at Risk'!AJ$5</f>
        <v>4.3607163284048456E-4</v>
      </c>
      <c r="AK210" s="3">
        <f>'Population at Risk'!AK210/'Population at Risk'!AK$5</f>
        <v>1.3810533077980131E-3</v>
      </c>
      <c r="AL210" s="3">
        <f>'Population at Risk'!AL210/'Population at Risk'!AL$5</f>
        <v>5.4597722775032956E-4</v>
      </c>
      <c r="AM210" s="3">
        <f>'Population at Risk'!AM210/'Population at Risk'!AM$5</f>
        <v>1.8759467570078156E-4</v>
      </c>
      <c r="AN210" s="3">
        <f>'Population at Risk'!AN210/'Population at Risk'!AN$5</f>
        <v>1.8902240818025652E-3</v>
      </c>
      <c r="AO210" s="3">
        <f>'Population at Risk'!AO210/'Population at Risk'!AO$5</f>
        <v>1.8902240818025652E-3</v>
      </c>
      <c r="AP210" s="3">
        <f>'Population at Risk'!AP210/'Population at Risk'!AP$5</f>
        <v>1.8994153527399898E-3</v>
      </c>
      <c r="AQ210" s="3">
        <f>'Population at Risk'!AQ210/'Population at Risk'!AQ$5</f>
        <v>5.2799169791312476E-4</v>
      </c>
      <c r="AR210" s="3">
        <f>'Population at Risk'!AR210/'Population at Risk'!AR$5</f>
        <v>6.1816185271694598E-4</v>
      </c>
      <c r="AS210" s="3">
        <f>'Population at Risk'!AS210/'Population at Risk'!AS$5</f>
        <v>1.7564976908589572E-3</v>
      </c>
      <c r="AT210" s="3">
        <f>'Population at Risk'!AT210/'Population at Risk'!AT$5</f>
        <v>1.6596955592303368E-3</v>
      </c>
      <c r="AU210" s="3">
        <f>'Population at Risk'!AU210/'Population at Risk'!AU$5</f>
        <v>1.6596955592303368E-3</v>
      </c>
      <c r="AV210" s="3">
        <f>'Population at Risk'!AV210/'Population at Risk'!AV$5</f>
        <v>5.1131807830532379E-4</v>
      </c>
      <c r="AW210" s="3">
        <f>'Population at Risk'!AW210/'Population at Risk'!AW$5</f>
        <v>4.6955425539762466E-4</v>
      </c>
      <c r="AX210" s="3">
        <f>'Population at Risk'!AX210/'Population at Risk'!AX$5</f>
        <v>9.8262398247891329E-4</v>
      </c>
      <c r="AY210" s="3">
        <f>'Population at Risk'!AY210/'Population at Risk'!AY$5</f>
        <v>8.5982054255215247E-4</v>
      </c>
      <c r="AZ210" s="3">
        <f>'Population at Risk'!AZ210/'Population at Risk'!AZ$5</f>
        <v>1.1594450666977904E-3</v>
      </c>
      <c r="BA210" s="3">
        <f>'Population at Risk'!BA210/'Population at Risk'!BA$5</f>
        <v>3.0888463898153998E-4</v>
      </c>
      <c r="BB210" s="3">
        <f>'Population at Risk'!BB210/'Population at Risk'!BB$5</f>
        <v>3.3605913250882893E-4</v>
      </c>
      <c r="BC210" s="5">
        <f>'Population at Risk'!BC210/'Population at Risk'!BC$5</f>
        <v>2.329572945482981E-4</v>
      </c>
      <c r="BD210" s="9">
        <v>208</v>
      </c>
    </row>
    <row r="211" spans="1:56" x14ac:dyDescent="0.35">
      <c r="A211" s="4"/>
      <c r="B211" s="4" t="s">
        <v>79</v>
      </c>
      <c r="C211" s="51">
        <f>'Population at Risk'!C211/'Population at Risk'!C$5</f>
        <v>1.0390744634925989E-4</v>
      </c>
      <c r="D211" s="3">
        <f>'Population at Risk'!D211/'Population at Risk'!D$5</f>
        <v>3.4278744957090058E-4</v>
      </c>
      <c r="E211" s="3">
        <f>'Population at Risk'!E211/'Population at Risk'!E$5</f>
        <v>5.8258129808472594E-4</v>
      </c>
      <c r="F211" s="3">
        <f>'Population at Risk'!F211/'Population at Risk'!F$5</f>
        <v>4.7426082361609042E-4</v>
      </c>
      <c r="G211" s="3">
        <f>'Population at Risk'!G211/'Population at Risk'!G$5</f>
        <v>4.4702943412950241E-4</v>
      </c>
      <c r="H211" s="3">
        <f>'Population at Risk'!H211/'Population at Risk'!H$5</f>
        <v>1.8980935325680135E-4</v>
      </c>
      <c r="I211" s="3">
        <f>'Population at Risk'!I211/'Population at Risk'!I$5</f>
        <v>6.2805004644084803E-4</v>
      </c>
      <c r="J211" s="3">
        <f>'Population at Risk'!J211/'Population at Risk'!J$5</f>
        <v>2.929625292508599E-4</v>
      </c>
      <c r="K211" s="3">
        <f>'Population at Risk'!K211/'Population at Risk'!K$5</f>
        <v>1.622308640970959E-4</v>
      </c>
      <c r="L211" s="3">
        <f>'Population at Risk'!L211/'Population at Risk'!L$5</f>
        <v>3.0941321515794878E-4</v>
      </c>
      <c r="M211" s="3">
        <f>'Population at Risk'!M211/'Population at Risk'!M$5</f>
        <v>3.0941321515794878E-4</v>
      </c>
      <c r="N211" s="3">
        <f>'Population at Risk'!N211/'Population at Risk'!N$5</f>
        <v>2.7394218959448524E-4</v>
      </c>
      <c r="O211" s="3">
        <f>'Population at Risk'!O211/'Population at Risk'!O$5</f>
        <v>1.3407444681361313E-4</v>
      </c>
      <c r="P211" s="3">
        <f>'Population at Risk'!P211/'Population at Risk'!P$5</f>
        <v>3.8876695994715884E-4</v>
      </c>
      <c r="Q211" s="3">
        <f>'Population at Risk'!Q211/'Population at Risk'!Q$5</f>
        <v>3.5345425626760903E-4</v>
      </c>
      <c r="R211" s="3">
        <f>'Population at Risk'!R211/'Population at Risk'!R$5</f>
        <v>3.6283981536464174E-4</v>
      </c>
      <c r="S211" s="3">
        <f>'Population at Risk'!S211/'Population at Risk'!S$5</f>
        <v>2.4640579452751512E-4</v>
      </c>
      <c r="T211" s="3">
        <f>'Population at Risk'!T211/'Population at Risk'!T$5</f>
        <v>2.3974550453879361E-4</v>
      </c>
      <c r="U211" s="3">
        <f>'Population at Risk'!U211/'Population at Risk'!U$5</f>
        <v>3.8826215758049682E-5</v>
      </c>
      <c r="V211" s="3">
        <f>'Population at Risk'!V211/'Population at Risk'!V$5</f>
        <v>2.4143322903000849E-4</v>
      </c>
      <c r="W211" s="3">
        <f>'Population at Risk'!W211/'Population at Risk'!W$5</f>
        <v>2.3397113743845347E-4</v>
      </c>
      <c r="X211" s="3">
        <f>'Population at Risk'!X211/'Population at Risk'!X$5</f>
        <v>2.3397113743845347E-4</v>
      </c>
      <c r="Y211" s="3">
        <f>'Population at Risk'!Y211/'Population at Risk'!Y$5</f>
        <v>2.657666634095008E-4</v>
      </c>
      <c r="Z211" s="3">
        <f>'Population at Risk'!Z211/'Population at Risk'!Z$5</f>
        <v>7.6589114407734691E-5</v>
      </c>
      <c r="AA211" s="3">
        <f>'Population at Risk'!AA211/'Population at Risk'!AA$5</f>
        <v>1.3688095599466213E-4</v>
      </c>
      <c r="AB211" s="3">
        <f>'Population at Risk'!AB211/'Population at Risk'!AB$5</f>
        <v>3.9040358216850074E-4</v>
      </c>
      <c r="AC211" s="3">
        <f>'Population at Risk'!AC211/'Population at Risk'!AC$5</f>
        <v>1.4694320956369362E-4</v>
      </c>
      <c r="AD211" s="3">
        <f>'Population at Risk'!AD211/'Population at Risk'!AD$5</f>
        <v>4.9072352616102554E-4</v>
      </c>
      <c r="AE211" s="3">
        <f>'Population at Risk'!AE211/'Population at Risk'!AE$5</f>
        <v>5.074145994121849E-4</v>
      </c>
      <c r="AF211" s="3">
        <f>'Population at Risk'!AF211/'Population at Risk'!AF$5</f>
        <v>1.7736804285862335E-4</v>
      </c>
      <c r="AG211" s="3">
        <f>'Population at Risk'!AG211/'Population at Risk'!AG$5</f>
        <v>5.074145994121849E-4</v>
      </c>
      <c r="AH211" s="3">
        <f>'Population at Risk'!AH211/'Population at Risk'!AH$5</f>
        <v>1.1857229344466091E-4</v>
      </c>
      <c r="AI211" s="3">
        <f>'Population at Risk'!AI211/'Population at Risk'!AI$5</f>
        <v>2.0345233722485315E-4</v>
      </c>
      <c r="AJ211" s="3">
        <f>'Population at Risk'!AJ211/'Population at Risk'!AJ$5</f>
        <v>1.1213270558755316E-4</v>
      </c>
      <c r="AK211" s="3">
        <f>'Population at Risk'!AK211/'Population at Risk'!AK$5</f>
        <v>6.3244497272993124E-4</v>
      </c>
      <c r="AL211" s="3">
        <f>'Population at Risk'!AL211/'Population at Risk'!AL$5</f>
        <v>1.7842393063736262E-4</v>
      </c>
      <c r="AM211" s="3">
        <f>'Population at Risk'!AM211/'Population at Risk'!AM$5</f>
        <v>7.8528003781722525E-5</v>
      </c>
      <c r="AN211" s="3">
        <f>'Population at Risk'!AN211/'Population at Risk'!AN$5</f>
        <v>9.1731462793359783E-4</v>
      </c>
      <c r="AO211" s="3">
        <f>'Population at Risk'!AO211/'Population at Risk'!AO$5</f>
        <v>9.1731462793359783E-4</v>
      </c>
      <c r="AP211" s="3">
        <f>'Population at Risk'!AP211/'Population at Risk'!AP$5</f>
        <v>7.9074373053982406E-4</v>
      </c>
      <c r="AQ211" s="3">
        <f>'Population at Risk'!AQ211/'Population at Risk'!AQ$5</f>
        <v>2.229298280077638E-4</v>
      </c>
      <c r="AR211" s="3">
        <f>'Population at Risk'!AR211/'Population at Risk'!AR$5</f>
        <v>2.5430202996635034E-4</v>
      </c>
      <c r="AS211" s="3">
        <f>'Population at Risk'!AS211/'Population at Risk'!AS$5</f>
        <v>6.2805004644084803E-4</v>
      </c>
      <c r="AT211" s="3">
        <f>'Population at Risk'!AT211/'Population at Risk'!AT$5</f>
        <v>6.8020309804522016E-4</v>
      </c>
      <c r="AU211" s="3">
        <f>'Population at Risk'!AU211/'Population at Risk'!AU$5</f>
        <v>6.8020309804522016E-4</v>
      </c>
      <c r="AV211" s="3">
        <f>'Population at Risk'!AV211/'Population at Risk'!AV$5</f>
        <v>2.6986231910558749E-4</v>
      </c>
      <c r="AW211" s="3">
        <f>'Population at Risk'!AW211/'Population at Risk'!AW$5</f>
        <v>1.6426102927337403E-4</v>
      </c>
      <c r="AX211" s="3">
        <f>'Population at Risk'!AX211/'Population at Risk'!AX$5</f>
        <v>3.7314834777680254E-4</v>
      </c>
      <c r="AY211" s="3">
        <f>'Population at Risk'!AY211/'Population at Risk'!AY$5</f>
        <v>3.7179536489836561E-4</v>
      </c>
      <c r="AZ211" s="3">
        <f>'Population at Risk'!AZ211/'Population at Risk'!AZ$5</f>
        <v>4.9690502858476733E-4</v>
      </c>
      <c r="BA211" s="3">
        <f>'Population at Risk'!BA211/'Population at Risk'!BA$5</f>
        <v>1.3088332160234747E-4</v>
      </c>
      <c r="BB211" s="3">
        <f>'Population at Risk'!BB211/'Population at Risk'!BB$5</f>
        <v>7.0266909524573313E-5</v>
      </c>
      <c r="BC211" s="5">
        <f>'Population at Risk'!BC211/'Population at Risk'!BC$5</f>
        <v>3.8826215758049682E-5</v>
      </c>
      <c r="BD211" s="9">
        <v>209</v>
      </c>
    </row>
    <row r="212" spans="1:56" x14ac:dyDescent="0.35">
      <c r="A212" s="2" t="s">
        <v>137</v>
      </c>
      <c r="B212" s="2" t="s">
        <v>83</v>
      </c>
      <c r="C212" s="51">
        <f>'Population at Risk'!C212/'Population at Risk'!C$5</f>
        <v>0</v>
      </c>
      <c r="D212" s="3">
        <f>'Population at Risk'!D212/'Population at Risk'!D$5</f>
        <v>0</v>
      </c>
      <c r="E212" s="3">
        <f>'Population at Risk'!E212/'Population at Risk'!E$5</f>
        <v>0</v>
      </c>
      <c r="F212" s="3">
        <f>'Population at Risk'!F212/'Population at Risk'!F$5</f>
        <v>0</v>
      </c>
      <c r="G212" s="3">
        <f>'Population at Risk'!G212/'Population at Risk'!G$5</f>
        <v>0</v>
      </c>
      <c r="H212" s="3">
        <f>'Population at Risk'!H212/'Population at Risk'!H$5</f>
        <v>0</v>
      </c>
      <c r="I212" s="3">
        <f>'Population at Risk'!I212/'Population at Risk'!I$5</f>
        <v>0</v>
      </c>
      <c r="J212" s="3">
        <f>'Population at Risk'!J212/'Population at Risk'!J$5</f>
        <v>0</v>
      </c>
      <c r="K212" s="3">
        <f>'Population at Risk'!K212/'Population at Risk'!K$5</f>
        <v>0</v>
      </c>
      <c r="L212" s="3">
        <f>'Population at Risk'!L212/'Population at Risk'!L$5</f>
        <v>0</v>
      </c>
      <c r="M212" s="3">
        <f>'Population at Risk'!M212/'Population at Risk'!M$5</f>
        <v>0</v>
      </c>
      <c r="N212" s="3">
        <f>'Population at Risk'!N212/'Population at Risk'!N$5</f>
        <v>0</v>
      </c>
      <c r="O212" s="3">
        <f>'Population at Risk'!O212/'Population at Risk'!O$5</f>
        <v>0</v>
      </c>
      <c r="P212" s="3">
        <f>'Population at Risk'!P212/'Population at Risk'!P$5</f>
        <v>0</v>
      </c>
      <c r="Q212" s="3">
        <f>'Population at Risk'!Q212/'Population at Risk'!Q$5</f>
        <v>0</v>
      </c>
      <c r="R212" s="3">
        <f>'Population at Risk'!R212/'Population at Risk'!R$5</f>
        <v>0</v>
      </c>
      <c r="S212" s="3">
        <f>'Population at Risk'!S212/'Population at Risk'!S$5</f>
        <v>0</v>
      </c>
      <c r="T212" s="3">
        <f>'Population at Risk'!T212/'Population at Risk'!T$5</f>
        <v>0</v>
      </c>
      <c r="U212" s="3">
        <f>'Population at Risk'!U212/'Population at Risk'!U$5</f>
        <v>0</v>
      </c>
      <c r="V212" s="3">
        <f>'Population at Risk'!V212/'Population at Risk'!V$5</f>
        <v>0</v>
      </c>
      <c r="W212" s="3">
        <f>'Population at Risk'!W212/'Population at Risk'!W$5</f>
        <v>0</v>
      </c>
      <c r="X212" s="3">
        <f>'Population at Risk'!X212/'Population at Risk'!X$5</f>
        <v>0</v>
      </c>
      <c r="Y212" s="3">
        <f>'Population at Risk'!Y212/'Population at Risk'!Y$5</f>
        <v>0</v>
      </c>
      <c r="Z212" s="3">
        <f>'Population at Risk'!Z212/'Population at Risk'!Z$5</f>
        <v>0</v>
      </c>
      <c r="AA212" s="3">
        <f>'Population at Risk'!AA212/'Population at Risk'!AA$5</f>
        <v>0</v>
      </c>
      <c r="AB212" s="3">
        <f>'Population at Risk'!AB212/'Population at Risk'!AB$5</f>
        <v>0</v>
      </c>
      <c r="AC212" s="3">
        <f>'Population at Risk'!AC212/'Population at Risk'!AC$5</f>
        <v>0</v>
      </c>
      <c r="AD212" s="3">
        <f>'Population at Risk'!AD212/'Population at Risk'!AD$5</f>
        <v>0</v>
      </c>
      <c r="AE212" s="3">
        <f>'Population at Risk'!AE212/'Population at Risk'!AE$5</f>
        <v>0</v>
      </c>
      <c r="AF212" s="3">
        <f>'Population at Risk'!AF212/'Population at Risk'!AF$5</f>
        <v>0</v>
      </c>
      <c r="AG212" s="3">
        <f>'Population at Risk'!AG212/'Population at Risk'!AG$5</f>
        <v>0</v>
      </c>
      <c r="AH212" s="3">
        <f>'Population at Risk'!AH212/'Population at Risk'!AH$5</f>
        <v>0</v>
      </c>
      <c r="AI212" s="3">
        <f>'Population at Risk'!AI212/'Population at Risk'!AI$5</f>
        <v>0</v>
      </c>
      <c r="AJ212" s="3">
        <f>'Population at Risk'!AJ212/'Population at Risk'!AJ$5</f>
        <v>0</v>
      </c>
      <c r="AK212" s="3">
        <f>'Population at Risk'!AK212/'Population at Risk'!AK$5</f>
        <v>0</v>
      </c>
      <c r="AL212" s="3">
        <f>'Population at Risk'!AL212/'Population at Risk'!AL$5</f>
        <v>0</v>
      </c>
      <c r="AM212" s="3">
        <f>'Population at Risk'!AM212/'Population at Risk'!AM$5</f>
        <v>0</v>
      </c>
      <c r="AN212" s="3">
        <f>'Population at Risk'!AN212/'Population at Risk'!AN$5</f>
        <v>0</v>
      </c>
      <c r="AO212" s="3">
        <f>'Population at Risk'!AO212/'Population at Risk'!AO$5</f>
        <v>0</v>
      </c>
      <c r="AP212" s="3">
        <f>'Population at Risk'!AP212/'Population at Risk'!AP$5</f>
        <v>0</v>
      </c>
      <c r="AQ212" s="3">
        <f>'Population at Risk'!AQ212/'Population at Risk'!AQ$5</f>
        <v>0</v>
      </c>
      <c r="AR212" s="3">
        <f>'Population at Risk'!AR212/'Population at Risk'!AR$5</f>
        <v>0</v>
      </c>
      <c r="AS212" s="3">
        <f>'Population at Risk'!AS212/'Population at Risk'!AS$5</f>
        <v>0</v>
      </c>
      <c r="AT212" s="3">
        <f>'Population at Risk'!AT212/'Population at Risk'!AT$5</f>
        <v>0</v>
      </c>
      <c r="AU212" s="3">
        <f>'Population at Risk'!AU212/'Population at Risk'!AU$5</f>
        <v>0</v>
      </c>
      <c r="AV212" s="3">
        <f>'Population at Risk'!AV212/'Population at Risk'!AV$5</f>
        <v>0</v>
      </c>
      <c r="AW212" s="3">
        <f>'Population at Risk'!AW212/'Population at Risk'!AW$5</f>
        <v>0</v>
      </c>
      <c r="AX212" s="3">
        <f>'Population at Risk'!AX212/'Population at Risk'!AX$5</f>
        <v>0</v>
      </c>
      <c r="AY212" s="3">
        <f>'Population at Risk'!AY212/'Population at Risk'!AY$5</f>
        <v>0</v>
      </c>
      <c r="AZ212" s="3">
        <f>'Population at Risk'!AZ212/'Population at Risk'!AZ$5</f>
        <v>0</v>
      </c>
      <c r="BA212" s="3">
        <f>'Population at Risk'!BA212/'Population at Risk'!BA$5</f>
        <v>0</v>
      </c>
      <c r="BB212" s="3">
        <f>'Population at Risk'!BB212/'Population at Risk'!BB$5</f>
        <v>0</v>
      </c>
      <c r="BC212" s="5">
        <f>'Population at Risk'!BC212/'Population at Risk'!BC$5</f>
        <v>0</v>
      </c>
      <c r="BD212" s="9">
        <v>210</v>
      </c>
    </row>
    <row r="213" spans="1:56" x14ac:dyDescent="0.35">
      <c r="A213" s="3"/>
      <c r="B213" s="3" t="s">
        <v>61</v>
      </c>
      <c r="C213" s="51">
        <f>'Population at Risk'!C213/'Population at Risk'!C$5</f>
        <v>0</v>
      </c>
      <c r="D213" s="3">
        <f>'Population at Risk'!D213/'Population at Risk'!D$5</f>
        <v>0</v>
      </c>
      <c r="E213" s="3">
        <f>'Population at Risk'!E213/'Population at Risk'!E$5</f>
        <v>0</v>
      </c>
      <c r="F213" s="3">
        <f>'Population at Risk'!F213/'Population at Risk'!F$5</f>
        <v>0</v>
      </c>
      <c r="G213" s="3">
        <f>'Population at Risk'!G213/'Population at Risk'!G$5</f>
        <v>0</v>
      </c>
      <c r="H213" s="3">
        <f>'Population at Risk'!H213/'Population at Risk'!H$5</f>
        <v>0</v>
      </c>
      <c r="I213" s="3">
        <f>'Population at Risk'!I213/'Population at Risk'!I$5</f>
        <v>0</v>
      </c>
      <c r="J213" s="3">
        <f>'Population at Risk'!J213/'Population at Risk'!J$5</f>
        <v>0</v>
      </c>
      <c r="K213" s="3">
        <f>'Population at Risk'!K213/'Population at Risk'!K$5</f>
        <v>0</v>
      </c>
      <c r="L213" s="3">
        <f>'Population at Risk'!L213/'Population at Risk'!L$5</f>
        <v>0</v>
      </c>
      <c r="M213" s="3">
        <f>'Population at Risk'!M213/'Population at Risk'!M$5</f>
        <v>0</v>
      </c>
      <c r="N213" s="3">
        <f>'Population at Risk'!N213/'Population at Risk'!N$5</f>
        <v>0</v>
      </c>
      <c r="O213" s="3">
        <f>'Population at Risk'!O213/'Population at Risk'!O$5</f>
        <v>0</v>
      </c>
      <c r="P213" s="3">
        <f>'Population at Risk'!P213/'Population at Risk'!P$5</f>
        <v>0</v>
      </c>
      <c r="Q213" s="3">
        <f>'Population at Risk'!Q213/'Population at Risk'!Q$5</f>
        <v>0</v>
      </c>
      <c r="R213" s="3">
        <f>'Population at Risk'!R213/'Population at Risk'!R$5</f>
        <v>0</v>
      </c>
      <c r="S213" s="3">
        <f>'Population at Risk'!S213/'Population at Risk'!S$5</f>
        <v>0</v>
      </c>
      <c r="T213" s="3">
        <f>'Population at Risk'!T213/'Population at Risk'!T$5</f>
        <v>0</v>
      </c>
      <c r="U213" s="3">
        <f>'Population at Risk'!U213/'Population at Risk'!U$5</f>
        <v>0</v>
      </c>
      <c r="V213" s="3">
        <f>'Population at Risk'!V213/'Population at Risk'!V$5</f>
        <v>0</v>
      </c>
      <c r="W213" s="3">
        <f>'Population at Risk'!W213/'Population at Risk'!W$5</f>
        <v>0</v>
      </c>
      <c r="X213" s="3">
        <f>'Population at Risk'!X213/'Population at Risk'!X$5</f>
        <v>0</v>
      </c>
      <c r="Y213" s="3">
        <f>'Population at Risk'!Y213/'Population at Risk'!Y$5</f>
        <v>0</v>
      </c>
      <c r="Z213" s="3">
        <f>'Population at Risk'!Z213/'Population at Risk'!Z$5</f>
        <v>0</v>
      </c>
      <c r="AA213" s="3">
        <f>'Population at Risk'!AA213/'Population at Risk'!AA$5</f>
        <v>0</v>
      </c>
      <c r="AB213" s="3">
        <f>'Population at Risk'!AB213/'Population at Risk'!AB$5</f>
        <v>0</v>
      </c>
      <c r="AC213" s="3">
        <f>'Population at Risk'!AC213/'Population at Risk'!AC$5</f>
        <v>0</v>
      </c>
      <c r="AD213" s="3">
        <f>'Population at Risk'!AD213/'Population at Risk'!AD$5</f>
        <v>0</v>
      </c>
      <c r="AE213" s="3">
        <f>'Population at Risk'!AE213/'Population at Risk'!AE$5</f>
        <v>0</v>
      </c>
      <c r="AF213" s="3">
        <f>'Population at Risk'!AF213/'Population at Risk'!AF$5</f>
        <v>0</v>
      </c>
      <c r="AG213" s="3">
        <f>'Population at Risk'!AG213/'Population at Risk'!AG$5</f>
        <v>0</v>
      </c>
      <c r="AH213" s="3">
        <f>'Population at Risk'!AH213/'Population at Risk'!AH$5</f>
        <v>0</v>
      </c>
      <c r="AI213" s="3">
        <f>'Population at Risk'!AI213/'Population at Risk'!AI$5</f>
        <v>0</v>
      </c>
      <c r="AJ213" s="3">
        <f>'Population at Risk'!AJ213/'Population at Risk'!AJ$5</f>
        <v>0</v>
      </c>
      <c r="AK213" s="3">
        <f>'Population at Risk'!AK213/'Population at Risk'!AK$5</f>
        <v>0</v>
      </c>
      <c r="AL213" s="3">
        <f>'Population at Risk'!AL213/'Population at Risk'!AL$5</f>
        <v>0</v>
      </c>
      <c r="AM213" s="3">
        <f>'Population at Risk'!AM213/'Population at Risk'!AM$5</f>
        <v>0</v>
      </c>
      <c r="AN213" s="3">
        <f>'Population at Risk'!AN213/'Population at Risk'!AN$5</f>
        <v>0</v>
      </c>
      <c r="AO213" s="3">
        <f>'Population at Risk'!AO213/'Population at Risk'!AO$5</f>
        <v>0</v>
      </c>
      <c r="AP213" s="3">
        <f>'Population at Risk'!AP213/'Population at Risk'!AP$5</f>
        <v>0</v>
      </c>
      <c r="AQ213" s="3">
        <f>'Population at Risk'!AQ213/'Population at Risk'!AQ$5</f>
        <v>0</v>
      </c>
      <c r="AR213" s="3">
        <f>'Population at Risk'!AR213/'Population at Risk'!AR$5</f>
        <v>0</v>
      </c>
      <c r="AS213" s="3">
        <f>'Population at Risk'!AS213/'Population at Risk'!AS$5</f>
        <v>0</v>
      </c>
      <c r="AT213" s="3">
        <f>'Population at Risk'!AT213/'Population at Risk'!AT$5</f>
        <v>0</v>
      </c>
      <c r="AU213" s="3">
        <f>'Population at Risk'!AU213/'Population at Risk'!AU$5</f>
        <v>0</v>
      </c>
      <c r="AV213" s="3">
        <f>'Population at Risk'!AV213/'Population at Risk'!AV$5</f>
        <v>0</v>
      </c>
      <c r="AW213" s="3">
        <f>'Population at Risk'!AW213/'Population at Risk'!AW$5</f>
        <v>0</v>
      </c>
      <c r="AX213" s="3">
        <f>'Population at Risk'!AX213/'Population at Risk'!AX$5</f>
        <v>0</v>
      </c>
      <c r="AY213" s="3">
        <f>'Population at Risk'!AY213/'Population at Risk'!AY$5</f>
        <v>0</v>
      </c>
      <c r="AZ213" s="3">
        <f>'Population at Risk'!AZ213/'Population at Risk'!AZ$5</f>
        <v>0</v>
      </c>
      <c r="BA213" s="3">
        <f>'Population at Risk'!BA213/'Population at Risk'!BA$5</f>
        <v>0</v>
      </c>
      <c r="BB213" s="3">
        <f>'Population at Risk'!BB213/'Population at Risk'!BB$5</f>
        <v>0</v>
      </c>
      <c r="BC213" s="5">
        <f>'Population at Risk'!BC213/'Population at Risk'!BC$5</f>
        <v>0</v>
      </c>
      <c r="BD213" s="9">
        <v>211</v>
      </c>
    </row>
    <row r="214" spans="1:56" x14ac:dyDescent="0.35">
      <c r="A214" s="3"/>
      <c r="B214" s="3" t="s">
        <v>78</v>
      </c>
      <c r="C214" s="51">
        <f>'Population at Risk'!C214/'Population at Risk'!C$5</f>
        <v>0</v>
      </c>
      <c r="D214" s="3">
        <f>'Population at Risk'!D214/'Population at Risk'!D$5</f>
        <v>0</v>
      </c>
      <c r="E214" s="3">
        <f>'Population at Risk'!E214/'Population at Risk'!E$5</f>
        <v>0</v>
      </c>
      <c r="F214" s="3">
        <f>'Population at Risk'!F214/'Population at Risk'!F$5</f>
        <v>0</v>
      </c>
      <c r="G214" s="3">
        <f>'Population at Risk'!G214/'Population at Risk'!G$5</f>
        <v>0</v>
      </c>
      <c r="H214" s="3">
        <f>'Population at Risk'!H214/'Population at Risk'!H$5</f>
        <v>0</v>
      </c>
      <c r="I214" s="3">
        <f>'Population at Risk'!I214/'Population at Risk'!I$5</f>
        <v>0</v>
      </c>
      <c r="J214" s="3">
        <f>'Population at Risk'!J214/'Population at Risk'!J$5</f>
        <v>0</v>
      </c>
      <c r="K214" s="3">
        <f>'Population at Risk'!K214/'Population at Risk'!K$5</f>
        <v>0</v>
      </c>
      <c r="L214" s="3">
        <f>'Population at Risk'!L214/'Population at Risk'!L$5</f>
        <v>0</v>
      </c>
      <c r="M214" s="3">
        <f>'Population at Risk'!M214/'Population at Risk'!M$5</f>
        <v>0</v>
      </c>
      <c r="N214" s="3">
        <f>'Population at Risk'!N214/'Population at Risk'!N$5</f>
        <v>0</v>
      </c>
      <c r="O214" s="3">
        <f>'Population at Risk'!O214/'Population at Risk'!O$5</f>
        <v>0</v>
      </c>
      <c r="P214" s="3">
        <f>'Population at Risk'!P214/'Population at Risk'!P$5</f>
        <v>0</v>
      </c>
      <c r="Q214" s="3">
        <f>'Population at Risk'!Q214/'Population at Risk'!Q$5</f>
        <v>0</v>
      </c>
      <c r="R214" s="3">
        <f>'Population at Risk'!R214/'Population at Risk'!R$5</f>
        <v>0</v>
      </c>
      <c r="S214" s="3">
        <f>'Population at Risk'!S214/'Population at Risk'!S$5</f>
        <v>0</v>
      </c>
      <c r="T214" s="3">
        <f>'Population at Risk'!T214/'Population at Risk'!T$5</f>
        <v>0</v>
      </c>
      <c r="U214" s="3">
        <f>'Population at Risk'!U214/'Population at Risk'!U$5</f>
        <v>0</v>
      </c>
      <c r="V214" s="3">
        <f>'Population at Risk'!V214/'Population at Risk'!V$5</f>
        <v>0</v>
      </c>
      <c r="W214" s="3">
        <f>'Population at Risk'!W214/'Population at Risk'!W$5</f>
        <v>0</v>
      </c>
      <c r="X214" s="3">
        <f>'Population at Risk'!X214/'Population at Risk'!X$5</f>
        <v>0</v>
      </c>
      <c r="Y214" s="3">
        <f>'Population at Risk'!Y214/'Population at Risk'!Y$5</f>
        <v>0</v>
      </c>
      <c r="Z214" s="3">
        <f>'Population at Risk'!Z214/'Population at Risk'!Z$5</f>
        <v>0</v>
      </c>
      <c r="AA214" s="3">
        <f>'Population at Risk'!AA214/'Population at Risk'!AA$5</f>
        <v>0</v>
      </c>
      <c r="AB214" s="3">
        <f>'Population at Risk'!AB214/'Population at Risk'!AB$5</f>
        <v>0</v>
      </c>
      <c r="AC214" s="3">
        <f>'Population at Risk'!AC214/'Population at Risk'!AC$5</f>
        <v>0</v>
      </c>
      <c r="AD214" s="3">
        <f>'Population at Risk'!AD214/'Population at Risk'!AD$5</f>
        <v>0</v>
      </c>
      <c r="AE214" s="3">
        <f>'Population at Risk'!AE214/'Population at Risk'!AE$5</f>
        <v>0</v>
      </c>
      <c r="AF214" s="3">
        <f>'Population at Risk'!AF214/'Population at Risk'!AF$5</f>
        <v>0</v>
      </c>
      <c r="AG214" s="3">
        <f>'Population at Risk'!AG214/'Population at Risk'!AG$5</f>
        <v>0</v>
      </c>
      <c r="AH214" s="3">
        <f>'Population at Risk'!AH214/'Population at Risk'!AH$5</f>
        <v>0</v>
      </c>
      <c r="AI214" s="3">
        <f>'Population at Risk'!AI214/'Population at Risk'!AI$5</f>
        <v>0</v>
      </c>
      <c r="AJ214" s="3">
        <f>'Population at Risk'!AJ214/'Population at Risk'!AJ$5</f>
        <v>0</v>
      </c>
      <c r="AK214" s="3">
        <f>'Population at Risk'!AK214/'Population at Risk'!AK$5</f>
        <v>0</v>
      </c>
      <c r="AL214" s="3">
        <f>'Population at Risk'!AL214/'Population at Risk'!AL$5</f>
        <v>0</v>
      </c>
      <c r="AM214" s="3">
        <f>'Population at Risk'!AM214/'Population at Risk'!AM$5</f>
        <v>0</v>
      </c>
      <c r="AN214" s="3">
        <f>'Population at Risk'!AN214/'Population at Risk'!AN$5</f>
        <v>0</v>
      </c>
      <c r="AO214" s="3">
        <f>'Population at Risk'!AO214/'Population at Risk'!AO$5</f>
        <v>0</v>
      </c>
      <c r="AP214" s="3">
        <f>'Population at Risk'!AP214/'Population at Risk'!AP$5</f>
        <v>0</v>
      </c>
      <c r="AQ214" s="3">
        <f>'Population at Risk'!AQ214/'Population at Risk'!AQ$5</f>
        <v>0</v>
      </c>
      <c r="AR214" s="3">
        <f>'Population at Risk'!AR214/'Population at Risk'!AR$5</f>
        <v>0</v>
      </c>
      <c r="AS214" s="3">
        <f>'Population at Risk'!AS214/'Population at Risk'!AS$5</f>
        <v>0</v>
      </c>
      <c r="AT214" s="3">
        <f>'Population at Risk'!AT214/'Population at Risk'!AT$5</f>
        <v>0</v>
      </c>
      <c r="AU214" s="3">
        <f>'Population at Risk'!AU214/'Population at Risk'!AU$5</f>
        <v>0</v>
      </c>
      <c r="AV214" s="3">
        <f>'Population at Risk'!AV214/'Population at Risk'!AV$5</f>
        <v>0</v>
      </c>
      <c r="AW214" s="3">
        <f>'Population at Risk'!AW214/'Population at Risk'!AW$5</f>
        <v>0</v>
      </c>
      <c r="AX214" s="3">
        <f>'Population at Risk'!AX214/'Population at Risk'!AX$5</f>
        <v>0</v>
      </c>
      <c r="AY214" s="3">
        <f>'Population at Risk'!AY214/'Population at Risk'!AY$5</f>
        <v>0</v>
      </c>
      <c r="AZ214" s="3">
        <f>'Population at Risk'!AZ214/'Population at Risk'!AZ$5</f>
        <v>0</v>
      </c>
      <c r="BA214" s="3">
        <f>'Population at Risk'!BA214/'Population at Risk'!BA$5</f>
        <v>0</v>
      </c>
      <c r="BB214" s="3">
        <f>'Population at Risk'!BB214/'Population at Risk'!BB$5</f>
        <v>0</v>
      </c>
      <c r="BC214" s="5">
        <f>'Population at Risk'!BC214/'Population at Risk'!BC$5</f>
        <v>0</v>
      </c>
      <c r="BD214" s="9">
        <v>212</v>
      </c>
    </row>
    <row r="215" spans="1:56" x14ac:dyDescent="0.35">
      <c r="A215" s="3"/>
      <c r="B215" s="3" t="s">
        <v>62</v>
      </c>
      <c r="C215" s="51">
        <f>'Population at Risk'!C215/'Population at Risk'!C$5</f>
        <v>8.8683449830279024E-3</v>
      </c>
      <c r="D215" s="3">
        <f>'Population at Risk'!D215/'Population at Risk'!D$5</f>
        <v>8.52995187566662E-3</v>
      </c>
      <c r="E215" s="3">
        <f>'Population at Risk'!E215/'Population at Risk'!E$5</f>
        <v>8.1902642315341573E-3</v>
      </c>
      <c r="F215" s="3">
        <f>'Population at Risk'!F215/'Population at Risk'!F$5</f>
        <v>3.934430842271964E-3</v>
      </c>
      <c r="G215" s="3">
        <f>'Population at Risk'!G215/'Population at Risk'!G$5</f>
        <v>1.4693270112425463E-3</v>
      </c>
      <c r="H215" s="3">
        <f>'Population at Risk'!H215/'Population at Risk'!H$5</f>
        <v>2.4722345694875246E-3</v>
      </c>
      <c r="I215" s="3">
        <f>'Population at Risk'!I215/'Population at Risk'!I$5</f>
        <v>1.8411281567283699E-3</v>
      </c>
      <c r="J215" s="3">
        <f>'Population at Risk'!J215/'Population at Risk'!J$5</f>
        <v>8.1873577633682412E-3</v>
      </c>
      <c r="K215" s="3">
        <f>'Population at Risk'!K215/'Population at Risk'!K$5</f>
        <v>2.8377666964069024E-3</v>
      </c>
      <c r="L215" s="3">
        <f>'Population at Risk'!L215/'Population at Risk'!L$5</f>
        <v>1.5999844282452214E-3</v>
      </c>
      <c r="M215" s="3">
        <f>'Population at Risk'!M215/'Population at Risk'!M$5</f>
        <v>1.5999844282452214E-3</v>
      </c>
      <c r="N215" s="3">
        <f>'Population at Risk'!N215/'Population at Risk'!N$5</f>
        <v>3.5815704075807049E-3</v>
      </c>
      <c r="O215" s="3">
        <f>'Population at Risk'!O215/'Population at Risk'!O$5</f>
        <v>2.2183740601245841E-3</v>
      </c>
      <c r="P215" s="3">
        <f>'Population at Risk'!P215/'Population at Risk'!P$5</f>
        <v>1.4222503885848194E-2</v>
      </c>
      <c r="Q215" s="3">
        <f>'Population at Risk'!Q215/'Population at Risk'!Q$5</f>
        <v>3.4945022692466632E-3</v>
      </c>
      <c r="R215" s="3">
        <f>'Population at Risk'!R215/'Population at Risk'!R$5</f>
        <v>1.6643094849524056E-2</v>
      </c>
      <c r="S215" s="3">
        <f>'Population at Risk'!S215/'Population at Risk'!S$5</f>
        <v>6.0828958986645807E-3</v>
      </c>
      <c r="T215" s="3">
        <f>'Population at Risk'!T215/'Population at Risk'!T$5</f>
        <v>8.9879741332247014E-3</v>
      </c>
      <c r="U215" s="3">
        <f>'Population at Risk'!U215/'Population at Risk'!U$5</f>
        <v>0</v>
      </c>
      <c r="V215" s="3">
        <f>'Population at Risk'!V215/'Population at Risk'!V$5</f>
        <v>4.0092510902769831E-3</v>
      </c>
      <c r="W215" s="3">
        <f>'Population at Risk'!W215/'Population at Risk'!W$5</f>
        <v>5.8061836816625922E-3</v>
      </c>
      <c r="X215" s="3">
        <f>'Population at Risk'!X215/'Population at Risk'!X$5</f>
        <v>5.8061836816625922E-3</v>
      </c>
      <c r="Y215" s="3">
        <f>'Population at Risk'!Y215/'Population at Risk'!Y$5</f>
        <v>5.9822583720456806E-3</v>
      </c>
      <c r="Z215" s="3">
        <f>'Population at Risk'!Z215/'Population at Risk'!Z$5</f>
        <v>1.8840636100017588E-3</v>
      </c>
      <c r="AA215" s="3">
        <f>'Population at Risk'!AA215/'Population at Risk'!AA$5</f>
        <v>3.2748103846144479E-3</v>
      </c>
      <c r="AB215" s="3">
        <f>'Population at Risk'!AB215/'Population at Risk'!AB$5</f>
        <v>7.8854983553148413E-3</v>
      </c>
      <c r="AC215" s="3">
        <f>'Population at Risk'!AC215/'Population at Risk'!AC$5</f>
        <v>3.777255278666642E-3</v>
      </c>
      <c r="AD215" s="3">
        <f>'Population at Risk'!AD215/'Population at Risk'!AD$5</f>
        <v>1.7427516899788061E-3</v>
      </c>
      <c r="AE215" s="3">
        <f>'Population at Risk'!AE215/'Population at Risk'!AE$5</f>
        <v>1.8471994798120199E-3</v>
      </c>
      <c r="AF215" s="3">
        <f>'Population at Risk'!AF215/'Population at Risk'!AF$5</f>
        <v>2.0478001562748353E-3</v>
      </c>
      <c r="AG215" s="3">
        <f>'Population at Risk'!AG215/'Population at Risk'!AG$5</f>
        <v>1.8471994798120199E-3</v>
      </c>
      <c r="AH215" s="3">
        <f>'Population at Risk'!AH215/'Population at Risk'!AH$5</f>
        <v>2.3605923168562712E-3</v>
      </c>
      <c r="AI215" s="3">
        <f>'Population at Risk'!AI215/'Population at Risk'!AI$5</f>
        <v>6.742996025660291E-3</v>
      </c>
      <c r="AJ215" s="3">
        <f>'Population at Risk'!AJ215/'Population at Risk'!AJ$5</f>
        <v>3.0270654834427769E-3</v>
      </c>
      <c r="AK215" s="3">
        <f>'Population at Risk'!AK215/'Population at Risk'!AK$5</f>
        <v>4.6096248706628228E-3</v>
      </c>
      <c r="AL215" s="3">
        <f>'Population at Risk'!AL215/'Population at Risk'!AL$5</f>
        <v>1.5685510145116829E-3</v>
      </c>
      <c r="AM215" s="3">
        <f>'Population at Risk'!AM215/'Population at Risk'!AM$5</f>
        <v>1.965083977535692E-3</v>
      </c>
      <c r="AN215" s="3">
        <f>'Population at Risk'!AN215/'Population at Risk'!AN$5</f>
        <v>1.2409472231510361E-3</v>
      </c>
      <c r="AO215" s="3">
        <f>'Population at Risk'!AO215/'Population at Risk'!AO$5</f>
        <v>1.2409472231510361E-3</v>
      </c>
      <c r="AP215" s="3">
        <f>'Population at Risk'!AP215/'Population at Risk'!AP$5</f>
        <v>3.5272817246558715E-3</v>
      </c>
      <c r="AQ215" s="3">
        <f>'Population at Risk'!AQ215/'Population at Risk'!AQ$5</f>
        <v>3.7673135791701198E-3</v>
      </c>
      <c r="AR215" s="3">
        <f>'Population at Risk'!AR215/'Population at Risk'!AR$5</f>
        <v>4.3368976464250525E-3</v>
      </c>
      <c r="AS215" s="3">
        <f>'Population at Risk'!AS215/'Population at Risk'!AS$5</f>
        <v>1.8411281567283699E-3</v>
      </c>
      <c r="AT215" s="3">
        <f>'Population at Risk'!AT215/'Population at Risk'!AT$5</f>
        <v>0</v>
      </c>
      <c r="AU215" s="3">
        <f>'Population at Risk'!AU215/'Population at Risk'!AU$5</f>
        <v>0</v>
      </c>
      <c r="AV215" s="3">
        <f>'Population at Risk'!AV215/'Population at Risk'!AV$5</f>
        <v>3.9670054671498232E-3</v>
      </c>
      <c r="AW215" s="3">
        <f>'Population at Risk'!AW215/'Population at Risk'!AW$5</f>
        <v>2.8118495669004701E-3</v>
      </c>
      <c r="AX215" s="3">
        <f>'Population at Risk'!AX215/'Population at Risk'!AX$5</f>
        <v>1.1468592940621053E-2</v>
      </c>
      <c r="AY215" s="3">
        <f>'Population at Risk'!AY215/'Population at Risk'!AY$5</f>
        <v>4.6802541634913984E-3</v>
      </c>
      <c r="AZ215" s="3">
        <f>'Population at Risk'!AZ215/'Population at Risk'!AZ$5</f>
        <v>3.6581939208975268E-3</v>
      </c>
      <c r="BA215" s="3">
        <f>'Population at Risk'!BA215/'Population at Risk'!BA$5</f>
        <v>9.1689595266013517E-4</v>
      </c>
      <c r="BB215" s="3">
        <f>'Population at Risk'!BB215/'Population at Risk'!BB$5</f>
        <v>4.2699521294105097E-3</v>
      </c>
      <c r="BC215" s="5">
        <f>'Population at Risk'!BC215/'Population at Risk'!BC$5</f>
        <v>0</v>
      </c>
      <c r="BD215" s="9">
        <v>213</v>
      </c>
    </row>
    <row r="216" spans="1:56" x14ac:dyDescent="0.35">
      <c r="A216" s="3"/>
      <c r="B216" s="3" t="s">
        <v>63</v>
      </c>
      <c r="C216" s="51">
        <f>'Population at Risk'!C216/'Population at Risk'!C$5</f>
        <v>1.5630566819939264E-2</v>
      </c>
      <c r="D216" s="3">
        <f>'Population at Risk'!D216/'Population at Risk'!D$5</f>
        <v>1.2309899882925992E-2</v>
      </c>
      <c r="E216" s="3">
        <f>'Population at Risk'!E216/'Population at Risk'!E$5</f>
        <v>8.9765295977614363E-3</v>
      </c>
      <c r="F216" s="3">
        <f>'Population at Risk'!F216/'Population at Risk'!F$5</f>
        <v>3.6344197758677839E-3</v>
      </c>
      <c r="G216" s="3">
        <f>'Population at Risk'!G216/'Population at Risk'!G$5</f>
        <v>2.0175833587211082E-3</v>
      </c>
      <c r="H216" s="3">
        <f>'Population at Risk'!H216/'Population at Risk'!H$5</f>
        <v>2.4093811482293671E-3</v>
      </c>
      <c r="I216" s="3">
        <f>'Population at Risk'!I216/'Population at Risk'!I$5</f>
        <v>1.7797572181707576E-3</v>
      </c>
      <c r="J216" s="3">
        <f>'Population at Risk'!J216/'Population at Risk'!J$5</f>
        <v>8.5315312505914835E-3</v>
      </c>
      <c r="K216" s="3">
        <f>'Population at Risk'!K216/'Population at Risk'!K$5</f>
        <v>2.5418032986221336E-3</v>
      </c>
      <c r="L216" s="3">
        <f>'Population at Risk'!L216/'Population at Risk'!L$5</f>
        <v>1.9026841849402632E-3</v>
      </c>
      <c r="M216" s="3">
        <f>'Population at Risk'!M216/'Population at Risk'!M$5</f>
        <v>1.9026841849402632E-3</v>
      </c>
      <c r="N216" s="3">
        <f>'Population at Risk'!N216/'Population at Risk'!N$5</f>
        <v>4.3976244244978277E-3</v>
      </c>
      <c r="O216" s="3">
        <f>'Population at Risk'!O216/'Population at Risk'!O$5</f>
        <v>2.2183740601245841E-3</v>
      </c>
      <c r="P216" s="3">
        <f>'Population at Risk'!P216/'Population at Risk'!P$5</f>
        <v>1.4965390159976525E-2</v>
      </c>
      <c r="Q216" s="3">
        <f>'Population at Risk'!Q216/'Population at Risk'!Q$5</f>
        <v>3.5042907910092587E-3</v>
      </c>
      <c r="R216" s="3">
        <f>'Population at Risk'!R216/'Population at Risk'!R$5</f>
        <v>1.7469528130822042E-2</v>
      </c>
      <c r="S216" s="3">
        <f>'Population at Risk'!S216/'Population at Risk'!S$5</f>
        <v>1.1439592415331976E-2</v>
      </c>
      <c r="T216" s="3">
        <f>'Population at Risk'!T216/'Population at Risk'!T$5</f>
        <v>2.0051746937547965E-2</v>
      </c>
      <c r="U216" s="3">
        <f>'Population at Risk'!U216/'Population at Risk'!U$5</f>
        <v>0</v>
      </c>
      <c r="V216" s="3">
        <f>'Population at Risk'!V216/'Population at Risk'!V$5</f>
        <v>4.7435895469894584E-3</v>
      </c>
      <c r="W216" s="3">
        <f>'Population at Risk'!W216/'Population at Risk'!W$5</f>
        <v>1.0528445344424726E-2</v>
      </c>
      <c r="X216" s="3">
        <f>'Population at Risk'!X216/'Population at Risk'!X$5</f>
        <v>1.0528445344424726E-2</v>
      </c>
      <c r="Y216" s="3">
        <f>'Population at Risk'!Y216/'Population at Risk'!Y$5</f>
        <v>6.532351095911949E-3</v>
      </c>
      <c r="Z216" s="3">
        <f>'Population at Risk'!Z216/'Population at Risk'!Z$5</f>
        <v>4.8859206637897959E-3</v>
      </c>
      <c r="AA216" s="3">
        <f>'Population at Risk'!AA216/'Population at Risk'!AA$5</f>
        <v>4.6665694023732031E-3</v>
      </c>
      <c r="AB216" s="3">
        <f>'Population at Risk'!AB216/'Population at Risk'!AB$5</f>
        <v>1.1078678908991653E-2</v>
      </c>
      <c r="AC216" s="3">
        <f>'Population at Risk'!AC216/'Population at Risk'!AC$5</f>
        <v>5.7583945913303276E-3</v>
      </c>
      <c r="AD216" s="3">
        <f>'Population at Risk'!AD216/'Population at Risk'!AD$5</f>
        <v>2.0488698129142138E-3</v>
      </c>
      <c r="AE216" s="3">
        <f>'Population at Risk'!AE216/'Population at Risk'!AE$5</f>
        <v>2.060821188361709E-3</v>
      </c>
      <c r="AF216" s="3">
        <f>'Population at Risk'!AF216/'Population at Risk'!AF$5</f>
        <v>2.5728771194222285E-3</v>
      </c>
      <c r="AG216" s="3">
        <f>'Population at Risk'!AG216/'Population at Risk'!AG$5</f>
        <v>2.060821188361709E-3</v>
      </c>
      <c r="AH216" s="3">
        <f>'Population at Risk'!AH216/'Population at Risk'!AH$5</f>
        <v>2.6799509166564425E-3</v>
      </c>
      <c r="AI216" s="3">
        <f>'Population at Risk'!AI216/'Population at Risk'!AI$5</f>
        <v>1.3066571245896736E-2</v>
      </c>
      <c r="AJ216" s="3">
        <f>'Population at Risk'!AJ216/'Population at Risk'!AJ$5</f>
        <v>3.7330242180972761E-3</v>
      </c>
      <c r="AK216" s="3">
        <f>'Population at Risk'!AK216/'Population at Risk'!AK$5</f>
        <v>4.8201606219671345E-3</v>
      </c>
      <c r="AL216" s="3">
        <f>'Population at Risk'!AL216/'Population at Risk'!AL$5</f>
        <v>1.5256609477086291E-3</v>
      </c>
      <c r="AM216" s="3">
        <f>'Population at Risk'!AM216/'Population at Risk'!AM$5</f>
        <v>2.1448629437143072E-3</v>
      </c>
      <c r="AN216" s="3">
        <f>'Population at Risk'!AN216/'Population at Risk'!AN$5</f>
        <v>2.1000645314863692E-3</v>
      </c>
      <c r="AO216" s="3">
        <f>'Population at Risk'!AO216/'Population at Risk'!AO$5</f>
        <v>2.1000645314863692E-3</v>
      </c>
      <c r="AP216" s="3">
        <f>'Population at Risk'!AP216/'Population at Risk'!AP$5</f>
        <v>4.0241805390419175E-3</v>
      </c>
      <c r="AQ216" s="3">
        <f>'Population at Risk'!AQ216/'Population at Risk'!AQ$5</f>
        <v>4.4472431689936039E-3</v>
      </c>
      <c r="AR216" s="3">
        <f>'Population at Risk'!AR216/'Population at Risk'!AR$5</f>
        <v>6.5243980621163336E-3</v>
      </c>
      <c r="AS216" s="3">
        <f>'Population at Risk'!AS216/'Population at Risk'!AS$5</f>
        <v>1.7797572181707576E-3</v>
      </c>
      <c r="AT216" s="3">
        <f>'Population at Risk'!AT216/'Population at Risk'!AT$5</f>
        <v>0</v>
      </c>
      <c r="AU216" s="3">
        <f>'Population at Risk'!AU216/'Population at Risk'!AU$5</f>
        <v>0</v>
      </c>
      <c r="AV216" s="3">
        <f>'Population at Risk'!AV216/'Population at Risk'!AV$5</f>
        <v>3.8044232758731905E-3</v>
      </c>
      <c r="AW216" s="3">
        <f>'Population at Risk'!AW216/'Population at Risk'!AW$5</f>
        <v>3.290462259138848E-3</v>
      </c>
      <c r="AX216" s="3">
        <f>'Population at Risk'!AX216/'Population at Risk'!AX$5</f>
        <v>1.2205401984292237E-2</v>
      </c>
      <c r="AY216" s="3">
        <f>'Population at Risk'!AY216/'Population at Risk'!AY$5</f>
        <v>7.1436091033819388E-3</v>
      </c>
      <c r="AZ216" s="3">
        <f>'Population at Risk'!AZ216/'Population at Risk'!AZ$5</f>
        <v>4.0710308524094727E-3</v>
      </c>
      <c r="BA216" s="3">
        <f>'Population at Risk'!BA216/'Population at Risk'!BA$5</f>
        <v>1.0607227687636856E-3</v>
      </c>
      <c r="BB216" s="3">
        <f>'Population at Risk'!BB216/'Population at Risk'!BB$5</f>
        <v>3.9866874918329078E-3</v>
      </c>
      <c r="BC216" s="5">
        <f>'Population at Risk'!BC216/'Population at Risk'!BC$5</f>
        <v>0</v>
      </c>
      <c r="BD216" s="9">
        <v>214</v>
      </c>
    </row>
    <row r="217" spans="1:56" x14ac:dyDescent="0.35">
      <c r="A217" s="3"/>
      <c r="B217" s="3" t="s">
        <v>64</v>
      </c>
      <c r="C217" s="51">
        <f>'Population at Risk'!C217/'Population at Risk'!C$5</f>
        <v>1.7497357790360744E-2</v>
      </c>
      <c r="D217" s="3">
        <f>'Population at Risk'!D217/'Population at Risk'!D$5</f>
        <v>1.3306114553812688E-2</v>
      </c>
      <c r="E217" s="3">
        <f>'Population at Risk'!E217/'Population at Risk'!E$5</f>
        <v>9.0988375436190129E-3</v>
      </c>
      <c r="F217" s="3">
        <f>'Population at Risk'!F217/'Population at Risk'!F$5</f>
        <v>3.4458413912708706E-3</v>
      </c>
      <c r="G217" s="3">
        <f>'Population at Risk'!G217/'Population at Risk'!G$5</f>
        <v>1.600908534637401E-3</v>
      </c>
      <c r="H217" s="3">
        <f>'Population at Risk'!H217/'Population at Risk'!H$5</f>
        <v>2.0229490027162513E-3</v>
      </c>
      <c r="I217" s="3">
        <f>'Population at Risk'!I217/'Population at Risk'!I$5</f>
        <v>1.3852297560146784E-3</v>
      </c>
      <c r="J217" s="3">
        <f>'Population at Risk'!J217/'Population at Risk'!J$5</f>
        <v>5.2751205637869758E-3</v>
      </c>
      <c r="K217" s="3">
        <f>'Population at Risk'!K217/'Population at Risk'!K$5</f>
        <v>1.8454188332462066E-3</v>
      </c>
      <c r="L217" s="3">
        <f>'Population at Risk'!L217/'Population at Risk'!L$5</f>
        <v>2.1868513034703023E-3</v>
      </c>
      <c r="M217" s="3">
        <f>'Population at Risk'!M217/'Population at Risk'!M$5</f>
        <v>2.1868513034703023E-3</v>
      </c>
      <c r="N217" s="3">
        <f>'Population at Risk'!N217/'Population at Risk'!N$5</f>
        <v>3.6212397000697318E-3</v>
      </c>
      <c r="O217" s="3">
        <f>'Population at Risk'!O217/'Population at Risk'!O$5</f>
        <v>2.3788224984354817E-3</v>
      </c>
      <c r="P217" s="3">
        <f>'Population at Risk'!P217/'Population at Risk'!P$5</f>
        <v>1.1380156402226754E-2</v>
      </c>
      <c r="Q217" s="3">
        <f>'Population at Risk'!Q217/'Population at Risk'!Q$5</f>
        <v>3.5630219215848327E-3</v>
      </c>
      <c r="R217" s="3">
        <f>'Population at Risk'!R217/'Population at Risk'!R$5</f>
        <v>1.4316367303715879E-2</v>
      </c>
      <c r="S217" s="3">
        <f>'Population at Risk'!S217/'Population at Risk'!S$5</f>
        <v>8.783250198876982E-3</v>
      </c>
      <c r="T217" s="3">
        <f>'Population at Risk'!T217/'Population at Risk'!T$5</f>
        <v>1.7217033150794009E-2</v>
      </c>
      <c r="U217" s="3">
        <f>'Population at Risk'!U217/'Population at Risk'!U$5</f>
        <v>0</v>
      </c>
      <c r="V217" s="3">
        <f>'Population at Risk'!V217/'Population at Risk'!V$5</f>
        <v>4.5600049328113398E-3</v>
      </c>
      <c r="W217" s="3">
        <f>'Population at Risk'!W217/'Population at Risk'!W$5</f>
        <v>4.8814390221810829E-3</v>
      </c>
      <c r="X217" s="3">
        <f>'Population at Risk'!X217/'Population at Risk'!X$5</f>
        <v>4.8814390221810829E-3</v>
      </c>
      <c r="Y217" s="3">
        <f>'Population at Risk'!Y217/'Population at Risk'!Y$5</f>
        <v>4.8977005585138875E-3</v>
      </c>
      <c r="Z217" s="3">
        <f>'Population at Risk'!Z217/'Population at Risk'!Z$5</f>
        <v>4.3333463030040447E-3</v>
      </c>
      <c r="AA217" s="3">
        <f>'Population at Risk'!AA217/'Population at Risk'!AA$5</f>
        <v>3.8987186319786645E-3</v>
      </c>
      <c r="AB217" s="3">
        <f>'Population at Risk'!AB217/'Population at Risk'!AB$5</f>
        <v>1.1967596256506931E-2</v>
      </c>
      <c r="AC217" s="3">
        <f>'Population at Risk'!AC217/'Population at Risk'!AC$5</f>
        <v>4.8128009659061319E-3</v>
      </c>
      <c r="AD217" s="3">
        <f>'Population at Risk'!AD217/'Population at Risk'!AD$5</f>
        <v>2.273154378233225E-3</v>
      </c>
      <c r="AE217" s="3">
        <f>'Population at Risk'!AE217/'Population at Risk'!AE$5</f>
        <v>2.5299512149806348E-3</v>
      </c>
      <c r="AF217" s="3">
        <f>'Population at Risk'!AF217/'Population at Risk'!AF$5</f>
        <v>1.7957632139640862E-3</v>
      </c>
      <c r="AG217" s="3">
        <f>'Population at Risk'!AG217/'Population at Risk'!AG$5</f>
        <v>2.5299512149806348E-3</v>
      </c>
      <c r="AH217" s="3">
        <f>'Population at Risk'!AH217/'Population at Risk'!AH$5</f>
        <v>2.2355101986012036E-3</v>
      </c>
      <c r="AI217" s="3">
        <f>'Population at Risk'!AI217/'Population at Risk'!AI$5</f>
        <v>1.1440064037595243E-2</v>
      </c>
      <c r="AJ217" s="3">
        <f>'Population at Risk'!AJ217/'Population at Risk'!AJ$5</f>
        <v>3.7330242180972761E-3</v>
      </c>
      <c r="AK217" s="3">
        <f>'Population at Risk'!AK217/'Population at Risk'!AK$5</f>
        <v>5.1636663214636438E-3</v>
      </c>
      <c r="AL217" s="3">
        <f>'Population at Risk'!AL217/'Population at Risk'!AL$5</f>
        <v>1.1151417368793996E-3</v>
      </c>
      <c r="AM217" s="3">
        <f>'Population at Risk'!AM217/'Population at Risk'!AM$5</f>
        <v>1.8352436130733595E-3</v>
      </c>
      <c r="AN217" s="3">
        <f>'Population at Risk'!AN217/'Population at Risk'!AN$5</f>
        <v>2.5773519250059979E-3</v>
      </c>
      <c r="AO217" s="3">
        <f>'Population at Risk'!AO217/'Population at Risk'!AO$5</f>
        <v>2.5773519250059979E-3</v>
      </c>
      <c r="AP217" s="3">
        <f>'Population at Risk'!AP217/'Population at Risk'!AP$5</f>
        <v>3.7232418204700868E-3</v>
      </c>
      <c r="AQ217" s="3">
        <f>'Population at Risk'!AQ217/'Population at Risk'!AQ$5</f>
        <v>3.686729331487336E-3</v>
      </c>
      <c r="AR217" s="3">
        <f>'Population at Risk'!AR217/'Population at Risk'!AR$5</f>
        <v>5.5560279290970942E-3</v>
      </c>
      <c r="AS217" s="3">
        <f>'Population at Risk'!AS217/'Population at Risk'!AS$5</f>
        <v>1.3852297560146784E-3</v>
      </c>
      <c r="AT217" s="3">
        <f>'Population at Risk'!AT217/'Population at Risk'!AT$5</f>
        <v>0</v>
      </c>
      <c r="AU217" s="3">
        <f>'Population at Risk'!AU217/'Population at Risk'!AU$5</f>
        <v>0</v>
      </c>
      <c r="AV217" s="3">
        <f>'Population at Risk'!AV217/'Population at Risk'!AV$5</f>
        <v>2.8126719090857352E-3</v>
      </c>
      <c r="AW217" s="3">
        <f>'Population at Risk'!AW217/'Population at Risk'!AW$5</f>
        <v>2.6921963938408757E-3</v>
      </c>
      <c r="AX217" s="3">
        <f>'Population at Risk'!AX217/'Population at Risk'!AX$5</f>
        <v>7.378768828649112E-3</v>
      </c>
      <c r="AY217" s="3">
        <f>'Population at Risk'!AY217/'Population at Risk'!AY$5</f>
        <v>4.2137916370504373E-3</v>
      </c>
      <c r="AZ217" s="3">
        <f>'Population at Risk'!AZ217/'Population at Risk'!AZ$5</f>
        <v>3.6077360737127332E-3</v>
      </c>
      <c r="BA217" s="3">
        <f>'Population at Risk'!BA217/'Population at Risk'!BA$5</f>
        <v>6.1126396844009008E-4</v>
      </c>
      <c r="BB217" s="3">
        <f>'Population at Risk'!BB217/'Population at Risk'!BB$5</f>
        <v>3.9080028702835751E-3</v>
      </c>
      <c r="BC217" s="5">
        <f>'Population at Risk'!BC217/'Population at Risk'!BC$5</f>
        <v>0</v>
      </c>
      <c r="BD217" s="9">
        <v>215</v>
      </c>
    </row>
    <row r="218" spans="1:56" x14ac:dyDescent="0.35">
      <c r="A218" s="3"/>
      <c r="B218" s="3" t="s">
        <v>65</v>
      </c>
      <c r="C218" s="51">
        <f>'Population at Risk'!C218/'Population at Risk'!C$5</f>
        <v>1.4969139716200187E-2</v>
      </c>
      <c r="D218" s="3">
        <f>'Population at Risk'!D218/'Population at Risk'!D$5</f>
        <v>1.3955724995660031E-2</v>
      </c>
      <c r="E218" s="3">
        <f>'Population at Risk'!E218/'Population at Risk'!E$5</f>
        <v>1.2938433415362225E-2</v>
      </c>
      <c r="F218" s="3">
        <f>'Population at Risk'!F218/'Population at Risk'!F$5</f>
        <v>4.2172984191673341E-3</v>
      </c>
      <c r="G218" s="3">
        <f>'Population at Risk'!G218/'Population at Risk'!G$5</f>
        <v>1.228094218351979E-3</v>
      </c>
      <c r="H218" s="3">
        <f>'Population at Risk'!H218/'Population at Risk'!H$5</f>
        <v>2.3767904853547669E-3</v>
      </c>
      <c r="I218" s="3">
        <f>'Population at Risk'!I218/'Population at Risk'!I$5</f>
        <v>2.4460702653676912E-3</v>
      </c>
      <c r="J218" s="3">
        <f>'Population at Risk'!J218/'Population at Risk'!J$5</f>
        <v>4.4941114966265449E-3</v>
      </c>
      <c r="K218" s="3">
        <f>'Population at Risk'!K218/'Population at Risk'!K$5</f>
        <v>2.4547552404501427E-3</v>
      </c>
      <c r="L218" s="3">
        <f>'Population at Risk'!L218/'Population at Risk'!L$5</f>
        <v>2.1868513034703023E-3</v>
      </c>
      <c r="M218" s="3">
        <f>'Population at Risk'!M218/'Population at Risk'!M$5</f>
        <v>2.1868513034703023E-3</v>
      </c>
      <c r="N218" s="3">
        <f>'Population at Risk'!N218/'Population at Risk'!N$5</f>
        <v>3.507898864386798E-3</v>
      </c>
      <c r="O218" s="3">
        <f>'Population at Risk'!O218/'Population at Risk'!O$5</f>
        <v>2.7485515084562455E-3</v>
      </c>
      <c r="P218" s="3">
        <f>'Population at Risk'!P218/'Population at Risk'!P$5</f>
        <v>1.2144575611837065E-2</v>
      </c>
      <c r="Q218" s="3">
        <f>'Population at Risk'!Q218/'Population at Risk'!Q$5</f>
        <v>4.1307561838153832E-3</v>
      </c>
      <c r="R218" s="3">
        <f>'Population at Risk'!R218/'Population at Risk'!R$5</f>
        <v>1.4163795005630099E-2</v>
      </c>
      <c r="S218" s="3">
        <f>'Population at Risk'!S218/'Population at Risk'!S$5</f>
        <v>7.9853537126943468E-3</v>
      </c>
      <c r="T218" s="3">
        <f>'Population at Risk'!T218/'Population at Risk'!T$5</f>
        <v>1.4058463556331063E-2</v>
      </c>
      <c r="U218" s="3">
        <f>'Population at Risk'!U218/'Population at Risk'!U$5</f>
        <v>0</v>
      </c>
      <c r="V218" s="3">
        <f>'Population at Risk'!V218/'Population at Risk'!V$5</f>
        <v>6.1293572798178401E-3</v>
      </c>
      <c r="W218" s="3">
        <f>'Population at Risk'!W218/'Population at Risk'!W$5</f>
        <v>5.149261245965344E-3</v>
      </c>
      <c r="X218" s="3">
        <f>'Population at Risk'!X218/'Population at Risk'!X$5</f>
        <v>5.149261245965344E-3</v>
      </c>
      <c r="Y218" s="3">
        <f>'Population at Risk'!Y218/'Population at Risk'!Y$5</f>
        <v>5.3571530040158293E-3</v>
      </c>
      <c r="Z218" s="3">
        <f>'Population at Risk'!Z218/'Population at Risk'!Z$5</f>
        <v>3.2408423036473203E-3</v>
      </c>
      <c r="AA218" s="3">
        <f>'Population at Risk'!AA218/'Population at Risk'!AA$5</f>
        <v>3.6792652771947304E-3</v>
      </c>
      <c r="AB218" s="3">
        <f>'Population at Risk'!AB218/'Population at Risk'!AB$5</f>
        <v>1.2590567020544277E-2</v>
      </c>
      <c r="AC218" s="3">
        <f>'Population at Risk'!AC218/'Population at Risk'!AC$5</f>
        <v>4.2533430204695433E-3</v>
      </c>
      <c r="AD218" s="3">
        <f>'Population at Risk'!AD218/'Population at Risk'!AD$5</f>
        <v>2.3337718283194448E-3</v>
      </c>
      <c r="AE218" s="3">
        <f>'Population at Risk'!AE218/'Population at Risk'!AE$5</f>
        <v>2.7561389063861883E-3</v>
      </c>
      <c r="AF218" s="3">
        <f>'Population at Risk'!AF218/'Population at Risk'!AF$5</f>
        <v>1.879775528067669E-3</v>
      </c>
      <c r="AG218" s="3">
        <f>'Population at Risk'!AG218/'Population at Risk'!AG$5</f>
        <v>2.7561389063861883E-3</v>
      </c>
      <c r="AH218" s="3">
        <f>'Population at Risk'!AH218/'Population at Risk'!AH$5</f>
        <v>2.6347084483514184E-3</v>
      </c>
      <c r="AI218" s="3">
        <f>'Population at Risk'!AI218/'Population at Risk'!AI$5</f>
        <v>9.9370467746572703E-3</v>
      </c>
      <c r="AJ218" s="3">
        <f>'Population at Risk'!AJ218/'Population at Risk'!AJ$5</f>
        <v>4.5566427418608588E-3</v>
      </c>
      <c r="AK218" s="3">
        <f>'Population at Risk'!AK218/'Population at Risk'!AK$5</f>
        <v>5.6512227981683648E-3</v>
      </c>
      <c r="AL218" s="3">
        <f>'Population at Risk'!AL218/'Population at Risk'!AL$5</f>
        <v>1.6114410813147365E-3</v>
      </c>
      <c r="AM218" s="3">
        <f>'Population at Risk'!AM218/'Population at Risk'!AM$5</f>
        <v>2.1573475941433777E-3</v>
      </c>
      <c r="AN218" s="3">
        <f>'Population at Risk'!AN218/'Population at Risk'!AN$5</f>
        <v>1.8614208347265543E-3</v>
      </c>
      <c r="AO218" s="3">
        <f>'Population at Risk'!AO218/'Population at Risk'!AO$5</f>
        <v>1.8614208347265543E-3</v>
      </c>
      <c r="AP218" s="3">
        <f>'Population at Risk'!AP218/'Population at Risk'!AP$5</f>
        <v>4.6680494252886243E-3</v>
      </c>
      <c r="AQ218" s="3">
        <f>'Population at Risk'!AQ218/'Population at Risk'!AQ$5</f>
        <v>3.7773866101304672E-3</v>
      </c>
      <c r="AR218" s="3">
        <f>'Population at Risk'!AR218/'Population at Risk'!AR$5</f>
        <v>5.4293605845086145E-3</v>
      </c>
      <c r="AS218" s="3">
        <f>'Population at Risk'!AS218/'Population at Risk'!AS$5</f>
        <v>2.4460702653676912E-3</v>
      </c>
      <c r="AT218" s="3">
        <f>'Population at Risk'!AT218/'Population at Risk'!AT$5</f>
        <v>0</v>
      </c>
      <c r="AU218" s="3">
        <f>'Population at Risk'!AU218/'Population at Risk'!AU$5</f>
        <v>0</v>
      </c>
      <c r="AV218" s="3">
        <f>'Population at Risk'!AV218/'Population at Risk'!AV$5</f>
        <v>2.958995881234704E-3</v>
      </c>
      <c r="AW218" s="3">
        <f>'Population at Risk'!AW218/'Population at Risk'!AW$5</f>
        <v>3.1793557412977957E-3</v>
      </c>
      <c r="AX218" s="3">
        <f>'Population at Risk'!AX218/'Population at Risk'!AX$5</f>
        <v>5.7449748622477896E-3</v>
      </c>
      <c r="AY218" s="3">
        <f>'Population at Risk'!AY218/'Population at Risk'!AY$5</f>
        <v>4.5876829920069809E-3</v>
      </c>
      <c r="AZ218" s="3">
        <f>'Population at Risk'!AZ218/'Population at Risk'!AZ$5</f>
        <v>4.0779114679346728E-3</v>
      </c>
      <c r="BA218" s="3">
        <f>'Population at Risk'!BA218/'Population at Risk'!BA$5</f>
        <v>7.3711243253069686E-4</v>
      </c>
      <c r="BB218" s="3">
        <f>'Population at Risk'!BB218/'Population at Risk'!BB$5</f>
        <v>4.6056731813543337E-3</v>
      </c>
      <c r="BC218" s="5">
        <f>'Population at Risk'!BC218/'Population at Risk'!BC$5</f>
        <v>0</v>
      </c>
      <c r="BD218" s="9">
        <v>216</v>
      </c>
    </row>
    <row r="219" spans="1:56" x14ac:dyDescent="0.35">
      <c r="A219" s="3"/>
      <c r="B219" s="3" t="s">
        <v>66</v>
      </c>
      <c r="C219" s="51">
        <f>'Population at Risk'!C219/'Population at Risk'!C$5</f>
        <v>1.3359086897887961E-2</v>
      </c>
      <c r="D219" s="3">
        <f>'Population at Risk'!D219/'Population at Risk'!D$5</f>
        <v>1.3715935906387523E-2</v>
      </c>
      <c r="E219" s="3">
        <f>'Population at Risk'!E219/'Population at Risk'!E$5</f>
        <v>1.4074150055468294E-2</v>
      </c>
      <c r="F219" s="3">
        <f>'Population at Risk'!F219/'Population at Risk'!F$5</f>
        <v>4.9287532337829619E-3</v>
      </c>
      <c r="G219" s="3">
        <f>'Population at Risk'!G219/'Population at Risk'!G$5</f>
        <v>1.8421413275279683E-3</v>
      </c>
      <c r="H219" s="3">
        <f>'Population at Risk'!H219/'Population at Risk'!H$5</f>
        <v>2.8703062374558549E-3</v>
      </c>
      <c r="I219" s="3">
        <f>'Population at Risk'!I219/'Population at Risk'!I$5</f>
        <v>2.7266231273453479E-3</v>
      </c>
      <c r="J219" s="3">
        <f>'Population at Risk'!J219/'Population at Risk'!J$5</f>
        <v>5.4803009119392919E-3</v>
      </c>
      <c r="K219" s="3">
        <f>'Population at Risk'!K219/'Population at Risk'!K$5</f>
        <v>3.3774646570732462E-3</v>
      </c>
      <c r="L219" s="3">
        <f>'Population at Risk'!L219/'Population at Risk'!L$5</f>
        <v>2.1497860271402973E-3</v>
      </c>
      <c r="M219" s="3">
        <f>'Population at Risk'!M219/'Population at Risk'!M$5</f>
        <v>2.1497860271402973E-3</v>
      </c>
      <c r="N219" s="3">
        <f>'Population at Risk'!N219/'Population at Risk'!N$5</f>
        <v>3.2415479005319043E-3</v>
      </c>
      <c r="O219" s="3">
        <f>'Population at Risk'!O219/'Population at Risk'!O$5</f>
        <v>2.8183116990262011E-3</v>
      </c>
      <c r="P219" s="3">
        <f>'Population at Risk'!P219/'Population at Risk'!P$5</f>
        <v>1.7420144804922315E-2</v>
      </c>
      <c r="Q219" s="3">
        <f>'Population at Risk'!Q219/'Population at Risk'!Q$5</f>
        <v>5.3836869694276323E-3</v>
      </c>
      <c r="R219" s="3">
        <f>'Population at Risk'!R219/'Population at Risk'!R$5</f>
        <v>2.1855981700788275E-2</v>
      </c>
      <c r="S219" s="3">
        <f>'Population at Risk'!S219/'Population at Risk'!S$5</f>
        <v>8.2685927678428084E-3</v>
      </c>
      <c r="T219" s="3">
        <f>'Population at Risk'!T219/'Population at Risk'!T$5</f>
        <v>1.359609110797546E-2</v>
      </c>
      <c r="U219" s="3">
        <f>'Population at Risk'!U219/'Population at Risk'!U$5</f>
        <v>0</v>
      </c>
      <c r="V219" s="3">
        <f>'Population at Risk'!V219/'Population at Risk'!V$5</f>
        <v>6.3899289902642009E-3</v>
      </c>
      <c r="W219" s="3">
        <f>'Population at Risk'!W219/'Population at Risk'!W$5</f>
        <v>5.7935505578991832E-3</v>
      </c>
      <c r="X219" s="3">
        <f>'Population at Risk'!X219/'Population at Risk'!X$5</f>
        <v>5.7935505578991832E-3</v>
      </c>
      <c r="Y219" s="3">
        <f>'Population at Risk'!Y219/'Population at Risk'!Y$5</f>
        <v>5.9603796841646347E-3</v>
      </c>
      <c r="Z219" s="3">
        <f>'Population at Risk'!Z219/'Population at Risk'!Z$5</f>
        <v>2.5554983596064122E-3</v>
      </c>
      <c r="AA219" s="3">
        <f>'Population at Risk'!AA219/'Population at Risk'!AA$5</f>
        <v>4.2861835874143843E-3</v>
      </c>
      <c r="AB219" s="3">
        <f>'Population at Risk'!AB219/'Population at Risk'!AB$5</f>
        <v>1.2202576456977159E-2</v>
      </c>
      <c r="AC219" s="3">
        <f>'Population at Risk'!AC219/'Population at Risk'!AC$5</f>
        <v>4.8625305610560509E-3</v>
      </c>
      <c r="AD219" s="3">
        <f>'Population at Risk'!AD219/'Population at Risk'!AD$5</f>
        <v>2.6247355887332974E-3</v>
      </c>
      <c r="AE219" s="3">
        <f>'Population at Risk'!AE219/'Population at Risk'!AE$5</f>
        <v>2.9236853444643759E-3</v>
      </c>
      <c r="AF219" s="3">
        <f>'Population at Risk'!AF219/'Population at Risk'!AF$5</f>
        <v>2.4363571090039063E-3</v>
      </c>
      <c r="AG219" s="3">
        <f>'Population at Risk'!AG219/'Population at Risk'!AG$5</f>
        <v>2.9236853444643759E-3</v>
      </c>
      <c r="AH219" s="3">
        <f>'Population at Risk'!AH219/'Population at Risk'!AH$5</f>
        <v>3.2374978054742431E-3</v>
      </c>
      <c r="AI219" s="3">
        <f>'Population at Risk'!AI219/'Population at Risk'!AI$5</f>
        <v>1.0061649242051092E-2</v>
      </c>
      <c r="AJ219" s="3">
        <f>'Population at Risk'!AJ219/'Population at Risk'!AJ$5</f>
        <v>5.102156309548426E-3</v>
      </c>
      <c r="AK219" s="3">
        <f>'Population at Risk'!AK219/'Population at Risk'!AK$5</f>
        <v>4.5098974095186756E-3</v>
      </c>
      <c r="AL219" s="3">
        <f>'Population at Risk'!AL219/'Population at Risk'!AL$5</f>
        <v>1.9361801585378584E-3</v>
      </c>
      <c r="AM219" s="3">
        <f>'Population at Risk'!AM219/'Population at Risk'!AM$5</f>
        <v>2.586819568903402E-3</v>
      </c>
      <c r="AN219" s="3">
        <f>'Population at Risk'!AN219/'Population at Risk'!AN$5</f>
        <v>2.8159956217658128E-3</v>
      </c>
      <c r="AO219" s="3">
        <f>'Population at Risk'!AO219/'Population at Risk'!AO$5</f>
        <v>2.8159956217658128E-3</v>
      </c>
      <c r="AP219" s="3">
        <f>'Population at Risk'!AP219/'Population at Risk'!AP$5</f>
        <v>4.8080209222987769E-3</v>
      </c>
      <c r="AQ219" s="3">
        <f>'Population at Risk'!AQ219/'Population at Risk'!AQ$5</f>
        <v>4.7041054584824752E-3</v>
      </c>
      <c r="AR219" s="3">
        <f>'Population at Risk'!AR219/'Population at Risk'!AR$5</f>
        <v>5.7800128676986726E-3</v>
      </c>
      <c r="AS219" s="3">
        <f>'Population at Risk'!AS219/'Population at Risk'!AS$5</f>
        <v>2.7266231273453479E-3</v>
      </c>
      <c r="AT219" s="3">
        <f>'Population at Risk'!AT219/'Population at Risk'!AT$5</f>
        <v>0</v>
      </c>
      <c r="AU219" s="3">
        <f>'Population at Risk'!AU219/'Population at Risk'!AU$5</f>
        <v>0</v>
      </c>
      <c r="AV219" s="3">
        <f>'Population at Risk'!AV219/'Population at Risk'!AV$5</f>
        <v>4.1702332062456132E-3</v>
      </c>
      <c r="AW219" s="3">
        <f>'Population at Risk'!AW219/'Population at Risk'!AW$5</f>
        <v>3.97989244676794E-3</v>
      </c>
      <c r="AX219" s="3">
        <f>'Population at Risk'!AX219/'Population at Risk'!AX$5</f>
        <v>6.7701004882250899E-3</v>
      </c>
      <c r="AY219" s="3">
        <f>'Population at Risk'!AY219/'Population at Risk'!AY$5</f>
        <v>4.9615743469635246E-3</v>
      </c>
      <c r="AZ219" s="3">
        <f>'Population at Risk'!AZ219/'Population at Risk'!AZ$5</f>
        <v>4.2063496244050562E-3</v>
      </c>
      <c r="BA219" s="3">
        <f>'Population at Risk'!BA219/'Population at Risk'!BA$5</f>
        <v>1.1236470008089891E-3</v>
      </c>
      <c r="BB219" s="3">
        <f>'Population at Risk'!BB219/'Population at Risk'!BB$5</f>
        <v>5.4974322255801154E-3</v>
      </c>
      <c r="BC219" s="5">
        <f>'Population at Risk'!BC219/'Population at Risk'!BC$5</f>
        <v>0</v>
      </c>
      <c r="BD219" s="9">
        <v>217</v>
      </c>
    </row>
    <row r="220" spans="1:56" x14ac:dyDescent="0.35">
      <c r="A220" s="3"/>
      <c r="B220" s="3" t="s">
        <v>67</v>
      </c>
      <c r="C220" s="51">
        <f>'Population at Risk'!C220/'Population at Risk'!C$5</f>
        <v>1.2310376818933237E-2</v>
      </c>
      <c r="D220" s="3">
        <f>'Population at Risk'!D220/'Population at Risk'!D$5</f>
        <v>1.3639639377982632E-2</v>
      </c>
      <c r="E220" s="3">
        <f>'Population at Risk'!E220/'Population at Risk'!E$5</f>
        <v>1.4973987085706183E-2</v>
      </c>
      <c r="F220" s="3">
        <f>'Population at Risk'!F220/'Population at Risk'!F$5</f>
        <v>6.0773670308732521E-3</v>
      </c>
      <c r="G220" s="3">
        <f>'Population at Risk'!G220/'Population at Risk'!G$5</f>
        <v>2.1272346282168206E-3</v>
      </c>
      <c r="H220" s="3">
        <f>'Population at Risk'!H220/'Population at Risk'!H$5</f>
        <v>3.6594658599193872E-3</v>
      </c>
      <c r="I220" s="3">
        <f>'Population at Risk'!I220/'Population at Risk'!I$5</f>
        <v>4.2170602066016472E-3</v>
      </c>
      <c r="J220" s="3">
        <f>'Population at Risk'!J220/'Population at Risk'!J$5</f>
        <v>6.9695131162706217E-3</v>
      </c>
      <c r="K220" s="3">
        <f>'Population at Risk'!K220/'Population at Risk'!K$5</f>
        <v>4.3524029085995437E-3</v>
      </c>
      <c r="L220" s="3">
        <f>'Population at Risk'!L220/'Population at Risk'!L$5</f>
        <v>2.3227573166803212E-3</v>
      </c>
      <c r="M220" s="3">
        <f>'Population at Risk'!M220/'Population at Risk'!M$5</f>
        <v>2.3227573166803212E-3</v>
      </c>
      <c r="N220" s="3">
        <f>'Population at Risk'!N220/'Population at Risk'!N$5</f>
        <v>3.8082520789465726E-3</v>
      </c>
      <c r="O220" s="3">
        <f>'Population at Risk'!O220/'Population at Risk'!O$5</f>
        <v>3.6833380620936492E-3</v>
      </c>
      <c r="P220" s="3">
        <f>'Population at Risk'!P220/'Population at Risk'!P$5</f>
        <v>2.0230192885320786E-2</v>
      </c>
      <c r="Q220" s="3">
        <f>'Population at Risk'!Q220/'Population at Risk'!Q$5</f>
        <v>6.2548654062986484E-3</v>
      </c>
      <c r="R220" s="3">
        <f>'Population at Risk'!R220/'Population at Risk'!R$5</f>
        <v>2.4678569215375243E-2</v>
      </c>
      <c r="S220" s="3">
        <f>'Population at Risk'!S220/'Population at Risk'!S$5</f>
        <v>8.6625719047034502E-3</v>
      </c>
      <c r="T220" s="3">
        <f>'Population at Risk'!T220/'Population at Risk'!T$5</f>
        <v>1.2958134185560769E-2</v>
      </c>
      <c r="U220" s="3">
        <f>'Population at Risk'!U220/'Population at Risk'!U$5</f>
        <v>0</v>
      </c>
      <c r="V220" s="3">
        <f>'Population at Risk'!V220/'Population at Risk'!V$5</f>
        <v>7.7816188074209093E-3</v>
      </c>
      <c r="W220" s="3">
        <f>'Population at Risk'!W220/'Population at Risk'!W$5</f>
        <v>6.6551295985636492E-3</v>
      </c>
      <c r="X220" s="3">
        <f>'Population at Risk'!X220/'Population at Risk'!X$5</f>
        <v>6.6551295985636492E-3</v>
      </c>
      <c r="Y220" s="3">
        <f>'Population at Risk'!Y220/'Population at Risk'!Y$5</f>
        <v>7.3981220306332945E-3</v>
      </c>
      <c r="Z220" s="3">
        <f>'Population at Risk'!Z220/'Population at Risk'!Z$5</f>
        <v>2.379736720821013E-3</v>
      </c>
      <c r="AA220" s="3">
        <f>'Population at Risk'!AA220/'Population at Risk'!AA$5</f>
        <v>4.676952141739325E-3</v>
      </c>
      <c r="AB220" s="3">
        <f>'Population at Risk'!AB220/'Population at Risk'!AB$5</f>
        <v>1.2375623891431977E-2</v>
      </c>
      <c r="AC220" s="3">
        <f>'Population at Risk'!AC220/'Population at Risk'!AC$5</f>
        <v>5.2603673222554031E-3</v>
      </c>
      <c r="AD220" s="3">
        <f>'Population at Risk'!AD220/'Population at Risk'!AD$5</f>
        <v>3.0308725043109671E-3</v>
      </c>
      <c r="AE220" s="3">
        <f>'Population at Risk'!AE220/'Population at Risk'!AE$5</f>
        <v>3.3760607272754826E-3</v>
      </c>
      <c r="AF220" s="3">
        <f>'Population at Risk'!AF220/'Population at Risk'!AF$5</f>
        <v>3.1819663966732052E-3</v>
      </c>
      <c r="AG220" s="3">
        <f>'Population at Risk'!AG220/'Population at Risk'!AG$5</f>
        <v>3.3760607272754826E-3</v>
      </c>
      <c r="AH220" s="3">
        <f>'Population at Risk'!AH220/'Population at Risk'!AH$5</f>
        <v>3.6154054819044464E-3</v>
      </c>
      <c r="AI220" s="3">
        <f>'Population at Risk'!AI220/'Population at Risk'!AI$5</f>
        <v>1.0110600211384378E-2</v>
      </c>
      <c r="AJ220" s="3">
        <f>'Population at Risk'!AJ220/'Population at Risk'!AJ$5</f>
        <v>5.2839941654442817E-3</v>
      </c>
      <c r="AK220" s="3">
        <f>'Population at Risk'!AK220/'Population at Risk'!AK$5</f>
        <v>5.9504051816008079E-3</v>
      </c>
      <c r="AL220" s="3">
        <f>'Population at Risk'!AL220/'Population at Risk'!AL$5</f>
        <v>2.4814967221766858E-3</v>
      </c>
      <c r="AM220" s="3">
        <f>'Population at Risk'!AM220/'Population at Risk'!AM$5</f>
        <v>2.7840770456827157E-3</v>
      </c>
      <c r="AN220" s="3">
        <f>'Population at Risk'!AN220/'Population at Risk'!AN$5</f>
        <v>2.052335792134406E-3</v>
      </c>
      <c r="AO220" s="3">
        <f>'Population at Risk'!AO220/'Population at Risk'!AO$5</f>
        <v>2.052335792134406E-3</v>
      </c>
      <c r="AP220" s="3">
        <f>'Population at Risk'!AP220/'Population at Risk'!AP$5</f>
        <v>6.032771521137621E-3</v>
      </c>
      <c r="AQ220" s="3">
        <f>'Population at Risk'!AQ220/'Population at Risk'!AQ$5</f>
        <v>5.3638889863852641E-3</v>
      </c>
      <c r="AR220" s="3">
        <f>'Population at Risk'!AR220/'Population at Risk'!AR$5</f>
        <v>6.2660859298593408E-3</v>
      </c>
      <c r="AS220" s="3">
        <f>'Population at Risk'!AS220/'Population at Risk'!AS$5</f>
        <v>4.2170602066016472E-3</v>
      </c>
      <c r="AT220" s="3">
        <f>'Population at Risk'!AT220/'Population at Risk'!AT$5</f>
        <v>0</v>
      </c>
      <c r="AU220" s="3">
        <f>'Population at Risk'!AU220/'Population at Risk'!AU$5</f>
        <v>0</v>
      </c>
      <c r="AV220" s="3">
        <f>'Population at Risk'!AV220/'Population at Risk'!AV$5</f>
        <v>5.1945010112883954E-3</v>
      </c>
      <c r="AW220" s="3">
        <f>'Population at Risk'!AW220/'Population at Risk'!AW$5</f>
        <v>4.5639138867016749E-3</v>
      </c>
      <c r="AX220" s="3">
        <f>'Population at Risk'!AX220/'Population at Risk'!AX$5</f>
        <v>8.5747487256226298E-3</v>
      </c>
      <c r="AY220" s="3">
        <f>'Population at Risk'!AY220/'Population at Risk'!AY$5</f>
        <v>5.863241601681877E-3</v>
      </c>
      <c r="AZ220" s="3">
        <f>'Population at Risk'!AZ220/'Population at Risk'!AZ$5</f>
        <v>5.1444068743405347E-3</v>
      </c>
      <c r="BA220" s="3">
        <f>'Population at Risk'!BA220/'Population at Risk'!BA$5</f>
        <v>1.1056686487960453E-3</v>
      </c>
      <c r="BB220" s="3">
        <f>'Population at Risk'!BB220/'Population at Risk'!BB$5</f>
        <v>6.8875272062850108E-3</v>
      </c>
      <c r="BC220" s="5">
        <f>'Population at Risk'!BC220/'Population at Risk'!BC$5</f>
        <v>0</v>
      </c>
      <c r="BD220" s="9">
        <v>218</v>
      </c>
    </row>
    <row r="221" spans="1:56" x14ac:dyDescent="0.35">
      <c r="A221" s="3"/>
      <c r="B221" s="3" t="s">
        <v>68</v>
      </c>
      <c r="C221" s="51">
        <f>'Population at Risk'!C221/'Population at Risk'!C$5</f>
        <v>1.3106700239882257E-2</v>
      </c>
      <c r="D221" s="3">
        <f>'Population at Risk'!D221/'Population at Risk'!D$5</f>
        <v>1.458789623101483E-2</v>
      </c>
      <c r="E221" s="3">
        <f>'Population at Risk'!E221/'Population at Risk'!E$5</f>
        <v>1.6074758598424374E-2</v>
      </c>
      <c r="F221" s="3">
        <f>'Population at Risk'!F221/'Population at Risk'!F$5</f>
        <v>6.9859719748401978E-3</v>
      </c>
      <c r="G221" s="3">
        <f>'Population at Risk'!G221/'Population at Risk'!G$5</f>
        <v>2.8947935146868072E-3</v>
      </c>
      <c r="H221" s="3">
        <f>'Population at Risk'!H221/'Population at Risk'!H$5</f>
        <v>4.6464973641215622E-3</v>
      </c>
      <c r="I221" s="3">
        <f>'Population at Risk'!I221/'Population at Risk'!I$5</f>
        <v>4.3222675298432685E-3</v>
      </c>
      <c r="J221" s="3">
        <f>'Population at Risk'!J221/'Population at Risk'!J$5</f>
        <v>9.0610289232426217E-3</v>
      </c>
      <c r="K221" s="3">
        <f>'Population at Risk'!K221/'Population at Risk'!K$5</f>
        <v>5.135835432147462E-3</v>
      </c>
      <c r="L221" s="3">
        <f>'Population at Risk'!L221/'Population at Risk'!L$5</f>
        <v>3.1011281196104295E-3</v>
      </c>
      <c r="M221" s="3">
        <f>'Population at Risk'!M221/'Population at Risk'!M$5</f>
        <v>3.1011281196104295E-3</v>
      </c>
      <c r="N221" s="3">
        <f>'Population at Risk'!N221/'Population at Risk'!N$5</f>
        <v>4.8396536836612693E-3</v>
      </c>
      <c r="O221" s="3">
        <f>'Population at Risk'!O221/'Population at Risk'!O$5</f>
        <v>4.2204915294823059E-3</v>
      </c>
      <c r="P221" s="3">
        <f>'Population at Risk'!P221/'Population at Risk'!P$5</f>
        <v>2.4364516497861064E-2</v>
      </c>
      <c r="Q221" s="3">
        <f>'Population at Risk'!Q221/'Population at Risk'!Q$5</f>
        <v>7.6448354965872383E-3</v>
      </c>
      <c r="R221" s="3">
        <f>'Population at Risk'!R221/'Population at Risk'!R$5</f>
        <v>2.8937879203603325E-2</v>
      </c>
      <c r="S221" s="3">
        <f>'Population at Risk'!S221/'Population at Risk'!S$5</f>
        <v>9.5030607300061534E-3</v>
      </c>
      <c r="T221" s="3">
        <f>'Population at Risk'!T221/'Population at Risk'!T$5</f>
        <v>1.381654716984965E-2</v>
      </c>
      <c r="U221" s="3">
        <f>'Population at Risk'!U221/'Population at Risk'!U$5</f>
        <v>0</v>
      </c>
      <c r="V221" s="3">
        <f>'Population at Risk'!V221/'Population at Risk'!V$5</f>
        <v>8.3797493245818776E-3</v>
      </c>
      <c r="W221" s="3">
        <f>'Population at Risk'!W221/'Population at Risk'!W$5</f>
        <v>7.3044721600028515E-3</v>
      </c>
      <c r="X221" s="3">
        <f>'Population at Risk'!X221/'Population at Risk'!X$5</f>
        <v>7.3044721600028515E-3</v>
      </c>
      <c r="Y221" s="3">
        <f>'Population at Risk'!Y221/'Population at Risk'!Y$5</f>
        <v>8.7014667229755351E-3</v>
      </c>
      <c r="Z221" s="3">
        <f>'Population at Risk'!Z221/'Population at Risk'!Z$5</f>
        <v>2.6870034706400919E-3</v>
      </c>
      <c r="AA221" s="3">
        <f>'Population at Risk'!AA221/'Population at Risk'!AA$5</f>
        <v>5.6128145127856497E-3</v>
      </c>
      <c r="AB221" s="3">
        <f>'Population at Risk'!AB221/'Population at Risk'!AB$5</f>
        <v>1.3311901589429628E-2</v>
      </c>
      <c r="AC221" s="3">
        <f>'Population at Risk'!AC221/'Population at Risk'!AC$5</f>
        <v>6.301032232525032E-3</v>
      </c>
      <c r="AD221" s="3">
        <f>'Population at Risk'!AD221/'Population at Risk'!AD$5</f>
        <v>3.4733798899403683E-3</v>
      </c>
      <c r="AE221" s="3">
        <f>'Population at Risk'!AE221/'Population at Risk'!AE$5</f>
        <v>3.6943989596240397E-3</v>
      </c>
      <c r="AF221" s="3">
        <f>'Population at Risk'!AF221/'Population at Risk'!AF$5</f>
        <v>4.1376064696014613E-3</v>
      </c>
      <c r="AG221" s="3">
        <f>'Population at Risk'!AG221/'Population at Risk'!AG$5</f>
        <v>3.6943989596240397E-3</v>
      </c>
      <c r="AH221" s="3">
        <f>'Population at Risk'!AH221/'Population at Risk'!AH$5</f>
        <v>4.3605755481048473E-3</v>
      </c>
      <c r="AI221" s="3">
        <f>'Population at Risk'!AI221/'Population at Risk'!AI$5</f>
        <v>1.1128557869110689E-2</v>
      </c>
      <c r="AJ221" s="3">
        <f>'Population at Risk'!AJ221/'Population at Risk'!AJ$5</f>
        <v>6.0113455890277055E-3</v>
      </c>
      <c r="AK221" s="3">
        <f>'Population at Risk'!AK221/'Population at Risk'!AK$5</f>
        <v>6.8257906738661035E-3</v>
      </c>
      <c r="AL221" s="3">
        <f>'Population at Risk'!AL221/'Population at Risk'!AL$5</f>
        <v>3.2902808390342726E-3</v>
      </c>
      <c r="AM221" s="3">
        <f>'Population at Risk'!AM221/'Population at Risk'!AM$5</f>
        <v>3.5830946731432258E-3</v>
      </c>
      <c r="AN221" s="3">
        <f>'Population at Risk'!AN221/'Population at Risk'!AN$5</f>
        <v>3.5796554513972197E-3</v>
      </c>
      <c r="AO221" s="3">
        <f>'Population at Risk'!AO221/'Population at Risk'!AO$5</f>
        <v>3.5796554513972197E-3</v>
      </c>
      <c r="AP221" s="3">
        <f>'Population at Risk'!AP221/'Population at Risk'!AP$5</f>
        <v>7.1735392217703734E-3</v>
      </c>
      <c r="AQ221" s="3">
        <f>'Population at Risk'!AQ221/'Population at Risk'!AQ$5</f>
        <v>6.9352818161995382E-3</v>
      </c>
      <c r="AR221" s="3">
        <f>'Population at Risk'!AR221/'Population at Risk'!AR$5</f>
        <v>7.1718089344574489E-3</v>
      </c>
      <c r="AS221" s="3">
        <f>'Population at Risk'!AS221/'Population at Risk'!AS$5</f>
        <v>4.3222675298432685E-3</v>
      </c>
      <c r="AT221" s="3">
        <f>'Population at Risk'!AT221/'Population at Risk'!AT$5</f>
        <v>0</v>
      </c>
      <c r="AU221" s="3">
        <f>'Population at Risk'!AU221/'Population at Risk'!AU$5</f>
        <v>0</v>
      </c>
      <c r="AV221" s="3">
        <f>'Population at Risk'!AV221/'Population at Risk'!AV$5</f>
        <v>6.942259567512191E-3</v>
      </c>
      <c r="AW221" s="3">
        <f>'Population at Risk'!AW221/'Population at Risk'!AW$5</f>
        <v>5.247646304185072E-3</v>
      </c>
      <c r="AX221" s="3">
        <f>'Population at Risk'!AX221/'Population at Risk'!AX$5</f>
        <v>1.1468592940621053E-2</v>
      </c>
      <c r="AY221" s="3">
        <f>'Population at Risk'!AY221/'Population at Risk'!AY$5</f>
        <v>6.7144154901360035E-3</v>
      </c>
      <c r="AZ221" s="3">
        <f>'Population at Risk'!AZ221/'Population at Risk'!AZ$5</f>
        <v>6.1787927416288007E-3</v>
      </c>
      <c r="BA221" s="3">
        <f>'Population at Risk'!BA221/'Population at Risk'!BA$5</f>
        <v>1.627040857171416E-3</v>
      </c>
      <c r="BB221" s="3">
        <f>'Population at Risk'!BB221/'Population at Risk'!BB$5</f>
        <v>8.2776221869899063E-3</v>
      </c>
      <c r="BC221" s="5">
        <f>'Population at Risk'!BC221/'Population at Risk'!BC$5</f>
        <v>0</v>
      </c>
      <c r="BD221" s="9">
        <v>219</v>
      </c>
    </row>
    <row r="222" spans="1:56" x14ac:dyDescent="0.35">
      <c r="A222" s="3"/>
      <c r="B222" s="3" t="s">
        <v>69</v>
      </c>
      <c r="C222" s="51">
        <f>'Population at Risk'!C222/'Population at Risk'!C$5</f>
        <v>1.3963944578280933E-2</v>
      </c>
      <c r="D222" s="3">
        <f>'Population at Risk'!D222/'Population at Risk'!D$5</f>
        <v>1.4740489287824607E-2</v>
      </c>
      <c r="E222" s="3">
        <f>'Population at Risk'!E222/'Population at Risk'!E$5</f>
        <v>1.5520004701141791E-2</v>
      </c>
      <c r="F222" s="3">
        <f>'Population at Risk'!F222/'Population at Risk'!F$5</f>
        <v>7.1659786146827057E-3</v>
      </c>
      <c r="G222" s="3">
        <f>'Population at Risk'!G222/'Population at Risk'!G$5</f>
        <v>3.0263750380816624E-3</v>
      </c>
      <c r="H222" s="3">
        <f>'Population at Risk'!H222/'Population at Risk'!H$5</f>
        <v>4.7838437290930909E-3</v>
      </c>
      <c r="I222" s="3">
        <f>'Population at Risk'!I222/'Population at Risk'!I$5</f>
        <v>3.8926709599399825E-3</v>
      </c>
      <c r="J222" s="3">
        <f>'Population at Risk'!J222/'Population at Risk'!J$5</f>
        <v>8.8889421796310014E-3</v>
      </c>
      <c r="K222" s="3">
        <f>'Population at Risk'!K222/'Population at Risk'!K$5</f>
        <v>5.4666180532010273E-3</v>
      </c>
      <c r="L222" s="3">
        <f>'Population at Risk'!L222/'Population at Risk'!L$5</f>
        <v>3.7312378172205162E-3</v>
      </c>
      <c r="M222" s="3">
        <f>'Population at Risk'!M222/'Population at Risk'!M$5</f>
        <v>3.7312378172205162E-3</v>
      </c>
      <c r="N222" s="3">
        <f>'Population at Risk'!N222/'Population at Risk'!N$5</f>
        <v>5.1513409817893372E-3</v>
      </c>
      <c r="O222" s="3">
        <f>'Population at Risk'!O222/'Population at Risk'!O$5</f>
        <v>4.0321390149434264E-3</v>
      </c>
      <c r="P222" s="3">
        <f>'Population at Risk'!P222/'Population at Risk'!P$5</f>
        <v>2.6593175320246056E-2</v>
      </c>
      <c r="Q222" s="3">
        <f>'Population at Risk'!Q222/'Population at Risk'!Q$5</f>
        <v>7.1847749737452395E-3</v>
      </c>
      <c r="R222" s="3">
        <f>'Population at Risk'!R222/'Population at Risk'!R$5</f>
        <v>2.8976022278124767E-2</v>
      </c>
      <c r="S222" s="3">
        <f>'Population at Risk'!S222/'Population at Risk'!S$5</f>
        <v>9.3724442233712735E-3</v>
      </c>
      <c r="T222" s="3">
        <f>'Population at Risk'!T222/'Population at Risk'!T$5</f>
        <v>1.4068218249334343E-2</v>
      </c>
      <c r="U222" s="3">
        <f>'Population at Risk'!U222/'Population at Risk'!U$5</f>
        <v>0</v>
      </c>
      <c r="V222" s="3">
        <f>'Population at Risk'!V222/'Population at Risk'!V$5</f>
        <v>7.710553795480992E-3</v>
      </c>
      <c r="W222" s="3">
        <f>'Population at Risk'!W222/'Population at Risk'!W$5</f>
        <v>7.0821291817668598E-3</v>
      </c>
      <c r="X222" s="3">
        <f>'Population at Risk'!X222/'Population at Risk'!X$5</f>
        <v>7.0821291817668598E-3</v>
      </c>
      <c r="Y222" s="3">
        <f>'Population at Risk'!Y222/'Population at Risk'!Y$5</f>
        <v>8.2670184921947876E-3</v>
      </c>
      <c r="Z222" s="3">
        <f>'Population at Risk'!Z222/'Population at Risk'!Z$5</f>
        <v>2.7299955261703337E-3</v>
      </c>
      <c r="AA222" s="3">
        <f>'Population at Risk'!AA222/'Population at Risk'!AA$5</f>
        <v>5.8681355126525506E-3</v>
      </c>
      <c r="AB222" s="3">
        <f>'Population at Risk'!AB222/'Population at Risk'!AB$5</f>
        <v>1.3370191251561775E-2</v>
      </c>
      <c r="AC222" s="3">
        <f>'Population at Risk'!AC222/'Population at Risk'!AC$5</f>
        <v>6.5825894991826612E-3</v>
      </c>
      <c r="AD222" s="3">
        <f>'Population at Risk'!AD222/'Population at Risk'!AD$5</f>
        <v>3.6522013676947153E-3</v>
      </c>
      <c r="AE222" s="3">
        <f>'Population at Risk'!AE222/'Population at Risk'!AE$5</f>
        <v>3.8912660243659103E-3</v>
      </c>
      <c r="AF222" s="3">
        <f>'Population at Risk'!AF222/'Population at Risk'!AF$5</f>
        <v>4.1901141659162009E-3</v>
      </c>
      <c r="AG222" s="3">
        <f>'Population at Risk'!AG222/'Population at Risk'!AG$5</f>
        <v>3.8912660243659103E-3</v>
      </c>
      <c r="AH222" s="3">
        <f>'Population at Risk'!AH222/'Population at Risk'!AH$5</f>
        <v>4.5681586379749594E-3</v>
      </c>
      <c r="AI222" s="3">
        <f>'Population at Risk'!AI222/'Population at Risk'!AI$5</f>
        <v>1.1076269333686495E-2</v>
      </c>
      <c r="AJ222" s="3">
        <f>'Population at Risk'!AJ222/'Population at Risk'!AJ$5</f>
        <v>5.6690625661649178E-3</v>
      </c>
      <c r="AK222" s="3">
        <f>'Population at Risk'!AK222/'Population at Risk'!AK$5</f>
        <v>6.4047191712574801E-3</v>
      </c>
      <c r="AL222" s="3">
        <f>'Population at Risk'!AL222/'Population at Risk'!AL$5</f>
        <v>3.1799920958264197E-3</v>
      </c>
      <c r="AM222" s="3">
        <f>'Population at Risk'!AM222/'Population at Risk'!AM$5</f>
        <v>3.5256652811695012E-3</v>
      </c>
      <c r="AN222" s="3">
        <f>'Population at Risk'!AN222/'Population at Risk'!AN$5</f>
        <v>3.1978255365815167E-3</v>
      </c>
      <c r="AO222" s="3">
        <f>'Population at Risk'!AO222/'Population at Risk'!AO$5</f>
        <v>3.1978255365815167E-3</v>
      </c>
      <c r="AP222" s="3">
        <f>'Population at Risk'!AP222/'Population at Risk'!AP$5</f>
        <v>7.9083895810736805E-3</v>
      </c>
      <c r="AQ222" s="3">
        <f>'Population at Risk'!AQ222/'Population at Risk'!AQ$5</f>
        <v>7.499371549979021E-3</v>
      </c>
      <c r="AR222" s="3">
        <f>'Population at Risk'!AR222/'Population at Risk'!AR$5</f>
        <v>7.2821708620596061E-3</v>
      </c>
      <c r="AS222" s="3">
        <f>'Population at Risk'!AS222/'Population at Risk'!AS$5</f>
        <v>3.8926709599399825E-3</v>
      </c>
      <c r="AT222" s="3">
        <f>'Population at Risk'!AT222/'Population at Risk'!AT$5</f>
        <v>0</v>
      </c>
      <c r="AU222" s="3">
        <f>'Population at Risk'!AU222/'Population at Risk'!AU$5</f>
        <v>0</v>
      </c>
      <c r="AV222" s="3">
        <f>'Population at Risk'!AV222/'Population at Risk'!AV$5</f>
        <v>7.787686962150678E-3</v>
      </c>
      <c r="AW222" s="3">
        <f>'Population at Risk'!AW222/'Population at Risk'!AW$5</f>
        <v>5.7575967322247724E-3</v>
      </c>
      <c r="AX222" s="3">
        <f>'Population at Risk'!AX222/'Population at Risk'!AX$5</f>
        <v>1.0988065303444192E-2</v>
      </c>
      <c r="AY222" s="3">
        <f>'Population at Risk'!AY222/'Population at Risk'!AY$5</f>
        <v>6.8262222297210788E-3</v>
      </c>
      <c r="AZ222" s="3">
        <f>'Population at Risk'!AZ222/'Population at Risk'!AZ$5</f>
        <v>6.5939232116491468E-3</v>
      </c>
      <c r="BA222" s="3">
        <f>'Population at Risk'!BA222/'Population at Risk'!BA$5</f>
        <v>1.8427810813267421E-3</v>
      </c>
      <c r="BB222" s="3">
        <f>'Population at Risk'!BB222/'Population at Risk'!BB$5</f>
        <v>7.7687949676375481E-3</v>
      </c>
      <c r="BC222" s="5">
        <f>'Population at Risk'!BC222/'Population at Risk'!BC$5</f>
        <v>0</v>
      </c>
      <c r="BD222" s="9">
        <v>220</v>
      </c>
    </row>
    <row r="223" spans="1:56" x14ac:dyDescent="0.35">
      <c r="A223" s="3"/>
      <c r="B223" s="3" t="s">
        <v>70</v>
      </c>
      <c r="C223" s="51">
        <f>'Population at Risk'!C223/'Population at Risk'!C$5</f>
        <v>1.0811564256334309E-2</v>
      </c>
      <c r="D223" s="3">
        <f>'Population at Risk'!D223/'Population at Risk'!D$5</f>
        <v>1.0888812766185984E-2</v>
      </c>
      <c r="E223" s="3">
        <f>'Population at Risk'!E223/'Population at Risk'!E$5</f>
        <v>1.0966356793394088E-2</v>
      </c>
      <c r="F223" s="3">
        <f>'Population at Risk'!F223/'Population at Risk'!F$5</f>
        <v>5.5863457952570594E-3</v>
      </c>
      <c r="G223" s="3">
        <f>'Population at Risk'!G223/'Population at Risk'!G$5</f>
        <v>2.7372150293533178E-3</v>
      </c>
      <c r="H223" s="3">
        <f>'Population at Risk'!H223/'Population at Risk'!H$5</f>
        <v>4.1652914441828613E-3</v>
      </c>
      <c r="I223" s="3">
        <f>'Population at Risk'!I223/'Population at Risk'!I$5</f>
        <v>2.8789212133771562E-3</v>
      </c>
      <c r="J223" s="3">
        <f>'Population at Risk'!J223/'Population at Risk'!J$5</f>
        <v>6.4924699973899864E-3</v>
      </c>
      <c r="K223" s="3">
        <f>'Population at Risk'!K223/'Population at Risk'!K$5</f>
        <v>3.8792673175171988E-3</v>
      </c>
      <c r="L223" s="3">
        <f>'Population at Risk'!L223/'Population at Risk'!L$5</f>
        <v>2.7685269891041813E-3</v>
      </c>
      <c r="M223" s="3">
        <f>'Population at Risk'!M223/'Population at Risk'!M$5</f>
        <v>2.7685269891041813E-3</v>
      </c>
      <c r="N223" s="3">
        <f>'Population at Risk'!N223/'Population at Risk'!N$5</f>
        <v>4.2772062573282268E-3</v>
      </c>
      <c r="O223" s="3">
        <f>'Population at Risk'!O223/'Population at Risk'!O$5</f>
        <v>3.2724624586365691E-3</v>
      </c>
      <c r="P223" s="3">
        <f>'Population at Risk'!P223/'Population at Risk'!P$5</f>
        <v>2.0085028311996732E-2</v>
      </c>
      <c r="Q223" s="3">
        <f>'Population at Risk'!Q223/'Population at Risk'!Q$5</f>
        <v>5.0673928410857778E-3</v>
      </c>
      <c r="R223" s="3">
        <f>'Population at Risk'!R223/'Population at Risk'!R$5</f>
        <v>2.1684589397303503E-2</v>
      </c>
      <c r="S223" s="3">
        <f>'Population at Risk'!S223/'Population at Risk'!S$5</f>
        <v>7.1203031256544085E-3</v>
      </c>
      <c r="T223" s="3">
        <f>'Population at Risk'!T223/'Population at Risk'!T$5</f>
        <v>1.1016583144198951E-2</v>
      </c>
      <c r="U223" s="3">
        <f>'Population at Risk'!U223/'Population at Risk'!U$5</f>
        <v>0</v>
      </c>
      <c r="V223" s="3">
        <f>'Population at Risk'!V223/'Population at Risk'!V$5</f>
        <v>5.3080786929787828E-3</v>
      </c>
      <c r="W223" s="3">
        <f>'Population at Risk'!W223/'Population at Risk'!W$5</f>
        <v>5.4881029676799378E-3</v>
      </c>
      <c r="X223" s="3">
        <f>'Population at Risk'!X223/'Population at Risk'!X$5</f>
        <v>5.4881029676799378E-3</v>
      </c>
      <c r="Y223" s="3">
        <f>'Population at Risk'!Y223/'Population at Risk'!Y$5</f>
        <v>5.8673781199457568E-3</v>
      </c>
      <c r="Z223" s="3">
        <f>'Population at Risk'!Z223/'Population at Risk'!Z$5</f>
        <v>2.0580744509456255E-3</v>
      </c>
      <c r="AA223" s="3">
        <f>'Population at Risk'!AA223/'Population at Risk'!AA$5</f>
        <v>4.3791559836547098E-3</v>
      </c>
      <c r="AB223" s="3">
        <f>'Population at Risk'!AB223/'Population at Risk'!AB$5</f>
        <v>9.8617662261992131E-3</v>
      </c>
      <c r="AC223" s="3">
        <f>'Population at Risk'!AC223/'Population at Risk'!AC$5</f>
        <v>4.9382596357859581E-3</v>
      </c>
      <c r="AD223" s="3">
        <f>'Population at Risk'!AD223/'Population at Risk'!AD$5</f>
        <v>2.810569159886772E-3</v>
      </c>
      <c r="AE223" s="3">
        <f>'Population at Risk'!AE223/'Population at Risk'!AE$5</f>
        <v>2.8385903203934516E-3</v>
      </c>
      <c r="AF223" s="3">
        <f>'Population at Risk'!AF223/'Population at Risk'!AF$5</f>
        <v>3.0613373638780929E-3</v>
      </c>
      <c r="AG223" s="3">
        <f>'Population at Risk'!AG223/'Population at Risk'!AG$5</f>
        <v>2.8385903203934516E-3</v>
      </c>
      <c r="AH223" s="3">
        <f>'Population at Risk'!AH223/'Population at Risk'!AH$5</f>
        <v>3.3618450972694837E-3</v>
      </c>
      <c r="AI223" s="3">
        <f>'Population at Risk'!AI223/'Population at Risk'!AI$5</f>
        <v>8.377202002260626E-3</v>
      </c>
      <c r="AJ223" s="3">
        <f>'Population at Risk'!AJ223/'Population at Risk'!AJ$5</f>
        <v>4.4621453302246998E-3</v>
      </c>
      <c r="AK223" s="3">
        <f>'Population at Risk'!AK223/'Population at Risk'!AK$5</f>
        <v>4.6411034140700419E-3</v>
      </c>
      <c r="AL223" s="3">
        <f>'Population at Risk'!AL223/'Population at Risk'!AL$5</f>
        <v>2.7408099826411307E-3</v>
      </c>
      <c r="AM223" s="3">
        <f>'Population at Risk'!AM223/'Population at Risk'!AM$5</f>
        <v>2.5789828051895865E-3</v>
      </c>
      <c r="AN223" s="3">
        <f>'Population at Risk'!AN223/'Population at Risk'!AN$5</f>
        <v>2.1190188543258178E-3</v>
      </c>
      <c r="AO223" s="3">
        <f>'Population at Risk'!AO223/'Population at Risk'!AO$5</f>
        <v>2.1190188543258178E-3</v>
      </c>
      <c r="AP223" s="3">
        <f>'Population at Risk'!AP223/'Population at Risk'!AP$5</f>
        <v>6.1498438347979611E-3</v>
      </c>
      <c r="AQ223" s="3">
        <f>'Population at Risk'!AQ223/'Population at Risk'!AQ$5</f>
        <v>5.6407982655317266E-3</v>
      </c>
      <c r="AR223" s="3">
        <f>'Population at Risk'!AR223/'Population at Risk'!AR$5</f>
        <v>5.5086450193407854E-3</v>
      </c>
      <c r="AS223" s="3">
        <f>'Population at Risk'!AS223/'Population at Risk'!AS$5</f>
        <v>2.8789212133771562E-3</v>
      </c>
      <c r="AT223" s="3">
        <f>'Population at Risk'!AT223/'Population at Risk'!AT$5</f>
        <v>0</v>
      </c>
      <c r="AU223" s="3">
        <f>'Population at Risk'!AU223/'Population at Risk'!AU$5</f>
        <v>0</v>
      </c>
      <c r="AV223" s="3">
        <f>'Population at Risk'!AV223/'Population at Risk'!AV$5</f>
        <v>7.0956091273545047E-3</v>
      </c>
      <c r="AW223" s="3">
        <f>'Population at Risk'!AW223/'Population at Risk'!AW$5</f>
        <v>4.2550558085635614E-3</v>
      </c>
      <c r="AX223" s="3">
        <f>'Population at Risk'!AX223/'Population at Risk'!AX$5</f>
        <v>8.0953088781869787E-3</v>
      </c>
      <c r="AY223" s="3">
        <f>'Population at Risk'!AY223/'Population at Risk'!AY$5</f>
        <v>5.3586733102574191E-3</v>
      </c>
      <c r="AZ223" s="3">
        <f>'Population at Risk'!AZ223/'Population at Risk'!AZ$5</f>
        <v>5.2411838005419547E-3</v>
      </c>
      <c r="BA223" s="3">
        <f>'Population at Risk'!BA223/'Population at Risk'!BA$5</f>
        <v>1.2801114820582232E-3</v>
      </c>
      <c r="BB223" s="3">
        <f>'Population at Risk'!BB223/'Population at Risk'!BB$5</f>
        <v>4.9742088500572719E-3</v>
      </c>
      <c r="BC223" s="5">
        <f>'Population at Risk'!BC223/'Population at Risk'!BC$5</f>
        <v>0</v>
      </c>
      <c r="BD223" s="9">
        <v>221</v>
      </c>
    </row>
    <row r="224" spans="1:56" x14ac:dyDescent="0.35">
      <c r="A224" s="3"/>
      <c r="B224" s="3" t="s">
        <v>71</v>
      </c>
      <c r="C224" s="51">
        <f>'Population at Risk'!C224/'Population at Risk'!C$5</f>
        <v>8.5223996059708741E-3</v>
      </c>
      <c r="D224" s="3">
        <f>'Population at Risk'!D224/'Population at Risk'!D$5</f>
        <v>9.3311811563324461E-3</v>
      </c>
      <c r="E224" s="3">
        <f>'Population at Risk'!E224/'Population at Risk'!E$5</f>
        <v>1.0143056733829967E-2</v>
      </c>
      <c r="F224" s="3">
        <f>'Population at Risk'!F224/'Population at Risk'!F$5</f>
        <v>5.2129653564995182E-3</v>
      </c>
      <c r="G224" s="3">
        <f>'Population at Risk'!G224/'Population at Risk'!G$5</f>
        <v>2.0115774880146869E-3</v>
      </c>
      <c r="H224" s="3">
        <f>'Population at Risk'!H224/'Population at Risk'!H$5</f>
        <v>3.8864353222174356E-3</v>
      </c>
      <c r="I224" s="3">
        <f>'Population at Risk'!I224/'Population at Risk'!I$5</f>
        <v>2.6659397970813974E-3</v>
      </c>
      <c r="J224" s="3">
        <f>'Population at Risk'!J224/'Population at Risk'!J$5</f>
        <v>6.1320852409165877E-3</v>
      </c>
      <c r="K224" s="3">
        <f>'Population at Risk'!K224/'Population at Risk'!K$5</f>
        <v>4.5063669214767451E-3</v>
      </c>
      <c r="L224" s="3">
        <f>'Population at Risk'!L224/'Population at Risk'!L$5</f>
        <v>2.6650306530629038E-3</v>
      </c>
      <c r="M224" s="3">
        <f>'Population at Risk'!M224/'Population at Risk'!M$5</f>
        <v>2.6650306530629038E-3</v>
      </c>
      <c r="N224" s="3">
        <f>'Population at Risk'!N224/'Population at Risk'!N$5</f>
        <v>3.1901027801604529E-3</v>
      </c>
      <c r="O224" s="3">
        <f>'Population at Risk'!O224/'Population at Risk'!O$5</f>
        <v>2.9335288468492105E-3</v>
      </c>
      <c r="P224" s="3">
        <f>'Population at Risk'!P224/'Population at Risk'!P$5</f>
        <v>1.7992649969660296E-2</v>
      </c>
      <c r="Q224" s="3">
        <f>'Population at Risk'!Q224/'Population at Risk'!Q$5</f>
        <v>4.4278189873565047E-3</v>
      </c>
      <c r="R224" s="3">
        <f>'Population at Risk'!R224/'Population at Risk'!R$5</f>
        <v>1.8819582251981968E-2</v>
      </c>
      <c r="S224" s="3">
        <f>'Population at Risk'!S224/'Population at Risk'!S$5</f>
        <v>6.2033574583954228E-3</v>
      </c>
      <c r="T224" s="3">
        <f>'Population at Risk'!T224/'Population at Risk'!T$5</f>
        <v>9.3774149356792135E-3</v>
      </c>
      <c r="U224" s="3">
        <f>'Population at Risk'!U224/'Population at Risk'!U$5</f>
        <v>0</v>
      </c>
      <c r="V224" s="3">
        <f>'Population at Risk'!V224/'Population at Risk'!V$5</f>
        <v>4.4250525178851164E-3</v>
      </c>
      <c r="W224" s="3">
        <f>'Population at Risk'!W224/'Population at Risk'!W$5</f>
        <v>5.0880831215975976E-3</v>
      </c>
      <c r="X224" s="3">
        <f>'Population at Risk'!X224/'Population at Risk'!X$5</f>
        <v>5.0880831215975976E-3</v>
      </c>
      <c r="Y224" s="3">
        <f>'Population at Risk'!Y224/'Population at Risk'!Y$5</f>
        <v>5.2311563960962164E-3</v>
      </c>
      <c r="Z224" s="3">
        <f>'Population at Risk'!Z224/'Population at Risk'!Z$5</f>
        <v>1.8080973174288127E-3</v>
      </c>
      <c r="AA224" s="3">
        <f>'Population at Risk'!AA224/'Population at Risk'!AA$5</f>
        <v>3.8161950627623831E-3</v>
      </c>
      <c r="AB224" s="3">
        <f>'Population at Risk'!AB224/'Population at Risk'!AB$5</f>
        <v>8.5678194894180069E-3</v>
      </c>
      <c r="AC224" s="3">
        <f>'Population at Risk'!AC224/'Population at Risk'!AC$5</f>
        <v>4.3624050200262764E-3</v>
      </c>
      <c r="AD224" s="3">
        <f>'Population at Risk'!AD224/'Population at Risk'!AD$5</f>
        <v>2.5312894782358727E-3</v>
      </c>
      <c r="AE224" s="3">
        <f>'Population at Risk'!AE224/'Population at Risk'!AE$5</f>
        <v>2.7298186270285603E-3</v>
      </c>
      <c r="AF224" s="3">
        <f>'Population at Risk'!AF224/'Population at Risk'!AF$5</f>
        <v>3.5187785791702219E-3</v>
      </c>
      <c r="AG224" s="3">
        <f>'Population at Risk'!AG224/'Population at Risk'!AG$5</f>
        <v>2.7298186270285603E-3</v>
      </c>
      <c r="AH224" s="3">
        <f>'Population at Risk'!AH224/'Population at Risk'!AH$5</f>
        <v>2.8223447567262377E-3</v>
      </c>
      <c r="AI224" s="3">
        <f>'Population at Risk'!AI224/'Population at Risk'!AI$5</f>
        <v>7.1433144228866055E-3</v>
      </c>
      <c r="AJ224" s="3">
        <f>'Population at Risk'!AJ224/'Population at Risk'!AJ$5</f>
        <v>3.852856409631769E-3</v>
      </c>
      <c r="AK224" s="3">
        <f>'Population at Risk'!AK224/'Population at Risk'!AK$5</f>
        <v>4.6875144482107414E-3</v>
      </c>
      <c r="AL224" s="3">
        <f>'Population at Risk'!AL224/'Population at Risk'!AL$5</f>
        <v>2.4225885988887895E-3</v>
      </c>
      <c r="AM224" s="3">
        <f>'Population at Risk'!AM224/'Population at Risk'!AM$5</f>
        <v>2.0247002071561394E-3</v>
      </c>
      <c r="AN224" s="3">
        <f>'Population at Risk'!AN224/'Population at Risk'!AN$5</f>
        <v>2.2389633177782222E-3</v>
      </c>
      <c r="AO224" s="3">
        <f>'Population at Risk'!AO224/'Population at Risk'!AO$5</f>
        <v>2.2389633177782222E-3</v>
      </c>
      <c r="AP224" s="3">
        <f>'Population at Risk'!AP224/'Population at Risk'!AP$5</f>
        <v>5.786364027593506E-3</v>
      </c>
      <c r="AQ224" s="3">
        <f>'Population at Risk'!AQ224/'Population at Risk'!AQ$5</f>
        <v>4.716838041035505E-3</v>
      </c>
      <c r="AR224" s="3">
        <f>'Population at Risk'!AR224/'Population at Risk'!AR$5</f>
        <v>4.8372097152659969E-3</v>
      </c>
      <c r="AS224" s="3">
        <f>'Population at Risk'!AS224/'Population at Risk'!AS$5</f>
        <v>2.6659397970813974E-3</v>
      </c>
      <c r="AT224" s="3">
        <f>'Population at Risk'!AT224/'Population at Risk'!AT$5</f>
        <v>0</v>
      </c>
      <c r="AU224" s="3">
        <f>'Population at Risk'!AU224/'Population at Risk'!AU$5</f>
        <v>0</v>
      </c>
      <c r="AV224" s="3">
        <f>'Population at Risk'!AV224/'Population at Risk'!AV$5</f>
        <v>6.9389881965203851E-3</v>
      </c>
      <c r="AW224" s="3">
        <f>'Population at Risk'!AW224/'Population at Risk'!AW$5</f>
        <v>3.7324213598392648E-3</v>
      </c>
      <c r="AX224" s="3">
        <f>'Population at Risk'!AX224/'Population at Risk'!AX$5</f>
        <v>7.1292388684143894E-3</v>
      </c>
      <c r="AY224" s="3">
        <f>'Population at Risk'!AY224/'Population at Risk'!AY$5</f>
        <v>4.8229066872435217E-3</v>
      </c>
      <c r="AZ224" s="3">
        <f>'Population at Risk'!AZ224/'Population at Risk'!AZ$5</f>
        <v>4.5821933153565109E-3</v>
      </c>
      <c r="BA224" s="3">
        <f>'Population at Risk'!BA224/'Population at Risk'!BA$5</f>
        <v>1.0090290505635406E-3</v>
      </c>
      <c r="BB224" s="3">
        <f>'Population at Risk'!BB224/'Population at Risk'!BB$5</f>
        <v>4.2052277999159102E-3</v>
      </c>
      <c r="BC224" s="5">
        <f>'Population at Risk'!BC224/'Population at Risk'!BC$5</f>
        <v>0</v>
      </c>
      <c r="BD224" s="9">
        <v>222</v>
      </c>
    </row>
    <row r="225" spans="1:56" x14ac:dyDescent="0.35">
      <c r="A225" s="3"/>
      <c r="B225" s="3" t="s">
        <v>72</v>
      </c>
      <c r="C225" s="51">
        <f>'Population at Risk'!C225/'Population at Risk'!C$5</f>
        <v>8.2271411080736788E-3</v>
      </c>
      <c r="D225" s="3">
        <f>'Population at Risk'!D225/'Population at Risk'!D$5</f>
        <v>8.7194501020523354E-3</v>
      </c>
      <c r="E225" s="3">
        <f>'Population at Risk'!E225/'Population at Risk'!E$5</f>
        <v>9.2136424443664718E-3</v>
      </c>
      <c r="F225" s="3">
        <f>'Population at Risk'!F225/'Population at Risk'!F$5</f>
        <v>6.3761890310903204E-3</v>
      </c>
      <c r="G225" s="3">
        <f>'Population at Risk'!G225/'Population at Risk'!G$5</f>
        <v>2.3238771893503E-3</v>
      </c>
      <c r="H225" s="3">
        <f>'Population at Risk'!H225/'Population at Risk'!H$5</f>
        <v>4.2042923004018016E-3</v>
      </c>
      <c r="I225" s="3">
        <f>'Population at Risk'!I225/'Population at Risk'!I$5</f>
        <v>2.9376747075277104E-3</v>
      </c>
      <c r="J225" s="3">
        <f>'Population at Risk'!J225/'Population at Risk'!J$5</f>
        <v>6.54236942520938E-3</v>
      </c>
      <c r="K225" s="3">
        <f>'Population at Risk'!K225/'Population at Risk'!K$5</f>
        <v>4.4334483628767985E-3</v>
      </c>
      <c r="L225" s="3">
        <f>'Population at Risk'!L225/'Population at Risk'!L$5</f>
        <v>2.520135782605115E-3</v>
      </c>
      <c r="M225" s="3">
        <f>'Population at Risk'!M225/'Population at Risk'!M$5</f>
        <v>2.520135782605115E-3</v>
      </c>
      <c r="N225" s="3">
        <f>'Population at Risk'!N225/'Population at Risk'!N$5</f>
        <v>3.6505789255109945E-3</v>
      </c>
      <c r="O225" s="3">
        <f>'Population at Risk'!O225/'Population at Risk'!O$5</f>
        <v>2.9802783105440183E-3</v>
      </c>
      <c r="P225" s="3">
        <f>'Population at Risk'!P225/'Population at Risk'!P$5</f>
        <v>1.8281253878948082E-2</v>
      </c>
      <c r="Q225" s="3">
        <f>'Population at Risk'!Q225/'Population at Risk'!Q$5</f>
        <v>4.8214028973437495E-3</v>
      </c>
      <c r="R225" s="3">
        <f>'Population at Risk'!R225/'Population at Risk'!R$5</f>
        <v>1.8148595448430827E-2</v>
      </c>
      <c r="S225" s="3">
        <f>'Population at Risk'!S225/'Population at Risk'!S$5</f>
        <v>6.4447841386205511E-3</v>
      </c>
      <c r="T225" s="3">
        <f>'Population at Risk'!T225/'Population at Risk'!T$5</f>
        <v>9.7009994873112262E-3</v>
      </c>
      <c r="U225" s="3">
        <f>'Population at Risk'!U225/'Population at Risk'!U$5</f>
        <v>0</v>
      </c>
      <c r="V225" s="3">
        <f>'Population at Risk'!V225/'Population at Risk'!V$5</f>
        <v>4.2911103452585491E-3</v>
      </c>
      <c r="W225" s="3">
        <f>'Population at Risk'!W225/'Population at Risk'!W$5</f>
        <v>5.678588608671529E-3</v>
      </c>
      <c r="X225" s="3">
        <f>'Population at Risk'!X225/'Population at Risk'!X$5</f>
        <v>5.678588608671529E-3</v>
      </c>
      <c r="Y225" s="3">
        <f>'Population at Risk'!Y225/'Population at Risk'!Y$5</f>
        <v>5.3542116266350167E-3</v>
      </c>
      <c r="Z225" s="3">
        <f>'Population at Risk'!Z225/'Population at Risk'!Z$5</f>
        <v>1.5019812513849186E-3</v>
      </c>
      <c r="AA225" s="3">
        <f>'Population at Risk'!AA225/'Population at Risk'!AA$5</f>
        <v>3.5774110766535593E-3</v>
      </c>
      <c r="AB225" s="3">
        <f>'Population at Risk'!AB225/'Population at Risk'!AB$5</f>
        <v>8.0795377019534011E-3</v>
      </c>
      <c r="AC225" s="3">
        <f>'Population at Risk'!AC225/'Population at Risk'!AC$5</f>
        <v>4.1381892866560171E-3</v>
      </c>
      <c r="AD225" s="3">
        <f>'Population at Risk'!AD225/'Population at Risk'!AD$5</f>
        <v>2.5947621331565318E-3</v>
      </c>
      <c r="AE225" s="3">
        <f>'Population at Risk'!AE225/'Population at Risk'!AE$5</f>
        <v>2.6982397483097209E-3</v>
      </c>
      <c r="AF225" s="3">
        <f>'Population at Risk'!AF225/'Population at Risk'!AF$5</f>
        <v>3.5627633114098493E-3</v>
      </c>
      <c r="AG225" s="3">
        <f>'Population at Risk'!AG225/'Population at Risk'!AG$5</f>
        <v>2.6982397483097209E-3</v>
      </c>
      <c r="AH225" s="3">
        <f>'Population at Risk'!AH225/'Population at Risk'!AH$5</f>
        <v>2.5570532669549717E-3</v>
      </c>
      <c r="AI225" s="3">
        <f>'Population at Risk'!AI225/'Population at Risk'!AI$5</f>
        <v>7.2271889562277392E-3</v>
      </c>
      <c r="AJ225" s="3">
        <f>'Population at Risk'!AJ225/'Population at Risk'!AJ$5</f>
        <v>3.7184544418539167E-3</v>
      </c>
      <c r="AK225" s="3">
        <f>'Population at Risk'!AK225/'Population at Risk'!AK$5</f>
        <v>4.8267475506328424E-3</v>
      </c>
      <c r="AL225" s="3">
        <f>'Population at Risk'!AL225/'Population at Risk'!AL$5</f>
        <v>2.7100143648586456E-3</v>
      </c>
      <c r="AM225" s="3">
        <f>'Population at Risk'!AM225/'Population at Risk'!AM$5</f>
        <v>1.8155369626152156E-3</v>
      </c>
      <c r="AN225" s="3">
        <f>'Population at Risk'!AN225/'Population at Risk'!AN$5</f>
        <v>2.0390558786908815E-3</v>
      </c>
      <c r="AO225" s="3">
        <f>'Population at Risk'!AO225/'Population at Risk'!AO$5</f>
        <v>2.0390558786908815E-3</v>
      </c>
      <c r="AP225" s="3">
        <f>'Population at Risk'!AP225/'Population at Risk'!AP$5</f>
        <v>6.8357654064579807E-3</v>
      </c>
      <c r="AQ225" s="3">
        <f>'Population at Risk'!AQ225/'Population at Risk'!AQ$5</f>
        <v>4.6662100835288623E-3</v>
      </c>
      <c r="AR225" s="3">
        <f>'Population at Risk'!AR225/'Population at Risk'!AR$5</f>
        <v>4.8547504234238391E-3</v>
      </c>
      <c r="AS225" s="3">
        <f>'Population at Risk'!AS225/'Population at Risk'!AS$5</f>
        <v>2.9376747075277104E-3</v>
      </c>
      <c r="AT225" s="3">
        <f>'Population at Risk'!AT225/'Population at Risk'!AT$5</f>
        <v>0</v>
      </c>
      <c r="AU225" s="3">
        <f>'Population at Risk'!AU225/'Population at Risk'!AU$5</f>
        <v>0</v>
      </c>
      <c r="AV225" s="3">
        <f>'Population at Risk'!AV225/'Population at Risk'!AV$5</f>
        <v>7.6131391596759475E-3</v>
      </c>
      <c r="AW225" s="3">
        <f>'Population at Risk'!AW225/'Population at Risk'!AW$5</f>
        <v>3.4030900633828594E-3</v>
      </c>
      <c r="AX225" s="3">
        <f>'Population at Risk'!AX225/'Population at Risk'!AX$5</f>
        <v>7.835901190377673E-3</v>
      </c>
      <c r="AY225" s="3">
        <f>'Population at Risk'!AY225/'Population at Risk'!AY$5</f>
        <v>5.5449831321701471E-3</v>
      </c>
      <c r="AZ225" s="3">
        <f>'Population at Risk'!AZ225/'Population at Risk'!AZ$5</f>
        <v>5.4237030311326748E-3</v>
      </c>
      <c r="BA225" s="3">
        <f>'Population at Risk'!BA225/'Population at Risk'!BA$5</f>
        <v>7.1535641644430124E-4</v>
      </c>
      <c r="BB225" s="3">
        <f>'Population at Risk'!BB225/'Population at Risk'!BB$5</f>
        <v>3.5856487823734402E-3</v>
      </c>
      <c r="BC225" s="5">
        <f>'Population at Risk'!BC225/'Population at Risk'!BC$5</f>
        <v>0</v>
      </c>
      <c r="BD225" s="9">
        <v>223</v>
      </c>
    </row>
    <row r="226" spans="1:56" x14ac:dyDescent="0.35">
      <c r="A226" s="3"/>
      <c r="B226" s="3" t="s">
        <v>73</v>
      </c>
      <c r="C226" s="51">
        <f>'Population at Risk'!C226/'Population at Risk'!C$5</f>
        <v>6.3316544549065056E-3</v>
      </c>
      <c r="D226" s="3">
        <f>'Population at Risk'!D226/'Population at Risk'!D$5</f>
        <v>6.4843491753691813E-3</v>
      </c>
      <c r="E226" s="3">
        <f>'Population at Risk'!E226/'Population at Risk'!E$5</f>
        <v>6.6376280357747326E-3</v>
      </c>
      <c r="F226" s="3">
        <f>'Population at Risk'!F226/'Population at Risk'!F$5</f>
        <v>4.5882711608859397E-3</v>
      </c>
      <c r="G226" s="3">
        <f>'Population at Risk'!G226/'Population at Risk'!G$5</f>
        <v>1.9105393493472824E-3</v>
      </c>
      <c r="H226" s="3">
        <f>'Population at Risk'!H226/'Population at Risk'!H$5</f>
        <v>3.2390211089830204E-3</v>
      </c>
      <c r="I226" s="3">
        <f>'Population at Risk'!I226/'Population at Risk'!I$5</f>
        <v>2.2252885909522409E-3</v>
      </c>
      <c r="J226" s="3">
        <f>'Population at Risk'!J226/'Population at Risk'!J$5</f>
        <v>5.0398422097587504E-3</v>
      </c>
      <c r="K226" s="3">
        <f>'Population at Risk'!K226/'Population at Risk'!K$5</f>
        <v>3.0334120377578096E-3</v>
      </c>
      <c r="L226" s="3">
        <f>'Population at Risk'!L226/'Population at Risk'!L$5</f>
        <v>2.4269890801679648E-3</v>
      </c>
      <c r="M226" s="3">
        <f>'Population at Risk'!M226/'Population at Risk'!M$5</f>
        <v>2.4269890801679648E-3</v>
      </c>
      <c r="N226" s="3">
        <f>'Population at Risk'!N226/'Population at Risk'!N$5</f>
        <v>2.9337552353261311E-3</v>
      </c>
      <c r="O226" s="3">
        <f>'Population at Risk'!O226/'Population at Risk'!O$5</f>
        <v>2.0452890366478558E-3</v>
      </c>
      <c r="P226" s="3">
        <f>'Population at Risk'!P226/'Population at Risk'!P$5</f>
        <v>1.5296007192252563E-2</v>
      </c>
      <c r="Q226" s="3">
        <f>'Population at Risk'!Q226/'Population at Risk'!Q$5</f>
        <v>4.0670337365348638E-3</v>
      </c>
      <c r="R226" s="3">
        <f>'Population at Risk'!R226/'Population at Risk'!R$5</f>
        <v>1.5624406996976542E-2</v>
      </c>
      <c r="S226" s="3">
        <f>'Population at Risk'!S226/'Population at Risk'!S$5</f>
        <v>4.824965722528802E-3</v>
      </c>
      <c r="T226" s="3">
        <f>'Population at Risk'!T226/'Population at Risk'!T$5</f>
        <v>7.2218188568780829E-3</v>
      </c>
      <c r="U226" s="3">
        <f>'Population at Risk'!U226/'Population at Risk'!U$5</f>
        <v>0</v>
      </c>
      <c r="V226" s="3">
        <f>'Population at Risk'!V226/'Population at Risk'!V$5</f>
        <v>3.0360225795355283E-3</v>
      </c>
      <c r="W226" s="3">
        <f>'Population at Risk'!W226/'Population at Risk'!W$5</f>
        <v>4.2753443867001445E-3</v>
      </c>
      <c r="X226" s="3">
        <f>'Population at Risk'!X226/'Population at Risk'!X$5</f>
        <v>4.2753443867001445E-3</v>
      </c>
      <c r="Y226" s="3">
        <f>'Population at Risk'!Y226/'Population at Risk'!Y$5</f>
        <v>3.98227671594712E-3</v>
      </c>
      <c r="Z226" s="3">
        <f>'Population at Risk'!Z226/'Population at Risk'!Z$5</f>
        <v>8.9928214557531455E-4</v>
      </c>
      <c r="AA226" s="3">
        <f>'Population at Risk'!AA226/'Population at Risk'!AA$5</f>
        <v>2.7222955767307335E-3</v>
      </c>
      <c r="AB226" s="3">
        <f>'Population at Risk'!AB226/'Population at Risk'!AB$5</f>
        <v>6.1080999850650543E-3</v>
      </c>
      <c r="AC226" s="3">
        <f>'Population at Risk'!AC226/'Population at Risk'!AC$5</f>
        <v>3.1929300609994313E-3</v>
      </c>
      <c r="AD226" s="3">
        <f>'Population at Risk'!AD226/'Population at Risk'!AD$5</f>
        <v>2.0844419875944349E-3</v>
      </c>
      <c r="AE226" s="3">
        <f>'Population at Risk'!AE226/'Population at Risk'!AE$5</f>
        <v>2.1508725171831716E-3</v>
      </c>
      <c r="AF226" s="3">
        <f>'Population at Risk'!AF226/'Population at Risk'!AF$5</f>
        <v>2.8326167562320284E-3</v>
      </c>
      <c r="AG226" s="3">
        <f>'Population at Risk'!AG226/'Population at Risk'!AG$5</f>
        <v>2.1508725171831716E-3</v>
      </c>
      <c r="AH226" s="3">
        <f>'Population at Risk'!AH226/'Population at Risk'!AH$5</f>
        <v>1.865957789399574E-3</v>
      </c>
      <c r="AI226" s="3">
        <f>'Population at Risk'!AI226/'Population at Risk'!AI$5</f>
        <v>5.3968602508723202E-3</v>
      </c>
      <c r="AJ226" s="3">
        <f>'Population at Risk'!AJ226/'Population at Risk'!AJ$5</f>
        <v>2.6701190931866679E-3</v>
      </c>
      <c r="AK226" s="3">
        <f>'Population at Risk'!AK226/'Population at Risk'!AK$5</f>
        <v>4.1955574863193172E-3</v>
      </c>
      <c r="AL226" s="3">
        <f>'Population at Risk'!AL226/'Population at Risk'!AL$5</f>
        <v>2.1094998181001956E-3</v>
      </c>
      <c r="AM226" s="3">
        <f>'Population at Risk'!AM226/'Population at Risk'!AM$5</f>
        <v>1.2068719210011284E-3</v>
      </c>
      <c r="AN226" s="3">
        <f>'Population at Risk'!AN226/'Population at Risk'!AN$5</f>
        <v>1.7991669517860717E-3</v>
      </c>
      <c r="AO226" s="3">
        <f>'Population at Risk'!AO226/'Population at Risk'!AO$5</f>
        <v>1.7991669517860717E-3</v>
      </c>
      <c r="AP226" s="3">
        <f>'Population at Risk'!AP226/'Population at Risk'!AP$5</f>
        <v>5.5401357711001645E-3</v>
      </c>
      <c r="AQ226" s="3">
        <f>'Population at Risk'!AQ226/'Population at Risk'!AQ$5</f>
        <v>3.5059860573349775E-3</v>
      </c>
      <c r="AR226" s="3">
        <f>'Population at Risk'!AR226/'Population at Risk'!AR$5</f>
        <v>3.6982138953772434E-3</v>
      </c>
      <c r="AS226" s="3">
        <f>'Population at Risk'!AS226/'Population at Risk'!AS$5</f>
        <v>2.2252885909522409E-3</v>
      </c>
      <c r="AT226" s="3">
        <f>'Population at Risk'!AT226/'Population at Risk'!AT$5</f>
        <v>0</v>
      </c>
      <c r="AU226" s="3">
        <f>'Population at Risk'!AU226/'Population at Risk'!AU$5</f>
        <v>0</v>
      </c>
      <c r="AV226" s="3">
        <f>'Population at Risk'!AV226/'Population at Risk'!AV$5</f>
        <v>6.1286451195960217E-3</v>
      </c>
      <c r="AW226" s="3">
        <f>'Population at Risk'!AW226/'Population at Risk'!AW$5</f>
        <v>2.6179451609614278E-3</v>
      </c>
      <c r="AX226" s="3">
        <f>'Population at Risk'!AX226/'Population at Risk'!AX$5</f>
        <v>6.2705099708387536E-3</v>
      </c>
      <c r="AY226" s="3">
        <f>'Population at Risk'!AY226/'Population at Risk'!AY$5</f>
        <v>4.2518922600839736E-3</v>
      </c>
      <c r="AZ226" s="3">
        <f>'Population at Risk'!AZ226/'Population at Risk'!AZ$5</f>
        <v>4.2306036395870173E-3</v>
      </c>
      <c r="BA226" s="3">
        <f>'Population at Risk'!BA226/'Population at Risk'!BA$5</f>
        <v>3.5391317445139113E-4</v>
      </c>
      <c r="BB226" s="3">
        <f>'Population at Risk'!BB226/'Population at Risk'!BB$5</f>
        <v>2.539834554181187E-3</v>
      </c>
      <c r="BC226" s="5">
        <f>'Population at Risk'!BC226/'Population at Risk'!BC$5</f>
        <v>0</v>
      </c>
      <c r="BD226" s="9">
        <v>224</v>
      </c>
    </row>
    <row r="227" spans="1:56" x14ac:dyDescent="0.35">
      <c r="A227" s="3"/>
      <c r="B227" s="3" t="s">
        <v>74</v>
      </c>
      <c r="C227" s="51">
        <f>'Population at Risk'!C227/'Population at Risk'!C$5</f>
        <v>5.4786854609812771E-3</v>
      </c>
      <c r="D227" s="3">
        <f>'Population at Risk'!D227/'Population at Risk'!D$5</f>
        <v>5.2225397469884147E-3</v>
      </c>
      <c r="E227" s="3">
        <f>'Population at Risk'!E227/'Population at Risk'!E$5</f>
        <v>4.9654141370156077E-3</v>
      </c>
      <c r="F227" s="3">
        <f>'Population at Risk'!F227/'Population at Risk'!F$5</f>
        <v>3.5686553473557306E-3</v>
      </c>
      <c r="G227" s="3">
        <f>'Population at Risk'!G227/'Population at Risk'!G$5</f>
        <v>1.3410516586764578E-3</v>
      </c>
      <c r="H227" s="3">
        <f>'Population at Risk'!H227/'Population at Risk'!H$5</f>
        <v>2.4336534280618963E-3</v>
      </c>
      <c r="I227" s="3">
        <f>'Population at Risk'!I227/'Population at Risk'!I$5</f>
        <v>1.9462094937371082E-3</v>
      </c>
      <c r="J227" s="3">
        <f>'Population at Risk'!J227/'Population at Risk'!J$5</f>
        <v>4.1471968898784883E-3</v>
      </c>
      <c r="K227" s="3">
        <f>'Population at Risk'!K227/'Population at Risk'!K$5</f>
        <v>2.3917287220782727E-3</v>
      </c>
      <c r="L227" s="3">
        <f>'Population at Risk'!L227/'Population at Risk'!L$5</f>
        <v>1.8577592319409366E-3</v>
      </c>
      <c r="M227" s="3">
        <f>'Population at Risk'!M227/'Population at Risk'!M$5</f>
        <v>1.8577592319409366E-3</v>
      </c>
      <c r="N227" s="3">
        <f>'Population at Risk'!N227/'Population at Risk'!N$5</f>
        <v>2.3878299083641488E-3</v>
      </c>
      <c r="O227" s="3">
        <f>'Population at Risk'!O227/'Population at Risk'!O$5</f>
        <v>1.4141712767679461E-3</v>
      </c>
      <c r="P227" s="3">
        <f>'Population at Risk'!P227/'Population at Risk'!P$5</f>
        <v>1.3816912157152668E-2</v>
      </c>
      <c r="Q227" s="3">
        <f>'Population at Risk'!Q227/'Population at Risk'!Q$5</f>
        <v>3.1896696038549634E-3</v>
      </c>
      <c r="R227" s="3">
        <f>'Population at Risk'!R227/'Population at Risk'!R$5</f>
        <v>1.1949955453720301E-2</v>
      </c>
      <c r="S227" s="3">
        <f>'Population at Risk'!S227/'Population at Risk'!S$5</f>
        <v>3.825364122877469E-3</v>
      </c>
      <c r="T227" s="3">
        <f>'Population at Risk'!T227/'Population at Risk'!T$5</f>
        <v>6.117055438174852E-3</v>
      </c>
      <c r="U227" s="3">
        <f>'Population at Risk'!U227/'Population at Risk'!U$5</f>
        <v>0</v>
      </c>
      <c r="V227" s="3">
        <f>'Population at Risk'!V227/'Population at Risk'!V$5</f>
        <v>2.2472520074012983E-3</v>
      </c>
      <c r="W227" s="3">
        <f>'Population at Risk'!W227/'Population at Risk'!W$5</f>
        <v>3.0244886775220329E-3</v>
      </c>
      <c r="X227" s="3">
        <f>'Population at Risk'!X227/'Population at Risk'!X$5</f>
        <v>3.0244886775220329E-3</v>
      </c>
      <c r="Y227" s="3">
        <f>'Population at Risk'!Y227/'Population at Risk'!Y$5</f>
        <v>3.1444538697255036E-3</v>
      </c>
      <c r="Z227" s="3">
        <f>'Population at Risk'!Z227/'Population at Risk'!Z$5</f>
        <v>7.859450553791324E-4</v>
      </c>
      <c r="AA227" s="3">
        <f>'Population at Risk'!AA227/'Population at Risk'!AA$5</f>
        <v>2.1573579672116779E-3</v>
      </c>
      <c r="AB227" s="3">
        <f>'Population at Risk'!AB227/'Population at Risk'!AB$5</f>
        <v>4.8553520241011753E-3</v>
      </c>
      <c r="AC227" s="3">
        <f>'Population at Risk'!AC227/'Population at Risk'!AC$5</f>
        <v>2.5858322692783194E-3</v>
      </c>
      <c r="AD227" s="3">
        <f>'Population at Risk'!AD227/'Population at Risk'!AD$5</f>
        <v>1.5385771552767693E-3</v>
      </c>
      <c r="AE227" s="3">
        <f>'Population at Risk'!AE227/'Population at Risk'!AE$5</f>
        <v>1.6140315789629019E-3</v>
      </c>
      <c r="AF227" s="3">
        <f>'Population at Risk'!AF227/'Population at Risk'!AF$5</f>
        <v>2.2432213442210164E-3</v>
      </c>
      <c r="AG227" s="3">
        <f>'Population at Risk'!AG227/'Population at Risk'!AG$5</f>
        <v>1.6140315789629019E-3</v>
      </c>
      <c r="AH227" s="3">
        <f>'Population at Risk'!AH227/'Population at Risk'!AH$5</f>
        <v>1.3777322746104383E-3</v>
      </c>
      <c r="AI227" s="3">
        <f>'Population at Risk'!AI227/'Population at Risk'!AI$5</f>
        <v>4.4164601500403947E-3</v>
      </c>
      <c r="AJ227" s="3">
        <f>'Population at Risk'!AJ227/'Population at Risk'!AJ$5</f>
        <v>2.0518700414085471E-3</v>
      </c>
      <c r="AK227" s="3">
        <f>'Population at Risk'!AK227/'Population at Risk'!AK$5</f>
        <v>2.9888705986611066E-3</v>
      </c>
      <c r="AL227" s="3">
        <f>'Population at Risk'!AL227/'Population at Risk'!AL$5</f>
        <v>1.5295156831967357E-3</v>
      </c>
      <c r="AM227" s="3">
        <f>'Population at Risk'!AM227/'Population at Risk'!AM$5</f>
        <v>9.0358521641678937E-4</v>
      </c>
      <c r="AN227" s="3">
        <f>'Population at Risk'!AN227/'Population at Risk'!AN$5</f>
        <v>9.1957421980176993E-4</v>
      </c>
      <c r="AO227" s="3">
        <f>'Population at Risk'!AO227/'Population at Risk'!AO$5</f>
        <v>9.1957421980176993E-4</v>
      </c>
      <c r="AP227" s="3">
        <f>'Population at Risk'!AP227/'Population at Risk'!AP$5</f>
        <v>4.5786730552690247E-3</v>
      </c>
      <c r="AQ227" s="3">
        <f>'Population at Risk'!AQ227/'Population at Risk'!AQ$5</f>
        <v>2.2656010984222416E-3</v>
      </c>
      <c r="AR227" s="3">
        <f>'Population at Risk'!AR227/'Population at Risk'!AR$5</f>
        <v>2.9172210534641266E-3</v>
      </c>
      <c r="AS227" s="3">
        <f>'Population at Risk'!AS227/'Population at Risk'!AS$5</f>
        <v>1.9462094937371082E-3</v>
      </c>
      <c r="AT227" s="3">
        <f>'Population at Risk'!AT227/'Population at Risk'!AT$5</f>
        <v>0</v>
      </c>
      <c r="AU227" s="3">
        <f>'Population at Risk'!AU227/'Population at Risk'!AU$5</f>
        <v>0</v>
      </c>
      <c r="AV227" s="3">
        <f>'Population at Risk'!AV227/'Population at Risk'!AV$5</f>
        <v>4.8212008274155374E-3</v>
      </c>
      <c r="AW227" s="3">
        <f>'Population at Risk'!AW227/'Population at Risk'!AW$5</f>
        <v>1.9187127706590595E-3</v>
      </c>
      <c r="AX227" s="3">
        <f>'Population at Risk'!AX227/'Population at Risk'!AX$5</f>
        <v>5.2239341269184484E-3</v>
      </c>
      <c r="AY227" s="3">
        <f>'Population at Risk'!AY227/'Population at Risk'!AY$5</f>
        <v>3.2327271802154323E-3</v>
      </c>
      <c r="AZ227" s="3">
        <f>'Population at Risk'!AZ227/'Population at Risk'!AZ$5</f>
        <v>3.4217552598112978E-3</v>
      </c>
      <c r="BA227" s="3">
        <f>'Population at Risk'!BA227/'Population at Risk'!BA$5</f>
        <v>2.4849222887012571E-4</v>
      </c>
      <c r="BB227" s="3">
        <f>'Population at Risk'!BB227/'Population at Risk'!BB$5</f>
        <v>1.6609990683053436E-3</v>
      </c>
      <c r="BC227" s="5">
        <f>'Population at Risk'!BC227/'Population at Risk'!BC$5</f>
        <v>0</v>
      </c>
      <c r="BD227" s="9">
        <v>225</v>
      </c>
    </row>
    <row r="228" spans="1:56" x14ac:dyDescent="0.35">
      <c r="A228" s="3"/>
      <c r="B228" s="3" t="s">
        <v>75</v>
      </c>
      <c r="C228" s="51">
        <f>'Population at Risk'!C228/'Population at Risk'!C$5</f>
        <v>4.2757804695482621E-3</v>
      </c>
      <c r="D228" s="3">
        <f>'Population at Risk'!D228/'Population at Risk'!D$5</f>
        <v>4.0009037012767885E-3</v>
      </c>
      <c r="E228" s="3">
        <f>'Population at Risk'!E228/'Population at Risk'!E$5</f>
        <v>3.7249753806056661E-3</v>
      </c>
      <c r="F228" s="3">
        <f>'Population at Risk'!F228/'Population at Risk'!F$5</f>
        <v>2.8147140767876186E-3</v>
      </c>
      <c r="G228" s="3">
        <f>'Population at Risk'!G228/'Population at Risk'!G$5</f>
        <v>1.1206048106748485E-3</v>
      </c>
      <c r="H228" s="3">
        <f>'Population at Risk'!H228/'Population at Risk'!H$5</f>
        <v>1.817439899802634E-3</v>
      </c>
      <c r="I228" s="3">
        <f>'Population at Risk'!I228/'Population at Risk'!I$5</f>
        <v>1.1677256962422649E-3</v>
      </c>
      <c r="J228" s="3">
        <f>'Population at Risk'!J228/'Population at Risk'!J$5</f>
        <v>2.8498117665742553E-3</v>
      </c>
      <c r="K228" s="3">
        <f>'Population at Risk'!K228/'Population at Risk'!K$5</f>
        <v>1.5021223071589151E-3</v>
      </c>
      <c r="L228" s="3">
        <f>'Population at Risk'!L228/'Population at Risk'!L$5</f>
        <v>1.5006968725985281E-3</v>
      </c>
      <c r="M228" s="3">
        <f>'Population at Risk'!M228/'Population at Risk'!M$5</f>
        <v>1.5006968725985281E-3</v>
      </c>
      <c r="N228" s="3">
        <f>'Population at Risk'!N228/'Population at Risk'!N$5</f>
        <v>1.9178594095012247E-3</v>
      </c>
      <c r="O228" s="3">
        <f>'Population at Risk'!O228/'Population at Risk'!O$5</f>
        <v>1.133674494599097E-3</v>
      </c>
      <c r="P228" s="3">
        <f>'Population at Risk'!P228/'Population at Risk'!P$5</f>
        <v>1.0191325546724878E-2</v>
      </c>
      <c r="Q228" s="3">
        <f>'Population at Risk'!Q228/'Population at Risk'!Q$5</f>
        <v>2.2713071472180587E-3</v>
      </c>
      <c r="R228" s="3">
        <f>'Population at Risk'!R228/'Population at Risk'!R$5</f>
        <v>9.9369950430668805E-3</v>
      </c>
      <c r="S228" s="3">
        <f>'Population at Risk'!S228/'Population at Risk'!S$5</f>
        <v>2.9964262109714855E-3</v>
      </c>
      <c r="T228" s="3">
        <f>'Population at Risk'!T228/'Population at Risk'!T$5</f>
        <v>5.1593759065770781E-3</v>
      </c>
      <c r="U228" s="3">
        <f>'Population at Risk'!U228/'Population at Risk'!U$5</f>
        <v>0</v>
      </c>
      <c r="V228" s="3">
        <f>'Population at Risk'!V228/'Population at Risk'!V$5</f>
        <v>1.478324720100633E-3</v>
      </c>
      <c r="W228" s="3">
        <f>'Population at Risk'!W228/'Population at Risk'!W$5</f>
        <v>2.22868199960161E-3</v>
      </c>
      <c r="X228" s="3">
        <f>'Population at Risk'!X228/'Population at Risk'!X$5</f>
        <v>2.22868199960161E-3</v>
      </c>
      <c r="Y228" s="3">
        <f>'Population at Risk'!Y228/'Population at Risk'!Y$5</f>
        <v>2.1259754722873512E-3</v>
      </c>
      <c r="Z228" s="3">
        <f>'Population at Risk'!Z228/'Population at Risk'!Z$5</f>
        <v>6.6837106461486865E-4</v>
      </c>
      <c r="AA228" s="3">
        <f>'Population at Risk'!AA228/'Population at Risk'!AA$5</f>
        <v>1.6481629769663708E-3</v>
      </c>
      <c r="AB228" s="3">
        <f>'Population at Risk'!AB228/'Population at Risk'!AB$5</f>
        <v>3.74756271879085E-3</v>
      </c>
      <c r="AC228" s="3">
        <f>'Population at Risk'!AC228/'Population at Risk'!AC$5</f>
        <v>2.0112028761053594E-3</v>
      </c>
      <c r="AD228" s="3">
        <f>'Population at Risk'!AD228/'Population at Risk'!AD$5</f>
        <v>1.3126145037592241E-3</v>
      </c>
      <c r="AE228" s="3">
        <f>'Population at Risk'!AE228/'Population at Risk'!AE$5</f>
        <v>1.3859618993268398E-3</v>
      </c>
      <c r="AF228" s="3">
        <f>'Population at Risk'!AF228/'Population at Risk'!AF$5</f>
        <v>1.6362320393141533E-3</v>
      </c>
      <c r="AG228" s="3">
        <f>'Population at Risk'!AG228/'Population at Risk'!AG$5</f>
        <v>1.3859618993268398E-3</v>
      </c>
      <c r="AH228" s="3">
        <f>'Population at Risk'!AH228/'Population at Risk'!AH$5</f>
        <v>9.8759773082916541E-4</v>
      </c>
      <c r="AI228" s="3">
        <f>'Population at Risk'!AI228/'Population at Risk'!AI$5</f>
        <v>3.5665315455168998E-3</v>
      </c>
      <c r="AJ228" s="3">
        <f>'Population at Risk'!AJ228/'Population at Risk'!AJ$5</f>
        <v>1.3798602025192847E-3</v>
      </c>
      <c r="AK228" s="3">
        <f>'Population at Risk'!AK228/'Population at Risk'!AK$5</f>
        <v>2.459784809457122E-3</v>
      </c>
      <c r="AL228" s="3">
        <f>'Population at Risk'!AL228/'Population at Risk'!AL$5</f>
        <v>1.2010290935168999E-3</v>
      </c>
      <c r="AM228" s="3">
        <f>'Population at Risk'!AM228/'Population at Risk'!AM$5</f>
        <v>5.7519892248753945E-4</v>
      </c>
      <c r="AN228" s="3">
        <f>'Population at Risk'!AN228/'Population at Risk'!AN$5</f>
        <v>1.0795001710716431E-3</v>
      </c>
      <c r="AO228" s="3">
        <f>'Population at Risk'!AO228/'Population at Risk'!AO$5</f>
        <v>1.0795001710716431E-3</v>
      </c>
      <c r="AP228" s="3">
        <f>'Population at Risk'!AP228/'Population at Risk'!AP$5</f>
        <v>3.5292716764045492E-3</v>
      </c>
      <c r="AQ228" s="3">
        <f>'Population at Risk'!AQ228/'Population at Risk'!AQ$5</f>
        <v>1.6074376508358921E-3</v>
      </c>
      <c r="AR228" s="3">
        <f>'Population at Risk'!AR228/'Population at Risk'!AR$5</f>
        <v>2.2486612753168525E-3</v>
      </c>
      <c r="AS228" s="3">
        <f>'Population at Risk'!AS228/'Population at Risk'!AS$5</f>
        <v>1.1677256962422649E-3</v>
      </c>
      <c r="AT228" s="3">
        <f>'Population at Risk'!AT228/'Population at Risk'!AT$5</f>
        <v>0</v>
      </c>
      <c r="AU228" s="3">
        <f>'Population at Risk'!AU228/'Population at Risk'!AU$5</f>
        <v>0</v>
      </c>
      <c r="AV228" s="3">
        <f>'Population at Risk'!AV228/'Population at Risk'!AV$5</f>
        <v>3.4320412669737728E-3</v>
      </c>
      <c r="AW228" s="3">
        <f>'Population at Risk'!AW228/'Population at Risk'!AW$5</f>
        <v>1.4581262473540861E-3</v>
      </c>
      <c r="AX228" s="3">
        <f>'Population at Risk'!AX228/'Population at Risk'!AX$5</f>
        <v>3.676433092745689E-3</v>
      </c>
      <c r="AY228" s="3">
        <f>'Population at Risk'!AY228/'Population at Risk'!AY$5</f>
        <v>2.4683533703140268E-3</v>
      </c>
      <c r="AZ228" s="3">
        <f>'Population at Risk'!AZ228/'Population at Risk'!AZ$5</f>
        <v>2.6859145722718668E-3</v>
      </c>
      <c r="BA228" s="3">
        <f>'Population at Risk'!BA228/'Population at Risk'!BA$5</f>
        <v>1.6566148591341711E-4</v>
      </c>
      <c r="BB228" s="3">
        <f>'Population at Risk'!BB228/'Population at Risk'!BB$5</f>
        <v>1.0502084056216326E-3</v>
      </c>
      <c r="BC228" s="5">
        <f>'Population at Risk'!BC228/'Population at Risk'!BC$5</f>
        <v>0</v>
      </c>
      <c r="BD228" s="9">
        <v>226</v>
      </c>
    </row>
    <row r="229" spans="1:56" x14ac:dyDescent="0.35">
      <c r="A229" s="3"/>
      <c r="B229" s="3" t="s">
        <v>81</v>
      </c>
      <c r="C229" s="51">
        <f>'Population at Risk'!C229/'Population at Risk'!C$5</f>
        <v>3.1348433110072508E-3</v>
      </c>
      <c r="D229" s="3">
        <f>'Population at Risk'!D229/'Population at Risk'!D$5</f>
        <v>2.7500506499876054E-3</v>
      </c>
      <c r="E229" s="3">
        <f>'Population at Risk'!E229/'Population at Risk'!E$5</f>
        <v>2.3637859487929866E-3</v>
      </c>
      <c r="F229" s="3">
        <f>'Population at Risk'!F229/'Population at Risk'!F$5</f>
        <v>1.8166394424164985E-3</v>
      </c>
      <c r="G229" s="3">
        <f>'Population at Risk'!G229/'Population at Risk'!G$5</f>
        <v>6.4296997333802776E-4</v>
      </c>
      <c r="H229" s="3">
        <f>'Population at Risk'!H229/'Population at Risk'!H$5</f>
        <v>1.0783736744537087E-3</v>
      </c>
      <c r="I229" s="3">
        <f>'Population at Risk'!I229/'Population at Risk'!I$5</f>
        <v>6.1691168858081914E-4</v>
      </c>
      <c r="J229" s="3">
        <f>'Population at Risk'!J229/'Population at Risk'!J$5</f>
        <v>1.5967816902205945E-3</v>
      </c>
      <c r="K229" s="3">
        <f>'Population at Risk'!K229/'Population at Risk'!K$5</f>
        <v>6.5626702739952599E-4</v>
      </c>
      <c r="L229" s="3">
        <f>'Population at Risk'!L229/'Population at Risk'!L$5</f>
        <v>8.0727142112196697E-4</v>
      </c>
      <c r="M229" s="3">
        <f>'Population at Risk'!M229/'Population at Risk'!M$5</f>
        <v>8.0727142112196697E-4</v>
      </c>
      <c r="N229" s="3">
        <f>'Population at Risk'!N229/'Population at Risk'!N$5</f>
        <v>1.2485074868782726E-3</v>
      </c>
      <c r="O229" s="3">
        <f>'Population at Risk'!O229/'Population at Risk'!O$5</f>
        <v>6.8955458949842001E-4</v>
      </c>
      <c r="P229" s="3">
        <f>'Population at Risk'!P229/'Population at Risk'!P$5</f>
        <v>5.9434367568953058E-3</v>
      </c>
      <c r="Q229" s="3">
        <f>'Population at Risk'!Q229/'Population at Risk'!Q$5</f>
        <v>1.4923389920349702E-3</v>
      </c>
      <c r="R229" s="3">
        <f>'Population at Risk'!R229/'Population at Risk'!R$5</f>
        <v>6.9015785508117237E-3</v>
      </c>
      <c r="S229" s="3">
        <f>'Population at Risk'!S229/'Population at Risk'!S$5</f>
        <v>1.9962299643245239E-3</v>
      </c>
      <c r="T229" s="3">
        <f>'Population at Risk'!T229/'Population at Risk'!T$5</f>
        <v>3.6019209686714857E-3</v>
      </c>
      <c r="U229" s="3">
        <f>'Population at Risk'!U229/'Population at Risk'!U$5</f>
        <v>0</v>
      </c>
      <c r="V229" s="3">
        <f>'Population at Risk'!V229/'Population at Risk'!V$5</f>
        <v>7.9869221455101318E-4</v>
      </c>
      <c r="W229" s="3">
        <f>'Population at Risk'!W229/'Population at Risk'!W$5</f>
        <v>1.3799626436279675E-3</v>
      </c>
      <c r="X229" s="3">
        <f>'Population at Risk'!X229/'Population at Risk'!X$5</f>
        <v>1.3799626436279675E-3</v>
      </c>
      <c r="Y229" s="3">
        <f>'Population at Risk'!Y229/'Population at Risk'!Y$5</f>
        <v>1.1755701811047054E-3</v>
      </c>
      <c r="Z229" s="3">
        <f>'Population at Risk'!Z229/'Population at Risk'!Z$5</f>
        <v>4.480522350746267E-4</v>
      </c>
      <c r="AA229" s="3">
        <f>'Population at Risk'!AA229/'Population at Risk'!AA$5</f>
        <v>1.0100878882583538E-3</v>
      </c>
      <c r="AB229" s="3">
        <f>'Population at Risk'!AB229/'Population at Risk'!AB$5</f>
        <v>2.5421170559876047E-3</v>
      </c>
      <c r="AC229" s="3">
        <f>'Population at Risk'!AC229/'Population at Risk'!AC$5</f>
        <v>1.2815828257119743E-3</v>
      </c>
      <c r="AD229" s="3">
        <f>'Population at Risk'!AD229/'Population at Risk'!AD$5</f>
        <v>7.8706092101616916E-4</v>
      </c>
      <c r="AE229" s="3">
        <f>'Population at Risk'!AE229/'Population at Risk'!AE$5</f>
        <v>8.421034325023836E-4</v>
      </c>
      <c r="AF229" s="3">
        <f>'Population at Risk'!AF229/'Population at Risk'!AF$5</f>
        <v>1.1611969311261733E-3</v>
      </c>
      <c r="AG229" s="3">
        <f>'Population at Risk'!AG229/'Population at Risk'!AG$5</f>
        <v>8.421034325023836E-4</v>
      </c>
      <c r="AH229" s="3">
        <f>'Population at Risk'!AH229/'Population at Risk'!AH$5</f>
        <v>5.1609226791636965E-4</v>
      </c>
      <c r="AI229" s="3">
        <f>'Population at Risk'!AI229/'Population at Risk'!AI$5</f>
        <v>2.4426127987457E-3</v>
      </c>
      <c r="AJ229" s="3">
        <f>'Population at Risk'!AJ229/'Population at Risk'!AJ$5</f>
        <v>5.6448826466698021E-4</v>
      </c>
      <c r="AK229" s="3">
        <f>'Population at Risk'!AK229/'Population at Risk'!AK$5</f>
        <v>1.4851530925024134E-3</v>
      </c>
      <c r="AL229" s="3">
        <f>'Population at Risk'!AL229/'Population at Risk'!AL$5</f>
        <v>6.8263619417840895E-4</v>
      </c>
      <c r="AM229" s="3">
        <f>'Population at Risk'!AM229/'Population at Risk'!AM$5</f>
        <v>2.5727079078533585E-4</v>
      </c>
      <c r="AN229" s="3">
        <f>'Population at Risk'!AN229/'Population at Risk'!AN$5</f>
        <v>5.5974082944455555E-4</v>
      </c>
      <c r="AO229" s="3">
        <f>'Population at Risk'!AO229/'Population at Risk'!AO$5</f>
        <v>5.5974082944455555E-4</v>
      </c>
      <c r="AP229" s="3">
        <f>'Population at Risk'!AP229/'Population at Risk'!AP$5</f>
        <v>2.2746800837956231E-3</v>
      </c>
      <c r="AQ229" s="3">
        <f>'Population at Risk'!AQ229/'Population at Risk'!AQ$5</f>
        <v>9.2817922095510838E-4</v>
      </c>
      <c r="AR229" s="3">
        <f>'Population at Risk'!AR229/'Population at Risk'!AR$5</f>
        <v>1.4325870170880512E-3</v>
      </c>
      <c r="AS229" s="3">
        <f>'Population at Risk'!AS229/'Population at Risk'!AS$5</f>
        <v>6.1691168858081914E-4</v>
      </c>
      <c r="AT229" s="3">
        <f>'Population at Risk'!AT229/'Population at Risk'!AT$5</f>
        <v>0</v>
      </c>
      <c r="AU229" s="3">
        <f>'Population at Risk'!AU229/'Population at Risk'!AU$5</f>
        <v>0</v>
      </c>
      <c r="AV229" s="3">
        <f>'Population at Risk'!AV229/'Population at Risk'!AV$5</f>
        <v>2.0565009179088875E-3</v>
      </c>
      <c r="AW229" s="3">
        <f>'Population at Risk'!AW229/'Population at Risk'!AW$5</f>
        <v>8.1139594779114452E-4</v>
      </c>
      <c r="AX229" s="3">
        <f>'Population at Risk'!AX229/'Population at Risk'!AX$5</f>
        <v>2.173657521988327E-3</v>
      </c>
      <c r="AY229" s="3">
        <f>'Population at Risk'!AY229/'Population at Risk'!AY$5</f>
        <v>1.5670166643038045E-3</v>
      </c>
      <c r="AZ229" s="3">
        <f>'Population at Risk'!AZ229/'Population at Risk'!AZ$5</f>
        <v>1.7368145732001199E-3</v>
      </c>
      <c r="BA229" s="3">
        <f>'Population at Risk'!BA229/'Population at Risk'!BA$5</f>
        <v>7.5300675415189612E-5</v>
      </c>
      <c r="BB229" s="3">
        <f>'Population at Risk'!BB229/'Population at Risk'!BB$5</f>
        <v>7.5579851785322505E-4</v>
      </c>
      <c r="BC229" s="5">
        <f>'Population at Risk'!BC229/'Population at Risk'!BC$5</f>
        <v>0</v>
      </c>
      <c r="BD229" s="9">
        <v>227</v>
      </c>
    </row>
    <row r="230" spans="1:56" x14ac:dyDescent="0.35">
      <c r="A230" s="3"/>
      <c r="B230" s="3" t="s">
        <v>82</v>
      </c>
      <c r="C230" s="51">
        <f>'Population at Risk'!C230/'Population at Risk'!C$5</f>
        <v>1.9100673197299991E-3</v>
      </c>
      <c r="D230" s="3">
        <f>'Population at Risk'!D230/'Population at Risk'!D$5</f>
        <v>1.7146730148329093E-3</v>
      </c>
      <c r="E230" s="3">
        <f>'Population at Risk'!E230/'Population at Risk'!E$5</f>
        <v>1.5185312209738226E-3</v>
      </c>
      <c r="F230" s="3">
        <f>'Population at Risk'!F230/'Population at Risk'!F$5</f>
        <v>9.2627070384082349E-4</v>
      </c>
      <c r="G230" s="3">
        <f>'Population at Risk'!G230/'Population at Risk'!G$5</f>
        <v>4.0415255466961744E-4</v>
      </c>
      <c r="H230" s="3">
        <f>'Population at Risk'!H230/'Population at Risk'!H$5</f>
        <v>7.0201541194093162E-4</v>
      </c>
      <c r="I230" s="3">
        <f>'Population at Risk'!I230/'Population at Risk'!I$5</f>
        <v>5.0674888704853001E-4</v>
      </c>
      <c r="J230" s="3">
        <f>'Population at Risk'!J230/'Population at Risk'!J$5</f>
        <v>8.9818970074908439E-4</v>
      </c>
      <c r="K230" s="3">
        <f>'Population at Risk'!K230/'Population at Risk'!K$5</f>
        <v>2.6250681095981045E-4</v>
      </c>
      <c r="L230" s="3">
        <f>'Population at Risk'!L230/'Population at Risk'!L$5</f>
        <v>4.7090832898781407E-4</v>
      </c>
      <c r="M230" s="3">
        <f>'Population at Risk'!M230/'Population at Risk'!M$5</f>
        <v>4.7090832898781407E-4</v>
      </c>
      <c r="N230" s="3">
        <f>'Population at Risk'!N230/'Population at Risk'!N$5</f>
        <v>5.554196804743646E-4</v>
      </c>
      <c r="O230" s="3">
        <f>'Population at Risk'!O230/'Population at Risk'!O$5</f>
        <v>3.0971519697810387E-4</v>
      </c>
      <c r="P230" s="3">
        <f>'Population at Risk'!P230/'Population at Risk'!P$5</f>
        <v>3.5173601444448699E-3</v>
      </c>
      <c r="Q230" s="3">
        <f>'Population at Risk'!Q230/'Population at Risk'!Q$5</f>
        <v>9.3476178621970663E-4</v>
      </c>
      <c r="R230" s="3">
        <f>'Population at Risk'!R230/'Population at Risk'!R$5</f>
        <v>3.7916079692731077E-3</v>
      </c>
      <c r="S230" s="3">
        <f>'Population at Risk'!S230/'Population at Risk'!S$5</f>
        <v>1.2701659826622532E-3</v>
      </c>
      <c r="T230" s="3">
        <f>'Population at Risk'!T230/'Population at Risk'!T$5</f>
        <v>2.2356750840029915E-3</v>
      </c>
      <c r="U230" s="3">
        <f>'Population at Risk'!U230/'Population at Risk'!U$5</f>
        <v>0</v>
      </c>
      <c r="V230" s="3">
        <f>'Population at Risk'!V230/'Population at Risk'!V$5</f>
        <v>6.1018100863214047E-4</v>
      </c>
      <c r="W230" s="3">
        <f>'Population at Risk'!W230/'Population at Risk'!W$5</f>
        <v>9.1433107675963489E-4</v>
      </c>
      <c r="X230" s="3">
        <f>'Population at Risk'!X230/'Population at Risk'!X$5</f>
        <v>9.1433107675963489E-4</v>
      </c>
      <c r="Y230" s="3">
        <f>'Population at Risk'!Y230/'Population at Risk'!Y$5</f>
        <v>7.4618597241612691E-4</v>
      </c>
      <c r="Z230" s="3">
        <f>'Population at Risk'!Z230/'Population at Risk'!Z$5</f>
        <v>2.9234613919762871E-4</v>
      </c>
      <c r="AA230" s="3">
        <f>'Population at Risk'!AA230/'Population at Risk'!AA$5</f>
        <v>5.740303772020077E-4</v>
      </c>
      <c r="AB230" s="3">
        <f>'Population at Risk'!AB230/'Population at Risk'!AB$5</f>
        <v>1.5899675704316228E-3</v>
      </c>
      <c r="AC230" s="3">
        <f>'Population at Risk'!AC230/'Population at Risk'!AC$5</f>
        <v>7.4616055531414194E-4</v>
      </c>
      <c r="AD230" s="3">
        <f>'Population at Risk'!AD230/'Population at Risk'!AD$5</f>
        <v>4.4176967824778525E-4</v>
      </c>
      <c r="AE230" s="3">
        <f>'Population at Risk'!AE230/'Population at Risk'!AE$5</f>
        <v>4.5613935927212441E-4</v>
      </c>
      <c r="AF230" s="3">
        <f>'Population at Risk'!AF230/'Population at Risk'!AF$5</f>
        <v>7.9172518031329995E-4</v>
      </c>
      <c r="AG230" s="3">
        <f>'Population at Risk'!AG230/'Population at Risk'!AG$5</f>
        <v>4.5613935927212441E-4</v>
      </c>
      <c r="AH230" s="3">
        <f>'Population at Risk'!AH230/'Population at Risk'!AH$5</f>
        <v>2.6083280927090822E-4</v>
      </c>
      <c r="AI230" s="3">
        <f>'Population at Risk'!AI230/'Population at Risk'!AI$5</f>
        <v>1.5237206890306066E-3</v>
      </c>
      <c r="AJ230" s="3">
        <f>'Population at Risk'!AJ230/'Population at Risk'!AJ$5</f>
        <v>4.121660345187474E-4</v>
      </c>
      <c r="AK230" s="3">
        <f>'Population at Risk'!AK230/'Population at Risk'!AK$5</f>
        <v>9.5606730329842848E-4</v>
      </c>
      <c r="AL230" s="3">
        <f>'Population at Risk'!AL230/'Population at Risk'!AL$5</f>
        <v>3.7468001635356277E-4</v>
      </c>
      <c r="AM230" s="3">
        <f>'Population at Risk'!AM230/'Population at Risk'!AM$5</f>
        <v>1.3804774139700949E-4</v>
      </c>
      <c r="AN230" s="3">
        <f>'Population at Risk'!AN230/'Population at Risk'!AN$5</f>
        <v>2.7987041472227778E-4</v>
      </c>
      <c r="AO230" s="3">
        <f>'Population at Risk'!AO230/'Population at Risk'!AO$5</f>
        <v>2.7987041472227778E-4</v>
      </c>
      <c r="AP230" s="3">
        <f>'Population at Risk'!AP230/'Population at Risk'!AP$5</f>
        <v>1.5477204693867127E-3</v>
      </c>
      <c r="AQ230" s="3">
        <f>'Population at Risk'!AQ230/'Population at Risk'!AQ$5</f>
        <v>4.1768064942979876E-4</v>
      </c>
      <c r="AR230" s="3">
        <f>'Population at Risk'!AR230/'Population at Risk'!AR$5</f>
        <v>8.7085302714796518E-4</v>
      </c>
      <c r="AS230" s="3">
        <f>'Population at Risk'!AS230/'Population at Risk'!AS$5</f>
        <v>5.0674888704853001E-4</v>
      </c>
      <c r="AT230" s="3">
        <f>'Population at Risk'!AT230/'Population at Risk'!AT$5</f>
        <v>0</v>
      </c>
      <c r="AU230" s="3">
        <f>'Population at Risk'!AU230/'Population at Risk'!AU$5</f>
        <v>0</v>
      </c>
      <c r="AV230" s="3">
        <f>'Population at Risk'!AV230/'Population at Risk'!AV$5</f>
        <v>1.5934477310949658E-3</v>
      </c>
      <c r="AW230" s="3">
        <f>'Population at Risk'!AW230/'Population at Risk'!AW$5</f>
        <v>4.0092505655562433E-4</v>
      </c>
      <c r="AX230" s="3">
        <f>'Population at Risk'!AX230/'Population at Risk'!AX$5</f>
        <v>1.288093346363453E-3</v>
      </c>
      <c r="AY230" s="3">
        <f>'Population at Risk'!AY230/'Population at Risk'!AY$5</f>
        <v>9.4866947157723914E-4</v>
      </c>
      <c r="AZ230" s="3">
        <f>'Population at Risk'!AZ230/'Population at Risk'!AZ$5</f>
        <v>9.7984008001334192E-4</v>
      </c>
      <c r="BA230" s="3">
        <f>'Population at Risk'!BA230/'Population at Risk'!BA$5</f>
        <v>5.2710472790632716E-5</v>
      </c>
      <c r="BB230" s="3">
        <f>'Population at Risk'!BB230/'Population at Risk'!BB$5</f>
        <v>4.7017698494357607E-4</v>
      </c>
      <c r="BC230" s="5">
        <f>'Population at Risk'!BC230/'Population at Risk'!BC$5</f>
        <v>0</v>
      </c>
      <c r="BD230" s="9">
        <v>228</v>
      </c>
    </row>
    <row r="231" spans="1:56" x14ac:dyDescent="0.35">
      <c r="A231" s="3"/>
      <c r="B231" s="3" t="s">
        <v>76</v>
      </c>
      <c r="C231" s="51">
        <f>'Population at Risk'!C231/'Population at Risk'!C$5</f>
        <v>0</v>
      </c>
      <c r="D231" s="3">
        <f>'Population at Risk'!D231/'Population at Risk'!D$5</f>
        <v>0</v>
      </c>
      <c r="E231" s="3">
        <f>'Population at Risk'!E231/'Population at Risk'!E$5</f>
        <v>0</v>
      </c>
      <c r="F231" s="3">
        <f>'Population at Risk'!F231/'Population at Risk'!F$5</f>
        <v>0</v>
      </c>
      <c r="G231" s="3">
        <f>'Population at Risk'!G231/'Population at Risk'!G$5</f>
        <v>0</v>
      </c>
      <c r="H231" s="3">
        <f>'Population at Risk'!H231/'Population at Risk'!H$5</f>
        <v>0</v>
      </c>
      <c r="I231" s="3">
        <f>'Population at Risk'!I231/'Population at Risk'!I$5</f>
        <v>0</v>
      </c>
      <c r="J231" s="3">
        <f>'Population at Risk'!J231/'Population at Risk'!J$5</f>
        <v>0</v>
      </c>
      <c r="K231" s="3">
        <f>'Population at Risk'!K231/'Population at Risk'!K$5</f>
        <v>0</v>
      </c>
      <c r="L231" s="3">
        <f>'Population at Risk'!L231/'Population at Risk'!L$5</f>
        <v>0</v>
      </c>
      <c r="M231" s="3">
        <f>'Population at Risk'!M231/'Population at Risk'!M$5</f>
        <v>0</v>
      </c>
      <c r="N231" s="3">
        <f>'Population at Risk'!N231/'Population at Risk'!N$5</f>
        <v>0</v>
      </c>
      <c r="O231" s="3">
        <f>'Population at Risk'!O231/'Population at Risk'!O$5</f>
        <v>0</v>
      </c>
      <c r="P231" s="3">
        <f>'Population at Risk'!P231/'Population at Risk'!P$5</f>
        <v>0</v>
      </c>
      <c r="Q231" s="3">
        <f>'Population at Risk'!Q231/'Population at Risk'!Q$5</f>
        <v>0</v>
      </c>
      <c r="R231" s="3">
        <f>'Population at Risk'!R231/'Population at Risk'!R$5</f>
        <v>0</v>
      </c>
      <c r="S231" s="3">
        <f>'Population at Risk'!S231/'Population at Risk'!S$5</f>
        <v>0</v>
      </c>
      <c r="T231" s="3">
        <f>'Population at Risk'!T231/'Population at Risk'!T$5</f>
        <v>0</v>
      </c>
      <c r="U231" s="3">
        <f>'Population at Risk'!U231/'Population at Risk'!U$5</f>
        <v>0</v>
      </c>
      <c r="V231" s="3">
        <f>'Population at Risk'!V231/'Population at Risk'!V$5</f>
        <v>0</v>
      </c>
      <c r="W231" s="3">
        <f>'Population at Risk'!W231/'Population at Risk'!W$5</f>
        <v>0</v>
      </c>
      <c r="X231" s="3">
        <f>'Population at Risk'!X231/'Population at Risk'!X$5</f>
        <v>0</v>
      </c>
      <c r="Y231" s="3">
        <f>'Population at Risk'!Y231/'Population at Risk'!Y$5</f>
        <v>0</v>
      </c>
      <c r="Z231" s="3">
        <f>'Population at Risk'!Z231/'Population at Risk'!Z$5</f>
        <v>0</v>
      </c>
      <c r="AA231" s="3">
        <f>'Population at Risk'!AA231/'Population at Risk'!AA$5</f>
        <v>0</v>
      </c>
      <c r="AB231" s="3">
        <f>'Population at Risk'!AB231/'Population at Risk'!AB$5</f>
        <v>0</v>
      </c>
      <c r="AC231" s="3">
        <f>'Population at Risk'!AC231/'Population at Risk'!AC$5</f>
        <v>0</v>
      </c>
      <c r="AD231" s="3">
        <f>'Population at Risk'!AD231/'Population at Risk'!AD$5</f>
        <v>0</v>
      </c>
      <c r="AE231" s="3">
        <f>'Population at Risk'!AE231/'Population at Risk'!AE$5</f>
        <v>0</v>
      </c>
      <c r="AF231" s="3">
        <f>'Population at Risk'!AF231/'Population at Risk'!AF$5</f>
        <v>0</v>
      </c>
      <c r="AG231" s="3">
        <f>'Population at Risk'!AG231/'Population at Risk'!AG$5</f>
        <v>0</v>
      </c>
      <c r="AH231" s="3">
        <f>'Population at Risk'!AH231/'Population at Risk'!AH$5</f>
        <v>0</v>
      </c>
      <c r="AI231" s="3">
        <f>'Population at Risk'!AI231/'Population at Risk'!AI$5</f>
        <v>0</v>
      </c>
      <c r="AJ231" s="3">
        <f>'Population at Risk'!AJ231/'Population at Risk'!AJ$5</f>
        <v>0</v>
      </c>
      <c r="AK231" s="3">
        <f>'Population at Risk'!AK231/'Population at Risk'!AK$5</f>
        <v>0</v>
      </c>
      <c r="AL231" s="3">
        <f>'Population at Risk'!AL231/'Population at Risk'!AL$5</f>
        <v>0</v>
      </c>
      <c r="AM231" s="3">
        <f>'Population at Risk'!AM231/'Population at Risk'!AM$5</f>
        <v>0</v>
      </c>
      <c r="AN231" s="3">
        <f>'Population at Risk'!AN231/'Population at Risk'!AN$5</f>
        <v>0</v>
      </c>
      <c r="AO231" s="3">
        <f>'Population at Risk'!AO231/'Population at Risk'!AO$5</f>
        <v>0</v>
      </c>
      <c r="AP231" s="3">
        <f>'Population at Risk'!AP231/'Population at Risk'!AP$5</f>
        <v>0</v>
      </c>
      <c r="AQ231" s="3">
        <f>'Population at Risk'!AQ231/'Population at Risk'!AQ$5</f>
        <v>0</v>
      </c>
      <c r="AR231" s="3">
        <f>'Population at Risk'!AR231/'Population at Risk'!AR$5</f>
        <v>0</v>
      </c>
      <c r="AS231" s="3">
        <f>'Population at Risk'!AS231/'Population at Risk'!AS$5</f>
        <v>0</v>
      </c>
      <c r="AT231" s="3">
        <f>'Population at Risk'!AT231/'Population at Risk'!AT$5</f>
        <v>0</v>
      </c>
      <c r="AU231" s="3">
        <f>'Population at Risk'!AU231/'Population at Risk'!AU$5</f>
        <v>0</v>
      </c>
      <c r="AV231" s="3">
        <f>'Population at Risk'!AV231/'Population at Risk'!AV$5</f>
        <v>0</v>
      </c>
      <c r="AW231" s="3">
        <f>'Population at Risk'!AW231/'Population at Risk'!AW$5</f>
        <v>0</v>
      </c>
      <c r="AX231" s="3">
        <f>'Population at Risk'!AX231/'Population at Risk'!AX$5</f>
        <v>0</v>
      </c>
      <c r="AY231" s="3">
        <f>'Population at Risk'!AY231/'Population at Risk'!AY$5</f>
        <v>0</v>
      </c>
      <c r="AZ231" s="3">
        <f>'Population at Risk'!AZ231/'Population at Risk'!AZ$5</f>
        <v>0</v>
      </c>
      <c r="BA231" s="3">
        <f>'Population at Risk'!BA231/'Population at Risk'!BA$5</f>
        <v>0</v>
      </c>
      <c r="BB231" s="3">
        <f>'Population at Risk'!BB231/'Population at Risk'!BB$5</f>
        <v>0</v>
      </c>
      <c r="BC231" s="5">
        <f>'Population at Risk'!BC231/'Population at Risk'!BC$5</f>
        <v>0</v>
      </c>
      <c r="BD231" s="9">
        <v>229</v>
      </c>
    </row>
    <row r="232" spans="1:56" x14ac:dyDescent="0.35">
      <c r="A232" s="3"/>
      <c r="B232" s="3" t="s">
        <v>46</v>
      </c>
      <c r="C232" s="51">
        <f>'Population at Risk'!C232/'Population at Risk'!C$5</f>
        <v>0</v>
      </c>
      <c r="D232" s="3">
        <f>'Population at Risk'!D232/'Population at Risk'!D$5</f>
        <v>0</v>
      </c>
      <c r="E232" s="3">
        <f>'Population at Risk'!E232/'Population at Risk'!E$5</f>
        <v>0</v>
      </c>
      <c r="F232" s="3">
        <f>'Population at Risk'!F232/'Population at Risk'!F$5</f>
        <v>0</v>
      </c>
      <c r="G232" s="3">
        <f>'Population at Risk'!G232/'Population at Risk'!G$5</f>
        <v>0</v>
      </c>
      <c r="H232" s="3">
        <f>'Population at Risk'!H232/'Population at Risk'!H$5</f>
        <v>0</v>
      </c>
      <c r="I232" s="3">
        <f>'Population at Risk'!I232/'Population at Risk'!I$5</f>
        <v>0</v>
      </c>
      <c r="J232" s="3">
        <f>'Population at Risk'!J232/'Population at Risk'!J$5</f>
        <v>0</v>
      </c>
      <c r="K232" s="3">
        <f>'Population at Risk'!K232/'Population at Risk'!K$5</f>
        <v>0</v>
      </c>
      <c r="L232" s="3">
        <f>'Population at Risk'!L232/'Population at Risk'!L$5</f>
        <v>0</v>
      </c>
      <c r="M232" s="3">
        <f>'Population at Risk'!M232/'Population at Risk'!M$5</f>
        <v>0</v>
      </c>
      <c r="N232" s="3">
        <f>'Population at Risk'!N232/'Population at Risk'!N$5</f>
        <v>0</v>
      </c>
      <c r="O232" s="3">
        <f>'Population at Risk'!O232/'Population at Risk'!O$5</f>
        <v>0</v>
      </c>
      <c r="P232" s="3">
        <f>'Population at Risk'!P232/'Population at Risk'!P$5</f>
        <v>0</v>
      </c>
      <c r="Q232" s="3">
        <f>'Population at Risk'!Q232/'Population at Risk'!Q$5</f>
        <v>0</v>
      </c>
      <c r="R232" s="3">
        <f>'Population at Risk'!R232/'Population at Risk'!R$5</f>
        <v>0</v>
      </c>
      <c r="S232" s="3">
        <f>'Population at Risk'!S232/'Population at Risk'!S$5</f>
        <v>0</v>
      </c>
      <c r="T232" s="3">
        <f>'Population at Risk'!T232/'Population at Risk'!T$5</f>
        <v>0</v>
      </c>
      <c r="U232" s="3">
        <f>'Population at Risk'!U232/'Population at Risk'!U$5</f>
        <v>0</v>
      </c>
      <c r="V232" s="3">
        <f>'Population at Risk'!V232/'Population at Risk'!V$5</f>
        <v>0</v>
      </c>
      <c r="W232" s="3">
        <f>'Population at Risk'!W232/'Population at Risk'!W$5</f>
        <v>0</v>
      </c>
      <c r="X232" s="3">
        <f>'Population at Risk'!X232/'Population at Risk'!X$5</f>
        <v>0</v>
      </c>
      <c r="Y232" s="3">
        <f>'Population at Risk'!Y232/'Population at Risk'!Y$5</f>
        <v>0</v>
      </c>
      <c r="Z232" s="3">
        <f>'Population at Risk'!Z232/'Population at Risk'!Z$5</f>
        <v>0</v>
      </c>
      <c r="AA232" s="3">
        <f>'Population at Risk'!AA232/'Population at Risk'!AA$5</f>
        <v>0</v>
      </c>
      <c r="AB232" s="3">
        <f>'Population at Risk'!AB232/'Population at Risk'!AB$5</f>
        <v>0</v>
      </c>
      <c r="AC232" s="3">
        <f>'Population at Risk'!AC232/'Population at Risk'!AC$5</f>
        <v>0</v>
      </c>
      <c r="AD232" s="3">
        <f>'Population at Risk'!AD232/'Population at Risk'!AD$5</f>
        <v>0</v>
      </c>
      <c r="AE232" s="3">
        <f>'Population at Risk'!AE232/'Population at Risk'!AE$5</f>
        <v>0</v>
      </c>
      <c r="AF232" s="3">
        <f>'Population at Risk'!AF232/'Population at Risk'!AF$5</f>
        <v>0</v>
      </c>
      <c r="AG232" s="3">
        <f>'Population at Risk'!AG232/'Population at Risk'!AG$5</f>
        <v>0</v>
      </c>
      <c r="AH232" s="3">
        <f>'Population at Risk'!AH232/'Population at Risk'!AH$5</f>
        <v>0</v>
      </c>
      <c r="AI232" s="3">
        <f>'Population at Risk'!AI232/'Population at Risk'!AI$5</f>
        <v>0</v>
      </c>
      <c r="AJ232" s="3">
        <f>'Population at Risk'!AJ232/'Population at Risk'!AJ$5</f>
        <v>0</v>
      </c>
      <c r="AK232" s="3">
        <f>'Population at Risk'!AK232/'Population at Risk'!AK$5</f>
        <v>0</v>
      </c>
      <c r="AL232" s="3">
        <f>'Population at Risk'!AL232/'Population at Risk'!AL$5</f>
        <v>0</v>
      </c>
      <c r="AM232" s="3">
        <f>'Population at Risk'!AM232/'Population at Risk'!AM$5</f>
        <v>0</v>
      </c>
      <c r="AN232" s="3">
        <f>'Population at Risk'!AN232/'Population at Risk'!AN$5</f>
        <v>0</v>
      </c>
      <c r="AO232" s="3">
        <f>'Population at Risk'!AO232/'Population at Risk'!AO$5</f>
        <v>0</v>
      </c>
      <c r="AP232" s="3">
        <f>'Population at Risk'!AP232/'Population at Risk'!AP$5</f>
        <v>0</v>
      </c>
      <c r="AQ232" s="3">
        <f>'Population at Risk'!AQ232/'Population at Risk'!AQ$5</f>
        <v>0</v>
      </c>
      <c r="AR232" s="3">
        <f>'Population at Risk'!AR232/'Population at Risk'!AR$5</f>
        <v>0</v>
      </c>
      <c r="AS232" s="3">
        <f>'Population at Risk'!AS232/'Population at Risk'!AS$5</f>
        <v>0</v>
      </c>
      <c r="AT232" s="3">
        <f>'Population at Risk'!AT232/'Population at Risk'!AT$5</f>
        <v>0</v>
      </c>
      <c r="AU232" s="3">
        <f>'Population at Risk'!AU232/'Population at Risk'!AU$5</f>
        <v>0</v>
      </c>
      <c r="AV232" s="3">
        <f>'Population at Risk'!AV232/'Population at Risk'!AV$5</f>
        <v>0</v>
      </c>
      <c r="AW232" s="3">
        <f>'Population at Risk'!AW232/'Population at Risk'!AW$5</f>
        <v>0</v>
      </c>
      <c r="AX232" s="3">
        <f>'Population at Risk'!AX232/'Population at Risk'!AX$5</f>
        <v>0</v>
      </c>
      <c r="AY232" s="3">
        <f>'Population at Risk'!AY232/'Population at Risk'!AY$5</f>
        <v>0</v>
      </c>
      <c r="AZ232" s="3">
        <f>'Population at Risk'!AZ232/'Population at Risk'!AZ$5</f>
        <v>0</v>
      </c>
      <c r="BA232" s="3">
        <f>'Population at Risk'!BA232/'Population at Risk'!BA$5</f>
        <v>0</v>
      </c>
      <c r="BB232" s="3">
        <f>'Population at Risk'!BB232/'Population at Risk'!BB$5</f>
        <v>0</v>
      </c>
      <c r="BC232" s="5">
        <f>'Population at Risk'!BC232/'Population at Risk'!BC$5</f>
        <v>0</v>
      </c>
      <c r="BD232" s="9">
        <v>230</v>
      </c>
    </row>
    <row r="233" spans="1:56" x14ac:dyDescent="0.35">
      <c r="A233" s="3"/>
      <c r="B233" s="3" t="s">
        <v>77</v>
      </c>
      <c r="C233" s="51">
        <f>'Population at Risk'!C233/'Population at Risk'!C$5</f>
        <v>0</v>
      </c>
      <c r="D233" s="3">
        <f>'Population at Risk'!D233/'Population at Risk'!D$5</f>
        <v>0</v>
      </c>
      <c r="E233" s="3">
        <f>'Population at Risk'!E233/'Population at Risk'!E$5</f>
        <v>0</v>
      </c>
      <c r="F233" s="3">
        <f>'Population at Risk'!F233/'Population at Risk'!F$5</f>
        <v>0</v>
      </c>
      <c r="G233" s="3">
        <f>'Population at Risk'!G233/'Population at Risk'!G$5</f>
        <v>0</v>
      </c>
      <c r="H233" s="3">
        <f>'Population at Risk'!H233/'Population at Risk'!H$5</f>
        <v>0</v>
      </c>
      <c r="I233" s="3">
        <f>'Population at Risk'!I233/'Population at Risk'!I$5</f>
        <v>0</v>
      </c>
      <c r="J233" s="3">
        <f>'Population at Risk'!J233/'Population at Risk'!J$5</f>
        <v>0</v>
      </c>
      <c r="K233" s="3">
        <f>'Population at Risk'!K233/'Population at Risk'!K$5</f>
        <v>0</v>
      </c>
      <c r="L233" s="3">
        <f>'Population at Risk'!L233/'Population at Risk'!L$5</f>
        <v>0</v>
      </c>
      <c r="M233" s="3">
        <f>'Population at Risk'!M233/'Population at Risk'!M$5</f>
        <v>0</v>
      </c>
      <c r="N233" s="3">
        <f>'Population at Risk'!N233/'Population at Risk'!N$5</f>
        <v>0</v>
      </c>
      <c r="O233" s="3">
        <f>'Population at Risk'!O233/'Population at Risk'!O$5</f>
        <v>0</v>
      </c>
      <c r="P233" s="3">
        <f>'Population at Risk'!P233/'Population at Risk'!P$5</f>
        <v>0</v>
      </c>
      <c r="Q233" s="3">
        <f>'Population at Risk'!Q233/'Population at Risk'!Q$5</f>
        <v>0</v>
      </c>
      <c r="R233" s="3">
        <f>'Population at Risk'!R233/'Population at Risk'!R$5</f>
        <v>0</v>
      </c>
      <c r="S233" s="3">
        <f>'Population at Risk'!S233/'Population at Risk'!S$5</f>
        <v>0</v>
      </c>
      <c r="T233" s="3">
        <f>'Population at Risk'!T233/'Population at Risk'!T$5</f>
        <v>0</v>
      </c>
      <c r="U233" s="3">
        <f>'Population at Risk'!U233/'Population at Risk'!U$5</f>
        <v>0</v>
      </c>
      <c r="V233" s="3">
        <f>'Population at Risk'!V233/'Population at Risk'!V$5</f>
        <v>0</v>
      </c>
      <c r="W233" s="3">
        <f>'Population at Risk'!W233/'Population at Risk'!W$5</f>
        <v>0</v>
      </c>
      <c r="X233" s="3">
        <f>'Population at Risk'!X233/'Population at Risk'!X$5</f>
        <v>0</v>
      </c>
      <c r="Y233" s="3">
        <f>'Population at Risk'!Y233/'Population at Risk'!Y$5</f>
        <v>0</v>
      </c>
      <c r="Z233" s="3">
        <f>'Population at Risk'!Z233/'Population at Risk'!Z$5</f>
        <v>0</v>
      </c>
      <c r="AA233" s="3">
        <f>'Population at Risk'!AA233/'Population at Risk'!AA$5</f>
        <v>0</v>
      </c>
      <c r="AB233" s="3">
        <f>'Population at Risk'!AB233/'Population at Risk'!AB$5</f>
        <v>0</v>
      </c>
      <c r="AC233" s="3">
        <f>'Population at Risk'!AC233/'Population at Risk'!AC$5</f>
        <v>0</v>
      </c>
      <c r="AD233" s="3">
        <f>'Population at Risk'!AD233/'Population at Risk'!AD$5</f>
        <v>0</v>
      </c>
      <c r="AE233" s="3">
        <f>'Population at Risk'!AE233/'Population at Risk'!AE$5</f>
        <v>0</v>
      </c>
      <c r="AF233" s="3">
        <f>'Population at Risk'!AF233/'Population at Risk'!AF$5</f>
        <v>0</v>
      </c>
      <c r="AG233" s="3">
        <f>'Population at Risk'!AG233/'Population at Risk'!AG$5</f>
        <v>0</v>
      </c>
      <c r="AH233" s="3">
        <f>'Population at Risk'!AH233/'Population at Risk'!AH$5</f>
        <v>0</v>
      </c>
      <c r="AI233" s="3">
        <f>'Population at Risk'!AI233/'Population at Risk'!AI$5</f>
        <v>0</v>
      </c>
      <c r="AJ233" s="3">
        <f>'Population at Risk'!AJ233/'Population at Risk'!AJ$5</f>
        <v>0</v>
      </c>
      <c r="AK233" s="3">
        <f>'Population at Risk'!AK233/'Population at Risk'!AK$5</f>
        <v>0</v>
      </c>
      <c r="AL233" s="3">
        <f>'Population at Risk'!AL233/'Population at Risk'!AL$5</f>
        <v>0</v>
      </c>
      <c r="AM233" s="3">
        <f>'Population at Risk'!AM233/'Population at Risk'!AM$5</f>
        <v>0</v>
      </c>
      <c r="AN233" s="3">
        <f>'Population at Risk'!AN233/'Population at Risk'!AN$5</f>
        <v>0</v>
      </c>
      <c r="AO233" s="3">
        <f>'Population at Risk'!AO233/'Population at Risk'!AO$5</f>
        <v>0</v>
      </c>
      <c r="AP233" s="3">
        <f>'Population at Risk'!AP233/'Population at Risk'!AP$5</f>
        <v>0</v>
      </c>
      <c r="AQ233" s="3">
        <f>'Population at Risk'!AQ233/'Population at Risk'!AQ$5</f>
        <v>0</v>
      </c>
      <c r="AR233" s="3">
        <f>'Population at Risk'!AR233/'Population at Risk'!AR$5</f>
        <v>0</v>
      </c>
      <c r="AS233" s="3">
        <f>'Population at Risk'!AS233/'Population at Risk'!AS$5</f>
        <v>0</v>
      </c>
      <c r="AT233" s="3">
        <f>'Population at Risk'!AT233/'Population at Risk'!AT$5</f>
        <v>0</v>
      </c>
      <c r="AU233" s="3">
        <f>'Population at Risk'!AU233/'Population at Risk'!AU$5</f>
        <v>0</v>
      </c>
      <c r="AV233" s="3">
        <f>'Population at Risk'!AV233/'Population at Risk'!AV$5</f>
        <v>0</v>
      </c>
      <c r="AW233" s="3">
        <f>'Population at Risk'!AW233/'Population at Risk'!AW$5</f>
        <v>0</v>
      </c>
      <c r="AX233" s="3">
        <f>'Population at Risk'!AX233/'Population at Risk'!AX$5</f>
        <v>0</v>
      </c>
      <c r="AY233" s="3">
        <f>'Population at Risk'!AY233/'Population at Risk'!AY$5</f>
        <v>0</v>
      </c>
      <c r="AZ233" s="3">
        <f>'Population at Risk'!AZ233/'Population at Risk'!AZ$5</f>
        <v>0</v>
      </c>
      <c r="BA233" s="3">
        <f>'Population at Risk'!BA233/'Population at Risk'!BA$5</f>
        <v>0</v>
      </c>
      <c r="BB233" s="3">
        <f>'Population at Risk'!BB233/'Population at Risk'!BB$5</f>
        <v>0</v>
      </c>
      <c r="BC233" s="5">
        <f>'Population at Risk'!BC233/'Population at Risk'!BC$5</f>
        <v>0</v>
      </c>
      <c r="BD233" s="9">
        <v>231</v>
      </c>
    </row>
    <row r="234" spans="1:56" x14ac:dyDescent="0.35">
      <c r="A234" s="3"/>
      <c r="B234" s="3" t="s">
        <v>47</v>
      </c>
      <c r="C234" s="51">
        <f>'Population at Risk'!C234/'Population at Risk'!C$5</f>
        <v>6.5352776759909012E-3</v>
      </c>
      <c r="D234" s="3">
        <f>'Population at Risk'!D234/'Population at Risk'!D$5</f>
        <v>7.2121745377858497E-3</v>
      </c>
      <c r="E234" s="3">
        <f>'Population at Risk'!E234/'Population at Risk'!E$5</f>
        <v>7.8916608964080884E-3</v>
      </c>
      <c r="F234" s="3">
        <f>'Population at Risk'!F234/'Population at Risk'!F$5</f>
        <v>3.5326482470796235E-3</v>
      </c>
      <c r="G234" s="3">
        <f>'Population at Risk'!G234/'Population at Risk'!G$5</f>
        <v>3.0186733602531319E-3</v>
      </c>
      <c r="H234" s="3">
        <f>'Population at Risk'!H234/'Population at Risk'!H$5</f>
        <v>2.2029788263929588E-3</v>
      </c>
      <c r="I234" s="3">
        <f>'Population at Risk'!I234/'Population at Risk'!I$5</f>
        <v>2.0975424418297074E-3</v>
      </c>
      <c r="J234" s="3">
        <f>'Population at Risk'!J234/'Population at Risk'!J$5</f>
        <v>6.485872825878561E-3</v>
      </c>
      <c r="K234" s="3">
        <f>'Population at Risk'!K234/'Population at Risk'!K$5</f>
        <v>2.239504380212413E-3</v>
      </c>
      <c r="L234" s="3">
        <f>'Population at Risk'!L234/'Population at Risk'!L$5</f>
        <v>1.4425272717546597E-3</v>
      </c>
      <c r="M234" s="3">
        <f>'Population at Risk'!M234/'Population at Risk'!M$5</f>
        <v>1.4425272717546597E-3</v>
      </c>
      <c r="N234" s="3">
        <f>'Population at Risk'!N234/'Population at Risk'!N$5</f>
        <v>2.9530901909942146E-3</v>
      </c>
      <c r="O234" s="3">
        <f>'Population at Risk'!O234/'Population at Risk'!O$5</f>
        <v>1.9204814485794951E-3</v>
      </c>
      <c r="P234" s="3">
        <f>'Population at Risk'!P234/'Population at Risk'!P$5</f>
        <v>1.286156888444576E-2</v>
      </c>
      <c r="Q234" s="3">
        <f>'Population at Risk'!Q234/'Population at Risk'!Q$5</f>
        <v>2.8551589393399309E-3</v>
      </c>
      <c r="R234" s="3">
        <f>'Population at Risk'!R234/'Population at Risk'!R$5</f>
        <v>1.5594786112904905E-2</v>
      </c>
      <c r="S234" s="3">
        <f>'Population at Risk'!S234/'Population at Risk'!S$5</f>
        <v>5.2328844187520106E-3</v>
      </c>
      <c r="T234" s="3">
        <f>'Population at Risk'!T234/'Population at Risk'!T$5</f>
        <v>7.909271308117808E-3</v>
      </c>
      <c r="U234" s="3">
        <f>'Population at Risk'!U234/'Population at Risk'!U$5</f>
        <v>0</v>
      </c>
      <c r="V234" s="3">
        <f>'Population at Risk'!V234/'Population at Risk'!V$5</f>
        <v>3.4353502784559365E-3</v>
      </c>
      <c r="W234" s="3">
        <f>'Population at Risk'!W234/'Population at Risk'!W$5</f>
        <v>4.5129489485681859E-3</v>
      </c>
      <c r="X234" s="3">
        <f>'Population at Risk'!X234/'Population at Risk'!X$5</f>
        <v>4.5129489485681859E-3</v>
      </c>
      <c r="Y234" s="3">
        <f>'Population at Risk'!Y234/'Population at Risk'!Y$5</f>
        <v>4.8758839149060018E-3</v>
      </c>
      <c r="Z234" s="3">
        <f>'Population at Risk'!Z234/'Population at Risk'!Z$5</f>
        <v>1.363415926718862E-3</v>
      </c>
      <c r="AA234" s="3">
        <f>'Population at Risk'!AA234/'Population at Risk'!AA$5</f>
        <v>2.8401694531302139E-3</v>
      </c>
      <c r="AB234" s="3">
        <f>'Population at Risk'!AB234/'Population at Risk'!AB$5</f>
        <v>6.928031863353985E-3</v>
      </c>
      <c r="AC234" s="3">
        <f>'Population at Risk'!AC234/'Population at Risk'!AC$5</f>
        <v>3.2446484769891736E-3</v>
      </c>
      <c r="AD234" s="3">
        <f>'Population at Risk'!AD234/'Population at Risk'!AD$5</f>
        <v>2.0710801160056178E-3</v>
      </c>
      <c r="AE234" s="3">
        <f>'Population at Risk'!AE234/'Population at Risk'!AE$5</f>
        <v>1.709101012729405E-3</v>
      </c>
      <c r="AF234" s="3">
        <f>'Population at Risk'!AF234/'Population at Risk'!AF$5</f>
        <v>1.7638839240789765E-3</v>
      </c>
      <c r="AG234" s="3">
        <f>'Population at Risk'!AG234/'Population at Risk'!AG$5</f>
        <v>1.709101012729405E-3</v>
      </c>
      <c r="AH234" s="3">
        <f>'Population at Risk'!AH234/'Population at Risk'!AH$5</f>
        <v>2.1042041044553035E-3</v>
      </c>
      <c r="AI234" s="3">
        <f>'Population at Risk'!AI234/'Population at Risk'!AI$5</f>
        <v>5.9477446678813514E-3</v>
      </c>
      <c r="AJ234" s="3">
        <f>'Population at Risk'!AJ234/'Population at Risk'!AJ$5</f>
        <v>3.0673731058415248E-3</v>
      </c>
      <c r="AK234" s="3">
        <f>'Population at Risk'!AK234/'Population at Risk'!AK$5</f>
        <v>5.4836833981281819E-3</v>
      </c>
      <c r="AL234" s="3">
        <f>'Population at Risk'!AL234/'Population at Risk'!AL$5</f>
        <v>1.5713256533420889E-3</v>
      </c>
      <c r="AM234" s="3">
        <f>'Population at Risk'!AM234/'Population at Risk'!AM$5</f>
        <v>1.6837181677966818E-3</v>
      </c>
      <c r="AN234" s="3">
        <f>'Population at Risk'!AN234/'Population at Risk'!AN$5</f>
        <v>1.1731793200164908E-3</v>
      </c>
      <c r="AO234" s="3">
        <f>'Population at Risk'!AO234/'Population at Risk'!AO$5</f>
        <v>1.1731793200164908E-3</v>
      </c>
      <c r="AP234" s="3">
        <f>'Population at Risk'!AP234/'Population at Risk'!AP$5</f>
        <v>3.3028988654865126E-3</v>
      </c>
      <c r="AQ234" s="3">
        <f>'Population at Risk'!AQ234/'Population at Risk'!AQ$5</f>
        <v>3.4292123373945373E-3</v>
      </c>
      <c r="AR234" s="3">
        <f>'Population at Risk'!AR234/'Population at Risk'!AR$5</f>
        <v>3.7838748491553571E-3</v>
      </c>
      <c r="AS234" s="3">
        <f>'Population at Risk'!AS234/'Population at Risk'!AS$5</f>
        <v>2.0975424418297074E-3</v>
      </c>
      <c r="AT234" s="3">
        <f>'Population at Risk'!AT234/'Population at Risk'!AT$5</f>
        <v>0</v>
      </c>
      <c r="AU234" s="3">
        <f>'Population at Risk'!AU234/'Population at Risk'!AU$5</f>
        <v>0</v>
      </c>
      <c r="AV234" s="3">
        <f>'Population at Risk'!AV234/'Population at Risk'!AV$5</f>
        <v>3.3702077616972895E-3</v>
      </c>
      <c r="AW234" s="3">
        <f>'Population at Risk'!AW234/'Population at Risk'!AW$5</f>
        <v>2.5839596711388908E-3</v>
      </c>
      <c r="AX234" s="3">
        <f>'Population at Risk'!AX234/'Population at Risk'!AX$5</f>
        <v>9.0904333137908598E-3</v>
      </c>
      <c r="AY234" s="3">
        <f>'Population at Risk'!AY234/'Population at Risk'!AY$5</f>
        <v>3.8366808747074886E-3</v>
      </c>
      <c r="AZ234" s="3">
        <f>'Population at Risk'!AZ234/'Population at Risk'!AZ$5</f>
        <v>3.2227998986129776E-3</v>
      </c>
      <c r="BA234" s="3">
        <f>'Population at Risk'!BA234/'Population at Risk'!BA$5</f>
        <v>7.9543888937119375E-4</v>
      </c>
      <c r="BB234" s="3">
        <f>'Population at Risk'!BB234/'Population at Risk'!BB$5</f>
        <v>3.7435180965891494E-3</v>
      </c>
      <c r="BC234" s="5">
        <f>'Population at Risk'!BC234/'Population at Risk'!BC$5</f>
        <v>0</v>
      </c>
      <c r="BD234" s="9">
        <v>232</v>
      </c>
    </row>
    <row r="235" spans="1:56" x14ac:dyDescent="0.35">
      <c r="A235" s="3"/>
      <c r="B235" s="3" t="s">
        <v>48</v>
      </c>
      <c r="C235" s="51">
        <f>'Population at Risk'!C235/'Population at Risk'!C$5</f>
        <v>1.0877868079349831E-2</v>
      </c>
      <c r="D235" s="3">
        <f>'Population at Risk'!D235/'Population at Risk'!D$5</f>
        <v>9.7019643608847791E-3</v>
      </c>
      <c r="E235" s="3">
        <f>'Population at Risk'!E235/'Population at Risk'!E$5</f>
        <v>8.5215621743073289E-3</v>
      </c>
      <c r="F235" s="3">
        <f>'Population at Risk'!F235/'Population at Risk'!F$5</f>
        <v>3.6871577131546763E-3</v>
      </c>
      <c r="G235" s="3">
        <f>'Population at Risk'!G235/'Population at Risk'!G$5</f>
        <v>7.9958907459085939E-3</v>
      </c>
      <c r="H235" s="3">
        <f>'Population at Risk'!H235/'Population at Risk'!H$5</f>
        <v>2.4070643107427826E-3</v>
      </c>
      <c r="I235" s="3">
        <f>'Population at Risk'!I235/'Population at Risk'!I$5</f>
        <v>1.7240074864353758E-3</v>
      </c>
      <c r="J235" s="3">
        <f>'Population at Risk'!J235/'Population at Risk'!J$5</f>
        <v>7.3481251497202757E-3</v>
      </c>
      <c r="K235" s="3">
        <f>'Population at Risk'!K235/'Population at Risk'!K$5</f>
        <v>2.3393548939798455E-3</v>
      </c>
      <c r="L235" s="3">
        <f>'Population at Risk'!L235/'Population at Risk'!L$5</f>
        <v>1.584249249330556E-3</v>
      </c>
      <c r="M235" s="3">
        <f>'Population at Risk'!M235/'Population at Risk'!M$5</f>
        <v>1.584249249330556E-3</v>
      </c>
      <c r="N235" s="3">
        <f>'Population at Risk'!N235/'Population at Risk'!N$5</f>
        <v>3.7470814215917153E-3</v>
      </c>
      <c r="O235" s="3">
        <f>'Population at Risk'!O235/'Population at Risk'!O$5</f>
        <v>2.1776887854428203E-3</v>
      </c>
      <c r="P235" s="3">
        <f>'Population at Risk'!P235/'Population at Risk'!P$5</f>
        <v>1.5278626411426648E-2</v>
      </c>
      <c r="Q235" s="3">
        <f>'Population at Risk'!Q235/'Population at Risk'!Q$5</f>
        <v>3.6250894398360922E-3</v>
      </c>
      <c r="R235" s="3">
        <f>'Population at Risk'!R235/'Population at Risk'!R$5</f>
        <v>1.7094885779076117E-2</v>
      </c>
      <c r="S235" s="3">
        <f>'Population at Risk'!S235/'Population at Risk'!S$5</f>
        <v>8.5091807320597894E-3</v>
      </c>
      <c r="T235" s="3">
        <f>'Population at Risk'!T235/'Population at Risk'!T$5</f>
        <v>1.4440654203220752E-2</v>
      </c>
      <c r="U235" s="3">
        <f>'Population at Risk'!U235/'Population at Risk'!U$5</f>
        <v>0</v>
      </c>
      <c r="V235" s="3">
        <f>'Population at Risk'!V235/'Population at Risk'!V$5</f>
        <v>4.0370217961516091E-3</v>
      </c>
      <c r="W235" s="3">
        <f>'Population at Risk'!W235/'Population at Risk'!W$5</f>
        <v>7.4028924037063447E-3</v>
      </c>
      <c r="X235" s="3">
        <f>'Population at Risk'!X235/'Population at Risk'!X$5</f>
        <v>7.4028924037063447E-3</v>
      </c>
      <c r="Y235" s="3">
        <f>'Population at Risk'!Y235/'Population at Risk'!Y$5</f>
        <v>5.6006082573001187E-3</v>
      </c>
      <c r="Z235" s="3">
        <f>'Population at Risk'!Z235/'Population at Risk'!Z$5</f>
        <v>3.2552073265582557E-3</v>
      </c>
      <c r="AA235" s="3">
        <f>'Population at Risk'!AA235/'Population at Risk'!AA$5</f>
        <v>3.8830471951441263E-3</v>
      </c>
      <c r="AB235" s="3">
        <f>'Population at Risk'!AB235/'Population at Risk'!AB$5</f>
        <v>9.2816523391207311E-3</v>
      </c>
      <c r="AC235" s="3">
        <f>'Population at Risk'!AC235/'Population at Risk'!AC$5</f>
        <v>4.6749302710008371E-3</v>
      </c>
      <c r="AD235" s="3">
        <f>'Population at Risk'!AD235/'Population at Risk'!AD$5</f>
        <v>3.4071006224936544E-3</v>
      </c>
      <c r="AE235" s="3">
        <f>'Population at Risk'!AE235/'Population at Risk'!AE$5</f>
        <v>1.6541901368184199E-3</v>
      </c>
      <c r="AF235" s="3">
        <f>'Population at Risk'!AF235/'Population at Risk'!AF$5</f>
        <v>1.6090063112330175E-3</v>
      </c>
      <c r="AG235" s="3">
        <f>'Population at Risk'!AG235/'Population at Risk'!AG$5</f>
        <v>1.6541901368184199E-3</v>
      </c>
      <c r="AH235" s="3">
        <f>'Population at Risk'!AH235/'Population at Risk'!AH$5</f>
        <v>2.4421850746009733E-3</v>
      </c>
      <c r="AI235" s="3">
        <f>'Population at Risk'!AI235/'Population at Risk'!AI$5</f>
        <v>9.8573043430603725E-3</v>
      </c>
      <c r="AJ235" s="3">
        <f>'Population at Risk'!AJ235/'Population at Risk'!AJ$5</f>
        <v>3.4442218017020549E-3</v>
      </c>
      <c r="AK235" s="3">
        <f>'Population at Risk'!AK235/'Population at Risk'!AK$5</f>
        <v>7.1451305204087399E-3</v>
      </c>
      <c r="AL235" s="3">
        <f>'Population at Risk'!AL235/'Population at Risk'!AL$5</f>
        <v>1.65666921917856E-3</v>
      </c>
      <c r="AM235" s="3">
        <f>'Population at Risk'!AM235/'Population at Risk'!AM$5</f>
        <v>1.8923928374385548E-3</v>
      </c>
      <c r="AN235" s="3">
        <f>'Population at Risk'!AN235/'Population at Risk'!AN$5</f>
        <v>1.8379809346925021E-3</v>
      </c>
      <c r="AO235" s="3">
        <f>'Population at Risk'!AO235/'Population at Risk'!AO$5</f>
        <v>1.8379809346925021E-3</v>
      </c>
      <c r="AP235" s="3">
        <f>'Population at Risk'!AP235/'Population at Risk'!AP$5</f>
        <v>3.8132426137995326E-3</v>
      </c>
      <c r="AQ235" s="3">
        <f>'Population at Risk'!AQ235/'Population at Risk'!AQ$5</f>
        <v>3.9739247664391563E-3</v>
      </c>
      <c r="AR235" s="3">
        <f>'Population at Risk'!AR235/'Population at Risk'!AR$5</f>
        <v>5.3535634456645213E-3</v>
      </c>
      <c r="AS235" s="3">
        <f>'Population at Risk'!AS235/'Population at Risk'!AS$5</f>
        <v>1.7240074864353758E-3</v>
      </c>
      <c r="AT235" s="3">
        <f>'Population at Risk'!AT235/'Population at Risk'!AT$5</f>
        <v>0</v>
      </c>
      <c r="AU235" s="3">
        <f>'Population at Risk'!AU235/'Population at Risk'!AU$5</f>
        <v>0</v>
      </c>
      <c r="AV235" s="3">
        <f>'Population at Risk'!AV235/'Population at Risk'!AV$5</f>
        <v>3.6699297958403296E-3</v>
      </c>
      <c r="AW235" s="3">
        <f>'Population at Risk'!AW235/'Population at Risk'!AW$5</f>
        <v>3.0694733220845904E-3</v>
      </c>
      <c r="AX235" s="3">
        <f>'Population at Risk'!AX235/'Population at Risk'!AX$5</f>
        <v>1.0420313837078839E-2</v>
      </c>
      <c r="AY235" s="3">
        <f>'Population at Risk'!AY235/'Population at Risk'!AY$5</f>
        <v>5.4895564864556696E-3</v>
      </c>
      <c r="AZ235" s="3">
        <f>'Population at Risk'!AZ235/'Population at Risk'!AZ$5</f>
        <v>3.7527296778601263E-3</v>
      </c>
      <c r="BA235" s="3">
        <f>'Population at Risk'!BA235/'Population at Risk'!BA$5</f>
        <v>1.0090289615171623E-3</v>
      </c>
      <c r="BB235" s="3">
        <f>'Population at Risk'!BB235/'Population at Risk'!BB$5</f>
        <v>4.0185871645359982E-3</v>
      </c>
      <c r="BC235" s="5">
        <f>'Population at Risk'!BC235/'Population at Risk'!BC$5</f>
        <v>0</v>
      </c>
      <c r="BD235" s="9">
        <v>233</v>
      </c>
    </row>
    <row r="236" spans="1:56" x14ac:dyDescent="0.35">
      <c r="A236" s="3"/>
      <c r="B236" s="3" t="s">
        <v>49</v>
      </c>
      <c r="C236" s="51">
        <f>'Population at Risk'!C236/'Population at Risk'!C$5</f>
        <v>1.5897874062871485E-2</v>
      </c>
      <c r="D236" s="3">
        <f>'Population at Risk'!D236/'Population at Risk'!D$5</f>
        <v>1.2050654186835348E-2</v>
      </c>
      <c r="E236" s="3">
        <f>'Population at Risk'!E236/'Population at Risk'!E$5</f>
        <v>8.1887166126901178E-3</v>
      </c>
      <c r="F236" s="3">
        <f>'Population at Risk'!F236/'Population at Risk'!F$5</f>
        <v>2.8865177525839465E-3</v>
      </c>
      <c r="G236" s="3">
        <f>'Population at Risk'!G236/'Population at Risk'!G$5</f>
        <v>6.2529662462386306E-3</v>
      </c>
      <c r="H236" s="3">
        <f>'Population at Risk'!H236/'Population at Risk'!H$5</f>
        <v>1.6803673991793908E-3</v>
      </c>
      <c r="I236" s="3">
        <f>'Population at Risk'!I236/'Population at Risk'!I$5</f>
        <v>1.192438511451135E-3</v>
      </c>
      <c r="J236" s="3">
        <f>'Population at Risk'!J236/'Population at Risk'!J$5</f>
        <v>3.8394631778612214E-3</v>
      </c>
      <c r="K236" s="3">
        <f>'Population at Risk'!K236/'Population at Risk'!K$5</f>
        <v>1.6404012976078185E-3</v>
      </c>
      <c r="L236" s="3">
        <f>'Population at Risk'!L236/'Population at Risk'!L$5</f>
        <v>1.32105129097532E-3</v>
      </c>
      <c r="M236" s="3">
        <f>'Population at Risk'!M236/'Population at Risk'!M$5</f>
        <v>1.32105129097532E-3</v>
      </c>
      <c r="N236" s="3">
        <f>'Population at Risk'!N236/'Population at Risk'!N$5</f>
        <v>3.4824176780592149E-3</v>
      </c>
      <c r="O236" s="3">
        <f>'Population at Risk'!O236/'Population at Risk'!O$5</f>
        <v>1.7490098906706116E-3</v>
      </c>
      <c r="P236" s="3">
        <f>'Population at Risk'!P236/'Population at Risk'!P$5</f>
        <v>1.2358750347811047E-2</v>
      </c>
      <c r="Q236" s="3">
        <f>'Population at Risk'!Q236/'Population at Risk'!Q$5</f>
        <v>2.7508975173977427E-3</v>
      </c>
      <c r="R236" s="3">
        <f>'Population at Risk'!R236/'Population at Risk'!R$5</f>
        <v>1.1979962611783994E-2</v>
      </c>
      <c r="S236" s="3">
        <f>'Population at Risk'!S236/'Population at Risk'!S$5</f>
        <v>7.3017262413040719E-3</v>
      </c>
      <c r="T236" s="3">
        <f>'Population at Risk'!T236/'Population at Risk'!T$5</f>
        <v>1.4152928084493751E-2</v>
      </c>
      <c r="U236" s="3">
        <f>'Population at Risk'!U236/'Population at Risk'!U$5</f>
        <v>0</v>
      </c>
      <c r="V236" s="3">
        <f>'Population at Risk'!V236/'Population at Risk'!V$5</f>
        <v>3.964238951269068E-3</v>
      </c>
      <c r="W236" s="3">
        <f>'Population at Risk'!W236/'Population at Risk'!W$5</f>
        <v>4.1237588557558836E-3</v>
      </c>
      <c r="X236" s="3">
        <f>'Population at Risk'!X236/'Population at Risk'!X$5</f>
        <v>4.1237588557558836E-3</v>
      </c>
      <c r="Y236" s="3">
        <f>'Population at Risk'!Y236/'Population at Risk'!Y$5</f>
        <v>3.9053166860460362E-3</v>
      </c>
      <c r="Z236" s="3">
        <f>'Population at Risk'!Z236/'Population at Risk'!Z$5</f>
        <v>3.4530891213935921E-3</v>
      </c>
      <c r="AA236" s="3">
        <f>'Population at Risk'!AA236/'Population at Risk'!AA$5</f>
        <v>3.3529080092705352E-3</v>
      </c>
      <c r="AB236" s="3">
        <f>'Population at Risk'!AB236/'Population at Risk'!AB$5</f>
        <v>1.1135296366325738E-2</v>
      </c>
      <c r="AC236" s="3">
        <f>'Population at Risk'!AC236/'Population at Risk'!AC$5</f>
        <v>4.1512326220832863E-3</v>
      </c>
      <c r="AD236" s="3">
        <f>'Population at Risk'!AD236/'Population at Risk'!AD$5</f>
        <v>2.9476883665451657E-3</v>
      </c>
      <c r="AE236" s="3">
        <f>'Population at Risk'!AE236/'Population at Risk'!AE$5</f>
        <v>1.6850775045183491E-3</v>
      </c>
      <c r="AF236" s="3">
        <f>'Population at Risk'!AF236/'Population at Risk'!AF$5</f>
        <v>1.703653741305548E-3</v>
      </c>
      <c r="AG236" s="3">
        <f>'Population at Risk'!AG236/'Population at Risk'!AG$5</f>
        <v>1.6850775045183491E-3</v>
      </c>
      <c r="AH236" s="3">
        <f>'Population at Risk'!AH236/'Population at Risk'!AH$5</f>
        <v>1.9003252611738827E-3</v>
      </c>
      <c r="AI236" s="3">
        <f>'Population at Risk'!AI236/'Population at Risk'!AI$5</f>
        <v>9.4762840716160184E-3</v>
      </c>
      <c r="AJ236" s="3">
        <f>'Population at Risk'!AJ236/'Population at Risk'!AJ$5</f>
        <v>3.2952351079897526E-3</v>
      </c>
      <c r="AK236" s="3">
        <f>'Population at Risk'!AK236/'Population at Risk'!AK$5</f>
        <v>6.4823674607011944E-3</v>
      </c>
      <c r="AL236" s="3">
        <f>'Population at Risk'!AL236/'Population at Risk'!AL$5</f>
        <v>1.0642844680783478E-3</v>
      </c>
      <c r="AM236" s="3">
        <f>'Population at Risk'!AM236/'Population at Risk'!AM$5</f>
        <v>1.5937016436374423E-3</v>
      </c>
      <c r="AN236" s="3">
        <f>'Population at Risk'!AN236/'Population at Risk'!AN$5</f>
        <v>1.7597689800247362E-3</v>
      </c>
      <c r="AO236" s="3">
        <f>'Population at Risk'!AO236/'Population at Risk'!AO$5</f>
        <v>1.7597689800247362E-3</v>
      </c>
      <c r="AP236" s="3">
        <f>'Population at Risk'!AP236/'Population at Risk'!AP$5</f>
        <v>3.0620624898781207E-3</v>
      </c>
      <c r="AQ236" s="3">
        <f>'Population at Risk'!AQ236/'Population at Risk'!AQ$5</f>
        <v>3.1114634204518423E-3</v>
      </c>
      <c r="AR236" s="3">
        <f>'Population at Risk'!AR236/'Population at Risk'!AR$5</f>
        <v>4.8207243404707195E-3</v>
      </c>
      <c r="AS236" s="3">
        <f>'Population at Risk'!AS236/'Population at Risk'!AS$5</f>
        <v>1.192438511451135E-3</v>
      </c>
      <c r="AT236" s="3">
        <f>'Population at Risk'!AT236/'Population at Risk'!AT$5</f>
        <v>0</v>
      </c>
      <c r="AU236" s="3">
        <f>'Population at Risk'!AU236/'Population at Risk'!AU$5</f>
        <v>0</v>
      </c>
      <c r="AV236" s="3">
        <f>'Population at Risk'!AV236/'Population at Risk'!AV$5</f>
        <v>2.417757742087186E-3</v>
      </c>
      <c r="AW236" s="3">
        <f>'Population at Risk'!AW236/'Population at Risk'!AW$5</f>
        <v>2.2501690361137225E-3</v>
      </c>
      <c r="AX236" s="3">
        <f>'Population at Risk'!AX236/'Population at Risk'!AX$5</f>
        <v>5.1882838836169193E-3</v>
      </c>
      <c r="AY236" s="3">
        <f>'Population at Risk'!AY236/'Population at Risk'!AY$5</f>
        <v>3.6317952208078336E-3</v>
      </c>
      <c r="AZ236" s="3">
        <f>'Population at Risk'!AZ236/'Population at Risk'!AZ$5</f>
        <v>3.1852162263259452E-3</v>
      </c>
      <c r="BA236" s="3">
        <f>'Population at Risk'!BA236/'Population at Risk'!BA$5</f>
        <v>6.7759609094583174E-4</v>
      </c>
      <c r="BB236" s="3">
        <f>'Population at Risk'!BB236/'Population at Risk'!BB$5</f>
        <v>3.5372162956290127E-3</v>
      </c>
      <c r="BC236" s="5">
        <f>'Population at Risk'!BC236/'Population at Risk'!BC$5</f>
        <v>0</v>
      </c>
      <c r="BD236" s="9">
        <v>234</v>
      </c>
    </row>
    <row r="237" spans="1:56" x14ac:dyDescent="0.35">
      <c r="A237" s="3"/>
      <c r="B237" s="3" t="s">
        <v>50</v>
      </c>
      <c r="C237" s="51">
        <f>'Population at Risk'!C237/'Population at Risk'!C$5</f>
        <v>1.3758666967620778E-2</v>
      </c>
      <c r="D237" s="3">
        <f>'Population at Risk'!D237/'Population at Risk'!D$5</f>
        <v>1.1666647865482212E-2</v>
      </c>
      <c r="E237" s="3">
        <f>'Population at Risk'!E237/'Population at Risk'!E$5</f>
        <v>9.5666256580947042E-3</v>
      </c>
      <c r="F237" s="3">
        <f>'Population at Risk'!F237/'Population at Risk'!F$5</f>
        <v>3.2517219451249813E-3</v>
      </c>
      <c r="G237" s="3">
        <f>'Population at Risk'!G237/'Population at Risk'!G$5</f>
        <v>2.9468001850090101E-3</v>
      </c>
      <c r="H237" s="3">
        <f>'Population at Risk'!H237/'Population at Risk'!H$5</f>
        <v>1.5182434162846711E-3</v>
      </c>
      <c r="I237" s="3">
        <f>'Population at Risk'!I237/'Population at Risk'!I$5</f>
        <v>1.3289224374606022E-3</v>
      </c>
      <c r="J237" s="3">
        <f>'Population at Risk'!J237/'Population at Risk'!J$5</f>
        <v>3.1724377952666873E-3</v>
      </c>
      <c r="K237" s="3">
        <f>'Population at Risk'!K237/'Population at Risk'!K$5</f>
        <v>1.6831943749367182E-3</v>
      </c>
      <c r="L237" s="3">
        <f>'Population at Risk'!L237/'Population at Risk'!L$5</f>
        <v>1.5285727581400253E-3</v>
      </c>
      <c r="M237" s="3">
        <f>'Population at Risk'!M237/'Population at Risk'!M$5</f>
        <v>1.5285727581400253E-3</v>
      </c>
      <c r="N237" s="3">
        <f>'Population at Risk'!N237/'Population at Risk'!N$5</f>
        <v>2.4005465860754854E-3</v>
      </c>
      <c r="O237" s="3">
        <f>'Population at Risk'!O237/'Population at Risk'!O$5</f>
        <v>1.8747556998037929E-3</v>
      </c>
      <c r="P237" s="3">
        <f>'Population at Risk'!P237/'Population at Risk'!P$5</f>
        <v>1.0435689979629173E-2</v>
      </c>
      <c r="Q237" s="3">
        <f>'Population at Risk'!Q237/'Population at Risk'!Q$5</f>
        <v>2.9915007988027928E-3</v>
      </c>
      <c r="R237" s="3">
        <f>'Population at Risk'!R237/'Population at Risk'!R$5</f>
        <v>9.7610651889057411E-3</v>
      </c>
      <c r="S237" s="3">
        <f>'Population at Risk'!S237/'Population at Risk'!S$5</f>
        <v>6.207107093133428E-3</v>
      </c>
      <c r="T237" s="3">
        <f>'Population at Risk'!T237/'Population at Risk'!T$5</f>
        <v>1.1243697328476287E-2</v>
      </c>
      <c r="U237" s="3">
        <f>'Population at Risk'!U237/'Population at Risk'!U$5</f>
        <v>0</v>
      </c>
      <c r="V237" s="3">
        <f>'Population at Risk'!V237/'Population at Risk'!V$5</f>
        <v>4.7163283483886587E-3</v>
      </c>
      <c r="W237" s="3">
        <f>'Population at Risk'!W237/'Population at Risk'!W$5</f>
        <v>4.0264613325528085E-3</v>
      </c>
      <c r="X237" s="3">
        <f>'Population at Risk'!X237/'Population at Risk'!X$5</f>
        <v>4.0264613325528085E-3</v>
      </c>
      <c r="Y237" s="3">
        <f>'Population at Risk'!Y237/'Population at Risk'!Y$5</f>
        <v>3.9872643148679858E-3</v>
      </c>
      <c r="Z237" s="3">
        <f>'Population at Risk'!Z237/'Population at Risk'!Z$5</f>
        <v>2.6957509432541634E-3</v>
      </c>
      <c r="AA237" s="3">
        <f>'Population at Risk'!AA237/'Population at Risk'!AA$5</f>
        <v>2.8216087814147265E-3</v>
      </c>
      <c r="AB237" s="3">
        <f>'Population at Risk'!AB237/'Population at Risk'!AB$5</f>
        <v>1.0580098638370616E-2</v>
      </c>
      <c r="AC237" s="3">
        <f>'Population at Risk'!AC237/'Population at Risk'!AC$5</f>
        <v>3.3956459684390851E-3</v>
      </c>
      <c r="AD237" s="3">
        <f>'Population at Risk'!AD237/'Population at Risk'!AD$5</f>
        <v>2.1406127817707944E-3</v>
      </c>
      <c r="AE237" s="3">
        <f>'Population at Risk'!AE237/'Population at Risk'!AE$5</f>
        <v>1.8326504835291207E-3</v>
      </c>
      <c r="AF237" s="3">
        <f>'Population at Risk'!AF237/'Population at Risk'!AF$5</f>
        <v>1.6262149348825687E-3</v>
      </c>
      <c r="AG237" s="3">
        <f>'Population at Risk'!AG237/'Population at Risk'!AG$5</f>
        <v>1.8326504835291207E-3</v>
      </c>
      <c r="AH237" s="3">
        <f>'Population at Risk'!AH237/'Population at Risk'!AH$5</f>
        <v>1.7771257462498157E-3</v>
      </c>
      <c r="AI237" s="3">
        <f>'Population at Risk'!AI237/'Population at Risk'!AI$5</f>
        <v>7.7863042073628352E-3</v>
      </c>
      <c r="AJ237" s="3">
        <f>'Population at Risk'!AJ237/'Population at Risk'!AJ$5</f>
        <v>3.3478186469470361E-3</v>
      </c>
      <c r="AK237" s="3">
        <f>'Population at Risk'!AK237/'Population at Risk'!AK$5</f>
        <v>5.0569729350288034E-3</v>
      </c>
      <c r="AL237" s="3">
        <f>'Population at Risk'!AL237/'Population at Risk'!AL$5</f>
        <v>9.8898132175204959E-4</v>
      </c>
      <c r="AM237" s="3">
        <f>'Population at Risk'!AM237/'Population at Risk'!AM$5</f>
        <v>1.4116227652244354E-3</v>
      </c>
      <c r="AN237" s="3">
        <f>'Population at Risk'!AN237/'Population at Risk'!AN$5</f>
        <v>1.6033450706892042E-3</v>
      </c>
      <c r="AO237" s="3">
        <f>'Population at Risk'!AO237/'Population at Risk'!AO$5</f>
        <v>1.6033450706892042E-3</v>
      </c>
      <c r="AP237" s="3">
        <f>'Population at Risk'!AP237/'Population at Risk'!AP$5</f>
        <v>3.2570252701325329E-3</v>
      </c>
      <c r="AQ237" s="3">
        <f>'Population at Risk'!AQ237/'Population at Risk'!AQ$5</f>
        <v>2.7730814569544271E-3</v>
      </c>
      <c r="AR237" s="3">
        <f>'Population at Risk'!AR237/'Population at Risk'!AR$5</f>
        <v>4.2418999126592411E-3</v>
      </c>
      <c r="AS237" s="3">
        <f>'Population at Risk'!AS237/'Population at Risk'!AS$5</f>
        <v>1.3289224374606022E-3</v>
      </c>
      <c r="AT237" s="3">
        <f>'Population at Risk'!AT237/'Population at Risk'!AT$5</f>
        <v>0</v>
      </c>
      <c r="AU237" s="3">
        <f>'Population at Risk'!AU237/'Population at Risk'!AU$5</f>
        <v>0</v>
      </c>
      <c r="AV237" s="3">
        <f>'Population at Risk'!AV237/'Population at Risk'!AV$5</f>
        <v>1.8049926945058609E-3</v>
      </c>
      <c r="AW237" s="3">
        <f>'Population at Risk'!AW237/'Population at Risk'!AW$5</f>
        <v>2.1941482302353728E-3</v>
      </c>
      <c r="AX237" s="3">
        <f>'Population at Risk'!AX237/'Population at Risk'!AX$5</f>
        <v>4.0858829235229368E-3</v>
      </c>
      <c r="AY237" s="3">
        <f>'Population at Risk'!AY237/'Population at Risk'!AY$5</f>
        <v>3.4406999474591166E-3</v>
      </c>
      <c r="AZ237" s="3">
        <f>'Population at Risk'!AZ237/'Population at Risk'!AZ$5</f>
        <v>2.9089762350162618E-3</v>
      </c>
      <c r="BA237" s="3">
        <f>'Population at Risk'!BA237/'Population at Risk'!BA$5</f>
        <v>6.1867469173315062E-4</v>
      </c>
      <c r="BB237" s="3">
        <f>'Population at Risk'!BB237/'Population at Risk'!BB$5</f>
        <v>3.2363595025621463E-3</v>
      </c>
      <c r="BC237" s="5">
        <f>'Population at Risk'!BC237/'Population at Risk'!BC$5</f>
        <v>0</v>
      </c>
      <c r="BD237" s="9">
        <v>235</v>
      </c>
    </row>
    <row r="238" spans="1:56" x14ac:dyDescent="0.35">
      <c r="A238" s="3"/>
      <c r="B238" s="3" t="s">
        <v>51</v>
      </c>
      <c r="C238" s="51">
        <f>'Population at Risk'!C238/'Population at Risk'!C$5</f>
        <v>1.1630155907846329E-2</v>
      </c>
      <c r="D238" s="3">
        <f>'Population at Risk'!D238/'Population at Risk'!D$5</f>
        <v>1.1348726352920082E-2</v>
      </c>
      <c r="E238" s="3">
        <f>'Population at Risk'!E238/'Population at Risk'!E$5</f>
        <v>1.1066220177638917E-2</v>
      </c>
      <c r="F238" s="3">
        <f>'Population at Risk'!F238/'Population at Risk'!F$5</f>
        <v>3.5326482470796235E-3</v>
      </c>
      <c r="G238" s="3">
        <f>'Population at Risk'!G238/'Population at Risk'!G$5</f>
        <v>2.6593074840325212E-3</v>
      </c>
      <c r="H238" s="3">
        <f>'Population at Risk'!H238/'Population at Risk'!H$5</f>
        <v>2.0751869810524148E-3</v>
      </c>
      <c r="I238" s="3">
        <f>'Population at Risk'!I238/'Population at Risk'!I$5</f>
        <v>1.9395084222397978E-3</v>
      </c>
      <c r="J238" s="3">
        <f>'Population at Risk'!J238/'Population at Risk'!J$5</f>
        <v>3.9208077367142141E-3</v>
      </c>
      <c r="K238" s="3">
        <f>'Population at Risk'!K238/'Population at Risk'!K$5</f>
        <v>2.1396538664449805E-3</v>
      </c>
      <c r="L238" s="3">
        <f>'Population at Risk'!L238/'Population at Risk'!L$5</f>
        <v>1.6348642413219476E-3</v>
      </c>
      <c r="M238" s="3">
        <f>'Population at Risk'!M238/'Population at Risk'!M$5</f>
        <v>1.6348642413219476E-3</v>
      </c>
      <c r="N238" s="3">
        <f>'Population at Risk'!N238/'Population at Risk'!N$5</f>
        <v>2.6141348703297841E-3</v>
      </c>
      <c r="O238" s="3">
        <f>'Population at Risk'!O238/'Population at Risk'!O$5</f>
        <v>2.1948359412337086E-3</v>
      </c>
      <c r="P238" s="3">
        <f>'Population at Risk'!P238/'Population at Risk'!P$5</f>
        <v>1.2402857236989532E-2</v>
      </c>
      <c r="Q238" s="3">
        <f>'Population at Risk'!Q238/'Population at Risk'!Q$5</f>
        <v>3.6090492210757558E-3</v>
      </c>
      <c r="R238" s="3">
        <f>'Population at Risk'!R238/'Population at Risk'!R$5</f>
        <v>1.4730145333097884E-2</v>
      </c>
      <c r="S238" s="3">
        <f>'Population at Risk'!S238/'Population at Risk'!S$5</f>
        <v>6.3059834242646766E-3</v>
      </c>
      <c r="T238" s="3">
        <f>'Population at Risk'!T238/'Population at Risk'!T$5</f>
        <v>1.0596313561340533E-2</v>
      </c>
      <c r="U238" s="3">
        <f>'Population at Risk'!U238/'Population at Risk'!U$5</f>
        <v>0</v>
      </c>
      <c r="V238" s="3">
        <f>'Population at Risk'!V238/'Population at Risk'!V$5</f>
        <v>5.1675819866604132E-3</v>
      </c>
      <c r="W238" s="3">
        <f>'Population at Risk'!W238/'Population at Risk'!W$5</f>
        <v>4.3804587042065518E-3</v>
      </c>
      <c r="X238" s="3">
        <f>'Population at Risk'!X238/'Population at Risk'!X$5</f>
        <v>4.3804587042065518E-3</v>
      </c>
      <c r="Y238" s="3">
        <f>'Population at Risk'!Y238/'Population at Risk'!Y$5</f>
        <v>4.5788237604264337E-3</v>
      </c>
      <c r="Z238" s="3">
        <f>'Population at Risk'!Z238/'Population at Risk'!Z$5</f>
        <v>2.2865189591706144E-3</v>
      </c>
      <c r="AA238" s="3">
        <f>'Population at Risk'!AA238/'Population at Risk'!AA$5</f>
        <v>3.1943689383674193E-3</v>
      </c>
      <c r="AB238" s="3">
        <f>'Population at Risk'!AB238/'Population at Risk'!AB$5</f>
        <v>1.0186087347563754E-2</v>
      </c>
      <c r="AC238" s="3">
        <f>'Population at Risk'!AC238/'Population at Risk'!AC$5</f>
        <v>3.6568955965032178E-3</v>
      </c>
      <c r="AD238" s="3">
        <f>'Population at Risk'!AD238/'Population at Risk'!AD$5</f>
        <v>2.4907594200882909E-3</v>
      </c>
      <c r="AE238" s="3">
        <f>'Population at Risk'!AE238/'Population at Risk'!AE$5</f>
        <v>2.4263743293166449E-3</v>
      </c>
      <c r="AF238" s="3">
        <f>'Population at Risk'!AF238/'Population at Risk'!AF$5</f>
        <v>1.6090063112330175E-3</v>
      </c>
      <c r="AG238" s="3">
        <f>'Population at Risk'!AG238/'Population at Risk'!AG$5</f>
        <v>2.4263743293166449E-3</v>
      </c>
      <c r="AH238" s="3">
        <f>'Population at Risk'!AH238/'Population at Risk'!AH$5</f>
        <v>2.3527836566914736E-3</v>
      </c>
      <c r="AI238" s="3">
        <f>'Population at Risk'!AI238/'Population at Risk'!AI$5</f>
        <v>7.7079124768742839E-3</v>
      </c>
      <c r="AJ238" s="3">
        <f>'Population at Risk'!AJ238/'Population at Risk'!AJ$5</f>
        <v>3.7772508817648493E-3</v>
      </c>
      <c r="AK238" s="3">
        <f>'Population at Risk'!AK238/'Population at Risk'!AK$5</f>
        <v>4.2761835770171747E-3</v>
      </c>
      <c r="AL238" s="3">
        <f>'Population at Risk'!AL238/'Population at Risk'!AL$5</f>
        <v>1.4106789411793194E-3</v>
      </c>
      <c r="AM238" s="3">
        <f>'Population at Risk'!AM238/'Population at Risk'!AM$5</f>
        <v>1.8739803665878013E-3</v>
      </c>
      <c r="AN238" s="3">
        <f>'Population at Risk'!AN238/'Population at Risk'!AN$5</f>
        <v>2.3854646173668646E-3</v>
      </c>
      <c r="AO238" s="3">
        <f>'Population at Risk'!AO238/'Population at Risk'!AO$5</f>
        <v>2.3854646173668646E-3</v>
      </c>
      <c r="AP238" s="3">
        <f>'Population at Risk'!AP238/'Population at Risk'!AP$5</f>
        <v>3.7731032178648007E-3</v>
      </c>
      <c r="AQ238" s="3">
        <f>'Population at Risk'!AQ238/'Population at Risk'!AQ$5</f>
        <v>3.3095406673771589E-3</v>
      </c>
      <c r="AR238" s="3">
        <f>'Population at Risk'!AR238/'Population at Risk'!AR$5</f>
        <v>4.4881393619055718E-3</v>
      </c>
      <c r="AS238" s="3">
        <f>'Population at Risk'!AS238/'Population at Risk'!AS$5</f>
        <v>1.9395084222397978E-3</v>
      </c>
      <c r="AT238" s="3">
        <f>'Population at Risk'!AT238/'Population at Risk'!AT$5</f>
        <v>0</v>
      </c>
      <c r="AU238" s="3">
        <f>'Population at Risk'!AU238/'Population at Risk'!AU$5</f>
        <v>0</v>
      </c>
      <c r="AV238" s="3">
        <f>'Population at Risk'!AV238/'Population at Risk'!AV$5</f>
        <v>2.8173871209445723E-3</v>
      </c>
      <c r="AW238" s="3">
        <f>'Population at Risk'!AW238/'Population at Risk'!AW$5</f>
        <v>2.8990767042046091E-3</v>
      </c>
      <c r="AX238" s="3">
        <f>'Population at Risk'!AX238/'Population at Risk'!AX$5</f>
        <v>5.0132996042369224E-3</v>
      </c>
      <c r="AY238" s="3">
        <f>'Population at Risk'!AY238/'Population at Risk'!AY$5</f>
        <v>3.7825043796859449E-3</v>
      </c>
      <c r="AZ238" s="3">
        <f>'Population at Risk'!AZ238/'Population at Risk'!AZ$5</f>
        <v>3.239712551142142E-3</v>
      </c>
      <c r="BA238" s="3">
        <f>'Population at Risk'!BA238/'Population at Risk'!BA$5</f>
        <v>6.4077021643790604E-4</v>
      </c>
      <c r="BB238" s="3">
        <f>'Population at Risk'!BB238/'Population at Risk'!BB$5</f>
        <v>4.0658646605893634E-3</v>
      </c>
      <c r="BC238" s="5">
        <f>'Population at Risk'!BC238/'Population at Risk'!BC$5</f>
        <v>0</v>
      </c>
      <c r="BD238" s="9">
        <v>236</v>
      </c>
    </row>
    <row r="239" spans="1:56" x14ac:dyDescent="0.35">
      <c r="A239" s="3"/>
      <c r="B239" s="3" t="s">
        <v>52</v>
      </c>
      <c r="C239" s="51">
        <f>'Population at Risk'!C239/'Population at Risk'!C$5</f>
        <v>1.0549856324744724E-2</v>
      </c>
      <c r="D239" s="3">
        <f>'Population at Risk'!D239/'Population at Risk'!D$5</f>
        <v>1.142552761719071E-2</v>
      </c>
      <c r="E239" s="3">
        <f>'Population at Risk'!E239/'Population at Risk'!E$5</f>
        <v>1.2304548826236286E-2</v>
      </c>
      <c r="F239" s="3">
        <f>'Population at Risk'!F239/'Population at Risk'!F$5</f>
        <v>4.5931450369583963E-3</v>
      </c>
      <c r="G239" s="3">
        <f>'Population at Risk'!G239/'Population at Risk'!G$5</f>
        <v>3.081562388591739E-3</v>
      </c>
      <c r="H239" s="3">
        <f>'Population at Risk'!H239/'Population at Risk'!H$5</f>
        <v>2.7084241848294383E-3</v>
      </c>
      <c r="I239" s="3">
        <f>'Population at Risk'!I239/'Population at Risk'!I$5</f>
        <v>2.6937616975552751E-3</v>
      </c>
      <c r="J239" s="3">
        <f>'Population at Risk'!J239/'Population at Risk'!J$5</f>
        <v>5.488046237281859E-3</v>
      </c>
      <c r="K239" s="3">
        <f>'Population at Risk'!K239/'Population at Risk'!K$5</f>
        <v>3.0240441312422398E-3</v>
      </c>
      <c r="L239" s="3">
        <f>'Population at Risk'!L239/'Population at Risk'!L$5</f>
        <v>1.7765862188978442E-3</v>
      </c>
      <c r="M239" s="3">
        <f>'Population at Risk'!M239/'Population at Risk'!M$5</f>
        <v>1.7765862188978442E-3</v>
      </c>
      <c r="N239" s="3">
        <f>'Population at Risk'!N239/'Population at Risk'!N$5</f>
        <v>2.6280645410420209E-3</v>
      </c>
      <c r="O239" s="3">
        <f>'Population at Risk'!O239/'Population at Risk'!O$5</f>
        <v>2.7549763637360609E-3</v>
      </c>
      <c r="P239" s="3">
        <f>'Population at Risk'!P239/'Population at Risk'!P$5</f>
        <v>1.5305090544933739E-2</v>
      </c>
      <c r="Q239" s="3">
        <f>'Population at Risk'!Q239/'Population at Risk'!Q$5</f>
        <v>4.9002868312828596E-3</v>
      </c>
      <c r="R239" s="3">
        <f>'Population at Risk'!R239/'Population at Risk'!R$5</f>
        <v>1.7980361276468848E-2</v>
      </c>
      <c r="S239" s="3">
        <f>'Population at Risk'!S239/'Population at Risk'!S$5</f>
        <v>6.875394766485219E-3</v>
      </c>
      <c r="T239" s="3">
        <f>'Population at Risk'!T239/'Population at Risk'!T$5</f>
        <v>1.0474829200100242E-2</v>
      </c>
      <c r="U239" s="3">
        <f>'Population at Risk'!U239/'Population at Risk'!U$5</f>
        <v>0</v>
      </c>
      <c r="V239" s="3">
        <f>'Population at Risk'!V239/'Population at Risk'!V$5</f>
        <v>5.895410435485823E-3</v>
      </c>
      <c r="W239" s="3">
        <f>'Population at Risk'!W239/'Population at Risk'!W$5</f>
        <v>5.3410129758284033E-3</v>
      </c>
      <c r="X239" s="3">
        <f>'Population at Risk'!X239/'Population at Risk'!X$5</f>
        <v>5.3410129758284033E-3</v>
      </c>
      <c r="Y239" s="3">
        <f>'Population at Risk'!Y239/'Population at Risk'!Y$5</f>
        <v>5.7030427933275549E-3</v>
      </c>
      <c r="Z239" s="3">
        <f>'Population at Risk'!Z239/'Population at Risk'!Z$5</f>
        <v>2.0658444968673336E-3</v>
      </c>
      <c r="AA239" s="3">
        <f>'Population at Risk'!AA239/'Population at Risk'!AA$5</f>
        <v>3.5965168255362992E-3</v>
      </c>
      <c r="AB239" s="3">
        <f>'Population at Risk'!AB239/'Population at Risk'!AB$5</f>
        <v>1.0408464932147929E-2</v>
      </c>
      <c r="AC239" s="3">
        <f>'Population at Risk'!AC239/'Population at Risk'!AC$5</f>
        <v>4.0349885215226399E-3</v>
      </c>
      <c r="AD239" s="3">
        <f>'Population at Risk'!AD239/'Population at Risk'!AD$5</f>
        <v>2.5751919428031486E-3</v>
      </c>
      <c r="AE239" s="3">
        <f>'Population at Risk'!AE239/'Population at Risk'!AE$5</f>
        <v>2.3817592426389699E-3</v>
      </c>
      <c r="AF239" s="3">
        <f>'Population at Risk'!AF239/'Population at Risk'!AF$5</f>
        <v>2.1080563970699963E-3</v>
      </c>
      <c r="AG239" s="3">
        <f>'Population at Risk'!AG239/'Population at Risk'!AG$5</f>
        <v>2.3817592426389699E-3</v>
      </c>
      <c r="AH239" s="3">
        <f>'Population at Risk'!AH239/'Population at Risk'!AH$5</f>
        <v>2.798700485044955E-3</v>
      </c>
      <c r="AI239" s="3">
        <f>'Population at Risk'!AI239/'Population at Risk'!AI$5</f>
        <v>8.0816404943197025E-3</v>
      </c>
      <c r="AJ239" s="3">
        <f>'Population at Risk'!AJ239/'Population at Risk'!AJ$5</f>
        <v>4.1540995776253795E-3</v>
      </c>
      <c r="AK239" s="3">
        <f>'Population at Risk'!AK239/'Population at Risk'!AK$5</f>
        <v>5.2385518554966242E-3</v>
      </c>
      <c r="AL239" s="3">
        <f>'Population at Risk'!AL239/'Population at Risk'!AL$5</f>
        <v>1.7671138337904642E-3</v>
      </c>
      <c r="AM239" s="3">
        <f>'Population at Risk'!AM239/'Population at Risk'!AM$5</f>
        <v>2.19926735161778E-3</v>
      </c>
      <c r="AN239" s="3">
        <f>'Population at Risk'!AN239/'Population at Risk'!AN$5</f>
        <v>1.7988749573586192E-3</v>
      </c>
      <c r="AO239" s="3">
        <f>'Population at Risk'!AO239/'Population at Risk'!AO$5</f>
        <v>1.7988749573586192E-3</v>
      </c>
      <c r="AP239" s="3">
        <f>'Population at Risk'!AP239/'Population at Risk'!AP$5</f>
        <v>4.1056867841811513E-3</v>
      </c>
      <c r="AQ239" s="3">
        <f>'Population at Risk'!AQ239/'Population at Risk'!AQ$5</f>
        <v>3.8790127522874431E-3</v>
      </c>
      <c r="AR239" s="3">
        <f>'Population at Risk'!AR239/'Population at Risk'!AR$5</f>
        <v>4.9378673794325664E-3</v>
      </c>
      <c r="AS239" s="3">
        <f>'Population at Risk'!AS239/'Population at Risk'!AS$5</f>
        <v>2.6937616975552751E-3</v>
      </c>
      <c r="AT239" s="3">
        <f>'Population at Risk'!AT239/'Population at Risk'!AT$5</f>
        <v>0</v>
      </c>
      <c r="AU239" s="3">
        <f>'Population at Risk'!AU239/'Population at Risk'!AU$5</f>
        <v>0</v>
      </c>
      <c r="AV239" s="3">
        <f>'Population at Risk'!AV239/'Population at Risk'!AV$5</f>
        <v>3.9030469335071378E-3</v>
      </c>
      <c r="AW239" s="3">
        <f>'Population at Risk'!AW239/'Population at Risk'!AW$5</f>
        <v>3.4826267654374209E-3</v>
      </c>
      <c r="AX239" s="3">
        <f>'Population at Risk'!AX239/'Population at Risk'!AX$5</f>
        <v>6.9993711751998918E-3</v>
      </c>
      <c r="AY239" s="3">
        <f>'Population at Risk'!AY239/'Population at Risk'!AY$5</f>
        <v>4.4483827548598255E-3</v>
      </c>
      <c r="AZ239" s="3">
        <f>'Population at Risk'!AZ239/'Population at Risk'!AZ$5</f>
        <v>3.6380994773846792E-3</v>
      </c>
      <c r="BA239" s="3">
        <f>'Population at Risk'!BA239/'Population at Risk'!BA$5</f>
        <v>6.9232644074900191E-4</v>
      </c>
      <c r="BB239" s="3">
        <f>'Population at Risk'!BB239/'Population at Risk'!BB$5</f>
        <v>5.2778877412301669E-3</v>
      </c>
      <c r="BC239" s="5">
        <f>'Population at Risk'!BC239/'Population at Risk'!BC$5</f>
        <v>0</v>
      </c>
      <c r="BD239" s="9">
        <v>237</v>
      </c>
    </row>
    <row r="240" spans="1:56" x14ac:dyDescent="0.35">
      <c r="A240" s="3"/>
      <c r="B240" s="3" t="s">
        <v>53</v>
      </c>
      <c r="C240" s="51">
        <f>'Population at Risk'!C240/'Population at Risk'!C$5</f>
        <v>1.0642555298872255E-2</v>
      </c>
      <c r="D240" s="3">
        <f>'Population at Risk'!D240/'Population at Risk'!D$5</f>
        <v>1.1732732674273218E-2</v>
      </c>
      <c r="E240" s="3">
        <f>'Population at Risk'!E240/'Population at Risk'!E$5</f>
        <v>1.2827080568129973E-2</v>
      </c>
      <c r="F240" s="3">
        <f>'Population at Risk'!F240/'Population at Risk'!F$5</f>
        <v>5.0707197502812881E-3</v>
      </c>
      <c r="G240" s="3">
        <f>'Population at Risk'!G240/'Population at Risk'!G$5</f>
        <v>2.6054026025994293E-3</v>
      </c>
      <c r="H240" s="3">
        <f>'Population at Risk'!H240/'Population at Risk'!H$5</f>
        <v>3.343568729581694E-3</v>
      </c>
      <c r="I240" s="3">
        <f>'Population at Risk'!I240/'Population at Risk'!I$5</f>
        <v>3.598865627933847E-3</v>
      </c>
      <c r="J240" s="3">
        <f>'Population at Risk'!J240/'Population at Risk'!J$5</f>
        <v>7.0335928554887076E-3</v>
      </c>
      <c r="K240" s="3">
        <f>'Population at Risk'!K240/'Population at Risk'!K$5</f>
        <v>4.2935720919995953E-3</v>
      </c>
      <c r="L240" s="3">
        <f>'Population at Risk'!L240/'Population at Risk'!L$5</f>
        <v>2.3991506203919601E-3</v>
      </c>
      <c r="M240" s="3">
        <f>'Population at Risk'!M240/'Population at Risk'!M$5</f>
        <v>2.3991506203919601E-3</v>
      </c>
      <c r="N240" s="3">
        <f>'Population at Risk'!N240/'Population at Risk'!N$5</f>
        <v>3.6356440558938203E-3</v>
      </c>
      <c r="O240" s="3">
        <f>'Population at Risk'!O240/'Population at Risk'!O$5</f>
        <v>3.3208325048353768E-3</v>
      </c>
      <c r="P240" s="3">
        <f>'Population at Risk'!P240/'Population at Risk'!P$5</f>
        <v>1.8075003185342498E-2</v>
      </c>
      <c r="Q240" s="3">
        <f>'Population at Risk'!Q240/'Population at Risk'!Q$5</f>
        <v>5.4296140503739708E-3</v>
      </c>
      <c r="R240" s="3">
        <f>'Population at Risk'!R240/'Population at Risk'!R$5</f>
        <v>2.072012663898988E-2</v>
      </c>
      <c r="S240" s="3">
        <f>'Population at Risk'!S240/'Population at Risk'!S$5</f>
        <v>7.5215806717017896E-3</v>
      </c>
      <c r="T240" s="3">
        <f>'Population at Risk'!T240/'Population at Risk'!T$5</f>
        <v>1.0973554472560378E-2</v>
      </c>
      <c r="U240" s="3">
        <f>'Population at Risk'!U240/'Population at Risk'!U$5</f>
        <v>0</v>
      </c>
      <c r="V240" s="3">
        <f>'Population at Risk'!V240/'Population at Risk'!V$5</f>
        <v>6.3951859703459384E-3</v>
      </c>
      <c r="W240" s="3">
        <f>'Population at Risk'!W240/'Population at Risk'!W$5</f>
        <v>5.8689037932067919E-3</v>
      </c>
      <c r="X240" s="3">
        <f>'Population at Risk'!X240/'Population at Risk'!X$5</f>
        <v>5.8689037932067919E-3</v>
      </c>
      <c r="Y240" s="3">
        <f>'Population at Risk'!Y240/'Population at Risk'!Y$5</f>
        <v>6.6966577927936944E-3</v>
      </c>
      <c r="Z240" s="3">
        <f>'Population at Risk'!Z240/'Population at Risk'!Z$5</f>
        <v>2.139402650968427E-3</v>
      </c>
      <c r="AA240" s="3">
        <f>'Population at Risk'!AA240/'Population at Risk'!AA$5</f>
        <v>4.1606839095549488E-3</v>
      </c>
      <c r="AB240" s="3">
        <f>'Population at Risk'!AB240/'Population at Risk'!AB$5</f>
        <v>1.0799491288933528E-2</v>
      </c>
      <c r="AC240" s="3">
        <f>'Population at Risk'!AC240/'Population at Risk'!AC$5</f>
        <v>4.652160808004421E-3</v>
      </c>
      <c r="AD240" s="3">
        <f>'Population at Risk'!AD240/'Population at Risk'!AD$5</f>
        <v>2.8433893678974009E-3</v>
      </c>
      <c r="AE240" s="3">
        <f>'Population at Risk'!AE240/'Population at Risk'!AE$5</f>
        <v>2.9342999314932554E-3</v>
      </c>
      <c r="AF240" s="3">
        <f>'Population at Risk'!AF240/'Population at Risk'!AF$5</f>
        <v>2.4866461173601181E-3</v>
      </c>
      <c r="AG240" s="3">
        <f>'Population at Risk'!AG240/'Population at Risk'!AG$5</f>
        <v>2.9342999314932554E-3</v>
      </c>
      <c r="AH240" s="3">
        <f>'Population at Risk'!AH240/'Population at Risk'!AH$5</f>
        <v>3.2664225372788023E-3</v>
      </c>
      <c r="AI240" s="3">
        <f>'Population at Risk'!AI240/'Population at Risk'!AI$5</f>
        <v>8.7470586717225216E-3</v>
      </c>
      <c r="AJ240" s="3">
        <f>'Population at Risk'!AJ240/'Population at Risk'!AJ$5</f>
        <v>5.0830754325373838E-3</v>
      </c>
      <c r="AK240" s="3">
        <f>'Population at Risk'!AK240/'Population at Risk'!AK$5</f>
        <v>6.0556569976018158E-3</v>
      </c>
      <c r="AL240" s="3">
        <f>'Population at Risk'!AL240/'Population at Risk'!AL$5</f>
        <v>2.3745592141559361E-3</v>
      </c>
      <c r="AM240" s="3">
        <f>'Population at Risk'!AM240/'Population at Risk'!AM$5</f>
        <v>2.5470584676875684E-3</v>
      </c>
      <c r="AN240" s="3">
        <f>'Population at Risk'!AN240/'Population at Risk'!AN$5</f>
        <v>2.659206458704046E-3</v>
      </c>
      <c r="AO240" s="3">
        <f>'Population at Risk'!AO240/'Population at Risk'!AO$5</f>
        <v>2.659206458704046E-3</v>
      </c>
      <c r="AP240" s="3">
        <f>'Population at Risk'!AP240/'Population at Risk'!AP$5</f>
        <v>4.9944876941645008E-3</v>
      </c>
      <c r="AQ240" s="3">
        <f>'Population at Risk'!AQ240/'Population at Risk'!AQ$5</f>
        <v>4.9808174383095148E-3</v>
      </c>
      <c r="AR240" s="3">
        <f>'Population at Risk'!AR240/'Population at Risk'!AR$5</f>
        <v>5.5349734339727842E-3</v>
      </c>
      <c r="AS240" s="3">
        <f>'Population at Risk'!AS240/'Population at Risk'!AS$5</f>
        <v>3.598865627933847E-3</v>
      </c>
      <c r="AT240" s="3">
        <f>'Population at Risk'!AT240/'Population at Risk'!AT$5</f>
        <v>0</v>
      </c>
      <c r="AU240" s="3">
        <f>'Population at Risk'!AU240/'Population at Risk'!AU$5</f>
        <v>0</v>
      </c>
      <c r="AV240" s="3">
        <f>'Population at Risk'!AV240/'Population at Risk'!AV$5</f>
        <v>4.655682263688548E-3</v>
      </c>
      <c r="AW240" s="3">
        <f>'Population at Risk'!AW240/'Population at Risk'!AW$5</f>
        <v>4.0871846288746145E-3</v>
      </c>
      <c r="AX240" s="3">
        <f>'Population at Risk'!AX240/'Population at Risk'!AX$5</f>
        <v>8.714217113123866E-3</v>
      </c>
      <c r="AY240" s="3">
        <f>'Population at Risk'!AY240/'Population at Risk'!AY$5</f>
        <v>5.1329766464956929E-3</v>
      </c>
      <c r="AZ240" s="3">
        <f>'Population at Risk'!AZ240/'Population at Risk'!AZ$5</f>
        <v>4.464940267699378E-3</v>
      </c>
      <c r="BA240" s="3">
        <f>'Population at Risk'!BA240/'Population at Risk'!BA$5</f>
        <v>1.2152538587615459E-3</v>
      </c>
      <c r="BB240" s="3">
        <f>'Population at Risk'!BB240/'Population at Risk'!BB$5</f>
        <v>6.3351844711508681E-3</v>
      </c>
      <c r="BC240" s="5">
        <f>'Population at Risk'!BC240/'Population at Risk'!BC$5</f>
        <v>0</v>
      </c>
      <c r="BD240" s="9">
        <v>238</v>
      </c>
    </row>
    <row r="241" spans="1:56" x14ac:dyDescent="0.35">
      <c r="A241" s="3"/>
      <c r="B241" s="3" t="s">
        <v>54</v>
      </c>
      <c r="C241" s="51">
        <f>'Population at Risk'!C241/'Population at Risk'!C$5</f>
        <v>1.0870737389032329E-2</v>
      </c>
      <c r="D241" s="3">
        <f>'Population at Risk'!D241/'Population at Risk'!D$5</f>
        <v>1.1675578245048564E-2</v>
      </c>
      <c r="E241" s="3">
        <f>'Population at Risk'!E241/'Population at Risk'!E$5</f>
        <v>1.2483498052912207E-2</v>
      </c>
      <c r="F241" s="3">
        <f>'Population at Risk'!F241/'Population at Risk'!F$5</f>
        <v>5.9767070740850085E-3</v>
      </c>
      <c r="G241" s="3">
        <f>'Population at Risk'!G241/'Population at Risk'!G$5</f>
        <v>2.8569587159538571E-3</v>
      </c>
      <c r="H241" s="3">
        <f>'Population at Risk'!H241/'Population at Risk'!H$5</f>
        <v>3.6430212626931179E-3</v>
      </c>
      <c r="I241" s="3">
        <f>'Population at Risk'!I241/'Population at Risk'!I$5</f>
        <v>2.9739129141010236E-3</v>
      </c>
      <c r="J241" s="3">
        <f>'Population at Risk'!J241/'Population at Risk'!J$5</f>
        <v>6.778713237749332E-3</v>
      </c>
      <c r="K241" s="3">
        <f>'Population at Risk'!K241/'Population at Risk'!K$5</f>
        <v>4.1223997826839963E-3</v>
      </c>
      <c r="L241" s="3">
        <f>'Population at Risk'!L241/'Population at Risk'!L$5</f>
        <v>2.7939475579248146E-3</v>
      </c>
      <c r="M241" s="3">
        <f>'Population at Risk'!M241/'Population at Risk'!M$5</f>
        <v>2.7939475579248146E-3</v>
      </c>
      <c r="N241" s="3">
        <f>'Population at Risk'!N241/'Population at Risk'!N$5</f>
        <v>3.5892118201863638E-3</v>
      </c>
      <c r="O241" s="3">
        <f>'Population at Risk'!O241/'Population at Risk'!O$5</f>
        <v>3.035046574987238E-3</v>
      </c>
      <c r="P241" s="3">
        <f>'Population at Risk'!P241/'Population at Risk'!P$5</f>
        <v>2.0174491110238304E-2</v>
      </c>
      <c r="Q241" s="3">
        <f>'Population at Risk'!Q241/'Population at Risk'!Q$5</f>
        <v>6.2637054259114776E-3</v>
      </c>
      <c r="R241" s="3">
        <f>'Population at Risk'!R241/'Population at Risk'!R$5</f>
        <v>2.0240928134518523E-2</v>
      </c>
      <c r="S241" s="3">
        <f>'Population at Risk'!S241/'Population at Risk'!S$5</f>
        <v>7.3331340170751753E-3</v>
      </c>
      <c r="T241" s="3">
        <f>'Population at Risk'!T241/'Population at Risk'!T$5</f>
        <v>1.0876047287880672E-2</v>
      </c>
      <c r="U241" s="3">
        <f>'Population at Risk'!U241/'Population at Risk'!U$5</f>
        <v>0</v>
      </c>
      <c r="V241" s="3">
        <f>'Population at Risk'!V241/'Population at Risk'!V$5</f>
        <v>6.2108027633101682E-3</v>
      </c>
      <c r="W241" s="3">
        <f>'Population at Risk'!W241/'Population at Risk'!W$5</f>
        <v>5.4983451410078451E-3</v>
      </c>
      <c r="X241" s="3">
        <f>'Population at Risk'!X241/'Population at Risk'!X$5</f>
        <v>5.4983451410078451E-3</v>
      </c>
      <c r="Y241" s="3">
        <f>'Population at Risk'!Y241/'Population at Risk'!Y$5</f>
        <v>6.4789844037353907E-3</v>
      </c>
      <c r="Z241" s="3">
        <f>'Population at Risk'!Z241/'Population at Risk'!Z$5</f>
        <v>2.1041776194270583E-3</v>
      </c>
      <c r="AA241" s="3">
        <f>'Population at Risk'!AA241/'Population at Risk'!AA$5</f>
        <v>4.395785751284448E-3</v>
      </c>
      <c r="AB241" s="3">
        <f>'Population at Risk'!AB241/'Population at Risk'!AB$5</f>
        <v>1.0639797318795897E-2</v>
      </c>
      <c r="AC241" s="3">
        <f>'Population at Risk'!AC241/'Population at Risk'!AC$5</f>
        <v>4.9349815062756852E-3</v>
      </c>
      <c r="AD241" s="3">
        <f>'Population at Risk'!AD241/'Population at Risk'!AD$5</f>
        <v>2.9054721051877375E-3</v>
      </c>
      <c r="AE241" s="3">
        <f>'Population at Risk'!AE241/'Population at Risk'!AE$5</f>
        <v>2.9240041422599456E-3</v>
      </c>
      <c r="AF241" s="3">
        <f>'Population at Risk'!AF241/'Population at Risk'!AF$5</f>
        <v>3.6826454610039121E-3</v>
      </c>
      <c r="AG241" s="3">
        <f>'Population at Risk'!AG241/'Population at Risk'!AG$5</f>
        <v>2.9240041422599456E-3</v>
      </c>
      <c r="AH241" s="3">
        <f>'Population at Risk'!AH241/'Population at Risk'!AH$5</f>
        <v>3.4146980596652899E-3</v>
      </c>
      <c r="AI241" s="3">
        <f>'Population at Risk'!AI241/'Population at Risk'!AI$5</f>
        <v>8.6941898302302419E-3</v>
      </c>
      <c r="AJ241" s="3">
        <f>'Population at Risk'!AJ241/'Population at Risk'!AJ$5</f>
        <v>4.6886988903577596E-3</v>
      </c>
      <c r="AK241" s="3">
        <f>'Population at Risk'!AK241/'Population at Risk'!AK$5</f>
        <v>5.3747360458474896E-3</v>
      </c>
      <c r="AL241" s="3">
        <f>'Population at Risk'!AL241/'Population at Risk'!AL$5</f>
        <v>2.6356101214204367E-3</v>
      </c>
      <c r="AM241" s="3">
        <f>'Population at Risk'!AM241/'Population at Risk'!AM$5</f>
        <v>2.7516414771403849E-3</v>
      </c>
      <c r="AN241" s="3">
        <f>'Population at Risk'!AN241/'Population at Risk'!AN$5</f>
        <v>2.4636765720346307E-3</v>
      </c>
      <c r="AO241" s="3">
        <f>'Population at Risk'!AO241/'Population at Risk'!AO$5</f>
        <v>2.4636765720346307E-3</v>
      </c>
      <c r="AP241" s="3">
        <f>'Population at Risk'!AP241/'Population at Risk'!AP$5</f>
        <v>6.2502773669796848E-3</v>
      </c>
      <c r="AQ241" s="3">
        <f>'Population at Risk'!AQ241/'Population at Risk'!AQ$5</f>
        <v>5.657581365304345E-3</v>
      </c>
      <c r="AR241" s="3">
        <f>'Population at Risk'!AR241/'Population at Risk'!AR$5</f>
        <v>5.6313035440434507E-3</v>
      </c>
      <c r="AS241" s="3">
        <f>'Population at Risk'!AS241/'Population at Risk'!AS$5</f>
        <v>2.9739129141010236E-3</v>
      </c>
      <c r="AT241" s="3">
        <f>'Population at Risk'!AT241/'Population at Risk'!AT$5</f>
        <v>0</v>
      </c>
      <c r="AU241" s="3">
        <f>'Population at Risk'!AU241/'Population at Risk'!AU$5</f>
        <v>0</v>
      </c>
      <c r="AV241" s="3">
        <f>'Population at Risk'!AV241/'Population at Risk'!AV$5</f>
        <v>5.6880581590701288E-3</v>
      </c>
      <c r="AW241" s="3">
        <f>'Population at Risk'!AW241/'Population at Risk'!AW$5</f>
        <v>4.1712158376921394E-3</v>
      </c>
      <c r="AX241" s="3">
        <f>'Population at Risk'!AX241/'Population at Risk'!AX$5</f>
        <v>8.4079946242088689E-3</v>
      </c>
      <c r="AY241" s="3">
        <f>'Population at Risk'!AY241/'Population at Risk'!AY$5</f>
        <v>5.2895959684670637E-3</v>
      </c>
      <c r="AZ241" s="3">
        <f>'Population at Risk'!AZ241/'Population at Risk'!AZ$5</f>
        <v>5.1001043293502158E-3</v>
      </c>
      <c r="BA241" s="3">
        <f>'Population at Risk'!BA241/'Population at Risk'!BA$5</f>
        <v>1.2962707826789824E-3</v>
      </c>
      <c r="BB241" s="3">
        <f>'Population at Risk'!BB241/'Population at Risk'!BB$5</f>
        <v>6.0944990366973758E-3</v>
      </c>
      <c r="BC241" s="5">
        <f>'Population at Risk'!BC241/'Population at Risk'!BC$5</f>
        <v>0</v>
      </c>
      <c r="BD241" s="9">
        <v>239</v>
      </c>
    </row>
    <row r="242" spans="1:56" x14ac:dyDescent="0.35">
      <c r="A242" s="3"/>
      <c r="B242" s="3" t="s">
        <v>55</v>
      </c>
      <c r="C242" s="51">
        <f>'Population at Risk'!C242/'Population at Risk'!C$5</f>
        <v>8.5566780956311921E-3</v>
      </c>
      <c r="D242" s="3">
        <f>'Population at Risk'!D242/'Population at Risk'!D$5</f>
        <v>8.774995812206093E-3</v>
      </c>
      <c r="E242" s="3">
        <f>'Population at Risk'!E242/'Population at Risk'!E$5</f>
        <v>8.9941487121986147E-3</v>
      </c>
      <c r="F242" s="3">
        <f>'Population at Risk'!F242/'Population at Risk'!F$5</f>
        <v>4.3300131275076214E-3</v>
      </c>
      <c r="G242" s="3">
        <f>'Population at Risk'!G242/'Population at Risk'!G$5</f>
        <v>2.0696100579192991E-3</v>
      </c>
      <c r="H242" s="3">
        <f>'Population at Risk'!H242/'Population at Risk'!H$5</f>
        <v>3.0996242964043061E-3</v>
      </c>
      <c r="I242" s="3">
        <f>'Population at Risk'!I242/'Population at Risk'!I$5</f>
        <v>2.1000629855436998E-3</v>
      </c>
      <c r="J242" s="3">
        <f>'Population at Risk'!J242/'Population at Risk'!J$5</f>
        <v>4.8379997846135772E-3</v>
      </c>
      <c r="K242" s="3">
        <f>'Population at Risk'!K242/'Population at Risk'!K$5</f>
        <v>2.8797069471750737E-3</v>
      </c>
      <c r="L242" s="3">
        <f>'Population at Risk'!L242/'Population at Risk'!L$5</f>
        <v>2.09876280625651E-3</v>
      </c>
      <c r="M242" s="3">
        <f>'Population at Risk'!M242/'Population at Risk'!M$5</f>
        <v>2.09876280625651E-3</v>
      </c>
      <c r="N242" s="3">
        <f>'Population at Risk'!N242/'Population at Risk'!N$5</f>
        <v>3.1699775890944152E-3</v>
      </c>
      <c r="O242" s="3">
        <f>'Population at Risk'!O242/'Population at Risk'!O$5</f>
        <v>2.590282263399901E-3</v>
      </c>
      <c r="P242" s="3">
        <f>'Population at Risk'!P242/'Population at Risk'!P$5</f>
        <v>1.5407120213456693E-2</v>
      </c>
      <c r="Q242" s="3">
        <f>'Population at Risk'!Q242/'Population at Risk'!Q$5</f>
        <v>3.9906691532190447E-3</v>
      </c>
      <c r="R242" s="3">
        <f>'Population at Risk'!R242/'Population at Risk'!R$5</f>
        <v>1.7086349969684771E-2</v>
      </c>
      <c r="S242" s="3">
        <f>'Population at Risk'!S242/'Population at Risk'!S$5</f>
        <v>5.5766854778828874E-3</v>
      </c>
      <c r="T242" s="3">
        <f>'Population at Risk'!T242/'Population at Risk'!T$5</f>
        <v>8.4023254681256654E-3</v>
      </c>
      <c r="U242" s="3">
        <f>'Population at Risk'!U242/'Population at Risk'!U$5</f>
        <v>0</v>
      </c>
      <c r="V242" s="3">
        <f>'Population at Risk'!V242/'Population at Risk'!V$5</f>
        <v>4.3084655121591962E-3</v>
      </c>
      <c r="W242" s="3">
        <f>'Population at Risk'!W242/'Population at Risk'!W$5</f>
        <v>4.4203102286935305E-3</v>
      </c>
      <c r="X242" s="3">
        <f>'Population at Risk'!X242/'Population at Risk'!X$5</f>
        <v>4.4203102286935305E-3</v>
      </c>
      <c r="Y242" s="3">
        <f>'Population at Risk'!Y242/'Population at Risk'!Y$5</f>
        <v>4.5585249427207387E-3</v>
      </c>
      <c r="Z242" s="3">
        <f>'Population at Risk'!Z242/'Population at Risk'!Z$5</f>
        <v>1.546532891810807E-3</v>
      </c>
      <c r="AA242" s="3">
        <f>'Population at Risk'!AA242/'Population at Risk'!AA$5</f>
        <v>3.3988430671956079E-3</v>
      </c>
      <c r="AB242" s="3">
        <f>'Population at Risk'!AB242/'Population at Risk'!AB$5</f>
        <v>7.9488490843582869E-3</v>
      </c>
      <c r="AC242" s="3">
        <f>'Population at Risk'!AC242/'Population at Risk'!AC$5</f>
        <v>3.8383031239716857E-3</v>
      </c>
      <c r="AD242" s="3">
        <f>'Population at Risk'!AD242/'Population at Risk'!AD$5</f>
        <v>2.1779931919867633E-3</v>
      </c>
      <c r="AE242" s="3">
        <f>'Population at Risk'!AE242/'Population at Risk'!AE$5</f>
        <v>2.2193953758015707E-3</v>
      </c>
      <c r="AF242" s="3">
        <f>'Population at Risk'!AF242/'Population at Risk'!AF$5</f>
        <v>2.7533314257415006E-3</v>
      </c>
      <c r="AG242" s="3">
        <f>'Population at Risk'!AG242/'Population at Risk'!AG$5</f>
        <v>2.2193953758015707E-3</v>
      </c>
      <c r="AH242" s="3">
        <f>'Population at Risk'!AH242/'Population at Risk'!AH$5</f>
        <v>2.5992283657255023E-3</v>
      </c>
      <c r="AI242" s="3">
        <f>'Population at Risk'!AI242/'Population at Risk'!AI$5</f>
        <v>6.5270253816222413E-3</v>
      </c>
      <c r="AJ242" s="3">
        <f>'Population at Risk'!AJ242/'Population at Risk'!AJ$5</f>
        <v>3.4357646097437728E-3</v>
      </c>
      <c r="AK242" s="3">
        <f>'Population at Risk'!AK242/'Population at Risk'!AK$5</f>
        <v>3.7493962538246413E-3</v>
      </c>
      <c r="AL242" s="3">
        <f>'Population at Risk'!AL242/'Population at Risk'!AL$5</f>
        <v>1.9512765780252104E-3</v>
      </c>
      <c r="AM242" s="3">
        <f>'Population at Risk'!AM242/'Population at Risk'!AM$5</f>
        <v>1.9982374821142105E-3</v>
      </c>
      <c r="AN242" s="3">
        <f>'Population at Risk'!AN242/'Population at Risk'!AN$5</f>
        <v>2.3913601734368633E-3</v>
      </c>
      <c r="AO242" s="3">
        <f>'Population at Risk'!AO242/'Population at Risk'!AO$5</f>
        <v>2.3913601734368633E-3</v>
      </c>
      <c r="AP242" s="3">
        <f>'Population at Risk'!AP242/'Population at Risk'!AP$5</f>
        <v>4.2942695247920057E-3</v>
      </c>
      <c r="AQ242" s="3">
        <f>'Population at Risk'!AQ242/'Population at Risk'!AQ$5</f>
        <v>4.490363432826423E-3</v>
      </c>
      <c r="AR242" s="3">
        <f>'Population at Risk'!AR242/'Population at Risk'!AR$5</f>
        <v>4.2905627978482531E-3</v>
      </c>
      <c r="AS242" s="3">
        <f>'Population at Risk'!AS242/'Population at Risk'!AS$5</f>
        <v>2.1000629855436998E-3</v>
      </c>
      <c r="AT242" s="3">
        <f>'Population at Risk'!AT242/'Population at Risk'!AT$5</f>
        <v>0</v>
      </c>
      <c r="AU242" s="3">
        <f>'Population at Risk'!AU242/'Population at Risk'!AU$5</f>
        <v>0</v>
      </c>
      <c r="AV242" s="3">
        <f>'Population at Risk'!AV242/'Population at Risk'!AV$5</f>
        <v>5.2167107389515296E-3</v>
      </c>
      <c r="AW242" s="3">
        <f>'Population at Risk'!AW242/'Population at Risk'!AW$5</f>
        <v>3.2849319691082954E-3</v>
      </c>
      <c r="AX242" s="3">
        <f>'Population at Risk'!AX242/'Population at Risk'!AX$5</f>
        <v>6.039141940179368E-3</v>
      </c>
      <c r="AY242" s="3">
        <f>'Population at Risk'!AY242/'Population at Risk'!AY$5</f>
        <v>4.1207450057068442E-3</v>
      </c>
      <c r="AZ242" s="3">
        <f>'Population at Risk'!AZ242/'Population at Risk'!AZ$5</f>
        <v>3.8488152805000943E-3</v>
      </c>
      <c r="BA242" s="3">
        <f>'Population at Risk'!BA242/'Population at Risk'!BA$5</f>
        <v>8.6992370421927934E-4</v>
      </c>
      <c r="BB242" s="3">
        <f>'Population at Risk'!BB242/'Population at Risk'!BB$5</f>
        <v>4.3599841731243308E-3</v>
      </c>
      <c r="BC242" s="5">
        <f>'Population at Risk'!BC242/'Population at Risk'!BC$5</f>
        <v>0</v>
      </c>
      <c r="BD242" s="9">
        <v>240</v>
      </c>
    </row>
    <row r="243" spans="1:56" x14ac:dyDescent="0.35">
      <c r="A243" s="3"/>
      <c r="B243" s="3" t="s">
        <v>56</v>
      </c>
      <c r="C243" s="51">
        <f>'Population at Risk'!C243/'Population at Risk'!C$5</f>
        <v>7.5830386334406986E-3</v>
      </c>
      <c r="D243" s="3">
        <f>'Population at Risk'!D243/'Population at Risk'!D$5</f>
        <v>7.9087174532517322E-3</v>
      </c>
      <c r="E243" s="3">
        <f>'Population at Risk'!E243/'Population at Risk'!E$5</f>
        <v>8.2356421708031976E-3</v>
      </c>
      <c r="F243" s="3">
        <f>'Population at Risk'!F243/'Population at Risk'!F$5</f>
        <v>4.0182051169669912E-3</v>
      </c>
      <c r="G243" s="3">
        <f>'Population at Risk'!G243/'Population at Risk'!G$5</f>
        <v>1.7083690296279305E-3</v>
      </c>
      <c r="H243" s="3">
        <f>'Population at Risk'!H243/'Population at Risk'!H$5</f>
        <v>2.9094927029650729E-3</v>
      </c>
      <c r="I243" s="3">
        <f>'Population at Risk'!I243/'Population at Risk'!I$5</f>
        <v>2.2143930621205776E-3</v>
      </c>
      <c r="J243" s="3">
        <f>'Population at Risk'!J243/'Population at Risk'!J$5</f>
        <v>4.5972354760835128E-3</v>
      </c>
      <c r="K243" s="3">
        <f>'Population at Risk'!K243/'Population at Risk'!K$5</f>
        <v>3.2142787086725921E-3</v>
      </c>
      <c r="L243" s="3">
        <f>'Population at Risk'!L243/'Population at Risk'!L$5</f>
        <v>1.9970046095895279E-3</v>
      </c>
      <c r="M243" s="3">
        <f>'Population at Risk'!M243/'Population at Risk'!M$5</f>
        <v>1.9970046095895279E-3</v>
      </c>
      <c r="N243" s="3">
        <f>'Population at Risk'!N243/'Population at Risk'!N$5</f>
        <v>2.5787670448706715E-3</v>
      </c>
      <c r="O243" s="3">
        <f>'Population at Risk'!O243/'Population at Risk'!O$5</f>
        <v>2.2455496886036111E-3</v>
      </c>
      <c r="P243" s="3">
        <f>'Population at Risk'!P243/'Population at Risk'!P$5</f>
        <v>1.3618859737842055E-2</v>
      </c>
      <c r="Q243" s="3">
        <f>'Population at Risk'!Q243/'Population at Risk'!Q$5</f>
        <v>3.372585715346735E-3</v>
      </c>
      <c r="R243" s="3">
        <f>'Population at Risk'!R243/'Population at Risk'!R$5</f>
        <v>1.4459694535121383E-2</v>
      </c>
      <c r="S243" s="3">
        <f>'Population at Risk'!S243/'Population at Risk'!S$5</f>
        <v>4.752801575812299E-3</v>
      </c>
      <c r="T243" s="3">
        <f>'Population at Risk'!T243/'Population at Risk'!T$5</f>
        <v>7.2280084266043571E-3</v>
      </c>
      <c r="U243" s="3">
        <f>'Population at Risk'!U243/'Population at Risk'!U$5</f>
        <v>0</v>
      </c>
      <c r="V243" s="3">
        <f>'Population at Risk'!V243/'Population at Risk'!V$5</f>
        <v>3.5077412613145156E-3</v>
      </c>
      <c r="W243" s="3">
        <f>'Population at Risk'!W243/'Population at Risk'!W$5</f>
        <v>3.8046922878593979E-3</v>
      </c>
      <c r="X243" s="3">
        <f>'Population at Risk'!X243/'Population at Risk'!X$5</f>
        <v>3.8046922878593979E-3</v>
      </c>
      <c r="Y243" s="3">
        <f>'Population at Risk'!Y243/'Population at Risk'!Y$5</f>
        <v>4.0222278906359467E-3</v>
      </c>
      <c r="Z243" s="3">
        <f>'Population at Risk'!Z243/'Population at Risk'!Z$5</f>
        <v>1.3764316309831312E-3</v>
      </c>
      <c r="AA243" s="3">
        <f>'Population at Risk'!AA243/'Population at Risk'!AA$5</f>
        <v>2.9437420942222139E-3</v>
      </c>
      <c r="AB243" s="3">
        <f>'Population at Risk'!AB243/'Population at Risk'!AB$5</f>
        <v>7.1937209234661193E-3</v>
      </c>
      <c r="AC243" s="3">
        <f>'Population at Risk'!AC243/'Population at Risk'!AC$5</f>
        <v>3.313780204584945E-3</v>
      </c>
      <c r="AD243" s="3">
        <f>'Population at Risk'!AD243/'Population at Risk'!AD$5</f>
        <v>1.9554093605229773E-3</v>
      </c>
      <c r="AE243" s="3">
        <f>'Population at Risk'!AE243/'Population at Risk'!AE$5</f>
        <v>2.0497783716923834E-3</v>
      </c>
      <c r="AF243" s="3">
        <f>'Population at Risk'!AF243/'Population at Risk'!AF$5</f>
        <v>2.2848326229320827E-3</v>
      </c>
      <c r="AG243" s="3">
        <f>'Population at Risk'!AG243/'Population at Risk'!AG$5</f>
        <v>2.0497783716923834E-3</v>
      </c>
      <c r="AH243" s="3">
        <f>'Population at Risk'!AH243/'Population at Risk'!AH$5</f>
        <v>2.2704433300047787E-3</v>
      </c>
      <c r="AI243" s="3">
        <f>'Population at Risk'!AI243/'Population at Risk'!AI$5</f>
        <v>5.4923834312130071E-3</v>
      </c>
      <c r="AJ243" s="3">
        <f>'Population at Risk'!AJ243/'Population at Risk'!AJ$5</f>
        <v>2.8925026842714671E-3</v>
      </c>
      <c r="AK243" s="3">
        <f>'Population at Risk'!AK243/'Population at Risk'!AK$5</f>
        <v>3.5592645979511811E-3</v>
      </c>
      <c r="AL243" s="3">
        <f>'Population at Risk'!AL243/'Population at Risk'!AL$5</f>
        <v>1.9933299525516156E-3</v>
      </c>
      <c r="AM243" s="3">
        <f>'Population at Risk'!AM243/'Population at Risk'!AM$5</f>
        <v>1.6572003818219913E-3</v>
      </c>
      <c r="AN243" s="3">
        <f>'Population at Risk'!AN243/'Population at Risk'!AN$5</f>
        <v>1.7689513611724738E-3</v>
      </c>
      <c r="AO243" s="3">
        <f>'Population at Risk'!AO243/'Population at Risk'!AO$5</f>
        <v>1.7689513611724738E-3</v>
      </c>
      <c r="AP243" s="3">
        <f>'Population at Risk'!AP243/'Population at Risk'!AP$5</f>
        <v>4.3086798252107705E-3</v>
      </c>
      <c r="AQ243" s="3">
        <f>'Population at Risk'!AQ243/'Population at Risk'!AQ$5</f>
        <v>3.6641918697428856E-3</v>
      </c>
      <c r="AR243" s="3">
        <f>'Population at Risk'!AR243/'Population at Risk'!AR$5</f>
        <v>3.7697627833161809E-3</v>
      </c>
      <c r="AS243" s="3">
        <f>'Population at Risk'!AS243/'Population at Risk'!AS$5</f>
        <v>2.2143930621205776E-3</v>
      </c>
      <c r="AT243" s="3">
        <f>'Population at Risk'!AT243/'Population at Risk'!AT$5</f>
        <v>0</v>
      </c>
      <c r="AU243" s="3">
        <f>'Population at Risk'!AU243/'Population at Risk'!AU$5</f>
        <v>0</v>
      </c>
      <c r="AV243" s="3">
        <f>'Population at Risk'!AV243/'Population at Risk'!AV$5</f>
        <v>4.8986866618175853E-3</v>
      </c>
      <c r="AW243" s="3">
        <f>'Population at Risk'!AW243/'Population at Risk'!AW$5</f>
        <v>2.970125988735417E-3</v>
      </c>
      <c r="AX243" s="3">
        <f>'Population at Risk'!AX243/'Population at Risk'!AX$5</f>
        <v>5.4454884242151344E-3</v>
      </c>
      <c r="AY243" s="3">
        <f>'Population at Risk'!AY243/'Population at Risk'!AY$5</f>
        <v>3.6611424890511148E-3</v>
      </c>
      <c r="AZ243" s="3">
        <f>'Population at Risk'!AZ243/'Population at Risk'!AZ$5</f>
        <v>3.5308354495548924E-3</v>
      </c>
      <c r="BA243" s="3">
        <f>'Population at Risk'!BA243/'Population at Risk'!BA$5</f>
        <v>8.5758436089702005E-4</v>
      </c>
      <c r="BB243" s="3">
        <f>'Population at Risk'!BB243/'Population at Risk'!BB$5</f>
        <v>3.2366851954077403E-3</v>
      </c>
      <c r="BC243" s="5">
        <f>'Population at Risk'!BC243/'Population at Risk'!BC$5</f>
        <v>0</v>
      </c>
      <c r="BD243" s="9">
        <v>241</v>
      </c>
    </row>
    <row r="244" spans="1:56" x14ac:dyDescent="0.35">
      <c r="A244" s="3"/>
      <c r="B244" s="3" t="s">
        <v>57</v>
      </c>
      <c r="C244" s="51">
        <f>'Population at Risk'!C244/'Population at Risk'!C$5</f>
        <v>6.704971142998963E-3</v>
      </c>
      <c r="D244" s="3">
        <f>'Population at Risk'!D244/'Population at Risk'!D$5</f>
        <v>7.187566902274181E-3</v>
      </c>
      <c r="E244" s="3">
        <f>'Population at Risk'!E244/'Population at Risk'!E$5</f>
        <v>7.6720088515054175E-3</v>
      </c>
      <c r="F244" s="3">
        <f>'Population at Risk'!F244/'Population at Risk'!F$5</f>
        <v>4.7947835583134661E-3</v>
      </c>
      <c r="G244" s="3">
        <f>'Population at Risk'!G244/'Population at Risk'!G$5</f>
        <v>1.8212568509689833E-3</v>
      </c>
      <c r="H244" s="3">
        <f>'Population at Risk'!H244/'Population at Risk'!H$5</f>
        <v>3.2338348329496473E-3</v>
      </c>
      <c r="I244" s="3">
        <f>'Population at Risk'!I244/'Population at Risk'!I$5</f>
        <v>2.4250010979200887E-3</v>
      </c>
      <c r="J244" s="3">
        <f>'Population at Risk'!J244/'Population at Risk'!J$5</f>
        <v>5.087849538748552E-3</v>
      </c>
      <c r="K244" s="3">
        <f>'Population at Risk'!K244/'Population at Risk'!K$5</f>
        <v>3.6444424020265452E-3</v>
      </c>
      <c r="L244" s="3">
        <f>'Population at Risk'!L244/'Population at Risk'!L$5</f>
        <v>2.1708415288956224E-3</v>
      </c>
      <c r="M244" s="3">
        <f>'Population at Risk'!M244/'Population at Risk'!M$5</f>
        <v>2.1708415288956224E-3</v>
      </c>
      <c r="N244" s="3">
        <f>'Population at Risk'!N244/'Population at Risk'!N$5</f>
        <v>2.5554297865460502E-3</v>
      </c>
      <c r="O244" s="3">
        <f>'Population at Risk'!O244/'Population at Risk'!O$5</f>
        <v>2.3556725944413148E-3</v>
      </c>
      <c r="P244" s="3">
        <f>'Population at Risk'!P244/'Population at Risk'!P$5</f>
        <v>1.3611470231744475E-2</v>
      </c>
      <c r="Q244" s="3">
        <f>'Population at Risk'!Q244/'Population at Risk'!Q$5</f>
        <v>3.4128955047731903E-3</v>
      </c>
      <c r="R244" s="3">
        <f>'Population at Risk'!R244/'Population at Risk'!R$5</f>
        <v>1.3011107152604695E-2</v>
      </c>
      <c r="S244" s="3">
        <f>'Population at Risk'!S244/'Population at Risk'!S$5</f>
        <v>4.8536554893123651E-3</v>
      </c>
      <c r="T244" s="3">
        <f>'Population at Risk'!T244/'Population at Risk'!T$5</f>
        <v>7.2052451544197937E-3</v>
      </c>
      <c r="U244" s="3">
        <f>'Population at Risk'!U244/'Population at Risk'!U$5</f>
        <v>0</v>
      </c>
      <c r="V244" s="3">
        <f>'Population at Risk'!V244/'Population at Risk'!V$5</f>
        <v>3.4061265086692515E-3</v>
      </c>
      <c r="W244" s="3">
        <f>'Population at Risk'!W244/'Population at Risk'!W$5</f>
        <v>4.1983409429843218E-3</v>
      </c>
      <c r="X244" s="3">
        <f>'Population at Risk'!X244/'Population at Risk'!X$5</f>
        <v>4.1983409429843218E-3</v>
      </c>
      <c r="Y244" s="3">
        <f>'Population at Risk'!Y244/'Population at Risk'!Y$5</f>
        <v>4.2002785119280971E-3</v>
      </c>
      <c r="Z244" s="3">
        <f>'Population at Risk'!Z244/'Population at Risk'!Z$5</f>
        <v>1.2219519145171809E-3</v>
      </c>
      <c r="AA244" s="3">
        <f>'Population at Risk'!AA244/'Population at Risk'!AA$5</f>
        <v>2.7150579042441239E-3</v>
      </c>
      <c r="AB244" s="3">
        <f>'Population at Risk'!AB244/'Population at Risk'!AB$5</f>
        <v>6.5923688615635813E-3</v>
      </c>
      <c r="AC244" s="3">
        <f>'Population at Risk'!AC244/'Population at Risk'!AC$5</f>
        <v>3.1250523407673229E-3</v>
      </c>
      <c r="AD244" s="3">
        <f>'Population at Risk'!AD244/'Population at Risk'!AD$5</f>
        <v>2.0573402739970472E-3</v>
      </c>
      <c r="AE244" s="3">
        <f>'Population at Risk'!AE244/'Population at Risk'!AE$5</f>
        <v>2.1475237638908982E-3</v>
      </c>
      <c r="AF244" s="3">
        <f>'Population at Risk'!AF244/'Population at Risk'!AF$5</f>
        <v>2.5298935351708552E-3</v>
      </c>
      <c r="AG244" s="3">
        <f>'Population at Risk'!AG244/'Population at Risk'!AG$5</f>
        <v>2.1475237638908982E-3</v>
      </c>
      <c r="AH244" s="3">
        <f>'Population at Risk'!AH244/'Population at Risk'!AH$5</f>
        <v>1.9690570472607814E-3</v>
      </c>
      <c r="AI244" s="3">
        <f>'Population at Risk'!AI244/'Population at Risk'!AI$5</f>
        <v>5.4503868944805285E-3</v>
      </c>
      <c r="AJ244" s="3">
        <f>'Population at Risk'!AJ244/'Population at Risk'!AJ$5</f>
        <v>3.1274267601513832E-3</v>
      </c>
      <c r="AK244" s="3">
        <f>'Population at Risk'!AK244/'Population at Risk'!AK$5</f>
        <v>3.5668698641861192E-3</v>
      </c>
      <c r="AL244" s="3">
        <f>'Population at Risk'!AL244/'Population at Risk'!AL$5</f>
        <v>2.1236954135834723E-3</v>
      </c>
      <c r="AM244" s="3">
        <f>'Population at Risk'!AM244/'Population at Risk'!AM$5</f>
        <v>1.4429810977188383E-3</v>
      </c>
      <c r="AN244" s="3">
        <f>'Population at Risk'!AN244/'Population at Risk'!AN$5</f>
        <v>2.0637765880345527E-3</v>
      </c>
      <c r="AO244" s="3">
        <f>'Population at Risk'!AO244/'Population at Risk'!AO$5</f>
        <v>2.0637765880345527E-3</v>
      </c>
      <c r="AP244" s="3">
        <f>'Population at Risk'!AP244/'Population at Risk'!AP$5</f>
        <v>5.0580154469865562E-3</v>
      </c>
      <c r="AQ244" s="3">
        <f>'Population at Risk'!AQ244/'Population at Risk'!AQ$5</f>
        <v>3.5846858197390303E-3</v>
      </c>
      <c r="AR244" s="3">
        <f>'Population at Risk'!AR244/'Population at Risk'!AR$5</f>
        <v>3.7328909433368695E-3</v>
      </c>
      <c r="AS244" s="3">
        <f>'Population at Risk'!AS244/'Population at Risk'!AS$5</f>
        <v>2.4250010979200887E-3</v>
      </c>
      <c r="AT244" s="3">
        <f>'Population at Risk'!AT244/'Population at Risk'!AT$5</f>
        <v>0</v>
      </c>
      <c r="AU244" s="3">
        <f>'Population at Risk'!AU244/'Population at Risk'!AU$5</f>
        <v>0</v>
      </c>
      <c r="AV244" s="3">
        <f>'Population at Risk'!AV244/'Population at Risk'!AV$5</f>
        <v>5.7300127581852624E-3</v>
      </c>
      <c r="AW244" s="3">
        <f>'Population at Risk'!AW244/'Population at Risk'!AW$5</f>
        <v>2.5692860758382736E-3</v>
      </c>
      <c r="AX244" s="3">
        <f>'Population at Risk'!AX244/'Population at Risk'!AX$5</f>
        <v>5.9731804384055643E-3</v>
      </c>
      <c r="AY244" s="3">
        <f>'Population at Risk'!AY244/'Population at Risk'!AY$5</f>
        <v>4.0811383256359737E-3</v>
      </c>
      <c r="AZ244" s="3">
        <f>'Population at Risk'!AZ244/'Population at Risk'!AZ$5</f>
        <v>3.9747478868150258E-3</v>
      </c>
      <c r="BA244" s="3">
        <f>'Population at Risk'!BA244/'Population at Risk'!BA$5</f>
        <v>5.9845815112957506E-4</v>
      </c>
      <c r="BB244" s="3">
        <f>'Population at Risk'!BB244/'Population at Risk'!BB$5</f>
        <v>2.9630610854511352E-3</v>
      </c>
      <c r="BC244" s="5">
        <f>'Population at Risk'!BC244/'Population at Risk'!BC$5</f>
        <v>0</v>
      </c>
      <c r="BD244" s="9">
        <v>242</v>
      </c>
    </row>
    <row r="245" spans="1:56" x14ac:dyDescent="0.35">
      <c r="A245" s="3"/>
      <c r="B245" s="3" t="s">
        <v>58</v>
      </c>
      <c r="C245" s="51">
        <f>'Population at Risk'!C245/'Population at Risk'!C$5</f>
        <v>4.3813775798572287E-3</v>
      </c>
      <c r="D245" s="3">
        <f>'Population at Risk'!D245/'Population at Risk'!D$5</f>
        <v>4.7473251001074052E-3</v>
      </c>
      <c r="E245" s="3">
        <f>'Population at Risk'!E245/'Population at Risk'!E$5</f>
        <v>5.1146725676702778E-3</v>
      </c>
      <c r="F245" s="3">
        <f>'Population at Risk'!F245/'Population at Risk'!F$5</f>
        <v>3.553434686161146E-3</v>
      </c>
      <c r="G245" s="3">
        <f>'Population at Risk'!G245/'Population at Risk'!G$5</f>
        <v>1.5202226607261759E-3</v>
      </c>
      <c r="H245" s="3">
        <f>'Population at Risk'!H245/'Population at Risk'!H$5</f>
        <v>2.4461468029871097E-3</v>
      </c>
      <c r="I245" s="3">
        <f>'Population at Risk'!I245/'Population at Risk'!I$5</f>
        <v>1.5645168373677994E-3</v>
      </c>
      <c r="J245" s="3">
        <f>'Population at Risk'!J245/'Population at Risk'!J$5</f>
        <v>3.4615547754699963E-3</v>
      </c>
      <c r="K245" s="3">
        <f>'Population at Risk'!K245/'Population at Risk'!K$5</f>
        <v>2.3539513219646866E-3</v>
      </c>
      <c r="L245" s="3">
        <f>'Population at Risk'!L245/'Population at Risk'!L$5</f>
        <v>1.5475725743103559E-3</v>
      </c>
      <c r="M245" s="3">
        <f>'Population at Risk'!M245/'Population at Risk'!M$5</f>
        <v>1.5475725743103559E-3</v>
      </c>
      <c r="N245" s="3">
        <f>'Population at Risk'!N245/'Population at Risk'!N$5</f>
        <v>1.9953355867551354E-3</v>
      </c>
      <c r="O245" s="3">
        <f>'Population at Risk'!O245/'Population at Risk'!O$5</f>
        <v>1.5321447768723998E-3</v>
      </c>
      <c r="P245" s="3">
        <f>'Population at Risk'!P245/'Population at Risk'!P$5</f>
        <v>1.0810847420761219E-2</v>
      </c>
      <c r="Q245" s="3">
        <f>'Population at Risk'!Q245/'Population at Risk'!Q$5</f>
        <v>2.8552767510405621E-3</v>
      </c>
      <c r="R245" s="3">
        <f>'Population at Risk'!R245/'Population at Risk'!R$5</f>
        <v>9.9655830773135914E-3</v>
      </c>
      <c r="S245" s="3">
        <f>'Population at Risk'!S245/'Population at Risk'!S$5</f>
        <v>3.4821397091061505E-3</v>
      </c>
      <c r="T245" s="3">
        <f>'Population at Risk'!T245/'Population at Risk'!T$5</f>
        <v>5.0253270887451193E-3</v>
      </c>
      <c r="U245" s="3">
        <f>'Population at Risk'!U245/'Population at Risk'!U$5</f>
        <v>0</v>
      </c>
      <c r="V245" s="3">
        <f>'Population at Risk'!V245/'Population at Risk'!V$5</f>
        <v>2.2355245581958095E-3</v>
      </c>
      <c r="W245" s="3">
        <f>'Population at Risk'!W245/'Population at Risk'!W$5</f>
        <v>3.293122449701457E-3</v>
      </c>
      <c r="X245" s="3">
        <f>'Population at Risk'!X245/'Population at Risk'!X$5</f>
        <v>3.293122449701457E-3</v>
      </c>
      <c r="Y245" s="3">
        <f>'Population at Risk'!Y245/'Population at Risk'!Y$5</f>
        <v>2.8144869293409928E-3</v>
      </c>
      <c r="Z245" s="3">
        <f>'Population at Risk'!Z245/'Population at Risk'!Z$5</f>
        <v>7.3074113069848462E-4</v>
      </c>
      <c r="AA245" s="3">
        <f>'Population at Risk'!AA245/'Population at Risk'!AA$5</f>
        <v>1.9648701082253463E-3</v>
      </c>
      <c r="AB245" s="3">
        <f>'Population at Risk'!AB245/'Population at Risk'!AB$5</f>
        <v>4.434502626961127E-3</v>
      </c>
      <c r="AC245" s="3">
        <f>'Population at Risk'!AC245/'Population at Risk'!AC$5</f>
        <v>2.2848117981324853E-3</v>
      </c>
      <c r="AD245" s="3">
        <f>'Population at Risk'!AD245/'Population at Risk'!AD$5</f>
        <v>1.5206428112152089E-3</v>
      </c>
      <c r="AE245" s="3">
        <f>'Population at Risk'!AE245/'Population at Risk'!AE$5</f>
        <v>1.5208033080298328E-3</v>
      </c>
      <c r="AF245" s="3">
        <f>'Population at Risk'!AF245/'Population at Risk'!AF$5</f>
        <v>2.1406791451445695E-3</v>
      </c>
      <c r="AG245" s="3">
        <f>'Population at Risk'!AG245/'Population at Risk'!AG$5</f>
        <v>1.5208033080298328E-3</v>
      </c>
      <c r="AH245" s="3">
        <f>'Population at Risk'!AH245/'Population at Risk'!AH$5</f>
        <v>1.3827237335588233E-3</v>
      </c>
      <c r="AI245" s="3">
        <f>'Population at Risk'!AI245/'Population at Risk'!AI$5</f>
        <v>3.8087040949382001E-3</v>
      </c>
      <c r="AJ245" s="3">
        <f>'Population at Risk'!AJ245/'Population at Risk'!AJ$5</f>
        <v>2.0849511734342555E-3</v>
      </c>
      <c r="AK245" s="3">
        <f>'Population at Risk'!AK245/'Population at Risk'!AK$5</f>
        <v>2.8443695718669694E-3</v>
      </c>
      <c r="AL245" s="3">
        <f>'Population at Risk'!AL245/'Population at Risk'!AL$5</f>
        <v>1.6232602567192481E-3</v>
      </c>
      <c r="AM245" s="3">
        <f>'Population at Risk'!AM245/'Population at Risk'!AM$5</f>
        <v>8.6544590777673785E-4</v>
      </c>
      <c r="AN245" s="3">
        <f>'Population at Risk'!AN245/'Population at Risk'!AN$5</f>
        <v>1.3430927001494709E-3</v>
      </c>
      <c r="AO245" s="3">
        <f>'Population at Risk'!AO245/'Population at Risk'!AO$5</f>
        <v>1.3430927001494709E-3</v>
      </c>
      <c r="AP245" s="3">
        <f>'Population at Risk'!AP245/'Population at Risk'!AP$5</f>
        <v>3.8715673791748953E-3</v>
      </c>
      <c r="AQ245" s="3">
        <f>'Population at Risk'!AQ245/'Population at Risk'!AQ$5</f>
        <v>2.623699650127217E-3</v>
      </c>
      <c r="AR245" s="3">
        <f>'Population at Risk'!AR245/'Population at Risk'!AR$5</f>
        <v>2.6697332570324245E-3</v>
      </c>
      <c r="AS245" s="3">
        <f>'Population at Risk'!AS245/'Population at Risk'!AS$5</f>
        <v>1.5645168373677994E-3</v>
      </c>
      <c r="AT245" s="3">
        <f>'Population at Risk'!AT245/'Population at Risk'!AT$5</f>
        <v>0</v>
      </c>
      <c r="AU245" s="3">
        <f>'Population at Risk'!AU245/'Population at Risk'!AU$5</f>
        <v>0</v>
      </c>
      <c r="AV245" s="3">
        <f>'Population at Risk'!AV245/'Population at Risk'!AV$5</f>
        <v>4.6029800637807606E-3</v>
      </c>
      <c r="AW245" s="3">
        <f>'Population at Risk'!AW245/'Population at Risk'!AW$5</f>
        <v>1.972914498113256E-3</v>
      </c>
      <c r="AX245" s="3">
        <f>'Population at Risk'!AX245/'Population at Risk'!AX$5</f>
        <v>4.1409165002443482E-3</v>
      </c>
      <c r="AY245" s="3">
        <f>'Population at Risk'!AY245/'Population at Risk'!AY$5</f>
        <v>3.1536819006430833E-3</v>
      </c>
      <c r="AZ245" s="3">
        <f>'Population at Risk'!AZ245/'Population at Risk'!AZ$5</f>
        <v>3.0271050242951661E-3</v>
      </c>
      <c r="BA245" s="3">
        <f>'Population at Risk'!BA245/'Population at Risk'!BA$5</f>
        <v>3.0231391139535238E-4</v>
      </c>
      <c r="BB245" s="3">
        <f>'Population at Risk'!BB245/'Population at Risk'!BB$5</f>
        <v>1.8937668662786112E-3</v>
      </c>
      <c r="BC245" s="5">
        <f>'Population at Risk'!BC245/'Population at Risk'!BC$5</f>
        <v>0</v>
      </c>
      <c r="BD245" s="9">
        <v>243</v>
      </c>
    </row>
    <row r="246" spans="1:56" x14ac:dyDescent="0.35">
      <c r="A246" s="3"/>
      <c r="B246" s="3" t="s">
        <v>59</v>
      </c>
      <c r="C246" s="51">
        <f>'Population at Risk'!C246/'Population at Risk'!C$5</f>
        <v>3.32112601826942E-3</v>
      </c>
      <c r="D246" s="3">
        <f>'Population at Risk'!D246/'Population at Risk'!D$5</f>
        <v>3.4830673914434413E-3</v>
      </c>
      <c r="E246" s="3">
        <f>'Population at Risk'!E246/'Population at Risk'!E$5</f>
        <v>3.6456282780111711E-3</v>
      </c>
      <c r="F246" s="3">
        <f>'Population at Risk'!F246/'Population at Risk'!F$5</f>
        <v>2.3356184940496274E-3</v>
      </c>
      <c r="G246" s="3">
        <f>'Population at Risk'!G246/'Population at Risk'!G$5</f>
        <v>9.4825769926484241E-4</v>
      </c>
      <c r="H246" s="3">
        <f>'Population at Risk'!H246/'Population at Risk'!H$5</f>
        <v>1.701597874057003E-3</v>
      </c>
      <c r="I246" s="3">
        <f>'Population at Risk'!I246/'Population at Risk'!I$5</f>
        <v>1.0650749239003864E-3</v>
      </c>
      <c r="J246" s="3">
        <f>'Population at Risk'!J246/'Population at Risk'!J$5</f>
        <v>2.7801463551018874E-3</v>
      </c>
      <c r="K246" s="3">
        <f>'Population at Risk'!K246/'Population at Risk'!K$5</f>
        <v>1.4458279693285638E-3</v>
      </c>
      <c r="L246" s="3">
        <f>'Population at Risk'!L246/'Population at Risk'!L$5</f>
        <v>1.3186166318096457E-3</v>
      </c>
      <c r="M246" s="3">
        <f>'Population at Risk'!M246/'Population at Risk'!M$5</f>
        <v>1.3186166318096457E-3</v>
      </c>
      <c r="N246" s="3">
        <f>'Population at Risk'!N246/'Population at Risk'!N$5</f>
        <v>1.6413871688317097E-3</v>
      </c>
      <c r="O246" s="3">
        <f>'Population at Risk'!O246/'Population at Risk'!O$5</f>
        <v>1.0341977243888698E-3</v>
      </c>
      <c r="P246" s="3">
        <f>'Population at Risk'!P246/'Population at Risk'!P$5</f>
        <v>9.0373659573417444E-3</v>
      </c>
      <c r="Q246" s="3">
        <f>'Population at Risk'!Q246/'Population at Risk'!Q$5</f>
        <v>2.1901652255040551E-3</v>
      </c>
      <c r="R246" s="3">
        <f>'Population at Risk'!R246/'Population at Risk'!R$5</f>
        <v>8.2115706442662771E-3</v>
      </c>
      <c r="S246" s="3">
        <f>'Population at Risk'!S246/'Population at Risk'!S$5</f>
        <v>2.4648306685837438E-3</v>
      </c>
      <c r="T246" s="3">
        <f>'Population at Risk'!T246/'Population at Risk'!T$5</f>
        <v>3.7519228624204167E-3</v>
      </c>
      <c r="U246" s="3">
        <f>'Population at Risk'!U246/'Population at Risk'!U$5</f>
        <v>0</v>
      </c>
      <c r="V246" s="3">
        <f>'Population at Risk'!V246/'Population at Risk'!V$5</f>
        <v>1.5038983391499083E-3</v>
      </c>
      <c r="W246" s="3">
        <f>'Population at Risk'!W246/'Population at Risk'!W$5</f>
        <v>2.0878985937022405E-3</v>
      </c>
      <c r="X246" s="3">
        <f>'Population at Risk'!X246/'Population at Risk'!X$5</f>
        <v>2.0878985937022405E-3</v>
      </c>
      <c r="Y246" s="3">
        <f>'Population at Risk'!Y246/'Population at Risk'!Y$5</f>
        <v>2.1065748205890663E-3</v>
      </c>
      <c r="Z246" s="3">
        <f>'Population at Risk'!Z246/'Population at Risk'!Z$5</f>
        <v>5.0683232818042167E-4</v>
      </c>
      <c r="AA246" s="3">
        <f>'Population at Risk'!AA246/'Population at Risk'!AA$5</f>
        <v>1.4566470287981177E-3</v>
      </c>
      <c r="AB246" s="3">
        <f>'Population at Risk'!AB246/'Population at Risk'!AB$5</f>
        <v>3.2718052931370932E-3</v>
      </c>
      <c r="AC246" s="3">
        <f>'Population at Risk'!AC246/'Population at Risk'!AC$5</f>
        <v>1.7387056390006435E-3</v>
      </c>
      <c r="AD246" s="3">
        <f>'Population at Risk'!AD246/'Population at Risk'!AD$5</f>
        <v>1.0130684665688192E-3</v>
      </c>
      <c r="AE246" s="3">
        <f>'Population at Risk'!AE246/'Population at Risk'!AE$5</f>
        <v>1.0378260759901128E-3</v>
      </c>
      <c r="AF246" s="3">
        <f>'Population at Risk'!AF246/'Population at Risk'!AF$5</f>
        <v>1.441534777875131E-3</v>
      </c>
      <c r="AG246" s="3">
        <f>'Population at Risk'!AG246/'Population at Risk'!AG$5</f>
        <v>1.0378260759901128E-3</v>
      </c>
      <c r="AH246" s="3">
        <f>'Population at Risk'!AH246/'Population at Risk'!AH$5</f>
        <v>9.4343039416530021E-4</v>
      </c>
      <c r="AI246" s="3">
        <f>'Population at Risk'!AI246/'Population at Risk'!AI$5</f>
        <v>2.8084229473100846E-3</v>
      </c>
      <c r="AJ246" s="3">
        <f>'Population at Risk'!AJ246/'Population at Risk'!AJ$5</f>
        <v>1.3361306815670229E-3</v>
      </c>
      <c r="AK246" s="3">
        <f>'Population at Risk'!AK246/'Population at Risk'!AK$5</f>
        <v>2.1979219418972037E-3</v>
      </c>
      <c r="AL246" s="3">
        <f>'Population at Risk'!AL246/'Population at Risk'!AL$5</f>
        <v>1.0555397006127753E-3</v>
      </c>
      <c r="AM246" s="3">
        <f>'Population at Risk'!AM246/'Population at Risk'!AM$5</f>
        <v>6.1695153821708041E-4</v>
      </c>
      <c r="AN246" s="3">
        <f>'Population at Risk'!AN246/'Population at Risk'!AN$5</f>
        <v>7.2068388788508204E-4</v>
      </c>
      <c r="AO246" s="3">
        <f>'Population at Risk'!AO246/'Population at Risk'!AO$5</f>
        <v>7.2068388788508204E-4</v>
      </c>
      <c r="AP246" s="3">
        <f>'Population at Risk'!AP246/'Population at Risk'!AP$5</f>
        <v>2.9589150193197714E-3</v>
      </c>
      <c r="AQ246" s="3">
        <f>'Population at Risk'!AQ246/'Population at Risk'!AQ$5</f>
        <v>1.6730838348637325E-3</v>
      </c>
      <c r="AR246" s="3">
        <f>'Population at Risk'!AR246/'Population at Risk'!AR$5</f>
        <v>1.9407781586554822E-3</v>
      </c>
      <c r="AS246" s="3">
        <f>'Population at Risk'!AS246/'Population at Risk'!AS$5</f>
        <v>1.0650749239003864E-3</v>
      </c>
      <c r="AT246" s="3">
        <f>'Population at Risk'!AT246/'Population at Risk'!AT$5</f>
        <v>0</v>
      </c>
      <c r="AU246" s="3">
        <f>'Population at Risk'!AU246/'Population at Risk'!AU$5</f>
        <v>0</v>
      </c>
      <c r="AV246" s="3">
        <f>'Population at Risk'!AV246/'Population at Risk'!AV$5</f>
        <v>3.3364631250192671E-3</v>
      </c>
      <c r="AW246" s="3">
        <f>'Population at Risk'!AW246/'Population at Risk'!AW$5</f>
        <v>1.3159281042915969E-3</v>
      </c>
      <c r="AX246" s="3">
        <f>'Population at Risk'!AX246/'Population at Risk'!AX$5</f>
        <v>3.5985663745486283E-3</v>
      </c>
      <c r="AY246" s="3">
        <f>'Population at Risk'!AY246/'Population at Risk'!AY$5</f>
        <v>2.1775422647297479E-3</v>
      </c>
      <c r="AZ246" s="3">
        <f>'Population at Risk'!AZ246/'Population at Risk'!AZ$5</f>
        <v>2.258916125774084E-3</v>
      </c>
      <c r="BA246" s="3">
        <f>'Population at Risk'!BA246/'Population at Risk'!BA$5</f>
        <v>1.9742949315614848E-4</v>
      </c>
      <c r="BB246" s="3">
        <f>'Population at Risk'!BB246/'Population at Risk'!BB$5</f>
        <v>1.3249167429477736E-3</v>
      </c>
      <c r="BC246" s="5">
        <f>'Population at Risk'!BC246/'Population at Risk'!BC$5</f>
        <v>0</v>
      </c>
      <c r="BD246" s="9">
        <v>244</v>
      </c>
    </row>
    <row r="247" spans="1:56" x14ac:dyDescent="0.35">
      <c r="A247" s="3"/>
      <c r="B247" s="3" t="s">
        <v>60</v>
      </c>
      <c r="C247" s="51">
        <f>'Population at Risk'!C247/'Population at Risk'!C$5</f>
        <v>2.4579916484134285E-3</v>
      </c>
      <c r="D247" s="3">
        <f>'Population at Risk'!D247/'Population at Risk'!D$5</f>
        <v>2.4118147057589465E-3</v>
      </c>
      <c r="E247" s="3">
        <f>'Population at Risk'!E247/'Population at Risk'!E$5</f>
        <v>2.3654611113082353E-3</v>
      </c>
      <c r="F247" s="3">
        <f>'Population at Risk'!F247/'Population at Risk'!F$5</f>
        <v>1.941446103366189E-3</v>
      </c>
      <c r="G247" s="3">
        <f>'Population at Risk'!G247/'Population at Risk'!G$5</f>
        <v>5.7196496146133351E-4</v>
      </c>
      <c r="H247" s="3">
        <f>'Population at Risk'!H247/'Population at Risk'!H$5</f>
        <v>1.2206767847695308E-3</v>
      </c>
      <c r="I247" s="3">
        <f>'Population at Risk'!I247/'Population at Risk'!I$5</f>
        <v>7.822584186838997E-4</v>
      </c>
      <c r="J247" s="3">
        <f>'Population at Risk'!J247/'Population at Risk'!J$5</f>
        <v>1.9351999138454313E-3</v>
      </c>
      <c r="K247" s="3">
        <f>'Population at Risk'!K247/'Population at Risk'!K$5</f>
        <v>9.6786831004639403E-4</v>
      </c>
      <c r="L247" s="3">
        <f>'Population at Risk'!L247/'Population at Risk'!L$5</f>
        <v>8.607047468082254E-4</v>
      </c>
      <c r="M247" s="3">
        <f>'Population at Risk'!M247/'Population at Risk'!M$5</f>
        <v>8.607047468082254E-4</v>
      </c>
      <c r="N247" s="3">
        <f>'Population at Risk'!N247/'Population at Risk'!N$5</f>
        <v>1.2718805786918696E-3</v>
      </c>
      <c r="O247" s="3">
        <f>'Population at Risk'!O247/'Population at Risk'!O$5</f>
        <v>6.4637357774304373E-4</v>
      </c>
      <c r="P247" s="3">
        <f>'Population at Risk'!P247/'Population at Risk'!P$5</f>
        <v>6.7318400548964253E-3</v>
      </c>
      <c r="Q247" s="3">
        <f>'Population at Risk'!Q247/'Population at Risk'!Q$5</f>
        <v>1.50489880525432E-3</v>
      </c>
      <c r="R247" s="3">
        <f>'Population at Risk'!R247/'Population at Risk'!R$5</f>
        <v>5.9863309904002833E-3</v>
      </c>
      <c r="S247" s="3">
        <f>'Population at Risk'!S247/'Population at Risk'!S$5</f>
        <v>1.819268178788634E-3</v>
      </c>
      <c r="T247" s="3">
        <f>'Population at Risk'!T247/'Population at Risk'!T$5</f>
        <v>2.9552083359606924E-3</v>
      </c>
      <c r="U247" s="3">
        <f>'Population at Risk'!U247/'Population at Risk'!U$5</f>
        <v>0</v>
      </c>
      <c r="V247" s="3">
        <f>'Population at Risk'!V247/'Population at Risk'!V$5</f>
        <v>1.1015039186746626E-3</v>
      </c>
      <c r="W247" s="3">
        <f>'Population at Risk'!W247/'Population at Risk'!W$5</f>
        <v>1.5121657588939813E-3</v>
      </c>
      <c r="X247" s="3">
        <f>'Population at Risk'!X247/'Population at Risk'!X$5</f>
        <v>1.5121657588939813E-3</v>
      </c>
      <c r="Y247" s="3">
        <f>'Population at Risk'!Y247/'Population at Risk'!Y$5</f>
        <v>1.4951961812124026E-3</v>
      </c>
      <c r="Z247" s="3">
        <f>'Population at Risk'!Z247/'Population at Risk'!Z$5</f>
        <v>3.3673106735274583E-4</v>
      </c>
      <c r="AA247" s="3">
        <f>'Population at Risk'!AA247/'Population at Risk'!AA$5</f>
        <v>1.0112635143223758E-3</v>
      </c>
      <c r="AB247" s="3">
        <f>'Population at Risk'!AB247/'Population at Risk'!AB$5</f>
        <v>2.2578832095550591E-3</v>
      </c>
      <c r="AC247" s="3">
        <f>'Population at Risk'!AC247/'Population at Risk'!AC$5</f>
        <v>1.2237194999663882E-3</v>
      </c>
      <c r="AD247" s="3">
        <f>'Population at Risk'!AD247/'Population at Risk'!AD$5</f>
        <v>7.1767683976641189E-4</v>
      </c>
      <c r="AE247" s="3">
        <f>'Population at Risk'!AE247/'Population at Risk'!AE$5</f>
        <v>7.7333854415883739E-4</v>
      </c>
      <c r="AF247" s="3">
        <f>'Population at Risk'!AF247/'Population at Risk'!AF$5</f>
        <v>1.0162820184019675E-3</v>
      </c>
      <c r="AG247" s="3">
        <f>'Population at Risk'!AG247/'Population at Risk'!AG$5</f>
        <v>7.7333854415883739E-4</v>
      </c>
      <c r="AH247" s="3">
        <f>'Population at Risk'!AH247/'Population at Risk'!AH$5</f>
        <v>6.246915678693759E-4</v>
      </c>
      <c r="AI247" s="3">
        <f>'Population at Risk'!AI247/'Population at Risk'!AI$5</f>
        <v>2.0860825155114603E-3</v>
      </c>
      <c r="AJ247" s="3">
        <f>'Population at Risk'!AJ247/'Population at Risk'!AJ$5</f>
        <v>8.295756429509538E-4</v>
      </c>
      <c r="AK247" s="3">
        <f>'Population at Risk'!AK247/'Population at Risk'!AK$5</f>
        <v>1.4754216495780537E-3</v>
      </c>
      <c r="AL247" s="3">
        <f>'Population at Risk'!AL247/'Population at Risk'!AL$5</f>
        <v>7.9901411600170251E-4</v>
      </c>
      <c r="AM247" s="3">
        <f>'Population at Risk'!AM247/'Population at Risk'!AM$5</f>
        <v>3.3589583747374384E-4</v>
      </c>
      <c r="AN247" s="3">
        <f>'Population at Risk'!AN247/'Population at Risk'!AN$5</f>
        <v>5.24133736643696E-4</v>
      </c>
      <c r="AO247" s="3">
        <f>'Population at Risk'!AO247/'Population at Risk'!AO$5</f>
        <v>5.24133736643696E-4</v>
      </c>
      <c r="AP247" s="3">
        <f>'Population at Risk'!AP247/'Population at Risk'!AP$5</f>
        <v>2.3008446335294973E-3</v>
      </c>
      <c r="AQ247" s="3">
        <f>'Population at Risk'!AQ247/'Population at Risk'!AQ$5</f>
        <v>1.0059243717879054E-3</v>
      </c>
      <c r="AR247" s="3">
        <f>'Population at Risk'!AR247/'Population at Risk'!AR$5</f>
        <v>1.3927660194102437E-3</v>
      </c>
      <c r="AS247" s="3">
        <f>'Population at Risk'!AS247/'Population at Risk'!AS$5</f>
        <v>7.822584186838997E-4</v>
      </c>
      <c r="AT247" s="3">
        <f>'Population at Risk'!AT247/'Population at Risk'!AT$5</f>
        <v>0</v>
      </c>
      <c r="AU247" s="3">
        <f>'Population at Risk'!AU247/'Population at Risk'!AU$5</f>
        <v>0</v>
      </c>
      <c r="AV247" s="3">
        <f>'Population at Risk'!AV247/'Population at Risk'!AV$5</f>
        <v>2.4493433309087926E-3</v>
      </c>
      <c r="AW247" s="3">
        <f>'Population at Risk'!AW247/'Population at Risk'!AW$5</f>
        <v>9.541945243600286E-4</v>
      </c>
      <c r="AX247" s="3">
        <f>'Population at Risk'!AX247/'Population at Risk'!AX$5</f>
        <v>2.5285242346624781E-3</v>
      </c>
      <c r="AY247" s="3">
        <f>'Population at Risk'!AY247/'Population at Risk'!AY$5</f>
        <v>1.6568794496314263E-3</v>
      </c>
      <c r="AZ247" s="3">
        <f>'Population at Risk'!AZ247/'Population at Risk'!AZ$5</f>
        <v>1.7882430096720274E-3</v>
      </c>
      <c r="BA247" s="3">
        <f>'Population at Risk'!BA247/'Population at Risk'!BA$5</f>
        <v>1.2956310488372244E-4</v>
      </c>
      <c r="BB247" s="3">
        <f>'Population at Risk'!BB247/'Population at Risk'!BB$5</f>
        <v>6.7685964041897125E-4</v>
      </c>
      <c r="BC247" s="5">
        <f>'Population at Risk'!BC247/'Population at Risk'!BC$5</f>
        <v>0</v>
      </c>
      <c r="BD247" s="9">
        <v>245</v>
      </c>
    </row>
    <row r="248" spans="1:56" x14ac:dyDescent="0.35">
      <c r="A248" s="3"/>
      <c r="B248" s="3" t="s">
        <v>80</v>
      </c>
      <c r="C248" s="51">
        <f>'Population at Risk'!C248/'Population at Risk'!C$5</f>
        <v>1.3559273491855364E-3</v>
      </c>
      <c r="D248" s="3">
        <f>'Population at Risk'!D248/'Population at Risk'!D$5</f>
        <v>1.31063876069779E-3</v>
      </c>
      <c r="E248" s="3">
        <f>'Population at Risk'!E248/'Population at Risk'!E$5</f>
        <v>1.2651769188492716E-3</v>
      </c>
      <c r="F248" s="3">
        <f>'Population at Risk'!F248/'Population at Risk'!F$5</f>
        <v>8.4717648146888239E-4</v>
      </c>
      <c r="G248" s="3">
        <f>'Population at Risk'!G248/'Population at Risk'!G$5</f>
        <v>3.9134444731564927E-4</v>
      </c>
      <c r="H248" s="3">
        <f>'Population at Risk'!H248/'Population at Risk'!H$5</f>
        <v>6.2791358169427436E-4</v>
      </c>
      <c r="I248" s="3">
        <f>'Population at Risk'!I248/'Population at Risk'!I$5</f>
        <v>4.8138979611316897E-4</v>
      </c>
      <c r="J248" s="3">
        <f>'Population at Risk'!J248/'Population at Risk'!J$5</f>
        <v>8.0406193603436928E-4</v>
      </c>
      <c r="K248" s="3">
        <f>'Population at Risk'!K248/'Population at Risk'!K$5</f>
        <v>4.0626571038984439E-4</v>
      </c>
      <c r="L248" s="3">
        <f>'Population at Risk'!L248/'Population at Risk'!L$5</f>
        <v>4.4519211041804761E-4</v>
      </c>
      <c r="M248" s="3">
        <f>'Population at Risk'!M248/'Population at Risk'!M$5</f>
        <v>4.4519211041804761E-4</v>
      </c>
      <c r="N248" s="3">
        <f>'Population at Risk'!N248/'Population at Risk'!N$5</f>
        <v>7.2734455111736886E-4</v>
      </c>
      <c r="O248" s="3">
        <f>'Population at Risk'!O248/'Population at Risk'!O$5</f>
        <v>3.5909643207946871E-4</v>
      </c>
      <c r="P248" s="3">
        <f>'Population at Risk'!P248/'Population at Risk'!P$5</f>
        <v>3.303109225618773E-3</v>
      </c>
      <c r="Q248" s="3">
        <f>'Population at Risk'!Q248/'Population at Risk'!Q$5</f>
        <v>6.7854812201199248E-4</v>
      </c>
      <c r="R248" s="3">
        <f>'Population at Risk'!R248/'Population at Risk'!R$5</f>
        <v>3.1240619454275527E-3</v>
      </c>
      <c r="S248" s="3">
        <f>'Population at Risk'!S248/'Population at Risk'!S$5</f>
        <v>9.6274073949821658E-4</v>
      </c>
      <c r="T248" s="3">
        <f>'Population at Risk'!T248/'Population at Risk'!T$5</f>
        <v>1.6443116613320027E-3</v>
      </c>
      <c r="U248" s="3">
        <f>'Population at Risk'!U248/'Population at Risk'!U$5</f>
        <v>0</v>
      </c>
      <c r="V248" s="3">
        <f>'Population at Risk'!V248/'Population at Risk'!V$5</f>
        <v>4.4710491163916187E-4</v>
      </c>
      <c r="W248" s="3">
        <f>'Population at Risk'!W248/'Population at Risk'!W$5</f>
        <v>7.3874152900095871E-4</v>
      </c>
      <c r="X248" s="3">
        <f>'Population at Risk'!X248/'Population at Risk'!X$5</f>
        <v>7.3874152900095871E-4</v>
      </c>
      <c r="Y248" s="3">
        <f>'Population at Risk'!Y248/'Population at Risk'!Y$5</f>
        <v>6.1566901579334222E-4</v>
      </c>
      <c r="Z248" s="3">
        <f>'Population at Risk'!Z248/'Population at Risk'!Z$5</f>
        <v>1.6489407937376731E-4</v>
      </c>
      <c r="AA248" s="3">
        <f>'Population at Risk'!AA248/'Population at Risk'!AA$5</f>
        <v>4.8975990828168878E-4</v>
      </c>
      <c r="AB248" s="3">
        <f>'Population at Risk'!AB248/'Population at Risk'!AB$5</f>
        <v>1.2439611259730257E-3</v>
      </c>
      <c r="AC248" s="3">
        <f>'Population at Risk'!AC248/'Population at Risk'!AC$5</f>
        <v>6.0734232771096381E-4</v>
      </c>
      <c r="AD248" s="3">
        <f>'Population at Risk'!AD248/'Population at Risk'!AD$5</f>
        <v>4.0148298572439852E-4</v>
      </c>
      <c r="AE248" s="3">
        <f>'Population at Risk'!AE248/'Population at Risk'!AE$5</f>
        <v>4.0535589117619364E-4</v>
      </c>
      <c r="AF248" s="3">
        <f>'Population at Risk'!AF248/'Population at Risk'!AF$5</f>
        <v>4.8291415058816892E-4</v>
      </c>
      <c r="AG248" s="3">
        <f>'Population at Risk'!AG248/'Population at Risk'!AG$5</f>
        <v>4.0535589117619364E-4</v>
      </c>
      <c r="AH248" s="3">
        <f>'Population at Risk'!AH248/'Population at Risk'!AH$5</f>
        <v>2.7581411329905193E-4</v>
      </c>
      <c r="AI248" s="3">
        <f>'Population at Risk'!AI248/'Population at Risk'!AI$5</f>
        <v>1.1224528908498708E-3</v>
      </c>
      <c r="AJ248" s="3">
        <f>'Population at Risk'!AJ248/'Population at Risk'!AJ$5</f>
        <v>4.1111713278985318E-4</v>
      </c>
      <c r="AK248" s="3">
        <f>'Population at Risk'!AK248/'Population at Risk'!AK$5</f>
        <v>9.0502668195767205E-4</v>
      </c>
      <c r="AL248" s="3">
        <f>'Population at Risk'!AL248/'Population at Risk'!AL$5</f>
        <v>3.8268570819028914E-4</v>
      </c>
      <c r="AM248" s="3">
        <f>'Population at Risk'!AM248/'Population at Risk'!AM$5</f>
        <v>1.4909662173579445E-4</v>
      </c>
      <c r="AN248" s="3">
        <f>'Population at Risk'!AN248/'Population at Risk'!AN$5</f>
        <v>3.2758358540230996E-4</v>
      </c>
      <c r="AO248" s="3">
        <f>'Population at Risk'!AO248/'Population at Risk'!AO$5</f>
        <v>3.2758358540230996E-4</v>
      </c>
      <c r="AP248" s="3">
        <f>'Population at Risk'!AP248/'Population at Risk'!AP$5</f>
        <v>1.2729098703242521E-3</v>
      </c>
      <c r="AQ248" s="3">
        <f>'Population at Risk'!AQ248/'Population at Risk'!AQ$5</f>
        <v>4.9086343915423557E-4</v>
      </c>
      <c r="AR248" s="3">
        <f>'Population at Risk'!AR248/'Population at Risk'!AR$5</f>
        <v>7.147011282890932E-4</v>
      </c>
      <c r="AS248" s="3">
        <f>'Population at Risk'!AS248/'Population at Risk'!AS$5</f>
        <v>4.8138979611316897E-4</v>
      </c>
      <c r="AT248" s="3">
        <f>'Population at Risk'!AT248/'Population at Risk'!AT$5</f>
        <v>0</v>
      </c>
      <c r="AU248" s="3">
        <f>'Population at Risk'!AU248/'Population at Risk'!AU$5</f>
        <v>0</v>
      </c>
      <c r="AV248" s="3">
        <f>'Population at Risk'!AV248/'Population at Risk'!AV$5</f>
        <v>1.2665169387614942E-3</v>
      </c>
      <c r="AW248" s="3">
        <f>'Population at Risk'!AW248/'Population at Risk'!AW$5</f>
        <v>4.2039307937993066E-4</v>
      </c>
      <c r="AX248" s="3">
        <f>'Population at Risk'!AX248/'Population at Risk'!AX$5</f>
        <v>1.0480549726282157E-3</v>
      </c>
      <c r="AY248" s="3">
        <f>'Population at Risk'!AY248/'Population at Risk'!AY$5</f>
        <v>8.4329222984228967E-4</v>
      </c>
      <c r="AZ248" s="3">
        <f>'Population at Risk'!AZ248/'Population at Risk'!AZ$5</f>
        <v>9.3819791704623972E-4</v>
      </c>
      <c r="BA248" s="3">
        <f>'Population at Risk'!BA248/'Population at Risk'!BA$5</f>
        <v>3.7018029966777842E-5</v>
      </c>
      <c r="BB248" s="3">
        <f>'Population at Risk'!BB248/'Population at Risk'!BB$5</f>
        <v>3.0602696508304553E-4</v>
      </c>
      <c r="BC248" s="5">
        <f>'Population at Risk'!BC248/'Population at Risk'!BC$5</f>
        <v>0</v>
      </c>
      <c r="BD248" s="9">
        <v>246</v>
      </c>
    </row>
    <row r="249" spans="1:56" x14ac:dyDescent="0.35">
      <c r="A249" s="4"/>
      <c r="B249" s="4" t="s">
        <v>79</v>
      </c>
      <c r="C249" s="53">
        <f>'Population at Risk'!C249/'Population at Risk'!C$5</f>
        <v>6.6303055400702439E-4</v>
      </c>
      <c r="D249" s="4">
        <f>'Population at Risk'!D249/'Population at Risk'!D$5</f>
        <v>6.1791530612806758E-4</v>
      </c>
      <c r="E249" s="4">
        <f>'Population at Risk'!E249/'Population at Risk'!E$5</f>
        <v>5.7262746800997846E-4</v>
      </c>
      <c r="F249" s="4">
        <f>'Population at Risk'!F249/'Population at Risk'!F$5</f>
        <v>3.0592484053042977E-4</v>
      </c>
      <c r="G249" s="4">
        <f>'Population at Risk'!G249/'Population at Risk'!G$5</f>
        <v>1.053619665849825E-4</v>
      </c>
      <c r="H249" s="4">
        <f>'Population at Risk'!H249/'Population at Risk'!H$5</f>
        <v>3.051691961923827E-4</v>
      </c>
      <c r="I249" s="4">
        <f>'Population at Risk'!I249/'Population at Risk'!I$5</f>
        <v>1.383995663825361E-4</v>
      </c>
      <c r="J249" s="4">
        <f>'Population at Risk'!J249/'Population at Risk'!J$5</f>
        <v>3.270760417766926E-4</v>
      </c>
      <c r="K249" s="4">
        <f>'Population at Risk'!K249/'Population at Risk'!K$5</f>
        <v>1.0754092333848822E-4</v>
      </c>
      <c r="L249" s="4">
        <f>'Population at Risk'!L249/'Population at Risk'!L$5</f>
        <v>1.8655669388946758E-4</v>
      </c>
      <c r="M249" s="4">
        <f>'Population at Risk'!M249/'Population at Risk'!M$5</f>
        <v>1.8655669388946758E-4</v>
      </c>
      <c r="N249" s="4">
        <f>'Population at Risk'!N249/'Population at Risk'!N$5</f>
        <v>2.3726212630031821E-4</v>
      </c>
      <c r="O249" s="4">
        <f>'Population at Risk'!O249/'Population at Risk'!O$5</f>
        <v>1.4363857283178748E-4</v>
      </c>
      <c r="P249" s="4">
        <f>'Population at Risk'!P249/'Population at Risk'!P$5</f>
        <v>1.4040061585404182E-3</v>
      </c>
      <c r="Q249" s="4">
        <f>'Population at Risk'!Q249/'Population at Risk'!Q$5</f>
        <v>4.2325278897777747E-4</v>
      </c>
      <c r="R249" s="4">
        <f>'Population at Risk'!R249/'Population at Risk'!R$5</f>
        <v>1.3002380722589536E-3</v>
      </c>
      <c r="S249" s="4">
        <f>'Population at Risk'!S249/'Population at Risk'!S$5</f>
        <v>4.5408621923701307E-4</v>
      </c>
      <c r="T249" s="4">
        <f>'Population at Risk'!T249/'Population at Risk'!T$5</f>
        <v>7.9537551044886771E-4</v>
      </c>
      <c r="U249" s="4">
        <f>'Population at Risk'!U249/'Population at Risk'!U$5</f>
        <v>0</v>
      </c>
      <c r="V249" s="4">
        <f>'Population at Risk'!V249/'Population at Risk'!V$5</f>
        <v>2.0322950529052812E-4</v>
      </c>
      <c r="W249" s="4">
        <f>'Population at Risk'!W249/'Population at Risk'!W$5</f>
        <v>3.1561257811778054E-4</v>
      </c>
      <c r="X249" s="4">
        <f>'Population at Risk'!X249/'Population at Risk'!X$5</f>
        <v>3.1561257811778054E-4</v>
      </c>
      <c r="Y249" s="4">
        <f>'Population at Risk'!Y249/'Population at Risk'!Y$5</f>
        <v>2.6171296141737891E-4</v>
      </c>
      <c r="Z249" s="4">
        <f>'Population at Risk'!Z249/'Population at Risk'!Z$5</f>
        <v>8.6786357565140683E-5</v>
      </c>
      <c r="AA249" s="4">
        <f>'Population at Risk'!AA249/'Population at Risk'!AA$5</f>
        <v>2.0536228958372397E-4</v>
      </c>
      <c r="AB249" s="4">
        <f>'Population at Risk'!AB249/'Population at Risk'!AB$5</f>
        <v>5.7509760597747913E-4</v>
      </c>
      <c r="AC249" s="4">
        <f>'Population at Risk'!AC249/'Population at Risk'!AC$5</f>
        <v>2.6150855598133235E-4</v>
      </c>
      <c r="AD249" s="4">
        <f>'Population at Risk'!AD249/'Population at Risk'!AD$5</f>
        <v>1.4561559067724299E-4</v>
      </c>
      <c r="AE249" s="4">
        <f>'Population at Risk'!AE249/'Population at Risk'!AE$5</f>
        <v>1.6099241067990669E-4</v>
      </c>
      <c r="AF249" s="4">
        <f>'Population at Risk'!AF249/'Population at Risk'!AF$5</f>
        <v>3.0272230335377754E-4</v>
      </c>
      <c r="AG249" s="4">
        <f>'Population at Risk'!AG249/'Population at Risk'!AG$5</f>
        <v>1.6099241067990669E-4</v>
      </c>
      <c r="AH249" s="4">
        <f>'Population at Risk'!AH249/'Population at Risk'!AH$5</f>
        <v>1.0320196954567175E-4</v>
      </c>
      <c r="AI249" s="4">
        <f>'Population at Risk'!AI249/'Population at Risk'!AI$5</f>
        <v>5.5511785826384752E-4</v>
      </c>
      <c r="AJ249" s="4">
        <f>'Population at Risk'!AJ249/'Population at Risk'!AJ$5</f>
        <v>1.7619305690993707E-4</v>
      </c>
      <c r="AK249" s="4">
        <f>'Population at Risk'!AK249/'Population at Risk'!AK$5</f>
        <v>3.5744751304210576E-4</v>
      </c>
      <c r="AL249" s="4">
        <f>'Population at Risk'!AL249/'Population at Risk'!AL$5</f>
        <v>1.7662417301090268E-4</v>
      </c>
      <c r="AM249" s="4">
        <f>'Population at Risk'!AM249/'Population at Risk'!AM$5</f>
        <v>6.8550170913008937E-5</v>
      </c>
      <c r="AN249" s="4">
        <f>'Population at Risk'!AN249/'Population at Risk'!AN$5</f>
        <v>1.31033434160924E-4</v>
      </c>
      <c r="AO249" s="4">
        <f>'Population at Risk'!AO249/'Population at Risk'!AO$5</f>
        <v>1.31033434160924E-4</v>
      </c>
      <c r="AP249" s="4">
        <f>'Population at Risk'!AP249/'Population at Risk'!AP$5</f>
        <v>5.1877081507554427E-4</v>
      </c>
      <c r="AQ249" s="4">
        <f>'Population at Risk'!AQ249/'Population at Risk'!AQ$5</f>
        <v>1.3135782174549966E-4</v>
      </c>
      <c r="AR249" s="4">
        <f>'Population at Risk'!AR249/'Population at Risk'!AR$5</f>
        <v>3.1547216442363466E-4</v>
      </c>
      <c r="AS249" s="4">
        <f>'Population at Risk'!AS249/'Population at Risk'!AS$5</f>
        <v>1.383995663825361E-4</v>
      </c>
      <c r="AT249" s="4">
        <f>'Population at Risk'!AT249/'Population at Risk'!AT$5</f>
        <v>0</v>
      </c>
      <c r="AU249" s="4">
        <f>'Population at Risk'!AU249/'Population at Risk'!AU$5</f>
        <v>0</v>
      </c>
      <c r="AV249" s="4">
        <f>'Population at Risk'!AV249/'Population at Risk'!AV$5</f>
        <v>6.6394500313928548E-4</v>
      </c>
      <c r="AW249" s="4">
        <f>'Population at Risk'!AW249/'Population at Risk'!AW$5</f>
        <v>1.4273811532434857E-4</v>
      </c>
      <c r="AX249" s="4">
        <f>'Population at Risk'!AX249/'Population at Risk'!AX$5</f>
        <v>4.6173051241662642E-4</v>
      </c>
      <c r="AY249" s="4">
        <f>'Population at Risk'!AY249/'Population at Risk'!AY$5</f>
        <v>3.3253108476168569E-4</v>
      </c>
      <c r="AZ249" s="4">
        <f>'Population at Risk'!AZ249/'Population at Risk'!AZ$5</f>
        <v>3.478888249449983E-4</v>
      </c>
      <c r="BA249" s="4">
        <f>'Population at Risk'!BA249/'Population at Risk'!BA$5</f>
        <v>1.233934332225928E-5</v>
      </c>
      <c r="BB249" s="4">
        <f>'Population at Risk'!BB249/'Population at Risk'!BB$5</f>
        <v>1.656145928684717E-4</v>
      </c>
      <c r="BC249" s="8">
        <f>'Population at Risk'!BC249/'Population at Risk'!BC$5</f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256"/>
  <sheetViews>
    <sheetView zoomScale="80" zoomScaleNormal="80" workbookViewId="0">
      <pane ySplit="1600" activePane="bottomLeft"/>
      <selection activeCell="E3" sqref="E3"/>
      <selection pane="bottomLeft" activeCell="J74" sqref="J74"/>
    </sheetView>
  </sheetViews>
  <sheetFormatPr defaultRowHeight="15.5" x14ac:dyDescent="0.35"/>
  <cols>
    <col min="1" max="1" width="21.53515625" customWidth="1"/>
    <col min="2" max="2" width="19.84375" style="3" customWidth="1"/>
    <col min="3" max="3" width="12.921875" style="51" customWidth="1"/>
    <col min="4" max="5" width="12.921875" style="3" customWidth="1"/>
    <col min="6" max="6" width="12.921875" style="5" customWidth="1"/>
    <col min="7" max="7" width="8.69140625" style="56"/>
  </cols>
  <sheetData>
    <row r="1" spans="1:8" ht="20" x14ac:dyDescent="0.4">
      <c r="A1" s="45" t="s">
        <v>202</v>
      </c>
      <c r="B1" s="62"/>
      <c r="C1" s="103"/>
      <c r="D1" s="62"/>
      <c r="E1" s="62"/>
      <c r="F1" s="46"/>
      <c r="G1" s="104"/>
      <c r="H1" s="47"/>
    </row>
    <row r="3" spans="1:8" s="20" customFormat="1" ht="46.5" x14ac:dyDescent="0.35">
      <c r="A3" s="20" t="s">
        <v>131</v>
      </c>
      <c r="B3" s="20" t="s">
        <v>132</v>
      </c>
      <c r="C3" s="52" t="s">
        <v>141</v>
      </c>
      <c r="D3" s="50" t="s">
        <v>499</v>
      </c>
      <c r="E3" s="50" t="s">
        <v>500</v>
      </c>
      <c r="F3" s="12" t="s">
        <v>142</v>
      </c>
      <c r="G3" s="57">
        <v>1</v>
      </c>
    </row>
    <row r="4" spans="1:8" x14ac:dyDescent="0.35">
      <c r="A4" s="4"/>
      <c r="B4" s="4"/>
      <c r="C4" s="53"/>
      <c r="D4" s="4"/>
      <c r="E4" s="4"/>
      <c r="F4" s="8"/>
      <c r="G4" s="58">
        <v>2</v>
      </c>
    </row>
    <row r="5" spans="1:8" s="1" customFormat="1" hidden="1" x14ac:dyDescent="0.35">
      <c r="A5" s="1" t="s">
        <v>140</v>
      </c>
      <c r="B5" s="6" t="s">
        <v>336</v>
      </c>
      <c r="C5" s="54"/>
      <c r="F5" s="6"/>
      <c r="G5" s="58">
        <v>3</v>
      </c>
    </row>
    <row r="6" spans="1:8" s="3" customFormat="1" hidden="1" x14ac:dyDescent="0.35">
      <c r="A6" s="21" t="s">
        <v>159</v>
      </c>
      <c r="B6" s="6" t="s">
        <v>336</v>
      </c>
      <c r="C6" s="51"/>
      <c r="F6" s="5"/>
      <c r="G6" s="59">
        <v>4</v>
      </c>
    </row>
    <row r="7" spans="1:8" hidden="1" x14ac:dyDescent="0.35">
      <c r="A7" t="s">
        <v>133</v>
      </c>
      <c r="B7" s="5" t="s">
        <v>336</v>
      </c>
      <c r="G7" s="59">
        <v>5</v>
      </c>
    </row>
    <row r="8" spans="1:8" hidden="1" x14ac:dyDescent="0.35">
      <c r="A8" t="s">
        <v>134</v>
      </c>
      <c r="B8" s="5"/>
      <c r="G8" s="58">
        <v>6</v>
      </c>
    </row>
    <row r="9" spans="1:8" hidden="1" x14ac:dyDescent="0.35">
      <c r="A9" t="s">
        <v>135</v>
      </c>
      <c r="B9" s="5"/>
      <c r="G9" s="60">
        <v>7</v>
      </c>
    </row>
    <row r="10" spans="1:8" hidden="1" x14ac:dyDescent="0.35">
      <c r="A10" t="s">
        <v>136</v>
      </c>
      <c r="B10" s="5"/>
      <c r="G10" s="60">
        <v>8</v>
      </c>
    </row>
    <row r="11" spans="1:8" hidden="1" x14ac:dyDescent="0.35">
      <c r="A11" t="s">
        <v>137</v>
      </c>
      <c r="B11" s="8"/>
      <c r="G11" s="60">
        <v>9</v>
      </c>
    </row>
    <row r="12" spans="1:8" s="2" customFormat="1" hidden="1" x14ac:dyDescent="0.35">
      <c r="A12" s="2" t="s">
        <v>133</v>
      </c>
      <c r="B12" s="5" t="s">
        <v>337</v>
      </c>
      <c r="C12" s="55"/>
      <c r="F12" s="7"/>
      <c r="G12" s="60">
        <v>10</v>
      </c>
    </row>
    <row r="13" spans="1:8" s="3" customFormat="1" hidden="1" x14ac:dyDescent="0.35">
      <c r="A13" s="3" t="s">
        <v>134</v>
      </c>
      <c r="B13" s="5"/>
      <c r="C13" s="51"/>
      <c r="F13" s="5"/>
      <c r="G13" s="60">
        <v>11</v>
      </c>
    </row>
    <row r="14" spans="1:8" s="3" customFormat="1" hidden="1" x14ac:dyDescent="0.35">
      <c r="A14" s="3" t="s">
        <v>135</v>
      </c>
      <c r="B14" s="5"/>
      <c r="C14" s="51"/>
      <c r="F14" s="5"/>
      <c r="G14" s="60">
        <v>12</v>
      </c>
    </row>
    <row r="15" spans="1:8" s="3" customFormat="1" hidden="1" x14ac:dyDescent="0.35">
      <c r="A15" s="3" t="s">
        <v>136</v>
      </c>
      <c r="B15" s="5"/>
      <c r="C15" s="51"/>
      <c r="F15" s="5"/>
      <c r="G15" s="60">
        <v>13</v>
      </c>
    </row>
    <row r="16" spans="1:8" s="4" customFormat="1" hidden="1" x14ac:dyDescent="0.35">
      <c r="A16" s="4" t="s">
        <v>137</v>
      </c>
      <c r="B16" s="8"/>
      <c r="C16" s="53"/>
      <c r="F16" s="8"/>
      <c r="G16" s="60">
        <v>14</v>
      </c>
    </row>
    <row r="17" spans="1:7" hidden="1" x14ac:dyDescent="0.35">
      <c r="A17" t="s">
        <v>133</v>
      </c>
      <c r="B17" s="5" t="s">
        <v>338</v>
      </c>
      <c r="G17" s="60">
        <v>15</v>
      </c>
    </row>
    <row r="18" spans="1:7" hidden="1" x14ac:dyDescent="0.35">
      <c r="A18" t="s">
        <v>134</v>
      </c>
      <c r="G18" s="60">
        <v>16</v>
      </c>
    </row>
    <row r="19" spans="1:7" hidden="1" x14ac:dyDescent="0.35">
      <c r="A19" t="s">
        <v>135</v>
      </c>
      <c r="G19" s="60">
        <v>17</v>
      </c>
    </row>
    <row r="20" spans="1:7" hidden="1" x14ac:dyDescent="0.35">
      <c r="A20" t="s">
        <v>136</v>
      </c>
      <c r="G20" s="60">
        <v>18</v>
      </c>
    </row>
    <row r="21" spans="1:7" hidden="1" x14ac:dyDescent="0.35">
      <c r="A21" t="s">
        <v>137</v>
      </c>
      <c r="G21" s="60">
        <v>19</v>
      </c>
    </row>
    <row r="22" spans="1:7" s="2" customFormat="1" hidden="1" x14ac:dyDescent="0.35">
      <c r="A22" s="2" t="s">
        <v>140</v>
      </c>
      <c r="B22" s="2" t="s">
        <v>83</v>
      </c>
      <c r="C22" s="55"/>
      <c r="F22" s="7"/>
      <c r="G22" s="60">
        <v>20</v>
      </c>
    </row>
    <row r="23" spans="1:7" s="3" customFormat="1" hidden="1" x14ac:dyDescent="0.35">
      <c r="B23" s="3" t="s">
        <v>61</v>
      </c>
      <c r="C23" s="51"/>
      <c r="F23" s="5"/>
      <c r="G23" s="60">
        <v>21</v>
      </c>
    </row>
    <row r="24" spans="1:7" s="3" customFormat="1" hidden="1" x14ac:dyDescent="0.35">
      <c r="B24" s="3" t="s">
        <v>78</v>
      </c>
      <c r="C24" s="51"/>
      <c r="F24" s="5"/>
      <c r="G24" s="60">
        <v>22</v>
      </c>
    </row>
    <row r="25" spans="1:7" s="3" customFormat="1" hidden="1" x14ac:dyDescent="0.35">
      <c r="B25" s="3" t="s">
        <v>62</v>
      </c>
      <c r="C25" s="51"/>
      <c r="F25" s="5"/>
      <c r="G25" s="60">
        <v>23</v>
      </c>
    </row>
    <row r="26" spans="1:7" s="3" customFormat="1" hidden="1" x14ac:dyDescent="0.35">
      <c r="B26" s="3" t="s">
        <v>63</v>
      </c>
      <c r="C26" s="51"/>
      <c r="F26" s="5"/>
      <c r="G26" s="60">
        <v>24</v>
      </c>
    </row>
    <row r="27" spans="1:7" s="3" customFormat="1" hidden="1" x14ac:dyDescent="0.35">
      <c r="B27" s="3" t="s">
        <v>64</v>
      </c>
      <c r="C27" s="51"/>
      <c r="F27" s="5"/>
      <c r="G27" s="60">
        <v>25</v>
      </c>
    </row>
    <row r="28" spans="1:7" s="3" customFormat="1" hidden="1" x14ac:dyDescent="0.35">
      <c r="B28" s="3" t="s">
        <v>65</v>
      </c>
      <c r="C28" s="51"/>
      <c r="F28" s="5"/>
      <c r="G28" s="60">
        <v>26</v>
      </c>
    </row>
    <row r="29" spans="1:7" s="3" customFormat="1" hidden="1" x14ac:dyDescent="0.35">
      <c r="B29" s="3" t="s">
        <v>66</v>
      </c>
      <c r="C29" s="51"/>
      <c r="F29" s="5"/>
      <c r="G29" s="60">
        <v>27</v>
      </c>
    </row>
    <row r="30" spans="1:7" s="3" customFormat="1" hidden="1" x14ac:dyDescent="0.35">
      <c r="B30" s="3" t="s">
        <v>67</v>
      </c>
      <c r="C30" s="51"/>
      <c r="F30" s="5"/>
      <c r="G30" s="60">
        <v>28</v>
      </c>
    </row>
    <row r="31" spans="1:7" s="3" customFormat="1" hidden="1" x14ac:dyDescent="0.35">
      <c r="B31" s="3" t="s">
        <v>68</v>
      </c>
      <c r="C31" s="51"/>
      <c r="F31" s="5"/>
      <c r="G31" s="60">
        <v>29</v>
      </c>
    </row>
    <row r="32" spans="1:7" s="3" customFormat="1" hidden="1" x14ac:dyDescent="0.35">
      <c r="B32" s="3" t="s">
        <v>69</v>
      </c>
      <c r="C32" s="51"/>
      <c r="F32" s="5"/>
      <c r="G32" s="60">
        <v>30</v>
      </c>
    </row>
    <row r="33" spans="2:7" s="3" customFormat="1" hidden="1" x14ac:dyDescent="0.35">
      <c r="B33" s="3" t="s">
        <v>70</v>
      </c>
      <c r="C33" s="51"/>
      <c r="F33" s="5"/>
      <c r="G33" s="60">
        <v>31</v>
      </c>
    </row>
    <row r="34" spans="2:7" s="3" customFormat="1" hidden="1" x14ac:dyDescent="0.35">
      <c r="B34" s="3" t="s">
        <v>71</v>
      </c>
      <c r="C34" s="51"/>
      <c r="F34" s="5"/>
      <c r="G34" s="60">
        <v>32</v>
      </c>
    </row>
    <row r="35" spans="2:7" s="3" customFormat="1" hidden="1" x14ac:dyDescent="0.35">
      <c r="B35" s="3" t="s">
        <v>72</v>
      </c>
      <c r="C35" s="51"/>
      <c r="F35" s="5"/>
      <c r="G35" s="60">
        <v>33</v>
      </c>
    </row>
    <row r="36" spans="2:7" s="3" customFormat="1" hidden="1" x14ac:dyDescent="0.35">
      <c r="B36" s="3" t="s">
        <v>73</v>
      </c>
      <c r="C36" s="51"/>
      <c r="F36" s="5"/>
      <c r="G36" s="60">
        <v>34</v>
      </c>
    </row>
    <row r="37" spans="2:7" s="3" customFormat="1" hidden="1" x14ac:dyDescent="0.35">
      <c r="B37" s="3" t="s">
        <v>74</v>
      </c>
      <c r="C37" s="51"/>
      <c r="F37" s="5"/>
      <c r="G37" s="60">
        <v>35</v>
      </c>
    </row>
    <row r="38" spans="2:7" s="3" customFormat="1" hidden="1" x14ac:dyDescent="0.35">
      <c r="B38" s="3" t="s">
        <v>75</v>
      </c>
      <c r="C38" s="51"/>
      <c r="F38" s="5"/>
      <c r="G38" s="60">
        <v>36</v>
      </c>
    </row>
    <row r="39" spans="2:7" s="3" customFormat="1" hidden="1" x14ac:dyDescent="0.35">
      <c r="B39" s="3" t="s">
        <v>81</v>
      </c>
      <c r="C39" s="51"/>
      <c r="F39" s="5"/>
      <c r="G39" s="60">
        <v>37</v>
      </c>
    </row>
    <row r="40" spans="2:7" s="3" customFormat="1" hidden="1" x14ac:dyDescent="0.35">
      <c r="B40" s="3" t="s">
        <v>82</v>
      </c>
      <c r="C40" s="51"/>
      <c r="F40" s="5"/>
      <c r="G40" s="60">
        <v>38</v>
      </c>
    </row>
    <row r="41" spans="2:7" s="3" customFormat="1" hidden="1" x14ac:dyDescent="0.35">
      <c r="B41" s="3" t="s">
        <v>76</v>
      </c>
      <c r="C41" s="51"/>
      <c r="F41" s="5"/>
      <c r="G41" s="60">
        <v>39</v>
      </c>
    </row>
    <row r="42" spans="2:7" s="3" customFormat="1" hidden="1" x14ac:dyDescent="0.35">
      <c r="B42" s="3" t="s">
        <v>46</v>
      </c>
      <c r="C42" s="51"/>
      <c r="F42" s="5"/>
      <c r="G42" s="60">
        <v>40</v>
      </c>
    </row>
    <row r="43" spans="2:7" s="3" customFormat="1" hidden="1" x14ac:dyDescent="0.35">
      <c r="B43" s="3" t="s">
        <v>77</v>
      </c>
      <c r="C43" s="51"/>
      <c r="F43" s="5"/>
      <c r="G43" s="60">
        <v>41</v>
      </c>
    </row>
    <row r="44" spans="2:7" s="3" customFormat="1" hidden="1" x14ac:dyDescent="0.35">
      <c r="B44" s="3" t="s">
        <v>47</v>
      </c>
      <c r="C44" s="51"/>
      <c r="F44" s="5"/>
      <c r="G44" s="60">
        <v>42</v>
      </c>
    </row>
    <row r="45" spans="2:7" s="3" customFormat="1" hidden="1" x14ac:dyDescent="0.35">
      <c r="B45" s="3" t="s">
        <v>48</v>
      </c>
      <c r="C45" s="51"/>
      <c r="F45" s="5"/>
      <c r="G45" s="60">
        <v>43</v>
      </c>
    </row>
    <row r="46" spans="2:7" s="3" customFormat="1" hidden="1" x14ac:dyDescent="0.35">
      <c r="B46" s="3" t="s">
        <v>49</v>
      </c>
      <c r="C46" s="51"/>
      <c r="F46" s="5"/>
      <c r="G46" s="60">
        <v>44</v>
      </c>
    </row>
    <row r="47" spans="2:7" s="3" customFormat="1" hidden="1" x14ac:dyDescent="0.35">
      <c r="B47" s="3" t="s">
        <v>50</v>
      </c>
      <c r="C47" s="51"/>
      <c r="F47" s="5"/>
      <c r="G47" s="60">
        <v>45</v>
      </c>
    </row>
    <row r="48" spans="2:7" s="3" customFormat="1" hidden="1" x14ac:dyDescent="0.35">
      <c r="B48" s="3" t="s">
        <v>51</v>
      </c>
      <c r="C48" s="51"/>
      <c r="F48" s="5"/>
      <c r="G48" s="60">
        <v>46</v>
      </c>
    </row>
    <row r="49" spans="1:7" s="3" customFormat="1" hidden="1" x14ac:dyDescent="0.35">
      <c r="B49" s="3" t="s">
        <v>52</v>
      </c>
      <c r="C49" s="51"/>
      <c r="F49" s="5"/>
      <c r="G49" s="60">
        <v>47</v>
      </c>
    </row>
    <row r="50" spans="1:7" s="3" customFormat="1" hidden="1" x14ac:dyDescent="0.35">
      <c r="B50" s="3" t="s">
        <v>53</v>
      </c>
      <c r="C50" s="51"/>
      <c r="F50" s="5"/>
      <c r="G50" s="60">
        <v>48</v>
      </c>
    </row>
    <row r="51" spans="1:7" s="3" customFormat="1" hidden="1" x14ac:dyDescent="0.35">
      <c r="B51" s="3" t="s">
        <v>54</v>
      </c>
      <c r="C51" s="51"/>
      <c r="F51" s="5"/>
      <c r="G51" s="60">
        <v>49</v>
      </c>
    </row>
    <row r="52" spans="1:7" s="3" customFormat="1" hidden="1" x14ac:dyDescent="0.35">
      <c r="B52" s="3" t="s">
        <v>55</v>
      </c>
      <c r="C52" s="51"/>
      <c r="F52" s="5"/>
      <c r="G52" s="60">
        <v>50</v>
      </c>
    </row>
    <row r="53" spans="1:7" s="3" customFormat="1" hidden="1" x14ac:dyDescent="0.35">
      <c r="B53" s="3" t="s">
        <v>56</v>
      </c>
      <c r="C53" s="51"/>
      <c r="F53" s="5"/>
      <c r="G53" s="60">
        <v>51</v>
      </c>
    </row>
    <row r="54" spans="1:7" s="3" customFormat="1" hidden="1" x14ac:dyDescent="0.35">
      <c r="B54" s="3" t="s">
        <v>57</v>
      </c>
      <c r="C54" s="51"/>
      <c r="F54" s="5"/>
      <c r="G54" s="60">
        <v>52</v>
      </c>
    </row>
    <row r="55" spans="1:7" s="3" customFormat="1" hidden="1" x14ac:dyDescent="0.35">
      <c r="B55" s="3" t="s">
        <v>58</v>
      </c>
      <c r="C55" s="51"/>
      <c r="F55" s="5"/>
      <c r="G55" s="60">
        <v>53</v>
      </c>
    </row>
    <row r="56" spans="1:7" s="3" customFormat="1" hidden="1" x14ac:dyDescent="0.35">
      <c r="B56" s="3" t="s">
        <v>59</v>
      </c>
      <c r="C56" s="51"/>
      <c r="F56" s="5"/>
      <c r="G56" s="60">
        <v>54</v>
      </c>
    </row>
    <row r="57" spans="1:7" s="3" customFormat="1" hidden="1" x14ac:dyDescent="0.35">
      <c r="B57" s="3" t="s">
        <v>60</v>
      </c>
      <c r="C57" s="51"/>
      <c r="F57" s="5"/>
      <c r="G57" s="60">
        <v>55</v>
      </c>
    </row>
    <row r="58" spans="1:7" s="3" customFormat="1" hidden="1" x14ac:dyDescent="0.35">
      <c r="B58" s="3" t="s">
        <v>80</v>
      </c>
      <c r="C58" s="51"/>
      <c r="F58" s="5"/>
      <c r="G58" s="60">
        <v>56</v>
      </c>
    </row>
    <row r="59" spans="1:7" s="4" customFormat="1" hidden="1" x14ac:dyDescent="0.35">
      <c r="B59" s="4" t="s">
        <v>79</v>
      </c>
      <c r="C59" s="53"/>
      <c r="F59" s="8"/>
      <c r="G59" s="60">
        <v>57</v>
      </c>
    </row>
    <row r="60" spans="1:7" x14ac:dyDescent="0.35">
      <c r="A60" t="s">
        <v>133</v>
      </c>
      <c r="B60" s="3" t="s">
        <v>83</v>
      </c>
      <c r="C60" s="51">
        <f>ROUND(Options!$B$21*HLOOKUP(Calculations!$E$2,Pop2016fraction!$C$3:$BC$251,Pop2016fraction!$BD60,FALSE),0)</f>
        <v>0</v>
      </c>
      <c r="D60" s="3">
        <f>ROUND(Options!$B$21*HLOOKUP(Calculations!$E$2,Pop2016fractionQ1!$C$3:$BC$251,Pop2016fractionQ1!$BD60,FALSE),0)</f>
        <v>0</v>
      </c>
      <c r="E60" s="3">
        <f>ROUND(Options!$B$21*HLOOKUP(Calculations!$E$2,'Pop2016fractionQ1&amp;2'!$C$3:$BC$251,'Pop2016fractionQ1&amp;2'!$BD60,FALSE),0)</f>
        <v>0</v>
      </c>
      <c r="F60" s="5">
        <f>ROUND(Options!$B$21*HLOOKUP(Calculations!$E$2,PARfraction!$C$3:$BC$251,PARfraction!$BD60,FALSE),0)</f>
        <v>0</v>
      </c>
      <c r="G60" s="60">
        <v>58</v>
      </c>
    </row>
    <row r="61" spans="1:7" x14ac:dyDescent="0.35">
      <c r="B61" s="3" t="s">
        <v>61</v>
      </c>
      <c r="C61" s="51">
        <f>ROUND(Options!$B$21*HLOOKUP(Calculations!$E$2,Pop2016fraction!$C$3:$BC$251,Pop2016fraction!$BD61,FALSE),0)</f>
        <v>0</v>
      </c>
      <c r="D61" s="3">
        <f>ROUND(Options!$B$21*HLOOKUP(Calculations!$E$2,Pop2016fractionQ1!$C$3:$BC$251,Pop2016fractionQ1!$BD61,FALSE),0)</f>
        <v>0</v>
      </c>
      <c r="E61" s="3">
        <f>ROUND(Options!$B$21*HLOOKUP(Calculations!$E$2,'Pop2016fractionQ1&amp;2'!$C$3:$BC$251,'Pop2016fractionQ1&amp;2'!$BD61,FALSE),0)</f>
        <v>0</v>
      </c>
      <c r="F61" s="5">
        <f>ROUND(Options!$B$21*HLOOKUP(Calculations!$E$2,PARfraction!$C$3:$BC$251,PARfraction!$BD61,FALSE),0)</f>
        <v>0</v>
      </c>
      <c r="G61" s="60">
        <v>59</v>
      </c>
    </row>
    <row r="62" spans="1:7" x14ac:dyDescent="0.35">
      <c r="B62" s="3" t="s">
        <v>78</v>
      </c>
      <c r="C62" s="51">
        <f>ROUND(Options!$B$21*HLOOKUP(Calculations!$E$2,Pop2016fraction!$C$3:$BC$251,Pop2016fraction!$BD62,FALSE),0)</f>
        <v>0</v>
      </c>
      <c r="D62" s="3">
        <f>ROUND(Options!$B$21*HLOOKUP(Calculations!$E$2,Pop2016fractionQ1!$C$3:$BC$251,Pop2016fractionQ1!$BD62,FALSE),0)</f>
        <v>0</v>
      </c>
      <c r="E62" s="3">
        <f>ROUND(Options!$B$21*HLOOKUP(Calculations!$E$2,'Pop2016fractionQ1&amp;2'!$C$3:$BC$251,'Pop2016fractionQ1&amp;2'!$BD62,FALSE),0)</f>
        <v>0</v>
      </c>
      <c r="F62" s="5">
        <f>ROUND(Options!$B$21*HLOOKUP(Calculations!$E$2,PARfraction!$C$3:$BC$251,PARfraction!$BD62,FALSE),0)</f>
        <v>0</v>
      </c>
      <c r="G62" s="60">
        <v>60</v>
      </c>
    </row>
    <row r="63" spans="1:7" x14ac:dyDescent="0.35">
      <c r="B63" s="3" t="s">
        <v>62</v>
      </c>
      <c r="C63" s="51">
        <f>ROUND(Options!$B$21*HLOOKUP(Calculations!$E$2,Pop2016fraction!$C$3:$BC$251,Pop2016fraction!$BD63,FALSE),0)</f>
        <v>715</v>
      </c>
      <c r="D63" s="3">
        <f>ROUND(Options!$B$21*HLOOKUP(Calculations!$E$2,Pop2016fractionQ1!$C$3:$BC$251,Pop2016fractionQ1!$BD63,FALSE),0)</f>
        <v>3680</v>
      </c>
      <c r="E63" s="3">
        <f>ROUND(Options!$B$21*HLOOKUP(Calculations!$E$2,'Pop2016fractionQ1&amp;2'!$C$3:$BC$251,'Pop2016fractionQ1&amp;2'!$BD63,FALSE),0)</f>
        <v>1814</v>
      </c>
      <c r="F63" s="5">
        <f>ROUND(Options!$B$21*HLOOKUP(Calculations!$E$2,PARfraction!$C$3:$BC$251,PARfraction!$BD63,FALSE),0)</f>
        <v>1264</v>
      </c>
      <c r="G63" s="60">
        <v>61</v>
      </c>
    </row>
    <row r="64" spans="1:7" x14ac:dyDescent="0.35">
      <c r="B64" s="3" t="s">
        <v>63</v>
      </c>
      <c r="C64" s="51">
        <f>ROUND(Options!$B$21*HLOOKUP(Calculations!$E$2,Pop2016fraction!$C$3:$BC$251,Pop2016fraction!$BD64,FALSE),0)</f>
        <v>1114</v>
      </c>
      <c r="D64" s="3">
        <f>ROUND(Options!$B$21*HLOOKUP(Calculations!$E$2,Pop2016fractionQ1!$C$3:$BC$251,Pop2016fractionQ1!$BD64,FALSE),0)</f>
        <v>5734</v>
      </c>
      <c r="E64" s="3">
        <f>ROUND(Options!$B$21*HLOOKUP(Calculations!$E$2,'Pop2016fractionQ1&amp;2'!$C$3:$BC$251,'Pop2016fractionQ1&amp;2'!$BD64,FALSE),0)</f>
        <v>2827</v>
      </c>
      <c r="F64" s="5">
        <f>ROUND(Options!$B$21*HLOOKUP(Calculations!$E$2,PARfraction!$C$3:$BC$251,PARfraction!$BD64,FALSE),0)</f>
        <v>1970</v>
      </c>
      <c r="G64" s="60">
        <v>62</v>
      </c>
    </row>
    <row r="65" spans="2:7" x14ac:dyDescent="0.35">
      <c r="B65" s="3" t="s">
        <v>64</v>
      </c>
      <c r="C65" s="51">
        <f>ROUND(Options!$B$21*HLOOKUP(Calculations!$E$2,Pop2016fraction!$C$3:$BC$251,Pop2016fraction!$BD65,FALSE),0)</f>
        <v>1337</v>
      </c>
      <c r="D65" s="3">
        <f>ROUND(Options!$B$21*HLOOKUP(Calculations!$E$2,Pop2016fractionQ1!$C$3:$BC$251,Pop2016fractionQ1!$BD65,FALSE),0)</f>
        <v>6878</v>
      </c>
      <c r="E65" s="3">
        <f>ROUND(Options!$B$21*HLOOKUP(Calculations!$E$2,'Pop2016fractionQ1&amp;2'!$C$3:$BC$251,'Pop2016fractionQ1&amp;2'!$BD65,FALSE),0)</f>
        <v>3391</v>
      </c>
      <c r="F65" s="5">
        <f>ROUND(Options!$B$21*HLOOKUP(Calculations!$E$2,PARfraction!$C$3:$BC$251,PARfraction!$BD65,FALSE),0)</f>
        <v>2362</v>
      </c>
      <c r="G65" s="60">
        <v>63</v>
      </c>
    </row>
    <row r="66" spans="2:7" x14ac:dyDescent="0.35">
      <c r="B66" s="3" t="s">
        <v>65</v>
      </c>
      <c r="C66" s="51">
        <f>ROUND(Options!$B$21*HLOOKUP(Calculations!$E$2,Pop2016fraction!$C$3:$BC$251,Pop2016fraction!$BD66,FALSE),0)</f>
        <v>1221</v>
      </c>
      <c r="D66" s="3">
        <f>ROUND(Options!$B$21*HLOOKUP(Calculations!$E$2,Pop2016fractionQ1!$C$3:$BC$251,Pop2016fractionQ1!$BD66,FALSE),0)</f>
        <v>6286</v>
      </c>
      <c r="E66" s="3">
        <f>ROUND(Options!$B$21*HLOOKUP(Calculations!$E$2,'Pop2016fractionQ1&amp;2'!$C$3:$BC$251,'Pop2016fractionQ1&amp;2'!$BD66,FALSE),0)</f>
        <v>3099</v>
      </c>
      <c r="F66" s="5">
        <f>ROUND(Options!$B$21*HLOOKUP(Calculations!$E$2,PARfraction!$C$3:$BC$251,PARfraction!$BD66,FALSE),0)</f>
        <v>2159</v>
      </c>
      <c r="G66" s="60">
        <v>64</v>
      </c>
    </row>
    <row r="67" spans="2:7" x14ac:dyDescent="0.35">
      <c r="B67" s="3" t="s">
        <v>66</v>
      </c>
      <c r="C67" s="51">
        <f>ROUND(Options!$B$21*HLOOKUP(Calculations!$E$2,Pop2016fraction!$C$3:$BC$251,Pop2016fraction!$BD67,FALSE),0)</f>
        <v>1038</v>
      </c>
      <c r="D67" s="3">
        <f>ROUND(Options!$B$21*HLOOKUP(Calculations!$E$2,Pop2016fractionQ1!$C$3:$BC$251,Pop2016fractionQ1!$BD67,FALSE),0)</f>
        <v>5340</v>
      </c>
      <c r="E67" s="3">
        <f>ROUND(Options!$B$21*HLOOKUP(Calculations!$E$2,'Pop2016fractionQ1&amp;2'!$C$3:$BC$251,'Pop2016fractionQ1&amp;2'!$BD67,FALSE),0)</f>
        <v>2633</v>
      </c>
      <c r="F67" s="5">
        <f>ROUND(Options!$B$21*HLOOKUP(Calculations!$E$2,PARfraction!$C$3:$BC$251,PARfraction!$BD67,FALSE),0)</f>
        <v>1834</v>
      </c>
      <c r="G67" s="60">
        <v>65</v>
      </c>
    </row>
    <row r="68" spans="2:7" x14ac:dyDescent="0.35">
      <c r="B68" s="3" t="s">
        <v>67</v>
      </c>
      <c r="C68" s="51">
        <f>ROUND(Options!$B$21*HLOOKUP(Calculations!$E$2,Pop2016fraction!$C$3:$BC$251,Pop2016fraction!$BD68,FALSE),0)</f>
        <v>997</v>
      </c>
      <c r="D68" s="3">
        <f>ROUND(Options!$B$21*HLOOKUP(Calculations!$E$2,Pop2016fractionQ1!$C$3:$BC$251,Pop2016fractionQ1!$BD68,FALSE),0)</f>
        <v>5131</v>
      </c>
      <c r="E68" s="3">
        <f>ROUND(Options!$B$21*HLOOKUP(Calculations!$E$2,'Pop2016fractionQ1&amp;2'!$C$3:$BC$251,'Pop2016fractionQ1&amp;2'!$BD68,FALSE),0)</f>
        <v>2529</v>
      </c>
      <c r="F68" s="5">
        <f>ROUND(Options!$B$21*HLOOKUP(Calculations!$E$2,PARfraction!$C$3:$BC$251,PARfraction!$BD68,FALSE),0)</f>
        <v>1762</v>
      </c>
      <c r="G68" s="60">
        <v>66</v>
      </c>
    </row>
    <row r="69" spans="2:7" x14ac:dyDescent="0.35">
      <c r="B69" s="3" t="s">
        <v>68</v>
      </c>
      <c r="C69" s="51">
        <f>ROUND(Options!$B$21*HLOOKUP(Calculations!$E$2,Pop2016fraction!$C$3:$BC$251,Pop2016fraction!$BD69,FALSE),0)</f>
        <v>1161</v>
      </c>
      <c r="D69" s="3">
        <f>ROUND(Options!$B$21*HLOOKUP(Calculations!$E$2,Pop2016fractionQ1!$C$3:$BC$251,Pop2016fractionQ1!$BD69,FALSE),0)</f>
        <v>5974</v>
      </c>
      <c r="E69" s="3">
        <f>ROUND(Options!$B$21*HLOOKUP(Calculations!$E$2,'Pop2016fractionQ1&amp;2'!$C$3:$BC$251,'Pop2016fractionQ1&amp;2'!$BD69,FALSE),0)</f>
        <v>2945</v>
      </c>
      <c r="F69" s="5">
        <f>ROUND(Options!$B$21*HLOOKUP(Calculations!$E$2,PARfraction!$C$3:$BC$251,PARfraction!$BD69,FALSE),0)</f>
        <v>2052</v>
      </c>
      <c r="G69" s="60">
        <v>67</v>
      </c>
    </row>
    <row r="70" spans="2:7" x14ac:dyDescent="0.35">
      <c r="B70" s="3" t="s">
        <v>69</v>
      </c>
      <c r="C70" s="51">
        <f>ROUND(Options!$B$21*HLOOKUP(Calculations!$E$2,Pop2016fraction!$C$3:$BC$251,Pop2016fraction!$BD70,FALSE),0)</f>
        <v>1176</v>
      </c>
      <c r="D70" s="3">
        <f>ROUND(Options!$B$21*HLOOKUP(Calculations!$E$2,Pop2016fractionQ1!$C$3:$BC$251,Pop2016fractionQ1!$BD70,FALSE),0)</f>
        <v>6051</v>
      </c>
      <c r="E70" s="3">
        <f>ROUND(Options!$B$21*HLOOKUP(Calculations!$E$2,'Pop2016fractionQ1&amp;2'!$C$3:$BC$251,'Pop2016fractionQ1&amp;2'!$BD70,FALSE),0)</f>
        <v>2983</v>
      </c>
      <c r="F70" s="5">
        <f>ROUND(Options!$B$21*HLOOKUP(Calculations!$E$2,PARfraction!$C$3:$BC$251,PARfraction!$BD70,FALSE),0)</f>
        <v>2078</v>
      </c>
      <c r="G70" s="60">
        <v>68</v>
      </c>
    </row>
    <row r="71" spans="2:7" x14ac:dyDescent="0.35">
      <c r="B71" s="3" t="s">
        <v>70</v>
      </c>
      <c r="C71" s="51">
        <f>ROUND(Options!$B$21*HLOOKUP(Calculations!$E$2,Pop2016fraction!$C$3:$BC$251,Pop2016fraction!$BD71,FALSE),0)</f>
        <v>1052</v>
      </c>
      <c r="D71" s="3">
        <f>ROUND(Options!$B$21*HLOOKUP(Calculations!$E$2,Pop2016fractionQ1!$C$3:$BC$251,Pop2016fractionQ1!$BD71,FALSE),0)</f>
        <v>5415</v>
      </c>
      <c r="E71" s="3">
        <f>ROUND(Options!$B$21*HLOOKUP(Calculations!$E$2,'Pop2016fractionQ1&amp;2'!$C$3:$BC$251,'Pop2016fractionQ1&amp;2'!$BD71,FALSE),0)</f>
        <v>2670</v>
      </c>
      <c r="F71" s="5">
        <f>ROUND(Options!$B$21*HLOOKUP(Calculations!$E$2,PARfraction!$C$3:$BC$251,PARfraction!$BD71,FALSE),0)</f>
        <v>1245</v>
      </c>
      <c r="G71" s="60">
        <v>69</v>
      </c>
    </row>
    <row r="72" spans="2:7" x14ac:dyDescent="0.35">
      <c r="B72" s="3" t="s">
        <v>71</v>
      </c>
      <c r="C72" s="51">
        <f>ROUND(Options!$B$21*HLOOKUP(Calculations!$E$2,Pop2016fraction!$C$3:$BC$251,Pop2016fraction!$BD72,FALSE),0)</f>
        <v>865</v>
      </c>
      <c r="D72" s="3">
        <f>ROUND(Options!$B$21*HLOOKUP(Calculations!$E$2,Pop2016fractionQ1!$C$3:$BC$251,Pop2016fractionQ1!$BD72,FALSE),0)</f>
        <v>4452</v>
      </c>
      <c r="E72" s="3">
        <f>ROUND(Options!$B$21*HLOOKUP(Calculations!$E$2,'Pop2016fractionQ1&amp;2'!$C$3:$BC$251,'Pop2016fractionQ1&amp;2'!$BD72,FALSE),0)</f>
        <v>2195</v>
      </c>
      <c r="F72" s="5">
        <f>ROUND(Options!$B$21*HLOOKUP(Calculations!$E$2,PARfraction!$C$3:$BC$251,PARfraction!$BD72,FALSE),0)</f>
        <v>1024</v>
      </c>
      <c r="G72" s="60">
        <v>70</v>
      </c>
    </row>
    <row r="73" spans="2:7" x14ac:dyDescent="0.35">
      <c r="B73" s="3" t="s">
        <v>72</v>
      </c>
      <c r="C73" s="51">
        <f>ROUND(Options!$B$21*HLOOKUP(Calculations!$E$2,Pop2016fraction!$C$3:$BC$251,Pop2016fraction!$BD73,FALSE),0)</f>
        <v>822</v>
      </c>
      <c r="D73" s="3">
        <f>ROUND(Options!$B$21*HLOOKUP(Calculations!$E$2,Pop2016fractionQ1!$C$3:$BC$251,Pop2016fractionQ1!$BD73,FALSE),0)</f>
        <v>4231</v>
      </c>
      <c r="E73" s="3">
        <f>ROUND(Options!$B$21*HLOOKUP(Calculations!$E$2,'Pop2016fractionQ1&amp;2'!$C$3:$BC$251,'Pop2016fractionQ1&amp;2'!$BD73,FALSE),0)</f>
        <v>2086</v>
      </c>
      <c r="F73" s="5">
        <f>ROUND(Options!$B$21*HLOOKUP(Calculations!$E$2,PARfraction!$C$3:$BC$251,PARfraction!$BD73,FALSE),0)</f>
        <v>973</v>
      </c>
      <c r="G73" s="60">
        <v>71</v>
      </c>
    </row>
    <row r="74" spans="2:7" x14ac:dyDescent="0.35">
      <c r="B74" s="3" t="s">
        <v>73</v>
      </c>
      <c r="C74" s="51">
        <f>ROUND(Options!$B$21*HLOOKUP(Calculations!$E$2,Pop2016fraction!$C$3:$BC$251,Pop2016fraction!$BD74,FALSE),0)</f>
        <v>645</v>
      </c>
      <c r="D74" s="3">
        <f>ROUND(Options!$B$21*HLOOKUP(Calculations!$E$2,Pop2016fractionQ1!$C$3:$BC$251,Pop2016fractionQ1!$BD74,FALSE),0)</f>
        <v>3320</v>
      </c>
      <c r="E74" s="3">
        <f>ROUND(Options!$B$21*HLOOKUP(Calculations!$E$2,'Pop2016fractionQ1&amp;2'!$C$3:$BC$251,'Pop2016fractionQ1&amp;2'!$BD74,FALSE),0)</f>
        <v>1637</v>
      </c>
      <c r="F74" s="5">
        <f>ROUND(Options!$B$21*HLOOKUP(Calculations!$E$2,PARfraction!$C$3:$BC$251,PARfraction!$BD74,FALSE),0)</f>
        <v>763</v>
      </c>
      <c r="G74" s="60">
        <v>72</v>
      </c>
    </row>
    <row r="75" spans="2:7" x14ac:dyDescent="0.35">
      <c r="B75" s="3" t="s">
        <v>74</v>
      </c>
      <c r="C75" s="51">
        <f>ROUND(Options!$B$21*HLOOKUP(Calculations!$E$2,Pop2016fraction!$C$3:$BC$251,Pop2016fraction!$BD75,FALSE),0)</f>
        <v>567</v>
      </c>
      <c r="D75" s="3">
        <f>ROUND(Options!$B$21*HLOOKUP(Calculations!$E$2,Pop2016fractionQ1!$C$3:$BC$251,Pop2016fractionQ1!$BD75,FALSE),0)</f>
        <v>2917</v>
      </c>
      <c r="E75" s="3">
        <f>ROUND(Options!$B$21*HLOOKUP(Calculations!$E$2,'Pop2016fractionQ1&amp;2'!$C$3:$BC$251,'Pop2016fractionQ1&amp;2'!$BD75,FALSE),0)</f>
        <v>1438</v>
      </c>
      <c r="F75" s="5">
        <f>ROUND(Options!$B$21*HLOOKUP(Calculations!$E$2,PARfraction!$C$3:$BC$251,PARfraction!$BD75,FALSE),0)</f>
        <v>671</v>
      </c>
      <c r="G75" s="60">
        <v>73</v>
      </c>
    </row>
    <row r="76" spans="2:7" x14ac:dyDescent="0.35">
      <c r="B76" s="3" t="s">
        <v>75</v>
      </c>
      <c r="C76" s="51">
        <f>ROUND(Options!$B$21*HLOOKUP(Calculations!$E$2,Pop2016fraction!$C$3:$BC$251,Pop2016fraction!$BD76,FALSE),0)</f>
        <v>438</v>
      </c>
      <c r="D76" s="3">
        <f>ROUND(Options!$B$21*HLOOKUP(Calculations!$E$2,Pop2016fractionQ1!$C$3:$BC$251,Pop2016fractionQ1!$BD76,FALSE),0)</f>
        <v>2252</v>
      </c>
      <c r="E76" s="3">
        <f>ROUND(Options!$B$21*HLOOKUP(Calculations!$E$2,'Pop2016fractionQ1&amp;2'!$C$3:$BC$251,'Pop2016fractionQ1&amp;2'!$BD76,FALSE),0)</f>
        <v>1110</v>
      </c>
      <c r="F76" s="5">
        <f>ROUND(Options!$B$21*HLOOKUP(Calculations!$E$2,PARfraction!$C$3:$BC$251,PARfraction!$BD76,FALSE),0)</f>
        <v>518</v>
      </c>
      <c r="G76" s="60">
        <v>74</v>
      </c>
    </row>
    <row r="77" spans="2:7" x14ac:dyDescent="0.35">
      <c r="B77" s="3" t="s">
        <v>81</v>
      </c>
      <c r="C77" s="51">
        <f>ROUND(Options!$B$21*HLOOKUP(Calculations!$E$2,Pop2016fraction!$C$3:$BC$251,Pop2016fraction!$BD77,FALSE),0)</f>
        <v>263</v>
      </c>
      <c r="D77" s="3">
        <f>ROUND(Options!$B$21*HLOOKUP(Calculations!$E$2,Pop2016fractionQ1!$C$3:$BC$251,Pop2016fractionQ1!$BD77,FALSE),0)</f>
        <v>1352</v>
      </c>
      <c r="E77" s="3">
        <f>ROUND(Options!$B$21*HLOOKUP(Calculations!$E$2,'Pop2016fractionQ1&amp;2'!$C$3:$BC$251,'Pop2016fractionQ1&amp;2'!$BD77,FALSE),0)</f>
        <v>666</v>
      </c>
      <c r="F77" s="5">
        <f>ROUND(Options!$B$21*HLOOKUP(Calculations!$E$2,PARfraction!$C$3:$BC$251,PARfraction!$BD77,FALSE),0)</f>
        <v>311</v>
      </c>
      <c r="G77" s="60">
        <v>75</v>
      </c>
    </row>
    <row r="78" spans="2:7" x14ac:dyDescent="0.35">
      <c r="B78" s="3" t="s">
        <v>82</v>
      </c>
      <c r="C78" s="51">
        <f>ROUND(Options!$B$21*HLOOKUP(Calculations!$E$2,Pop2016fraction!$C$3:$BC$251,Pop2016fraction!$BD78,FALSE),0)</f>
        <v>143</v>
      </c>
      <c r="D78" s="3">
        <f>ROUND(Options!$B$21*HLOOKUP(Calculations!$E$2,Pop2016fractionQ1!$C$3:$BC$251,Pop2016fractionQ1!$BD78,FALSE),0)</f>
        <v>735</v>
      </c>
      <c r="E78" s="3">
        <f>ROUND(Options!$B$21*HLOOKUP(Calculations!$E$2,'Pop2016fractionQ1&amp;2'!$C$3:$BC$251,'Pop2016fractionQ1&amp;2'!$BD78,FALSE),0)</f>
        <v>363</v>
      </c>
      <c r="F78" s="5">
        <f>ROUND(Options!$B$21*HLOOKUP(Calculations!$E$2,PARfraction!$C$3:$BC$251,PARfraction!$BD78,FALSE),0)</f>
        <v>169</v>
      </c>
      <c r="G78" s="60">
        <v>76</v>
      </c>
    </row>
    <row r="79" spans="2:7" x14ac:dyDescent="0.35">
      <c r="B79" s="3" t="s">
        <v>76</v>
      </c>
      <c r="C79" s="51">
        <f>ROUND(Options!$B$21*HLOOKUP(Calculations!$E$2,Pop2016fraction!$C$3:$BC$251,Pop2016fraction!$BD79,FALSE),0)</f>
        <v>0</v>
      </c>
      <c r="D79" s="3">
        <f>ROUND(Options!$B$21*HLOOKUP(Calculations!$E$2,Pop2016fractionQ1!$C$3:$BC$251,Pop2016fractionQ1!$BD79,FALSE),0)</f>
        <v>0</v>
      </c>
      <c r="E79" s="3">
        <f>ROUND(Options!$B$21*HLOOKUP(Calculations!$E$2,'Pop2016fractionQ1&amp;2'!$C$3:$BC$251,'Pop2016fractionQ1&amp;2'!$BD79,FALSE),0)</f>
        <v>0</v>
      </c>
      <c r="F79" s="5">
        <f>ROUND(Options!$B$21*HLOOKUP(Calculations!$E$2,PARfraction!$C$3:$BC$251,PARfraction!$BD79,FALSE),0)</f>
        <v>0</v>
      </c>
      <c r="G79" s="60">
        <v>77</v>
      </c>
    </row>
    <row r="80" spans="2:7" x14ac:dyDescent="0.35">
      <c r="B80" s="3" t="s">
        <v>46</v>
      </c>
      <c r="C80" s="51">
        <f>ROUND(Options!$B$21*HLOOKUP(Calculations!$E$2,Pop2016fraction!$C$3:$BC$251,Pop2016fraction!$BD80,FALSE),0)</f>
        <v>0</v>
      </c>
      <c r="D80" s="3">
        <f>ROUND(Options!$B$21*HLOOKUP(Calculations!$E$2,Pop2016fractionQ1!$C$3:$BC$251,Pop2016fractionQ1!$BD80,FALSE),0)</f>
        <v>0</v>
      </c>
      <c r="E80" s="3">
        <f>ROUND(Options!$B$21*HLOOKUP(Calculations!$E$2,'Pop2016fractionQ1&amp;2'!$C$3:$BC$251,'Pop2016fractionQ1&amp;2'!$BD80,FALSE),0)</f>
        <v>0</v>
      </c>
      <c r="F80" s="5">
        <f>ROUND(Options!$B$21*HLOOKUP(Calculations!$E$2,PARfraction!$C$3:$BC$251,PARfraction!$BD80,FALSE),0)</f>
        <v>0</v>
      </c>
      <c r="G80" s="60">
        <v>78</v>
      </c>
    </row>
    <row r="81" spans="2:7" x14ac:dyDescent="0.35">
      <c r="B81" s="3" t="s">
        <v>77</v>
      </c>
      <c r="C81" s="51">
        <f>ROUND(Options!$B$21*HLOOKUP(Calculations!$E$2,Pop2016fraction!$C$3:$BC$251,Pop2016fraction!$BD81,FALSE),0)</f>
        <v>0</v>
      </c>
      <c r="D81" s="3">
        <f>ROUND(Options!$B$21*HLOOKUP(Calculations!$E$2,Pop2016fractionQ1!$C$3:$BC$251,Pop2016fractionQ1!$BD81,FALSE),0)</f>
        <v>0</v>
      </c>
      <c r="E81" s="3">
        <f>ROUND(Options!$B$21*HLOOKUP(Calculations!$E$2,'Pop2016fractionQ1&amp;2'!$C$3:$BC$251,'Pop2016fractionQ1&amp;2'!$BD81,FALSE),0)</f>
        <v>0</v>
      </c>
      <c r="F81" s="5">
        <f>ROUND(Options!$B$21*HLOOKUP(Calculations!$E$2,PARfraction!$C$3:$BC$251,PARfraction!$BD81,FALSE),0)</f>
        <v>0</v>
      </c>
      <c r="G81" s="60">
        <v>79</v>
      </c>
    </row>
    <row r="82" spans="2:7" x14ac:dyDescent="0.35">
      <c r="B82" s="3" t="s">
        <v>47</v>
      </c>
      <c r="C82" s="51">
        <f>ROUND(Options!$B$21*HLOOKUP(Calculations!$E$2,Pop2016fraction!$C$3:$BC$251,Pop2016fraction!$BD82,FALSE),0)</f>
        <v>751</v>
      </c>
      <c r="D82" s="3">
        <f>ROUND(Options!$B$21*HLOOKUP(Calculations!$E$2,Pop2016fractionQ1!$C$3:$BC$251,Pop2016fractionQ1!$BD82,FALSE),0)</f>
        <v>3865</v>
      </c>
      <c r="E82" s="3">
        <f>ROUND(Options!$B$21*HLOOKUP(Calculations!$E$2,'Pop2016fractionQ1&amp;2'!$C$3:$BC$251,'Pop2016fractionQ1&amp;2'!$BD82,FALSE),0)</f>
        <v>1905</v>
      </c>
      <c r="F82" s="5">
        <f>ROUND(Options!$B$21*HLOOKUP(Calculations!$E$2,PARfraction!$C$3:$BC$251,PARfraction!$BD82,FALSE),0)</f>
        <v>1088</v>
      </c>
      <c r="G82" s="60">
        <v>80</v>
      </c>
    </row>
    <row r="83" spans="2:7" x14ac:dyDescent="0.35">
      <c r="B83" s="3" t="s">
        <v>48</v>
      </c>
      <c r="C83" s="51">
        <f>ROUND(Options!$B$21*HLOOKUP(Calculations!$E$2,Pop2016fraction!$C$3:$BC$251,Pop2016fraction!$BD83,FALSE),0)</f>
        <v>1101</v>
      </c>
      <c r="D83" s="3">
        <f>ROUND(Options!$B$21*HLOOKUP(Calculations!$E$2,Pop2016fractionQ1!$C$3:$BC$251,Pop2016fractionQ1!$BD83,FALSE),0)</f>
        <v>5667</v>
      </c>
      <c r="E83" s="3">
        <f>ROUND(Options!$B$21*HLOOKUP(Calculations!$E$2,'Pop2016fractionQ1&amp;2'!$C$3:$BC$251,'Pop2016fractionQ1&amp;2'!$BD83,FALSE),0)</f>
        <v>2794</v>
      </c>
      <c r="F83" s="5">
        <f>ROUND(Options!$B$21*HLOOKUP(Calculations!$E$2,PARfraction!$C$3:$BC$251,PARfraction!$BD83,FALSE),0)</f>
        <v>1595</v>
      </c>
      <c r="G83" s="60">
        <v>81</v>
      </c>
    </row>
    <row r="84" spans="2:7" x14ac:dyDescent="0.35">
      <c r="B84" s="3" t="s">
        <v>49</v>
      </c>
      <c r="C84" s="51">
        <f>ROUND(Options!$B$21*HLOOKUP(Calculations!$E$2,Pop2016fraction!$C$3:$BC$251,Pop2016fraction!$BD84,FALSE),0)</f>
        <v>1262</v>
      </c>
      <c r="D84" s="3">
        <f>ROUND(Options!$B$21*HLOOKUP(Calculations!$E$2,Pop2016fractionQ1!$C$3:$BC$251,Pop2016fractionQ1!$BD84,FALSE),0)</f>
        <v>6493</v>
      </c>
      <c r="E84" s="3">
        <f>ROUND(Options!$B$21*HLOOKUP(Calculations!$E$2,'Pop2016fractionQ1&amp;2'!$C$3:$BC$251,'Pop2016fractionQ1&amp;2'!$BD84,FALSE),0)</f>
        <v>3201</v>
      </c>
      <c r="F84" s="5">
        <f>ROUND(Options!$B$21*HLOOKUP(Calculations!$E$2,PARfraction!$C$3:$BC$251,PARfraction!$BD84,FALSE),0)</f>
        <v>1827</v>
      </c>
      <c r="G84" s="60">
        <v>82</v>
      </c>
    </row>
    <row r="85" spans="2:7" x14ac:dyDescent="0.35">
      <c r="B85" s="3" t="s">
        <v>50</v>
      </c>
      <c r="C85" s="51">
        <f>ROUND(Options!$B$21*HLOOKUP(Calculations!$E$2,Pop2016fraction!$C$3:$BC$251,Pop2016fraction!$BD85,FALSE),0)</f>
        <v>1126</v>
      </c>
      <c r="D85" s="3">
        <f>ROUND(Options!$B$21*HLOOKUP(Calculations!$E$2,Pop2016fractionQ1!$C$3:$BC$251,Pop2016fractionQ1!$BD85,FALSE),0)</f>
        <v>5793</v>
      </c>
      <c r="E85" s="3">
        <f>ROUND(Options!$B$21*HLOOKUP(Calculations!$E$2,'Pop2016fractionQ1&amp;2'!$C$3:$BC$251,'Pop2016fractionQ1&amp;2'!$BD85,FALSE),0)</f>
        <v>2856</v>
      </c>
      <c r="F85" s="5">
        <f>ROUND(Options!$B$21*HLOOKUP(Calculations!$E$2,PARfraction!$C$3:$BC$251,PARfraction!$BD85,FALSE),0)</f>
        <v>1630</v>
      </c>
      <c r="G85" s="60">
        <v>83</v>
      </c>
    </row>
    <row r="86" spans="2:7" x14ac:dyDescent="0.35">
      <c r="B86" s="3" t="s">
        <v>51</v>
      </c>
      <c r="C86" s="51">
        <f>ROUND(Options!$B$21*HLOOKUP(Calculations!$E$2,Pop2016fraction!$C$3:$BC$251,Pop2016fraction!$BD86,FALSE),0)</f>
        <v>977</v>
      </c>
      <c r="D86" s="3">
        <f>ROUND(Options!$B$21*HLOOKUP(Calculations!$E$2,Pop2016fractionQ1!$C$3:$BC$251,Pop2016fractionQ1!$BD86,FALSE),0)</f>
        <v>5027</v>
      </c>
      <c r="E86" s="3">
        <f>ROUND(Options!$B$21*HLOOKUP(Calculations!$E$2,'Pop2016fractionQ1&amp;2'!$C$3:$BC$251,'Pop2016fractionQ1&amp;2'!$BD86,FALSE),0)</f>
        <v>2478</v>
      </c>
      <c r="F86" s="5">
        <f>ROUND(Options!$B$21*HLOOKUP(Calculations!$E$2,PARfraction!$C$3:$BC$251,PARfraction!$BD86,FALSE),0)</f>
        <v>1415</v>
      </c>
      <c r="G86" s="60">
        <v>84</v>
      </c>
    </row>
    <row r="87" spans="2:7" x14ac:dyDescent="0.35">
      <c r="B87" s="3" t="s">
        <v>52</v>
      </c>
      <c r="C87" s="51">
        <f>ROUND(Options!$B$21*HLOOKUP(Calculations!$E$2,Pop2016fraction!$C$3:$BC$251,Pop2016fraction!$BD87,FALSE),0)</f>
        <v>937</v>
      </c>
      <c r="D87" s="3">
        <f>ROUND(Options!$B$21*HLOOKUP(Calculations!$E$2,Pop2016fractionQ1!$C$3:$BC$251,Pop2016fractionQ1!$BD87,FALSE),0)</f>
        <v>4820</v>
      </c>
      <c r="E87" s="3">
        <f>ROUND(Options!$B$21*HLOOKUP(Calculations!$E$2,'Pop2016fractionQ1&amp;2'!$C$3:$BC$251,'Pop2016fractionQ1&amp;2'!$BD87,FALSE),0)</f>
        <v>2376</v>
      </c>
      <c r="F87" s="5">
        <f>ROUND(Options!$B$21*HLOOKUP(Calculations!$E$2,PARfraction!$C$3:$BC$251,PARfraction!$BD87,FALSE),0)</f>
        <v>1356</v>
      </c>
      <c r="G87" s="60">
        <v>85</v>
      </c>
    </row>
    <row r="88" spans="2:7" x14ac:dyDescent="0.35">
      <c r="B88" s="3" t="s">
        <v>53</v>
      </c>
      <c r="C88" s="51">
        <f>ROUND(Options!$B$21*HLOOKUP(Calculations!$E$2,Pop2016fraction!$C$3:$BC$251,Pop2016fraction!$BD88,FALSE),0)</f>
        <v>1063</v>
      </c>
      <c r="D88" s="3">
        <f>ROUND(Options!$B$21*HLOOKUP(Calculations!$E$2,Pop2016fractionQ1!$C$3:$BC$251,Pop2016fractionQ1!$BD88,FALSE),0)</f>
        <v>5468</v>
      </c>
      <c r="E88" s="3">
        <f>ROUND(Options!$B$21*HLOOKUP(Calculations!$E$2,'Pop2016fractionQ1&amp;2'!$C$3:$BC$251,'Pop2016fractionQ1&amp;2'!$BD88,FALSE),0)</f>
        <v>2696</v>
      </c>
      <c r="F88" s="5">
        <f>ROUND(Options!$B$21*HLOOKUP(Calculations!$E$2,PARfraction!$C$3:$BC$251,PARfraction!$BD88,FALSE),0)</f>
        <v>1539</v>
      </c>
      <c r="G88" s="60">
        <v>86</v>
      </c>
    </row>
    <row r="89" spans="2:7" x14ac:dyDescent="0.35">
      <c r="B89" s="3" t="s">
        <v>54</v>
      </c>
      <c r="C89" s="51">
        <f>ROUND(Options!$B$21*HLOOKUP(Calculations!$E$2,Pop2016fraction!$C$3:$BC$251,Pop2016fraction!$BD89,FALSE),0)</f>
        <v>1093</v>
      </c>
      <c r="D89" s="3">
        <f>ROUND(Options!$B$21*HLOOKUP(Calculations!$E$2,Pop2016fractionQ1!$C$3:$BC$251,Pop2016fractionQ1!$BD89,FALSE),0)</f>
        <v>5627</v>
      </c>
      <c r="E89" s="3">
        <f>ROUND(Options!$B$21*HLOOKUP(Calculations!$E$2,'Pop2016fractionQ1&amp;2'!$C$3:$BC$251,'Pop2016fractionQ1&amp;2'!$BD89,FALSE),0)</f>
        <v>2774</v>
      </c>
      <c r="F89" s="5">
        <f>ROUND(Options!$B$21*HLOOKUP(Calculations!$E$2,PARfraction!$C$3:$BC$251,PARfraction!$BD89,FALSE),0)</f>
        <v>1584</v>
      </c>
      <c r="G89" s="60">
        <v>87</v>
      </c>
    </row>
    <row r="90" spans="2:7" x14ac:dyDescent="0.35">
      <c r="B90" s="3" t="s">
        <v>55</v>
      </c>
      <c r="C90" s="51">
        <f>ROUND(Options!$B$21*HLOOKUP(Calculations!$E$2,Pop2016fraction!$C$3:$BC$251,Pop2016fraction!$BD90,FALSE),0)</f>
        <v>985</v>
      </c>
      <c r="D90" s="3">
        <f>ROUND(Options!$B$21*HLOOKUP(Calculations!$E$2,Pop2016fractionQ1!$C$3:$BC$251,Pop2016fractionQ1!$BD90,FALSE),0)</f>
        <v>5068</v>
      </c>
      <c r="E90" s="3">
        <f>ROUND(Options!$B$21*HLOOKUP(Calculations!$E$2,'Pop2016fractionQ1&amp;2'!$C$3:$BC$251,'Pop2016fractionQ1&amp;2'!$BD90,FALSE),0)</f>
        <v>2498</v>
      </c>
      <c r="F90" s="5">
        <f>ROUND(Options!$B$21*HLOOKUP(Calculations!$E$2,PARfraction!$C$3:$BC$251,PARfraction!$BD90,FALSE),0)</f>
        <v>955</v>
      </c>
      <c r="G90" s="60">
        <v>88</v>
      </c>
    </row>
    <row r="91" spans="2:7" x14ac:dyDescent="0.35">
      <c r="B91" s="3" t="s">
        <v>56</v>
      </c>
      <c r="C91" s="51">
        <f>ROUND(Options!$B$21*HLOOKUP(Calculations!$E$2,Pop2016fraction!$C$3:$BC$251,Pop2016fraction!$BD91,FALSE),0)</f>
        <v>810</v>
      </c>
      <c r="D91" s="3">
        <f>ROUND(Options!$B$21*HLOOKUP(Calculations!$E$2,Pop2016fractionQ1!$C$3:$BC$251,Pop2016fractionQ1!$BD91,FALSE),0)</f>
        <v>4170</v>
      </c>
      <c r="E91" s="3">
        <f>ROUND(Options!$B$21*HLOOKUP(Calculations!$E$2,'Pop2016fractionQ1&amp;2'!$C$3:$BC$251,'Pop2016fractionQ1&amp;2'!$BD91,FALSE),0)</f>
        <v>2056</v>
      </c>
      <c r="F91" s="5">
        <f>ROUND(Options!$B$21*HLOOKUP(Calculations!$E$2,PARfraction!$C$3:$BC$251,PARfraction!$BD91,FALSE),0)</f>
        <v>785</v>
      </c>
      <c r="G91" s="60">
        <v>89</v>
      </c>
    </row>
    <row r="92" spans="2:7" x14ac:dyDescent="0.35">
      <c r="B92" s="3" t="s">
        <v>57</v>
      </c>
      <c r="C92" s="51">
        <f>ROUND(Options!$B$21*HLOOKUP(Calculations!$E$2,Pop2016fraction!$C$3:$BC$251,Pop2016fraction!$BD92,FALSE),0)</f>
        <v>757</v>
      </c>
      <c r="D92" s="3">
        <f>ROUND(Options!$B$21*HLOOKUP(Calculations!$E$2,Pop2016fractionQ1!$C$3:$BC$251,Pop2016fractionQ1!$BD92,FALSE),0)</f>
        <v>3897</v>
      </c>
      <c r="E92" s="3">
        <f>ROUND(Options!$B$21*HLOOKUP(Calculations!$E$2,'Pop2016fractionQ1&amp;2'!$C$3:$BC$251,'Pop2016fractionQ1&amp;2'!$BD92,FALSE),0)</f>
        <v>1921</v>
      </c>
      <c r="F92" s="5">
        <f>ROUND(Options!$B$21*HLOOKUP(Calculations!$E$2,PARfraction!$C$3:$BC$251,PARfraction!$BD92,FALSE),0)</f>
        <v>734</v>
      </c>
      <c r="G92" s="60">
        <v>90</v>
      </c>
    </row>
    <row r="93" spans="2:7" x14ac:dyDescent="0.35">
      <c r="B93" s="3" t="s">
        <v>58</v>
      </c>
      <c r="C93" s="51">
        <f>ROUND(Options!$B$21*HLOOKUP(Calculations!$E$2,Pop2016fraction!$C$3:$BC$251,Pop2016fraction!$BD93,FALSE),0)</f>
        <v>544</v>
      </c>
      <c r="D93" s="3">
        <f>ROUND(Options!$B$21*HLOOKUP(Calculations!$E$2,Pop2016fractionQ1!$C$3:$BC$251,Pop2016fractionQ1!$BD93,FALSE),0)</f>
        <v>2798</v>
      </c>
      <c r="E93" s="3">
        <f>ROUND(Options!$B$21*HLOOKUP(Calculations!$E$2,'Pop2016fractionQ1&amp;2'!$C$3:$BC$251,'Pop2016fractionQ1&amp;2'!$BD93,FALSE),0)</f>
        <v>1379</v>
      </c>
      <c r="F93" s="5">
        <f>ROUND(Options!$B$21*HLOOKUP(Calculations!$E$2,PARfraction!$C$3:$BC$251,PARfraction!$BD93,FALSE),0)</f>
        <v>527</v>
      </c>
      <c r="G93" s="60">
        <v>91</v>
      </c>
    </row>
    <row r="94" spans="2:7" x14ac:dyDescent="0.35">
      <c r="B94" s="3" t="s">
        <v>59</v>
      </c>
      <c r="C94" s="51">
        <f>ROUND(Options!$B$21*HLOOKUP(Calculations!$E$2,Pop2016fraction!$C$3:$BC$251,Pop2016fraction!$BD94,FALSE),0)</f>
        <v>412</v>
      </c>
      <c r="D94" s="3">
        <f>ROUND(Options!$B$21*HLOOKUP(Calculations!$E$2,Pop2016fractionQ1!$C$3:$BC$251,Pop2016fractionQ1!$BD94,FALSE),0)</f>
        <v>2121</v>
      </c>
      <c r="E94" s="3">
        <f>ROUND(Options!$B$21*HLOOKUP(Calculations!$E$2,'Pop2016fractionQ1&amp;2'!$C$3:$BC$251,'Pop2016fractionQ1&amp;2'!$BD94,FALSE),0)</f>
        <v>1045</v>
      </c>
      <c r="F94" s="5">
        <f>ROUND(Options!$B$21*HLOOKUP(Calculations!$E$2,PARfraction!$C$3:$BC$251,PARfraction!$BD94,FALSE),0)</f>
        <v>399</v>
      </c>
      <c r="G94" s="60">
        <v>92</v>
      </c>
    </row>
    <row r="95" spans="2:7" x14ac:dyDescent="0.35">
      <c r="B95" s="3" t="s">
        <v>60</v>
      </c>
      <c r="C95" s="51">
        <f>ROUND(Options!$B$21*HLOOKUP(Calculations!$E$2,Pop2016fraction!$C$3:$BC$251,Pop2016fraction!$BD95,FALSE),0)</f>
        <v>274</v>
      </c>
      <c r="D95" s="3">
        <f>ROUND(Options!$B$21*HLOOKUP(Calculations!$E$2,Pop2016fractionQ1!$C$3:$BC$251,Pop2016fractionQ1!$BD95,FALSE),0)</f>
        <v>1408</v>
      </c>
      <c r="E95" s="3">
        <f>ROUND(Options!$B$21*HLOOKUP(Calculations!$E$2,'Pop2016fractionQ1&amp;2'!$C$3:$BC$251,'Pop2016fractionQ1&amp;2'!$BD95,FALSE),0)</f>
        <v>694</v>
      </c>
      <c r="F95" s="5">
        <f>ROUND(Options!$B$21*HLOOKUP(Calculations!$E$2,PARfraction!$C$3:$BC$251,PARfraction!$BD95,FALSE),0)</f>
        <v>265</v>
      </c>
      <c r="G95" s="60">
        <v>93</v>
      </c>
    </row>
    <row r="96" spans="2:7" x14ac:dyDescent="0.35">
      <c r="B96" s="3" t="s">
        <v>80</v>
      </c>
      <c r="C96" s="51">
        <f>ROUND(Options!$B$21*HLOOKUP(Calculations!$E$2,Pop2016fraction!$C$3:$BC$251,Pop2016fraction!$BD96,FALSE),0)</f>
        <v>132</v>
      </c>
      <c r="D96" s="3">
        <f>ROUND(Options!$B$21*HLOOKUP(Calculations!$E$2,Pop2016fractionQ1!$C$3:$BC$251,Pop2016fractionQ1!$BD96,FALSE),0)</f>
        <v>678</v>
      </c>
      <c r="E96" s="3">
        <f>ROUND(Options!$B$21*HLOOKUP(Calculations!$E$2,'Pop2016fractionQ1&amp;2'!$C$3:$BC$251,'Pop2016fractionQ1&amp;2'!$BD96,FALSE),0)</f>
        <v>334</v>
      </c>
      <c r="F96" s="5">
        <f>ROUND(Options!$B$21*HLOOKUP(Calculations!$E$2,PARfraction!$C$3:$BC$251,PARfraction!$BD96,FALSE),0)</f>
        <v>128</v>
      </c>
      <c r="G96" s="60">
        <v>94</v>
      </c>
    </row>
    <row r="97" spans="1:7" x14ac:dyDescent="0.35">
      <c r="B97" s="3" t="s">
        <v>79</v>
      </c>
      <c r="C97" s="51">
        <f>ROUND(Options!$B$21*HLOOKUP(Calculations!$E$2,Pop2016fraction!$C$3:$BC$251,Pop2016fraction!$BD97,FALSE),0)</f>
        <v>57</v>
      </c>
      <c r="D97" s="3">
        <f>ROUND(Options!$B$21*HLOOKUP(Calculations!$E$2,Pop2016fractionQ1!$C$3:$BC$251,Pop2016fractionQ1!$BD97,FALSE),0)</f>
        <v>292</v>
      </c>
      <c r="E97" s="3">
        <f>ROUND(Options!$B$21*HLOOKUP(Calculations!$E$2,'Pop2016fractionQ1&amp;2'!$C$3:$BC$251,'Pop2016fractionQ1&amp;2'!$BD97,FALSE),0)</f>
        <v>144</v>
      </c>
      <c r="F97" s="5">
        <f>ROUND(Options!$B$21*HLOOKUP(Calculations!$E$2,PARfraction!$C$3:$BC$251,PARfraction!$BD97,FALSE),0)</f>
        <v>55</v>
      </c>
      <c r="G97" s="60">
        <v>95</v>
      </c>
    </row>
    <row r="98" spans="1:7" s="2" customFormat="1" x14ac:dyDescent="0.35">
      <c r="A98" s="2" t="s">
        <v>134</v>
      </c>
      <c r="B98" s="2" t="s">
        <v>83</v>
      </c>
      <c r="C98" s="51">
        <f>ROUND(Options!$B$21*HLOOKUP(Calculations!$E$2,Pop2016fraction!$C$3:$BC$251,Pop2016fraction!$BD98,FALSE),0)</f>
        <v>0</v>
      </c>
      <c r="D98" s="3">
        <f>ROUND(Options!$B$21*HLOOKUP(Calculations!$E$2,Pop2016fractionQ1!$C$3:$BC$251,Pop2016fractionQ1!$BD98,FALSE),0)</f>
        <v>0</v>
      </c>
      <c r="E98" s="3">
        <f>ROUND(Options!$B$21*HLOOKUP(Calculations!$E$2,'Pop2016fractionQ1&amp;2'!$C$3:$BC$251,'Pop2016fractionQ1&amp;2'!$BD98,FALSE),0)</f>
        <v>0</v>
      </c>
      <c r="F98" s="5">
        <f>ROUND(Options!$B$21*HLOOKUP(Calculations!$E$2,PARfraction!$C$3:$BC$251,PARfraction!$BD98,FALSE),0)</f>
        <v>0</v>
      </c>
      <c r="G98" s="60">
        <v>96</v>
      </c>
    </row>
    <row r="99" spans="1:7" s="3" customFormat="1" x14ac:dyDescent="0.35">
      <c r="B99" s="3" t="s">
        <v>61</v>
      </c>
      <c r="C99" s="51">
        <f>ROUND(Options!$B$21*HLOOKUP(Calculations!$E$2,Pop2016fraction!$C$3:$BC$251,Pop2016fraction!$BD99,FALSE),0)</f>
        <v>0</v>
      </c>
      <c r="D99" s="3">
        <f>ROUND(Options!$B$21*HLOOKUP(Calculations!$E$2,Pop2016fractionQ1!$C$3:$BC$251,Pop2016fractionQ1!$BD99,FALSE),0)</f>
        <v>0</v>
      </c>
      <c r="E99" s="3">
        <f>ROUND(Options!$B$21*HLOOKUP(Calculations!$E$2,'Pop2016fractionQ1&amp;2'!$C$3:$BC$251,'Pop2016fractionQ1&amp;2'!$BD99,FALSE),0)</f>
        <v>0</v>
      </c>
      <c r="F99" s="5">
        <f>ROUND(Options!$B$21*HLOOKUP(Calculations!$E$2,PARfraction!$C$3:$BC$251,PARfraction!$BD99,FALSE),0)</f>
        <v>0</v>
      </c>
      <c r="G99" s="60">
        <v>97</v>
      </c>
    </row>
    <row r="100" spans="1:7" s="3" customFormat="1" x14ac:dyDescent="0.35">
      <c r="B100" s="3" t="s">
        <v>78</v>
      </c>
      <c r="C100" s="51">
        <f>ROUND(Options!$B$21*HLOOKUP(Calculations!$E$2,Pop2016fraction!$C$3:$BC$251,Pop2016fraction!$BD100,FALSE),0)</f>
        <v>0</v>
      </c>
      <c r="D100" s="3">
        <f>ROUND(Options!$B$21*HLOOKUP(Calculations!$E$2,Pop2016fractionQ1!$C$3:$BC$251,Pop2016fractionQ1!$BD100,FALSE),0)</f>
        <v>0</v>
      </c>
      <c r="E100" s="3">
        <f>ROUND(Options!$B$21*HLOOKUP(Calculations!$E$2,'Pop2016fractionQ1&amp;2'!$C$3:$BC$251,'Pop2016fractionQ1&amp;2'!$BD100,FALSE),0)</f>
        <v>0</v>
      </c>
      <c r="F100" s="5">
        <f>ROUND(Options!$B$21*HLOOKUP(Calculations!$E$2,PARfraction!$C$3:$BC$251,PARfraction!$BD100,FALSE),0)</f>
        <v>0</v>
      </c>
      <c r="G100" s="60">
        <v>98</v>
      </c>
    </row>
    <row r="101" spans="1:7" s="3" customFormat="1" x14ac:dyDescent="0.35">
      <c r="B101" s="3" t="s">
        <v>62</v>
      </c>
      <c r="C101" s="51">
        <f>ROUND(Options!$B$21*HLOOKUP(Calculations!$E$2,Pop2016fraction!$C$3:$BC$251,Pop2016fraction!$BD101,FALSE),0)</f>
        <v>685</v>
      </c>
      <c r="D101" s="3">
        <f>ROUND(Options!$B$21*HLOOKUP(Calculations!$E$2,Pop2016fractionQ1!$C$3:$BC$251,Pop2016fractionQ1!$BD101,FALSE),0)</f>
        <v>0</v>
      </c>
      <c r="E101" s="3">
        <f>ROUND(Options!$B$21*HLOOKUP(Calculations!$E$2,'Pop2016fractionQ1&amp;2'!$C$3:$BC$251,'Pop2016fractionQ1&amp;2'!$BD101,FALSE),0)</f>
        <v>1737</v>
      </c>
      <c r="F101" s="5">
        <f>ROUND(Options!$B$21*HLOOKUP(Calculations!$E$2,PARfraction!$C$3:$BC$251,PARfraction!$BD101,FALSE),0)</f>
        <v>744</v>
      </c>
      <c r="G101" s="60">
        <v>99</v>
      </c>
    </row>
    <row r="102" spans="1:7" s="3" customFormat="1" x14ac:dyDescent="0.35">
      <c r="B102" s="3" t="s">
        <v>63</v>
      </c>
      <c r="C102" s="51">
        <f>ROUND(Options!$B$21*HLOOKUP(Calculations!$E$2,Pop2016fraction!$C$3:$BC$251,Pop2016fraction!$BD102,FALSE),0)</f>
        <v>1093</v>
      </c>
      <c r="D102" s="3">
        <f>ROUND(Options!$B$21*HLOOKUP(Calculations!$E$2,Pop2016fractionQ1!$C$3:$BC$251,Pop2016fractionQ1!$BD102,FALSE),0)</f>
        <v>0</v>
      </c>
      <c r="E102" s="3">
        <f>ROUND(Options!$B$21*HLOOKUP(Calculations!$E$2,'Pop2016fractionQ1&amp;2'!$C$3:$BC$251,'Pop2016fractionQ1&amp;2'!$BD102,FALSE),0)</f>
        <v>2773</v>
      </c>
      <c r="F102" s="5">
        <f>ROUND(Options!$B$21*HLOOKUP(Calculations!$E$2,PARfraction!$C$3:$BC$251,PARfraction!$BD102,FALSE),0)</f>
        <v>1187</v>
      </c>
      <c r="G102" s="60">
        <v>100</v>
      </c>
    </row>
    <row r="103" spans="1:7" s="3" customFormat="1" x14ac:dyDescent="0.35">
      <c r="B103" s="3" t="s">
        <v>64</v>
      </c>
      <c r="C103" s="51">
        <f>ROUND(Options!$B$21*HLOOKUP(Calculations!$E$2,Pop2016fraction!$C$3:$BC$251,Pop2016fraction!$BD103,FALSE),0)</f>
        <v>1203</v>
      </c>
      <c r="D103" s="3">
        <f>ROUND(Options!$B$21*HLOOKUP(Calculations!$E$2,Pop2016fractionQ1!$C$3:$BC$251,Pop2016fractionQ1!$BD103,FALSE),0)</f>
        <v>0</v>
      </c>
      <c r="E103" s="3">
        <f>ROUND(Options!$B$21*HLOOKUP(Calculations!$E$2,'Pop2016fractionQ1&amp;2'!$C$3:$BC$251,'Pop2016fractionQ1&amp;2'!$BD103,FALSE),0)</f>
        <v>3051</v>
      </c>
      <c r="F103" s="5">
        <f>ROUND(Options!$B$21*HLOOKUP(Calculations!$E$2,PARfraction!$C$3:$BC$251,PARfraction!$BD103,FALSE),0)</f>
        <v>1306</v>
      </c>
      <c r="G103" s="60">
        <v>101</v>
      </c>
    </row>
    <row r="104" spans="1:7" s="3" customFormat="1" x14ac:dyDescent="0.35">
      <c r="B104" s="3" t="s">
        <v>65</v>
      </c>
      <c r="C104" s="51">
        <f>ROUND(Options!$B$21*HLOOKUP(Calculations!$E$2,Pop2016fraction!$C$3:$BC$251,Pop2016fraction!$BD104,FALSE),0)</f>
        <v>1128</v>
      </c>
      <c r="D104" s="3">
        <f>ROUND(Options!$B$21*HLOOKUP(Calculations!$E$2,Pop2016fractionQ1!$C$3:$BC$251,Pop2016fractionQ1!$BD104,FALSE),0)</f>
        <v>0</v>
      </c>
      <c r="E104" s="3">
        <f>ROUND(Options!$B$21*HLOOKUP(Calculations!$E$2,'Pop2016fractionQ1&amp;2'!$C$3:$BC$251,'Pop2016fractionQ1&amp;2'!$BD104,FALSE),0)</f>
        <v>2863</v>
      </c>
      <c r="F104" s="5">
        <f>ROUND(Options!$B$21*HLOOKUP(Calculations!$E$2,PARfraction!$C$3:$BC$251,PARfraction!$BD104,FALSE),0)</f>
        <v>1225</v>
      </c>
      <c r="G104" s="60">
        <v>102</v>
      </c>
    </row>
    <row r="105" spans="1:7" s="3" customFormat="1" x14ac:dyDescent="0.35">
      <c r="B105" s="3" t="s">
        <v>66</v>
      </c>
      <c r="C105" s="51">
        <f>ROUND(Options!$B$21*HLOOKUP(Calculations!$E$2,Pop2016fraction!$C$3:$BC$251,Pop2016fraction!$BD105,FALSE),0)</f>
        <v>978</v>
      </c>
      <c r="D105" s="3">
        <f>ROUND(Options!$B$21*HLOOKUP(Calculations!$E$2,Pop2016fractionQ1!$C$3:$BC$251,Pop2016fractionQ1!$BD105,FALSE),0)</f>
        <v>0</v>
      </c>
      <c r="E105" s="3">
        <f>ROUND(Options!$B$21*HLOOKUP(Calculations!$E$2,'Pop2016fractionQ1&amp;2'!$C$3:$BC$251,'Pop2016fractionQ1&amp;2'!$BD105,FALSE),0)</f>
        <v>2481</v>
      </c>
      <c r="F105" s="5">
        <f>ROUND(Options!$B$21*HLOOKUP(Calculations!$E$2,PARfraction!$C$3:$BC$251,PARfraction!$BD105,FALSE),0)</f>
        <v>1062</v>
      </c>
      <c r="G105" s="60">
        <v>103</v>
      </c>
    </row>
    <row r="106" spans="1:7" s="3" customFormat="1" x14ac:dyDescent="0.35">
      <c r="B106" s="3" t="s">
        <v>67</v>
      </c>
      <c r="C106" s="51">
        <f>ROUND(Options!$B$21*HLOOKUP(Calculations!$E$2,Pop2016fraction!$C$3:$BC$251,Pop2016fraction!$BD106,FALSE),0)</f>
        <v>990</v>
      </c>
      <c r="D106" s="3">
        <f>ROUND(Options!$B$21*HLOOKUP(Calculations!$E$2,Pop2016fractionQ1!$C$3:$BC$251,Pop2016fractionQ1!$BD106,FALSE),0)</f>
        <v>0</v>
      </c>
      <c r="E106" s="3">
        <f>ROUND(Options!$B$21*HLOOKUP(Calculations!$E$2,'Pop2016fractionQ1&amp;2'!$C$3:$BC$251,'Pop2016fractionQ1&amp;2'!$BD106,FALSE),0)</f>
        <v>2513</v>
      </c>
      <c r="F106" s="5">
        <f>ROUND(Options!$B$21*HLOOKUP(Calculations!$E$2,PARfraction!$C$3:$BC$251,PARfraction!$BD106,FALSE),0)</f>
        <v>1075</v>
      </c>
      <c r="G106" s="60">
        <v>104</v>
      </c>
    </row>
    <row r="107" spans="1:7" s="3" customFormat="1" x14ac:dyDescent="0.35">
      <c r="B107" s="3" t="s">
        <v>68</v>
      </c>
      <c r="C107" s="51">
        <f>ROUND(Options!$B$21*HLOOKUP(Calculations!$E$2,Pop2016fraction!$C$3:$BC$251,Pop2016fraction!$BD107,FALSE),0)</f>
        <v>1160</v>
      </c>
      <c r="D107" s="3">
        <f>ROUND(Options!$B$21*HLOOKUP(Calculations!$E$2,Pop2016fractionQ1!$C$3:$BC$251,Pop2016fractionQ1!$BD107,FALSE),0)</f>
        <v>0</v>
      </c>
      <c r="E107" s="3">
        <f>ROUND(Options!$B$21*HLOOKUP(Calculations!$E$2,'Pop2016fractionQ1&amp;2'!$C$3:$BC$251,'Pop2016fractionQ1&amp;2'!$BD107,FALSE),0)</f>
        <v>2943</v>
      </c>
      <c r="F107" s="5">
        <f>ROUND(Options!$B$21*HLOOKUP(Calculations!$E$2,PARfraction!$C$3:$BC$251,PARfraction!$BD107,FALSE),0)</f>
        <v>1260</v>
      </c>
      <c r="G107" s="60">
        <v>105</v>
      </c>
    </row>
    <row r="108" spans="1:7" s="3" customFormat="1" x14ac:dyDescent="0.35">
      <c r="B108" s="3" t="s">
        <v>69</v>
      </c>
      <c r="C108" s="51">
        <f>ROUND(Options!$B$21*HLOOKUP(Calculations!$E$2,Pop2016fraction!$C$3:$BC$251,Pop2016fraction!$BD108,FALSE),0)</f>
        <v>1200</v>
      </c>
      <c r="D108" s="3">
        <f>ROUND(Options!$B$21*HLOOKUP(Calculations!$E$2,Pop2016fractionQ1!$C$3:$BC$251,Pop2016fractionQ1!$BD108,FALSE),0)</f>
        <v>0</v>
      </c>
      <c r="E108" s="3">
        <f>ROUND(Options!$B$21*HLOOKUP(Calculations!$E$2,'Pop2016fractionQ1&amp;2'!$C$3:$BC$251,'Pop2016fractionQ1&amp;2'!$BD108,FALSE),0)</f>
        <v>3044</v>
      </c>
      <c r="F108" s="5">
        <f>ROUND(Options!$B$21*HLOOKUP(Calculations!$E$2,PARfraction!$C$3:$BC$251,PARfraction!$BD108,FALSE),0)</f>
        <v>1303</v>
      </c>
      <c r="G108" s="60">
        <v>106</v>
      </c>
    </row>
    <row r="109" spans="1:7" s="3" customFormat="1" x14ac:dyDescent="0.35">
      <c r="B109" s="3" t="s">
        <v>70</v>
      </c>
      <c r="C109" s="51">
        <f>ROUND(Options!$B$21*HLOOKUP(Calculations!$E$2,Pop2016fraction!$C$3:$BC$251,Pop2016fraction!$BD109,FALSE),0)</f>
        <v>1104</v>
      </c>
      <c r="D109" s="3">
        <f>ROUND(Options!$B$21*HLOOKUP(Calculations!$E$2,Pop2016fractionQ1!$C$3:$BC$251,Pop2016fractionQ1!$BD109,FALSE),0)</f>
        <v>0</v>
      </c>
      <c r="E109" s="3">
        <f>ROUND(Options!$B$21*HLOOKUP(Calculations!$E$2,'Pop2016fractionQ1&amp;2'!$C$3:$BC$251,'Pop2016fractionQ1&amp;2'!$BD109,FALSE),0)</f>
        <v>2801</v>
      </c>
      <c r="F109" s="5">
        <f>ROUND(Options!$B$21*HLOOKUP(Calculations!$E$2,PARfraction!$C$3:$BC$251,PARfraction!$BD109,FALSE),0)</f>
        <v>1567</v>
      </c>
      <c r="G109" s="60">
        <v>107</v>
      </c>
    </row>
    <row r="110" spans="1:7" s="3" customFormat="1" x14ac:dyDescent="0.35">
      <c r="B110" s="3" t="s">
        <v>71</v>
      </c>
      <c r="C110" s="51">
        <f>ROUND(Options!$B$21*HLOOKUP(Calculations!$E$2,Pop2016fraction!$C$3:$BC$251,Pop2016fraction!$BD110,FALSE),0)</f>
        <v>967</v>
      </c>
      <c r="D110" s="3">
        <f>ROUND(Options!$B$21*HLOOKUP(Calculations!$E$2,Pop2016fractionQ1!$C$3:$BC$251,Pop2016fractionQ1!$BD110,FALSE),0)</f>
        <v>0</v>
      </c>
      <c r="E110" s="3">
        <f>ROUND(Options!$B$21*HLOOKUP(Calculations!$E$2,'Pop2016fractionQ1&amp;2'!$C$3:$BC$251,'Pop2016fractionQ1&amp;2'!$BD110,FALSE),0)</f>
        <v>2453</v>
      </c>
      <c r="F110" s="5">
        <f>ROUND(Options!$B$21*HLOOKUP(Calculations!$E$2,PARfraction!$C$3:$BC$251,PARfraction!$BD110,FALSE),0)</f>
        <v>1372</v>
      </c>
      <c r="G110" s="60">
        <v>108</v>
      </c>
    </row>
    <row r="111" spans="1:7" s="3" customFormat="1" x14ac:dyDescent="0.35">
      <c r="B111" s="3" t="s">
        <v>72</v>
      </c>
      <c r="C111" s="51">
        <f>ROUND(Options!$B$21*HLOOKUP(Calculations!$E$2,Pop2016fraction!$C$3:$BC$251,Pop2016fraction!$BD111,FALSE),0)</f>
        <v>965</v>
      </c>
      <c r="D111" s="3">
        <f>ROUND(Options!$B$21*HLOOKUP(Calculations!$E$2,Pop2016fractionQ1!$C$3:$BC$251,Pop2016fractionQ1!$BD111,FALSE),0)</f>
        <v>0</v>
      </c>
      <c r="E111" s="3">
        <f>ROUND(Options!$B$21*HLOOKUP(Calculations!$E$2,'Pop2016fractionQ1&amp;2'!$C$3:$BC$251,'Pop2016fractionQ1&amp;2'!$BD111,FALSE),0)</f>
        <v>2448</v>
      </c>
      <c r="F111" s="5">
        <f>ROUND(Options!$B$21*HLOOKUP(Calculations!$E$2,PARfraction!$C$3:$BC$251,PARfraction!$BD111,FALSE),0)</f>
        <v>1369</v>
      </c>
      <c r="G111" s="60">
        <v>109</v>
      </c>
    </row>
    <row r="112" spans="1:7" s="3" customFormat="1" x14ac:dyDescent="0.35">
      <c r="B112" s="3" t="s">
        <v>73</v>
      </c>
      <c r="C112" s="51">
        <f>ROUND(Options!$B$21*HLOOKUP(Calculations!$E$2,Pop2016fraction!$C$3:$BC$251,Pop2016fraction!$BD112,FALSE),0)</f>
        <v>763</v>
      </c>
      <c r="D112" s="3">
        <f>ROUND(Options!$B$21*HLOOKUP(Calculations!$E$2,Pop2016fractionQ1!$C$3:$BC$251,Pop2016fractionQ1!$BD112,FALSE),0)</f>
        <v>0</v>
      </c>
      <c r="E112" s="3">
        <f>ROUND(Options!$B$21*HLOOKUP(Calculations!$E$2,'Pop2016fractionQ1&amp;2'!$C$3:$BC$251,'Pop2016fractionQ1&amp;2'!$BD112,FALSE),0)</f>
        <v>1936</v>
      </c>
      <c r="F112" s="5">
        <f>ROUND(Options!$B$21*HLOOKUP(Calculations!$E$2,PARfraction!$C$3:$BC$251,PARfraction!$BD112,FALSE),0)</f>
        <v>1083</v>
      </c>
      <c r="G112" s="60">
        <v>110</v>
      </c>
    </row>
    <row r="113" spans="2:7" s="3" customFormat="1" x14ac:dyDescent="0.35">
      <c r="B113" s="3" t="s">
        <v>74</v>
      </c>
      <c r="C113" s="51">
        <f>ROUND(Options!$B$21*HLOOKUP(Calculations!$E$2,Pop2016fraction!$C$3:$BC$251,Pop2016fraction!$BD113,FALSE),0)</f>
        <v>656</v>
      </c>
      <c r="D113" s="3">
        <f>ROUND(Options!$B$21*HLOOKUP(Calculations!$E$2,Pop2016fractionQ1!$C$3:$BC$251,Pop2016fractionQ1!$BD113,FALSE),0)</f>
        <v>0</v>
      </c>
      <c r="E113" s="3">
        <f>ROUND(Options!$B$21*HLOOKUP(Calculations!$E$2,'Pop2016fractionQ1&amp;2'!$C$3:$BC$251,'Pop2016fractionQ1&amp;2'!$BD113,FALSE),0)</f>
        <v>1666</v>
      </c>
      <c r="F113" s="5">
        <f>ROUND(Options!$B$21*HLOOKUP(Calculations!$E$2,PARfraction!$C$3:$BC$251,PARfraction!$BD113,FALSE),0)</f>
        <v>932</v>
      </c>
      <c r="G113" s="60">
        <v>111</v>
      </c>
    </row>
    <row r="114" spans="2:7" s="3" customFormat="1" x14ac:dyDescent="0.35">
      <c r="B114" s="3" t="s">
        <v>75</v>
      </c>
      <c r="C114" s="51">
        <f>ROUND(Options!$B$21*HLOOKUP(Calculations!$E$2,Pop2016fraction!$C$3:$BC$251,Pop2016fraction!$BD114,FALSE),0)</f>
        <v>517</v>
      </c>
      <c r="D114" s="3">
        <f>ROUND(Options!$B$21*HLOOKUP(Calculations!$E$2,Pop2016fractionQ1!$C$3:$BC$251,Pop2016fractionQ1!$BD114,FALSE),0)</f>
        <v>0</v>
      </c>
      <c r="E114" s="3">
        <f>ROUND(Options!$B$21*HLOOKUP(Calculations!$E$2,'Pop2016fractionQ1&amp;2'!$C$3:$BC$251,'Pop2016fractionQ1&amp;2'!$BD114,FALSE),0)</f>
        <v>1313</v>
      </c>
      <c r="F114" s="5">
        <f>ROUND(Options!$B$21*HLOOKUP(Calculations!$E$2,PARfraction!$C$3:$BC$251,PARfraction!$BD114,FALSE),0)</f>
        <v>734</v>
      </c>
      <c r="G114" s="60">
        <v>112</v>
      </c>
    </row>
    <row r="115" spans="2:7" s="3" customFormat="1" x14ac:dyDescent="0.35">
      <c r="B115" s="3" t="s">
        <v>81</v>
      </c>
      <c r="C115" s="51">
        <f>ROUND(Options!$B$21*HLOOKUP(Calculations!$E$2,Pop2016fraction!$C$3:$BC$251,Pop2016fraction!$BD115,FALSE),0)</f>
        <v>308</v>
      </c>
      <c r="D115" s="3">
        <f>ROUND(Options!$B$21*HLOOKUP(Calculations!$E$2,Pop2016fractionQ1!$C$3:$BC$251,Pop2016fractionQ1!$BD115,FALSE),0)</f>
        <v>0</v>
      </c>
      <c r="E115" s="3">
        <f>ROUND(Options!$B$21*HLOOKUP(Calculations!$E$2,'Pop2016fractionQ1&amp;2'!$C$3:$BC$251,'Pop2016fractionQ1&amp;2'!$BD115,FALSE),0)</f>
        <v>782</v>
      </c>
      <c r="F115" s="5">
        <f>ROUND(Options!$B$21*HLOOKUP(Calculations!$E$2,PARfraction!$C$3:$BC$251,PARfraction!$BD115,FALSE),0)</f>
        <v>438</v>
      </c>
      <c r="G115" s="60">
        <v>113</v>
      </c>
    </row>
    <row r="116" spans="2:7" s="3" customFormat="1" x14ac:dyDescent="0.35">
      <c r="B116" s="3" t="s">
        <v>82</v>
      </c>
      <c r="C116" s="51">
        <f>ROUND(Options!$B$21*HLOOKUP(Calculations!$E$2,Pop2016fraction!$C$3:$BC$251,Pop2016fraction!$BD116,FALSE),0)</f>
        <v>174</v>
      </c>
      <c r="D116" s="3">
        <f>ROUND(Options!$B$21*HLOOKUP(Calculations!$E$2,Pop2016fractionQ1!$C$3:$BC$251,Pop2016fractionQ1!$BD116,FALSE),0)</f>
        <v>0</v>
      </c>
      <c r="E116" s="3">
        <f>ROUND(Options!$B$21*HLOOKUP(Calculations!$E$2,'Pop2016fractionQ1&amp;2'!$C$3:$BC$251,'Pop2016fractionQ1&amp;2'!$BD116,FALSE),0)</f>
        <v>443</v>
      </c>
      <c r="F116" s="5">
        <f>ROUND(Options!$B$21*HLOOKUP(Calculations!$E$2,PARfraction!$C$3:$BC$251,PARfraction!$BD116,FALSE),0)</f>
        <v>248</v>
      </c>
      <c r="G116" s="60">
        <v>114</v>
      </c>
    </row>
    <row r="117" spans="2:7" s="3" customFormat="1" x14ac:dyDescent="0.35">
      <c r="B117" s="3" t="s">
        <v>76</v>
      </c>
      <c r="C117" s="51">
        <f>ROUND(Options!$B$21*HLOOKUP(Calculations!$E$2,Pop2016fraction!$C$3:$BC$251,Pop2016fraction!$BD117,FALSE),0)</f>
        <v>0</v>
      </c>
      <c r="D117" s="3">
        <f>ROUND(Options!$B$21*HLOOKUP(Calculations!$E$2,Pop2016fractionQ1!$C$3:$BC$251,Pop2016fractionQ1!$BD117,FALSE),0)</f>
        <v>0</v>
      </c>
      <c r="E117" s="3">
        <f>ROUND(Options!$B$21*HLOOKUP(Calculations!$E$2,'Pop2016fractionQ1&amp;2'!$C$3:$BC$251,'Pop2016fractionQ1&amp;2'!$BD117,FALSE),0)</f>
        <v>0</v>
      </c>
      <c r="F117" s="5">
        <f>ROUND(Options!$B$21*HLOOKUP(Calculations!$E$2,PARfraction!$C$3:$BC$251,PARfraction!$BD117,FALSE),0)</f>
        <v>0</v>
      </c>
      <c r="G117" s="60">
        <v>115</v>
      </c>
    </row>
    <row r="118" spans="2:7" s="3" customFormat="1" x14ac:dyDescent="0.35">
      <c r="B118" s="3" t="s">
        <v>46</v>
      </c>
      <c r="C118" s="51">
        <f>ROUND(Options!$B$21*HLOOKUP(Calculations!$E$2,Pop2016fraction!$C$3:$BC$251,Pop2016fraction!$BD118,FALSE),0)</f>
        <v>0</v>
      </c>
      <c r="D118" s="3">
        <f>ROUND(Options!$B$21*HLOOKUP(Calculations!$E$2,Pop2016fractionQ1!$C$3:$BC$251,Pop2016fractionQ1!$BD118,FALSE),0)</f>
        <v>0</v>
      </c>
      <c r="E118" s="3">
        <f>ROUND(Options!$B$21*HLOOKUP(Calculations!$E$2,'Pop2016fractionQ1&amp;2'!$C$3:$BC$251,'Pop2016fractionQ1&amp;2'!$BD118,FALSE),0)</f>
        <v>0</v>
      </c>
      <c r="F118" s="5">
        <f>ROUND(Options!$B$21*HLOOKUP(Calculations!$E$2,PARfraction!$C$3:$BC$251,PARfraction!$BD118,FALSE),0)</f>
        <v>0</v>
      </c>
      <c r="G118" s="60">
        <v>116</v>
      </c>
    </row>
    <row r="119" spans="2:7" s="3" customFormat="1" x14ac:dyDescent="0.35">
      <c r="B119" s="3" t="s">
        <v>77</v>
      </c>
      <c r="C119" s="51">
        <f>ROUND(Options!$B$21*HLOOKUP(Calculations!$E$2,Pop2016fraction!$C$3:$BC$251,Pop2016fraction!$BD119,FALSE),0)</f>
        <v>0</v>
      </c>
      <c r="D119" s="3">
        <f>ROUND(Options!$B$21*HLOOKUP(Calculations!$E$2,Pop2016fractionQ1!$C$3:$BC$251,Pop2016fractionQ1!$BD119,FALSE),0)</f>
        <v>0</v>
      </c>
      <c r="E119" s="3">
        <f>ROUND(Options!$B$21*HLOOKUP(Calculations!$E$2,'Pop2016fractionQ1&amp;2'!$C$3:$BC$251,'Pop2016fractionQ1&amp;2'!$BD119,FALSE),0)</f>
        <v>0</v>
      </c>
      <c r="F119" s="5">
        <f>ROUND(Options!$B$21*HLOOKUP(Calculations!$E$2,PARfraction!$C$3:$BC$251,PARfraction!$BD119,FALSE),0)</f>
        <v>0</v>
      </c>
      <c r="G119" s="60">
        <v>117</v>
      </c>
    </row>
    <row r="120" spans="2:7" s="3" customFormat="1" x14ac:dyDescent="0.35">
      <c r="B120" s="3" t="s">
        <v>47</v>
      </c>
      <c r="C120" s="51">
        <f>ROUND(Options!$B$21*HLOOKUP(Calculations!$E$2,Pop2016fraction!$C$3:$BC$251,Pop2016fraction!$BD120,FALSE),0)</f>
        <v>702</v>
      </c>
      <c r="D120" s="3">
        <f>ROUND(Options!$B$21*HLOOKUP(Calculations!$E$2,Pop2016fractionQ1!$C$3:$BC$251,Pop2016fractionQ1!$BD120,FALSE),0)</f>
        <v>0</v>
      </c>
      <c r="E120" s="3">
        <f>ROUND(Options!$B$21*HLOOKUP(Calculations!$E$2,'Pop2016fractionQ1&amp;2'!$C$3:$BC$251,'Pop2016fractionQ1&amp;2'!$BD120,FALSE),0)</f>
        <v>1780</v>
      </c>
      <c r="F120" s="5">
        <f>ROUND(Options!$B$21*HLOOKUP(Calculations!$E$2,PARfraction!$C$3:$BC$251,PARfraction!$BD120,FALSE),0)</f>
        <v>624</v>
      </c>
      <c r="G120" s="60">
        <v>118</v>
      </c>
    </row>
    <row r="121" spans="2:7" s="3" customFormat="1" x14ac:dyDescent="0.35">
      <c r="B121" s="3" t="s">
        <v>48</v>
      </c>
      <c r="C121" s="51">
        <f>ROUND(Options!$B$21*HLOOKUP(Calculations!$E$2,Pop2016fraction!$C$3:$BC$251,Pop2016fraction!$BD121,FALSE),0)</f>
        <v>1065</v>
      </c>
      <c r="D121" s="3">
        <f>ROUND(Options!$B$21*HLOOKUP(Calculations!$E$2,Pop2016fractionQ1!$C$3:$BC$251,Pop2016fractionQ1!$BD121,FALSE),0)</f>
        <v>0</v>
      </c>
      <c r="E121" s="3">
        <f>ROUND(Options!$B$21*HLOOKUP(Calculations!$E$2,'Pop2016fractionQ1&amp;2'!$C$3:$BC$251,'Pop2016fractionQ1&amp;2'!$BD121,FALSE),0)</f>
        <v>2702</v>
      </c>
      <c r="F121" s="5">
        <f>ROUND(Options!$B$21*HLOOKUP(Calculations!$E$2,PARfraction!$C$3:$BC$251,PARfraction!$BD121,FALSE),0)</f>
        <v>948</v>
      </c>
      <c r="G121" s="60">
        <v>119</v>
      </c>
    </row>
    <row r="122" spans="2:7" s="3" customFormat="1" x14ac:dyDescent="0.35">
      <c r="B122" s="3" t="s">
        <v>49</v>
      </c>
      <c r="C122" s="51">
        <f>ROUND(Options!$B$21*HLOOKUP(Calculations!$E$2,Pop2016fraction!$C$3:$BC$251,Pop2016fraction!$BD122,FALSE),0)</f>
        <v>1173</v>
      </c>
      <c r="D122" s="3">
        <f>ROUND(Options!$B$21*HLOOKUP(Calculations!$E$2,Pop2016fractionQ1!$C$3:$BC$251,Pop2016fractionQ1!$BD122,FALSE),0)</f>
        <v>0</v>
      </c>
      <c r="E122" s="3">
        <f>ROUND(Options!$B$21*HLOOKUP(Calculations!$E$2,'Pop2016fractionQ1&amp;2'!$C$3:$BC$251,'Pop2016fractionQ1&amp;2'!$BD122,FALSE),0)</f>
        <v>2976</v>
      </c>
      <c r="F122" s="5">
        <f>ROUND(Options!$B$21*HLOOKUP(Calculations!$E$2,PARfraction!$C$3:$BC$251,PARfraction!$BD122,FALSE),0)</f>
        <v>1044</v>
      </c>
      <c r="G122" s="60">
        <v>120</v>
      </c>
    </row>
    <row r="123" spans="2:7" s="3" customFormat="1" x14ac:dyDescent="0.35">
      <c r="B123" s="3" t="s">
        <v>50</v>
      </c>
      <c r="C123" s="51">
        <f>ROUND(Options!$B$21*HLOOKUP(Calculations!$E$2,Pop2016fraction!$C$3:$BC$251,Pop2016fraction!$BD123,FALSE),0)</f>
        <v>1100</v>
      </c>
      <c r="D123" s="3">
        <f>ROUND(Options!$B$21*HLOOKUP(Calculations!$E$2,Pop2016fractionQ1!$C$3:$BC$251,Pop2016fractionQ1!$BD123,FALSE),0)</f>
        <v>0</v>
      </c>
      <c r="E123" s="3">
        <f>ROUND(Options!$B$21*HLOOKUP(Calculations!$E$2,'Pop2016fractionQ1&amp;2'!$C$3:$BC$251,'Pop2016fractionQ1&amp;2'!$BD123,FALSE),0)</f>
        <v>2791</v>
      </c>
      <c r="F123" s="5">
        <f>ROUND(Options!$B$21*HLOOKUP(Calculations!$E$2,PARfraction!$C$3:$BC$251,PARfraction!$BD123,FALSE),0)</f>
        <v>979</v>
      </c>
      <c r="G123" s="60">
        <v>121</v>
      </c>
    </row>
    <row r="124" spans="2:7" s="3" customFormat="1" x14ac:dyDescent="0.35">
      <c r="B124" s="3" t="s">
        <v>51</v>
      </c>
      <c r="C124" s="51">
        <f>ROUND(Options!$B$21*HLOOKUP(Calculations!$E$2,Pop2016fraction!$C$3:$BC$251,Pop2016fraction!$BD124,FALSE),0)</f>
        <v>958</v>
      </c>
      <c r="D124" s="3">
        <f>ROUND(Options!$B$21*HLOOKUP(Calculations!$E$2,Pop2016fractionQ1!$C$3:$BC$251,Pop2016fractionQ1!$BD124,FALSE),0)</f>
        <v>0</v>
      </c>
      <c r="E124" s="3">
        <f>ROUND(Options!$B$21*HLOOKUP(Calculations!$E$2,'Pop2016fractionQ1&amp;2'!$C$3:$BC$251,'Pop2016fractionQ1&amp;2'!$BD124,FALSE),0)</f>
        <v>2430</v>
      </c>
      <c r="F124" s="5">
        <f>ROUND(Options!$B$21*HLOOKUP(Calculations!$E$2,PARfraction!$C$3:$BC$251,PARfraction!$BD124,FALSE),0)</f>
        <v>852</v>
      </c>
      <c r="G124" s="60">
        <v>122</v>
      </c>
    </row>
    <row r="125" spans="2:7" s="3" customFormat="1" x14ac:dyDescent="0.35">
      <c r="B125" s="3" t="s">
        <v>52</v>
      </c>
      <c r="C125" s="51">
        <f>ROUND(Options!$B$21*HLOOKUP(Calculations!$E$2,Pop2016fraction!$C$3:$BC$251,Pop2016fraction!$BD125,FALSE),0)</f>
        <v>948</v>
      </c>
      <c r="D125" s="3">
        <f>ROUND(Options!$B$21*HLOOKUP(Calculations!$E$2,Pop2016fractionQ1!$C$3:$BC$251,Pop2016fractionQ1!$BD125,FALSE),0)</f>
        <v>0</v>
      </c>
      <c r="E125" s="3">
        <f>ROUND(Options!$B$21*HLOOKUP(Calculations!$E$2,'Pop2016fractionQ1&amp;2'!$C$3:$BC$251,'Pop2016fractionQ1&amp;2'!$BD125,FALSE),0)</f>
        <v>2405</v>
      </c>
      <c r="F125" s="5">
        <f>ROUND(Options!$B$21*HLOOKUP(Calculations!$E$2,PARfraction!$C$3:$BC$251,PARfraction!$BD125,FALSE),0)</f>
        <v>844</v>
      </c>
      <c r="G125" s="60">
        <v>123</v>
      </c>
    </row>
    <row r="126" spans="2:7" s="3" customFormat="1" x14ac:dyDescent="0.35">
      <c r="B126" s="3" t="s">
        <v>53</v>
      </c>
      <c r="C126" s="51">
        <f>ROUND(Options!$B$21*HLOOKUP(Calculations!$E$2,Pop2016fraction!$C$3:$BC$251,Pop2016fraction!$BD126,FALSE),0)</f>
        <v>1087</v>
      </c>
      <c r="D126" s="3">
        <f>ROUND(Options!$B$21*HLOOKUP(Calculations!$E$2,Pop2016fractionQ1!$C$3:$BC$251,Pop2016fractionQ1!$BD126,FALSE),0)</f>
        <v>0</v>
      </c>
      <c r="E126" s="3">
        <f>ROUND(Options!$B$21*HLOOKUP(Calculations!$E$2,'Pop2016fractionQ1&amp;2'!$C$3:$BC$251,'Pop2016fractionQ1&amp;2'!$BD126,FALSE),0)</f>
        <v>2757</v>
      </c>
      <c r="F126" s="5">
        <f>ROUND(Options!$B$21*HLOOKUP(Calculations!$E$2,PARfraction!$C$3:$BC$251,PARfraction!$BD126,FALSE),0)</f>
        <v>967</v>
      </c>
      <c r="G126" s="60">
        <v>124</v>
      </c>
    </row>
    <row r="127" spans="2:7" s="3" customFormat="1" x14ac:dyDescent="0.35">
      <c r="B127" s="3" t="s">
        <v>54</v>
      </c>
      <c r="C127" s="51">
        <f>ROUND(Options!$B$21*HLOOKUP(Calculations!$E$2,Pop2016fraction!$C$3:$BC$251,Pop2016fraction!$BD127,FALSE),0)</f>
        <v>1120</v>
      </c>
      <c r="D127" s="3">
        <f>ROUND(Options!$B$21*HLOOKUP(Calculations!$E$2,Pop2016fractionQ1!$C$3:$BC$251,Pop2016fractionQ1!$BD127,FALSE),0)</f>
        <v>0</v>
      </c>
      <c r="E127" s="3">
        <f>ROUND(Options!$B$21*HLOOKUP(Calculations!$E$2,'Pop2016fractionQ1&amp;2'!$C$3:$BC$251,'Pop2016fractionQ1&amp;2'!$BD127,FALSE),0)</f>
        <v>2842</v>
      </c>
      <c r="F127" s="5">
        <f>ROUND(Options!$B$21*HLOOKUP(Calculations!$E$2,PARfraction!$C$3:$BC$251,PARfraction!$BD127,FALSE),0)</f>
        <v>996</v>
      </c>
      <c r="G127" s="60">
        <v>125</v>
      </c>
    </row>
    <row r="128" spans="2:7" s="3" customFormat="1" x14ac:dyDescent="0.35">
      <c r="B128" s="3" t="s">
        <v>55</v>
      </c>
      <c r="C128" s="51">
        <f>ROUND(Options!$B$21*HLOOKUP(Calculations!$E$2,Pop2016fraction!$C$3:$BC$251,Pop2016fraction!$BD128,FALSE),0)</f>
        <v>1038</v>
      </c>
      <c r="D128" s="3">
        <f>ROUND(Options!$B$21*HLOOKUP(Calculations!$E$2,Pop2016fractionQ1!$C$3:$BC$251,Pop2016fractionQ1!$BD128,FALSE),0)</f>
        <v>0</v>
      </c>
      <c r="E128" s="3">
        <f>ROUND(Options!$B$21*HLOOKUP(Calculations!$E$2,'Pop2016fractionQ1&amp;2'!$C$3:$BC$251,'Pop2016fractionQ1&amp;2'!$BD128,FALSE),0)</f>
        <v>2633</v>
      </c>
      <c r="F128" s="5">
        <f>ROUND(Options!$B$21*HLOOKUP(Calculations!$E$2,PARfraction!$C$3:$BC$251,PARfraction!$BD128,FALSE),0)</f>
        <v>1207</v>
      </c>
      <c r="G128" s="60">
        <v>126</v>
      </c>
    </row>
    <row r="129" spans="1:7" s="3" customFormat="1" x14ac:dyDescent="0.35">
      <c r="B129" s="3" t="s">
        <v>56</v>
      </c>
      <c r="C129" s="51">
        <f>ROUND(Options!$B$21*HLOOKUP(Calculations!$E$2,Pop2016fraction!$C$3:$BC$251,Pop2016fraction!$BD129,FALSE),0)</f>
        <v>888</v>
      </c>
      <c r="D129" s="3">
        <f>ROUND(Options!$B$21*HLOOKUP(Calculations!$E$2,Pop2016fractionQ1!$C$3:$BC$251,Pop2016fractionQ1!$BD129,FALSE),0)</f>
        <v>0</v>
      </c>
      <c r="E129" s="3">
        <f>ROUND(Options!$B$21*HLOOKUP(Calculations!$E$2,'Pop2016fractionQ1&amp;2'!$C$3:$BC$251,'Pop2016fractionQ1&amp;2'!$BD129,FALSE),0)</f>
        <v>2253</v>
      </c>
      <c r="F129" s="5">
        <f>ROUND(Options!$B$21*HLOOKUP(Calculations!$E$2,PARfraction!$C$3:$BC$251,PARfraction!$BD129,FALSE),0)</f>
        <v>1033</v>
      </c>
      <c r="G129" s="60">
        <v>127</v>
      </c>
    </row>
    <row r="130" spans="1:7" s="3" customFormat="1" x14ac:dyDescent="0.35">
      <c r="B130" s="3" t="s">
        <v>57</v>
      </c>
      <c r="C130" s="51">
        <f>ROUND(Options!$B$21*HLOOKUP(Calculations!$E$2,Pop2016fraction!$C$3:$BC$251,Pop2016fraction!$BD130,FALSE),0)</f>
        <v>880</v>
      </c>
      <c r="D130" s="3">
        <f>ROUND(Options!$B$21*HLOOKUP(Calculations!$E$2,Pop2016fractionQ1!$C$3:$BC$251,Pop2016fractionQ1!$BD130,FALSE),0)</f>
        <v>0</v>
      </c>
      <c r="E130" s="3">
        <f>ROUND(Options!$B$21*HLOOKUP(Calculations!$E$2,'Pop2016fractionQ1&amp;2'!$C$3:$BC$251,'Pop2016fractionQ1&amp;2'!$BD130,FALSE),0)</f>
        <v>2234</v>
      </c>
      <c r="F130" s="5">
        <f>ROUND(Options!$B$21*HLOOKUP(Calculations!$E$2,PARfraction!$C$3:$BC$251,PARfraction!$BD130,FALSE),0)</f>
        <v>1024</v>
      </c>
      <c r="G130" s="60">
        <v>128</v>
      </c>
    </row>
    <row r="131" spans="1:7" s="3" customFormat="1" x14ac:dyDescent="0.35">
      <c r="B131" s="3" t="s">
        <v>58</v>
      </c>
      <c r="C131" s="51">
        <f>ROUND(Options!$B$21*HLOOKUP(Calculations!$E$2,Pop2016fraction!$C$3:$BC$251,Pop2016fraction!$BD131,FALSE),0)</f>
        <v>653</v>
      </c>
      <c r="D131" s="3">
        <f>ROUND(Options!$B$21*HLOOKUP(Calculations!$E$2,Pop2016fractionQ1!$C$3:$BC$251,Pop2016fractionQ1!$BD131,FALSE),0)</f>
        <v>0</v>
      </c>
      <c r="E131" s="3">
        <f>ROUND(Options!$B$21*HLOOKUP(Calculations!$E$2,'Pop2016fractionQ1&amp;2'!$C$3:$BC$251,'Pop2016fractionQ1&amp;2'!$BD131,FALSE),0)</f>
        <v>1657</v>
      </c>
      <c r="F131" s="5">
        <f>ROUND(Options!$B$21*HLOOKUP(Calculations!$E$2,PARfraction!$C$3:$BC$251,PARfraction!$BD131,FALSE),0)</f>
        <v>759</v>
      </c>
      <c r="G131" s="60">
        <v>129</v>
      </c>
    </row>
    <row r="132" spans="1:7" s="3" customFormat="1" x14ac:dyDescent="0.35">
      <c r="B132" s="3" t="s">
        <v>59</v>
      </c>
      <c r="C132" s="51">
        <f>ROUND(Options!$B$21*HLOOKUP(Calculations!$E$2,Pop2016fraction!$C$3:$BC$251,Pop2016fraction!$BD132,FALSE),0)</f>
        <v>494</v>
      </c>
      <c r="D132" s="3">
        <f>ROUND(Options!$B$21*HLOOKUP(Calculations!$E$2,Pop2016fractionQ1!$C$3:$BC$251,Pop2016fractionQ1!$BD132,FALSE),0)</f>
        <v>0</v>
      </c>
      <c r="E132" s="3">
        <f>ROUND(Options!$B$21*HLOOKUP(Calculations!$E$2,'Pop2016fractionQ1&amp;2'!$C$3:$BC$251,'Pop2016fractionQ1&amp;2'!$BD132,FALSE),0)</f>
        <v>1254</v>
      </c>
      <c r="F132" s="5">
        <f>ROUND(Options!$B$21*HLOOKUP(Calculations!$E$2,PARfraction!$C$3:$BC$251,PARfraction!$BD132,FALSE),0)</f>
        <v>575</v>
      </c>
      <c r="G132" s="60">
        <v>130</v>
      </c>
    </row>
    <row r="133" spans="1:7" s="3" customFormat="1" x14ac:dyDescent="0.35">
      <c r="B133" s="3" t="s">
        <v>60</v>
      </c>
      <c r="C133" s="51">
        <f>ROUND(Options!$B$21*HLOOKUP(Calculations!$E$2,Pop2016fraction!$C$3:$BC$251,Pop2016fraction!$BD133,FALSE),0)</f>
        <v>336</v>
      </c>
      <c r="D133" s="3">
        <f>ROUND(Options!$B$21*HLOOKUP(Calculations!$E$2,Pop2016fractionQ1!$C$3:$BC$251,Pop2016fractionQ1!$BD133,FALSE),0)</f>
        <v>0</v>
      </c>
      <c r="E133" s="3">
        <f>ROUND(Options!$B$21*HLOOKUP(Calculations!$E$2,'Pop2016fractionQ1&amp;2'!$C$3:$BC$251,'Pop2016fractionQ1&amp;2'!$BD133,FALSE),0)</f>
        <v>852</v>
      </c>
      <c r="F133" s="5">
        <f>ROUND(Options!$B$21*HLOOKUP(Calculations!$E$2,PARfraction!$C$3:$BC$251,PARfraction!$BD133,FALSE),0)</f>
        <v>390</v>
      </c>
      <c r="G133" s="60">
        <v>131</v>
      </c>
    </row>
    <row r="134" spans="1:7" s="3" customFormat="1" x14ac:dyDescent="0.35">
      <c r="B134" s="3" t="s">
        <v>80</v>
      </c>
      <c r="C134" s="51">
        <f>ROUND(Options!$B$21*HLOOKUP(Calculations!$E$2,Pop2016fraction!$C$3:$BC$251,Pop2016fraction!$BD134,FALSE),0)</f>
        <v>165</v>
      </c>
      <c r="D134" s="3">
        <f>ROUND(Options!$B$21*HLOOKUP(Calculations!$E$2,Pop2016fractionQ1!$C$3:$BC$251,Pop2016fractionQ1!$BD134,FALSE),0)</f>
        <v>0</v>
      </c>
      <c r="E134" s="3">
        <f>ROUND(Options!$B$21*HLOOKUP(Calculations!$E$2,'Pop2016fractionQ1&amp;2'!$C$3:$BC$251,'Pop2016fractionQ1&amp;2'!$BD134,FALSE),0)</f>
        <v>418</v>
      </c>
      <c r="F134" s="5">
        <f>ROUND(Options!$B$21*HLOOKUP(Calculations!$E$2,PARfraction!$C$3:$BC$251,PARfraction!$BD134,FALSE),0)</f>
        <v>192</v>
      </c>
      <c r="G134" s="60">
        <v>132</v>
      </c>
    </row>
    <row r="135" spans="1:7" s="4" customFormat="1" x14ac:dyDescent="0.35">
      <c r="B135" s="4" t="s">
        <v>79</v>
      </c>
      <c r="C135" s="51">
        <f>ROUND(Options!$B$21*HLOOKUP(Calculations!$E$2,Pop2016fraction!$C$3:$BC$251,Pop2016fraction!$BD135,FALSE),0)</f>
        <v>68</v>
      </c>
      <c r="D135" s="3">
        <f>ROUND(Options!$B$21*HLOOKUP(Calculations!$E$2,Pop2016fractionQ1!$C$3:$BC$251,Pop2016fractionQ1!$BD135,FALSE),0)</f>
        <v>0</v>
      </c>
      <c r="E135" s="3">
        <f>ROUND(Options!$B$21*HLOOKUP(Calculations!$E$2,'Pop2016fractionQ1&amp;2'!$C$3:$BC$251,'Pop2016fractionQ1&amp;2'!$BD135,FALSE),0)</f>
        <v>172</v>
      </c>
      <c r="F135" s="5">
        <f>ROUND(Options!$B$21*HLOOKUP(Calculations!$E$2,PARfraction!$C$3:$BC$251,PARfraction!$BD135,FALSE),0)</f>
        <v>79</v>
      </c>
      <c r="G135" s="60">
        <v>133</v>
      </c>
    </row>
    <row r="136" spans="1:7" x14ac:dyDescent="0.35">
      <c r="A136" t="s">
        <v>135</v>
      </c>
      <c r="B136" s="3" t="s">
        <v>83</v>
      </c>
      <c r="C136" s="51">
        <f>ROUND(Options!$B$21*HLOOKUP(Calculations!$E$2,Pop2016fraction!$C$3:$BC$251,Pop2016fraction!$BD136,FALSE),0)</f>
        <v>0</v>
      </c>
      <c r="D136" s="3">
        <f>ROUND(Options!$B$21*HLOOKUP(Calculations!$E$2,Pop2016fractionQ1!$C$3:$BC$251,Pop2016fractionQ1!$BD136,FALSE),0)</f>
        <v>0</v>
      </c>
      <c r="E136" s="3">
        <f>ROUND(Options!$B$21*HLOOKUP(Calculations!$E$2,'Pop2016fractionQ1&amp;2'!$C$3:$BC$251,'Pop2016fractionQ1&amp;2'!$BD136,FALSE),0)</f>
        <v>0</v>
      </c>
      <c r="F136" s="5">
        <f>ROUND(Options!$B$21*HLOOKUP(Calculations!$E$2,PARfraction!$C$3:$BC$251,PARfraction!$BD136,FALSE),0)</f>
        <v>0</v>
      </c>
      <c r="G136" s="60">
        <v>134</v>
      </c>
    </row>
    <row r="137" spans="1:7" x14ac:dyDescent="0.35">
      <c r="B137" s="3" t="s">
        <v>61</v>
      </c>
      <c r="C137" s="51">
        <f>ROUND(Options!$B$21*HLOOKUP(Calculations!$E$2,Pop2016fraction!$C$3:$BC$251,Pop2016fraction!$BD137,FALSE),0)</f>
        <v>0</v>
      </c>
      <c r="D137" s="3">
        <f>ROUND(Options!$B$21*HLOOKUP(Calculations!$E$2,Pop2016fractionQ1!$C$3:$BC$251,Pop2016fractionQ1!$BD137,FALSE),0)</f>
        <v>0</v>
      </c>
      <c r="E137" s="3">
        <f>ROUND(Options!$B$21*HLOOKUP(Calculations!$E$2,'Pop2016fractionQ1&amp;2'!$C$3:$BC$251,'Pop2016fractionQ1&amp;2'!$BD137,FALSE),0)</f>
        <v>0</v>
      </c>
      <c r="F137" s="5">
        <f>ROUND(Options!$B$21*HLOOKUP(Calculations!$E$2,PARfraction!$C$3:$BC$251,PARfraction!$BD137,FALSE),0)</f>
        <v>0</v>
      </c>
      <c r="G137" s="60">
        <v>135</v>
      </c>
    </row>
    <row r="138" spans="1:7" x14ac:dyDescent="0.35">
      <c r="B138" s="3" t="s">
        <v>78</v>
      </c>
      <c r="C138" s="51">
        <f>ROUND(Options!$B$21*HLOOKUP(Calculations!$E$2,Pop2016fraction!$C$3:$BC$251,Pop2016fraction!$BD138,FALSE),0)</f>
        <v>0</v>
      </c>
      <c r="D138" s="3">
        <f>ROUND(Options!$B$21*HLOOKUP(Calculations!$E$2,Pop2016fractionQ1!$C$3:$BC$251,Pop2016fractionQ1!$BD138,FALSE),0)</f>
        <v>0</v>
      </c>
      <c r="E138" s="3">
        <f>ROUND(Options!$B$21*HLOOKUP(Calculations!$E$2,'Pop2016fractionQ1&amp;2'!$C$3:$BC$251,'Pop2016fractionQ1&amp;2'!$BD138,FALSE),0)</f>
        <v>0</v>
      </c>
      <c r="F138" s="5">
        <f>ROUND(Options!$B$21*HLOOKUP(Calculations!$E$2,PARfraction!$C$3:$BC$251,PARfraction!$BD138,FALSE),0)</f>
        <v>0</v>
      </c>
      <c r="G138" s="60">
        <v>136</v>
      </c>
    </row>
    <row r="139" spans="1:7" x14ac:dyDescent="0.35">
      <c r="B139" s="3" t="s">
        <v>62</v>
      </c>
      <c r="C139" s="51">
        <f>ROUND(Options!$B$21*HLOOKUP(Calculations!$E$2,Pop2016fraction!$C$3:$BC$251,Pop2016fraction!$BD139,FALSE),0)</f>
        <v>677</v>
      </c>
      <c r="D139" s="3">
        <f>ROUND(Options!$B$21*HLOOKUP(Calculations!$E$2,Pop2016fractionQ1!$C$3:$BC$251,Pop2016fractionQ1!$BD139,FALSE),0)</f>
        <v>0</v>
      </c>
      <c r="E139" s="3">
        <f>ROUND(Options!$B$21*HLOOKUP(Calculations!$E$2,'Pop2016fractionQ1&amp;2'!$C$3:$BC$251,'Pop2016fractionQ1&amp;2'!$BD139,FALSE),0)</f>
        <v>0</v>
      </c>
      <c r="F139" s="5">
        <f>ROUND(Options!$B$21*HLOOKUP(Calculations!$E$2,PARfraction!$C$3:$BC$251,PARfraction!$BD139,FALSE),0)</f>
        <v>884</v>
      </c>
      <c r="G139" s="60">
        <v>137</v>
      </c>
    </row>
    <row r="140" spans="1:7" x14ac:dyDescent="0.35">
      <c r="B140" s="3" t="s">
        <v>63</v>
      </c>
      <c r="C140" s="51">
        <f>ROUND(Options!$B$21*HLOOKUP(Calculations!$E$2,Pop2016fraction!$C$3:$BC$251,Pop2016fraction!$BD140,FALSE),0)</f>
        <v>1034</v>
      </c>
      <c r="D140" s="3">
        <f>ROUND(Options!$B$21*HLOOKUP(Calculations!$E$2,Pop2016fractionQ1!$C$3:$BC$251,Pop2016fractionQ1!$BD140,FALSE),0)</f>
        <v>0</v>
      </c>
      <c r="E140" s="3">
        <f>ROUND(Options!$B$21*HLOOKUP(Calculations!$E$2,'Pop2016fractionQ1&amp;2'!$C$3:$BC$251,'Pop2016fractionQ1&amp;2'!$BD140,FALSE),0)</f>
        <v>0</v>
      </c>
      <c r="F140" s="5">
        <f>ROUND(Options!$B$21*HLOOKUP(Calculations!$E$2,PARfraction!$C$3:$BC$251,PARfraction!$BD140,FALSE),0)</f>
        <v>1350</v>
      </c>
      <c r="G140" s="60">
        <v>138</v>
      </c>
    </row>
    <row r="141" spans="1:7" x14ac:dyDescent="0.35">
      <c r="B141" s="3" t="s">
        <v>64</v>
      </c>
      <c r="C141" s="51">
        <f>ROUND(Options!$B$21*HLOOKUP(Calculations!$E$2,Pop2016fraction!$C$3:$BC$251,Pop2016fraction!$BD141,FALSE),0)</f>
        <v>1079</v>
      </c>
      <c r="D141" s="3">
        <f>ROUND(Options!$B$21*HLOOKUP(Calculations!$E$2,Pop2016fractionQ1!$C$3:$BC$251,Pop2016fractionQ1!$BD141,FALSE),0)</f>
        <v>0</v>
      </c>
      <c r="E141" s="3">
        <f>ROUND(Options!$B$21*HLOOKUP(Calculations!$E$2,'Pop2016fractionQ1&amp;2'!$C$3:$BC$251,'Pop2016fractionQ1&amp;2'!$BD141,FALSE),0)</f>
        <v>0</v>
      </c>
      <c r="F141" s="5">
        <f>ROUND(Options!$B$21*HLOOKUP(Calculations!$E$2,PARfraction!$C$3:$BC$251,PARfraction!$BD141,FALSE),0)</f>
        <v>1409</v>
      </c>
      <c r="G141" s="60">
        <v>139</v>
      </c>
    </row>
    <row r="142" spans="1:7" x14ac:dyDescent="0.35">
      <c r="B142" s="3" t="s">
        <v>65</v>
      </c>
      <c r="C142" s="51">
        <f>ROUND(Options!$B$21*HLOOKUP(Calculations!$E$2,Pop2016fraction!$C$3:$BC$251,Pop2016fraction!$BD142,FALSE),0)</f>
        <v>1030</v>
      </c>
      <c r="D142" s="3">
        <f>ROUND(Options!$B$21*HLOOKUP(Calculations!$E$2,Pop2016fractionQ1!$C$3:$BC$251,Pop2016fractionQ1!$BD142,FALSE),0)</f>
        <v>0</v>
      </c>
      <c r="E142" s="3">
        <f>ROUND(Options!$B$21*HLOOKUP(Calculations!$E$2,'Pop2016fractionQ1&amp;2'!$C$3:$BC$251,'Pop2016fractionQ1&amp;2'!$BD142,FALSE),0)</f>
        <v>0</v>
      </c>
      <c r="F142" s="5">
        <f>ROUND(Options!$B$21*HLOOKUP(Calculations!$E$2,PARfraction!$C$3:$BC$251,PARfraction!$BD142,FALSE),0)</f>
        <v>1346</v>
      </c>
      <c r="G142" s="60">
        <v>140</v>
      </c>
    </row>
    <row r="143" spans="1:7" x14ac:dyDescent="0.35">
      <c r="B143" s="3" t="s">
        <v>66</v>
      </c>
      <c r="C143" s="51">
        <f>ROUND(Options!$B$21*HLOOKUP(Calculations!$E$2,Pop2016fraction!$C$3:$BC$251,Pop2016fraction!$BD143,FALSE),0)</f>
        <v>946</v>
      </c>
      <c r="D143" s="3">
        <f>ROUND(Options!$B$21*HLOOKUP(Calculations!$E$2,Pop2016fractionQ1!$C$3:$BC$251,Pop2016fractionQ1!$BD143,FALSE),0)</f>
        <v>0</v>
      </c>
      <c r="E143" s="3">
        <f>ROUND(Options!$B$21*HLOOKUP(Calculations!$E$2,'Pop2016fractionQ1&amp;2'!$C$3:$BC$251,'Pop2016fractionQ1&amp;2'!$BD143,FALSE),0)</f>
        <v>0</v>
      </c>
      <c r="F143" s="5">
        <f>ROUND(Options!$B$21*HLOOKUP(Calculations!$E$2,PARfraction!$C$3:$BC$251,PARfraction!$BD143,FALSE),0)</f>
        <v>1236</v>
      </c>
      <c r="G143" s="60">
        <v>141</v>
      </c>
    </row>
    <row r="144" spans="1:7" x14ac:dyDescent="0.35">
      <c r="B144" s="3" t="s">
        <v>67</v>
      </c>
      <c r="C144" s="51">
        <f>ROUND(Options!$B$21*HLOOKUP(Calculations!$E$2,Pop2016fraction!$C$3:$BC$251,Pop2016fraction!$BD144,FALSE),0)</f>
        <v>986</v>
      </c>
      <c r="D144" s="3">
        <f>ROUND(Options!$B$21*HLOOKUP(Calculations!$E$2,Pop2016fractionQ1!$C$3:$BC$251,Pop2016fractionQ1!$BD144,FALSE),0)</f>
        <v>0</v>
      </c>
      <c r="E144" s="3">
        <f>ROUND(Options!$B$21*HLOOKUP(Calculations!$E$2,'Pop2016fractionQ1&amp;2'!$C$3:$BC$251,'Pop2016fractionQ1&amp;2'!$BD144,FALSE),0)</f>
        <v>0</v>
      </c>
      <c r="F144" s="5">
        <f>ROUND(Options!$B$21*HLOOKUP(Calculations!$E$2,PARfraction!$C$3:$BC$251,PARfraction!$BD144,FALSE),0)</f>
        <v>1287</v>
      </c>
      <c r="G144" s="60">
        <v>142</v>
      </c>
    </row>
    <row r="145" spans="2:7" x14ac:dyDescent="0.35">
      <c r="B145" s="3" t="s">
        <v>68</v>
      </c>
      <c r="C145" s="51">
        <f>ROUND(Options!$B$21*HLOOKUP(Calculations!$E$2,Pop2016fraction!$C$3:$BC$251,Pop2016fraction!$BD145,FALSE),0)</f>
        <v>1199</v>
      </c>
      <c r="D145" s="3">
        <f>ROUND(Options!$B$21*HLOOKUP(Calculations!$E$2,Pop2016fractionQ1!$C$3:$BC$251,Pop2016fractionQ1!$BD145,FALSE),0)</f>
        <v>0</v>
      </c>
      <c r="E145" s="3">
        <f>ROUND(Options!$B$21*HLOOKUP(Calculations!$E$2,'Pop2016fractionQ1&amp;2'!$C$3:$BC$251,'Pop2016fractionQ1&amp;2'!$BD145,FALSE),0)</f>
        <v>0</v>
      </c>
      <c r="F145" s="5">
        <f>ROUND(Options!$B$21*HLOOKUP(Calculations!$E$2,PARfraction!$C$3:$BC$251,PARfraction!$BD145,FALSE),0)</f>
        <v>1566</v>
      </c>
      <c r="G145" s="60">
        <v>143</v>
      </c>
    </row>
    <row r="146" spans="2:7" x14ac:dyDescent="0.35">
      <c r="B146" s="3" t="s">
        <v>69</v>
      </c>
      <c r="C146" s="51">
        <f>ROUND(Options!$B$21*HLOOKUP(Calculations!$E$2,Pop2016fraction!$C$3:$BC$251,Pop2016fraction!$BD146,FALSE),0)</f>
        <v>1260</v>
      </c>
      <c r="D146" s="3">
        <f>ROUND(Options!$B$21*HLOOKUP(Calculations!$E$2,Pop2016fractionQ1!$C$3:$BC$251,Pop2016fractionQ1!$BD146,FALSE),0)</f>
        <v>0</v>
      </c>
      <c r="E146" s="3">
        <f>ROUND(Options!$B$21*HLOOKUP(Calculations!$E$2,'Pop2016fractionQ1&amp;2'!$C$3:$BC$251,'Pop2016fractionQ1&amp;2'!$BD146,FALSE),0)</f>
        <v>0</v>
      </c>
      <c r="F146" s="5">
        <f>ROUND(Options!$B$21*HLOOKUP(Calculations!$E$2,PARfraction!$C$3:$BC$251,PARfraction!$BD146,FALSE),0)</f>
        <v>1645</v>
      </c>
      <c r="G146" s="60">
        <v>144</v>
      </c>
    </row>
    <row r="147" spans="2:7" x14ac:dyDescent="0.35">
      <c r="B147" s="3" t="s">
        <v>70</v>
      </c>
      <c r="C147" s="51">
        <f>ROUND(Options!$B$21*HLOOKUP(Calculations!$E$2,Pop2016fraction!$C$3:$BC$251,Pop2016fraction!$BD147,FALSE),0)</f>
        <v>1160</v>
      </c>
      <c r="D147" s="3">
        <f>ROUND(Options!$B$21*HLOOKUP(Calculations!$E$2,Pop2016fractionQ1!$C$3:$BC$251,Pop2016fractionQ1!$BD147,FALSE),0)</f>
        <v>0</v>
      </c>
      <c r="E147" s="3">
        <f>ROUND(Options!$B$21*HLOOKUP(Calculations!$E$2,'Pop2016fractionQ1&amp;2'!$C$3:$BC$251,'Pop2016fractionQ1&amp;2'!$BD147,FALSE),0)</f>
        <v>0</v>
      </c>
      <c r="F147" s="5">
        <f>ROUND(Options!$B$21*HLOOKUP(Calculations!$E$2,PARfraction!$C$3:$BC$251,PARfraction!$BD147,FALSE),0)</f>
        <v>1021</v>
      </c>
      <c r="G147" s="60">
        <v>145</v>
      </c>
    </row>
    <row r="148" spans="2:7" x14ac:dyDescent="0.35">
      <c r="B148" s="3" t="s">
        <v>71</v>
      </c>
      <c r="C148" s="51">
        <f>ROUND(Options!$B$21*HLOOKUP(Calculations!$E$2,Pop2016fraction!$C$3:$BC$251,Pop2016fraction!$BD148,FALSE),0)</f>
        <v>1024</v>
      </c>
      <c r="D148" s="3">
        <f>ROUND(Options!$B$21*HLOOKUP(Calculations!$E$2,Pop2016fractionQ1!$C$3:$BC$251,Pop2016fractionQ1!$BD148,FALSE),0)</f>
        <v>0</v>
      </c>
      <c r="E148" s="3">
        <f>ROUND(Options!$B$21*HLOOKUP(Calculations!$E$2,'Pop2016fractionQ1&amp;2'!$C$3:$BC$251,'Pop2016fractionQ1&amp;2'!$BD148,FALSE),0)</f>
        <v>0</v>
      </c>
      <c r="F148" s="5">
        <f>ROUND(Options!$B$21*HLOOKUP(Calculations!$E$2,PARfraction!$C$3:$BC$251,PARfraction!$BD148,FALSE),0)</f>
        <v>902</v>
      </c>
      <c r="G148" s="60">
        <v>146</v>
      </c>
    </row>
    <row r="149" spans="2:7" x14ac:dyDescent="0.35">
      <c r="B149" s="3" t="s">
        <v>72</v>
      </c>
      <c r="C149" s="51">
        <f>ROUND(Options!$B$21*HLOOKUP(Calculations!$E$2,Pop2016fraction!$C$3:$BC$251,Pop2016fraction!$BD149,FALSE),0)</f>
        <v>1038</v>
      </c>
      <c r="D149" s="3">
        <f>ROUND(Options!$B$21*HLOOKUP(Calculations!$E$2,Pop2016fractionQ1!$C$3:$BC$251,Pop2016fractionQ1!$BD149,FALSE),0)</f>
        <v>0</v>
      </c>
      <c r="E149" s="3">
        <f>ROUND(Options!$B$21*HLOOKUP(Calculations!$E$2,'Pop2016fractionQ1&amp;2'!$C$3:$BC$251,'Pop2016fractionQ1&amp;2'!$BD149,FALSE),0)</f>
        <v>0</v>
      </c>
      <c r="F149" s="5">
        <f>ROUND(Options!$B$21*HLOOKUP(Calculations!$E$2,PARfraction!$C$3:$BC$251,PARfraction!$BD149,FALSE),0)</f>
        <v>914</v>
      </c>
      <c r="G149" s="60">
        <v>147</v>
      </c>
    </row>
    <row r="150" spans="2:7" x14ac:dyDescent="0.35">
      <c r="B150" s="3" t="s">
        <v>73</v>
      </c>
      <c r="C150" s="51">
        <f>ROUND(Options!$B$21*HLOOKUP(Calculations!$E$2,Pop2016fraction!$C$3:$BC$251,Pop2016fraction!$BD150,FALSE),0)</f>
        <v>816</v>
      </c>
      <c r="D150" s="3">
        <f>ROUND(Options!$B$21*HLOOKUP(Calculations!$E$2,Pop2016fractionQ1!$C$3:$BC$251,Pop2016fractionQ1!$BD150,FALSE),0)</f>
        <v>0</v>
      </c>
      <c r="E150" s="3">
        <f>ROUND(Options!$B$21*HLOOKUP(Calculations!$E$2,'Pop2016fractionQ1&amp;2'!$C$3:$BC$251,'Pop2016fractionQ1&amp;2'!$BD150,FALSE),0)</f>
        <v>0</v>
      </c>
      <c r="F150" s="5">
        <f>ROUND(Options!$B$21*HLOOKUP(Calculations!$E$2,PARfraction!$C$3:$BC$251,PARfraction!$BD150,FALSE),0)</f>
        <v>719</v>
      </c>
      <c r="G150" s="60">
        <v>148</v>
      </c>
    </row>
    <row r="151" spans="2:7" x14ac:dyDescent="0.35">
      <c r="B151" s="3" t="s">
        <v>74</v>
      </c>
      <c r="C151" s="51">
        <f>ROUND(Options!$B$21*HLOOKUP(Calculations!$E$2,Pop2016fraction!$C$3:$BC$251,Pop2016fraction!$BD151,FALSE),0)</f>
        <v>652</v>
      </c>
      <c r="D151" s="3">
        <f>ROUND(Options!$B$21*HLOOKUP(Calculations!$E$2,Pop2016fractionQ1!$C$3:$BC$251,Pop2016fractionQ1!$BD151,FALSE),0)</f>
        <v>0</v>
      </c>
      <c r="E151" s="3">
        <f>ROUND(Options!$B$21*HLOOKUP(Calculations!$E$2,'Pop2016fractionQ1&amp;2'!$C$3:$BC$251,'Pop2016fractionQ1&amp;2'!$BD151,FALSE),0)</f>
        <v>0</v>
      </c>
      <c r="F151" s="5">
        <f>ROUND(Options!$B$21*HLOOKUP(Calculations!$E$2,PARfraction!$C$3:$BC$251,PARfraction!$BD151,FALSE),0)</f>
        <v>575</v>
      </c>
      <c r="G151" s="60">
        <v>149</v>
      </c>
    </row>
    <row r="152" spans="2:7" x14ac:dyDescent="0.35">
      <c r="B152" s="3" t="s">
        <v>75</v>
      </c>
      <c r="C152" s="51">
        <f>ROUND(Options!$B$21*HLOOKUP(Calculations!$E$2,Pop2016fraction!$C$3:$BC$251,Pop2016fraction!$BD152,FALSE),0)</f>
        <v>494</v>
      </c>
      <c r="D152" s="3">
        <f>ROUND(Options!$B$21*HLOOKUP(Calculations!$E$2,Pop2016fractionQ1!$C$3:$BC$251,Pop2016fractionQ1!$BD152,FALSE),0)</f>
        <v>0</v>
      </c>
      <c r="E152" s="3">
        <f>ROUND(Options!$B$21*HLOOKUP(Calculations!$E$2,'Pop2016fractionQ1&amp;2'!$C$3:$BC$251,'Pop2016fractionQ1&amp;2'!$BD152,FALSE),0)</f>
        <v>0</v>
      </c>
      <c r="F152" s="5">
        <f>ROUND(Options!$B$21*HLOOKUP(Calculations!$E$2,PARfraction!$C$3:$BC$251,PARfraction!$BD152,FALSE),0)</f>
        <v>435</v>
      </c>
      <c r="G152" s="60">
        <v>150</v>
      </c>
    </row>
    <row r="153" spans="2:7" x14ac:dyDescent="0.35">
      <c r="B153" s="3" t="s">
        <v>81</v>
      </c>
      <c r="C153" s="51">
        <f>ROUND(Options!$B$21*HLOOKUP(Calculations!$E$2,Pop2016fraction!$C$3:$BC$251,Pop2016fraction!$BD153,FALSE),0)</f>
        <v>310</v>
      </c>
      <c r="D153" s="3">
        <f>ROUND(Options!$B$21*HLOOKUP(Calculations!$E$2,Pop2016fractionQ1!$C$3:$BC$251,Pop2016fractionQ1!$BD153,FALSE),0)</f>
        <v>0</v>
      </c>
      <c r="E153" s="3">
        <f>ROUND(Options!$B$21*HLOOKUP(Calculations!$E$2,'Pop2016fractionQ1&amp;2'!$C$3:$BC$251,'Pop2016fractionQ1&amp;2'!$BD153,FALSE),0)</f>
        <v>0</v>
      </c>
      <c r="F153" s="5">
        <f>ROUND(Options!$B$21*HLOOKUP(Calculations!$E$2,PARfraction!$C$3:$BC$251,PARfraction!$BD153,FALSE),0)</f>
        <v>273</v>
      </c>
      <c r="G153" s="60">
        <v>151</v>
      </c>
    </row>
    <row r="154" spans="2:7" x14ac:dyDescent="0.35">
      <c r="B154" s="3" t="s">
        <v>82</v>
      </c>
      <c r="C154" s="51">
        <f>ROUND(Options!$B$21*HLOOKUP(Calculations!$E$2,Pop2016fraction!$C$3:$BC$251,Pop2016fraction!$BD154,FALSE),0)</f>
        <v>186</v>
      </c>
      <c r="D154" s="3">
        <f>ROUND(Options!$B$21*HLOOKUP(Calculations!$E$2,Pop2016fractionQ1!$C$3:$BC$251,Pop2016fractionQ1!$BD154,FALSE),0)</f>
        <v>0</v>
      </c>
      <c r="E154" s="3">
        <f>ROUND(Options!$B$21*HLOOKUP(Calculations!$E$2,'Pop2016fractionQ1&amp;2'!$C$3:$BC$251,'Pop2016fractionQ1&amp;2'!$BD154,FALSE),0)</f>
        <v>0</v>
      </c>
      <c r="F154" s="5">
        <f>ROUND(Options!$B$21*HLOOKUP(Calculations!$E$2,PARfraction!$C$3:$BC$251,PARfraction!$BD154,FALSE),0)</f>
        <v>164</v>
      </c>
      <c r="G154" s="60">
        <v>152</v>
      </c>
    </row>
    <row r="155" spans="2:7" x14ac:dyDescent="0.35">
      <c r="B155" s="3" t="s">
        <v>76</v>
      </c>
      <c r="C155" s="51">
        <f>ROUND(Options!$B$21*HLOOKUP(Calculations!$E$2,Pop2016fraction!$C$3:$BC$251,Pop2016fraction!$BD155,FALSE),0)</f>
        <v>0</v>
      </c>
      <c r="D155" s="3">
        <f>ROUND(Options!$B$21*HLOOKUP(Calculations!$E$2,Pop2016fractionQ1!$C$3:$BC$251,Pop2016fractionQ1!$BD155,FALSE),0)</f>
        <v>0</v>
      </c>
      <c r="E155" s="3">
        <f>ROUND(Options!$B$21*HLOOKUP(Calculations!$E$2,'Pop2016fractionQ1&amp;2'!$C$3:$BC$251,'Pop2016fractionQ1&amp;2'!$BD155,FALSE),0)</f>
        <v>0</v>
      </c>
      <c r="F155" s="5">
        <f>ROUND(Options!$B$21*HLOOKUP(Calculations!$E$2,PARfraction!$C$3:$BC$251,PARfraction!$BD155,FALSE),0)</f>
        <v>0</v>
      </c>
      <c r="G155" s="60">
        <v>153</v>
      </c>
    </row>
    <row r="156" spans="2:7" x14ac:dyDescent="0.35">
      <c r="B156" s="3" t="s">
        <v>46</v>
      </c>
      <c r="C156" s="51">
        <f>ROUND(Options!$B$21*HLOOKUP(Calculations!$E$2,Pop2016fraction!$C$3:$BC$251,Pop2016fraction!$BD156,FALSE),0)</f>
        <v>0</v>
      </c>
      <c r="D156" s="3">
        <f>ROUND(Options!$B$21*HLOOKUP(Calculations!$E$2,Pop2016fractionQ1!$C$3:$BC$251,Pop2016fractionQ1!$BD156,FALSE),0)</f>
        <v>0</v>
      </c>
      <c r="E156" s="3">
        <f>ROUND(Options!$B$21*HLOOKUP(Calculations!$E$2,'Pop2016fractionQ1&amp;2'!$C$3:$BC$251,'Pop2016fractionQ1&amp;2'!$BD156,FALSE),0)</f>
        <v>0</v>
      </c>
      <c r="F156" s="5">
        <f>ROUND(Options!$B$21*HLOOKUP(Calculations!$E$2,PARfraction!$C$3:$BC$251,PARfraction!$BD156,FALSE),0)</f>
        <v>0</v>
      </c>
      <c r="G156" s="60">
        <v>154</v>
      </c>
    </row>
    <row r="157" spans="2:7" x14ac:dyDescent="0.35">
      <c r="B157" s="3" t="s">
        <v>77</v>
      </c>
      <c r="C157" s="51">
        <f>ROUND(Options!$B$21*HLOOKUP(Calculations!$E$2,Pop2016fraction!$C$3:$BC$251,Pop2016fraction!$BD157,FALSE),0)</f>
        <v>0</v>
      </c>
      <c r="D157" s="3">
        <f>ROUND(Options!$B$21*HLOOKUP(Calculations!$E$2,Pop2016fractionQ1!$C$3:$BC$251,Pop2016fractionQ1!$BD157,FALSE),0)</f>
        <v>0</v>
      </c>
      <c r="E157" s="3">
        <f>ROUND(Options!$B$21*HLOOKUP(Calculations!$E$2,'Pop2016fractionQ1&amp;2'!$C$3:$BC$251,'Pop2016fractionQ1&amp;2'!$BD157,FALSE),0)</f>
        <v>0</v>
      </c>
      <c r="F157" s="5">
        <f>ROUND(Options!$B$21*HLOOKUP(Calculations!$E$2,PARfraction!$C$3:$BC$251,PARfraction!$BD157,FALSE),0)</f>
        <v>0</v>
      </c>
      <c r="G157" s="60">
        <v>155</v>
      </c>
    </row>
    <row r="158" spans="2:7" x14ac:dyDescent="0.35">
      <c r="B158" s="3" t="s">
        <v>47</v>
      </c>
      <c r="C158" s="51">
        <f>ROUND(Options!$B$21*HLOOKUP(Calculations!$E$2,Pop2016fraction!$C$3:$BC$251,Pop2016fraction!$BD158,FALSE),0)</f>
        <v>703</v>
      </c>
      <c r="D158" s="3">
        <f>ROUND(Options!$B$21*HLOOKUP(Calculations!$E$2,Pop2016fractionQ1!$C$3:$BC$251,Pop2016fractionQ1!$BD158,FALSE),0)</f>
        <v>0</v>
      </c>
      <c r="E158" s="3">
        <f>ROUND(Options!$B$21*HLOOKUP(Calculations!$E$2,'Pop2016fractionQ1&amp;2'!$C$3:$BC$251,'Pop2016fractionQ1&amp;2'!$BD158,FALSE),0)</f>
        <v>0</v>
      </c>
      <c r="F158" s="5">
        <f>ROUND(Options!$B$21*HLOOKUP(Calculations!$E$2,PARfraction!$C$3:$BC$251,PARfraction!$BD158,FALSE),0)</f>
        <v>752</v>
      </c>
      <c r="G158" s="60">
        <v>156</v>
      </c>
    </row>
    <row r="159" spans="2:7" x14ac:dyDescent="0.35">
      <c r="B159" s="3" t="s">
        <v>48</v>
      </c>
      <c r="C159" s="51">
        <f>ROUND(Options!$B$21*HLOOKUP(Calculations!$E$2,Pop2016fraction!$C$3:$BC$251,Pop2016fraction!$BD159,FALSE),0)</f>
        <v>1044</v>
      </c>
      <c r="D159" s="3">
        <f>ROUND(Options!$B$21*HLOOKUP(Calculations!$E$2,Pop2016fractionQ1!$C$3:$BC$251,Pop2016fractionQ1!$BD159,FALSE),0)</f>
        <v>0</v>
      </c>
      <c r="E159" s="3">
        <f>ROUND(Options!$B$21*HLOOKUP(Calculations!$E$2,'Pop2016fractionQ1&amp;2'!$C$3:$BC$251,'Pop2016fractionQ1&amp;2'!$BD159,FALSE),0)</f>
        <v>0</v>
      </c>
      <c r="F159" s="5">
        <f>ROUND(Options!$B$21*HLOOKUP(Calculations!$E$2,PARfraction!$C$3:$BC$251,PARfraction!$BD159,FALSE),0)</f>
        <v>1117</v>
      </c>
      <c r="G159" s="60">
        <v>157</v>
      </c>
    </row>
    <row r="160" spans="2:7" x14ac:dyDescent="0.35">
      <c r="B160" s="3" t="s">
        <v>49</v>
      </c>
      <c r="C160" s="51">
        <f>ROUND(Options!$B$21*HLOOKUP(Calculations!$E$2,Pop2016fraction!$C$3:$BC$251,Pop2016fraction!$BD160,FALSE),0)</f>
        <v>1064</v>
      </c>
      <c r="D160" s="3">
        <f>ROUND(Options!$B$21*HLOOKUP(Calculations!$E$2,Pop2016fractionQ1!$C$3:$BC$251,Pop2016fractionQ1!$BD160,FALSE),0)</f>
        <v>0</v>
      </c>
      <c r="E160" s="3">
        <f>ROUND(Options!$B$21*HLOOKUP(Calculations!$E$2,'Pop2016fractionQ1&amp;2'!$C$3:$BC$251,'Pop2016fractionQ1&amp;2'!$BD160,FALSE),0)</f>
        <v>0</v>
      </c>
      <c r="F160" s="5">
        <f>ROUND(Options!$B$21*HLOOKUP(Calculations!$E$2,PARfraction!$C$3:$BC$251,PARfraction!$BD160,FALSE),0)</f>
        <v>1139</v>
      </c>
      <c r="G160" s="60">
        <v>158</v>
      </c>
    </row>
    <row r="161" spans="1:7" x14ac:dyDescent="0.35">
      <c r="B161" s="3" t="s">
        <v>50</v>
      </c>
      <c r="C161" s="51">
        <f>ROUND(Options!$B$21*HLOOKUP(Calculations!$E$2,Pop2016fraction!$C$3:$BC$251,Pop2016fraction!$BD161,FALSE),0)</f>
        <v>1026</v>
      </c>
      <c r="D161" s="3">
        <f>ROUND(Options!$B$21*HLOOKUP(Calculations!$E$2,Pop2016fractionQ1!$C$3:$BC$251,Pop2016fractionQ1!$BD161,FALSE),0)</f>
        <v>0</v>
      </c>
      <c r="E161" s="3">
        <f>ROUND(Options!$B$21*HLOOKUP(Calculations!$E$2,'Pop2016fractionQ1&amp;2'!$C$3:$BC$251,'Pop2016fractionQ1&amp;2'!$BD161,FALSE),0)</f>
        <v>0</v>
      </c>
      <c r="F161" s="5">
        <f>ROUND(Options!$B$21*HLOOKUP(Calculations!$E$2,PARfraction!$C$3:$BC$251,PARfraction!$BD161,FALSE),0)</f>
        <v>1098</v>
      </c>
      <c r="G161" s="60">
        <v>159</v>
      </c>
    </row>
    <row r="162" spans="1:7" x14ac:dyDescent="0.35">
      <c r="B162" s="3" t="s">
        <v>51</v>
      </c>
      <c r="C162" s="51">
        <f>ROUND(Options!$B$21*HLOOKUP(Calculations!$E$2,Pop2016fraction!$C$3:$BC$251,Pop2016fraction!$BD162,FALSE),0)</f>
        <v>948</v>
      </c>
      <c r="D162" s="3">
        <f>ROUND(Options!$B$21*HLOOKUP(Calculations!$E$2,Pop2016fractionQ1!$C$3:$BC$251,Pop2016fractionQ1!$BD162,FALSE),0)</f>
        <v>0</v>
      </c>
      <c r="E162" s="3">
        <f>ROUND(Options!$B$21*HLOOKUP(Calculations!$E$2,'Pop2016fractionQ1&amp;2'!$C$3:$BC$251,'Pop2016fractionQ1&amp;2'!$BD162,FALSE),0)</f>
        <v>0</v>
      </c>
      <c r="F162" s="5">
        <f>ROUND(Options!$B$21*HLOOKUP(Calculations!$E$2,PARfraction!$C$3:$BC$251,PARfraction!$BD162,FALSE),0)</f>
        <v>1014</v>
      </c>
      <c r="G162" s="60">
        <v>160</v>
      </c>
    </row>
    <row r="163" spans="1:7" x14ac:dyDescent="0.35">
      <c r="B163" s="3" t="s">
        <v>52</v>
      </c>
      <c r="C163" s="51">
        <f>ROUND(Options!$B$21*HLOOKUP(Calculations!$E$2,Pop2016fraction!$C$3:$BC$251,Pop2016fraction!$BD163,FALSE),0)</f>
        <v>943</v>
      </c>
      <c r="D163" s="3">
        <f>ROUND(Options!$B$21*HLOOKUP(Calculations!$E$2,Pop2016fractionQ1!$C$3:$BC$251,Pop2016fractionQ1!$BD163,FALSE),0)</f>
        <v>0</v>
      </c>
      <c r="E163" s="3">
        <f>ROUND(Options!$B$21*HLOOKUP(Calculations!$E$2,'Pop2016fractionQ1&amp;2'!$C$3:$BC$251,'Pop2016fractionQ1&amp;2'!$BD163,FALSE),0)</f>
        <v>0</v>
      </c>
      <c r="F163" s="5">
        <f>ROUND(Options!$B$21*HLOOKUP(Calculations!$E$2,PARfraction!$C$3:$BC$251,PARfraction!$BD163,FALSE),0)</f>
        <v>1009</v>
      </c>
      <c r="G163" s="60">
        <v>161</v>
      </c>
    </row>
    <row r="164" spans="1:7" x14ac:dyDescent="0.35">
      <c r="B164" s="3" t="s">
        <v>53</v>
      </c>
      <c r="C164" s="51">
        <f>ROUND(Options!$B$21*HLOOKUP(Calculations!$E$2,Pop2016fraction!$C$3:$BC$251,Pop2016fraction!$BD164,FALSE),0)</f>
        <v>1115</v>
      </c>
      <c r="D164" s="3">
        <f>ROUND(Options!$B$21*HLOOKUP(Calculations!$E$2,Pop2016fractionQ1!$C$3:$BC$251,Pop2016fractionQ1!$BD164,FALSE),0)</f>
        <v>0</v>
      </c>
      <c r="E164" s="3">
        <f>ROUND(Options!$B$21*HLOOKUP(Calculations!$E$2,'Pop2016fractionQ1&amp;2'!$C$3:$BC$251,'Pop2016fractionQ1&amp;2'!$BD164,FALSE),0)</f>
        <v>0</v>
      </c>
      <c r="F164" s="5">
        <f>ROUND(Options!$B$21*HLOOKUP(Calculations!$E$2,PARfraction!$C$3:$BC$251,PARfraction!$BD164,FALSE),0)</f>
        <v>1193</v>
      </c>
      <c r="G164" s="60">
        <v>162</v>
      </c>
    </row>
    <row r="165" spans="1:7" x14ac:dyDescent="0.35">
      <c r="B165" s="3" t="s">
        <v>54</v>
      </c>
      <c r="C165" s="51">
        <f>ROUND(Options!$B$21*HLOOKUP(Calculations!$E$2,Pop2016fraction!$C$3:$BC$251,Pop2016fraction!$BD165,FALSE),0)</f>
        <v>1196</v>
      </c>
      <c r="D165" s="3">
        <f>ROUND(Options!$B$21*HLOOKUP(Calculations!$E$2,Pop2016fractionQ1!$C$3:$BC$251,Pop2016fractionQ1!$BD165,FALSE),0)</f>
        <v>0</v>
      </c>
      <c r="E165" s="3">
        <f>ROUND(Options!$B$21*HLOOKUP(Calculations!$E$2,'Pop2016fractionQ1&amp;2'!$C$3:$BC$251,'Pop2016fractionQ1&amp;2'!$BD165,FALSE),0)</f>
        <v>0</v>
      </c>
      <c r="F165" s="5">
        <f>ROUND(Options!$B$21*HLOOKUP(Calculations!$E$2,PARfraction!$C$3:$BC$251,PARfraction!$BD165,FALSE),0)</f>
        <v>1280</v>
      </c>
      <c r="G165" s="60">
        <v>163</v>
      </c>
    </row>
    <row r="166" spans="1:7" x14ac:dyDescent="0.35">
      <c r="B166" s="3" t="s">
        <v>55</v>
      </c>
      <c r="C166" s="51">
        <f>ROUND(Options!$B$21*HLOOKUP(Calculations!$E$2,Pop2016fraction!$C$3:$BC$251,Pop2016fraction!$BD166,FALSE),0)</f>
        <v>1112</v>
      </c>
      <c r="D166" s="3">
        <f>ROUND(Options!$B$21*HLOOKUP(Calculations!$E$2,Pop2016fractionQ1!$C$3:$BC$251,Pop2016fractionQ1!$BD166,FALSE),0)</f>
        <v>0</v>
      </c>
      <c r="E166" s="3">
        <f>ROUND(Options!$B$21*HLOOKUP(Calculations!$E$2,'Pop2016fractionQ1&amp;2'!$C$3:$BC$251,'Pop2016fractionQ1&amp;2'!$BD166,FALSE),0)</f>
        <v>0</v>
      </c>
      <c r="F166" s="5">
        <f>ROUND(Options!$B$21*HLOOKUP(Calculations!$E$2,PARfraction!$C$3:$BC$251,PARfraction!$BD166,FALSE),0)</f>
        <v>802</v>
      </c>
      <c r="G166" s="60">
        <v>164</v>
      </c>
    </row>
    <row r="167" spans="1:7" x14ac:dyDescent="0.35">
      <c r="B167" s="3" t="s">
        <v>56</v>
      </c>
      <c r="C167" s="51">
        <f>ROUND(Options!$B$21*HLOOKUP(Calculations!$E$2,Pop2016fraction!$C$3:$BC$251,Pop2016fraction!$BD167,FALSE),0)</f>
        <v>985</v>
      </c>
      <c r="D167" s="3">
        <f>ROUND(Options!$B$21*HLOOKUP(Calculations!$E$2,Pop2016fractionQ1!$C$3:$BC$251,Pop2016fractionQ1!$BD167,FALSE),0)</f>
        <v>0</v>
      </c>
      <c r="E167" s="3">
        <f>ROUND(Options!$B$21*HLOOKUP(Calculations!$E$2,'Pop2016fractionQ1&amp;2'!$C$3:$BC$251,'Pop2016fractionQ1&amp;2'!$BD167,FALSE),0)</f>
        <v>0</v>
      </c>
      <c r="F167" s="5">
        <f>ROUND(Options!$B$21*HLOOKUP(Calculations!$E$2,PARfraction!$C$3:$BC$251,PARfraction!$BD167,FALSE),0)</f>
        <v>710</v>
      </c>
      <c r="G167" s="60">
        <v>165</v>
      </c>
    </row>
    <row r="168" spans="1:7" x14ac:dyDescent="0.35">
      <c r="B168" s="3" t="s">
        <v>57</v>
      </c>
      <c r="C168" s="51">
        <f>ROUND(Options!$B$21*HLOOKUP(Calculations!$E$2,Pop2016fraction!$C$3:$BC$251,Pop2016fraction!$BD168,FALSE),0)</f>
        <v>988</v>
      </c>
      <c r="D168" s="3">
        <f>ROUND(Options!$B$21*HLOOKUP(Calculations!$E$2,Pop2016fractionQ1!$C$3:$BC$251,Pop2016fractionQ1!$BD168,FALSE),0)</f>
        <v>0</v>
      </c>
      <c r="E168" s="3">
        <f>ROUND(Options!$B$21*HLOOKUP(Calculations!$E$2,'Pop2016fractionQ1&amp;2'!$C$3:$BC$251,'Pop2016fractionQ1&amp;2'!$BD168,FALSE),0)</f>
        <v>0</v>
      </c>
      <c r="F168" s="5">
        <f>ROUND(Options!$B$21*HLOOKUP(Calculations!$E$2,PARfraction!$C$3:$BC$251,PARfraction!$BD168,FALSE),0)</f>
        <v>713</v>
      </c>
      <c r="G168" s="60">
        <v>166</v>
      </c>
    </row>
    <row r="169" spans="1:7" x14ac:dyDescent="0.35">
      <c r="B169" s="3" t="s">
        <v>58</v>
      </c>
      <c r="C169" s="51">
        <f>ROUND(Options!$B$21*HLOOKUP(Calculations!$E$2,Pop2016fraction!$C$3:$BC$251,Pop2016fraction!$BD169,FALSE),0)</f>
        <v>724</v>
      </c>
      <c r="D169" s="3">
        <f>ROUND(Options!$B$21*HLOOKUP(Calculations!$E$2,Pop2016fractionQ1!$C$3:$BC$251,Pop2016fractionQ1!$BD169,FALSE),0)</f>
        <v>0</v>
      </c>
      <c r="E169" s="3">
        <f>ROUND(Options!$B$21*HLOOKUP(Calculations!$E$2,'Pop2016fractionQ1&amp;2'!$C$3:$BC$251,'Pop2016fractionQ1&amp;2'!$BD169,FALSE),0)</f>
        <v>0</v>
      </c>
      <c r="F169" s="5">
        <f>ROUND(Options!$B$21*HLOOKUP(Calculations!$E$2,PARfraction!$C$3:$BC$251,PARfraction!$BD169,FALSE),0)</f>
        <v>522</v>
      </c>
      <c r="G169" s="60">
        <v>167</v>
      </c>
    </row>
    <row r="170" spans="1:7" x14ac:dyDescent="0.35">
      <c r="B170" s="3" t="s">
        <v>59</v>
      </c>
      <c r="C170" s="51">
        <f>ROUND(Options!$B$21*HLOOKUP(Calculations!$E$2,Pop2016fraction!$C$3:$BC$251,Pop2016fraction!$BD170,FALSE),0)</f>
        <v>537</v>
      </c>
      <c r="D170" s="3">
        <f>ROUND(Options!$B$21*HLOOKUP(Calculations!$E$2,Pop2016fractionQ1!$C$3:$BC$251,Pop2016fractionQ1!$BD170,FALSE),0)</f>
        <v>0</v>
      </c>
      <c r="E170" s="3">
        <f>ROUND(Options!$B$21*HLOOKUP(Calculations!$E$2,'Pop2016fractionQ1&amp;2'!$C$3:$BC$251,'Pop2016fractionQ1&amp;2'!$BD170,FALSE),0)</f>
        <v>0</v>
      </c>
      <c r="F170" s="5">
        <f>ROUND(Options!$B$21*HLOOKUP(Calculations!$E$2,PARfraction!$C$3:$BC$251,PARfraction!$BD170,FALSE),0)</f>
        <v>388</v>
      </c>
      <c r="G170" s="60">
        <v>168</v>
      </c>
    </row>
    <row r="171" spans="1:7" x14ac:dyDescent="0.35">
      <c r="B171" s="3" t="s">
        <v>60</v>
      </c>
      <c r="C171" s="51">
        <f>ROUND(Options!$B$21*HLOOKUP(Calculations!$E$2,Pop2016fraction!$C$3:$BC$251,Pop2016fraction!$BD171,FALSE),0)</f>
        <v>358</v>
      </c>
      <c r="D171" s="3">
        <f>ROUND(Options!$B$21*HLOOKUP(Calculations!$E$2,Pop2016fractionQ1!$C$3:$BC$251,Pop2016fractionQ1!$BD171,FALSE),0)</f>
        <v>0</v>
      </c>
      <c r="E171" s="3">
        <f>ROUND(Options!$B$21*HLOOKUP(Calculations!$E$2,'Pop2016fractionQ1&amp;2'!$C$3:$BC$251,'Pop2016fractionQ1&amp;2'!$BD171,FALSE),0)</f>
        <v>0</v>
      </c>
      <c r="F171" s="5">
        <f>ROUND(Options!$B$21*HLOOKUP(Calculations!$E$2,PARfraction!$C$3:$BC$251,PARfraction!$BD171,FALSE),0)</f>
        <v>258</v>
      </c>
      <c r="G171" s="60">
        <v>169</v>
      </c>
    </row>
    <row r="172" spans="1:7" x14ac:dyDescent="0.35">
      <c r="B172" s="3" t="s">
        <v>80</v>
      </c>
      <c r="C172" s="51">
        <f>ROUND(Options!$B$21*HLOOKUP(Calculations!$E$2,Pop2016fraction!$C$3:$BC$251,Pop2016fraction!$BD172,FALSE),0)</f>
        <v>178</v>
      </c>
      <c r="D172" s="3">
        <f>ROUND(Options!$B$21*HLOOKUP(Calculations!$E$2,Pop2016fractionQ1!$C$3:$BC$251,Pop2016fractionQ1!$BD172,FALSE),0)</f>
        <v>0</v>
      </c>
      <c r="E172" s="3">
        <f>ROUND(Options!$B$21*HLOOKUP(Calculations!$E$2,'Pop2016fractionQ1&amp;2'!$C$3:$BC$251,'Pop2016fractionQ1&amp;2'!$BD172,FALSE),0)</f>
        <v>0</v>
      </c>
      <c r="F172" s="5">
        <f>ROUND(Options!$B$21*HLOOKUP(Calculations!$E$2,PARfraction!$C$3:$BC$251,PARfraction!$BD172,FALSE),0)</f>
        <v>129</v>
      </c>
      <c r="G172" s="60">
        <v>170</v>
      </c>
    </row>
    <row r="173" spans="1:7" x14ac:dyDescent="0.35">
      <c r="B173" s="3" t="s">
        <v>79</v>
      </c>
      <c r="C173" s="51">
        <f>ROUND(Options!$B$21*HLOOKUP(Calculations!$E$2,Pop2016fraction!$C$3:$BC$251,Pop2016fraction!$BD173,FALSE),0)</f>
        <v>77</v>
      </c>
      <c r="D173" s="3">
        <f>ROUND(Options!$B$21*HLOOKUP(Calculations!$E$2,Pop2016fractionQ1!$C$3:$BC$251,Pop2016fractionQ1!$BD173,FALSE),0)</f>
        <v>0</v>
      </c>
      <c r="E173" s="3">
        <f>ROUND(Options!$B$21*HLOOKUP(Calculations!$E$2,'Pop2016fractionQ1&amp;2'!$C$3:$BC$251,'Pop2016fractionQ1&amp;2'!$BD173,FALSE),0)</f>
        <v>0</v>
      </c>
      <c r="F173" s="5">
        <f>ROUND(Options!$B$21*HLOOKUP(Calculations!$E$2,PARfraction!$C$3:$BC$251,PARfraction!$BD173,FALSE),0)</f>
        <v>55</v>
      </c>
      <c r="G173" s="60">
        <v>171</v>
      </c>
    </row>
    <row r="174" spans="1:7" s="2" customFormat="1" x14ac:dyDescent="0.35">
      <c r="A174" s="2" t="s">
        <v>136</v>
      </c>
      <c r="B174" s="2" t="s">
        <v>83</v>
      </c>
      <c r="C174" s="51">
        <f>ROUND(Options!$B$21*HLOOKUP(Calculations!$E$2,Pop2016fraction!$C$3:$BC$251,Pop2016fraction!$BD174,FALSE),0)</f>
        <v>0</v>
      </c>
      <c r="D174" s="3">
        <f>ROUND(Options!$B$21*HLOOKUP(Calculations!$E$2,Pop2016fractionQ1!$C$3:$BC$251,Pop2016fractionQ1!$BD174,FALSE),0)</f>
        <v>0</v>
      </c>
      <c r="E174" s="3">
        <f>ROUND(Options!$B$21*HLOOKUP(Calculations!$E$2,'Pop2016fractionQ1&amp;2'!$C$3:$BC$251,'Pop2016fractionQ1&amp;2'!$BD174,FALSE),0)</f>
        <v>0</v>
      </c>
      <c r="F174" s="5">
        <f>ROUND(Options!$B$21*HLOOKUP(Calculations!$E$2,PARfraction!$C$3:$BC$251,PARfraction!$BD174,FALSE),0)</f>
        <v>0</v>
      </c>
      <c r="G174" s="60">
        <v>172</v>
      </c>
    </row>
    <row r="175" spans="1:7" s="3" customFormat="1" x14ac:dyDescent="0.35">
      <c r="B175" s="3" t="s">
        <v>61</v>
      </c>
      <c r="C175" s="51">
        <f>ROUND(Options!$B$21*HLOOKUP(Calculations!$E$2,Pop2016fraction!$C$3:$BC$251,Pop2016fraction!$BD175,FALSE),0)</f>
        <v>0</v>
      </c>
      <c r="D175" s="3">
        <f>ROUND(Options!$B$21*HLOOKUP(Calculations!$E$2,Pop2016fractionQ1!$C$3:$BC$251,Pop2016fractionQ1!$BD175,FALSE),0)</f>
        <v>0</v>
      </c>
      <c r="E175" s="3">
        <f>ROUND(Options!$B$21*HLOOKUP(Calculations!$E$2,'Pop2016fractionQ1&amp;2'!$C$3:$BC$251,'Pop2016fractionQ1&amp;2'!$BD175,FALSE),0)</f>
        <v>0</v>
      </c>
      <c r="F175" s="5">
        <f>ROUND(Options!$B$21*HLOOKUP(Calculations!$E$2,PARfraction!$C$3:$BC$251,PARfraction!$BD175,FALSE),0)</f>
        <v>0</v>
      </c>
      <c r="G175" s="60">
        <v>173</v>
      </c>
    </row>
    <row r="176" spans="1:7" s="3" customFormat="1" x14ac:dyDescent="0.35">
      <c r="B176" s="3" t="s">
        <v>78</v>
      </c>
      <c r="C176" s="51">
        <f>ROUND(Options!$B$21*HLOOKUP(Calculations!$E$2,Pop2016fraction!$C$3:$BC$251,Pop2016fraction!$BD176,FALSE),0)</f>
        <v>0</v>
      </c>
      <c r="D176" s="3">
        <f>ROUND(Options!$B$21*HLOOKUP(Calculations!$E$2,Pop2016fractionQ1!$C$3:$BC$251,Pop2016fractionQ1!$BD176,FALSE),0)</f>
        <v>0</v>
      </c>
      <c r="E176" s="3">
        <f>ROUND(Options!$B$21*HLOOKUP(Calculations!$E$2,'Pop2016fractionQ1&amp;2'!$C$3:$BC$251,'Pop2016fractionQ1&amp;2'!$BD176,FALSE),0)</f>
        <v>0</v>
      </c>
      <c r="F176" s="5">
        <f>ROUND(Options!$B$21*HLOOKUP(Calculations!$E$2,PARfraction!$C$3:$BC$251,PARfraction!$BD176,FALSE),0)</f>
        <v>0</v>
      </c>
      <c r="G176" s="60">
        <v>174</v>
      </c>
    </row>
    <row r="177" spans="2:7" s="3" customFormat="1" x14ac:dyDescent="0.35">
      <c r="B177" s="3" t="s">
        <v>62</v>
      </c>
      <c r="C177" s="51">
        <f>ROUND(Options!$B$21*HLOOKUP(Calculations!$E$2,Pop2016fraction!$C$3:$BC$251,Pop2016fraction!$BD177,FALSE),0)</f>
        <v>693</v>
      </c>
      <c r="D177" s="3">
        <f>ROUND(Options!$B$21*HLOOKUP(Calculations!$E$2,Pop2016fractionQ1!$C$3:$BC$251,Pop2016fractionQ1!$BD177,FALSE),0)</f>
        <v>0</v>
      </c>
      <c r="E177" s="3">
        <f>ROUND(Options!$B$21*HLOOKUP(Calculations!$E$2,'Pop2016fractionQ1&amp;2'!$C$3:$BC$251,'Pop2016fractionQ1&amp;2'!$BD177,FALSE),0)</f>
        <v>0</v>
      </c>
      <c r="F177" s="5">
        <f>ROUND(Options!$B$21*HLOOKUP(Calculations!$E$2,PARfraction!$C$3:$BC$251,PARfraction!$BD177,FALSE),0)</f>
        <v>728</v>
      </c>
      <c r="G177" s="60">
        <v>175</v>
      </c>
    </row>
    <row r="178" spans="2:7" s="3" customFormat="1" x14ac:dyDescent="0.35">
      <c r="B178" s="3" t="s">
        <v>63</v>
      </c>
      <c r="C178" s="51">
        <f>ROUND(Options!$B$21*HLOOKUP(Calculations!$E$2,Pop2016fraction!$C$3:$BC$251,Pop2016fraction!$BD178,FALSE),0)</f>
        <v>1032</v>
      </c>
      <c r="D178" s="3">
        <f>ROUND(Options!$B$21*HLOOKUP(Calculations!$E$2,Pop2016fractionQ1!$C$3:$BC$251,Pop2016fractionQ1!$BD178,FALSE),0)</f>
        <v>0</v>
      </c>
      <c r="E178" s="3">
        <f>ROUND(Options!$B$21*HLOOKUP(Calculations!$E$2,'Pop2016fractionQ1&amp;2'!$C$3:$BC$251,'Pop2016fractionQ1&amp;2'!$BD178,FALSE),0)</f>
        <v>0</v>
      </c>
      <c r="F178" s="5">
        <f>ROUND(Options!$B$21*HLOOKUP(Calculations!$E$2,PARfraction!$C$3:$BC$251,PARfraction!$BD178,FALSE),0)</f>
        <v>1083</v>
      </c>
      <c r="G178" s="60">
        <v>176</v>
      </c>
    </row>
    <row r="179" spans="2:7" s="3" customFormat="1" x14ac:dyDescent="0.35">
      <c r="B179" s="3" t="s">
        <v>64</v>
      </c>
      <c r="C179" s="51">
        <f>ROUND(Options!$B$21*HLOOKUP(Calculations!$E$2,Pop2016fraction!$C$3:$BC$251,Pop2016fraction!$BD179,FALSE),0)</f>
        <v>990</v>
      </c>
      <c r="D179" s="3">
        <f>ROUND(Options!$B$21*HLOOKUP(Calculations!$E$2,Pop2016fractionQ1!$C$3:$BC$251,Pop2016fractionQ1!$BD179,FALSE),0)</f>
        <v>0</v>
      </c>
      <c r="E179" s="3">
        <f>ROUND(Options!$B$21*HLOOKUP(Calculations!$E$2,'Pop2016fractionQ1&amp;2'!$C$3:$BC$251,'Pop2016fractionQ1&amp;2'!$BD179,FALSE),0)</f>
        <v>0</v>
      </c>
      <c r="F179" s="5">
        <f>ROUND(Options!$B$21*HLOOKUP(Calculations!$E$2,PARfraction!$C$3:$BC$251,PARfraction!$BD179,FALSE),0)</f>
        <v>1039</v>
      </c>
      <c r="G179" s="60">
        <v>177</v>
      </c>
    </row>
    <row r="180" spans="2:7" s="3" customFormat="1" x14ac:dyDescent="0.35">
      <c r="B180" s="3" t="s">
        <v>65</v>
      </c>
      <c r="C180" s="51">
        <f>ROUND(Options!$B$21*HLOOKUP(Calculations!$E$2,Pop2016fraction!$C$3:$BC$251,Pop2016fraction!$BD180,FALSE),0)</f>
        <v>1002</v>
      </c>
      <c r="D180" s="3">
        <f>ROUND(Options!$B$21*HLOOKUP(Calculations!$E$2,Pop2016fractionQ1!$C$3:$BC$251,Pop2016fractionQ1!$BD180,FALSE),0)</f>
        <v>0</v>
      </c>
      <c r="E180" s="3">
        <f>ROUND(Options!$B$21*HLOOKUP(Calculations!$E$2,'Pop2016fractionQ1&amp;2'!$C$3:$BC$251,'Pop2016fractionQ1&amp;2'!$BD180,FALSE),0)</f>
        <v>0</v>
      </c>
      <c r="F180" s="5">
        <f>ROUND(Options!$B$21*HLOOKUP(Calculations!$E$2,PARfraction!$C$3:$BC$251,PARfraction!$BD180,FALSE),0)</f>
        <v>1052</v>
      </c>
      <c r="G180" s="60">
        <v>178</v>
      </c>
    </row>
    <row r="181" spans="2:7" s="3" customFormat="1" x14ac:dyDescent="0.35">
      <c r="B181" s="3" t="s">
        <v>66</v>
      </c>
      <c r="C181" s="51">
        <f>ROUND(Options!$B$21*HLOOKUP(Calculations!$E$2,Pop2016fraction!$C$3:$BC$251,Pop2016fraction!$BD181,FALSE),0)</f>
        <v>971</v>
      </c>
      <c r="D181" s="3">
        <f>ROUND(Options!$B$21*HLOOKUP(Calculations!$E$2,Pop2016fractionQ1!$C$3:$BC$251,Pop2016fractionQ1!$BD181,FALSE),0)</f>
        <v>0</v>
      </c>
      <c r="E181" s="3">
        <f>ROUND(Options!$B$21*HLOOKUP(Calculations!$E$2,'Pop2016fractionQ1&amp;2'!$C$3:$BC$251,'Pop2016fractionQ1&amp;2'!$BD181,FALSE),0)</f>
        <v>0</v>
      </c>
      <c r="F181" s="5">
        <f>ROUND(Options!$B$21*HLOOKUP(Calculations!$E$2,PARfraction!$C$3:$BC$251,PARfraction!$BD181,FALSE),0)</f>
        <v>1020</v>
      </c>
      <c r="G181" s="60">
        <v>179</v>
      </c>
    </row>
    <row r="182" spans="2:7" s="3" customFormat="1" x14ac:dyDescent="0.35">
      <c r="B182" s="3" t="s">
        <v>67</v>
      </c>
      <c r="C182" s="51">
        <f>ROUND(Options!$B$21*HLOOKUP(Calculations!$E$2,Pop2016fraction!$C$3:$BC$251,Pop2016fraction!$BD182,FALSE),0)</f>
        <v>1060</v>
      </c>
      <c r="D182" s="3">
        <f>ROUND(Options!$B$21*HLOOKUP(Calculations!$E$2,Pop2016fractionQ1!$C$3:$BC$251,Pop2016fractionQ1!$BD182,FALSE),0)</f>
        <v>0</v>
      </c>
      <c r="E182" s="3">
        <f>ROUND(Options!$B$21*HLOOKUP(Calculations!$E$2,'Pop2016fractionQ1&amp;2'!$C$3:$BC$251,'Pop2016fractionQ1&amp;2'!$BD182,FALSE),0)</f>
        <v>0</v>
      </c>
      <c r="F182" s="5">
        <f>ROUND(Options!$B$21*HLOOKUP(Calculations!$E$2,PARfraction!$C$3:$BC$251,PARfraction!$BD182,FALSE),0)</f>
        <v>1113</v>
      </c>
      <c r="G182" s="60">
        <v>180</v>
      </c>
    </row>
    <row r="183" spans="2:7" s="3" customFormat="1" x14ac:dyDescent="0.35">
      <c r="B183" s="3" t="s">
        <v>68</v>
      </c>
      <c r="C183" s="51">
        <f>ROUND(Options!$B$21*HLOOKUP(Calculations!$E$2,Pop2016fraction!$C$3:$BC$251,Pop2016fraction!$BD183,FALSE),0)</f>
        <v>1249</v>
      </c>
      <c r="D183" s="3">
        <f>ROUND(Options!$B$21*HLOOKUP(Calculations!$E$2,Pop2016fractionQ1!$C$3:$BC$251,Pop2016fractionQ1!$BD183,FALSE),0)</f>
        <v>0</v>
      </c>
      <c r="E183" s="3">
        <f>ROUND(Options!$B$21*HLOOKUP(Calculations!$E$2,'Pop2016fractionQ1&amp;2'!$C$3:$BC$251,'Pop2016fractionQ1&amp;2'!$BD183,FALSE),0)</f>
        <v>0</v>
      </c>
      <c r="F183" s="5">
        <f>ROUND(Options!$B$21*HLOOKUP(Calculations!$E$2,PARfraction!$C$3:$BC$251,PARfraction!$BD183,FALSE),0)</f>
        <v>1312</v>
      </c>
      <c r="G183" s="60">
        <v>181</v>
      </c>
    </row>
    <row r="184" spans="2:7" s="3" customFormat="1" x14ac:dyDescent="0.35">
      <c r="B184" s="3" t="s">
        <v>69</v>
      </c>
      <c r="C184" s="51">
        <f>ROUND(Options!$B$21*HLOOKUP(Calculations!$E$2,Pop2016fraction!$C$3:$BC$251,Pop2016fraction!$BD184,FALSE),0)</f>
        <v>1305</v>
      </c>
      <c r="D184" s="3">
        <f>ROUND(Options!$B$21*HLOOKUP(Calculations!$E$2,Pop2016fractionQ1!$C$3:$BC$251,Pop2016fractionQ1!$BD184,FALSE),0)</f>
        <v>0</v>
      </c>
      <c r="E184" s="3">
        <f>ROUND(Options!$B$21*HLOOKUP(Calculations!$E$2,'Pop2016fractionQ1&amp;2'!$C$3:$BC$251,'Pop2016fractionQ1&amp;2'!$BD184,FALSE),0)</f>
        <v>0</v>
      </c>
      <c r="F184" s="5">
        <f>ROUND(Options!$B$21*HLOOKUP(Calculations!$E$2,PARfraction!$C$3:$BC$251,PARfraction!$BD184,FALSE),0)</f>
        <v>1370</v>
      </c>
      <c r="G184" s="60">
        <v>182</v>
      </c>
    </row>
    <row r="185" spans="2:7" s="3" customFormat="1" x14ac:dyDescent="0.35">
      <c r="B185" s="3" t="s">
        <v>70</v>
      </c>
      <c r="C185" s="51">
        <f>ROUND(Options!$B$21*HLOOKUP(Calculations!$E$2,Pop2016fraction!$C$3:$BC$251,Pop2016fraction!$BD185,FALSE),0)</f>
        <v>1179</v>
      </c>
      <c r="D185" s="3">
        <f>ROUND(Options!$B$21*HLOOKUP(Calculations!$E$2,Pop2016fractionQ1!$C$3:$BC$251,Pop2016fractionQ1!$BD185,FALSE),0)</f>
        <v>0</v>
      </c>
      <c r="E185" s="3">
        <f>ROUND(Options!$B$21*HLOOKUP(Calculations!$E$2,'Pop2016fractionQ1&amp;2'!$C$3:$BC$251,'Pop2016fractionQ1&amp;2'!$BD185,FALSE),0)</f>
        <v>0</v>
      </c>
      <c r="F185" s="5">
        <f>ROUND(Options!$B$21*HLOOKUP(Calculations!$E$2,PARfraction!$C$3:$BC$251,PARfraction!$BD185,FALSE),0)</f>
        <v>646</v>
      </c>
      <c r="G185" s="60">
        <v>183</v>
      </c>
    </row>
    <row r="186" spans="2:7" s="3" customFormat="1" x14ac:dyDescent="0.35">
      <c r="B186" s="3" t="s">
        <v>71</v>
      </c>
      <c r="C186" s="51">
        <f>ROUND(Options!$B$21*HLOOKUP(Calculations!$E$2,Pop2016fraction!$C$3:$BC$251,Pop2016fraction!$BD186,FALSE),0)</f>
        <v>1038</v>
      </c>
      <c r="D186" s="3">
        <f>ROUND(Options!$B$21*HLOOKUP(Calculations!$E$2,Pop2016fractionQ1!$C$3:$BC$251,Pop2016fractionQ1!$BD186,FALSE),0)</f>
        <v>0</v>
      </c>
      <c r="E186" s="3">
        <f>ROUND(Options!$B$21*HLOOKUP(Calculations!$E$2,'Pop2016fractionQ1&amp;2'!$C$3:$BC$251,'Pop2016fractionQ1&amp;2'!$BD186,FALSE),0)</f>
        <v>0</v>
      </c>
      <c r="F186" s="5">
        <f>ROUND(Options!$B$21*HLOOKUP(Calculations!$E$2,PARfraction!$C$3:$BC$251,PARfraction!$BD186,FALSE),0)</f>
        <v>569</v>
      </c>
      <c r="G186" s="60">
        <v>184</v>
      </c>
    </row>
    <row r="187" spans="2:7" s="3" customFormat="1" x14ac:dyDescent="0.35">
      <c r="B187" s="3" t="s">
        <v>72</v>
      </c>
      <c r="C187" s="51">
        <f>ROUND(Options!$B$21*HLOOKUP(Calculations!$E$2,Pop2016fraction!$C$3:$BC$251,Pop2016fraction!$BD187,FALSE),0)</f>
        <v>1033</v>
      </c>
      <c r="D187" s="3">
        <f>ROUND(Options!$B$21*HLOOKUP(Calculations!$E$2,Pop2016fractionQ1!$C$3:$BC$251,Pop2016fractionQ1!$BD187,FALSE),0)</f>
        <v>0</v>
      </c>
      <c r="E187" s="3">
        <f>ROUND(Options!$B$21*HLOOKUP(Calculations!$E$2,'Pop2016fractionQ1&amp;2'!$C$3:$BC$251,'Pop2016fractionQ1&amp;2'!$BD187,FALSE),0)</f>
        <v>0</v>
      </c>
      <c r="F187" s="5">
        <f>ROUND(Options!$B$21*HLOOKUP(Calculations!$E$2,PARfraction!$C$3:$BC$251,PARfraction!$BD187,FALSE),0)</f>
        <v>566</v>
      </c>
      <c r="G187" s="60">
        <v>185</v>
      </c>
    </row>
    <row r="188" spans="2:7" s="3" customFormat="1" x14ac:dyDescent="0.35">
      <c r="B188" s="3" t="s">
        <v>73</v>
      </c>
      <c r="C188" s="51">
        <f>ROUND(Options!$B$21*HLOOKUP(Calculations!$E$2,Pop2016fraction!$C$3:$BC$251,Pop2016fraction!$BD188,FALSE),0)</f>
        <v>779</v>
      </c>
      <c r="D188" s="3">
        <f>ROUND(Options!$B$21*HLOOKUP(Calculations!$E$2,Pop2016fractionQ1!$C$3:$BC$251,Pop2016fractionQ1!$BD188,FALSE),0)</f>
        <v>0</v>
      </c>
      <c r="E188" s="3">
        <f>ROUND(Options!$B$21*HLOOKUP(Calculations!$E$2,'Pop2016fractionQ1&amp;2'!$C$3:$BC$251,'Pop2016fractionQ1&amp;2'!$BD188,FALSE),0)</f>
        <v>0</v>
      </c>
      <c r="F188" s="5">
        <f>ROUND(Options!$B$21*HLOOKUP(Calculations!$E$2,PARfraction!$C$3:$BC$251,PARfraction!$BD188,FALSE),0)</f>
        <v>427</v>
      </c>
      <c r="G188" s="60">
        <v>186</v>
      </c>
    </row>
    <row r="189" spans="2:7" s="3" customFormat="1" x14ac:dyDescent="0.35">
      <c r="B189" s="3" t="s">
        <v>74</v>
      </c>
      <c r="C189" s="51">
        <f>ROUND(Options!$B$21*HLOOKUP(Calculations!$E$2,Pop2016fraction!$C$3:$BC$251,Pop2016fraction!$BD189,FALSE),0)</f>
        <v>613</v>
      </c>
      <c r="D189" s="3">
        <f>ROUND(Options!$B$21*HLOOKUP(Calculations!$E$2,Pop2016fractionQ1!$C$3:$BC$251,Pop2016fractionQ1!$BD189,FALSE),0)</f>
        <v>0</v>
      </c>
      <c r="E189" s="3">
        <f>ROUND(Options!$B$21*HLOOKUP(Calculations!$E$2,'Pop2016fractionQ1&amp;2'!$C$3:$BC$251,'Pop2016fractionQ1&amp;2'!$BD189,FALSE),0)</f>
        <v>0</v>
      </c>
      <c r="F189" s="5">
        <f>ROUND(Options!$B$21*HLOOKUP(Calculations!$E$2,PARfraction!$C$3:$BC$251,PARfraction!$BD189,FALSE),0)</f>
        <v>336</v>
      </c>
      <c r="G189" s="60">
        <v>187</v>
      </c>
    </row>
    <row r="190" spans="2:7" s="3" customFormat="1" x14ac:dyDescent="0.35">
      <c r="B190" s="3" t="s">
        <v>75</v>
      </c>
      <c r="C190" s="51">
        <f>ROUND(Options!$B$21*HLOOKUP(Calculations!$E$2,Pop2016fraction!$C$3:$BC$251,Pop2016fraction!$BD190,FALSE),0)</f>
        <v>463</v>
      </c>
      <c r="D190" s="3">
        <f>ROUND(Options!$B$21*HLOOKUP(Calculations!$E$2,Pop2016fractionQ1!$C$3:$BC$251,Pop2016fractionQ1!$BD190,FALSE),0)</f>
        <v>0</v>
      </c>
      <c r="E190" s="3">
        <f>ROUND(Options!$B$21*HLOOKUP(Calculations!$E$2,'Pop2016fractionQ1&amp;2'!$C$3:$BC$251,'Pop2016fractionQ1&amp;2'!$BD190,FALSE),0)</f>
        <v>0</v>
      </c>
      <c r="F190" s="5">
        <f>ROUND(Options!$B$21*HLOOKUP(Calculations!$E$2,PARfraction!$C$3:$BC$251,PARfraction!$BD190,FALSE),0)</f>
        <v>254</v>
      </c>
      <c r="G190" s="60">
        <v>188</v>
      </c>
    </row>
    <row r="191" spans="2:7" s="3" customFormat="1" x14ac:dyDescent="0.35">
      <c r="B191" s="3" t="s">
        <v>81</v>
      </c>
      <c r="C191" s="51">
        <f>ROUND(Options!$B$21*HLOOKUP(Calculations!$E$2,Pop2016fraction!$C$3:$BC$251,Pop2016fraction!$BD191,FALSE),0)</f>
        <v>296</v>
      </c>
      <c r="D191" s="3">
        <f>ROUND(Options!$B$21*HLOOKUP(Calculations!$E$2,Pop2016fractionQ1!$C$3:$BC$251,Pop2016fractionQ1!$BD191,FALSE),0)</f>
        <v>0</v>
      </c>
      <c r="E191" s="3">
        <f>ROUND(Options!$B$21*HLOOKUP(Calculations!$E$2,'Pop2016fractionQ1&amp;2'!$C$3:$BC$251,'Pop2016fractionQ1&amp;2'!$BD191,FALSE),0)</f>
        <v>0</v>
      </c>
      <c r="F191" s="5">
        <f>ROUND(Options!$B$21*HLOOKUP(Calculations!$E$2,PARfraction!$C$3:$BC$251,PARfraction!$BD191,FALSE),0)</f>
        <v>162</v>
      </c>
      <c r="G191" s="60">
        <v>189</v>
      </c>
    </row>
    <row r="192" spans="2:7" s="3" customFormat="1" x14ac:dyDescent="0.35">
      <c r="B192" s="3" t="s">
        <v>82</v>
      </c>
      <c r="C192" s="51">
        <f>ROUND(Options!$B$21*HLOOKUP(Calculations!$E$2,Pop2016fraction!$C$3:$BC$251,Pop2016fraction!$BD192,FALSE),0)</f>
        <v>178</v>
      </c>
      <c r="D192" s="3">
        <f>ROUND(Options!$B$21*HLOOKUP(Calculations!$E$2,Pop2016fractionQ1!$C$3:$BC$251,Pop2016fractionQ1!$BD192,FALSE),0)</f>
        <v>0</v>
      </c>
      <c r="E192" s="3">
        <f>ROUND(Options!$B$21*HLOOKUP(Calculations!$E$2,'Pop2016fractionQ1&amp;2'!$C$3:$BC$251,'Pop2016fractionQ1&amp;2'!$BD192,FALSE),0)</f>
        <v>0</v>
      </c>
      <c r="F192" s="5">
        <f>ROUND(Options!$B$21*HLOOKUP(Calculations!$E$2,PARfraction!$C$3:$BC$251,PARfraction!$BD192,FALSE),0)</f>
        <v>97</v>
      </c>
      <c r="G192" s="60">
        <v>190</v>
      </c>
    </row>
    <row r="193" spans="2:7" s="3" customFormat="1" x14ac:dyDescent="0.35">
      <c r="B193" s="3" t="s">
        <v>76</v>
      </c>
      <c r="C193" s="51">
        <f>ROUND(Options!$B$21*HLOOKUP(Calculations!$E$2,Pop2016fraction!$C$3:$BC$251,Pop2016fraction!$BD193,FALSE),0)</f>
        <v>0</v>
      </c>
      <c r="D193" s="3">
        <f>ROUND(Options!$B$21*HLOOKUP(Calculations!$E$2,Pop2016fractionQ1!$C$3:$BC$251,Pop2016fractionQ1!$BD193,FALSE),0)</f>
        <v>0</v>
      </c>
      <c r="E193" s="3">
        <f>ROUND(Options!$B$21*HLOOKUP(Calculations!$E$2,'Pop2016fractionQ1&amp;2'!$C$3:$BC$251,'Pop2016fractionQ1&amp;2'!$BD193,FALSE),0)</f>
        <v>0</v>
      </c>
      <c r="F193" s="5">
        <f>ROUND(Options!$B$21*HLOOKUP(Calculations!$E$2,PARfraction!$C$3:$BC$251,PARfraction!$BD193,FALSE),0)</f>
        <v>0</v>
      </c>
      <c r="G193" s="60">
        <v>191</v>
      </c>
    </row>
    <row r="194" spans="2:7" s="3" customFormat="1" x14ac:dyDescent="0.35">
      <c r="B194" s="3" t="s">
        <v>46</v>
      </c>
      <c r="C194" s="51">
        <f>ROUND(Options!$B$21*HLOOKUP(Calculations!$E$2,Pop2016fraction!$C$3:$BC$251,Pop2016fraction!$BD194,FALSE),0)</f>
        <v>0</v>
      </c>
      <c r="D194" s="3">
        <f>ROUND(Options!$B$21*HLOOKUP(Calculations!$E$2,Pop2016fractionQ1!$C$3:$BC$251,Pop2016fractionQ1!$BD194,FALSE),0)</f>
        <v>0</v>
      </c>
      <c r="E194" s="3">
        <f>ROUND(Options!$B$21*HLOOKUP(Calculations!$E$2,'Pop2016fractionQ1&amp;2'!$C$3:$BC$251,'Pop2016fractionQ1&amp;2'!$BD194,FALSE),0)</f>
        <v>0</v>
      </c>
      <c r="F194" s="5">
        <f>ROUND(Options!$B$21*HLOOKUP(Calculations!$E$2,PARfraction!$C$3:$BC$251,PARfraction!$BD194,FALSE),0)</f>
        <v>0</v>
      </c>
      <c r="G194" s="60">
        <v>192</v>
      </c>
    </row>
    <row r="195" spans="2:7" s="3" customFormat="1" x14ac:dyDescent="0.35">
      <c r="B195" s="3" t="s">
        <v>77</v>
      </c>
      <c r="C195" s="51">
        <f>ROUND(Options!$B$21*HLOOKUP(Calculations!$E$2,Pop2016fraction!$C$3:$BC$251,Pop2016fraction!$BD195,FALSE),0)</f>
        <v>0</v>
      </c>
      <c r="D195" s="3">
        <f>ROUND(Options!$B$21*HLOOKUP(Calculations!$E$2,Pop2016fractionQ1!$C$3:$BC$251,Pop2016fractionQ1!$BD195,FALSE),0)</f>
        <v>0</v>
      </c>
      <c r="E195" s="3">
        <f>ROUND(Options!$B$21*HLOOKUP(Calculations!$E$2,'Pop2016fractionQ1&amp;2'!$C$3:$BC$251,'Pop2016fractionQ1&amp;2'!$BD195,FALSE),0)</f>
        <v>0</v>
      </c>
      <c r="F195" s="5">
        <f>ROUND(Options!$B$21*HLOOKUP(Calculations!$E$2,PARfraction!$C$3:$BC$251,PARfraction!$BD195,FALSE),0)</f>
        <v>0</v>
      </c>
      <c r="G195" s="60">
        <v>193</v>
      </c>
    </row>
    <row r="196" spans="2:7" s="3" customFormat="1" x14ac:dyDescent="0.35">
      <c r="B196" s="3" t="s">
        <v>47</v>
      </c>
      <c r="C196" s="51">
        <f>ROUND(Options!$B$21*HLOOKUP(Calculations!$E$2,Pop2016fraction!$C$3:$BC$251,Pop2016fraction!$BD196,FALSE),0)</f>
        <v>732</v>
      </c>
      <c r="D196" s="3">
        <f>ROUND(Options!$B$21*HLOOKUP(Calculations!$E$2,Pop2016fractionQ1!$C$3:$BC$251,Pop2016fractionQ1!$BD196,FALSE),0)</f>
        <v>0</v>
      </c>
      <c r="E196" s="3">
        <f>ROUND(Options!$B$21*HLOOKUP(Calculations!$E$2,'Pop2016fractionQ1&amp;2'!$C$3:$BC$251,'Pop2016fractionQ1&amp;2'!$BD196,FALSE),0)</f>
        <v>0</v>
      </c>
      <c r="F196" s="5">
        <f>ROUND(Options!$B$21*HLOOKUP(Calculations!$E$2,PARfraction!$C$3:$BC$251,PARfraction!$BD196,FALSE),0)</f>
        <v>630</v>
      </c>
      <c r="G196" s="60">
        <v>194</v>
      </c>
    </row>
    <row r="197" spans="2:7" s="3" customFormat="1" x14ac:dyDescent="0.35">
      <c r="B197" s="3" t="s">
        <v>48</v>
      </c>
      <c r="C197" s="51">
        <f>ROUND(Options!$B$21*HLOOKUP(Calculations!$E$2,Pop2016fraction!$C$3:$BC$251,Pop2016fraction!$BD197,FALSE),0)</f>
        <v>1043</v>
      </c>
      <c r="D197" s="3">
        <f>ROUND(Options!$B$21*HLOOKUP(Calculations!$E$2,Pop2016fractionQ1!$C$3:$BC$251,Pop2016fractionQ1!$BD197,FALSE),0)</f>
        <v>0</v>
      </c>
      <c r="E197" s="3">
        <f>ROUND(Options!$B$21*HLOOKUP(Calculations!$E$2,'Pop2016fractionQ1&amp;2'!$C$3:$BC$251,'Pop2016fractionQ1&amp;2'!$BD197,FALSE),0)</f>
        <v>0</v>
      </c>
      <c r="F197" s="5">
        <f>ROUND(Options!$B$21*HLOOKUP(Calculations!$E$2,PARfraction!$C$3:$BC$251,PARfraction!$BD197,FALSE),0)</f>
        <v>897</v>
      </c>
      <c r="G197" s="60">
        <v>195</v>
      </c>
    </row>
    <row r="198" spans="2:7" s="3" customFormat="1" x14ac:dyDescent="0.35">
      <c r="B198" s="3" t="s">
        <v>49</v>
      </c>
      <c r="C198" s="51">
        <f>ROUND(Options!$B$21*HLOOKUP(Calculations!$E$2,Pop2016fraction!$C$3:$BC$251,Pop2016fraction!$BD198,FALSE),0)</f>
        <v>999</v>
      </c>
      <c r="D198" s="3">
        <f>ROUND(Options!$B$21*HLOOKUP(Calculations!$E$2,Pop2016fractionQ1!$C$3:$BC$251,Pop2016fractionQ1!$BD198,FALSE),0)</f>
        <v>0</v>
      </c>
      <c r="E198" s="3">
        <f>ROUND(Options!$B$21*HLOOKUP(Calculations!$E$2,'Pop2016fractionQ1&amp;2'!$C$3:$BC$251,'Pop2016fractionQ1&amp;2'!$BD198,FALSE),0)</f>
        <v>0</v>
      </c>
      <c r="F198" s="5">
        <f>ROUND(Options!$B$21*HLOOKUP(Calculations!$E$2,PARfraction!$C$3:$BC$251,PARfraction!$BD198,FALSE),0)</f>
        <v>859</v>
      </c>
      <c r="G198" s="60">
        <v>196</v>
      </c>
    </row>
    <row r="199" spans="2:7" s="3" customFormat="1" x14ac:dyDescent="0.35">
      <c r="B199" s="3" t="s">
        <v>50</v>
      </c>
      <c r="C199" s="51">
        <f>ROUND(Options!$B$21*HLOOKUP(Calculations!$E$2,Pop2016fraction!$C$3:$BC$251,Pop2016fraction!$BD199,FALSE),0)</f>
        <v>958</v>
      </c>
      <c r="D199" s="3">
        <f>ROUND(Options!$B$21*HLOOKUP(Calculations!$E$2,Pop2016fractionQ1!$C$3:$BC$251,Pop2016fractionQ1!$BD199,FALSE),0)</f>
        <v>0</v>
      </c>
      <c r="E199" s="3">
        <f>ROUND(Options!$B$21*HLOOKUP(Calculations!$E$2,'Pop2016fractionQ1&amp;2'!$C$3:$BC$251,'Pop2016fractionQ1&amp;2'!$BD199,FALSE),0)</f>
        <v>0</v>
      </c>
      <c r="F199" s="5">
        <f>ROUND(Options!$B$21*HLOOKUP(Calculations!$E$2,PARfraction!$C$3:$BC$251,PARfraction!$BD199,FALSE),0)</f>
        <v>824</v>
      </c>
      <c r="G199" s="60">
        <v>197</v>
      </c>
    </row>
    <row r="200" spans="2:7" s="3" customFormat="1" x14ac:dyDescent="0.35">
      <c r="B200" s="3" t="s">
        <v>51</v>
      </c>
      <c r="C200" s="51">
        <f>ROUND(Options!$B$21*HLOOKUP(Calculations!$E$2,Pop2016fraction!$C$3:$BC$251,Pop2016fraction!$BD200,FALSE),0)</f>
        <v>948</v>
      </c>
      <c r="D200" s="3">
        <f>ROUND(Options!$B$21*HLOOKUP(Calculations!$E$2,Pop2016fractionQ1!$C$3:$BC$251,Pop2016fractionQ1!$BD200,FALSE),0)</f>
        <v>0</v>
      </c>
      <c r="E200" s="3">
        <f>ROUND(Options!$B$21*HLOOKUP(Calculations!$E$2,'Pop2016fractionQ1&amp;2'!$C$3:$BC$251,'Pop2016fractionQ1&amp;2'!$BD200,FALSE),0)</f>
        <v>0</v>
      </c>
      <c r="F200" s="5">
        <f>ROUND(Options!$B$21*HLOOKUP(Calculations!$E$2,PARfraction!$C$3:$BC$251,PARfraction!$BD200,FALSE),0)</f>
        <v>816</v>
      </c>
      <c r="G200" s="60">
        <v>198</v>
      </c>
    </row>
    <row r="201" spans="2:7" s="3" customFormat="1" x14ac:dyDescent="0.35">
      <c r="B201" s="3" t="s">
        <v>52</v>
      </c>
      <c r="C201" s="51">
        <f>ROUND(Options!$B$21*HLOOKUP(Calculations!$E$2,Pop2016fraction!$C$3:$BC$251,Pop2016fraction!$BD201,FALSE),0)</f>
        <v>1017</v>
      </c>
      <c r="D201" s="3">
        <f>ROUND(Options!$B$21*HLOOKUP(Calculations!$E$2,Pop2016fractionQ1!$C$3:$BC$251,Pop2016fractionQ1!$BD201,FALSE),0)</f>
        <v>0</v>
      </c>
      <c r="E201" s="3">
        <f>ROUND(Options!$B$21*HLOOKUP(Calculations!$E$2,'Pop2016fractionQ1&amp;2'!$C$3:$BC$251,'Pop2016fractionQ1&amp;2'!$BD201,FALSE),0)</f>
        <v>0</v>
      </c>
      <c r="F201" s="5">
        <f>ROUND(Options!$B$21*HLOOKUP(Calculations!$E$2,PARfraction!$C$3:$BC$251,PARfraction!$BD201,FALSE),0)</f>
        <v>875</v>
      </c>
      <c r="G201" s="60">
        <v>199</v>
      </c>
    </row>
    <row r="202" spans="2:7" s="3" customFormat="1" x14ac:dyDescent="0.35">
      <c r="B202" s="3" t="s">
        <v>53</v>
      </c>
      <c r="C202" s="51">
        <f>ROUND(Options!$B$21*HLOOKUP(Calculations!$E$2,Pop2016fraction!$C$3:$BC$251,Pop2016fraction!$BD202,FALSE),0)</f>
        <v>1180</v>
      </c>
      <c r="D202" s="3">
        <f>ROUND(Options!$B$21*HLOOKUP(Calculations!$E$2,Pop2016fractionQ1!$C$3:$BC$251,Pop2016fractionQ1!$BD202,FALSE),0)</f>
        <v>0</v>
      </c>
      <c r="E202" s="3">
        <f>ROUND(Options!$B$21*HLOOKUP(Calculations!$E$2,'Pop2016fractionQ1&amp;2'!$C$3:$BC$251,'Pop2016fractionQ1&amp;2'!$BD202,FALSE),0)</f>
        <v>0</v>
      </c>
      <c r="F202" s="5">
        <f>ROUND(Options!$B$21*HLOOKUP(Calculations!$E$2,PARfraction!$C$3:$BC$251,PARfraction!$BD202,FALSE),0)</f>
        <v>1015</v>
      </c>
      <c r="G202" s="60">
        <v>200</v>
      </c>
    </row>
    <row r="203" spans="2:7" s="3" customFormat="1" x14ac:dyDescent="0.35">
      <c r="B203" s="3" t="s">
        <v>54</v>
      </c>
      <c r="C203" s="51">
        <f>ROUND(Options!$B$21*HLOOKUP(Calculations!$E$2,Pop2016fraction!$C$3:$BC$251,Pop2016fraction!$BD203,FALSE),0)</f>
        <v>1252</v>
      </c>
      <c r="D203" s="3">
        <f>ROUND(Options!$B$21*HLOOKUP(Calculations!$E$2,Pop2016fractionQ1!$C$3:$BC$251,Pop2016fractionQ1!$BD203,FALSE),0)</f>
        <v>0</v>
      </c>
      <c r="E203" s="3">
        <f>ROUND(Options!$B$21*HLOOKUP(Calculations!$E$2,'Pop2016fractionQ1&amp;2'!$C$3:$BC$251,'Pop2016fractionQ1&amp;2'!$BD203,FALSE),0)</f>
        <v>0</v>
      </c>
      <c r="F203" s="5">
        <f>ROUND(Options!$B$21*HLOOKUP(Calculations!$E$2,PARfraction!$C$3:$BC$251,PARfraction!$BD203,FALSE),0)</f>
        <v>1076</v>
      </c>
      <c r="G203" s="60">
        <v>201</v>
      </c>
    </row>
    <row r="204" spans="2:7" s="3" customFormat="1" x14ac:dyDescent="0.35">
      <c r="B204" s="3" t="s">
        <v>55</v>
      </c>
      <c r="C204" s="51">
        <f>ROUND(Options!$B$21*HLOOKUP(Calculations!$E$2,Pop2016fraction!$C$3:$BC$251,Pop2016fraction!$BD204,FALSE),0)</f>
        <v>1140</v>
      </c>
      <c r="D204" s="3">
        <f>ROUND(Options!$B$21*HLOOKUP(Calculations!$E$2,Pop2016fractionQ1!$C$3:$BC$251,Pop2016fractionQ1!$BD204,FALSE),0)</f>
        <v>0</v>
      </c>
      <c r="E204" s="3">
        <f>ROUND(Options!$B$21*HLOOKUP(Calculations!$E$2,'Pop2016fractionQ1&amp;2'!$C$3:$BC$251,'Pop2016fractionQ1&amp;2'!$BD204,FALSE),0)</f>
        <v>0</v>
      </c>
      <c r="F204" s="5">
        <f>ROUND(Options!$B$21*HLOOKUP(Calculations!$E$2,PARfraction!$C$3:$BC$251,PARfraction!$BD204,FALSE),0)</f>
        <v>511</v>
      </c>
      <c r="G204" s="60">
        <v>202</v>
      </c>
    </row>
    <row r="205" spans="2:7" s="3" customFormat="1" x14ac:dyDescent="0.35">
      <c r="B205" s="3" t="s">
        <v>56</v>
      </c>
      <c r="C205" s="51">
        <f>ROUND(Options!$B$21*HLOOKUP(Calculations!$E$2,Pop2016fraction!$C$3:$BC$251,Pop2016fraction!$BD205,FALSE),0)</f>
        <v>1002</v>
      </c>
      <c r="D205" s="3">
        <f>ROUND(Options!$B$21*HLOOKUP(Calculations!$E$2,Pop2016fractionQ1!$C$3:$BC$251,Pop2016fractionQ1!$BD205,FALSE),0)</f>
        <v>0</v>
      </c>
      <c r="E205" s="3">
        <f>ROUND(Options!$B$21*HLOOKUP(Calculations!$E$2,'Pop2016fractionQ1&amp;2'!$C$3:$BC$251,'Pop2016fractionQ1&amp;2'!$BD205,FALSE),0)</f>
        <v>0</v>
      </c>
      <c r="F205" s="5">
        <f>ROUND(Options!$B$21*HLOOKUP(Calculations!$E$2,PARfraction!$C$3:$BC$251,PARfraction!$BD205,FALSE),0)</f>
        <v>449</v>
      </c>
      <c r="G205" s="60">
        <v>203</v>
      </c>
    </row>
    <row r="206" spans="2:7" s="3" customFormat="1" x14ac:dyDescent="0.35">
      <c r="B206" s="3" t="s">
        <v>57</v>
      </c>
      <c r="C206" s="51">
        <f>ROUND(Options!$B$21*HLOOKUP(Calculations!$E$2,Pop2016fraction!$C$3:$BC$251,Pop2016fraction!$BD206,FALSE),0)</f>
        <v>981</v>
      </c>
      <c r="D206" s="3">
        <f>ROUND(Options!$B$21*HLOOKUP(Calculations!$E$2,Pop2016fractionQ1!$C$3:$BC$251,Pop2016fractionQ1!$BD206,FALSE),0)</f>
        <v>0</v>
      </c>
      <c r="E206" s="3">
        <f>ROUND(Options!$B$21*HLOOKUP(Calculations!$E$2,'Pop2016fractionQ1&amp;2'!$C$3:$BC$251,'Pop2016fractionQ1&amp;2'!$BD206,FALSE),0)</f>
        <v>0</v>
      </c>
      <c r="F206" s="5">
        <f>ROUND(Options!$B$21*HLOOKUP(Calculations!$E$2,PARfraction!$C$3:$BC$251,PARfraction!$BD206,FALSE),0)</f>
        <v>440</v>
      </c>
      <c r="G206" s="60">
        <v>204</v>
      </c>
    </row>
    <row r="207" spans="2:7" s="3" customFormat="1" x14ac:dyDescent="0.35">
      <c r="B207" s="3" t="s">
        <v>58</v>
      </c>
      <c r="C207" s="51">
        <f>ROUND(Options!$B$21*HLOOKUP(Calculations!$E$2,Pop2016fraction!$C$3:$BC$251,Pop2016fraction!$BD207,FALSE),0)</f>
        <v>721</v>
      </c>
      <c r="D207" s="3">
        <f>ROUND(Options!$B$21*HLOOKUP(Calculations!$E$2,Pop2016fractionQ1!$C$3:$BC$251,Pop2016fractionQ1!$BD207,FALSE),0)</f>
        <v>0</v>
      </c>
      <c r="E207" s="3">
        <f>ROUND(Options!$B$21*HLOOKUP(Calculations!$E$2,'Pop2016fractionQ1&amp;2'!$C$3:$BC$251,'Pop2016fractionQ1&amp;2'!$BD207,FALSE),0)</f>
        <v>0</v>
      </c>
      <c r="F207" s="5">
        <f>ROUND(Options!$B$21*HLOOKUP(Calculations!$E$2,PARfraction!$C$3:$BC$251,PARfraction!$BD207,FALSE),0)</f>
        <v>324</v>
      </c>
      <c r="G207" s="60">
        <v>205</v>
      </c>
    </row>
    <row r="208" spans="2:7" s="3" customFormat="1" x14ac:dyDescent="0.35">
      <c r="B208" s="3" t="s">
        <v>59</v>
      </c>
      <c r="C208" s="51">
        <f>ROUND(Options!$B$21*HLOOKUP(Calculations!$E$2,Pop2016fraction!$C$3:$BC$251,Pop2016fraction!$BD208,FALSE),0)</f>
        <v>512</v>
      </c>
      <c r="D208" s="3">
        <f>ROUND(Options!$B$21*HLOOKUP(Calculations!$E$2,Pop2016fractionQ1!$C$3:$BC$251,Pop2016fractionQ1!$BD208,FALSE),0)</f>
        <v>0</v>
      </c>
      <c r="E208" s="3">
        <f>ROUND(Options!$B$21*HLOOKUP(Calculations!$E$2,'Pop2016fractionQ1&amp;2'!$C$3:$BC$251,'Pop2016fractionQ1&amp;2'!$BD208,FALSE),0)</f>
        <v>0</v>
      </c>
      <c r="F208" s="5">
        <f>ROUND(Options!$B$21*HLOOKUP(Calculations!$E$2,PARfraction!$C$3:$BC$251,PARfraction!$BD208,FALSE),0)</f>
        <v>230</v>
      </c>
      <c r="G208" s="60">
        <v>206</v>
      </c>
    </row>
    <row r="209" spans="1:7" s="3" customFormat="1" x14ac:dyDescent="0.35">
      <c r="B209" s="3" t="s">
        <v>60</v>
      </c>
      <c r="C209" s="51">
        <f>ROUND(Options!$B$21*HLOOKUP(Calculations!$E$2,Pop2016fraction!$C$3:$BC$251,Pop2016fraction!$BD209,FALSE),0)</f>
        <v>347</v>
      </c>
      <c r="D209" s="3">
        <f>ROUND(Options!$B$21*HLOOKUP(Calculations!$E$2,Pop2016fractionQ1!$C$3:$BC$251,Pop2016fractionQ1!$BD209,FALSE),0)</f>
        <v>0</v>
      </c>
      <c r="E209" s="3">
        <f>ROUND(Options!$B$21*HLOOKUP(Calculations!$E$2,'Pop2016fractionQ1&amp;2'!$C$3:$BC$251,'Pop2016fractionQ1&amp;2'!$BD209,FALSE),0)</f>
        <v>0</v>
      </c>
      <c r="F209" s="5">
        <f>ROUND(Options!$B$21*HLOOKUP(Calculations!$E$2,PARfraction!$C$3:$BC$251,PARfraction!$BD209,FALSE),0)</f>
        <v>156</v>
      </c>
      <c r="G209" s="60">
        <v>207</v>
      </c>
    </row>
    <row r="210" spans="1:7" s="3" customFormat="1" x14ac:dyDescent="0.35">
      <c r="B210" s="3" t="s">
        <v>80</v>
      </c>
      <c r="C210" s="51">
        <f>ROUND(Options!$B$21*HLOOKUP(Calculations!$E$2,Pop2016fraction!$C$3:$BC$251,Pop2016fraction!$BD210,FALSE),0)</f>
        <v>183</v>
      </c>
      <c r="D210" s="3">
        <f>ROUND(Options!$B$21*HLOOKUP(Calculations!$E$2,Pop2016fractionQ1!$C$3:$BC$251,Pop2016fractionQ1!$BD210,FALSE),0)</f>
        <v>0</v>
      </c>
      <c r="E210" s="3">
        <f>ROUND(Options!$B$21*HLOOKUP(Calculations!$E$2,'Pop2016fractionQ1&amp;2'!$C$3:$BC$251,'Pop2016fractionQ1&amp;2'!$BD210,FALSE),0)</f>
        <v>0</v>
      </c>
      <c r="F210" s="5">
        <f>ROUND(Options!$B$21*HLOOKUP(Calculations!$E$2,PARfraction!$C$3:$BC$251,PARfraction!$BD210,FALSE),0)</f>
        <v>82</v>
      </c>
      <c r="G210" s="60">
        <v>208</v>
      </c>
    </row>
    <row r="211" spans="1:7" s="4" customFormat="1" x14ac:dyDescent="0.35">
      <c r="B211" s="4" t="s">
        <v>79</v>
      </c>
      <c r="C211" s="51">
        <f>ROUND(Options!$B$21*HLOOKUP(Calculations!$E$2,Pop2016fraction!$C$3:$BC$251,Pop2016fraction!$BD211,FALSE),0)</f>
        <v>75</v>
      </c>
      <c r="D211" s="3">
        <f>ROUND(Options!$B$21*HLOOKUP(Calculations!$E$2,Pop2016fractionQ1!$C$3:$BC$251,Pop2016fractionQ1!$BD211,FALSE),0)</f>
        <v>0</v>
      </c>
      <c r="E211" s="3">
        <f>ROUND(Options!$B$21*HLOOKUP(Calculations!$E$2,'Pop2016fractionQ1&amp;2'!$C$3:$BC$251,'Pop2016fractionQ1&amp;2'!$BD211,FALSE),0)</f>
        <v>0</v>
      </c>
      <c r="F211" s="5">
        <f>ROUND(Options!$B$21*HLOOKUP(Calculations!$E$2,PARfraction!$C$3:$BC$251,PARfraction!$BD211,FALSE),0)</f>
        <v>34</v>
      </c>
      <c r="G211" s="60">
        <v>209</v>
      </c>
    </row>
    <row r="212" spans="1:7" s="2" customFormat="1" x14ac:dyDescent="0.35">
      <c r="A212" s="2" t="s">
        <v>137</v>
      </c>
      <c r="B212" s="2" t="s">
        <v>83</v>
      </c>
      <c r="C212" s="51">
        <f>ROUND(Options!$B$21*HLOOKUP(Calculations!$E$2,Pop2016fraction!$C$3:$BC$251,Pop2016fraction!$BD212,FALSE),0)</f>
        <v>0</v>
      </c>
      <c r="D212" s="3">
        <f>ROUND(Options!$B$21*HLOOKUP(Calculations!$E$2,Pop2016fractionQ1!$C$3:$BC$251,Pop2016fractionQ1!$BD212,FALSE),0)</f>
        <v>0</v>
      </c>
      <c r="E212" s="3">
        <f>ROUND(Options!$B$21*HLOOKUP(Calculations!$E$2,'Pop2016fractionQ1&amp;2'!$C$3:$BC$251,'Pop2016fractionQ1&amp;2'!$BD212,FALSE),0)</f>
        <v>0</v>
      </c>
      <c r="F212" s="5">
        <f>ROUND(Options!$B$21*HLOOKUP(Calculations!$E$2,PARfraction!$C$3:$BC$251,PARfraction!$BD212,FALSE),0)</f>
        <v>0</v>
      </c>
      <c r="G212" s="60">
        <v>210</v>
      </c>
    </row>
    <row r="213" spans="1:7" s="3" customFormat="1" x14ac:dyDescent="0.35">
      <c r="B213" s="3" t="s">
        <v>61</v>
      </c>
      <c r="C213" s="51">
        <f>ROUND(Options!$B$21*HLOOKUP(Calculations!$E$2,Pop2016fraction!$C$3:$BC$251,Pop2016fraction!$BD213,FALSE),0)</f>
        <v>0</v>
      </c>
      <c r="D213" s="3">
        <f>ROUND(Options!$B$21*HLOOKUP(Calculations!$E$2,Pop2016fractionQ1!$C$3:$BC$251,Pop2016fractionQ1!$BD213,FALSE),0)</f>
        <v>0</v>
      </c>
      <c r="E213" s="3">
        <f>ROUND(Options!$B$21*HLOOKUP(Calculations!$E$2,'Pop2016fractionQ1&amp;2'!$C$3:$BC$251,'Pop2016fractionQ1&amp;2'!$BD213,FALSE),0)</f>
        <v>0</v>
      </c>
      <c r="F213" s="5">
        <f>ROUND(Options!$B$21*HLOOKUP(Calculations!$E$2,PARfraction!$C$3:$BC$251,PARfraction!$BD213,FALSE),0)</f>
        <v>0</v>
      </c>
      <c r="G213" s="60">
        <v>211</v>
      </c>
    </row>
    <row r="214" spans="1:7" s="3" customFormat="1" x14ac:dyDescent="0.35">
      <c r="B214" s="3" t="s">
        <v>78</v>
      </c>
      <c r="C214" s="51">
        <f>ROUND(Options!$B$21*HLOOKUP(Calculations!$E$2,Pop2016fraction!$C$3:$BC$251,Pop2016fraction!$BD214,FALSE),0)</f>
        <v>0</v>
      </c>
      <c r="D214" s="3">
        <f>ROUND(Options!$B$21*HLOOKUP(Calculations!$E$2,Pop2016fractionQ1!$C$3:$BC$251,Pop2016fractionQ1!$BD214,FALSE),0)</f>
        <v>0</v>
      </c>
      <c r="E214" s="3">
        <f>ROUND(Options!$B$21*HLOOKUP(Calculations!$E$2,'Pop2016fractionQ1&amp;2'!$C$3:$BC$251,'Pop2016fractionQ1&amp;2'!$BD214,FALSE),0)</f>
        <v>0</v>
      </c>
      <c r="F214" s="5">
        <f>ROUND(Options!$B$21*HLOOKUP(Calculations!$E$2,PARfraction!$C$3:$BC$251,PARfraction!$BD214,FALSE),0)</f>
        <v>0</v>
      </c>
      <c r="G214" s="60">
        <v>212</v>
      </c>
    </row>
    <row r="215" spans="1:7" s="3" customFormat="1" x14ac:dyDescent="0.35">
      <c r="B215" s="3" t="s">
        <v>62</v>
      </c>
      <c r="C215" s="51">
        <f>ROUND(Options!$B$21*HLOOKUP(Calculations!$E$2,Pop2016fraction!$C$3:$BC$251,Pop2016fraction!$BD215,FALSE),0)</f>
        <v>748</v>
      </c>
      <c r="D215" s="3">
        <f>ROUND(Options!$B$21*HLOOKUP(Calculations!$E$2,Pop2016fractionQ1!$C$3:$BC$251,Pop2016fractionQ1!$BD215,FALSE),0)</f>
        <v>0</v>
      </c>
      <c r="E215" s="3">
        <f>ROUND(Options!$B$21*HLOOKUP(Calculations!$E$2,'Pop2016fractionQ1&amp;2'!$C$3:$BC$251,'Pop2016fractionQ1&amp;2'!$BD215,FALSE),0)</f>
        <v>0</v>
      </c>
      <c r="F215" s="5">
        <f>ROUND(Options!$B$21*HLOOKUP(Calculations!$E$2,PARfraction!$C$3:$BC$251,PARfraction!$BD215,FALSE),0)</f>
        <v>577</v>
      </c>
      <c r="G215" s="60">
        <v>213</v>
      </c>
    </row>
    <row r="216" spans="1:7" s="3" customFormat="1" x14ac:dyDescent="0.35">
      <c r="B216" s="3" t="s">
        <v>63</v>
      </c>
      <c r="C216" s="51">
        <f>ROUND(Options!$B$21*HLOOKUP(Calculations!$E$2,Pop2016fraction!$C$3:$BC$251,Pop2016fraction!$BD216,FALSE),0)</f>
        <v>1126</v>
      </c>
      <c r="D216" s="3">
        <f>ROUND(Options!$B$21*HLOOKUP(Calculations!$E$2,Pop2016fractionQ1!$C$3:$BC$251,Pop2016fractionQ1!$BD216,FALSE),0)</f>
        <v>0</v>
      </c>
      <c r="E216" s="3">
        <f>ROUND(Options!$B$21*HLOOKUP(Calculations!$E$2,'Pop2016fractionQ1&amp;2'!$C$3:$BC$251,'Pop2016fractionQ1&amp;2'!$BD216,FALSE),0)</f>
        <v>0</v>
      </c>
      <c r="F216" s="5">
        <f>ROUND(Options!$B$21*HLOOKUP(Calculations!$E$2,PARfraction!$C$3:$BC$251,PARfraction!$BD216,FALSE),0)</f>
        <v>867</v>
      </c>
      <c r="G216" s="60">
        <v>214</v>
      </c>
    </row>
    <row r="217" spans="1:7" s="3" customFormat="1" x14ac:dyDescent="0.35">
      <c r="B217" s="3" t="s">
        <v>64</v>
      </c>
      <c r="C217" s="51">
        <f>ROUND(Options!$B$21*HLOOKUP(Calculations!$E$2,Pop2016fraction!$C$3:$BC$251,Pop2016fraction!$BD217,FALSE),0)</f>
        <v>959</v>
      </c>
      <c r="D217" s="3">
        <f>ROUND(Options!$B$21*HLOOKUP(Calculations!$E$2,Pop2016fractionQ1!$C$3:$BC$251,Pop2016fractionQ1!$BD217,FALSE),0)</f>
        <v>0</v>
      </c>
      <c r="E217" s="3">
        <f>ROUND(Options!$B$21*HLOOKUP(Calculations!$E$2,'Pop2016fractionQ1&amp;2'!$C$3:$BC$251,'Pop2016fractionQ1&amp;2'!$BD217,FALSE),0)</f>
        <v>0</v>
      </c>
      <c r="F217" s="5">
        <f>ROUND(Options!$B$21*HLOOKUP(Calculations!$E$2,PARfraction!$C$3:$BC$251,PARfraction!$BD217,FALSE),0)</f>
        <v>739</v>
      </c>
      <c r="G217" s="60">
        <v>215</v>
      </c>
    </row>
    <row r="218" spans="1:7" s="3" customFormat="1" x14ac:dyDescent="0.35">
      <c r="B218" s="3" t="s">
        <v>65</v>
      </c>
      <c r="C218" s="51">
        <f>ROUND(Options!$B$21*HLOOKUP(Calculations!$E$2,Pop2016fraction!$C$3:$BC$251,Pop2016fraction!$BD218,FALSE),0)</f>
        <v>937</v>
      </c>
      <c r="D218" s="3">
        <f>ROUND(Options!$B$21*HLOOKUP(Calculations!$E$2,Pop2016fractionQ1!$C$3:$BC$251,Pop2016fractionQ1!$BD218,FALSE),0)</f>
        <v>0</v>
      </c>
      <c r="E218" s="3">
        <f>ROUND(Options!$B$21*HLOOKUP(Calculations!$E$2,'Pop2016fractionQ1&amp;2'!$C$3:$BC$251,'Pop2016fractionQ1&amp;2'!$BD218,FALSE),0)</f>
        <v>0</v>
      </c>
      <c r="F218" s="5">
        <f>ROUND(Options!$B$21*HLOOKUP(Calculations!$E$2,PARfraction!$C$3:$BC$251,PARfraction!$BD218,FALSE),0)</f>
        <v>722</v>
      </c>
      <c r="G218" s="60">
        <v>216</v>
      </c>
    </row>
    <row r="219" spans="1:7" s="3" customFormat="1" x14ac:dyDescent="0.35">
      <c r="B219" s="3" t="s">
        <v>66</v>
      </c>
      <c r="C219" s="51">
        <f>ROUND(Options!$B$21*HLOOKUP(Calculations!$E$2,Pop2016fraction!$C$3:$BC$251,Pop2016fraction!$BD219,FALSE),0)</f>
        <v>997</v>
      </c>
      <c r="D219" s="3">
        <f>ROUND(Options!$B$21*HLOOKUP(Calculations!$E$2,Pop2016fractionQ1!$C$3:$BC$251,Pop2016fractionQ1!$BD219,FALSE),0)</f>
        <v>0</v>
      </c>
      <c r="E219" s="3">
        <f>ROUND(Options!$B$21*HLOOKUP(Calculations!$E$2,'Pop2016fractionQ1&amp;2'!$C$3:$BC$251,'Pop2016fractionQ1&amp;2'!$BD219,FALSE),0)</f>
        <v>0</v>
      </c>
      <c r="F219" s="5">
        <f>ROUND(Options!$B$21*HLOOKUP(Calculations!$E$2,PARfraction!$C$3:$BC$251,PARfraction!$BD219,FALSE),0)</f>
        <v>768</v>
      </c>
      <c r="G219" s="60">
        <v>217</v>
      </c>
    </row>
    <row r="220" spans="1:7" s="3" customFormat="1" x14ac:dyDescent="0.35">
      <c r="B220" s="3" t="s">
        <v>67</v>
      </c>
      <c r="C220" s="51">
        <f>ROUND(Options!$B$21*HLOOKUP(Calculations!$E$2,Pop2016fraction!$C$3:$BC$251,Pop2016fraction!$BD220,FALSE),0)</f>
        <v>1081</v>
      </c>
      <c r="D220" s="3">
        <f>ROUND(Options!$B$21*HLOOKUP(Calculations!$E$2,Pop2016fractionQ1!$C$3:$BC$251,Pop2016fractionQ1!$BD220,FALSE),0)</f>
        <v>0</v>
      </c>
      <c r="E220" s="3">
        <f>ROUND(Options!$B$21*HLOOKUP(Calculations!$E$2,'Pop2016fractionQ1&amp;2'!$C$3:$BC$251,'Pop2016fractionQ1&amp;2'!$BD220,FALSE),0)</f>
        <v>0</v>
      </c>
      <c r="F220" s="5">
        <f>ROUND(Options!$B$21*HLOOKUP(Calculations!$E$2,PARfraction!$C$3:$BC$251,PARfraction!$BD220,FALSE),0)</f>
        <v>833</v>
      </c>
      <c r="G220" s="60">
        <v>218</v>
      </c>
    </row>
    <row r="221" spans="1:7" s="3" customFormat="1" x14ac:dyDescent="0.35">
      <c r="B221" s="3" t="s">
        <v>68</v>
      </c>
      <c r="C221" s="51">
        <f>ROUND(Options!$B$21*HLOOKUP(Calculations!$E$2,Pop2016fraction!$C$3:$BC$251,Pop2016fraction!$BD221,FALSE),0)</f>
        <v>1238</v>
      </c>
      <c r="D221" s="3">
        <f>ROUND(Options!$B$21*HLOOKUP(Calculations!$E$2,Pop2016fractionQ1!$C$3:$BC$251,Pop2016fractionQ1!$BD221,FALSE),0)</f>
        <v>0</v>
      </c>
      <c r="E221" s="3">
        <f>ROUND(Options!$B$21*HLOOKUP(Calculations!$E$2,'Pop2016fractionQ1&amp;2'!$C$3:$BC$251,'Pop2016fractionQ1&amp;2'!$BD221,FALSE),0)</f>
        <v>0</v>
      </c>
      <c r="F221" s="5">
        <f>ROUND(Options!$B$21*HLOOKUP(Calculations!$E$2,PARfraction!$C$3:$BC$251,PARfraction!$BD221,FALSE),0)</f>
        <v>953</v>
      </c>
      <c r="G221" s="60">
        <v>219</v>
      </c>
    </row>
    <row r="222" spans="1:7" s="3" customFormat="1" x14ac:dyDescent="0.35">
      <c r="B222" s="3" t="s">
        <v>69</v>
      </c>
      <c r="C222" s="51">
        <f>ROUND(Options!$B$21*HLOOKUP(Calculations!$E$2,Pop2016fraction!$C$3:$BC$251,Pop2016fraction!$BD222,FALSE),0)</f>
        <v>1257</v>
      </c>
      <c r="D222" s="3">
        <f>ROUND(Options!$B$21*HLOOKUP(Calculations!$E$2,Pop2016fractionQ1!$C$3:$BC$251,Pop2016fractionQ1!$BD222,FALSE),0)</f>
        <v>0</v>
      </c>
      <c r="E222" s="3">
        <f>ROUND(Options!$B$21*HLOOKUP(Calculations!$E$2,'Pop2016fractionQ1&amp;2'!$C$3:$BC$251,'Pop2016fractionQ1&amp;2'!$BD222,FALSE),0)</f>
        <v>0</v>
      </c>
      <c r="F222" s="5">
        <f>ROUND(Options!$B$21*HLOOKUP(Calculations!$E$2,PARfraction!$C$3:$BC$251,PARfraction!$BD222,FALSE),0)</f>
        <v>968</v>
      </c>
      <c r="G222" s="60">
        <v>220</v>
      </c>
    </row>
    <row r="223" spans="1:7" s="3" customFormat="1" x14ac:dyDescent="0.35">
      <c r="B223" s="3" t="s">
        <v>70</v>
      </c>
      <c r="C223" s="51">
        <f>ROUND(Options!$B$21*HLOOKUP(Calculations!$E$2,Pop2016fraction!$C$3:$BC$251,Pop2016fraction!$BD223,FALSE),0)</f>
        <v>1135</v>
      </c>
      <c r="D223" s="3">
        <f>ROUND(Options!$B$21*HLOOKUP(Calculations!$E$2,Pop2016fractionQ1!$C$3:$BC$251,Pop2016fractionQ1!$BD223,FALSE),0)</f>
        <v>0</v>
      </c>
      <c r="E223" s="3">
        <f>ROUND(Options!$B$21*HLOOKUP(Calculations!$E$2,'Pop2016fractionQ1&amp;2'!$C$3:$BC$251,'Pop2016fractionQ1&amp;2'!$BD223,FALSE),0)</f>
        <v>0</v>
      </c>
      <c r="F223" s="5">
        <f>ROUND(Options!$B$21*HLOOKUP(Calculations!$E$2,PARfraction!$C$3:$BC$251,PARfraction!$BD223,FALSE),0)</f>
        <v>732</v>
      </c>
      <c r="G223" s="60">
        <v>221</v>
      </c>
    </row>
    <row r="224" spans="1:7" s="3" customFormat="1" x14ac:dyDescent="0.35">
      <c r="B224" s="3" t="s">
        <v>71</v>
      </c>
      <c r="C224" s="51">
        <f>ROUND(Options!$B$21*HLOOKUP(Calculations!$E$2,Pop2016fraction!$C$3:$BC$251,Pop2016fraction!$BD224,FALSE),0)</f>
        <v>996</v>
      </c>
      <c r="D224" s="3">
        <f>ROUND(Options!$B$21*HLOOKUP(Calculations!$E$2,Pop2016fractionQ1!$C$3:$BC$251,Pop2016fractionQ1!$BD224,FALSE),0)</f>
        <v>0</v>
      </c>
      <c r="E224" s="3">
        <f>ROUND(Options!$B$21*HLOOKUP(Calculations!$E$2,'Pop2016fractionQ1&amp;2'!$C$3:$BC$251,'Pop2016fractionQ1&amp;2'!$BD224,FALSE),0)</f>
        <v>0</v>
      </c>
      <c r="F224" s="5">
        <f>ROUND(Options!$B$21*HLOOKUP(Calculations!$E$2,PARfraction!$C$3:$BC$251,PARfraction!$BD224,FALSE),0)</f>
        <v>643</v>
      </c>
      <c r="G224" s="60">
        <v>222</v>
      </c>
    </row>
    <row r="225" spans="2:7" s="3" customFormat="1" x14ac:dyDescent="0.35">
      <c r="B225" s="3" t="s">
        <v>72</v>
      </c>
      <c r="C225" s="51">
        <f>ROUND(Options!$B$21*HLOOKUP(Calculations!$E$2,Pop2016fraction!$C$3:$BC$251,Pop2016fraction!$BD225,FALSE),0)</f>
        <v>1000</v>
      </c>
      <c r="D225" s="3">
        <f>ROUND(Options!$B$21*HLOOKUP(Calculations!$E$2,Pop2016fractionQ1!$C$3:$BC$251,Pop2016fractionQ1!$BD225,FALSE),0)</f>
        <v>0</v>
      </c>
      <c r="E225" s="3">
        <f>ROUND(Options!$B$21*HLOOKUP(Calculations!$E$2,'Pop2016fractionQ1&amp;2'!$C$3:$BC$251,'Pop2016fractionQ1&amp;2'!$BD225,FALSE),0)</f>
        <v>0</v>
      </c>
      <c r="F225" s="5">
        <f>ROUND(Options!$B$21*HLOOKUP(Calculations!$E$2,PARfraction!$C$3:$BC$251,PARfraction!$BD225,FALSE),0)</f>
        <v>645</v>
      </c>
      <c r="G225" s="60">
        <v>223</v>
      </c>
    </row>
    <row r="226" spans="2:7" s="3" customFormat="1" x14ac:dyDescent="0.35">
      <c r="B226" s="3" t="s">
        <v>73</v>
      </c>
      <c r="C226" s="51">
        <f>ROUND(Options!$B$21*HLOOKUP(Calculations!$E$2,Pop2016fraction!$C$3:$BC$251,Pop2016fraction!$BD226,FALSE),0)</f>
        <v>762</v>
      </c>
      <c r="D226" s="3">
        <f>ROUND(Options!$B$21*HLOOKUP(Calculations!$E$2,Pop2016fractionQ1!$C$3:$BC$251,Pop2016fractionQ1!$BD226,FALSE),0)</f>
        <v>0</v>
      </c>
      <c r="E226" s="3">
        <f>ROUND(Options!$B$21*HLOOKUP(Calculations!$E$2,'Pop2016fractionQ1&amp;2'!$C$3:$BC$251,'Pop2016fractionQ1&amp;2'!$BD226,FALSE),0)</f>
        <v>0</v>
      </c>
      <c r="F226" s="5">
        <f>ROUND(Options!$B$21*HLOOKUP(Calculations!$E$2,PARfraction!$C$3:$BC$251,PARfraction!$BD226,FALSE),0)</f>
        <v>492</v>
      </c>
      <c r="G226" s="60">
        <v>224</v>
      </c>
    </row>
    <row r="227" spans="2:7" s="3" customFormat="1" x14ac:dyDescent="0.35">
      <c r="B227" s="3" t="s">
        <v>74</v>
      </c>
      <c r="C227" s="51">
        <f>ROUND(Options!$B$21*HLOOKUP(Calculations!$E$2,Pop2016fraction!$C$3:$BC$251,Pop2016fraction!$BD227,FALSE),0)</f>
        <v>601</v>
      </c>
      <c r="D227" s="3">
        <f>ROUND(Options!$B$21*HLOOKUP(Calculations!$E$2,Pop2016fractionQ1!$C$3:$BC$251,Pop2016fractionQ1!$BD227,FALSE),0)</f>
        <v>0</v>
      </c>
      <c r="E227" s="3">
        <f>ROUND(Options!$B$21*HLOOKUP(Calculations!$E$2,'Pop2016fractionQ1&amp;2'!$C$3:$BC$251,'Pop2016fractionQ1&amp;2'!$BD227,FALSE),0)</f>
        <v>0</v>
      </c>
      <c r="F227" s="5">
        <f>ROUND(Options!$B$21*HLOOKUP(Calculations!$E$2,PARfraction!$C$3:$BC$251,PARfraction!$BD227,FALSE),0)</f>
        <v>388</v>
      </c>
      <c r="G227" s="60">
        <v>225</v>
      </c>
    </row>
    <row r="228" spans="2:7" s="3" customFormat="1" x14ac:dyDescent="0.35">
      <c r="B228" s="3" t="s">
        <v>75</v>
      </c>
      <c r="C228" s="51">
        <f>ROUND(Options!$B$21*HLOOKUP(Calculations!$E$2,Pop2016fraction!$C$3:$BC$251,Pop2016fraction!$BD228,FALSE),0)</f>
        <v>463</v>
      </c>
      <c r="D228" s="3">
        <f>ROUND(Options!$B$21*HLOOKUP(Calculations!$E$2,Pop2016fractionQ1!$C$3:$BC$251,Pop2016fractionQ1!$BD228,FALSE),0)</f>
        <v>0</v>
      </c>
      <c r="E228" s="3">
        <f>ROUND(Options!$B$21*HLOOKUP(Calculations!$E$2,'Pop2016fractionQ1&amp;2'!$C$3:$BC$251,'Pop2016fractionQ1&amp;2'!$BD228,FALSE),0)</f>
        <v>0</v>
      </c>
      <c r="F228" s="5">
        <f>ROUND(Options!$B$21*HLOOKUP(Calculations!$E$2,PARfraction!$C$3:$BC$251,PARfraction!$BD228,FALSE),0)</f>
        <v>299</v>
      </c>
      <c r="G228" s="60">
        <v>226</v>
      </c>
    </row>
    <row r="229" spans="2:7" s="3" customFormat="1" x14ac:dyDescent="0.35">
      <c r="B229" s="3" t="s">
        <v>81</v>
      </c>
      <c r="C229" s="51">
        <f>ROUND(Options!$B$21*HLOOKUP(Calculations!$E$2,Pop2016fraction!$C$3:$BC$251,Pop2016fraction!$BD229,FALSE),0)</f>
        <v>295</v>
      </c>
      <c r="D229" s="3">
        <f>ROUND(Options!$B$21*HLOOKUP(Calculations!$E$2,Pop2016fractionQ1!$C$3:$BC$251,Pop2016fractionQ1!$BD229,FALSE),0)</f>
        <v>0</v>
      </c>
      <c r="E229" s="3">
        <f>ROUND(Options!$B$21*HLOOKUP(Calculations!$E$2,'Pop2016fractionQ1&amp;2'!$C$3:$BC$251,'Pop2016fractionQ1&amp;2'!$BD229,FALSE),0)</f>
        <v>0</v>
      </c>
      <c r="F229" s="5">
        <f>ROUND(Options!$B$21*HLOOKUP(Calculations!$E$2,PARfraction!$C$3:$BC$251,PARfraction!$BD229,FALSE),0)</f>
        <v>190</v>
      </c>
      <c r="G229" s="60">
        <v>227</v>
      </c>
    </row>
    <row r="230" spans="2:7" s="3" customFormat="1" x14ac:dyDescent="0.35">
      <c r="B230" s="3" t="s">
        <v>82</v>
      </c>
      <c r="C230" s="51">
        <f>ROUND(Options!$B$21*HLOOKUP(Calculations!$E$2,Pop2016fraction!$C$3:$BC$251,Pop2016fraction!$BD230,FALSE),0)</f>
        <v>179</v>
      </c>
      <c r="D230" s="3">
        <f>ROUND(Options!$B$21*HLOOKUP(Calculations!$E$2,Pop2016fractionQ1!$C$3:$BC$251,Pop2016fractionQ1!$BD230,FALSE),0)</f>
        <v>0</v>
      </c>
      <c r="E230" s="3">
        <f>ROUND(Options!$B$21*HLOOKUP(Calculations!$E$2,'Pop2016fractionQ1&amp;2'!$C$3:$BC$251,'Pop2016fractionQ1&amp;2'!$BD230,FALSE),0)</f>
        <v>0</v>
      </c>
      <c r="F230" s="5">
        <f>ROUND(Options!$B$21*HLOOKUP(Calculations!$E$2,PARfraction!$C$3:$BC$251,PARfraction!$BD230,FALSE),0)</f>
        <v>116</v>
      </c>
      <c r="G230" s="60">
        <v>228</v>
      </c>
    </row>
    <row r="231" spans="2:7" s="3" customFormat="1" x14ac:dyDescent="0.35">
      <c r="B231" s="3" t="s">
        <v>76</v>
      </c>
      <c r="C231" s="51">
        <f>ROUND(Options!$B$21*HLOOKUP(Calculations!$E$2,Pop2016fraction!$C$3:$BC$251,Pop2016fraction!$BD231,FALSE),0)</f>
        <v>0</v>
      </c>
      <c r="D231" s="3">
        <f>ROUND(Options!$B$21*HLOOKUP(Calculations!$E$2,Pop2016fractionQ1!$C$3:$BC$251,Pop2016fractionQ1!$BD231,FALSE),0)</f>
        <v>0</v>
      </c>
      <c r="E231" s="3">
        <f>ROUND(Options!$B$21*HLOOKUP(Calculations!$E$2,'Pop2016fractionQ1&amp;2'!$C$3:$BC$251,'Pop2016fractionQ1&amp;2'!$BD231,FALSE),0)</f>
        <v>0</v>
      </c>
      <c r="F231" s="5">
        <f>ROUND(Options!$B$21*HLOOKUP(Calculations!$E$2,PARfraction!$C$3:$BC$251,PARfraction!$BD231,FALSE),0)</f>
        <v>0</v>
      </c>
      <c r="G231" s="60">
        <v>229</v>
      </c>
    </row>
    <row r="232" spans="2:7" s="3" customFormat="1" x14ac:dyDescent="0.35">
      <c r="B232" s="3" t="s">
        <v>46</v>
      </c>
      <c r="C232" s="51">
        <f>ROUND(Options!$B$21*HLOOKUP(Calculations!$E$2,Pop2016fraction!$C$3:$BC$251,Pop2016fraction!$BD232,FALSE),0)</f>
        <v>0</v>
      </c>
      <c r="D232" s="3">
        <f>ROUND(Options!$B$21*HLOOKUP(Calculations!$E$2,Pop2016fractionQ1!$C$3:$BC$251,Pop2016fractionQ1!$BD232,FALSE),0)</f>
        <v>0</v>
      </c>
      <c r="E232" s="3">
        <f>ROUND(Options!$B$21*HLOOKUP(Calculations!$E$2,'Pop2016fractionQ1&amp;2'!$C$3:$BC$251,'Pop2016fractionQ1&amp;2'!$BD232,FALSE),0)</f>
        <v>0</v>
      </c>
      <c r="F232" s="5">
        <f>ROUND(Options!$B$21*HLOOKUP(Calculations!$E$2,PARfraction!$C$3:$BC$251,PARfraction!$BD232,FALSE),0)</f>
        <v>0</v>
      </c>
      <c r="G232" s="60">
        <v>230</v>
      </c>
    </row>
    <row r="233" spans="2:7" s="3" customFormat="1" x14ac:dyDescent="0.35">
      <c r="B233" s="3" t="s">
        <v>77</v>
      </c>
      <c r="C233" s="51">
        <f>ROUND(Options!$B$21*HLOOKUP(Calculations!$E$2,Pop2016fraction!$C$3:$BC$251,Pop2016fraction!$BD233,FALSE),0)</f>
        <v>0</v>
      </c>
      <c r="D233" s="3">
        <f>ROUND(Options!$B$21*HLOOKUP(Calculations!$E$2,Pop2016fractionQ1!$C$3:$BC$251,Pop2016fractionQ1!$BD233,FALSE),0)</f>
        <v>0</v>
      </c>
      <c r="E233" s="3">
        <f>ROUND(Options!$B$21*HLOOKUP(Calculations!$E$2,'Pop2016fractionQ1&amp;2'!$C$3:$BC$251,'Pop2016fractionQ1&amp;2'!$BD233,FALSE),0)</f>
        <v>0</v>
      </c>
      <c r="F233" s="5">
        <f>ROUND(Options!$B$21*HLOOKUP(Calculations!$E$2,PARfraction!$C$3:$BC$251,PARfraction!$BD233,FALSE),0)</f>
        <v>0</v>
      </c>
      <c r="G233" s="60">
        <v>231</v>
      </c>
    </row>
    <row r="234" spans="2:7" s="3" customFormat="1" x14ac:dyDescent="0.35">
      <c r="B234" s="3" t="s">
        <v>47</v>
      </c>
      <c r="C234" s="51">
        <f>ROUND(Options!$B$21*HLOOKUP(Calculations!$E$2,Pop2016fraction!$C$3:$BC$251,Pop2016fraction!$BD234,FALSE),0)</f>
        <v>797</v>
      </c>
      <c r="D234" s="3">
        <f>ROUND(Options!$B$21*HLOOKUP(Calculations!$E$2,Pop2016fractionQ1!$C$3:$BC$251,Pop2016fractionQ1!$BD234,FALSE),0)</f>
        <v>0</v>
      </c>
      <c r="E234" s="3">
        <f>ROUND(Options!$B$21*HLOOKUP(Calculations!$E$2,'Pop2016fractionQ1&amp;2'!$C$3:$BC$251,'Pop2016fractionQ1&amp;2'!$BD234,FALSE),0)</f>
        <v>0</v>
      </c>
      <c r="F234" s="5">
        <f>ROUND(Options!$B$21*HLOOKUP(Calculations!$E$2,PARfraction!$C$3:$BC$251,PARfraction!$BD234,FALSE),0)</f>
        <v>503</v>
      </c>
      <c r="G234" s="60">
        <v>232</v>
      </c>
    </row>
    <row r="235" spans="2:7" s="3" customFormat="1" x14ac:dyDescent="0.35">
      <c r="B235" s="3" t="s">
        <v>48</v>
      </c>
      <c r="C235" s="51">
        <f>ROUND(Options!$B$21*HLOOKUP(Calculations!$E$2,Pop2016fraction!$C$3:$BC$251,Pop2016fraction!$BD235,FALSE),0)</f>
        <v>1127</v>
      </c>
      <c r="D235" s="3">
        <f>ROUND(Options!$B$21*HLOOKUP(Calculations!$E$2,Pop2016fractionQ1!$C$3:$BC$251,Pop2016fractionQ1!$BD235,FALSE),0)</f>
        <v>0</v>
      </c>
      <c r="E235" s="3">
        <f>ROUND(Options!$B$21*HLOOKUP(Calculations!$E$2,'Pop2016fractionQ1&amp;2'!$C$3:$BC$251,'Pop2016fractionQ1&amp;2'!$BD235,FALSE),0)</f>
        <v>0</v>
      </c>
      <c r="F235" s="5">
        <f>ROUND(Options!$B$21*HLOOKUP(Calculations!$E$2,PARfraction!$C$3:$BC$251,PARfraction!$BD235,FALSE),0)</f>
        <v>712</v>
      </c>
      <c r="G235" s="60">
        <v>233</v>
      </c>
    </row>
    <row r="236" spans="2:7" s="3" customFormat="1" x14ac:dyDescent="0.35">
      <c r="B236" s="3" t="s">
        <v>49</v>
      </c>
      <c r="C236" s="51">
        <f>ROUND(Options!$B$21*HLOOKUP(Calculations!$E$2,Pop2016fraction!$C$3:$BC$251,Pop2016fraction!$BD236,FALSE),0)</f>
        <v>1015</v>
      </c>
      <c r="D236" s="3">
        <f>ROUND(Options!$B$21*HLOOKUP(Calculations!$E$2,Pop2016fractionQ1!$C$3:$BC$251,Pop2016fractionQ1!$BD236,FALSE),0)</f>
        <v>0</v>
      </c>
      <c r="E236" s="3">
        <f>ROUND(Options!$B$21*HLOOKUP(Calculations!$E$2,'Pop2016fractionQ1&amp;2'!$C$3:$BC$251,'Pop2016fractionQ1&amp;2'!$BD236,FALSE),0)</f>
        <v>0</v>
      </c>
      <c r="F236" s="5">
        <f>ROUND(Options!$B$21*HLOOKUP(Calculations!$E$2,PARfraction!$C$3:$BC$251,PARfraction!$BD236,FALSE),0)</f>
        <v>641</v>
      </c>
      <c r="G236" s="60">
        <v>234</v>
      </c>
    </row>
    <row r="237" spans="2:7" s="3" customFormat="1" x14ac:dyDescent="0.35">
      <c r="B237" s="3" t="s">
        <v>50</v>
      </c>
      <c r="C237" s="51">
        <f>ROUND(Options!$B$21*HLOOKUP(Calculations!$E$2,Pop2016fraction!$C$3:$BC$251,Pop2016fraction!$BD237,FALSE),0)</f>
        <v>893</v>
      </c>
      <c r="D237" s="3">
        <f>ROUND(Options!$B$21*HLOOKUP(Calculations!$E$2,Pop2016fractionQ1!$C$3:$BC$251,Pop2016fractionQ1!$BD237,FALSE),0)</f>
        <v>0</v>
      </c>
      <c r="E237" s="3">
        <f>ROUND(Options!$B$21*HLOOKUP(Calculations!$E$2,'Pop2016fractionQ1&amp;2'!$C$3:$BC$251,'Pop2016fractionQ1&amp;2'!$BD237,FALSE),0)</f>
        <v>0</v>
      </c>
      <c r="F237" s="5">
        <f>ROUND(Options!$B$21*HLOOKUP(Calculations!$E$2,PARfraction!$C$3:$BC$251,PARfraction!$BD237,FALSE),0)</f>
        <v>564</v>
      </c>
      <c r="G237" s="60">
        <v>235</v>
      </c>
    </row>
    <row r="238" spans="2:7" s="3" customFormat="1" x14ac:dyDescent="0.35">
      <c r="B238" s="3" t="s">
        <v>51</v>
      </c>
      <c r="C238" s="51">
        <f>ROUND(Options!$B$21*HLOOKUP(Calculations!$E$2,Pop2016fraction!$C$3:$BC$251,Pop2016fraction!$BD238,FALSE),0)</f>
        <v>945</v>
      </c>
      <c r="D238" s="3">
        <f>ROUND(Options!$B$21*HLOOKUP(Calculations!$E$2,Pop2016fractionQ1!$C$3:$BC$251,Pop2016fractionQ1!$BD238,FALSE),0)</f>
        <v>0</v>
      </c>
      <c r="E238" s="3">
        <f>ROUND(Options!$B$21*HLOOKUP(Calculations!$E$2,'Pop2016fractionQ1&amp;2'!$C$3:$BC$251,'Pop2016fractionQ1&amp;2'!$BD238,FALSE),0)</f>
        <v>0</v>
      </c>
      <c r="F238" s="5">
        <f>ROUND(Options!$B$21*HLOOKUP(Calculations!$E$2,PARfraction!$C$3:$BC$251,PARfraction!$BD238,FALSE),0)</f>
        <v>597</v>
      </c>
      <c r="G238" s="60">
        <v>236</v>
      </c>
    </row>
    <row r="239" spans="2:7" s="3" customFormat="1" x14ac:dyDescent="0.35">
      <c r="B239" s="3" t="s">
        <v>52</v>
      </c>
      <c r="C239" s="51">
        <f>ROUND(Options!$B$21*HLOOKUP(Calculations!$E$2,Pop2016fraction!$C$3:$BC$251,Pop2016fraction!$BD239,FALSE),0)</f>
        <v>1040</v>
      </c>
      <c r="D239" s="3">
        <f>ROUND(Options!$B$21*HLOOKUP(Calculations!$E$2,Pop2016fractionQ1!$C$3:$BC$251,Pop2016fractionQ1!$BD239,FALSE),0)</f>
        <v>0</v>
      </c>
      <c r="E239" s="3">
        <f>ROUND(Options!$B$21*HLOOKUP(Calculations!$E$2,'Pop2016fractionQ1&amp;2'!$C$3:$BC$251,'Pop2016fractionQ1&amp;2'!$BD239,FALSE),0)</f>
        <v>0</v>
      </c>
      <c r="F239" s="5">
        <f>ROUND(Options!$B$21*HLOOKUP(Calculations!$E$2,PARfraction!$C$3:$BC$251,PARfraction!$BD239,FALSE),0)</f>
        <v>656</v>
      </c>
      <c r="G239" s="60">
        <v>237</v>
      </c>
    </row>
    <row r="240" spans="2:7" s="3" customFormat="1" x14ac:dyDescent="0.35">
      <c r="B240" s="3" t="s">
        <v>53</v>
      </c>
      <c r="C240" s="51">
        <f>ROUND(Options!$B$21*HLOOKUP(Calculations!$E$2,Pop2016fraction!$C$3:$BC$251,Pop2016fraction!$BD240,FALSE),0)</f>
        <v>1166</v>
      </c>
      <c r="D240" s="3">
        <f>ROUND(Options!$B$21*HLOOKUP(Calculations!$E$2,Pop2016fractionQ1!$C$3:$BC$251,Pop2016fractionQ1!$BD240,FALSE),0)</f>
        <v>0</v>
      </c>
      <c r="E240" s="3">
        <f>ROUND(Options!$B$21*HLOOKUP(Calculations!$E$2,'Pop2016fractionQ1&amp;2'!$C$3:$BC$251,'Pop2016fractionQ1&amp;2'!$BD240,FALSE),0)</f>
        <v>0</v>
      </c>
      <c r="F240" s="5">
        <f>ROUND(Options!$B$21*HLOOKUP(Calculations!$E$2,PARfraction!$C$3:$BC$251,PARfraction!$BD240,FALSE),0)</f>
        <v>736</v>
      </c>
      <c r="G240" s="60">
        <v>238</v>
      </c>
    </row>
    <row r="241" spans="2:7" s="3" customFormat="1" x14ac:dyDescent="0.35">
      <c r="B241" s="3" t="s">
        <v>54</v>
      </c>
      <c r="C241" s="51">
        <f>ROUND(Options!$B$21*HLOOKUP(Calculations!$E$2,Pop2016fraction!$C$3:$BC$251,Pop2016fraction!$BD241,FALSE),0)</f>
        <v>1186</v>
      </c>
      <c r="D241" s="3">
        <f>ROUND(Options!$B$21*HLOOKUP(Calculations!$E$2,Pop2016fractionQ1!$C$3:$BC$251,Pop2016fractionQ1!$BD241,FALSE),0)</f>
        <v>0</v>
      </c>
      <c r="E241" s="3">
        <f>ROUND(Options!$B$21*HLOOKUP(Calculations!$E$2,'Pop2016fractionQ1&amp;2'!$C$3:$BC$251,'Pop2016fractionQ1&amp;2'!$BD241,FALSE),0)</f>
        <v>0</v>
      </c>
      <c r="F241" s="5">
        <f>ROUND(Options!$B$21*HLOOKUP(Calculations!$E$2,PARfraction!$C$3:$BC$251,PARfraction!$BD241,FALSE),0)</f>
        <v>749</v>
      </c>
      <c r="G241" s="60">
        <v>239</v>
      </c>
    </row>
    <row r="242" spans="2:7" s="3" customFormat="1" x14ac:dyDescent="0.35">
      <c r="B242" s="3" t="s">
        <v>55</v>
      </c>
      <c r="C242" s="51">
        <f>ROUND(Options!$B$21*HLOOKUP(Calculations!$E$2,Pop2016fraction!$C$3:$BC$251,Pop2016fraction!$BD242,FALSE),0)</f>
        <v>1079</v>
      </c>
      <c r="D242" s="3">
        <f>ROUND(Options!$B$21*HLOOKUP(Calculations!$E$2,Pop2016fractionQ1!$C$3:$BC$251,Pop2016fractionQ1!$BD242,FALSE),0)</f>
        <v>0</v>
      </c>
      <c r="E242" s="3">
        <f>ROUND(Options!$B$21*HLOOKUP(Calculations!$E$2,'Pop2016fractionQ1&amp;2'!$C$3:$BC$251,'Pop2016fractionQ1&amp;2'!$BD242,FALSE),0)</f>
        <v>0</v>
      </c>
      <c r="F242" s="5">
        <f>ROUND(Options!$B$21*HLOOKUP(Calculations!$E$2,PARfraction!$C$3:$BC$251,PARfraction!$BD242,FALSE),0)</f>
        <v>570</v>
      </c>
      <c r="G242" s="60">
        <v>240</v>
      </c>
    </row>
    <row r="243" spans="2:7" s="3" customFormat="1" x14ac:dyDescent="0.35">
      <c r="B243" s="3" t="s">
        <v>56</v>
      </c>
      <c r="C243" s="51">
        <f>ROUND(Options!$B$21*HLOOKUP(Calculations!$E$2,Pop2016fraction!$C$3:$BC$251,Pop2016fraction!$BD243,FALSE),0)</f>
        <v>948</v>
      </c>
      <c r="D243" s="3">
        <f>ROUND(Options!$B$21*HLOOKUP(Calculations!$E$2,Pop2016fractionQ1!$C$3:$BC$251,Pop2016fractionQ1!$BD243,FALSE),0)</f>
        <v>0</v>
      </c>
      <c r="E243" s="3">
        <f>ROUND(Options!$B$21*HLOOKUP(Calculations!$E$2,'Pop2016fractionQ1&amp;2'!$C$3:$BC$251,'Pop2016fractionQ1&amp;2'!$BD243,FALSE),0)</f>
        <v>0</v>
      </c>
      <c r="F243" s="5">
        <f>ROUND(Options!$B$21*HLOOKUP(Calculations!$E$2,PARfraction!$C$3:$BC$251,PARfraction!$BD243,FALSE),0)</f>
        <v>501</v>
      </c>
      <c r="G243" s="60">
        <v>241</v>
      </c>
    </row>
    <row r="244" spans="2:7" s="3" customFormat="1" x14ac:dyDescent="0.35">
      <c r="B244" s="3" t="s">
        <v>57</v>
      </c>
      <c r="C244" s="51">
        <f>ROUND(Options!$B$21*HLOOKUP(Calculations!$E$2,Pop2016fraction!$C$3:$BC$251,Pop2016fraction!$BD244,FALSE),0)</f>
        <v>938</v>
      </c>
      <c r="D244" s="3">
        <f>ROUND(Options!$B$21*HLOOKUP(Calculations!$E$2,Pop2016fractionQ1!$C$3:$BC$251,Pop2016fractionQ1!$BD244,FALSE),0)</f>
        <v>0</v>
      </c>
      <c r="E244" s="3">
        <f>ROUND(Options!$B$21*HLOOKUP(Calculations!$E$2,'Pop2016fractionQ1&amp;2'!$C$3:$BC$251,'Pop2016fractionQ1&amp;2'!$BD244,FALSE),0)</f>
        <v>0</v>
      </c>
      <c r="F244" s="5">
        <f>ROUND(Options!$B$21*HLOOKUP(Calculations!$E$2,PARfraction!$C$3:$BC$251,PARfraction!$BD244,FALSE),0)</f>
        <v>496</v>
      </c>
      <c r="G244" s="60">
        <v>242</v>
      </c>
    </row>
    <row r="245" spans="2:7" s="3" customFormat="1" x14ac:dyDescent="0.35">
      <c r="B245" s="3" t="s">
        <v>58</v>
      </c>
      <c r="C245" s="51">
        <f>ROUND(Options!$B$21*HLOOKUP(Calculations!$E$2,Pop2016fraction!$C$3:$BC$251,Pop2016fraction!$BD245,FALSE),0)</f>
        <v>671</v>
      </c>
      <c r="D245" s="3">
        <f>ROUND(Options!$B$21*HLOOKUP(Calculations!$E$2,Pop2016fractionQ1!$C$3:$BC$251,Pop2016fractionQ1!$BD245,FALSE),0)</f>
        <v>0</v>
      </c>
      <c r="E245" s="3">
        <f>ROUND(Options!$B$21*HLOOKUP(Calculations!$E$2,'Pop2016fractionQ1&amp;2'!$C$3:$BC$251,'Pop2016fractionQ1&amp;2'!$BD245,FALSE),0)</f>
        <v>0</v>
      </c>
      <c r="F245" s="5">
        <f>ROUND(Options!$B$21*HLOOKUP(Calculations!$E$2,PARfraction!$C$3:$BC$251,PARfraction!$BD245,FALSE),0)</f>
        <v>355</v>
      </c>
      <c r="G245" s="60">
        <v>243</v>
      </c>
    </row>
    <row r="246" spans="2:7" s="3" customFormat="1" x14ac:dyDescent="0.35">
      <c r="B246" s="3" t="s">
        <v>59</v>
      </c>
      <c r="C246" s="51">
        <f>ROUND(Options!$B$21*HLOOKUP(Calculations!$E$2,Pop2016fraction!$C$3:$BC$251,Pop2016fraction!$BD246,FALSE),0)</f>
        <v>488</v>
      </c>
      <c r="D246" s="3">
        <f>ROUND(Options!$B$21*HLOOKUP(Calculations!$E$2,Pop2016fractionQ1!$C$3:$BC$251,Pop2016fractionQ1!$BD246,FALSE),0)</f>
        <v>0</v>
      </c>
      <c r="E246" s="3">
        <f>ROUND(Options!$B$21*HLOOKUP(Calculations!$E$2,'Pop2016fractionQ1&amp;2'!$C$3:$BC$251,'Pop2016fractionQ1&amp;2'!$BD246,FALSE),0)</f>
        <v>0</v>
      </c>
      <c r="F246" s="5">
        <f>ROUND(Options!$B$21*HLOOKUP(Calculations!$E$2,PARfraction!$C$3:$BC$251,PARfraction!$BD246,FALSE),0)</f>
        <v>258</v>
      </c>
      <c r="G246" s="60">
        <v>244</v>
      </c>
    </row>
    <row r="247" spans="2:7" s="3" customFormat="1" x14ac:dyDescent="0.35">
      <c r="B247" s="3" t="s">
        <v>60</v>
      </c>
      <c r="C247" s="51">
        <f>ROUND(Options!$B$21*HLOOKUP(Calculations!$E$2,Pop2016fraction!$C$3:$BC$251,Pop2016fraction!$BD247,FALSE),0)</f>
        <v>350</v>
      </c>
      <c r="D247" s="3">
        <f>ROUND(Options!$B$21*HLOOKUP(Calculations!$E$2,Pop2016fractionQ1!$C$3:$BC$251,Pop2016fractionQ1!$BD247,FALSE),0)</f>
        <v>0</v>
      </c>
      <c r="E247" s="3">
        <f>ROUND(Options!$B$21*HLOOKUP(Calculations!$E$2,'Pop2016fractionQ1&amp;2'!$C$3:$BC$251,'Pop2016fractionQ1&amp;2'!$BD247,FALSE),0)</f>
        <v>0</v>
      </c>
      <c r="F247" s="5">
        <f>ROUND(Options!$B$21*HLOOKUP(Calculations!$E$2,PARfraction!$C$3:$BC$251,PARfraction!$BD247,FALSE),0)</f>
        <v>185</v>
      </c>
      <c r="G247" s="60">
        <v>245</v>
      </c>
    </row>
    <row r="248" spans="2:7" s="3" customFormat="1" x14ac:dyDescent="0.35">
      <c r="B248" s="3" t="s">
        <v>80</v>
      </c>
      <c r="C248" s="51">
        <f>ROUND(Options!$B$21*HLOOKUP(Calculations!$E$2,Pop2016fraction!$C$3:$BC$251,Pop2016fraction!$BD248,FALSE),0)</f>
        <v>180</v>
      </c>
      <c r="D248" s="3">
        <f>ROUND(Options!$B$21*HLOOKUP(Calculations!$E$2,Pop2016fractionQ1!$C$3:$BC$251,Pop2016fractionQ1!$BD248,FALSE),0)</f>
        <v>0</v>
      </c>
      <c r="E248" s="3">
        <f>ROUND(Options!$B$21*HLOOKUP(Calculations!$E$2,'Pop2016fractionQ1&amp;2'!$C$3:$BC$251,'Pop2016fractionQ1&amp;2'!$BD248,FALSE),0)</f>
        <v>0</v>
      </c>
      <c r="F248" s="5">
        <f>ROUND(Options!$B$21*HLOOKUP(Calculations!$E$2,PARfraction!$C$3:$BC$251,PARfraction!$BD248,FALSE),0)</f>
        <v>95</v>
      </c>
      <c r="G248" s="60">
        <v>246</v>
      </c>
    </row>
    <row r="249" spans="2:7" s="4" customFormat="1" x14ac:dyDescent="0.35">
      <c r="B249" s="4" t="s">
        <v>79</v>
      </c>
      <c r="C249" s="53">
        <f>ROUND(Options!$B$21*HLOOKUP(Calculations!$E$2,Pop2016fraction!$C$3:$BC$251,Pop2016fraction!$BD249,FALSE),0)</f>
        <v>79</v>
      </c>
      <c r="D249" s="4">
        <f>ROUND(Options!$B$21*HLOOKUP(Calculations!$E$2,Pop2016fractionQ1!$C$3:$BC$251,Pop2016fractionQ1!$BD249,FALSE),0)</f>
        <v>0</v>
      </c>
      <c r="E249" s="4">
        <f>ROUND(Options!$B$21*HLOOKUP(Calculations!$E$2,'Pop2016fractionQ1&amp;2'!$C$3:$BC$251,'Pop2016fractionQ1&amp;2'!$BD249,FALSE),0)</f>
        <v>0</v>
      </c>
      <c r="F249" s="8">
        <f>ROUND(Options!$B$21*HLOOKUP(Calculations!$E$2,PARfraction!$C$3:$BC$251,PARfraction!$BD249,FALSE),0)</f>
        <v>42</v>
      </c>
      <c r="G249" s="61">
        <v>247</v>
      </c>
    </row>
    <row r="250" spans="2:7" x14ac:dyDescent="0.35">
      <c r="G250" s="60"/>
    </row>
    <row r="251" spans="2:7" x14ac:dyDescent="0.35">
      <c r="G251" s="60"/>
    </row>
    <row r="252" spans="2:7" x14ac:dyDescent="0.35">
      <c r="G252" s="60"/>
    </row>
    <row r="253" spans="2:7" x14ac:dyDescent="0.35">
      <c r="G253" s="60"/>
    </row>
    <row r="254" spans="2:7" x14ac:dyDescent="0.35">
      <c r="G254" s="60"/>
    </row>
    <row r="255" spans="2:7" x14ac:dyDescent="0.35">
      <c r="G255" s="60"/>
    </row>
    <row r="256" spans="2:7" x14ac:dyDescent="0.35">
      <c r="G256" s="60"/>
    </row>
  </sheetData>
  <sortState columnSort="1" ref="BE1:BJ253">
    <sortCondition ref="BE3:BJ3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O72"/>
  <sheetViews>
    <sheetView showGridLines="0" showRowColHeaders="0" zoomScaleNormal="100" workbookViewId="0"/>
  </sheetViews>
  <sheetFormatPr defaultRowHeight="15.5" x14ac:dyDescent="0.35"/>
  <cols>
    <col min="1" max="1" width="2.3046875" style="17" customWidth="1"/>
    <col min="2" max="8" width="9.23046875" style="17"/>
    <col min="9" max="9" width="16.765625" style="17" customWidth="1"/>
    <col min="10" max="16384" width="9.23046875" style="17"/>
  </cols>
  <sheetData>
    <row r="2" spans="2:15" x14ac:dyDescent="0.35">
      <c r="B2" s="178" t="s">
        <v>612</v>
      </c>
      <c r="C2" s="179"/>
      <c r="D2" s="179"/>
      <c r="E2" s="179"/>
      <c r="F2" s="179"/>
      <c r="G2" s="179"/>
      <c r="H2" s="179"/>
      <c r="I2" s="179"/>
      <c r="J2" s="180"/>
      <c r="K2" s="180"/>
      <c r="L2" s="180"/>
      <c r="M2" s="180"/>
      <c r="N2" s="180"/>
      <c r="O2" s="180"/>
    </row>
    <row r="3" spans="2:15" x14ac:dyDescent="0.35">
      <c r="B3" s="13"/>
    </row>
    <row r="4" spans="2:15" x14ac:dyDescent="0.35">
      <c r="B4" s="181" t="s">
        <v>613</v>
      </c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</row>
    <row r="5" spans="2:15" x14ac:dyDescent="0.35">
      <c r="B5" s="181" t="s">
        <v>614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2:15" x14ac:dyDescent="0.35">
      <c r="B6" s="181" t="s">
        <v>615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</row>
    <row r="8" spans="2:15" x14ac:dyDescent="0.35">
      <c r="B8" s="13" t="s">
        <v>616</v>
      </c>
    </row>
    <row r="9" spans="2:15" x14ac:dyDescent="0.35">
      <c r="B9" s="17" t="s">
        <v>617</v>
      </c>
    </row>
    <row r="10" spans="2:15" x14ac:dyDescent="0.35">
      <c r="B10" s="17" t="s">
        <v>698</v>
      </c>
      <c r="D10" s="188"/>
      <c r="E10" s="188"/>
    </row>
    <row r="11" spans="2:15" x14ac:dyDescent="0.35">
      <c r="B11" s="17" t="s">
        <v>699</v>
      </c>
    </row>
    <row r="13" spans="2:15" x14ac:dyDescent="0.35">
      <c r="B13" s="210" t="s">
        <v>618</v>
      </c>
      <c r="C13" s="209"/>
    </row>
    <row r="14" spans="2:15" x14ac:dyDescent="0.35">
      <c r="B14" s="17" t="s">
        <v>619</v>
      </c>
    </row>
    <row r="16" spans="2:15" x14ac:dyDescent="0.35">
      <c r="B16" s="210" t="s">
        <v>492</v>
      </c>
      <c r="C16" s="209"/>
    </row>
    <row r="17" spans="2:13" x14ac:dyDescent="0.35">
      <c r="B17" s="17" t="s">
        <v>620</v>
      </c>
    </row>
    <row r="18" spans="2:13" x14ac:dyDescent="0.35">
      <c r="C18" s="175" t="s">
        <v>517</v>
      </c>
      <c r="D18" s="173"/>
      <c r="E18" s="173"/>
      <c r="F18" s="173" t="s">
        <v>691</v>
      </c>
      <c r="G18" s="173"/>
      <c r="H18" s="173"/>
      <c r="I18" s="176"/>
      <c r="J18" s="173"/>
      <c r="L18" s="173"/>
      <c r="M18" s="173"/>
    </row>
    <row r="19" spans="2:13" x14ac:dyDescent="0.35">
      <c r="C19" s="175" t="s">
        <v>518</v>
      </c>
      <c r="D19" s="173"/>
      <c r="E19" s="173"/>
      <c r="F19" s="173" t="s">
        <v>519</v>
      </c>
      <c r="G19" s="173"/>
      <c r="H19" s="173"/>
      <c r="I19" s="173"/>
      <c r="J19" s="173"/>
      <c r="K19" s="182"/>
      <c r="L19" s="173"/>
    </row>
    <row r="20" spans="2:13" x14ac:dyDescent="0.35">
      <c r="C20" s="175"/>
      <c r="D20" s="173"/>
      <c r="E20" s="173"/>
      <c r="F20" s="173" t="s">
        <v>520</v>
      </c>
      <c r="G20" s="173"/>
      <c r="H20" s="173"/>
      <c r="I20" s="173"/>
      <c r="J20" s="173"/>
      <c r="K20" s="182"/>
      <c r="L20" s="173"/>
    </row>
    <row r="21" spans="2:13" x14ac:dyDescent="0.35">
      <c r="C21" s="175" t="s">
        <v>521</v>
      </c>
      <c r="D21" s="173"/>
      <c r="E21" s="173"/>
      <c r="F21" s="17" t="s">
        <v>692</v>
      </c>
      <c r="G21" s="173"/>
      <c r="H21" s="173"/>
      <c r="I21" s="173"/>
      <c r="J21" s="173"/>
      <c r="K21" s="173"/>
      <c r="L21" s="173"/>
    </row>
    <row r="22" spans="2:13" x14ac:dyDescent="0.35">
      <c r="C22" s="175"/>
      <c r="D22" s="173"/>
      <c r="E22" s="173"/>
      <c r="F22" s="17" t="s">
        <v>693</v>
      </c>
      <c r="G22" s="173"/>
      <c r="H22" s="173"/>
      <c r="I22" s="173"/>
      <c r="J22" s="173"/>
      <c r="K22" s="173"/>
      <c r="L22" s="173"/>
    </row>
    <row r="23" spans="2:13" x14ac:dyDescent="0.35">
      <c r="C23" s="175"/>
      <c r="D23" s="173"/>
      <c r="E23" s="173"/>
      <c r="F23" s="17" t="s">
        <v>694</v>
      </c>
      <c r="G23" s="173"/>
      <c r="H23" s="173"/>
      <c r="I23" s="173"/>
      <c r="J23" s="173"/>
      <c r="K23" s="173"/>
      <c r="L23" s="173"/>
    </row>
    <row r="24" spans="2:13" x14ac:dyDescent="0.35">
      <c r="C24" s="175"/>
      <c r="D24" s="173"/>
      <c r="E24" s="173"/>
      <c r="F24" s="173" t="s">
        <v>695</v>
      </c>
      <c r="G24" s="173"/>
      <c r="H24" s="173"/>
      <c r="I24" s="173"/>
      <c r="J24" s="173"/>
      <c r="K24" s="173"/>
      <c r="L24" s="173"/>
    </row>
    <row r="25" spans="2:13" x14ac:dyDescent="0.35">
      <c r="C25" s="175" t="s">
        <v>522</v>
      </c>
      <c r="D25" s="173"/>
      <c r="E25" s="173"/>
      <c r="F25" s="17" t="s">
        <v>523</v>
      </c>
      <c r="G25" s="173"/>
      <c r="H25" s="173"/>
      <c r="I25" s="173"/>
      <c r="J25" s="173"/>
      <c r="K25" s="173"/>
      <c r="L25" s="173"/>
    </row>
    <row r="26" spans="2:13" x14ac:dyDescent="0.35">
      <c r="C26" s="13"/>
      <c r="D26" s="173"/>
      <c r="E26" s="173"/>
      <c r="F26" s="173" t="s">
        <v>696</v>
      </c>
      <c r="G26" s="173"/>
      <c r="H26" s="173"/>
      <c r="I26" s="173"/>
      <c r="J26" s="173"/>
      <c r="K26" s="173"/>
      <c r="L26" s="151"/>
    </row>
    <row r="27" spans="2:13" x14ac:dyDescent="0.35">
      <c r="C27" s="13"/>
      <c r="D27" s="173"/>
      <c r="E27" s="173"/>
      <c r="F27" s="173" t="s">
        <v>697</v>
      </c>
      <c r="G27" s="173"/>
      <c r="H27" s="173"/>
      <c r="I27" s="173"/>
      <c r="J27" s="173"/>
      <c r="K27" s="173"/>
      <c r="L27" s="151"/>
    </row>
    <row r="28" spans="2:13" x14ac:dyDescent="0.35">
      <c r="D28" s="173"/>
      <c r="E28" s="173"/>
      <c r="F28" s="173"/>
      <c r="G28" s="173"/>
      <c r="H28" s="173"/>
      <c r="I28" s="173"/>
      <c r="J28" s="173"/>
      <c r="K28" s="173"/>
      <c r="L28" s="151"/>
    </row>
    <row r="29" spans="2:13" x14ac:dyDescent="0.35">
      <c r="D29" s="173"/>
      <c r="E29" s="173"/>
      <c r="F29" s="175" t="s">
        <v>524</v>
      </c>
      <c r="G29" s="13"/>
      <c r="H29" s="175"/>
      <c r="I29" s="175"/>
      <c r="J29" s="223" t="s">
        <v>525</v>
      </c>
      <c r="L29" s="13"/>
    </row>
    <row r="30" spans="2:13" x14ac:dyDescent="0.35">
      <c r="D30" s="173"/>
      <c r="E30" s="173"/>
      <c r="F30" s="151" t="s">
        <v>526</v>
      </c>
      <c r="J30" s="17" t="s">
        <v>705</v>
      </c>
    </row>
    <row r="31" spans="2:13" x14ac:dyDescent="0.35">
      <c r="D31" s="173"/>
      <c r="E31" s="173"/>
      <c r="F31" s="151" t="s">
        <v>527</v>
      </c>
      <c r="J31" s="17" t="s">
        <v>706</v>
      </c>
    </row>
    <row r="32" spans="2:13" x14ac:dyDescent="0.35">
      <c r="C32" s="173"/>
      <c r="D32" s="173"/>
      <c r="E32" s="173"/>
      <c r="F32" s="151" t="s">
        <v>528</v>
      </c>
      <c r="J32" s="17" t="s">
        <v>710</v>
      </c>
    </row>
    <row r="33" spans="2:10" x14ac:dyDescent="0.35">
      <c r="C33" s="173"/>
      <c r="D33" s="173"/>
      <c r="E33" s="173"/>
      <c r="F33" s="151"/>
      <c r="J33" s="17" t="s">
        <v>711</v>
      </c>
    </row>
    <row r="34" spans="2:10" x14ac:dyDescent="0.35">
      <c r="C34" s="173"/>
      <c r="D34" s="173"/>
      <c r="E34" s="173"/>
      <c r="F34" s="151" t="s">
        <v>529</v>
      </c>
      <c r="J34" s="17" t="s">
        <v>707</v>
      </c>
    </row>
    <row r="35" spans="2:10" x14ac:dyDescent="0.35">
      <c r="D35" s="173"/>
      <c r="E35" s="173"/>
      <c r="F35" s="17" t="s">
        <v>530</v>
      </c>
      <c r="J35" s="17" t="s">
        <v>708</v>
      </c>
    </row>
    <row r="36" spans="2:10" x14ac:dyDescent="0.35">
      <c r="D36" s="173"/>
      <c r="E36" s="173"/>
      <c r="F36" s="151" t="s">
        <v>531</v>
      </c>
      <c r="J36" s="17" t="s">
        <v>709</v>
      </c>
    </row>
    <row r="38" spans="2:10" x14ac:dyDescent="0.35">
      <c r="B38" s="210" t="s">
        <v>171</v>
      </c>
      <c r="C38" s="209"/>
    </row>
    <row r="39" spans="2:10" x14ac:dyDescent="0.35">
      <c r="B39" s="224" t="s">
        <v>701</v>
      </c>
    </row>
    <row r="40" spans="2:10" x14ac:dyDescent="0.35">
      <c r="B40" s="17" t="s">
        <v>621</v>
      </c>
    </row>
    <row r="41" spans="2:10" x14ac:dyDescent="0.35">
      <c r="B41" s="17" t="s">
        <v>622</v>
      </c>
    </row>
    <row r="42" spans="2:10" x14ac:dyDescent="0.35">
      <c r="B42" s="183" t="s">
        <v>688</v>
      </c>
    </row>
    <row r="43" spans="2:10" x14ac:dyDescent="0.35">
      <c r="B43" s="183" t="s">
        <v>700</v>
      </c>
    </row>
    <row r="44" spans="2:10" x14ac:dyDescent="0.35">
      <c r="B44" s="183" t="s">
        <v>689</v>
      </c>
    </row>
    <row r="45" spans="2:10" x14ac:dyDescent="0.35">
      <c r="B45" s="183" t="s">
        <v>690</v>
      </c>
      <c r="H45" s="176"/>
    </row>
    <row r="46" spans="2:10" x14ac:dyDescent="0.35">
      <c r="B46" s="184" t="s">
        <v>712</v>
      </c>
    </row>
    <row r="47" spans="2:10" customFormat="1" x14ac:dyDescent="0.35"/>
    <row r="48" spans="2:10" x14ac:dyDescent="0.35">
      <c r="B48" s="210" t="s">
        <v>623</v>
      </c>
      <c r="C48" s="209"/>
    </row>
    <row r="49" spans="2:14" x14ac:dyDescent="0.35">
      <c r="B49" s="185" t="s">
        <v>702</v>
      </c>
      <c r="C49" s="183"/>
    </row>
    <row r="50" spans="2:14" ht="18" x14ac:dyDescent="0.35">
      <c r="B50" s="183" t="s">
        <v>704</v>
      </c>
      <c r="L50" s="225"/>
      <c r="M50" s="225"/>
      <c r="N50" s="188"/>
    </row>
    <row r="51" spans="2:14" x14ac:dyDescent="0.35">
      <c r="B51" s="183" t="s">
        <v>669</v>
      </c>
    </row>
    <row r="52" spans="2:14" x14ac:dyDescent="0.35">
      <c r="B52" s="183" t="s">
        <v>703</v>
      </c>
      <c r="D52" s="184"/>
    </row>
    <row r="53" spans="2:14" x14ac:dyDescent="0.35">
      <c r="D53" s="184"/>
    </row>
    <row r="54" spans="2:14" x14ac:dyDescent="0.35">
      <c r="B54" s="211" t="s">
        <v>624</v>
      </c>
      <c r="C54" s="209"/>
    </row>
    <row r="55" spans="2:14" x14ac:dyDescent="0.35">
      <c r="B55" s="184" t="s">
        <v>625</v>
      </c>
    </row>
    <row r="56" spans="2:14" x14ac:dyDescent="0.35">
      <c r="B56" s="184" t="s">
        <v>670</v>
      </c>
    </row>
    <row r="57" spans="2:14" x14ac:dyDescent="0.35">
      <c r="B57" s="184" t="s">
        <v>671</v>
      </c>
    </row>
    <row r="58" spans="2:14" x14ac:dyDescent="0.35">
      <c r="B58" s="186"/>
    </row>
    <row r="59" spans="2:14" x14ac:dyDescent="0.35">
      <c r="B59" s="13" t="s">
        <v>626</v>
      </c>
    </row>
    <row r="60" spans="2:14" x14ac:dyDescent="0.35">
      <c r="B60" s="212" t="s">
        <v>672</v>
      </c>
      <c r="D60" s="184" t="s">
        <v>627</v>
      </c>
    </row>
    <row r="61" spans="2:14" x14ac:dyDescent="0.35">
      <c r="B61" s="212" t="s">
        <v>673</v>
      </c>
      <c r="D61" s="184" t="s">
        <v>628</v>
      </c>
    </row>
    <row r="62" spans="2:14" x14ac:dyDescent="0.35">
      <c r="B62" s="213" t="s">
        <v>610</v>
      </c>
      <c r="D62" s="184" t="s">
        <v>629</v>
      </c>
    </row>
    <row r="63" spans="2:14" x14ac:dyDescent="0.35">
      <c r="B63" s="186"/>
    </row>
    <row r="64" spans="2:14" x14ac:dyDescent="0.35">
      <c r="B64" s="13" t="s">
        <v>674</v>
      </c>
    </row>
    <row r="65" spans="2:2" x14ac:dyDescent="0.35">
      <c r="B65" s="17" t="s">
        <v>630</v>
      </c>
    </row>
    <row r="66" spans="2:2" x14ac:dyDescent="0.35">
      <c r="B66" s="184" t="s">
        <v>631</v>
      </c>
    </row>
    <row r="67" spans="2:2" x14ac:dyDescent="0.35">
      <c r="B67" s="184" t="s">
        <v>632</v>
      </c>
    </row>
    <row r="68" spans="2:2" x14ac:dyDescent="0.35">
      <c r="B68" s="184" t="s">
        <v>633</v>
      </c>
    </row>
    <row r="69" spans="2:2" x14ac:dyDescent="0.35">
      <c r="B69" s="184" t="s">
        <v>634</v>
      </c>
    </row>
    <row r="70" spans="2:2" x14ac:dyDescent="0.35">
      <c r="B70" s="184" t="s">
        <v>635</v>
      </c>
    </row>
    <row r="71" spans="2:2" x14ac:dyDescent="0.35">
      <c r="B71" s="184" t="s">
        <v>636</v>
      </c>
    </row>
    <row r="72" spans="2:2" x14ac:dyDescent="0.35">
      <c r="B72" s="184" t="s">
        <v>637</v>
      </c>
    </row>
  </sheetData>
  <hyperlinks>
    <hyperlink ref="B60" location="Options!A1" display="Options tab"/>
    <hyperlink ref="B61" location="Results!A1" display="Results tab"/>
    <hyperlink ref="B6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X53"/>
  <sheetViews>
    <sheetView showGridLines="0" showRowColHeaders="0" zoomScaleNormal="100" workbookViewId="0"/>
  </sheetViews>
  <sheetFormatPr defaultColWidth="8.69140625" defaultRowHeight="18" customHeight="1" x14ac:dyDescent="0.35"/>
  <cols>
    <col min="1" max="1" width="1.61328125" style="272" customWidth="1"/>
    <col min="2" max="2" width="46.69140625" style="235" customWidth="1"/>
    <col min="3" max="3" width="1.69140625" style="188" customWidth="1"/>
    <col min="4" max="4" width="2.23046875" style="224" customWidth="1"/>
    <col min="5" max="5" width="35.07421875" style="224" customWidth="1"/>
    <col min="6" max="8" width="19.69140625" style="224" customWidth="1"/>
    <col min="9" max="9" width="13.3828125" style="224" customWidth="1"/>
    <col min="10" max="11" width="9.61328125" style="224" customWidth="1"/>
    <col min="12" max="16384" width="8.69140625" style="224"/>
  </cols>
  <sheetData>
    <row r="1" spans="1:24" ht="11.5" customHeight="1" x14ac:dyDescent="0.35">
      <c r="A1" s="226"/>
      <c r="B1" s="227"/>
      <c r="C1" s="187"/>
    </row>
    <row r="2" spans="1:24" ht="18" customHeight="1" x14ac:dyDescent="0.35">
      <c r="A2" s="226"/>
      <c r="B2" s="228" t="s">
        <v>273</v>
      </c>
      <c r="C2" s="187"/>
      <c r="E2" s="228" t="s">
        <v>201</v>
      </c>
      <c r="F2" s="228"/>
      <c r="G2" s="228"/>
      <c r="H2" s="228"/>
      <c r="I2" s="228"/>
    </row>
    <row r="3" spans="1:24" ht="12.5" customHeight="1" x14ac:dyDescent="0.35">
      <c r="A3" s="226"/>
      <c r="B3" s="227"/>
      <c r="C3" s="187"/>
    </row>
    <row r="4" spans="1:24" ht="18" customHeight="1" x14ac:dyDescent="0.35">
      <c r="A4" s="226"/>
      <c r="B4" s="226" t="s">
        <v>715</v>
      </c>
      <c r="C4" s="187"/>
      <c r="E4" s="229" t="s">
        <v>274</v>
      </c>
      <c r="F4" s="229"/>
    </row>
    <row r="5" spans="1:24" ht="18" customHeight="1" x14ac:dyDescent="0.35">
      <c r="A5" s="226"/>
      <c r="B5" s="226" t="s">
        <v>498</v>
      </c>
      <c r="C5" s="187"/>
      <c r="E5" s="230" t="s">
        <v>717</v>
      </c>
      <c r="F5" s="229"/>
    </row>
    <row r="6" spans="1:24" ht="10" customHeight="1" thickBot="1" x14ac:dyDescent="0.4">
      <c r="A6" s="226"/>
      <c r="B6" s="226"/>
      <c r="C6" s="187"/>
    </row>
    <row r="7" spans="1:24" s="235" customFormat="1" ht="18" customHeight="1" thickBot="1" x14ac:dyDescent="0.4">
      <c r="A7" s="226"/>
      <c r="B7" s="227" t="s">
        <v>713</v>
      </c>
      <c r="C7" s="187"/>
      <c r="D7" s="224"/>
      <c r="E7" s="231" t="s">
        <v>347</v>
      </c>
      <c r="F7" s="232" t="s">
        <v>158</v>
      </c>
      <c r="G7" s="233" t="s">
        <v>501</v>
      </c>
      <c r="H7" s="234" t="s">
        <v>502</v>
      </c>
      <c r="I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</row>
    <row r="8" spans="1:24" ht="18" customHeight="1" x14ac:dyDescent="0.35">
      <c r="A8" s="227"/>
      <c r="B8" s="224" t="s">
        <v>349</v>
      </c>
      <c r="C8" s="187"/>
      <c r="E8" s="462" t="s">
        <v>582</v>
      </c>
      <c r="F8" s="236" t="str">
        <f>CONCATENATE(FIXED(Results!E16,0)," (",FIXED(Results!F16,2),"%)")</f>
        <v>3,751 (0.33%)</v>
      </c>
      <c r="G8" s="237" t="str">
        <f>CONCATENATE(FIXED(Results!E17,0)," (",FIXED(Results!F17,2),"%)")</f>
        <v>1,761 (0.32%)</v>
      </c>
      <c r="H8" s="238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CONCATENATE(FIXED(Results!E18,0)," (",FIXED(Results!F18,2),"%)"))</f>
        <v>935 (0.32%)</v>
      </c>
      <c r="I8" s="235"/>
    </row>
    <row r="9" spans="1:24" ht="18" customHeight="1" x14ac:dyDescent="0.35">
      <c r="A9" s="226"/>
      <c r="B9" s="226"/>
      <c r="C9" s="187"/>
      <c r="E9" s="463" t="s">
        <v>180</v>
      </c>
      <c r="F9" s="239" t="str">
        <f>CONCATENATE(FIXED(Results!E20,0)," (",FIXED(Results!F20,2),"%)")</f>
        <v>34 (0.16%)</v>
      </c>
      <c r="G9" s="240" t="str">
        <f>CONCATENATE(FIXED(Results!E21,0)," (",FIXED(Results!F21,2),"%)")</f>
        <v>18 (0.15%)</v>
      </c>
      <c r="H9" s="241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CONCATENATE(FIXED(Results!E22,0)," (",FIXED(Results!F22,2),"%)"))</f>
        <v>10 (0.15%)</v>
      </c>
    </row>
    <row r="10" spans="1:24" ht="18" customHeight="1" thickBot="1" x14ac:dyDescent="0.4">
      <c r="A10" s="226"/>
      <c r="B10" s="227" t="s">
        <v>156</v>
      </c>
      <c r="C10" s="187"/>
      <c r="E10" s="464" t="s">
        <v>356</v>
      </c>
      <c r="F10" s="242" t="str">
        <f>CONCATENATE(FIXED(Results!E24,0)," (",FIXED(Results!F24,2),"%)")</f>
        <v>923 (0.15%)</v>
      </c>
      <c r="G10" s="243" t="str">
        <f>CONCATENATE(FIXED(Results!E25,0)," (",FIXED(Results!F25,2),"%)")</f>
        <v>487 (0.15%)</v>
      </c>
      <c r="H10" s="244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CONCATENATE(FIXED(Results!E26,0)," (",FIXED(Results!F26,2),"%)"))</f>
        <v>274 (0.15%)</v>
      </c>
    </row>
    <row r="11" spans="1:24" ht="18" customHeight="1" x14ac:dyDescent="0.35">
      <c r="A11" s="226"/>
      <c r="B11" s="224" t="s">
        <v>84</v>
      </c>
      <c r="C11" s="187"/>
      <c r="E11" s="245" t="s">
        <v>348</v>
      </c>
      <c r="F11" s="246"/>
      <c r="G11" s="247"/>
      <c r="H11" s="247"/>
      <c r="I11" s="247"/>
    </row>
    <row r="12" spans="1:24" ht="18" customHeight="1" thickBot="1" x14ac:dyDescent="0.4">
      <c r="A12" s="226"/>
      <c r="B12" s="226"/>
      <c r="C12" s="187"/>
      <c r="I12" s="248"/>
      <c r="J12" s="246"/>
      <c r="K12" s="248"/>
    </row>
    <row r="13" spans="1:24" ht="18" customHeight="1" thickBot="1" x14ac:dyDescent="0.4">
      <c r="A13" s="226"/>
      <c r="B13" s="227" t="s">
        <v>157</v>
      </c>
      <c r="C13" s="187"/>
      <c r="E13" s="249" t="s">
        <v>346</v>
      </c>
      <c r="F13" s="250"/>
      <c r="G13" s="251"/>
      <c r="H13" s="252"/>
    </row>
    <row r="14" spans="1:24" ht="18" customHeight="1" thickBot="1" x14ac:dyDescent="0.4">
      <c r="A14" s="226"/>
      <c r="B14" s="185" t="s">
        <v>141</v>
      </c>
      <c r="C14" s="187"/>
      <c r="E14" s="253" t="s">
        <v>279</v>
      </c>
      <c r="F14" s="254" t="s">
        <v>264</v>
      </c>
      <c r="G14" s="234" t="s">
        <v>263</v>
      </c>
      <c r="H14" s="245"/>
    </row>
    <row r="15" spans="1:24" ht="18" customHeight="1" x14ac:dyDescent="0.35">
      <c r="A15" s="226"/>
      <c r="B15" s="255"/>
      <c r="C15" s="187"/>
      <c r="E15" s="465" t="s">
        <v>175</v>
      </c>
      <c r="F15" s="256" t="str">
        <f>CONCATENATE(FIXED(Results!E29,0)," (",FIXED(Results!F29,3),"%)")</f>
        <v>-42 (-0.314%)</v>
      </c>
      <c r="G15" s="257" t="str">
        <f>CONCATENATE(FIXED(Results!E33,4)," (",FIXED(Results!F33,3),"%)")</f>
        <v>0.0001 (0.008%)</v>
      </c>
      <c r="H15" s="245"/>
    </row>
    <row r="16" spans="1:24" ht="18" customHeight="1" thickBot="1" x14ac:dyDescent="0.4">
      <c r="A16" s="226"/>
      <c r="B16" s="258" t="s">
        <v>544</v>
      </c>
      <c r="C16" s="187"/>
      <c r="E16" s="466" t="s">
        <v>583</v>
      </c>
      <c r="F16" s="260" t="str">
        <f>CONCATENATE(FIXED(Results!E30,0)," (",FIXED(Results!F30,3),"%)")</f>
        <v>-1 (-0.151%)</v>
      </c>
      <c r="G16" s="261" t="str">
        <f>CONCATENATE(FIXED(Results!E34,4)," (",FIXED(Results!F34,3),"%)")</f>
        <v>0.0002 (0.005%)</v>
      </c>
      <c r="H16" s="245"/>
    </row>
    <row r="17" spans="1:8" ht="18" customHeight="1" thickBot="1" x14ac:dyDescent="0.4">
      <c r="A17" s="226"/>
      <c r="B17" s="461">
        <f>ROUNDDOWN(IF(OR($B$14="Even distribution",$B$14="Proportionate to need"),HLOOKUP(Calculations!$E$2,'Population at Risk'!$C$3:'Population at Risk'!$BC$257,'Population at Risk'!BD255,FALSE),IF($B$14="Targeting to SIMD Q1",HLOOKUP(Calculations!$E$2,'Population at Risk'!$C$3:$BC$257,'Population at Risk'!BD256,FALSE),IF($B$14="Targeting to SIMD Q1 &amp; Q2",HLOOKUP(Calculations!$E$2,'Population at Risk'!$C$3:$BC$257,'Population at Risk'!BD257,FALSE),"error"))),0)</f>
        <v>132940</v>
      </c>
      <c r="C17" s="187"/>
      <c r="E17" s="467" t="s">
        <v>176</v>
      </c>
      <c r="F17" s="262" t="str">
        <f>CONCATENATE(FIXED(Results!E31,0)," (",FIXED(Results!F31,3),"%)")</f>
        <v>-19 (-0.149%)</v>
      </c>
      <c r="G17" s="263" t="str">
        <f>CONCATENATE(FIXED(Results!E35,4)," (",FIXED(Results!F35,3),"%)")</f>
        <v>0.0002 (0.006%)</v>
      </c>
      <c r="H17" s="245"/>
    </row>
    <row r="18" spans="1:8" ht="18" customHeight="1" thickBot="1" x14ac:dyDescent="0.4">
      <c r="A18" s="226"/>
      <c r="B18" s="264"/>
      <c r="C18" s="187"/>
      <c r="E18" s="259" t="s">
        <v>278</v>
      </c>
      <c r="F18" s="265" t="s">
        <v>262</v>
      </c>
      <c r="G18" s="266" t="s">
        <v>261</v>
      </c>
      <c r="H18" s="245"/>
    </row>
    <row r="19" spans="1:8" ht="18" customHeight="1" x14ac:dyDescent="0.35">
      <c r="A19" s="226"/>
      <c r="B19" s="227" t="s">
        <v>275</v>
      </c>
      <c r="C19" s="187"/>
      <c r="E19" s="468" t="s">
        <v>175</v>
      </c>
      <c r="F19" s="256" t="str">
        <f>CONCATENATE(FIXED(Results!E37,0)," (",FIXED(Results!F37,3),"%)")</f>
        <v>-50 (-0.313%)</v>
      </c>
      <c r="G19" s="257" t="str">
        <f>CONCATENATE(FIXED(Results!E41,4)," (",FIXED(Results!F41,3),"%)")</f>
        <v>0.0001 (0.015%)</v>
      </c>
      <c r="H19" s="245"/>
    </row>
    <row r="20" spans="1:8" ht="18" customHeight="1" thickBot="1" x14ac:dyDescent="0.4">
      <c r="A20" s="226"/>
      <c r="B20" s="226" t="s">
        <v>716</v>
      </c>
      <c r="C20" s="187"/>
      <c r="E20" s="469" t="s">
        <v>583</v>
      </c>
      <c r="F20" s="260" t="str">
        <f>CONCATENATE(FIXED(Results!E38,0)," (",FIXED(Results!F38,3),"%)")</f>
        <v>-1 (-0.151%)</v>
      </c>
      <c r="G20" s="261" t="str">
        <f>CONCATENATE(FIXED(Results!E42,4)," (",FIXED(Results!F42,3),"%)")</f>
        <v>0.0001 (0.005%)</v>
      </c>
    </row>
    <row r="21" spans="1:8" ht="18" customHeight="1" thickBot="1" x14ac:dyDescent="0.4">
      <c r="A21" s="226"/>
      <c r="B21" s="267">
        <v>132940</v>
      </c>
      <c r="C21" s="187"/>
      <c r="E21" s="470" t="s">
        <v>176</v>
      </c>
      <c r="F21" s="262" t="str">
        <f>CONCATENATE(FIXED(Results!E39,0)," (",FIXED(Results!F39,3),"%)")</f>
        <v>-22 (-0.149%)</v>
      </c>
      <c r="G21" s="263" t="str">
        <f>CONCATENATE(FIXED(Results!E43,4)," (",FIXED(Results!F43,3),"%)")</f>
        <v>0.0001 (0.006%)</v>
      </c>
    </row>
    <row r="22" spans="1:8" ht="18" customHeight="1" x14ac:dyDescent="0.35">
      <c r="A22" s="226"/>
      <c r="B22" s="268" t="str">
        <f>IF(AND(OR(Calculations!$E$2="Orkney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Authority"),B14="Targeting to SIMD Q1"),"Error: No Q1 population for this area", IF(B21&gt;B17,"Too high: please check and re-enter",""))</f>
        <v/>
      </c>
      <c r="C22" s="187"/>
      <c r="E22" s="245" t="s">
        <v>718</v>
      </c>
      <c r="F22" s="245"/>
    </row>
    <row r="23" spans="1:8" ht="18" customHeight="1" thickBot="1" x14ac:dyDescent="0.4">
      <c r="A23" s="226"/>
      <c r="B23" s="227" t="s">
        <v>172</v>
      </c>
      <c r="C23" s="187"/>
      <c r="E23" s="245"/>
    </row>
    <row r="24" spans="1:8" ht="18" customHeight="1" thickBot="1" x14ac:dyDescent="0.4">
      <c r="A24" s="226"/>
      <c r="B24" s="267">
        <v>2</v>
      </c>
      <c r="C24" s="187"/>
      <c r="E24" s="269" t="s">
        <v>489</v>
      </c>
      <c r="F24" s="270"/>
      <c r="G24" s="271" t="s">
        <v>480</v>
      </c>
    </row>
    <row r="25" spans="1:8" ht="18" customHeight="1" x14ac:dyDescent="0.35">
      <c r="A25" s="226"/>
      <c r="B25" s="226"/>
      <c r="C25" s="187"/>
      <c r="E25" s="276" t="s">
        <v>487</v>
      </c>
      <c r="F25" s="245"/>
      <c r="G25" s="274">
        <f>Results!D50</f>
        <v>4519960</v>
      </c>
    </row>
    <row r="26" spans="1:8" ht="18" customHeight="1" x14ac:dyDescent="0.35">
      <c r="B26" s="273"/>
      <c r="E26" s="276" t="s">
        <v>488</v>
      </c>
      <c r="F26" s="245"/>
      <c r="G26" s="275"/>
    </row>
    <row r="27" spans="1:8" ht="18" customHeight="1" x14ac:dyDescent="0.35">
      <c r="B27" s="273"/>
      <c r="E27" s="276"/>
      <c r="F27" s="471" t="s">
        <v>158</v>
      </c>
      <c r="G27" s="277" t="str">
        <f>CONCATENATE(FIXED(Results!E54,0)," (",FIXED(Results!F54,3),"%)")</f>
        <v>9,422,839 (0.328%)</v>
      </c>
    </row>
    <row r="28" spans="1:8" ht="18" customHeight="1" x14ac:dyDescent="0.35">
      <c r="B28" s="273"/>
      <c r="E28" s="276"/>
      <c r="F28" s="471" t="s">
        <v>501</v>
      </c>
      <c r="G28" s="277" t="str">
        <f>CONCATENATE(FIXED(Results!E55,0)," (",FIXED(Results!F55,3),"%)")</f>
        <v>4,422,738 (0.325%)</v>
      </c>
    </row>
    <row r="29" spans="1:8" ht="18" customHeight="1" thickBot="1" x14ac:dyDescent="0.4">
      <c r="B29" s="273"/>
      <c r="E29" s="278"/>
      <c r="F29" s="472" t="s">
        <v>502</v>
      </c>
      <c r="G29" s="279" t="str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CONCATENATE(FIXED(Results!E56,0)," (",FIXED(Results!F56,3),"%)"))</f>
        <v>2,349,517 (0.324%)</v>
      </c>
    </row>
    <row r="30" spans="1:8" ht="18" customHeight="1" x14ac:dyDescent="0.35">
      <c r="B30" s="273"/>
      <c r="E30" s="224" t="s">
        <v>588</v>
      </c>
    </row>
    <row r="31" spans="1:8" ht="18" customHeight="1" x14ac:dyDescent="0.35">
      <c r="B31" s="273"/>
    </row>
    <row r="32" spans="1:8" ht="18" customHeight="1" x14ac:dyDescent="0.35">
      <c r="B32" s="273"/>
    </row>
    <row r="33" spans="2:2" ht="18" customHeight="1" x14ac:dyDescent="0.35">
      <c r="B33" s="273"/>
    </row>
    <row r="34" spans="2:2" ht="18" customHeight="1" x14ac:dyDescent="0.35">
      <c r="B34" s="273"/>
    </row>
    <row r="35" spans="2:2" ht="18" customHeight="1" x14ac:dyDescent="0.35">
      <c r="B35" s="273"/>
    </row>
    <row r="36" spans="2:2" ht="18" customHeight="1" x14ac:dyDescent="0.35">
      <c r="B36" s="273"/>
    </row>
    <row r="37" spans="2:2" ht="18" customHeight="1" x14ac:dyDescent="0.35">
      <c r="B37" s="273"/>
    </row>
    <row r="38" spans="2:2" ht="18" customHeight="1" x14ac:dyDescent="0.35">
      <c r="B38" s="273"/>
    </row>
    <row r="39" spans="2:2" ht="18" customHeight="1" x14ac:dyDescent="0.35">
      <c r="B39" s="273"/>
    </row>
    <row r="40" spans="2:2" ht="18" customHeight="1" x14ac:dyDescent="0.35">
      <c r="B40" s="273"/>
    </row>
    <row r="41" spans="2:2" ht="18" customHeight="1" x14ac:dyDescent="0.35">
      <c r="B41" s="273"/>
    </row>
    <row r="42" spans="2:2" ht="18" customHeight="1" x14ac:dyDescent="0.35">
      <c r="B42" s="273"/>
    </row>
    <row r="43" spans="2:2" ht="18" customHeight="1" x14ac:dyDescent="0.35">
      <c r="B43" s="273"/>
    </row>
    <row r="44" spans="2:2" ht="18" customHeight="1" x14ac:dyDescent="0.35">
      <c r="B44" s="273"/>
    </row>
    <row r="45" spans="2:2" ht="18" customHeight="1" x14ac:dyDescent="0.35">
      <c r="B45" s="273"/>
    </row>
    <row r="46" spans="2:2" ht="18" customHeight="1" x14ac:dyDescent="0.35">
      <c r="B46" s="273"/>
    </row>
    <row r="47" spans="2:2" ht="18" customHeight="1" x14ac:dyDescent="0.35">
      <c r="B47" s="273"/>
    </row>
    <row r="48" spans="2:2" ht="18" customHeight="1" x14ac:dyDescent="0.35">
      <c r="B48" s="273"/>
    </row>
    <row r="49" spans="2:2" ht="18" customHeight="1" x14ac:dyDescent="0.35">
      <c r="B49" s="273"/>
    </row>
    <row r="50" spans="2:2" ht="18" customHeight="1" x14ac:dyDescent="0.35">
      <c r="B50" s="273"/>
    </row>
    <row r="51" spans="2:2" ht="18" customHeight="1" x14ac:dyDescent="0.35">
      <c r="B51" s="273"/>
    </row>
    <row r="52" spans="2:2" ht="18" customHeight="1" x14ac:dyDescent="0.35">
      <c r="B52" s="273"/>
    </row>
    <row r="53" spans="2:2" ht="18" customHeight="1" x14ac:dyDescent="0.35">
      <c r="B53" s="273"/>
    </row>
  </sheetData>
  <dataValidations xWindow="350" yWindow="751" count="7">
    <dataValidation type="whole" errorStyle="warning" allowBlank="1" showInputMessage="1" showErrorMessage="1" error="This number exceeds the number available to be treated." sqref="D17">
      <formula1>0</formula1>
      <formula2>D15</formula2>
    </dataValidation>
    <dataValidation allowBlank="1" prompt="See Notes tab for further information" sqref="B14:B15"/>
    <dataValidation allowBlank="1" prompt="See notes tab for further information." sqref="B8:B9"/>
    <dataValidation operator="lessThanOrEqual" allowBlank="1" error="Make sure the number to be treated (cell B14) does not exceed the number available to be treated (cell B12)." prompt="Please enter a value less than or equal to the maximum number available (cell B14)." sqref="B22"/>
    <dataValidation type="whole" operator="greaterThanOrEqual" allowBlank="1" showInputMessage="1" showErrorMessage="1" error="Make sure the number to treat (cell C14) does not exceed the number available (cell C12)" sqref="B17">
      <formula1>B21</formula1>
    </dataValidation>
    <dataValidation type="whole" operator="greaterThanOrEqual" allowBlank="1" showInputMessage="1" showErrorMessage="1" error="Make sure the number to treat (cell C14) does not exceed the number available (cell C12)" sqref="B18">
      <formula1>B23</formula1>
    </dataValidation>
    <dataValidation type="whole" operator="lessThanOrEqual" allowBlank="1" showInputMessage="1" showErrorMessage="1" error="Make sure the number to be treated does not exceed the number available to be treated." prompt="Please enter a value less than or equal to the maximum number available." sqref="B21">
      <formula1>$B$17</formula1>
    </dataValidation>
  </dataValidations>
  <hyperlinks>
    <hyperlink ref="E4" location="Results!A1" display="Check the Results tab for a detailed breakdown of the results."/>
  </hyperlink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6886" r:id="rId4" name="ComboBox2">
          <controlPr defaultSize="0" autoLine="0" autoPict="0" altText="Drop-down list of targeting strategies" linkedCell="B14" listFillRange="Lists!$L$2:$L$5" r:id="rId5">
            <anchor moveWithCells="1">
              <from>
                <xdr:col>1</xdr:col>
                <xdr:colOff>0</xdr:colOff>
                <xdr:row>13</xdr:row>
                <xdr:rowOff>0</xdr:rowOff>
              </from>
              <to>
                <xdr:col>1</xdr:col>
                <xdr:colOff>3841750</xdr:colOff>
                <xdr:row>14</xdr:row>
                <xdr:rowOff>25400</xdr:rowOff>
              </to>
            </anchor>
          </controlPr>
        </control>
      </mc:Choice>
      <mc:Fallback>
        <control shapeId="36886" r:id="rId4" name="ComboBox2"/>
      </mc:Fallback>
    </mc:AlternateContent>
    <mc:AlternateContent xmlns:mc="http://schemas.openxmlformats.org/markup-compatibility/2006">
      <mc:Choice Requires="x14">
        <control shapeId="36885" r:id="rId6" name="ComboBox1">
          <controlPr defaultSize="0" autoLine="0" autoPict="0" altText="Drop-down list of areas" linkedCell="B11" listFillRange="Lists!$B$2:$B$85" r:id="rId7">
            <anchor moveWithCells="1">
              <from>
                <xdr:col>1</xdr:col>
                <xdr:colOff>0</xdr:colOff>
                <xdr:row>10</xdr:row>
                <xdr:rowOff>0</xdr:rowOff>
              </from>
              <to>
                <xdr:col>2</xdr:col>
                <xdr:colOff>6350</xdr:colOff>
                <xdr:row>11</xdr:row>
                <xdr:rowOff>19050</xdr:rowOff>
              </to>
            </anchor>
          </controlPr>
        </control>
      </mc:Choice>
      <mc:Fallback>
        <control shapeId="36885" r:id="rId6" name="ComboBox1"/>
      </mc:Fallback>
    </mc:AlternateContent>
    <mc:AlternateContent xmlns:mc="http://schemas.openxmlformats.org/markup-compatibility/2006">
      <mc:Choice Requires="x14">
        <control shapeId="36890" r:id="rId8" name="ComboBox3">
          <controlPr defaultSize="0" autoLine="0" autoPict="0" altText="Drop-down list of interventions" linkedCell="B8" listFillRange="Lists!$J$2:$J$4" r:id="rId9">
            <anchor moveWithCells="1">
              <from>
                <xdr:col>1</xdr:col>
                <xdr:colOff>0</xdr:colOff>
                <xdr:row>7</xdr:row>
                <xdr:rowOff>0</xdr:rowOff>
              </from>
              <to>
                <xdr:col>2</xdr:col>
                <xdr:colOff>6350</xdr:colOff>
                <xdr:row>8</xdr:row>
                <xdr:rowOff>25400</xdr:rowOff>
              </to>
            </anchor>
          </controlPr>
        </control>
      </mc:Choice>
      <mc:Fallback>
        <control shapeId="36890" r:id="rId8" name="ComboBox3"/>
      </mc:Fallback>
    </mc:AlternateContent>
    <mc:AlternateContent xmlns:mc="http://schemas.openxmlformats.org/markup-compatibility/2006">
      <mc:Choice Requires="x14">
        <control shapeId="36891" r:id="rId10" name="Spinner 27">
          <controlPr defaultSize="0" autoPict="0" altText="Click up or down to increase or decrease the number of years of follow up.">
            <anchor moveWithCells="1" sizeWithCells="1">
              <from>
                <xdr:col>1</xdr:col>
                <xdr:colOff>3676650</xdr:colOff>
                <xdr:row>23</xdr:row>
                <xdr:rowOff>0</xdr:rowOff>
              </from>
              <to>
                <xdr:col>2</xdr:col>
                <xdr:colOff>0</xdr:colOff>
                <xdr:row>24</xdr:row>
                <xdr:rowOff>6350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L59"/>
  <sheetViews>
    <sheetView showGridLines="0" showRowColHeaders="0" zoomScaleNormal="100" workbookViewId="0"/>
  </sheetViews>
  <sheetFormatPr defaultColWidth="8.69140625" defaultRowHeight="15.5" x14ac:dyDescent="0.35"/>
  <cols>
    <col min="1" max="1" width="2.3828125" style="17" customWidth="1"/>
    <col min="2" max="2" width="26.15234375" style="17" customWidth="1"/>
    <col min="3" max="3" width="24.3046875" style="184" customWidth="1"/>
    <col min="4" max="4" width="27.07421875" style="17" customWidth="1"/>
    <col min="5" max="8" width="16.3828125" style="17" customWidth="1"/>
    <col min="9" max="9" width="8.69140625" style="280" customWidth="1"/>
    <col min="10" max="10" width="8.69140625" style="17" customWidth="1"/>
    <col min="11" max="16384" width="8.69140625" style="17"/>
  </cols>
  <sheetData>
    <row r="1" spans="2:9" ht="16" thickBot="1" x14ac:dyDescent="0.4"/>
    <row r="2" spans="2:9" ht="16" thickBot="1" x14ac:dyDescent="0.4">
      <c r="B2" s="281" t="s">
        <v>345</v>
      </c>
      <c r="C2" s="282"/>
      <c r="D2" s="283" t="str">
        <f>Options!B8</f>
        <v>Computerised CBT</v>
      </c>
      <c r="E2" s="284"/>
    </row>
    <row r="3" spans="2:9" ht="16" thickBot="1" x14ac:dyDescent="0.4"/>
    <row r="4" spans="2:9" ht="34.5" customHeight="1" x14ac:dyDescent="0.35">
      <c r="B4" s="285" t="s">
        <v>170</v>
      </c>
      <c r="C4" s="286" t="str">
        <f>Options!B11</f>
        <v>Scotland</v>
      </c>
      <c r="D4" s="285" t="s">
        <v>171</v>
      </c>
      <c r="E4" s="287" t="str">
        <f>Options!B14</f>
        <v>Even distribution</v>
      </c>
    </row>
    <row r="5" spans="2:9" x14ac:dyDescent="0.35">
      <c r="B5" s="288" t="s">
        <v>200</v>
      </c>
      <c r="C5" s="289" t="s">
        <v>587</v>
      </c>
      <c r="D5" s="288" t="s">
        <v>277</v>
      </c>
      <c r="E5" s="290">
        <f>Options!B21</f>
        <v>132940</v>
      </c>
    </row>
    <row r="6" spans="2:9" ht="32.5" customHeight="1" thickBot="1" x14ac:dyDescent="0.4">
      <c r="B6" s="291" t="s">
        <v>641</v>
      </c>
      <c r="C6" s="292">
        <v>2016</v>
      </c>
      <c r="D6" s="291" t="s">
        <v>174</v>
      </c>
      <c r="E6" s="294" t="str">
        <f>CONCATENATE(Options!B24," years")</f>
        <v>2 years</v>
      </c>
    </row>
    <row r="7" spans="2:9" ht="16" thickBot="1" x14ac:dyDescent="0.4">
      <c r="E7" s="13"/>
      <c r="F7" s="13"/>
    </row>
    <row r="8" spans="2:9" s="299" customFormat="1" ht="34" customHeight="1" thickBot="1" x14ac:dyDescent="0.4">
      <c r="B8" s="295" t="s">
        <v>379</v>
      </c>
      <c r="C8" s="296" t="s">
        <v>497</v>
      </c>
      <c r="D8" s="296" t="s">
        <v>638</v>
      </c>
      <c r="E8" s="296" t="s">
        <v>344</v>
      </c>
      <c r="F8" s="296" t="s">
        <v>380</v>
      </c>
      <c r="G8" s="296" t="s">
        <v>639</v>
      </c>
      <c r="H8" s="297" t="s">
        <v>640</v>
      </c>
      <c r="I8" s="298"/>
    </row>
    <row r="9" spans="2:9" s="143" customFormat="1" x14ac:dyDescent="0.35">
      <c r="B9" s="288" t="s">
        <v>158</v>
      </c>
      <c r="C9" s="300">
        <f>HLOOKUP(Calculations!$E$2,'Population at Risk'!$C$3:$BC$257,'Population at Risk'!BD251,FALSE)</f>
        <v>511311.09606680617</v>
      </c>
      <c r="D9" s="300">
        <f>ROUNDDOWN(HLOOKUP(Calculations!$E$2,'Population at Risk'!$C$3:$BC$257,'Population at Risk'!BD255,FALSE),0)</f>
        <v>132940</v>
      </c>
      <c r="E9" s="300">
        <f>HLOOKUP(Calculations!$E$2,'Health outcome totals 2016'!$C$3:$BC$17,'Health outcome totals 2016'!$BD6,FALSE)</f>
        <v>1125093</v>
      </c>
      <c r="F9" s="300">
        <f>HLOOKUP(Calculations!$E$2,'Health outcome totals 2016'!$C$3:$BC$17,'Health outcome totals 2016'!$BD9,FALSE)</f>
        <v>56725</v>
      </c>
      <c r="G9" s="300">
        <f>HLOOKUP(Calculations!$E$2,'Health outcome totals 2016'!$C$3:$BC$17,'Health outcome totals 2016'!$BD12,FALSE)</f>
        <v>21313</v>
      </c>
      <c r="H9" s="301">
        <f>HLOOKUP(Calculations!$E$2,'Health outcome totals 2016'!$C$3:$BC$17,'Health outcome totals 2016'!$BD15,FALSE)</f>
        <v>708624.04837918223</v>
      </c>
      <c r="I9" s="302"/>
    </row>
    <row r="10" spans="2:9" s="143" customFormat="1" x14ac:dyDescent="0.35">
      <c r="B10" s="288" t="s">
        <v>281</v>
      </c>
      <c r="C10" s="303">
        <f>HLOOKUP(Calculations!$E$2,'Population at Risk'!$C$3:$BC$257,'Population at Risk'!BD253,FALSE)</f>
        <v>255586.85550085048</v>
      </c>
      <c r="D10" s="303">
        <f>ROUNDDOWN(HLOOKUP(Calculations!$E$2,'Population at Risk'!$C$3:$BC$257,'Population at Risk'!BD257,FALSE),0)</f>
        <v>66452</v>
      </c>
      <c r="E10" s="303">
        <f>HLOOKUP(Calculations!$E$2,'Health outcome totals 2016'!$C$3:$BC$17,'Health outcome totals 2016'!$BD8,FALSE)</f>
        <v>534382</v>
      </c>
      <c r="F10" s="303">
        <f>HLOOKUP(Calculations!$E$2,'Health outcome totals 2016'!$C$3:$BC$17,'Health outcome totals 2016'!$BD11,FALSE)</f>
        <v>26567</v>
      </c>
      <c r="G10" s="303">
        <f>HLOOKUP(Calculations!$E$2,'Health outcome totals 2016'!$C$3:$BC$17,'Health outcome totals 2016'!$BD14,FALSE)</f>
        <v>11618</v>
      </c>
      <c r="H10" s="304">
        <f>HLOOKUP(Calculations!$E$2,'Health outcome totals 2016'!$C$3:$BC$17,'Health outcome totals 2016'!$BD17,FALSE)</f>
        <v>372328.97050476068</v>
      </c>
      <c r="I10" s="302"/>
    </row>
    <row r="11" spans="2:9" s="143" customFormat="1" ht="16" thickBot="1" x14ac:dyDescent="0.4">
      <c r="B11" s="293" t="s">
        <v>280</v>
      </c>
      <c r="C11" s="30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HLOOKUP(Calculations!$E$2,'Population at Risk'!$C$3:$BC$257,'Population at Risk'!BD252,FALSE))</f>
        <v>142449.36592287396</v>
      </c>
      <c r="D11" s="30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ROUNDDOWN(HLOOKUP(Calculations!$E$2,'Population at Risk'!$C$3:$BC$257,'Population at Risk'!BD256,FALSE),0))</f>
        <v>37036</v>
      </c>
      <c r="E11" s="30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2016'!$BD7,FALSE))</f>
        <v>283718</v>
      </c>
      <c r="F11" s="30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2016'!$BD10,FALSE))</f>
        <v>13665</v>
      </c>
      <c r="G11" s="30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2016'!$BD13,FALSE))</f>
        <v>6443</v>
      </c>
      <c r="H11" s="30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HLOOKUP(Calculations!$E$2,'Health outcome totals 2016'!$C$3:$BC$17,'Health outcome totals 2016'!$BD16,FALSE))</f>
        <v>203545.71069335938</v>
      </c>
      <c r="I11" s="302"/>
    </row>
    <row r="12" spans="2:9" ht="16" thickBot="1" x14ac:dyDescent="0.4">
      <c r="C12" s="307"/>
    </row>
    <row r="13" spans="2:9" ht="16" thickBot="1" x14ac:dyDescent="0.4">
      <c r="B13" s="281" t="s">
        <v>381</v>
      </c>
      <c r="C13" s="308" t="s">
        <v>177</v>
      </c>
      <c r="D13" s="309" t="s">
        <v>178</v>
      </c>
      <c r="E13" s="308" t="s">
        <v>165</v>
      </c>
      <c r="F13" s="309" t="s">
        <v>165</v>
      </c>
      <c r="G13" s="310" t="s">
        <v>343</v>
      </c>
      <c r="H13" s="311"/>
      <c r="I13" s="312"/>
    </row>
    <row r="14" spans="2:9" ht="16" thickBot="1" x14ac:dyDescent="0.4">
      <c r="B14" s="313" t="s">
        <v>276</v>
      </c>
      <c r="C14" s="314" t="s">
        <v>283</v>
      </c>
      <c r="D14" s="315" t="s">
        <v>283</v>
      </c>
      <c r="E14" s="314" t="s">
        <v>283</v>
      </c>
      <c r="F14" s="315" t="s">
        <v>285</v>
      </c>
      <c r="G14" s="316"/>
      <c r="H14" s="317"/>
      <c r="I14" s="312"/>
    </row>
    <row r="15" spans="2:9" x14ac:dyDescent="0.35">
      <c r="B15" s="318" t="s">
        <v>175</v>
      </c>
      <c r="C15" s="319"/>
      <c r="D15" s="320"/>
      <c r="E15" s="319"/>
      <c r="F15" s="321" t="s">
        <v>282</v>
      </c>
      <c r="G15" s="322"/>
      <c r="H15" s="323"/>
      <c r="I15" s="312"/>
    </row>
    <row r="16" spans="2:9" x14ac:dyDescent="0.35">
      <c r="B16" s="473" t="s">
        <v>158</v>
      </c>
      <c r="C16" s="324">
        <f>Calculations!O5</f>
        <v>1143855.727350824</v>
      </c>
      <c r="D16" s="325">
        <f>Calculations!P5</f>
        <v>1140104.5972983593</v>
      </c>
      <c r="E16" s="324">
        <f>C16-D16</f>
        <v>3751.1300524647813</v>
      </c>
      <c r="F16" s="326">
        <f>E16*100/C16</f>
        <v>0.32793734059035734</v>
      </c>
      <c r="G16" s="327" t="s">
        <v>582</v>
      </c>
      <c r="H16" s="328"/>
    </row>
    <row r="17" spans="2:12" x14ac:dyDescent="0.35">
      <c r="B17" s="473" t="s">
        <v>154</v>
      </c>
      <c r="C17" s="324">
        <f>Calculations!O6</f>
        <v>542278.73076819046</v>
      </c>
      <c r="D17" s="325">
        <f>Calculations!P6</f>
        <v>540518.08653435227</v>
      </c>
      <c r="E17" s="324">
        <f>C17-D17</f>
        <v>1760.6442338381894</v>
      </c>
      <c r="F17" s="326">
        <f>E17*100/C17</f>
        <v>0.32467514101909656</v>
      </c>
      <c r="G17" s="329" t="s">
        <v>374</v>
      </c>
      <c r="H17" s="330"/>
      <c r="L17" s="64"/>
    </row>
    <row r="18" spans="2:12" x14ac:dyDescent="0.35">
      <c r="B18" s="473" t="s">
        <v>148</v>
      </c>
      <c r="C18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Calculations!O7)</f>
        <v>288715.84006160521</v>
      </c>
      <c r="D18" s="32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Calculations!P7)</f>
        <v>287780.52276992076</v>
      </c>
      <c r="E18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C18-D18)</f>
        <v>935.31729168444872</v>
      </c>
      <c r="F18" s="32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E18*100/C18)</f>
        <v>0.32395773348801155</v>
      </c>
      <c r="G18" s="331" t="s">
        <v>375</v>
      </c>
      <c r="H18" s="332"/>
    </row>
    <row r="19" spans="2:12" x14ac:dyDescent="0.35">
      <c r="B19" s="333" t="s">
        <v>179</v>
      </c>
      <c r="C19" s="334"/>
      <c r="D19" s="335"/>
      <c r="E19" s="336"/>
      <c r="F19" s="337" t="s">
        <v>282</v>
      </c>
      <c r="G19" s="338"/>
      <c r="H19" s="339"/>
    </row>
    <row r="20" spans="2:12" x14ac:dyDescent="0.35">
      <c r="B20" s="473" t="s">
        <v>158</v>
      </c>
      <c r="C20" s="324">
        <f>Calculations!Q5</f>
        <v>21623.7466766574</v>
      </c>
      <c r="D20" s="325">
        <f>Calculations!R5</f>
        <v>21590.018598825402</v>
      </c>
      <c r="E20" s="324">
        <f>C20-D20</f>
        <v>33.728077831998235</v>
      </c>
      <c r="F20" s="326">
        <f>E20*100/C20</f>
        <v>0.15597702995849155</v>
      </c>
      <c r="G20" s="327" t="s">
        <v>180</v>
      </c>
      <c r="H20" s="328"/>
    </row>
    <row r="21" spans="2:12" x14ac:dyDescent="0.35">
      <c r="B21" s="473" t="s">
        <v>154</v>
      </c>
      <c r="C21" s="324">
        <f>Calculations!Q6</f>
        <v>11405.273384117902</v>
      </c>
      <c r="D21" s="325">
        <f>Calculations!R6</f>
        <v>11387.679739159001</v>
      </c>
      <c r="E21" s="324">
        <f>C21-D21</f>
        <v>17.593644958900768</v>
      </c>
      <c r="F21" s="326">
        <f>E21*100/C21</f>
        <v>0.15425886225051222</v>
      </c>
      <c r="G21" s="329" t="s">
        <v>374</v>
      </c>
      <c r="H21" s="330"/>
    </row>
    <row r="22" spans="2:12" x14ac:dyDescent="0.35">
      <c r="B22" s="473" t="s">
        <v>148</v>
      </c>
      <c r="C22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Calculations!Q7)</f>
        <v>6424.0584152650008</v>
      </c>
      <c r="D22" s="32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Calculations!R7)</f>
        <v>6414.1677085018</v>
      </c>
      <c r="E22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C22-D22)</f>
        <v>9.8907067632007966</v>
      </c>
      <c r="F22" s="32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E22*100/C22)</f>
        <v>0.1539635246730986</v>
      </c>
      <c r="G22" s="329" t="s">
        <v>376</v>
      </c>
      <c r="H22" s="330"/>
    </row>
    <row r="23" spans="2:12" x14ac:dyDescent="0.35">
      <c r="B23" s="333" t="s">
        <v>176</v>
      </c>
      <c r="C23" s="334"/>
      <c r="D23" s="335"/>
      <c r="E23" s="336"/>
      <c r="F23" s="337" t="s">
        <v>483</v>
      </c>
      <c r="G23" s="338"/>
      <c r="H23" s="339"/>
    </row>
    <row r="24" spans="2:12" x14ac:dyDescent="0.35">
      <c r="B24" s="473" t="s">
        <v>158</v>
      </c>
      <c r="C24" s="324">
        <f>Calculations!M5</f>
        <v>595628.52711818821</v>
      </c>
      <c r="D24" s="325">
        <f>Calculations!N5</f>
        <v>594705.44398298149</v>
      </c>
      <c r="E24" s="324">
        <f>C24-D24</f>
        <v>923.083135206718</v>
      </c>
      <c r="F24" s="326">
        <f>E24*100/C24</f>
        <v>0.15497631378954324</v>
      </c>
      <c r="G24" s="327" t="s">
        <v>356</v>
      </c>
      <c r="H24" s="328"/>
    </row>
    <row r="25" spans="2:12" x14ac:dyDescent="0.35">
      <c r="B25" s="473" t="s">
        <v>154</v>
      </c>
      <c r="C25" s="324">
        <f>Calculations!M6</f>
        <v>318030.56413150555</v>
      </c>
      <c r="D25" s="325">
        <f>Calculations!N6</f>
        <v>317543.57341986196</v>
      </c>
      <c r="E25" s="324">
        <f>C25-D25</f>
        <v>486.99071164359339</v>
      </c>
      <c r="F25" s="326">
        <f>E25*100/C25</f>
        <v>0.15312701562929745</v>
      </c>
      <c r="G25" s="329" t="s">
        <v>377</v>
      </c>
      <c r="H25" s="330"/>
    </row>
    <row r="26" spans="2:12" ht="16" thickBot="1" x14ac:dyDescent="0.4">
      <c r="B26" s="473" t="s">
        <v>148</v>
      </c>
      <c r="C26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Calculations!M7)</f>
        <v>179585.23108423798</v>
      </c>
      <c r="D26" s="32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Calculations!N7)</f>
        <v>179311.15629535588</v>
      </c>
      <c r="E26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C26-D26)</f>
        <v>274.07478888210608</v>
      </c>
      <c r="F26" s="32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E26*100/C26)</f>
        <v>0.15261543904662511</v>
      </c>
      <c r="G26" s="331" t="s">
        <v>378</v>
      </c>
      <c r="H26" s="332"/>
    </row>
    <row r="27" spans="2:12" s="188" customFormat="1" ht="16" thickBot="1" x14ac:dyDescent="0.4">
      <c r="B27" s="340" t="s">
        <v>284</v>
      </c>
      <c r="C27" s="341" t="s">
        <v>286</v>
      </c>
      <c r="D27" s="342" t="s">
        <v>286</v>
      </c>
      <c r="E27" s="343" t="s">
        <v>286</v>
      </c>
      <c r="F27" s="344" t="s">
        <v>285</v>
      </c>
      <c r="G27" s="345"/>
      <c r="H27" s="346"/>
      <c r="I27" s="347"/>
    </row>
    <row r="28" spans="2:12" s="188" customFormat="1" x14ac:dyDescent="0.35">
      <c r="B28" s="348" t="s">
        <v>493</v>
      </c>
      <c r="C28" s="349"/>
      <c r="D28" s="350"/>
      <c r="E28" s="351"/>
      <c r="F28" s="352" t="s">
        <v>676</v>
      </c>
      <c r="G28" s="353"/>
      <c r="H28" s="354"/>
      <c r="I28" s="347"/>
    </row>
    <row r="29" spans="2:12" s="188" customFormat="1" x14ac:dyDescent="0.35">
      <c r="B29" s="473" t="s">
        <v>175</v>
      </c>
      <c r="C29" s="355">
        <f>Inequalities!H17</f>
        <v>13347.326196375001</v>
      </c>
      <c r="D29" s="356">
        <f>Inequalities!J17</f>
        <v>13305.3593994115</v>
      </c>
      <c r="E29" s="357">
        <f>D29-C29</f>
        <v>-41.96679696350111</v>
      </c>
      <c r="F29" s="326">
        <f>E29*100/C29</f>
        <v>-0.31442100347333135</v>
      </c>
      <c r="G29" s="327" t="s">
        <v>350</v>
      </c>
      <c r="H29" s="328"/>
      <c r="I29" s="347"/>
    </row>
    <row r="30" spans="2:12" s="188" customFormat="1" x14ac:dyDescent="0.35">
      <c r="B30" s="473" t="s">
        <v>583</v>
      </c>
      <c r="C30" s="355">
        <f>Inequalities!N17</f>
        <v>453.49455413728458</v>
      </c>
      <c r="D30" s="356">
        <f>Inequalities!P17</f>
        <v>452.80803144555318</v>
      </c>
      <c r="E30" s="357">
        <f>D30-C30</f>
        <v>-0.68652269173139757</v>
      </c>
      <c r="F30" s="326">
        <f>E30*100/C30</f>
        <v>-0.15138499138923933</v>
      </c>
      <c r="G30" s="329" t="s">
        <v>351</v>
      </c>
      <c r="H30" s="330"/>
      <c r="I30" s="347"/>
    </row>
    <row r="31" spans="2:12" s="188" customFormat="1" x14ac:dyDescent="0.35">
      <c r="B31" s="473" t="s">
        <v>266</v>
      </c>
      <c r="C31" s="355">
        <f>Inequalities!T17</f>
        <v>12489.836003237571</v>
      </c>
      <c r="D31" s="356">
        <f>Inequalities!V17</f>
        <v>12471.18625942608</v>
      </c>
      <c r="E31" s="357">
        <f>D31-C31</f>
        <v>-18.649743811491135</v>
      </c>
      <c r="F31" s="326">
        <f>E31*100/C31</f>
        <v>-0.14931936501533577</v>
      </c>
      <c r="G31" s="329"/>
      <c r="H31" s="330"/>
      <c r="I31" s="347"/>
    </row>
    <row r="32" spans="2:12" s="188" customFormat="1" x14ac:dyDescent="0.35">
      <c r="B32" s="353" t="s">
        <v>494</v>
      </c>
      <c r="C32" s="358"/>
      <c r="D32" s="359"/>
      <c r="E32" s="360"/>
      <c r="F32" s="337" t="s">
        <v>676</v>
      </c>
      <c r="G32" s="353"/>
      <c r="H32" s="354"/>
      <c r="I32" s="347"/>
    </row>
    <row r="33" spans="2:9" s="188" customFormat="1" x14ac:dyDescent="0.35">
      <c r="B33" s="473" t="s">
        <v>175</v>
      </c>
      <c r="C33" s="355">
        <f>Inequalities!H18</f>
        <v>1.8136171707492037</v>
      </c>
      <c r="D33" s="356">
        <f>Inequalities!J18</f>
        <v>1.8137661476847671</v>
      </c>
      <c r="E33" s="357">
        <f>D33-C33</f>
        <v>1.4897693556337188E-4</v>
      </c>
      <c r="F33" s="326">
        <f>E33*100/C33</f>
        <v>8.2143540525605879E-3</v>
      </c>
      <c r="G33" s="327" t="s">
        <v>353</v>
      </c>
      <c r="H33" s="328"/>
      <c r="I33" s="347"/>
    </row>
    <row r="34" spans="2:9" s="188" customFormat="1" x14ac:dyDescent="0.35">
      <c r="B34" s="473" t="s">
        <v>583</v>
      </c>
      <c r="C34" s="355">
        <f>Inequalities!N18</f>
        <v>3.0046211466097588</v>
      </c>
      <c r="D34" s="356">
        <f>Inequalities!P18</f>
        <v>3.0047721020965454</v>
      </c>
      <c r="E34" s="357">
        <f>D34-C34</f>
        <v>1.509554867866747E-4</v>
      </c>
      <c r="F34" s="326">
        <f>E34*100/C34</f>
        <v>5.0241105091403671E-3</v>
      </c>
      <c r="G34" s="329" t="s">
        <v>351</v>
      </c>
      <c r="H34" s="330"/>
      <c r="I34" s="347"/>
    </row>
    <row r="35" spans="2:9" s="188" customFormat="1" x14ac:dyDescent="0.35">
      <c r="B35" s="473" t="s">
        <v>266</v>
      </c>
      <c r="C35" s="355">
        <f>Inequalities!T18</f>
        <v>2.9922121916407378</v>
      </c>
      <c r="D35" s="356">
        <f>Inequalities!V18</f>
        <v>2.992391895211171</v>
      </c>
      <c r="E35" s="357">
        <f>D35-C35</f>
        <v>1.797035704331762E-4</v>
      </c>
      <c r="F35" s="326">
        <f>E35*100/C35</f>
        <v>6.0057094525317826E-3</v>
      </c>
      <c r="G35" s="329"/>
      <c r="H35" s="330"/>
      <c r="I35" s="347"/>
    </row>
    <row r="36" spans="2:9" s="174" customFormat="1" x14ac:dyDescent="0.35">
      <c r="B36" s="361" t="s">
        <v>268</v>
      </c>
      <c r="C36" s="362"/>
      <c r="D36" s="363"/>
      <c r="E36" s="364"/>
      <c r="F36" s="337" t="s">
        <v>676</v>
      </c>
      <c r="G36" s="361"/>
      <c r="H36" s="365"/>
      <c r="I36" s="366"/>
    </row>
    <row r="37" spans="2:9" x14ac:dyDescent="0.35">
      <c r="B37" s="473" t="s">
        <v>175</v>
      </c>
      <c r="C37" s="355">
        <f>Inequalities!H15</f>
        <v>16090.340555944245</v>
      </c>
      <c r="D37" s="356">
        <f>Inequalities!J15</f>
        <v>16040.036076371191</v>
      </c>
      <c r="E37" s="357">
        <f>D37-C37</f>
        <v>-50.304479573054778</v>
      </c>
      <c r="F37" s="326">
        <f>E37*100/C37</f>
        <v>-0.31263775554129475</v>
      </c>
      <c r="G37" s="327" t="s">
        <v>354</v>
      </c>
      <c r="H37" s="328"/>
    </row>
    <row r="38" spans="2:9" x14ac:dyDescent="0.35">
      <c r="B38" s="473" t="s">
        <v>583</v>
      </c>
      <c r="C38" s="355">
        <f>Inequalities!N15</f>
        <v>534.19958161278305</v>
      </c>
      <c r="D38" s="356">
        <f>Inequalities!P15</f>
        <v>533.39427766789527</v>
      </c>
      <c r="E38" s="357">
        <f>D38-C38</f>
        <v>-0.80530394488778256</v>
      </c>
      <c r="F38" s="326">
        <f>E38*100/C38</f>
        <v>-0.15074963976132627</v>
      </c>
      <c r="G38" s="329" t="s">
        <v>352</v>
      </c>
      <c r="H38" s="330"/>
    </row>
    <row r="39" spans="2:9" x14ac:dyDescent="0.35">
      <c r="B39" s="473" t="s">
        <v>266</v>
      </c>
      <c r="C39" s="355">
        <f>Inequalities!T15</f>
        <v>14715.269067724279</v>
      </c>
      <c r="D39" s="356">
        <f>Inequalities!V15</f>
        <v>14693.36351769489</v>
      </c>
      <c r="E39" s="357">
        <f>D39-C39</f>
        <v>-21.905550029388905</v>
      </c>
      <c r="F39" s="326">
        <f>E39*100/C39</f>
        <v>-0.14886272162997971</v>
      </c>
      <c r="G39" s="329"/>
      <c r="H39" s="330"/>
    </row>
    <row r="40" spans="2:9" s="188" customFormat="1" x14ac:dyDescent="0.35">
      <c r="B40" s="353" t="s">
        <v>267</v>
      </c>
      <c r="C40" s="367"/>
      <c r="D40" s="368"/>
      <c r="E40" s="369"/>
      <c r="F40" s="337" t="s">
        <v>676</v>
      </c>
      <c r="G40" s="353"/>
      <c r="H40" s="354"/>
      <c r="I40" s="347"/>
    </row>
    <row r="41" spans="2:9" x14ac:dyDescent="0.35">
      <c r="B41" s="473" t="s">
        <v>175</v>
      </c>
      <c r="C41" s="355">
        <f>Inequalities!H16</f>
        <v>0.73338952625810161</v>
      </c>
      <c r="D41" s="356">
        <f>Inequalities!J16</f>
        <v>0.73350268137001429</v>
      </c>
      <c r="E41" s="357">
        <f>D41-C41</f>
        <v>1.1315511191267724E-4</v>
      </c>
      <c r="F41" s="326">
        <f>E41*100/C41</f>
        <v>1.5429060255334841E-2</v>
      </c>
      <c r="G41" s="327" t="s">
        <v>355</v>
      </c>
      <c r="H41" s="328"/>
    </row>
    <row r="42" spans="2:9" x14ac:dyDescent="0.35">
      <c r="B42" s="473" t="s">
        <v>583</v>
      </c>
      <c r="C42" s="355">
        <f>Inequalities!N16</f>
        <v>1.2858996971904544</v>
      </c>
      <c r="D42" s="356">
        <f>Inequalities!P16</f>
        <v>1.2859649860641553</v>
      </c>
      <c r="E42" s="357">
        <f>D42-C42</f>
        <v>6.5288873700941608E-5</v>
      </c>
      <c r="F42" s="326">
        <f>E42*100/C42</f>
        <v>5.0772913193455468E-3</v>
      </c>
      <c r="G42" s="329" t="s">
        <v>352</v>
      </c>
      <c r="H42" s="330"/>
    </row>
    <row r="43" spans="2:9" x14ac:dyDescent="0.35">
      <c r="B43" s="473" t="s">
        <v>266</v>
      </c>
      <c r="C43" s="355">
        <f>Inequalities!T16</f>
        <v>1.281084799602219</v>
      </c>
      <c r="D43" s="356">
        <f>Inequalities!V16</f>
        <v>1.2811599845248611</v>
      </c>
      <c r="E43" s="357">
        <f>D43-C43</f>
        <v>7.5184922642135277E-5</v>
      </c>
      <c r="F43" s="326">
        <f>E43*100/C43</f>
        <v>5.8688482343620379E-3</v>
      </c>
      <c r="G43" s="370"/>
      <c r="H43" s="371"/>
    </row>
    <row r="44" spans="2:9" ht="16" thickBot="1" x14ac:dyDescent="0.4">
      <c r="B44" s="372"/>
      <c r="C44" s="373"/>
      <c r="D44" s="374"/>
      <c r="E44" s="375"/>
      <c r="F44" s="374"/>
      <c r="G44" s="376"/>
      <c r="H44" s="377"/>
    </row>
    <row r="45" spans="2:9" x14ac:dyDescent="0.35">
      <c r="B45" s="17" t="s">
        <v>287</v>
      </c>
      <c r="E45" s="184"/>
    </row>
    <row r="46" spans="2:9" x14ac:dyDescent="0.35">
      <c r="B46" s="17" t="s">
        <v>495</v>
      </c>
      <c r="C46" s="378"/>
      <c r="D46" s="184"/>
    </row>
    <row r="47" spans="2:9" ht="16" thickBot="1" x14ac:dyDescent="0.4">
      <c r="C47" s="378"/>
      <c r="D47" s="184"/>
    </row>
    <row r="48" spans="2:9" ht="16" thickBot="1" x14ac:dyDescent="0.4">
      <c r="B48" s="281" t="s">
        <v>479</v>
      </c>
      <c r="C48" s="308" t="s">
        <v>177</v>
      </c>
      <c r="D48" s="309" t="s">
        <v>178</v>
      </c>
      <c r="E48" s="308" t="s">
        <v>165</v>
      </c>
      <c r="F48" s="309" t="s">
        <v>165</v>
      </c>
      <c r="G48" s="310" t="s">
        <v>343</v>
      </c>
      <c r="H48" s="311"/>
    </row>
    <row r="49" spans="2:8" ht="16" thickBot="1" x14ac:dyDescent="0.4">
      <c r="B49" s="313"/>
      <c r="C49" s="314" t="s">
        <v>480</v>
      </c>
      <c r="D49" s="315" t="s">
        <v>480</v>
      </c>
      <c r="E49" s="314" t="s">
        <v>480</v>
      </c>
      <c r="F49" s="315"/>
      <c r="G49" s="379"/>
      <c r="H49" s="321"/>
    </row>
    <row r="50" spans="2:8" ht="16" thickBot="1" x14ac:dyDescent="0.4">
      <c r="B50" s="281" t="s">
        <v>481</v>
      </c>
      <c r="C50" s="380">
        <v>0</v>
      </c>
      <c r="D50" s="381">
        <f>VLOOKUP($D$2,Evidence!$B$191:$D$193,3)*Results!E5</f>
        <v>4519960</v>
      </c>
      <c r="E50" s="382">
        <f>D50-C50</f>
        <v>4519960</v>
      </c>
      <c r="F50" s="383"/>
      <c r="G50" s="384" t="s">
        <v>490</v>
      </c>
      <c r="H50" s="385"/>
    </row>
    <row r="51" spans="2:8" ht="16" thickBot="1" x14ac:dyDescent="0.4">
      <c r="B51" s="386"/>
      <c r="C51" s="322"/>
      <c r="D51" s="323"/>
      <c r="E51" s="322"/>
      <c r="F51" s="323"/>
      <c r="G51" s="387"/>
      <c r="H51" s="388"/>
    </row>
    <row r="52" spans="2:8" ht="16" thickBot="1" x14ac:dyDescent="0.4">
      <c r="B52" s="281" t="s">
        <v>482</v>
      </c>
      <c r="C52" s="314" t="s">
        <v>480</v>
      </c>
      <c r="D52" s="315" t="s">
        <v>480</v>
      </c>
      <c r="E52" s="389" t="s">
        <v>480</v>
      </c>
      <c r="F52" s="390" t="s">
        <v>483</v>
      </c>
      <c r="G52" s="391"/>
      <c r="H52" s="317"/>
    </row>
    <row r="53" spans="2:8" x14ac:dyDescent="0.35">
      <c r="B53" s="318" t="s">
        <v>175</v>
      </c>
      <c r="C53" s="319"/>
      <c r="D53" s="392"/>
      <c r="E53" s="318"/>
      <c r="F53" s="392"/>
      <c r="G53" s="393"/>
      <c r="H53" s="315"/>
    </row>
    <row r="54" spans="2:8" x14ac:dyDescent="0.35">
      <c r="B54" s="473" t="s">
        <v>158</v>
      </c>
      <c r="C54" s="324">
        <f>Evidence!$D$203*Results!C16</f>
        <v>2873365587.1052699</v>
      </c>
      <c r="D54" s="325">
        <f>Evidence!$D$203*Results!D16</f>
        <v>2863942748.4134784</v>
      </c>
      <c r="E54" s="324">
        <f>C54-D54</f>
        <v>9422838.6917915344</v>
      </c>
      <c r="F54" s="326">
        <f>E54*100/C54</f>
        <v>0.32793734059035751</v>
      </c>
      <c r="G54" s="394" t="s">
        <v>484</v>
      </c>
      <c r="H54" s="328"/>
    </row>
    <row r="55" spans="2:8" x14ac:dyDescent="0.35">
      <c r="B55" s="473" t="s">
        <v>154</v>
      </c>
      <c r="C55" s="324">
        <f>Evidence!$D$203*Results!C17</f>
        <v>1362204171.6896944</v>
      </c>
      <c r="D55" s="325">
        <f>Evidence!$D$203*Results!D17</f>
        <v>1357781433.3742929</v>
      </c>
      <c r="E55" s="324">
        <f>C55-D55</f>
        <v>4422738.3154015541</v>
      </c>
      <c r="F55" s="326">
        <f>E55*100/C55</f>
        <v>0.32467514101909822</v>
      </c>
      <c r="G55" s="395" t="s">
        <v>374</v>
      </c>
      <c r="H55" s="330"/>
    </row>
    <row r="56" spans="2:8" x14ac:dyDescent="0.35">
      <c r="B56" s="473" t="s">
        <v>148</v>
      </c>
      <c r="C56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Evidence!$D$203*Results!C18)</f>
        <v>725254190.2347523</v>
      </c>
      <c r="D56" s="325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Evidence!$D$203*Results!D18)</f>
        <v>722904673.19804096</v>
      </c>
      <c r="E56" s="324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C56-D56)</f>
        <v>2349517.0367113352</v>
      </c>
      <c r="F56" s="326">
        <f>IF(OR(Calculations!$E$2="Orkney Health Board",Calculations!$E$2="Orkney Islands Local Authority",Calculations!$E$2="Shetland Health Board",Calculations!$E$2="Western Isles Health Board",Calculations!$E$2="Shetland Islands Local Authority",Calculations!$E$2="Eilean Siar Local Authority"),"N/A", E56*100/C56)</f>
        <v>0.32395773348801155</v>
      </c>
      <c r="G56" s="396" t="s">
        <v>485</v>
      </c>
      <c r="H56" s="332"/>
    </row>
    <row r="57" spans="2:8" x14ac:dyDescent="0.35">
      <c r="B57" s="397" t="s">
        <v>179</v>
      </c>
      <c r="C57" s="398"/>
      <c r="D57" s="399"/>
      <c r="E57" s="398" t="s">
        <v>486</v>
      </c>
      <c r="F57" s="388"/>
      <c r="G57" s="333"/>
      <c r="H57" s="399"/>
    </row>
    <row r="58" spans="2:8" x14ac:dyDescent="0.35">
      <c r="B58" s="397" t="s">
        <v>176</v>
      </c>
      <c r="C58" s="398"/>
      <c r="D58" s="399"/>
      <c r="E58" s="398" t="s">
        <v>486</v>
      </c>
      <c r="F58" s="388"/>
      <c r="G58" s="333"/>
      <c r="H58" s="399"/>
    </row>
    <row r="59" spans="2:8" ht="16" thickBot="1" x14ac:dyDescent="0.4">
      <c r="B59" s="400" t="s">
        <v>496</v>
      </c>
      <c r="C59" s="373"/>
      <c r="D59" s="374"/>
      <c r="E59" s="373" t="s">
        <v>486</v>
      </c>
      <c r="F59" s="377"/>
      <c r="G59" s="372"/>
      <c r="H59" s="374"/>
    </row>
  </sheetData>
  <pageMargins left="0.25" right="0.25" top="0.75" bottom="0.75" header="0.3" footer="0.3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P225"/>
  <sheetViews>
    <sheetView showGridLines="0" showRowColHeaders="0" zoomScaleNormal="100" workbookViewId="0"/>
  </sheetViews>
  <sheetFormatPr defaultColWidth="8.69140625" defaultRowHeight="15.5" x14ac:dyDescent="0.35"/>
  <cols>
    <col min="1" max="1" width="2.3828125" style="17" customWidth="1"/>
    <col min="2" max="2" width="39.921875" style="17" customWidth="1"/>
    <col min="3" max="3" width="14.15234375" style="17" customWidth="1"/>
    <col min="4" max="4" width="16.84375" style="17" customWidth="1"/>
    <col min="5" max="5" width="27.921875" style="17" customWidth="1"/>
    <col min="6" max="6" width="17.23046875" style="17" customWidth="1"/>
    <col min="7" max="17" width="14.15234375" style="17" customWidth="1"/>
    <col min="18" max="16384" width="8.69140625" style="17"/>
  </cols>
  <sheetData>
    <row r="2" spans="2:12" x14ac:dyDescent="0.35">
      <c r="B2" s="166" t="s">
        <v>384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</row>
    <row r="4" spans="2:12" x14ac:dyDescent="0.35">
      <c r="B4" s="17" t="s">
        <v>719</v>
      </c>
    </row>
    <row r="5" spans="2:12" x14ac:dyDescent="0.35">
      <c r="B5" s="17" t="s">
        <v>720</v>
      </c>
    </row>
    <row r="6" spans="2:12" x14ac:dyDescent="0.35">
      <c r="B6" s="17" t="s">
        <v>419</v>
      </c>
    </row>
    <row r="7" spans="2:12" x14ac:dyDescent="0.35">
      <c r="B7" s="17" t="s">
        <v>420</v>
      </c>
    </row>
    <row r="8" spans="2:12" x14ac:dyDescent="0.35">
      <c r="B8" s="17" t="s">
        <v>421</v>
      </c>
    </row>
    <row r="10" spans="2:12" x14ac:dyDescent="0.35">
      <c r="B10" s="17" t="s">
        <v>422</v>
      </c>
    </row>
    <row r="12" spans="2:12" x14ac:dyDescent="0.35">
      <c r="B12" s="17" t="s">
        <v>405</v>
      </c>
    </row>
    <row r="13" spans="2:12" x14ac:dyDescent="0.35">
      <c r="B13" s="17" t="s">
        <v>406</v>
      </c>
    </row>
    <row r="14" spans="2:12" x14ac:dyDescent="0.35">
      <c r="B14" s="17" t="s">
        <v>721</v>
      </c>
    </row>
    <row r="15" spans="2:12" x14ac:dyDescent="0.35">
      <c r="B15" s="17" t="s">
        <v>722</v>
      </c>
    </row>
    <row r="16" spans="2:12" x14ac:dyDescent="0.35">
      <c r="B16" s="17" t="s">
        <v>407</v>
      </c>
    </row>
    <row r="17" spans="2:12" x14ac:dyDescent="0.35">
      <c r="B17" s="17" t="s">
        <v>408</v>
      </c>
    </row>
    <row r="19" spans="2:12" x14ac:dyDescent="0.35">
      <c r="B19" s="17" t="s">
        <v>723</v>
      </c>
    </row>
    <row r="20" spans="2:12" x14ac:dyDescent="0.35">
      <c r="B20" s="17" t="s">
        <v>724</v>
      </c>
    </row>
    <row r="21" spans="2:12" x14ac:dyDescent="0.35">
      <c r="B21" s="17" t="s">
        <v>402</v>
      </c>
    </row>
    <row r="22" spans="2:12" x14ac:dyDescent="0.35">
      <c r="B22" s="17" t="s">
        <v>403</v>
      </c>
    </row>
    <row r="23" spans="2:12" x14ac:dyDescent="0.35">
      <c r="B23" s="17" t="s">
        <v>404</v>
      </c>
    </row>
    <row r="24" spans="2:12" x14ac:dyDescent="0.35">
      <c r="B24" s="17" t="s">
        <v>725</v>
      </c>
    </row>
    <row r="25" spans="2:12" x14ac:dyDescent="0.35">
      <c r="B25" s="17" t="s">
        <v>726</v>
      </c>
    </row>
    <row r="26" spans="2:12" x14ac:dyDescent="0.35">
      <c r="B26" s="17" t="s">
        <v>409</v>
      </c>
    </row>
    <row r="27" spans="2:12" x14ac:dyDescent="0.35">
      <c r="B27" s="17" t="s">
        <v>410</v>
      </c>
    </row>
    <row r="28" spans="2:12" x14ac:dyDescent="0.35">
      <c r="B28" s="17" t="s">
        <v>411</v>
      </c>
    </row>
    <row r="31" spans="2:12" x14ac:dyDescent="0.35">
      <c r="B31" s="166" t="s">
        <v>312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</row>
    <row r="33" spans="2:5" ht="36" customHeight="1" x14ac:dyDescent="0.35">
      <c r="B33" s="414" t="s">
        <v>319</v>
      </c>
      <c r="C33" s="493" t="s">
        <v>327</v>
      </c>
      <c r="D33" s="474" t="s">
        <v>310</v>
      </c>
      <c r="E33" s="415" t="s">
        <v>385</v>
      </c>
    </row>
    <row r="34" spans="2:5" x14ac:dyDescent="0.35">
      <c r="B34" s="200" t="s">
        <v>328</v>
      </c>
      <c r="C34" s="289">
        <v>1.36</v>
      </c>
      <c r="D34" s="143" t="s">
        <v>728</v>
      </c>
      <c r="E34" s="201" t="s">
        <v>386</v>
      </c>
    </row>
    <row r="35" spans="2:5" x14ac:dyDescent="0.35">
      <c r="B35" s="202" t="s">
        <v>329</v>
      </c>
      <c r="C35" s="488">
        <v>1.33</v>
      </c>
      <c r="D35" s="203" t="s">
        <v>727</v>
      </c>
      <c r="E35" s="205" t="s">
        <v>386</v>
      </c>
    </row>
    <row r="37" spans="2:5" x14ac:dyDescent="0.35">
      <c r="B37" s="13" t="s">
        <v>442</v>
      </c>
    </row>
    <row r="38" spans="2:5" x14ac:dyDescent="0.35">
      <c r="B38" s="17" t="s">
        <v>441</v>
      </c>
    </row>
    <row r="39" spans="2:5" x14ac:dyDescent="0.35">
      <c r="B39" s="17" t="s">
        <v>736</v>
      </c>
    </row>
    <row r="40" spans="2:5" x14ac:dyDescent="0.35">
      <c r="B40" s="17" t="s">
        <v>737</v>
      </c>
    </row>
    <row r="41" spans="2:5" x14ac:dyDescent="0.35">
      <c r="B41" s="17" t="s">
        <v>738</v>
      </c>
    </row>
    <row r="42" spans="2:5" x14ac:dyDescent="0.35">
      <c r="B42" s="17" t="s">
        <v>739</v>
      </c>
    </row>
    <row r="44" spans="2:5" x14ac:dyDescent="0.35">
      <c r="B44" s="13" t="s">
        <v>443</v>
      </c>
    </row>
    <row r="45" spans="2:5" x14ac:dyDescent="0.35">
      <c r="B45" s="17" t="s">
        <v>444</v>
      </c>
    </row>
    <row r="46" spans="2:5" x14ac:dyDescent="0.35">
      <c r="B46" s="17" t="s">
        <v>740</v>
      </c>
    </row>
    <row r="47" spans="2:5" x14ac:dyDescent="0.35">
      <c r="B47" s="17" t="s">
        <v>741</v>
      </c>
    </row>
    <row r="48" spans="2:5" x14ac:dyDescent="0.35">
      <c r="B48" s="17" t="s">
        <v>759</v>
      </c>
    </row>
    <row r="51" spans="2:12" x14ac:dyDescent="0.35">
      <c r="B51" s="166" t="s">
        <v>313</v>
      </c>
      <c r="C51" s="147"/>
      <c r="D51" s="147"/>
      <c r="E51" s="147"/>
      <c r="F51" s="147"/>
      <c r="G51" s="147"/>
      <c r="H51" s="147"/>
      <c r="I51" s="147"/>
      <c r="J51" s="147"/>
      <c r="K51" s="147"/>
      <c r="L51" s="147"/>
    </row>
    <row r="52" spans="2:12" x14ac:dyDescent="0.35">
      <c r="B52" s="235"/>
    </row>
    <row r="53" spans="2:12" x14ac:dyDescent="0.35">
      <c r="B53" s="17" t="s">
        <v>729</v>
      </c>
    </row>
    <row r="54" spans="2:12" x14ac:dyDescent="0.35">
      <c r="B54" s="17" t="s">
        <v>730</v>
      </c>
    </row>
    <row r="55" spans="2:12" x14ac:dyDescent="0.35">
      <c r="B55" s="17" t="s">
        <v>731</v>
      </c>
    </row>
    <row r="57" spans="2:12" x14ac:dyDescent="0.35">
      <c r="B57" s="17" t="s">
        <v>349</v>
      </c>
      <c r="C57" s="17" t="s">
        <v>448</v>
      </c>
    </row>
    <row r="58" spans="2:12" x14ac:dyDescent="0.35">
      <c r="B58" s="17" t="s">
        <v>294</v>
      </c>
      <c r="C58" s="17" t="s">
        <v>449</v>
      </c>
    </row>
    <row r="59" spans="2:12" x14ac:dyDescent="0.35">
      <c r="B59" s="17" t="s">
        <v>295</v>
      </c>
      <c r="C59" s="17" t="s">
        <v>732</v>
      </c>
    </row>
    <row r="60" spans="2:12" x14ac:dyDescent="0.35">
      <c r="C60" s="17" t="s">
        <v>733</v>
      </c>
    </row>
    <row r="62" spans="2:12" x14ac:dyDescent="0.35">
      <c r="B62" s="17" t="s">
        <v>453</v>
      </c>
    </row>
    <row r="63" spans="2:12" x14ac:dyDescent="0.35">
      <c r="B63" s="17" t="s">
        <v>734</v>
      </c>
    </row>
    <row r="64" spans="2:12" x14ac:dyDescent="0.35">
      <c r="B64" s="17" t="s">
        <v>735</v>
      </c>
    </row>
    <row r="66" spans="2:3" x14ac:dyDescent="0.35">
      <c r="B66" s="13" t="s">
        <v>442</v>
      </c>
    </row>
    <row r="67" spans="2:3" x14ac:dyDescent="0.35">
      <c r="B67" s="17" t="s">
        <v>742</v>
      </c>
    </row>
    <row r="68" spans="2:3" x14ac:dyDescent="0.35">
      <c r="B68" s="17" t="s">
        <v>743</v>
      </c>
    </row>
    <row r="69" spans="2:3" x14ac:dyDescent="0.35">
      <c r="B69" s="17" t="s">
        <v>445</v>
      </c>
    </row>
    <row r="70" spans="2:3" x14ac:dyDescent="0.35">
      <c r="B70" s="17" t="s">
        <v>446</v>
      </c>
    </row>
    <row r="71" spans="2:3" x14ac:dyDescent="0.35">
      <c r="B71" s="17" t="s">
        <v>447</v>
      </c>
    </row>
    <row r="73" spans="2:3" x14ac:dyDescent="0.35">
      <c r="B73" s="13" t="s">
        <v>443</v>
      </c>
    </row>
    <row r="74" spans="2:3" x14ac:dyDescent="0.35">
      <c r="B74" s="17" t="s">
        <v>744</v>
      </c>
    </row>
    <row r="75" spans="2:3" x14ac:dyDescent="0.35">
      <c r="B75" s="17" t="s">
        <v>745</v>
      </c>
    </row>
    <row r="76" spans="2:3" x14ac:dyDescent="0.35">
      <c r="B76" s="17" t="s">
        <v>746</v>
      </c>
    </row>
    <row r="78" spans="2:3" x14ac:dyDescent="0.35">
      <c r="B78" s="17" t="s">
        <v>454</v>
      </c>
    </row>
    <row r="79" spans="2:3" x14ac:dyDescent="0.35">
      <c r="B79" s="17" t="s">
        <v>452</v>
      </c>
    </row>
    <row r="80" spans="2:3" ht="18.5" x14ac:dyDescent="0.35">
      <c r="B80" s="17" t="s">
        <v>455</v>
      </c>
      <c r="C80" s="17" t="s">
        <v>714</v>
      </c>
    </row>
    <row r="82" spans="2:12" ht="15.5" customHeight="1" x14ac:dyDescent="0.35">
      <c r="B82" s="475"/>
      <c r="C82" s="476"/>
      <c r="D82" s="477" t="s">
        <v>503</v>
      </c>
      <c r="E82" s="476"/>
      <c r="F82" s="478"/>
    </row>
    <row r="83" spans="2:12" ht="15.5" customHeight="1" x14ac:dyDescent="0.35">
      <c r="B83" s="479" t="s">
        <v>318</v>
      </c>
      <c r="C83" s="480" t="s">
        <v>319</v>
      </c>
      <c r="D83" s="481" t="s">
        <v>504</v>
      </c>
      <c r="E83" s="480" t="s">
        <v>316</v>
      </c>
      <c r="F83" s="482" t="s">
        <v>385</v>
      </c>
    </row>
    <row r="84" spans="2:12" ht="15.5" customHeight="1" x14ac:dyDescent="0.35">
      <c r="B84" s="401" t="s">
        <v>418</v>
      </c>
      <c r="C84" s="402" t="s">
        <v>314</v>
      </c>
      <c r="D84" s="487">
        <v>0.94099999999999995</v>
      </c>
      <c r="E84" s="403" t="s">
        <v>450</v>
      </c>
      <c r="F84" s="404" t="s">
        <v>387</v>
      </c>
    </row>
    <row r="85" spans="2:12" ht="15.5" customHeight="1" x14ac:dyDescent="0.35">
      <c r="B85" s="200" t="s">
        <v>294</v>
      </c>
      <c r="C85" s="193" t="s">
        <v>314</v>
      </c>
      <c r="D85" s="289">
        <v>0.86099999999999999</v>
      </c>
      <c r="E85" s="405" t="s">
        <v>450</v>
      </c>
      <c r="F85" s="201" t="s">
        <v>387</v>
      </c>
    </row>
    <row r="86" spans="2:12" ht="15.5" customHeight="1" x14ac:dyDescent="0.35">
      <c r="B86" s="202" t="s">
        <v>295</v>
      </c>
      <c r="C86" s="406" t="s">
        <v>314</v>
      </c>
      <c r="D86" s="488">
        <v>0.89800000000000002</v>
      </c>
      <c r="E86" s="407" t="s">
        <v>450</v>
      </c>
      <c r="F86" s="205" t="s">
        <v>387</v>
      </c>
    </row>
    <row r="87" spans="2:12" ht="15.5" customHeight="1" x14ac:dyDescent="0.35">
      <c r="B87" s="200" t="s">
        <v>418</v>
      </c>
      <c r="C87" s="193" t="s">
        <v>315</v>
      </c>
      <c r="D87" s="289">
        <v>0.88900000000000001</v>
      </c>
      <c r="E87" s="143" t="s">
        <v>451</v>
      </c>
      <c r="F87" s="201" t="s">
        <v>387</v>
      </c>
    </row>
    <row r="88" spans="2:12" ht="15.5" customHeight="1" x14ac:dyDescent="0.35">
      <c r="B88" s="200" t="s">
        <v>294</v>
      </c>
      <c r="C88" s="193" t="s">
        <v>315</v>
      </c>
      <c r="D88" s="289">
        <v>0.751</v>
      </c>
      <c r="E88" s="143" t="s">
        <v>451</v>
      </c>
      <c r="F88" s="201" t="s">
        <v>387</v>
      </c>
    </row>
    <row r="89" spans="2:12" ht="15.5" customHeight="1" x14ac:dyDescent="0.35">
      <c r="B89" s="202" t="s">
        <v>295</v>
      </c>
      <c r="C89" s="406" t="s">
        <v>315</v>
      </c>
      <c r="D89" s="488">
        <v>0.81200000000000006</v>
      </c>
      <c r="E89" s="203" t="s">
        <v>451</v>
      </c>
      <c r="F89" s="205" t="s">
        <v>387</v>
      </c>
    </row>
    <row r="92" spans="2:12" x14ac:dyDescent="0.35">
      <c r="B92" s="166" t="s">
        <v>317</v>
      </c>
      <c r="C92" s="147"/>
      <c r="D92" s="147"/>
      <c r="E92" s="147"/>
      <c r="F92" s="147"/>
      <c r="G92" s="147"/>
      <c r="H92" s="147"/>
      <c r="I92" s="147"/>
      <c r="J92" s="147"/>
      <c r="K92" s="147"/>
      <c r="L92" s="147"/>
    </row>
    <row r="94" spans="2:12" x14ac:dyDescent="0.35">
      <c r="B94" s="17" t="s">
        <v>474</v>
      </c>
    </row>
    <row r="95" spans="2:12" x14ac:dyDescent="0.35">
      <c r="B95" s="17" t="s">
        <v>401</v>
      </c>
      <c r="C95" s="408"/>
    </row>
    <row r="96" spans="2:12" x14ac:dyDescent="0.35">
      <c r="C96" s="408"/>
    </row>
    <row r="97" spans="2:12" x14ac:dyDescent="0.35">
      <c r="B97" s="414" t="s">
        <v>319</v>
      </c>
      <c r="C97" s="489" t="s">
        <v>285</v>
      </c>
      <c r="D97" s="474" t="s">
        <v>316</v>
      </c>
      <c r="E97" s="474"/>
      <c r="F97" s="474"/>
      <c r="G97" s="474"/>
      <c r="H97" s="474"/>
      <c r="I97" s="474"/>
      <c r="J97" s="415"/>
    </row>
    <row r="98" spans="2:12" s="413" customFormat="1" ht="15.5" customHeight="1" x14ac:dyDescent="0.35">
      <c r="B98" s="409" t="s">
        <v>399</v>
      </c>
      <c r="C98" s="490">
        <v>26</v>
      </c>
      <c r="D98" s="410" t="s">
        <v>400</v>
      </c>
      <c r="E98" s="411"/>
      <c r="F98" s="411"/>
      <c r="G98" s="411"/>
      <c r="H98" s="411"/>
      <c r="I98" s="411"/>
      <c r="J98" s="412"/>
    </row>
    <row r="99" spans="2:12" x14ac:dyDescent="0.35">
      <c r="C99" s="184"/>
    </row>
    <row r="100" spans="2:12" x14ac:dyDescent="0.35">
      <c r="C100" s="491"/>
    </row>
    <row r="101" spans="2:12" x14ac:dyDescent="0.35">
      <c r="B101" s="166" t="s">
        <v>357</v>
      </c>
      <c r="C101" s="492"/>
      <c r="D101" s="147"/>
      <c r="E101" s="147"/>
      <c r="F101" s="147"/>
      <c r="G101" s="147"/>
      <c r="H101" s="147"/>
      <c r="I101" s="147"/>
      <c r="J101" s="147"/>
      <c r="K101" s="147"/>
      <c r="L101" s="147"/>
    </row>
    <row r="102" spans="2:12" x14ac:dyDescent="0.35">
      <c r="C102" s="184"/>
    </row>
    <row r="103" spans="2:12" ht="31" x14ac:dyDescent="0.35">
      <c r="B103" s="483" t="s">
        <v>318</v>
      </c>
      <c r="C103" s="493" t="s">
        <v>436</v>
      </c>
      <c r="D103" s="484" t="s">
        <v>310</v>
      </c>
      <c r="E103" s="415" t="s">
        <v>385</v>
      </c>
    </row>
    <row r="104" spans="2:12" x14ac:dyDescent="0.35">
      <c r="B104" s="200" t="s">
        <v>418</v>
      </c>
      <c r="C104" s="494">
        <v>32.03</v>
      </c>
      <c r="D104" s="143" t="s">
        <v>322</v>
      </c>
      <c r="E104" s="201" t="s">
        <v>386</v>
      </c>
    </row>
    <row r="105" spans="2:12" x14ac:dyDescent="0.35">
      <c r="B105" s="200" t="s">
        <v>294</v>
      </c>
      <c r="C105" s="494">
        <v>11.11</v>
      </c>
      <c r="D105" s="143" t="s">
        <v>322</v>
      </c>
      <c r="E105" s="201" t="s">
        <v>386</v>
      </c>
    </row>
    <row r="106" spans="2:12" x14ac:dyDescent="0.35">
      <c r="B106" s="202" t="s">
        <v>295</v>
      </c>
      <c r="C106" s="495">
        <v>17.850000000000001</v>
      </c>
      <c r="D106" s="203" t="s">
        <v>322</v>
      </c>
      <c r="E106" s="205" t="s">
        <v>386</v>
      </c>
    </row>
    <row r="109" spans="2:12" x14ac:dyDescent="0.35">
      <c r="B109" s="166" t="s">
        <v>393</v>
      </c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</row>
    <row r="111" spans="2:12" x14ac:dyDescent="0.35">
      <c r="B111" s="17" t="s">
        <v>456</v>
      </c>
    </row>
    <row r="112" spans="2:12" x14ac:dyDescent="0.35">
      <c r="B112" s="17" t="s">
        <v>747</v>
      </c>
    </row>
    <row r="113" spans="2:16" x14ac:dyDescent="0.35">
      <c r="B113" s="17" t="s">
        <v>748</v>
      </c>
    </row>
    <row r="114" spans="2:16" x14ac:dyDescent="0.35">
      <c r="B114" s="17" t="s">
        <v>749</v>
      </c>
    </row>
    <row r="116" spans="2:16" ht="31" x14ac:dyDescent="0.35">
      <c r="B116" s="483" t="s">
        <v>318</v>
      </c>
      <c r="C116" s="493" t="s">
        <v>437</v>
      </c>
      <c r="D116" s="493" t="s">
        <v>438</v>
      </c>
      <c r="E116" s="484" t="s">
        <v>316</v>
      </c>
      <c r="F116" s="415" t="s">
        <v>385</v>
      </c>
    </row>
    <row r="117" spans="2:16" x14ac:dyDescent="0.35">
      <c r="B117" s="200" t="s">
        <v>394</v>
      </c>
      <c r="C117" s="289">
        <v>1</v>
      </c>
      <c r="D117" s="289">
        <v>0.09</v>
      </c>
      <c r="E117" s="143" t="s">
        <v>395</v>
      </c>
      <c r="F117" s="201" t="s">
        <v>386</v>
      </c>
    </row>
    <row r="118" spans="2:16" x14ac:dyDescent="0.35">
      <c r="B118" s="200"/>
      <c r="C118" s="289">
        <v>2</v>
      </c>
      <c r="D118" s="289">
        <v>0.25</v>
      </c>
      <c r="E118" s="143" t="s">
        <v>414</v>
      </c>
      <c r="F118" s="201" t="s">
        <v>386</v>
      </c>
    </row>
    <row r="119" spans="2:16" x14ac:dyDescent="0.35">
      <c r="B119" s="200"/>
      <c r="C119" s="289">
        <v>4</v>
      </c>
      <c r="D119" s="289">
        <v>0.35</v>
      </c>
      <c r="E119" s="143" t="s">
        <v>415</v>
      </c>
      <c r="F119" s="201" t="s">
        <v>386</v>
      </c>
    </row>
    <row r="120" spans="2:16" x14ac:dyDescent="0.35">
      <c r="B120" s="200"/>
      <c r="C120" s="289">
        <v>6</v>
      </c>
      <c r="D120" s="289">
        <v>0.45</v>
      </c>
      <c r="E120" s="143" t="s">
        <v>491</v>
      </c>
      <c r="F120" s="201" t="s">
        <v>386</v>
      </c>
    </row>
    <row r="121" spans="2:16" x14ac:dyDescent="0.35">
      <c r="B121" s="202"/>
      <c r="C121" s="488">
        <v>10</v>
      </c>
      <c r="D121" s="488">
        <v>0.84</v>
      </c>
      <c r="E121" s="203" t="s">
        <v>396</v>
      </c>
      <c r="F121" s="205" t="s">
        <v>386</v>
      </c>
    </row>
    <row r="123" spans="2:16" x14ac:dyDescent="0.35">
      <c r="B123" s="17" t="s">
        <v>424</v>
      </c>
      <c r="C123" s="13"/>
      <c r="F123" s="414">
        <v>8.3400000000000002E-2</v>
      </c>
      <c r="G123" s="415" t="s">
        <v>423</v>
      </c>
      <c r="H123" s="9"/>
      <c r="I123" s="9"/>
    </row>
    <row r="124" spans="2:16" x14ac:dyDescent="0.35">
      <c r="B124" s="17" t="s">
        <v>397</v>
      </c>
    </row>
    <row r="125" spans="2:16" x14ac:dyDescent="0.35">
      <c r="B125" s="17" t="s">
        <v>398</v>
      </c>
    </row>
    <row r="126" spans="2:16" x14ac:dyDescent="0.35">
      <c r="B126" s="17" t="s">
        <v>440</v>
      </c>
    </row>
    <row r="127" spans="2:16" x14ac:dyDescent="0.35">
      <c r="C127" s="13"/>
      <c r="P127" s="13"/>
    </row>
    <row r="128" spans="2:16" x14ac:dyDescent="0.35">
      <c r="B128" s="416"/>
      <c r="C128" s="25"/>
      <c r="D128" s="416" t="s">
        <v>418</v>
      </c>
      <c r="E128" s="25"/>
      <c r="F128" s="25"/>
      <c r="G128" s="417"/>
      <c r="H128" s="416" t="s">
        <v>294</v>
      </c>
      <c r="I128" s="25"/>
      <c r="J128" s="25"/>
      <c r="K128" s="417"/>
      <c r="L128" s="25" t="s">
        <v>295</v>
      </c>
      <c r="M128" s="25"/>
      <c r="N128" s="25"/>
      <c r="O128" s="417"/>
      <c r="P128" s="13"/>
    </row>
    <row r="129" spans="2:15" x14ac:dyDescent="0.35">
      <c r="B129" s="418"/>
      <c r="C129" s="24"/>
      <c r="D129" s="200"/>
      <c r="E129" s="143"/>
      <c r="F129" s="16" t="s">
        <v>388</v>
      </c>
      <c r="G129" s="205"/>
      <c r="H129" s="418"/>
      <c r="I129" s="143"/>
      <c r="J129" s="16" t="s">
        <v>388</v>
      </c>
      <c r="K129" s="205"/>
      <c r="L129" s="24"/>
      <c r="M129" s="143"/>
      <c r="N129" s="16" t="s">
        <v>388</v>
      </c>
      <c r="O129" s="205"/>
    </row>
    <row r="130" spans="2:15" ht="66" customHeight="1" x14ac:dyDescent="0.35">
      <c r="B130" s="419" t="s">
        <v>389</v>
      </c>
      <c r="C130" s="420" t="s">
        <v>390</v>
      </c>
      <c r="D130" s="421" t="s">
        <v>439</v>
      </c>
      <c r="E130" s="420" t="s">
        <v>391</v>
      </c>
      <c r="F130" s="16" t="s">
        <v>314</v>
      </c>
      <c r="G130" s="422" t="s">
        <v>315</v>
      </c>
      <c r="H130" s="421" t="s">
        <v>439</v>
      </c>
      <c r="I130" s="420" t="s">
        <v>391</v>
      </c>
      <c r="J130" s="16" t="s">
        <v>314</v>
      </c>
      <c r="K130" s="422" t="s">
        <v>315</v>
      </c>
      <c r="L130" s="420" t="s">
        <v>439</v>
      </c>
      <c r="M130" s="420" t="s">
        <v>391</v>
      </c>
      <c r="N130" s="16" t="s">
        <v>314</v>
      </c>
      <c r="O130" s="422" t="s">
        <v>315</v>
      </c>
    </row>
    <row r="131" spans="2:15" x14ac:dyDescent="0.35">
      <c r="B131" s="423" t="s">
        <v>392</v>
      </c>
      <c r="C131" s="424">
        <v>0</v>
      </c>
      <c r="D131" s="425">
        <f>1-C104/100</f>
        <v>0.67969999999999997</v>
      </c>
      <c r="E131" s="425">
        <f>1-D131</f>
        <v>0.32030000000000003</v>
      </c>
      <c r="F131" s="425">
        <f t="shared" ref="F131:F151" si="0">(E131*1)+(D131*D$84)</f>
        <v>0.95989769999999996</v>
      </c>
      <c r="G131" s="425">
        <f t="shared" ref="G131:G151" si="1">(E131*1)+(D131*D$87)</f>
        <v>0.92455330000000002</v>
      </c>
      <c r="H131" s="426">
        <f>1-C105/100</f>
        <v>0.88890000000000002</v>
      </c>
      <c r="I131" s="427">
        <f>1-H131</f>
        <v>0.11109999999999998</v>
      </c>
      <c r="J131" s="427">
        <f t="shared" ref="J131:J151" si="2">(I131*1)+(H131*D$85)</f>
        <v>0.87644290000000002</v>
      </c>
      <c r="K131" s="424">
        <f t="shared" ref="K131:K151" si="3">(I131*1)+(H131*D$88)</f>
        <v>0.77866389999999996</v>
      </c>
      <c r="L131" s="425">
        <f>1-C106/100</f>
        <v>0.82150000000000001</v>
      </c>
      <c r="M131" s="425">
        <f t="shared" ref="M131:M132" si="4">1-L131</f>
        <v>0.17849999999999999</v>
      </c>
      <c r="N131" s="425">
        <f t="shared" ref="N131:N151" si="5">(M131*1)+(L131*D$86)</f>
        <v>0.91620699999999999</v>
      </c>
      <c r="O131" s="428">
        <f t="shared" ref="O131:O151" si="6">(M131*1)+(L131*D$89)</f>
        <v>0.84555800000000003</v>
      </c>
    </row>
    <row r="132" spans="2:15" x14ac:dyDescent="0.35">
      <c r="B132" s="200">
        <v>2</v>
      </c>
      <c r="C132" s="428">
        <f t="shared" ref="C132:C142" si="7">C131+F$123</f>
        <v>8.3400000000000002E-2</v>
      </c>
      <c r="D132" s="425">
        <f>(1-$C132)*D$131</f>
        <v>0.62301301999999992</v>
      </c>
      <c r="E132" s="425">
        <f t="shared" ref="E132:E151" si="8">1-D132</f>
        <v>0.37698698000000008</v>
      </c>
      <c r="F132" s="425">
        <f t="shared" si="0"/>
        <v>0.96324223182000002</v>
      </c>
      <c r="G132" s="425">
        <f t="shared" si="1"/>
        <v>0.93084555477999997</v>
      </c>
      <c r="H132" s="429">
        <f>(1-$C132)*H$131</f>
        <v>0.81476574000000002</v>
      </c>
      <c r="I132" s="425">
        <f>1-H132</f>
        <v>0.18523425999999998</v>
      </c>
      <c r="J132" s="425">
        <f t="shared" si="2"/>
        <v>0.88674756213999995</v>
      </c>
      <c r="K132" s="428">
        <f t="shared" si="3"/>
        <v>0.79712333073999997</v>
      </c>
      <c r="L132" s="425">
        <f>(1-$C132)*L$131</f>
        <v>0.75298690000000001</v>
      </c>
      <c r="M132" s="425">
        <f t="shared" si="4"/>
        <v>0.24701309999999999</v>
      </c>
      <c r="N132" s="425">
        <f t="shared" si="5"/>
        <v>0.92319533620000005</v>
      </c>
      <c r="O132" s="428">
        <f t="shared" si="6"/>
        <v>0.85843846280000002</v>
      </c>
    </row>
    <row r="133" spans="2:15" x14ac:dyDescent="0.35">
      <c r="B133" s="200">
        <v>3</v>
      </c>
      <c r="C133" s="428">
        <f t="shared" si="7"/>
        <v>0.1668</v>
      </c>
      <c r="D133" s="425">
        <f>(1-$C133)*D$131</f>
        <v>0.56632603999999998</v>
      </c>
      <c r="E133" s="425">
        <f t="shared" si="8"/>
        <v>0.43367396000000002</v>
      </c>
      <c r="F133" s="425">
        <f t="shared" si="0"/>
        <v>0.96658676363999996</v>
      </c>
      <c r="G133" s="425">
        <f t="shared" si="1"/>
        <v>0.93713780956000003</v>
      </c>
      <c r="H133" s="429">
        <f t="shared" ref="H133:H151" si="9">(1-$C133)*H$131</f>
        <v>0.74063148000000001</v>
      </c>
      <c r="I133" s="425">
        <f t="shared" ref="I133:I151" si="10">1-H133</f>
        <v>0.25936851999999999</v>
      </c>
      <c r="J133" s="425">
        <f t="shared" si="2"/>
        <v>0.89705222427999998</v>
      </c>
      <c r="K133" s="428">
        <f t="shared" si="3"/>
        <v>0.81558276147999997</v>
      </c>
      <c r="L133" s="425">
        <f t="shared" ref="L133:L151" si="11">(1-$C133)*L$131</f>
        <v>0.68447379999999991</v>
      </c>
      <c r="M133" s="425">
        <f t="shared" ref="M133:M151" si="12">1-L133</f>
        <v>0.31552620000000009</v>
      </c>
      <c r="N133" s="425">
        <f t="shared" si="5"/>
        <v>0.93018367239999999</v>
      </c>
      <c r="O133" s="428">
        <f t="shared" si="6"/>
        <v>0.87131892560000002</v>
      </c>
    </row>
    <row r="134" spans="2:15" x14ac:dyDescent="0.35">
      <c r="B134" s="200">
        <v>4</v>
      </c>
      <c r="C134" s="428">
        <f t="shared" si="7"/>
        <v>0.25019999999999998</v>
      </c>
      <c r="D134" s="425">
        <f t="shared" ref="D134:D151" si="13">(1-$C134)*D$131</f>
        <v>0.50963906000000003</v>
      </c>
      <c r="E134" s="425">
        <f t="shared" si="8"/>
        <v>0.49036093999999997</v>
      </c>
      <c r="F134" s="425">
        <f t="shared" si="0"/>
        <v>0.9699312954599999</v>
      </c>
      <c r="G134" s="425">
        <f t="shared" si="1"/>
        <v>0.94343006433999999</v>
      </c>
      <c r="H134" s="429">
        <f t="shared" si="9"/>
        <v>0.66649722</v>
      </c>
      <c r="I134" s="425">
        <f t="shared" si="10"/>
        <v>0.33350278</v>
      </c>
      <c r="J134" s="425">
        <f t="shared" si="2"/>
        <v>0.90735688642000001</v>
      </c>
      <c r="K134" s="428">
        <f t="shared" si="3"/>
        <v>0.83404219221999998</v>
      </c>
      <c r="L134" s="425">
        <f t="shared" si="11"/>
        <v>0.61596070000000003</v>
      </c>
      <c r="M134" s="425">
        <f t="shared" si="12"/>
        <v>0.38403929999999997</v>
      </c>
      <c r="N134" s="425">
        <f t="shared" si="5"/>
        <v>0.93717200860000005</v>
      </c>
      <c r="O134" s="428">
        <f t="shared" si="6"/>
        <v>0.88419938840000001</v>
      </c>
    </row>
    <row r="135" spans="2:15" x14ac:dyDescent="0.35">
      <c r="B135" s="200">
        <v>5</v>
      </c>
      <c r="C135" s="428">
        <f t="shared" si="7"/>
        <v>0.33360000000000001</v>
      </c>
      <c r="D135" s="425">
        <f t="shared" si="13"/>
        <v>0.45295207999999998</v>
      </c>
      <c r="E135" s="425">
        <f t="shared" si="8"/>
        <v>0.54704792000000002</v>
      </c>
      <c r="F135" s="425">
        <f t="shared" si="0"/>
        <v>0.97327582727999995</v>
      </c>
      <c r="G135" s="425">
        <f t="shared" si="1"/>
        <v>0.94972231911999994</v>
      </c>
      <c r="H135" s="429">
        <f t="shared" si="9"/>
        <v>0.59236295999999999</v>
      </c>
      <c r="I135" s="425">
        <f t="shared" si="10"/>
        <v>0.40763704000000001</v>
      </c>
      <c r="J135" s="425">
        <f t="shared" si="2"/>
        <v>0.91766154856000004</v>
      </c>
      <c r="K135" s="428">
        <f t="shared" si="3"/>
        <v>0.85250162295999998</v>
      </c>
      <c r="L135" s="425">
        <f t="shared" si="11"/>
        <v>0.54744760000000003</v>
      </c>
      <c r="M135" s="425">
        <f t="shared" si="12"/>
        <v>0.45255239999999997</v>
      </c>
      <c r="N135" s="425">
        <f t="shared" si="5"/>
        <v>0.9441603448</v>
      </c>
      <c r="O135" s="428">
        <f t="shared" si="6"/>
        <v>0.8970798512</v>
      </c>
    </row>
    <row r="136" spans="2:15" x14ac:dyDescent="0.35">
      <c r="B136" s="200">
        <v>6</v>
      </c>
      <c r="C136" s="428">
        <f t="shared" si="7"/>
        <v>0.41700000000000004</v>
      </c>
      <c r="D136" s="425">
        <f t="shared" si="13"/>
        <v>0.39626509999999998</v>
      </c>
      <c r="E136" s="425">
        <f t="shared" si="8"/>
        <v>0.60373490000000007</v>
      </c>
      <c r="F136" s="425">
        <f t="shared" si="0"/>
        <v>0.9766203591</v>
      </c>
      <c r="G136" s="425">
        <f t="shared" si="1"/>
        <v>0.95601457390000011</v>
      </c>
      <c r="H136" s="429">
        <f t="shared" si="9"/>
        <v>0.51822869999999999</v>
      </c>
      <c r="I136" s="425">
        <f t="shared" si="10"/>
        <v>0.48177130000000001</v>
      </c>
      <c r="J136" s="425">
        <f t="shared" si="2"/>
        <v>0.92796621069999996</v>
      </c>
      <c r="K136" s="428">
        <f t="shared" si="3"/>
        <v>0.87096105369999999</v>
      </c>
      <c r="L136" s="425">
        <f t="shared" si="11"/>
        <v>0.47893449999999999</v>
      </c>
      <c r="M136" s="425">
        <f t="shared" si="12"/>
        <v>0.52106549999999996</v>
      </c>
      <c r="N136" s="425">
        <f t="shared" si="5"/>
        <v>0.95114868099999994</v>
      </c>
      <c r="O136" s="428">
        <f t="shared" si="6"/>
        <v>0.90996031399999999</v>
      </c>
    </row>
    <row r="137" spans="2:15" x14ac:dyDescent="0.35">
      <c r="B137" s="200">
        <v>7</v>
      </c>
      <c r="C137" s="428">
        <f t="shared" si="7"/>
        <v>0.50040000000000007</v>
      </c>
      <c r="D137" s="425">
        <f t="shared" si="13"/>
        <v>0.33957811999999993</v>
      </c>
      <c r="E137" s="425">
        <f t="shared" si="8"/>
        <v>0.66042188000000013</v>
      </c>
      <c r="F137" s="425">
        <f t="shared" si="0"/>
        <v>0.97996489092000005</v>
      </c>
      <c r="G137" s="425">
        <f t="shared" si="1"/>
        <v>0.96230682868000006</v>
      </c>
      <c r="H137" s="429">
        <f t="shared" si="9"/>
        <v>0.44409443999999998</v>
      </c>
      <c r="I137" s="425">
        <f t="shared" si="10"/>
        <v>0.55590556000000002</v>
      </c>
      <c r="J137" s="425">
        <f t="shared" si="2"/>
        <v>0.93827087283999999</v>
      </c>
      <c r="K137" s="428">
        <f t="shared" si="3"/>
        <v>0.88942048443999999</v>
      </c>
      <c r="L137" s="425">
        <f t="shared" si="11"/>
        <v>0.41042139999999994</v>
      </c>
      <c r="M137" s="425">
        <f t="shared" si="12"/>
        <v>0.58957860000000006</v>
      </c>
      <c r="N137" s="425">
        <f t="shared" si="5"/>
        <v>0.9581370172</v>
      </c>
      <c r="O137" s="428">
        <f t="shared" si="6"/>
        <v>0.92284077679999998</v>
      </c>
    </row>
    <row r="138" spans="2:15" x14ac:dyDescent="0.35">
      <c r="B138" s="200">
        <v>8</v>
      </c>
      <c r="C138" s="428">
        <f t="shared" si="7"/>
        <v>0.5838000000000001</v>
      </c>
      <c r="D138" s="425">
        <f t="shared" si="13"/>
        <v>0.28289113999999993</v>
      </c>
      <c r="E138" s="425">
        <f t="shared" si="8"/>
        <v>0.71710886000000007</v>
      </c>
      <c r="F138" s="425">
        <f t="shared" si="0"/>
        <v>0.98330942273999999</v>
      </c>
      <c r="G138" s="425">
        <f t="shared" si="1"/>
        <v>0.96859908346000001</v>
      </c>
      <c r="H138" s="429">
        <f t="shared" si="9"/>
        <v>0.36996017999999992</v>
      </c>
      <c r="I138" s="425">
        <f t="shared" si="10"/>
        <v>0.63003982000000014</v>
      </c>
      <c r="J138" s="425">
        <f t="shared" si="2"/>
        <v>0.94857553498000002</v>
      </c>
      <c r="K138" s="428">
        <f t="shared" si="3"/>
        <v>0.90787991518000011</v>
      </c>
      <c r="L138" s="425">
        <f t="shared" si="11"/>
        <v>0.34190829999999994</v>
      </c>
      <c r="M138" s="425">
        <f t="shared" si="12"/>
        <v>0.65809170000000006</v>
      </c>
      <c r="N138" s="425">
        <f t="shared" si="5"/>
        <v>0.96512535339999994</v>
      </c>
      <c r="O138" s="428">
        <f t="shared" si="6"/>
        <v>0.93572123960000009</v>
      </c>
    </row>
    <row r="139" spans="2:15" x14ac:dyDescent="0.35">
      <c r="B139" s="200">
        <v>9</v>
      </c>
      <c r="C139" s="428">
        <f t="shared" si="7"/>
        <v>0.66720000000000013</v>
      </c>
      <c r="D139" s="425">
        <f t="shared" si="13"/>
        <v>0.2262041599999999</v>
      </c>
      <c r="E139" s="425">
        <f t="shared" si="8"/>
        <v>0.77379584000000012</v>
      </c>
      <c r="F139" s="425">
        <f t="shared" si="0"/>
        <v>0.98665395456000005</v>
      </c>
      <c r="G139" s="425">
        <f t="shared" si="1"/>
        <v>0.97489133824000007</v>
      </c>
      <c r="H139" s="429">
        <f t="shared" si="9"/>
        <v>0.29582591999999991</v>
      </c>
      <c r="I139" s="425">
        <f t="shared" si="10"/>
        <v>0.70417408000000004</v>
      </c>
      <c r="J139" s="425">
        <f t="shared" si="2"/>
        <v>0.95888019711999994</v>
      </c>
      <c r="K139" s="428">
        <f t="shared" si="3"/>
        <v>0.92633934592</v>
      </c>
      <c r="L139" s="425">
        <f t="shared" si="11"/>
        <v>0.27339519999999989</v>
      </c>
      <c r="M139" s="425">
        <f t="shared" si="12"/>
        <v>0.72660480000000005</v>
      </c>
      <c r="N139" s="425">
        <f t="shared" si="5"/>
        <v>0.9721136896</v>
      </c>
      <c r="O139" s="428">
        <f t="shared" si="6"/>
        <v>0.94860170239999997</v>
      </c>
    </row>
    <row r="140" spans="2:15" x14ac:dyDescent="0.35">
      <c r="B140" s="200">
        <v>10</v>
      </c>
      <c r="C140" s="428">
        <f t="shared" si="7"/>
        <v>0.75060000000000016</v>
      </c>
      <c r="D140" s="425">
        <f t="shared" si="13"/>
        <v>0.16951717999999988</v>
      </c>
      <c r="E140" s="425">
        <f t="shared" si="8"/>
        <v>0.83048282000000007</v>
      </c>
      <c r="F140" s="425">
        <f t="shared" si="0"/>
        <v>0.98999848637999999</v>
      </c>
      <c r="G140" s="425">
        <f t="shared" si="1"/>
        <v>0.98118359301999991</v>
      </c>
      <c r="H140" s="429">
        <f t="shared" si="9"/>
        <v>0.22169165999999987</v>
      </c>
      <c r="I140" s="425">
        <f t="shared" si="10"/>
        <v>0.77830834000000015</v>
      </c>
      <c r="J140" s="425">
        <f t="shared" si="2"/>
        <v>0.96918485926000009</v>
      </c>
      <c r="K140" s="428">
        <f t="shared" si="3"/>
        <v>0.94479877666000012</v>
      </c>
      <c r="L140" s="425">
        <f t="shared" si="11"/>
        <v>0.20488209999999987</v>
      </c>
      <c r="M140" s="425">
        <f t="shared" si="12"/>
        <v>0.79511790000000016</v>
      </c>
      <c r="N140" s="425">
        <f t="shared" si="5"/>
        <v>0.97910202580000005</v>
      </c>
      <c r="O140" s="428">
        <f t="shared" si="6"/>
        <v>0.96148216520000007</v>
      </c>
    </row>
    <row r="141" spans="2:15" x14ac:dyDescent="0.35">
      <c r="B141" s="200">
        <v>11</v>
      </c>
      <c r="C141" s="428">
        <f t="shared" si="7"/>
        <v>0.83400000000000019</v>
      </c>
      <c r="D141" s="425">
        <f t="shared" si="13"/>
        <v>0.11283019999999987</v>
      </c>
      <c r="E141" s="425">
        <f t="shared" si="8"/>
        <v>0.88716980000000012</v>
      </c>
      <c r="F141" s="425">
        <f t="shared" si="0"/>
        <v>0.99334301820000004</v>
      </c>
      <c r="G141" s="425">
        <f t="shared" si="1"/>
        <v>0.98747584779999997</v>
      </c>
      <c r="H141" s="429">
        <f t="shared" si="9"/>
        <v>0.14755739999999984</v>
      </c>
      <c r="I141" s="425">
        <f t="shared" si="10"/>
        <v>0.85244260000000016</v>
      </c>
      <c r="J141" s="425">
        <f t="shared" si="2"/>
        <v>0.97948952140000001</v>
      </c>
      <c r="K141" s="428">
        <f t="shared" si="3"/>
        <v>0.96325820740000001</v>
      </c>
      <c r="L141" s="425">
        <f t="shared" si="11"/>
        <v>0.13636899999999985</v>
      </c>
      <c r="M141" s="425">
        <f t="shared" si="12"/>
        <v>0.86363100000000015</v>
      </c>
      <c r="N141" s="425">
        <f t="shared" si="5"/>
        <v>0.986090362</v>
      </c>
      <c r="O141" s="428">
        <f t="shared" si="6"/>
        <v>0.97436262800000006</v>
      </c>
    </row>
    <row r="142" spans="2:15" x14ac:dyDescent="0.35">
      <c r="B142" s="200">
        <v>12</v>
      </c>
      <c r="C142" s="428">
        <f t="shared" si="7"/>
        <v>0.91740000000000022</v>
      </c>
      <c r="D142" s="425">
        <f t="shared" si="13"/>
        <v>5.6143219999999848E-2</v>
      </c>
      <c r="E142" s="425">
        <f t="shared" si="8"/>
        <v>0.94385678000000017</v>
      </c>
      <c r="F142" s="425">
        <f t="shared" si="0"/>
        <v>0.99668755001999998</v>
      </c>
      <c r="G142" s="425">
        <f t="shared" si="1"/>
        <v>0.99376810258000003</v>
      </c>
      <c r="H142" s="429">
        <f t="shared" si="9"/>
        <v>7.3423139999999817E-2</v>
      </c>
      <c r="I142" s="425">
        <f t="shared" si="10"/>
        <v>0.92657686000000017</v>
      </c>
      <c r="J142" s="425">
        <f t="shared" si="2"/>
        <v>0.98979418354000004</v>
      </c>
      <c r="K142" s="428">
        <f t="shared" si="3"/>
        <v>0.98171763814000002</v>
      </c>
      <c r="L142" s="425">
        <f t="shared" si="11"/>
        <v>6.785589999999983E-2</v>
      </c>
      <c r="M142" s="425">
        <f t="shared" si="12"/>
        <v>0.93214410000000014</v>
      </c>
      <c r="N142" s="425">
        <f t="shared" si="5"/>
        <v>0.99307869819999994</v>
      </c>
      <c r="O142" s="428">
        <f t="shared" si="6"/>
        <v>0.98724309080000006</v>
      </c>
    </row>
    <row r="143" spans="2:15" x14ac:dyDescent="0.35">
      <c r="B143" s="200">
        <v>13</v>
      </c>
      <c r="C143" s="428">
        <v>1</v>
      </c>
      <c r="D143" s="425">
        <f t="shared" si="13"/>
        <v>0</v>
      </c>
      <c r="E143" s="425">
        <f t="shared" si="8"/>
        <v>1</v>
      </c>
      <c r="F143" s="425">
        <f t="shared" si="0"/>
        <v>1</v>
      </c>
      <c r="G143" s="425">
        <f t="shared" si="1"/>
        <v>1</v>
      </c>
      <c r="H143" s="429">
        <f t="shared" si="9"/>
        <v>0</v>
      </c>
      <c r="I143" s="425">
        <f t="shared" si="10"/>
        <v>1</v>
      </c>
      <c r="J143" s="425">
        <f t="shared" si="2"/>
        <v>1</v>
      </c>
      <c r="K143" s="428">
        <f t="shared" si="3"/>
        <v>1</v>
      </c>
      <c r="L143" s="425">
        <f t="shared" si="11"/>
        <v>0</v>
      </c>
      <c r="M143" s="425">
        <f t="shared" si="12"/>
        <v>1</v>
      </c>
      <c r="N143" s="425">
        <f t="shared" si="5"/>
        <v>1</v>
      </c>
      <c r="O143" s="428">
        <f t="shared" si="6"/>
        <v>1</v>
      </c>
    </row>
    <row r="144" spans="2:15" x14ac:dyDescent="0.35">
      <c r="B144" s="200">
        <v>14</v>
      </c>
      <c r="C144" s="428">
        <v>1</v>
      </c>
      <c r="D144" s="425">
        <f t="shared" si="13"/>
        <v>0</v>
      </c>
      <c r="E144" s="425">
        <f t="shared" si="8"/>
        <v>1</v>
      </c>
      <c r="F144" s="425">
        <f t="shared" si="0"/>
        <v>1</v>
      </c>
      <c r="G144" s="425">
        <f t="shared" si="1"/>
        <v>1</v>
      </c>
      <c r="H144" s="429">
        <f t="shared" si="9"/>
        <v>0</v>
      </c>
      <c r="I144" s="425">
        <f t="shared" si="10"/>
        <v>1</v>
      </c>
      <c r="J144" s="425">
        <f t="shared" si="2"/>
        <v>1</v>
      </c>
      <c r="K144" s="428">
        <f t="shared" si="3"/>
        <v>1</v>
      </c>
      <c r="L144" s="425">
        <f t="shared" si="11"/>
        <v>0</v>
      </c>
      <c r="M144" s="425">
        <f t="shared" si="12"/>
        <v>1</v>
      </c>
      <c r="N144" s="425">
        <f t="shared" si="5"/>
        <v>1</v>
      </c>
      <c r="O144" s="428">
        <f t="shared" si="6"/>
        <v>1</v>
      </c>
    </row>
    <row r="145" spans="2:15" x14ac:dyDescent="0.35">
      <c r="B145" s="200">
        <v>15</v>
      </c>
      <c r="C145" s="428">
        <v>1</v>
      </c>
      <c r="D145" s="425">
        <f t="shared" si="13"/>
        <v>0</v>
      </c>
      <c r="E145" s="425">
        <f t="shared" si="8"/>
        <v>1</v>
      </c>
      <c r="F145" s="425">
        <f t="shared" si="0"/>
        <v>1</v>
      </c>
      <c r="G145" s="425">
        <f t="shared" si="1"/>
        <v>1</v>
      </c>
      <c r="H145" s="429">
        <f t="shared" si="9"/>
        <v>0</v>
      </c>
      <c r="I145" s="425">
        <f t="shared" si="10"/>
        <v>1</v>
      </c>
      <c r="J145" s="425">
        <f t="shared" si="2"/>
        <v>1</v>
      </c>
      <c r="K145" s="428">
        <f t="shared" si="3"/>
        <v>1</v>
      </c>
      <c r="L145" s="425">
        <f t="shared" si="11"/>
        <v>0</v>
      </c>
      <c r="M145" s="425">
        <f t="shared" si="12"/>
        <v>1</v>
      </c>
      <c r="N145" s="425">
        <f t="shared" si="5"/>
        <v>1</v>
      </c>
      <c r="O145" s="428">
        <f t="shared" si="6"/>
        <v>1</v>
      </c>
    </row>
    <row r="146" spans="2:15" x14ac:dyDescent="0.35">
      <c r="B146" s="200">
        <v>16</v>
      </c>
      <c r="C146" s="428">
        <v>1</v>
      </c>
      <c r="D146" s="425">
        <f t="shared" si="13"/>
        <v>0</v>
      </c>
      <c r="E146" s="425">
        <f t="shared" si="8"/>
        <v>1</v>
      </c>
      <c r="F146" s="425">
        <f t="shared" si="0"/>
        <v>1</v>
      </c>
      <c r="G146" s="425">
        <f t="shared" si="1"/>
        <v>1</v>
      </c>
      <c r="H146" s="429">
        <f t="shared" si="9"/>
        <v>0</v>
      </c>
      <c r="I146" s="425">
        <f t="shared" si="10"/>
        <v>1</v>
      </c>
      <c r="J146" s="425">
        <f t="shared" si="2"/>
        <v>1</v>
      </c>
      <c r="K146" s="428">
        <f t="shared" si="3"/>
        <v>1</v>
      </c>
      <c r="L146" s="425">
        <f t="shared" si="11"/>
        <v>0</v>
      </c>
      <c r="M146" s="425">
        <f t="shared" si="12"/>
        <v>1</v>
      </c>
      <c r="N146" s="425">
        <f t="shared" si="5"/>
        <v>1</v>
      </c>
      <c r="O146" s="428">
        <f t="shared" si="6"/>
        <v>1</v>
      </c>
    </row>
    <row r="147" spans="2:15" x14ac:dyDescent="0.35">
      <c r="B147" s="200">
        <v>17</v>
      </c>
      <c r="C147" s="428">
        <v>1</v>
      </c>
      <c r="D147" s="425">
        <f t="shared" si="13"/>
        <v>0</v>
      </c>
      <c r="E147" s="425">
        <f t="shared" si="8"/>
        <v>1</v>
      </c>
      <c r="F147" s="425">
        <f t="shared" si="0"/>
        <v>1</v>
      </c>
      <c r="G147" s="425">
        <f t="shared" si="1"/>
        <v>1</v>
      </c>
      <c r="H147" s="429">
        <f t="shared" si="9"/>
        <v>0</v>
      </c>
      <c r="I147" s="425">
        <f t="shared" si="10"/>
        <v>1</v>
      </c>
      <c r="J147" s="425">
        <f t="shared" si="2"/>
        <v>1</v>
      </c>
      <c r="K147" s="428">
        <f t="shared" si="3"/>
        <v>1</v>
      </c>
      <c r="L147" s="425">
        <f t="shared" si="11"/>
        <v>0</v>
      </c>
      <c r="M147" s="425">
        <f t="shared" si="12"/>
        <v>1</v>
      </c>
      <c r="N147" s="425">
        <f t="shared" si="5"/>
        <v>1</v>
      </c>
      <c r="O147" s="428">
        <f t="shared" si="6"/>
        <v>1</v>
      </c>
    </row>
    <row r="148" spans="2:15" x14ac:dyDescent="0.35">
      <c r="B148" s="200">
        <v>18</v>
      </c>
      <c r="C148" s="428">
        <v>1</v>
      </c>
      <c r="D148" s="425">
        <f t="shared" si="13"/>
        <v>0</v>
      </c>
      <c r="E148" s="425">
        <f t="shared" si="8"/>
        <v>1</v>
      </c>
      <c r="F148" s="425">
        <f t="shared" si="0"/>
        <v>1</v>
      </c>
      <c r="G148" s="425">
        <f t="shared" si="1"/>
        <v>1</v>
      </c>
      <c r="H148" s="429">
        <f t="shared" si="9"/>
        <v>0</v>
      </c>
      <c r="I148" s="425">
        <f t="shared" si="10"/>
        <v>1</v>
      </c>
      <c r="J148" s="425">
        <f t="shared" si="2"/>
        <v>1</v>
      </c>
      <c r="K148" s="428">
        <f t="shared" si="3"/>
        <v>1</v>
      </c>
      <c r="L148" s="425">
        <f t="shared" si="11"/>
        <v>0</v>
      </c>
      <c r="M148" s="425">
        <f t="shared" si="12"/>
        <v>1</v>
      </c>
      <c r="N148" s="425">
        <f t="shared" si="5"/>
        <v>1</v>
      </c>
      <c r="O148" s="428">
        <f t="shared" si="6"/>
        <v>1</v>
      </c>
    </row>
    <row r="149" spans="2:15" x14ac:dyDescent="0.35">
      <c r="B149" s="200">
        <v>19</v>
      </c>
      <c r="C149" s="428">
        <v>1</v>
      </c>
      <c r="D149" s="425">
        <f t="shared" si="13"/>
        <v>0</v>
      </c>
      <c r="E149" s="425">
        <f t="shared" si="8"/>
        <v>1</v>
      </c>
      <c r="F149" s="425">
        <f t="shared" si="0"/>
        <v>1</v>
      </c>
      <c r="G149" s="425">
        <f t="shared" si="1"/>
        <v>1</v>
      </c>
      <c r="H149" s="429">
        <f t="shared" si="9"/>
        <v>0</v>
      </c>
      <c r="I149" s="425">
        <f t="shared" si="10"/>
        <v>1</v>
      </c>
      <c r="J149" s="425">
        <f t="shared" si="2"/>
        <v>1</v>
      </c>
      <c r="K149" s="428">
        <f t="shared" si="3"/>
        <v>1</v>
      </c>
      <c r="L149" s="425">
        <f t="shared" si="11"/>
        <v>0</v>
      </c>
      <c r="M149" s="425">
        <f t="shared" si="12"/>
        <v>1</v>
      </c>
      <c r="N149" s="425">
        <f t="shared" si="5"/>
        <v>1</v>
      </c>
      <c r="O149" s="428">
        <f t="shared" si="6"/>
        <v>1</v>
      </c>
    </row>
    <row r="150" spans="2:15" x14ac:dyDescent="0.35">
      <c r="B150" s="200">
        <v>20</v>
      </c>
      <c r="C150" s="428">
        <v>1</v>
      </c>
      <c r="D150" s="425">
        <f t="shared" si="13"/>
        <v>0</v>
      </c>
      <c r="E150" s="425">
        <f t="shared" si="8"/>
        <v>1</v>
      </c>
      <c r="F150" s="425">
        <f t="shared" si="0"/>
        <v>1</v>
      </c>
      <c r="G150" s="425">
        <f t="shared" si="1"/>
        <v>1</v>
      </c>
      <c r="H150" s="429">
        <f t="shared" si="9"/>
        <v>0</v>
      </c>
      <c r="I150" s="425">
        <f t="shared" si="10"/>
        <v>1</v>
      </c>
      <c r="J150" s="425">
        <f t="shared" si="2"/>
        <v>1</v>
      </c>
      <c r="K150" s="428">
        <f t="shared" si="3"/>
        <v>1</v>
      </c>
      <c r="L150" s="425">
        <f t="shared" si="11"/>
        <v>0</v>
      </c>
      <c r="M150" s="425">
        <f t="shared" si="12"/>
        <v>1</v>
      </c>
      <c r="N150" s="425">
        <f t="shared" si="5"/>
        <v>1</v>
      </c>
      <c r="O150" s="428">
        <f t="shared" si="6"/>
        <v>1</v>
      </c>
    </row>
    <row r="151" spans="2:15" x14ac:dyDescent="0.35">
      <c r="B151" s="430">
        <v>21</v>
      </c>
      <c r="C151" s="431">
        <v>1</v>
      </c>
      <c r="D151" s="432">
        <f t="shared" si="13"/>
        <v>0</v>
      </c>
      <c r="E151" s="433">
        <f t="shared" si="8"/>
        <v>1</v>
      </c>
      <c r="F151" s="432">
        <f t="shared" si="0"/>
        <v>1</v>
      </c>
      <c r="G151" s="432">
        <f t="shared" si="1"/>
        <v>1</v>
      </c>
      <c r="H151" s="434">
        <f t="shared" si="9"/>
        <v>0</v>
      </c>
      <c r="I151" s="432">
        <f t="shared" si="10"/>
        <v>1</v>
      </c>
      <c r="J151" s="432">
        <f t="shared" si="2"/>
        <v>1</v>
      </c>
      <c r="K151" s="435">
        <f t="shared" si="3"/>
        <v>1</v>
      </c>
      <c r="L151" s="432">
        <f t="shared" si="11"/>
        <v>0</v>
      </c>
      <c r="M151" s="432">
        <f t="shared" si="12"/>
        <v>1</v>
      </c>
      <c r="N151" s="432">
        <f t="shared" si="5"/>
        <v>1</v>
      </c>
      <c r="O151" s="435">
        <f t="shared" si="6"/>
        <v>1</v>
      </c>
    </row>
    <row r="154" spans="2:15" x14ac:dyDescent="0.35">
      <c r="B154" s="167" t="s">
        <v>301</v>
      </c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</row>
    <row r="156" spans="2:15" x14ac:dyDescent="0.35">
      <c r="B156" s="17" t="s">
        <v>750</v>
      </c>
    </row>
    <row r="157" spans="2:15" x14ac:dyDescent="0.35">
      <c r="B157" s="17" t="s">
        <v>751</v>
      </c>
    </row>
    <row r="158" spans="2:15" x14ac:dyDescent="0.35">
      <c r="B158" s="17" t="s">
        <v>457</v>
      </c>
    </row>
    <row r="159" spans="2:15" x14ac:dyDescent="0.35">
      <c r="B159" s="17" t="s">
        <v>752</v>
      </c>
    </row>
    <row r="160" spans="2:15" x14ac:dyDescent="0.35">
      <c r="B160" s="17" t="s">
        <v>753</v>
      </c>
    </row>
    <row r="161" spans="2:6" x14ac:dyDescent="0.35">
      <c r="B161" s="17" t="s">
        <v>754</v>
      </c>
    </row>
    <row r="162" spans="2:6" x14ac:dyDescent="0.35">
      <c r="B162" s="17" t="s">
        <v>756</v>
      </c>
    </row>
    <row r="163" spans="2:6" x14ac:dyDescent="0.35">
      <c r="B163" s="17" t="s">
        <v>755</v>
      </c>
    </row>
    <row r="164" spans="2:6" x14ac:dyDescent="0.35">
      <c r="B164" s="17" t="s">
        <v>429</v>
      </c>
    </row>
    <row r="165" spans="2:6" x14ac:dyDescent="0.35">
      <c r="B165" s="17" t="s">
        <v>430</v>
      </c>
    </row>
    <row r="166" spans="2:6" x14ac:dyDescent="0.35">
      <c r="B166" s="17" t="s">
        <v>757</v>
      </c>
    </row>
    <row r="167" spans="2:6" x14ac:dyDescent="0.35">
      <c r="B167" s="17" t="s">
        <v>758</v>
      </c>
    </row>
    <row r="169" spans="2:6" x14ac:dyDescent="0.35">
      <c r="B169" s="485" t="s">
        <v>427</v>
      </c>
      <c r="C169" s="476" t="s">
        <v>432</v>
      </c>
      <c r="D169" s="486" t="s">
        <v>433</v>
      </c>
      <c r="E169" s="414" t="s">
        <v>300</v>
      </c>
      <c r="F169" s="415" t="s">
        <v>299</v>
      </c>
    </row>
    <row r="170" spans="2:6" x14ac:dyDescent="0.35">
      <c r="B170" s="436" t="s">
        <v>339</v>
      </c>
      <c r="C170" s="437" t="s">
        <v>428</v>
      </c>
      <c r="D170" s="438">
        <v>0.11348900000000001</v>
      </c>
      <c r="E170" s="439">
        <v>0.12430426716141002</v>
      </c>
      <c r="F170" s="440">
        <v>0.1018472291562656</v>
      </c>
    </row>
    <row r="171" spans="2:6" x14ac:dyDescent="0.35">
      <c r="B171" s="202" t="s">
        <v>434</v>
      </c>
      <c r="C171" s="203"/>
      <c r="D171" s="432"/>
      <c r="E171" s="439">
        <f>E170/D170</f>
        <v>1.0952979333804158</v>
      </c>
      <c r="F171" s="440">
        <f>F170/D170</f>
        <v>0.89741939004014126</v>
      </c>
    </row>
    <row r="172" spans="2:6" x14ac:dyDescent="0.35">
      <c r="B172" s="143"/>
      <c r="C172" s="143"/>
      <c r="D172" s="425"/>
      <c r="E172" s="425"/>
      <c r="F172" s="425"/>
    </row>
    <row r="173" spans="2:6" x14ac:dyDescent="0.35">
      <c r="D173" s="441"/>
      <c r="E173" s="441"/>
      <c r="F173" s="441"/>
    </row>
    <row r="174" spans="2:6" x14ac:dyDescent="0.35">
      <c r="D174" s="442" t="s">
        <v>431</v>
      </c>
      <c r="E174" s="443" t="s">
        <v>589</v>
      </c>
      <c r="F174" s="444"/>
    </row>
    <row r="175" spans="2:6" x14ac:dyDescent="0.35">
      <c r="B175" s="414" t="s">
        <v>302</v>
      </c>
      <c r="C175" s="474" t="s">
        <v>432</v>
      </c>
      <c r="D175" s="442" t="s">
        <v>433</v>
      </c>
      <c r="E175" s="442" t="s">
        <v>300</v>
      </c>
      <c r="F175" s="444" t="s">
        <v>299</v>
      </c>
    </row>
    <row r="176" spans="2:6" x14ac:dyDescent="0.35">
      <c r="B176" s="200" t="s">
        <v>308</v>
      </c>
      <c r="C176" s="143" t="s">
        <v>425</v>
      </c>
      <c r="D176" s="445">
        <v>0.18382647154471543</v>
      </c>
      <c r="E176" s="425">
        <f>D176*E$171</f>
        <v>0.20134475438354063</v>
      </c>
      <c r="F176" s="428">
        <f>D176*F$171</f>
        <v>0.1649694399668899</v>
      </c>
    </row>
    <row r="177" spans="2:14" x14ac:dyDescent="0.35">
      <c r="B177" s="200"/>
      <c r="C177" s="143" t="s">
        <v>426</v>
      </c>
      <c r="D177" s="445">
        <v>0.12304769555472543</v>
      </c>
      <c r="E177" s="425">
        <f t="shared" ref="E177:E185" si="14">D177*E$171</f>
        <v>0.13477388664831333</v>
      </c>
      <c r="F177" s="428">
        <f t="shared" ref="F177:F185" si="15">D177*F$171</f>
        <v>0.1104253878905667</v>
      </c>
    </row>
    <row r="178" spans="2:14" x14ac:dyDescent="0.35">
      <c r="B178" s="200" t="s">
        <v>149</v>
      </c>
      <c r="C178" s="143" t="s">
        <v>425</v>
      </c>
      <c r="D178" s="445">
        <v>0.11292791709140333</v>
      </c>
      <c r="E178" s="425">
        <f t="shared" si="14"/>
        <v>0.12368971421116901</v>
      </c>
      <c r="F178" s="428">
        <f t="shared" si="15"/>
        <v>0.10134370247467082</v>
      </c>
    </row>
    <row r="179" spans="2:14" x14ac:dyDescent="0.35">
      <c r="B179" s="200"/>
      <c r="C179" s="143" t="s">
        <v>426</v>
      </c>
      <c r="D179" s="445">
        <v>0.14760281490302826</v>
      </c>
      <c r="E179" s="425">
        <f t="shared" si="14"/>
        <v>0.1616690581244189</v>
      </c>
      <c r="F179" s="428">
        <f t="shared" si="15"/>
        <v>0.1324616281184835</v>
      </c>
    </row>
    <row r="180" spans="2:14" x14ac:dyDescent="0.35">
      <c r="B180" s="200" t="s">
        <v>150</v>
      </c>
      <c r="C180" s="143" t="s">
        <v>425</v>
      </c>
      <c r="D180" s="445">
        <v>0.13579496243169401</v>
      </c>
      <c r="E180" s="425">
        <f t="shared" si="14"/>
        <v>0.14873594171490565</v>
      </c>
      <c r="F180" s="428">
        <f t="shared" si="15"/>
        <v>0.12186503235597473</v>
      </c>
    </row>
    <row r="181" spans="2:14" x14ac:dyDescent="0.35">
      <c r="B181" s="200"/>
      <c r="C181" s="143" t="s">
        <v>426</v>
      </c>
      <c r="D181" s="445">
        <v>9.1585119464797707E-2</v>
      </c>
      <c r="E181" s="425">
        <f t="shared" si="14"/>
        <v>0.10031299207819142</v>
      </c>
      <c r="F181" s="428">
        <f t="shared" si="15"/>
        <v>8.219026204685223E-2</v>
      </c>
    </row>
    <row r="182" spans="2:14" x14ac:dyDescent="0.35">
      <c r="B182" s="200" t="s">
        <v>151</v>
      </c>
      <c r="C182" s="143" t="s">
        <v>425</v>
      </c>
      <c r="D182" s="445">
        <v>0.1091757122413034</v>
      </c>
      <c r="E182" s="425">
        <f t="shared" si="14"/>
        <v>0.11957993199323458</v>
      </c>
      <c r="F182" s="428">
        <f t="shared" si="15"/>
        <v>9.7976401086788484E-2</v>
      </c>
    </row>
    <row r="183" spans="2:14" x14ac:dyDescent="0.35">
      <c r="B183" s="200"/>
      <c r="C183" s="143" t="s">
        <v>426</v>
      </c>
      <c r="D183" s="445">
        <v>5.6953771518987339E-2</v>
      </c>
      <c r="E183" s="425">
        <f t="shared" si="14"/>
        <v>6.2381348242967219E-2</v>
      </c>
      <c r="F183" s="428">
        <f t="shared" si="15"/>
        <v>5.1111418897055186E-2</v>
      </c>
      <c r="K183" s="143"/>
      <c r="L183" s="143"/>
      <c r="M183" s="446"/>
      <c r="N183" s="447"/>
    </row>
    <row r="184" spans="2:14" x14ac:dyDescent="0.35">
      <c r="B184" s="200" t="s">
        <v>309</v>
      </c>
      <c r="C184" s="143" t="s">
        <v>425</v>
      </c>
      <c r="D184" s="445">
        <v>8.0123747511679874E-2</v>
      </c>
      <c r="E184" s="425">
        <f t="shared" si="14"/>
        <v>8.7759375064237199E-2</v>
      </c>
      <c r="F184" s="428">
        <f t="shared" si="15"/>
        <v>7.1904604619662041E-2</v>
      </c>
      <c r="K184" s="143"/>
      <c r="L184" s="143"/>
      <c r="M184" s="446"/>
      <c r="N184" s="447"/>
    </row>
    <row r="185" spans="2:14" x14ac:dyDescent="0.35">
      <c r="B185" s="202"/>
      <c r="C185" s="203" t="s">
        <v>426</v>
      </c>
      <c r="D185" s="448">
        <v>6.7118190811724918E-2</v>
      </c>
      <c r="E185" s="432">
        <f t="shared" si="14"/>
        <v>7.351441568831471E-2</v>
      </c>
      <c r="F185" s="435">
        <f t="shared" si="15"/>
        <v>6.0233165858855992E-2</v>
      </c>
    </row>
    <row r="186" spans="2:14" x14ac:dyDescent="0.35">
      <c r="B186" s="143"/>
      <c r="C186" s="143"/>
      <c r="D186" s="449"/>
      <c r="E186" s="425"/>
      <c r="F186" s="425"/>
    </row>
    <row r="187" spans="2:14" x14ac:dyDescent="0.35">
      <c r="B187" s="143"/>
      <c r="C187" s="143"/>
      <c r="D187" s="449"/>
      <c r="E187" s="425"/>
      <c r="F187" s="425"/>
    </row>
    <row r="188" spans="2:14" x14ac:dyDescent="0.35">
      <c r="B188" s="166" t="s">
        <v>475</v>
      </c>
      <c r="C188" s="166"/>
      <c r="D188" s="147"/>
      <c r="E188" s="147"/>
      <c r="F188" s="147"/>
      <c r="G188" s="147"/>
      <c r="H188" s="147"/>
      <c r="I188" s="147"/>
      <c r="J188" s="147"/>
      <c r="K188" s="147"/>
      <c r="L188" s="147"/>
    </row>
    <row r="189" spans="2:14" x14ac:dyDescent="0.35">
      <c r="B189" s="188"/>
      <c r="C189" s="188"/>
      <c r="D189" s="450"/>
      <c r="E189" s="188"/>
    </row>
    <row r="190" spans="2:14" x14ac:dyDescent="0.35">
      <c r="B190" s="188" t="s">
        <v>478</v>
      </c>
      <c r="C190" s="188"/>
      <c r="E190" s="188"/>
    </row>
    <row r="191" spans="2:14" x14ac:dyDescent="0.35">
      <c r="B191" s="188" t="s">
        <v>349</v>
      </c>
      <c r="C191" s="188"/>
      <c r="D191" s="451">
        <v>34</v>
      </c>
      <c r="E191" s="188"/>
    </row>
    <row r="192" spans="2:14" x14ac:dyDescent="0.35">
      <c r="B192" s="188" t="s">
        <v>295</v>
      </c>
      <c r="C192" s="188"/>
      <c r="D192" s="451">
        <v>256</v>
      </c>
      <c r="E192" s="188"/>
    </row>
    <row r="193" spans="2:12" x14ac:dyDescent="0.35">
      <c r="B193" s="188" t="s">
        <v>294</v>
      </c>
      <c r="C193" s="188"/>
      <c r="D193" s="451">
        <v>140</v>
      </c>
      <c r="E193" s="188"/>
    </row>
    <row r="194" spans="2:12" x14ac:dyDescent="0.35">
      <c r="E194" s="188"/>
    </row>
    <row r="195" spans="2:12" x14ac:dyDescent="0.35">
      <c r="B195" s="188" t="s">
        <v>599</v>
      </c>
      <c r="C195" s="188"/>
      <c r="D195" s="450"/>
      <c r="E195" s="188"/>
    </row>
    <row r="196" spans="2:12" x14ac:dyDescent="0.35">
      <c r="B196" s="188" t="s">
        <v>596</v>
      </c>
      <c r="C196" s="188"/>
      <c r="D196" s="450"/>
      <c r="E196" s="188"/>
    </row>
    <row r="197" spans="2:12" x14ac:dyDescent="0.35">
      <c r="B197" s="452"/>
      <c r="C197" s="453"/>
      <c r="D197" s="450"/>
      <c r="E197" s="188"/>
    </row>
    <row r="198" spans="2:12" x14ac:dyDescent="0.35">
      <c r="B198" s="188"/>
      <c r="C198" s="188"/>
      <c r="D198" s="450"/>
      <c r="E198" s="188"/>
    </row>
    <row r="199" spans="2:12" x14ac:dyDescent="0.35">
      <c r="B199" s="166" t="s">
        <v>476</v>
      </c>
      <c r="C199" s="166"/>
      <c r="D199" s="147"/>
      <c r="E199" s="147"/>
      <c r="F199" s="147"/>
      <c r="G199" s="147"/>
      <c r="H199" s="147"/>
      <c r="I199" s="147"/>
      <c r="J199" s="147"/>
      <c r="K199" s="147"/>
      <c r="L199" s="147"/>
    </row>
    <row r="200" spans="2:12" x14ac:dyDescent="0.35">
      <c r="B200" s="454"/>
      <c r="C200" s="455"/>
      <c r="D200" s="456"/>
      <c r="E200" s="455"/>
    </row>
    <row r="201" spans="2:12" x14ac:dyDescent="0.35">
      <c r="B201" s="455" t="s">
        <v>584</v>
      </c>
      <c r="C201" s="455"/>
      <c r="D201" s="456"/>
      <c r="E201" s="455"/>
    </row>
    <row r="202" spans="2:12" x14ac:dyDescent="0.35">
      <c r="B202" s="455" t="s">
        <v>585</v>
      </c>
      <c r="C202" s="455"/>
      <c r="D202" s="456"/>
      <c r="E202" s="455"/>
    </row>
    <row r="203" spans="2:12" ht="15.5" customHeight="1" x14ac:dyDescent="0.35">
      <c r="B203" s="454" t="s">
        <v>477</v>
      </c>
      <c r="D203" s="457">
        <v>2512</v>
      </c>
      <c r="E203" s="455"/>
    </row>
    <row r="205" spans="2:12" x14ac:dyDescent="0.35">
      <c r="B205" s="166" t="s">
        <v>320</v>
      </c>
      <c r="C205" s="147"/>
      <c r="D205" s="147"/>
      <c r="E205" s="147"/>
      <c r="F205" s="147"/>
      <c r="G205" s="147"/>
      <c r="H205" s="147"/>
      <c r="I205" s="147"/>
      <c r="J205" s="147"/>
    </row>
    <row r="207" spans="2:12" x14ac:dyDescent="0.35">
      <c r="B207" s="458" t="s">
        <v>325</v>
      </c>
      <c r="C207" s="17" t="s">
        <v>458</v>
      </c>
    </row>
    <row r="208" spans="2:12" x14ac:dyDescent="0.35">
      <c r="B208" s="458" t="s">
        <v>412</v>
      </c>
      <c r="C208" s="17" t="s">
        <v>459</v>
      </c>
    </row>
    <row r="209" spans="2:3" x14ac:dyDescent="0.35">
      <c r="B209" s="458" t="s">
        <v>396</v>
      </c>
      <c r="C209" s="17" t="s">
        <v>460</v>
      </c>
    </row>
    <row r="210" spans="2:3" x14ac:dyDescent="0.35">
      <c r="B210" s="458" t="s">
        <v>311</v>
      </c>
      <c r="C210" s="17" t="s">
        <v>461</v>
      </c>
    </row>
    <row r="211" spans="2:3" x14ac:dyDescent="0.35">
      <c r="B211" s="458" t="s">
        <v>413</v>
      </c>
      <c r="C211" s="17" t="s">
        <v>462</v>
      </c>
    </row>
    <row r="212" spans="2:3" x14ac:dyDescent="0.35">
      <c r="B212" s="458" t="s">
        <v>414</v>
      </c>
      <c r="C212" s="17" t="s">
        <v>463</v>
      </c>
    </row>
    <row r="213" spans="2:3" x14ac:dyDescent="0.35">
      <c r="B213" s="458" t="s">
        <v>415</v>
      </c>
      <c r="C213" s="17" t="s">
        <v>464</v>
      </c>
    </row>
    <row r="214" spans="2:3" x14ac:dyDescent="0.35">
      <c r="B214" s="458" t="s">
        <v>416</v>
      </c>
      <c r="C214" s="17" t="s">
        <v>465</v>
      </c>
    </row>
    <row r="215" spans="2:3" x14ac:dyDescent="0.35">
      <c r="B215" s="459" t="s">
        <v>592</v>
      </c>
      <c r="C215" s="460" t="s">
        <v>586</v>
      </c>
    </row>
    <row r="216" spans="2:3" x14ac:dyDescent="0.35">
      <c r="B216" s="458" t="s">
        <v>324</v>
      </c>
      <c r="C216" s="17" t="s">
        <v>466</v>
      </c>
    </row>
    <row r="217" spans="2:3" x14ac:dyDescent="0.35">
      <c r="B217" s="458" t="s">
        <v>323</v>
      </c>
      <c r="C217" s="17" t="s">
        <v>467</v>
      </c>
    </row>
    <row r="218" spans="2:3" x14ac:dyDescent="0.35">
      <c r="B218" s="458" t="s">
        <v>322</v>
      </c>
      <c r="C218" s="17" t="s">
        <v>468</v>
      </c>
    </row>
    <row r="219" spans="2:3" x14ac:dyDescent="0.35">
      <c r="B219" s="458" t="s">
        <v>595</v>
      </c>
      <c r="C219" s="17" t="s">
        <v>469</v>
      </c>
    </row>
    <row r="220" spans="2:3" x14ac:dyDescent="0.35">
      <c r="B220" s="151" t="s">
        <v>591</v>
      </c>
      <c r="C220" s="17" t="s">
        <v>590</v>
      </c>
    </row>
    <row r="221" spans="2:3" x14ac:dyDescent="0.35">
      <c r="B221" s="458" t="s">
        <v>326</v>
      </c>
      <c r="C221" s="17" t="s">
        <v>470</v>
      </c>
    </row>
    <row r="222" spans="2:3" x14ac:dyDescent="0.35">
      <c r="B222" s="458" t="s">
        <v>594</v>
      </c>
      <c r="C222" s="17" t="s">
        <v>593</v>
      </c>
    </row>
    <row r="223" spans="2:3" x14ac:dyDescent="0.35">
      <c r="B223" s="458" t="s">
        <v>395</v>
      </c>
      <c r="C223" s="17" t="s">
        <v>471</v>
      </c>
    </row>
    <row r="224" spans="2:3" x14ac:dyDescent="0.35">
      <c r="B224" s="458" t="s">
        <v>417</v>
      </c>
      <c r="C224" s="17" t="s">
        <v>472</v>
      </c>
    </row>
    <row r="225" spans="2:3" x14ac:dyDescent="0.35">
      <c r="B225" s="458" t="s">
        <v>321</v>
      </c>
      <c r="C225" s="17" t="s">
        <v>473</v>
      </c>
    </row>
  </sheetData>
  <sortState ref="B77:B84">
    <sortCondition ref="B76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>
      <selection activeCell="E11" sqref="E11"/>
    </sheetView>
  </sheetViews>
  <sheetFormatPr defaultRowHeight="15.5" x14ac:dyDescent="0.3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G953"/>
  <sheetViews>
    <sheetView zoomScale="70" zoomScaleNormal="70" workbookViewId="0">
      <pane xSplit="4420" ySplit="1220" topLeftCell="A56" activePane="bottomLeft"/>
      <selection sqref="A1:J1048576"/>
      <selection pane="topRight" activeCell="J1" sqref="G1:J1048576"/>
      <selection pane="bottomLeft" activeCell="A90" sqref="A90"/>
      <selection pane="bottomRight" activeCell="R75" sqref="R75"/>
    </sheetView>
  </sheetViews>
  <sheetFormatPr defaultRowHeight="15.5" x14ac:dyDescent="0.35"/>
  <cols>
    <col min="1" max="1" width="21.53515625" customWidth="1"/>
    <col min="2" max="2" width="22.15234375" style="5" customWidth="1"/>
    <col min="3" max="3" width="11.07421875" style="15" customWidth="1"/>
    <col min="4" max="4" width="10.921875" style="15" customWidth="1"/>
    <col min="7" max="7" width="12" style="15" customWidth="1"/>
    <col min="8" max="8" width="10.4609375" customWidth="1"/>
    <col min="9" max="9" width="11.53515625" customWidth="1"/>
    <col min="10" max="10" width="19.53515625" customWidth="1"/>
    <col min="11" max="18" width="16.61328125" style="63" customWidth="1"/>
    <col min="19" max="34" width="16.53515625" style="63" customWidth="1"/>
    <col min="35" max="39" width="16.53515625" style="64" customWidth="1"/>
    <col min="40" max="43" width="16.53515625" style="63" customWidth="1"/>
    <col min="44" max="59" width="16.53515625" customWidth="1"/>
  </cols>
  <sheetData>
    <row r="1" spans="1:59" s="138" customFormat="1" ht="20" x14ac:dyDescent="0.4">
      <c r="A1" s="45" t="s">
        <v>330</v>
      </c>
      <c r="B1" s="128"/>
      <c r="C1" s="129"/>
      <c r="D1" s="129"/>
      <c r="E1" s="130"/>
      <c r="F1" s="130"/>
      <c r="G1" s="129"/>
      <c r="H1" s="130"/>
      <c r="I1" s="130"/>
      <c r="J1" s="131"/>
      <c r="K1" s="132" t="s">
        <v>288</v>
      </c>
      <c r="L1" s="133"/>
      <c r="M1" s="133"/>
      <c r="N1" s="133"/>
      <c r="O1" s="133"/>
      <c r="P1" s="133"/>
      <c r="Q1" s="133"/>
      <c r="R1" s="134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6" t="s">
        <v>334</v>
      </c>
      <c r="AK1" s="137"/>
      <c r="AL1" s="137"/>
      <c r="AM1" s="137"/>
      <c r="AN1" s="137"/>
      <c r="AO1" s="137"/>
      <c r="AP1" s="137"/>
      <c r="AQ1" s="137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59" s="13" customFormat="1" x14ac:dyDescent="0.35">
      <c r="A2" s="152" t="s">
        <v>545</v>
      </c>
      <c r="B2" s="153" t="str">
        <f>Options!B11</f>
        <v>Scotland</v>
      </c>
      <c r="C2" s="154" t="s">
        <v>546</v>
      </c>
      <c r="D2" s="154"/>
      <c r="E2" s="152" t="str">
        <f>VLOOKUP(B2,Lists!D2:E85,2)</f>
        <v>Scotland</v>
      </c>
      <c r="F2" s="152"/>
      <c r="G2" s="154"/>
      <c r="H2" s="152"/>
      <c r="I2" s="152"/>
      <c r="K2" s="86" t="s">
        <v>331</v>
      </c>
      <c r="L2" s="87"/>
      <c r="M2" s="90" t="s">
        <v>164</v>
      </c>
      <c r="N2" s="89"/>
      <c r="O2" s="87" t="s">
        <v>166</v>
      </c>
      <c r="P2" s="87"/>
      <c r="Q2" s="90" t="s">
        <v>169</v>
      </c>
      <c r="R2" s="89"/>
      <c r="S2" s="90" t="s">
        <v>332</v>
      </c>
      <c r="T2" s="88"/>
      <c r="U2" s="88"/>
      <c r="V2" s="88"/>
      <c r="W2" s="88"/>
      <c r="X2" s="88"/>
      <c r="Y2" s="88"/>
      <c r="Z2" s="89"/>
      <c r="AA2" s="90" t="s">
        <v>333</v>
      </c>
      <c r="AB2" s="88"/>
      <c r="AC2" s="88"/>
      <c r="AD2" s="88"/>
      <c r="AE2" s="88"/>
      <c r="AF2" s="88"/>
      <c r="AG2" s="88"/>
      <c r="AH2" s="88"/>
      <c r="AI2" s="96"/>
      <c r="AJ2" s="116" t="s">
        <v>331</v>
      </c>
      <c r="AK2" s="117"/>
      <c r="AL2" s="90" t="s">
        <v>164</v>
      </c>
      <c r="AM2" s="89"/>
      <c r="AN2" s="117" t="s">
        <v>166</v>
      </c>
      <c r="AO2" s="117"/>
      <c r="AP2" s="90" t="s">
        <v>169</v>
      </c>
      <c r="AQ2" s="89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s="9" customFormat="1" ht="34.25" customHeight="1" x14ac:dyDescent="0.35">
      <c r="A3" s="9" t="s">
        <v>131</v>
      </c>
      <c r="B3" s="11" t="s">
        <v>132</v>
      </c>
      <c r="C3" s="14" t="s">
        <v>297</v>
      </c>
      <c r="D3" s="14" t="s">
        <v>296</v>
      </c>
      <c r="E3" s="10" t="s">
        <v>139</v>
      </c>
      <c r="F3" s="10" t="s">
        <v>131</v>
      </c>
      <c r="G3" s="14" t="s">
        <v>146</v>
      </c>
      <c r="H3" s="10" t="s">
        <v>307</v>
      </c>
      <c r="I3" s="10" t="s">
        <v>147</v>
      </c>
      <c r="J3" s="10" t="s">
        <v>335</v>
      </c>
      <c r="K3" s="97" t="s">
        <v>162</v>
      </c>
      <c r="L3" s="98" t="s">
        <v>163</v>
      </c>
      <c r="M3" s="99" t="s">
        <v>162</v>
      </c>
      <c r="N3" s="100" t="s">
        <v>163</v>
      </c>
      <c r="O3" s="98" t="s">
        <v>162</v>
      </c>
      <c r="P3" s="98" t="s">
        <v>163</v>
      </c>
      <c r="Q3" s="99" t="s">
        <v>162</v>
      </c>
      <c r="R3" s="100" t="s">
        <v>163</v>
      </c>
      <c r="S3" s="99" t="s">
        <v>271</v>
      </c>
      <c r="T3" s="101" t="s">
        <v>272</v>
      </c>
      <c r="U3" s="101" t="s">
        <v>269</v>
      </c>
      <c r="V3" s="101" t="s">
        <v>270</v>
      </c>
      <c r="W3" s="101" t="s">
        <v>257</v>
      </c>
      <c r="X3" s="101" t="s">
        <v>258</v>
      </c>
      <c r="Y3" s="101" t="s">
        <v>259</v>
      </c>
      <c r="Z3" s="100" t="s">
        <v>260</v>
      </c>
      <c r="AA3" s="99" t="s">
        <v>271</v>
      </c>
      <c r="AB3" s="101" t="s">
        <v>272</v>
      </c>
      <c r="AC3" s="101" t="s">
        <v>269</v>
      </c>
      <c r="AD3" s="101" t="s">
        <v>270</v>
      </c>
      <c r="AE3" s="101" t="s">
        <v>257</v>
      </c>
      <c r="AF3" s="101" t="s">
        <v>258</v>
      </c>
      <c r="AG3" s="101" t="s">
        <v>259</v>
      </c>
      <c r="AH3" s="101" t="s">
        <v>260</v>
      </c>
      <c r="AI3" s="100" t="s">
        <v>256</v>
      </c>
      <c r="AJ3" s="118" t="s">
        <v>162</v>
      </c>
      <c r="AK3" s="119" t="s">
        <v>163</v>
      </c>
      <c r="AL3" s="99" t="s">
        <v>162</v>
      </c>
      <c r="AM3" s="100" t="s">
        <v>163</v>
      </c>
      <c r="AN3" s="119" t="s">
        <v>162</v>
      </c>
      <c r="AO3" s="119" t="s">
        <v>163</v>
      </c>
      <c r="AP3" s="99" t="s">
        <v>162</v>
      </c>
      <c r="AQ3" s="100" t="s">
        <v>163</v>
      </c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</row>
    <row r="4" spans="1:59" x14ac:dyDescent="0.35">
      <c r="K4" s="80"/>
      <c r="L4" s="81"/>
      <c r="M4" s="74"/>
      <c r="N4" s="75"/>
      <c r="O4" s="81"/>
      <c r="P4" s="81"/>
      <c r="Q4" s="74"/>
      <c r="R4" s="75"/>
      <c r="S4" s="74"/>
      <c r="T4" s="66"/>
      <c r="U4" s="66"/>
      <c r="V4" s="66"/>
      <c r="W4" s="66"/>
      <c r="X4" s="66"/>
      <c r="Y4" s="66"/>
      <c r="Z4" s="75"/>
      <c r="AA4" s="74"/>
      <c r="AB4" s="66"/>
      <c r="AC4" s="66"/>
      <c r="AD4" s="66"/>
      <c r="AE4" s="66"/>
      <c r="AF4" s="66"/>
      <c r="AG4" s="66"/>
      <c r="AH4" s="66"/>
      <c r="AI4" s="91"/>
      <c r="AJ4" s="120"/>
      <c r="AK4" s="121"/>
      <c r="AL4" s="95"/>
      <c r="AM4" s="95"/>
      <c r="AN4" s="125"/>
      <c r="AO4" s="125"/>
      <c r="AP4" s="66"/>
      <c r="AQ4" s="75"/>
    </row>
    <row r="5" spans="1:59" s="1" customFormat="1" x14ac:dyDescent="0.35">
      <c r="A5" s="1" t="s">
        <v>140</v>
      </c>
      <c r="B5" s="6" t="s">
        <v>336</v>
      </c>
      <c r="C5" s="68" t="s">
        <v>145</v>
      </c>
      <c r="D5" s="68"/>
      <c r="E5" s="1" t="s">
        <v>143</v>
      </c>
      <c r="F5" s="1" t="s">
        <v>144</v>
      </c>
      <c r="G5" s="68"/>
      <c r="H5" s="1">
        <f>SUM(H7:H11)</f>
        <v>4488783</v>
      </c>
      <c r="I5" s="1">
        <f>SUM(I7:I11)</f>
        <v>0</v>
      </c>
      <c r="J5" s="1">
        <f>SUM(J7:J11)</f>
        <v>132937</v>
      </c>
      <c r="K5" s="82">
        <f t="shared" ref="K5:R5" si="0">SUMIF(K7:K11,"&gt;0")</f>
        <v>44518.561004858093</v>
      </c>
      <c r="L5" s="83">
        <f t="shared" si="0"/>
        <v>44450.606188077698</v>
      </c>
      <c r="M5" s="76">
        <f t="shared" si="0"/>
        <v>595628.52711818821</v>
      </c>
      <c r="N5" s="77">
        <f t="shared" si="0"/>
        <v>594705.44398298149</v>
      </c>
      <c r="O5" s="83">
        <f t="shared" si="0"/>
        <v>1143855.727350824</v>
      </c>
      <c r="P5" s="83">
        <f t="shared" si="0"/>
        <v>1140104.5972983593</v>
      </c>
      <c r="Q5" s="76">
        <f t="shared" si="0"/>
        <v>21623.7466766574</v>
      </c>
      <c r="R5" s="77">
        <f t="shared" si="0"/>
        <v>21590.018598825402</v>
      </c>
      <c r="S5" s="76"/>
      <c r="T5" s="70"/>
      <c r="U5" s="70"/>
      <c r="V5" s="70"/>
      <c r="W5" s="70"/>
      <c r="X5" s="70"/>
      <c r="Y5" s="70"/>
      <c r="Z5" s="77"/>
      <c r="AA5" s="92">
        <f>SUMIF(AA7:AA11,"&gt;0")</f>
        <v>906419310.73494112</v>
      </c>
      <c r="AB5" s="72">
        <f t="shared" ref="AB5:AH5" si="1">SUMIF(AB7:AB11,"&gt;0")</f>
        <v>905041024.28401613</v>
      </c>
      <c r="AC5" s="72">
        <f t="shared" si="1"/>
        <v>11486569095.420864</v>
      </c>
      <c r="AD5" s="72">
        <f t="shared" si="1"/>
        <v>11468796789.765614</v>
      </c>
      <c r="AE5" s="72">
        <f t="shared" si="1"/>
        <v>21939692318.814999</v>
      </c>
      <c r="AF5" s="72">
        <f t="shared" si="1"/>
        <v>21867726572.467453</v>
      </c>
      <c r="AG5" s="72">
        <f t="shared" si="1"/>
        <v>415428654.95648593</v>
      </c>
      <c r="AH5" s="72">
        <f t="shared" si="1"/>
        <v>414781338.09880018</v>
      </c>
      <c r="AI5" s="77">
        <f>SUM(AI7:AI11)</f>
        <v>1000000</v>
      </c>
      <c r="AJ5" s="122">
        <f>AA5/$AI5</f>
        <v>906.41931073494118</v>
      </c>
      <c r="AK5" s="123">
        <f t="shared" ref="AJ5:AK18" si="2">AB5/$AI5</f>
        <v>905.04102428401609</v>
      </c>
      <c r="AL5" s="70">
        <f t="shared" ref="AL5:AQ6" si="3">AC5/$AI5</f>
        <v>11486.569095420864</v>
      </c>
      <c r="AM5" s="70">
        <f t="shared" si="3"/>
        <v>11468.796789765614</v>
      </c>
      <c r="AN5" s="123">
        <f t="shared" si="3"/>
        <v>21939.692318814999</v>
      </c>
      <c r="AO5" s="123">
        <f t="shared" si="3"/>
        <v>21867.726572467454</v>
      </c>
      <c r="AP5" s="70">
        <f t="shared" si="3"/>
        <v>415.4286549564859</v>
      </c>
      <c r="AQ5" s="77">
        <f t="shared" si="3"/>
        <v>414.78133809880018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s="1" customFormat="1" x14ac:dyDescent="0.35">
      <c r="A6" s="1" t="s">
        <v>159</v>
      </c>
      <c r="B6" s="6" t="s">
        <v>336</v>
      </c>
      <c r="C6" s="68" t="s">
        <v>145</v>
      </c>
      <c r="D6" s="68"/>
      <c r="E6" s="1" t="s">
        <v>143</v>
      </c>
      <c r="F6" s="1" t="s">
        <v>160</v>
      </c>
      <c r="G6" s="68"/>
      <c r="H6" s="1">
        <f t="shared" ref="H6:R6" si="4">SUM(H7:H8)</f>
        <v>1769266</v>
      </c>
      <c r="I6" s="1">
        <f t="shared" si="4"/>
        <v>0</v>
      </c>
      <c r="J6" s="1">
        <f t="shared" si="4"/>
        <v>52401</v>
      </c>
      <c r="K6" s="82">
        <f t="shared" si="4"/>
        <v>23413.444543293299</v>
      </c>
      <c r="L6" s="83">
        <f t="shared" si="4"/>
        <v>23378.309102901199</v>
      </c>
      <c r="M6" s="76">
        <f t="shared" si="4"/>
        <v>318030.56413150555</v>
      </c>
      <c r="N6" s="77">
        <f t="shared" si="4"/>
        <v>317543.57341986196</v>
      </c>
      <c r="O6" s="83">
        <f t="shared" si="4"/>
        <v>542278.73076819046</v>
      </c>
      <c r="P6" s="83">
        <f t="shared" si="4"/>
        <v>540518.08653435227</v>
      </c>
      <c r="Q6" s="76">
        <f t="shared" si="4"/>
        <v>11405.273384117902</v>
      </c>
      <c r="R6" s="77">
        <f t="shared" si="4"/>
        <v>11387.679739159001</v>
      </c>
      <c r="S6" s="76"/>
      <c r="T6" s="70"/>
      <c r="U6" s="70"/>
      <c r="V6" s="70"/>
      <c r="W6" s="70"/>
      <c r="X6" s="70"/>
      <c r="Y6" s="70"/>
      <c r="Z6" s="77"/>
      <c r="AA6" s="92">
        <f>SUMIF(AA7:AA8,"&gt;0")</f>
        <v>502692688.63729012</v>
      </c>
      <c r="AB6" s="72">
        <f t="shared" ref="AB6:AH6" si="5">SUMIF(AB7:AB8,"&gt;0")</f>
        <v>501941237.0402118</v>
      </c>
      <c r="AC6" s="72">
        <f t="shared" si="5"/>
        <v>6391992009.23736</v>
      </c>
      <c r="AD6" s="72">
        <f t="shared" si="5"/>
        <v>6382219052.3389997</v>
      </c>
      <c r="AE6" s="72">
        <f t="shared" si="5"/>
        <v>10787710810.292</v>
      </c>
      <c r="AF6" s="72">
        <f t="shared" si="5"/>
        <v>10752652376.824772</v>
      </c>
      <c r="AG6" s="72">
        <f t="shared" si="5"/>
        <v>231433968.79734197</v>
      </c>
      <c r="AH6" s="72">
        <f t="shared" si="5"/>
        <v>231077141.95112997</v>
      </c>
      <c r="AI6" s="77">
        <f>SUM(AI7:AI8)</f>
        <v>400000</v>
      </c>
      <c r="AJ6" s="122">
        <f>AA6/$AI6</f>
        <v>1256.7317215932253</v>
      </c>
      <c r="AK6" s="123">
        <f t="shared" si="2"/>
        <v>1254.8530926005294</v>
      </c>
      <c r="AL6" s="70">
        <f t="shared" si="3"/>
        <v>15979.9800230934</v>
      </c>
      <c r="AM6" s="70">
        <f t="shared" si="3"/>
        <v>15955.547630847499</v>
      </c>
      <c r="AN6" s="123">
        <f t="shared" si="3"/>
        <v>26969.27702573</v>
      </c>
      <c r="AO6" s="123">
        <f t="shared" si="3"/>
        <v>26881.630942061929</v>
      </c>
      <c r="AP6" s="70">
        <f t="shared" si="3"/>
        <v>578.5849219933549</v>
      </c>
      <c r="AQ6" s="77">
        <f t="shared" si="3"/>
        <v>577.69285487782497</v>
      </c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59" x14ac:dyDescent="0.35">
      <c r="A7" t="s">
        <v>133</v>
      </c>
      <c r="B7" s="5" t="s">
        <v>336</v>
      </c>
      <c r="C7" s="15" t="s">
        <v>145</v>
      </c>
      <c r="E7" t="s">
        <v>143</v>
      </c>
      <c r="F7">
        <v>1</v>
      </c>
      <c r="H7">
        <f t="shared" ref="H7:R7" si="6">H12+H17</f>
        <v>872234</v>
      </c>
      <c r="I7">
        <f t="shared" si="6"/>
        <v>0</v>
      </c>
      <c r="J7">
        <f t="shared" si="6"/>
        <v>25835</v>
      </c>
      <c r="K7" s="80">
        <f t="shared" si="6"/>
        <v>12908.105508324999</v>
      </c>
      <c r="L7" s="81">
        <f t="shared" si="6"/>
        <v>12888.807970354301</v>
      </c>
      <c r="M7" s="74">
        <f>M12+M17</f>
        <v>179585.23108423798</v>
      </c>
      <c r="N7" s="75">
        <f t="shared" si="6"/>
        <v>179311.15629535588</v>
      </c>
      <c r="O7" s="81">
        <f t="shared" si="6"/>
        <v>288715.84006160521</v>
      </c>
      <c r="P7" s="81">
        <f t="shared" si="6"/>
        <v>287780.52276992076</v>
      </c>
      <c r="Q7" s="74">
        <f t="shared" si="6"/>
        <v>6424.0584152650008</v>
      </c>
      <c r="R7" s="75">
        <f t="shared" si="6"/>
        <v>6414.1677085018</v>
      </c>
      <c r="S7" s="74"/>
      <c r="T7" s="66"/>
      <c r="U7" s="66"/>
      <c r="V7" s="66"/>
      <c r="W7" s="66"/>
      <c r="X7" s="66"/>
      <c r="Y7" s="66"/>
      <c r="Z7" s="75"/>
      <c r="AA7" s="93">
        <f>AA12+AA17</f>
        <v>294386748.67596108</v>
      </c>
      <c r="AB7" s="67">
        <f t="shared" ref="AB7:AH7" si="7">AB12+AB17</f>
        <v>293948710.47146833</v>
      </c>
      <c r="AC7" s="67">
        <f t="shared" si="7"/>
        <v>3751833235.1637716</v>
      </c>
      <c r="AD7" s="67">
        <f t="shared" si="7"/>
        <v>3746118098.1586123</v>
      </c>
      <c r="AE7" s="67">
        <f t="shared" si="7"/>
        <v>5950449632.4840012</v>
      </c>
      <c r="AF7" s="67">
        <f t="shared" si="7"/>
        <v>5931141404.7123423</v>
      </c>
      <c r="AG7" s="67">
        <f t="shared" si="7"/>
        <v>135943824.55135337</v>
      </c>
      <c r="AH7" s="67">
        <f t="shared" si="7"/>
        <v>135734624.3066715</v>
      </c>
      <c r="AI7" s="75">
        <f>AI12+AI17</f>
        <v>200000</v>
      </c>
      <c r="AJ7" s="124">
        <f>AA7/$AI7</f>
        <v>1471.9337433798055</v>
      </c>
      <c r="AK7" s="125">
        <f t="shared" si="2"/>
        <v>1469.7435523573417</v>
      </c>
      <c r="AL7" s="66">
        <f t="shared" ref="AL7:AL18" si="8">AC7/$AI7</f>
        <v>18759.166175818857</v>
      </c>
      <c r="AM7" s="66">
        <f t="shared" ref="AM7:AM18" si="9">AD7/$AI7</f>
        <v>18730.59049079306</v>
      </c>
      <c r="AN7" s="125">
        <f t="shared" ref="AN7:AN59" si="10">AE7/$AI7</f>
        <v>29752.248162420005</v>
      </c>
      <c r="AO7" s="125">
        <f t="shared" ref="AO7:AO59" si="11">AF7/$AI7</f>
        <v>29655.70702356171</v>
      </c>
      <c r="AP7" s="66">
        <f t="shared" ref="AP7:AP59" si="12">AG7/$AI7</f>
        <v>679.71912275676686</v>
      </c>
      <c r="AQ7" s="75">
        <f t="shared" ref="AQ7:AQ59" si="13">AH7/$AI7</f>
        <v>678.67312153335752</v>
      </c>
    </row>
    <row r="8" spans="1:59" x14ac:dyDescent="0.35">
      <c r="A8" t="s">
        <v>134</v>
      </c>
      <c r="C8" s="15" t="s">
        <v>145</v>
      </c>
      <c r="E8" t="s">
        <v>143</v>
      </c>
      <c r="F8">
        <v>2</v>
      </c>
      <c r="H8">
        <f t="shared" ref="H8:J11" si="14">H13+H18</f>
        <v>897032</v>
      </c>
      <c r="I8">
        <f t="shared" si="14"/>
        <v>0</v>
      </c>
      <c r="J8">
        <f t="shared" si="14"/>
        <v>26566</v>
      </c>
      <c r="K8" s="80">
        <f t="shared" ref="K8:R11" si="15">K13+K18</f>
        <v>10505.3390349683</v>
      </c>
      <c r="L8" s="81">
        <f t="shared" si="15"/>
        <v>10489.5011325469</v>
      </c>
      <c r="M8" s="74">
        <f t="shared" si="15"/>
        <v>138445.3330472676</v>
      </c>
      <c r="N8" s="75">
        <f t="shared" si="15"/>
        <v>138232.41712450609</v>
      </c>
      <c r="O8" s="81">
        <f t="shared" si="15"/>
        <v>253562.89070658525</v>
      </c>
      <c r="P8" s="81">
        <f t="shared" si="15"/>
        <v>252737.56376443148</v>
      </c>
      <c r="Q8" s="74">
        <f t="shared" si="15"/>
        <v>4981.2149688529007</v>
      </c>
      <c r="R8" s="75">
        <f t="shared" si="15"/>
        <v>4973.5120306572007</v>
      </c>
      <c r="S8" s="74"/>
      <c r="T8" s="66"/>
      <c r="U8" s="66"/>
      <c r="V8" s="66"/>
      <c r="W8" s="66"/>
      <c r="X8" s="66"/>
      <c r="Y8" s="66"/>
      <c r="Z8" s="75"/>
      <c r="AA8" s="93">
        <f>AA13+AA18</f>
        <v>208305939.96132904</v>
      </c>
      <c r="AB8" s="67">
        <f t="shared" ref="AB8:AH8" si="16">AB13+AB18</f>
        <v>207992526.56874347</v>
      </c>
      <c r="AC8" s="67">
        <f t="shared" si="16"/>
        <v>2640158774.0735884</v>
      </c>
      <c r="AD8" s="67">
        <f t="shared" si="16"/>
        <v>2636100954.1803875</v>
      </c>
      <c r="AE8" s="67">
        <f t="shared" si="16"/>
        <v>4837261177.8079996</v>
      </c>
      <c r="AF8" s="67">
        <f t="shared" si="16"/>
        <v>4821510972.1124296</v>
      </c>
      <c r="AG8" s="67">
        <f t="shared" si="16"/>
        <v>95490144.245988607</v>
      </c>
      <c r="AH8" s="67">
        <f t="shared" si="16"/>
        <v>95342517.644458458</v>
      </c>
      <c r="AI8" s="75">
        <f>AI13+AI18</f>
        <v>200000</v>
      </c>
      <c r="AJ8" s="124">
        <f t="shared" si="2"/>
        <v>1041.5296998066451</v>
      </c>
      <c r="AK8" s="125">
        <f t="shared" si="2"/>
        <v>1039.9626328437173</v>
      </c>
      <c r="AL8" s="66">
        <f t="shared" si="8"/>
        <v>13200.793870367941</v>
      </c>
      <c r="AM8" s="66">
        <f t="shared" si="9"/>
        <v>13180.504770901938</v>
      </c>
      <c r="AN8" s="125">
        <f t="shared" si="10"/>
        <v>24186.305889039999</v>
      </c>
      <c r="AO8" s="125">
        <f t="shared" si="11"/>
        <v>24107.554860562148</v>
      </c>
      <c r="AP8" s="66">
        <f t="shared" si="12"/>
        <v>477.45072122994304</v>
      </c>
      <c r="AQ8" s="75">
        <f t="shared" si="13"/>
        <v>476.71258822229231</v>
      </c>
    </row>
    <row r="9" spans="1:59" x14ac:dyDescent="0.35">
      <c r="A9" t="s">
        <v>135</v>
      </c>
      <c r="C9" s="15" t="s">
        <v>145</v>
      </c>
      <c r="E9" t="s">
        <v>143</v>
      </c>
      <c r="F9">
        <v>3</v>
      </c>
      <c r="H9">
        <f t="shared" si="14"/>
        <v>907978</v>
      </c>
      <c r="I9">
        <f t="shared" si="14"/>
        <v>0</v>
      </c>
      <c r="J9">
        <f t="shared" si="14"/>
        <v>26889</v>
      </c>
      <c r="K9" s="80">
        <f t="shared" si="15"/>
        <v>8991.4381150119989</v>
      </c>
      <c r="L9" s="81">
        <f t="shared" si="15"/>
        <v>8977.601249568801</v>
      </c>
      <c r="M9" s="74">
        <f t="shared" si="15"/>
        <v>117522.0118605537</v>
      </c>
      <c r="N9" s="75">
        <f t="shared" si="15"/>
        <v>117338.94238847069</v>
      </c>
      <c r="O9" s="81">
        <f t="shared" si="15"/>
        <v>227312.98226707341</v>
      </c>
      <c r="P9" s="81">
        <f t="shared" si="15"/>
        <v>226566.2931894467</v>
      </c>
      <c r="Q9" s="74">
        <f t="shared" si="15"/>
        <v>4322.2238217759004</v>
      </c>
      <c r="R9" s="75">
        <f t="shared" si="15"/>
        <v>4315.4495761839007</v>
      </c>
      <c r="S9" s="74"/>
      <c r="T9" s="66"/>
      <c r="U9" s="66"/>
      <c r="V9" s="66"/>
      <c r="W9" s="66"/>
      <c r="X9" s="66"/>
      <c r="Y9" s="66"/>
      <c r="Z9" s="75"/>
      <c r="AA9" s="93">
        <f>AA14+AA19</f>
        <v>169264001.01344553</v>
      </c>
      <c r="AB9" s="67">
        <f t="shared" ref="AB9:AH9" si="17">AB14+AB19</f>
        <v>169003999.33624586</v>
      </c>
      <c r="AC9" s="67">
        <f t="shared" si="17"/>
        <v>2139859136.7585518</v>
      </c>
      <c r="AD9" s="67">
        <f t="shared" si="17"/>
        <v>2136527623.4773502</v>
      </c>
      <c r="AE9" s="67">
        <f t="shared" si="17"/>
        <v>4182172524.5570002</v>
      </c>
      <c r="AF9" s="67">
        <f t="shared" si="17"/>
        <v>4168432109.8917465</v>
      </c>
      <c r="AG9" s="67">
        <f t="shared" si="17"/>
        <v>77329958.938747182</v>
      </c>
      <c r="AH9" s="67">
        <f t="shared" si="17"/>
        <v>77208775.292561144</v>
      </c>
      <c r="AI9" s="75">
        <f>AI14+AI19</f>
        <v>200000</v>
      </c>
      <c r="AJ9" s="124">
        <f t="shared" si="2"/>
        <v>846.32000506722761</v>
      </c>
      <c r="AK9" s="125">
        <f t="shared" si="2"/>
        <v>845.01999668122937</v>
      </c>
      <c r="AL9" s="66">
        <f t="shared" si="8"/>
        <v>10699.29568379276</v>
      </c>
      <c r="AM9" s="66">
        <f t="shared" si="9"/>
        <v>10682.63811738675</v>
      </c>
      <c r="AN9" s="125">
        <f t="shared" si="10"/>
        <v>20910.862622785</v>
      </c>
      <c r="AO9" s="125">
        <f t="shared" si="11"/>
        <v>20842.160549458731</v>
      </c>
      <c r="AP9" s="66">
        <f t="shared" si="12"/>
        <v>386.64979469373588</v>
      </c>
      <c r="AQ9" s="75">
        <f t="shared" si="13"/>
        <v>386.04387646280571</v>
      </c>
    </row>
    <row r="10" spans="1:59" x14ac:dyDescent="0.35">
      <c r="A10" t="s">
        <v>136</v>
      </c>
      <c r="C10" s="15" t="s">
        <v>145</v>
      </c>
      <c r="E10" t="s">
        <v>143</v>
      </c>
      <c r="F10">
        <v>4</v>
      </c>
      <c r="H10">
        <f t="shared" si="14"/>
        <v>910792</v>
      </c>
      <c r="I10">
        <f t="shared" si="14"/>
        <v>0</v>
      </c>
      <c r="J10">
        <f t="shared" si="14"/>
        <v>26971</v>
      </c>
      <c r="K10" s="80">
        <f t="shared" si="15"/>
        <v>7032.6347383996981</v>
      </c>
      <c r="L10" s="81">
        <f t="shared" si="15"/>
        <v>7021.6321662491</v>
      </c>
      <c r="M10" s="74">
        <f t="shared" si="15"/>
        <v>93242.001803584906</v>
      </c>
      <c r="N10" s="75">
        <f t="shared" si="15"/>
        <v>93094.834883175907</v>
      </c>
      <c r="O10" s="81">
        <f t="shared" si="15"/>
        <v>200119.05611311671</v>
      </c>
      <c r="P10" s="81">
        <f t="shared" si="15"/>
        <v>199454.48351943173</v>
      </c>
      <c r="Q10" s="74">
        <f t="shared" si="15"/>
        <v>3452.1238383879995</v>
      </c>
      <c r="R10" s="75">
        <f t="shared" si="15"/>
        <v>3446.6478562132997</v>
      </c>
      <c r="S10" s="74"/>
      <c r="T10" s="66"/>
      <c r="U10" s="66"/>
      <c r="V10" s="66"/>
      <c r="W10" s="66"/>
      <c r="X10" s="66"/>
      <c r="Y10" s="66"/>
      <c r="Z10" s="75"/>
      <c r="AA10" s="93">
        <f>AA15+AA20</f>
        <v>134837886.25842565</v>
      </c>
      <c r="AB10" s="67">
        <f t="shared" ref="AB10:AH10" si="18">AB15+AB20</f>
        <v>134627350.53035355</v>
      </c>
      <c r="AC10" s="67">
        <f t="shared" si="18"/>
        <v>1700851914.9086943</v>
      </c>
      <c r="AD10" s="67">
        <f t="shared" si="18"/>
        <v>1698169267.6758671</v>
      </c>
      <c r="AE10" s="67">
        <f t="shared" si="18"/>
        <v>3688824590.757</v>
      </c>
      <c r="AF10" s="67">
        <f t="shared" si="18"/>
        <v>3676572560.9208941</v>
      </c>
      <c r="AG10" s="67">
        <f t="shared" si="18"/>
        <v>61419813.496500328</v>
      </c>
      <c r="AH10" s="67">
        <f t="shared" si="18"/>
        <v>61322402.837548256</v>
      </c>
      <c r="AI10" s="75">
        <f>AI15+AI20</f>
        <v>200000</v>
      </c>
      <c r="AJ10" s="124">
        <f t="shared" si="2"/>
        <v>674.18943129212823</v>
      </c>
      <c r="AK10" s="125">
        <f t="shared" si="2"/>
        <v>673.13675265176778</v>
      </c>
      <c r="AL10" s="66">
        <f t="shared" si="8"/>
        <v>8504.2595745434719</v>
      </c>
      <c r="AM10" s="66">
        <f t="shared" si="9"/>
        <v>8490.8463383793351</v>
      </c>
      <c r="AN10" s="125">
        <f t="shared" si="10"/>
        <v>18444.122953785001</v>
      </c>
      <c r="AO10" s="125">
        <f t="shared" si="11"/>
        <v>18382.862804604472</v>
      </c>
      <c r="AP10" s="66">
        <f t="shared" si="12"/>
        <v>307.09906748250165</v>
      </c>
      <c r="AQ10" s="75">
        <f t="shared" si="13"/>
        <v>306.61201418774129</v>
      </c>
    </row>
    <row r="11" spans="1:59" s="4" customFormat="1" x14ac:dyDescent="0.35">
      <c r="A11" s="4" t="s">
        <v>137</v>
      </c>
      <c r="B11" s="8"/>
      <c r="C11" s="69" t="s">
        <v>145</v>
      </c>
      <c r="D11" s="69"/>
      <c r="E11" s="4" t="s">
        <v>143</v>
      </c>
      <c r="F11" s="4">
        <v>5</v>
      </c>
      <c r="G11" s="69"/>
      <c r="H11" s="4">
        <f t="shared" si="14"/>
        <v>900747</v>
      </c>
      <c r="I11" s="4">
        <f t="shared" si="14"/>
        <v>0</v>
      </c>
      <c r="J11" s="4">
        <f t="shared" si="14"/>
        <v>26676</v>
      </c>
      <c r="K11" s="84">
        <f t="shared" si="15"/>
        <v>5081.0436081531006</v>
      </c>
      <c r="L11" s="85">
        <f t="shared" si="15"/>
        <v>5073.0636693586002</v>
      </c>
      <c r="M11" s="78">
        <f t="shared" si="15"/>
        <v>66833.949322543995</v>
      </c>
      <c r="N11" s="79">
        <f t="shared" si="15"/>
        <v>66728.093291473007</v>
      </c>
      <c r="O11" s="85">
        <f t="shared" si="15"/>
        <v>174144.95820244367</v>
      </c>
      <c r="P11" s="85">
        <f t="shared" si="15"/>
        <v>173565.73405512859</v>
      </c>
      <c r="Q11" s="78">
        <f t="shared" si="15"/>
        <v>2444.1256323755997</v>
      </c>
      <c r="R11" s="79">
        <f t="shared" si="15"/>
        <v>2440.2414272691999</v>
      </c>
      <c r="S11" s="78"/>
      <c r="T11" s="71"/>
      <c r="U11" s="71"/>
      <c r="V11" s="71"/>
      <c r="W11" s="71"/>
      <c r="X11" s="71"/>
      <c r="Y11" s="71"/>
      <c r="Z11" s="79"/>
      <c r="AA11" s="94">
        <f>AA16+AA21</f>
        <v>99624734.825779796</v>
      </c>
      <c r="AB11" s="73">
        <f t="shared" ref="AB11:AH11" si="19">AB16+AB21</f>
        <v>99468437.377204925</v>
      </c>
      <c r="AC11" s="73">
        <f t="shared" si="19"/>
        <v>1253866034.5162573</v>
      </c>
      <c r="AD11" s="73">
        <f t="shared" si="19"/>
        <v>1251880846.273396</v>
      </c>
      <c r="AE11" s="73">
        <f t="shared" si="19"/>
        <v>3280984393.2090006</v>
      </c>
      <c r="AF11" s="73">
        <f t="shared" si="19"/>
        <v>3270069524.8300419</v>
      </c>
      <c r="AG11" s="73">
        <f t="shared" si="19"/>
        <v>45244913.723896451</v>
      </c>
      <c r="AH11" s="73">
        <f t="shared" si="19"/>
        <v>45173018.017560869</v>
      </c>
      <c r="AI11" s="79">
        <f>AI16+AI21</f>
        <v>200000</v>
      </c>
      <c r="AJ11" s="126">
        <f>AA11/$AI11</f>
        <v>498.12367412889898</v>
      </c>
      <c r="AK11" s="127">
        <f t="shared" si="2"/>
        <v>497.34218688602465</v>
      </c>
      <c r="AL11" s="71">
        <f t="shared" si="8"/>
        <v>6269.3301725812862</v>
      </c>
      <c r="AM11" s="71">
        <f t="shared" si="9"/>
        <v>6259.4042313669797</v>
      </c>
      <c r="AN11" s="127">
        <f t="shared" si="10"/>
        <v>16404.921966045004</v>
      </c>
      <c r="AO11" s="127">
        <f t="shared" si="11"/>
        <v>16350.34762415021</v>
      </c>
      <c r="AP11" s="71">
        <f t="shared" si="12"/>
        <v>226.22456861948226</v>
      </c>
      <c r="AQ11" s="79">
        <f t="shared" si="13"/>
        <v>225.86509008780436</v>
      </c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x14ac:dyDescent="0.35">
      <c r="A12" t="s">
        <v>133</v>
      </c>
      <c r="B12" s="5" t="s">
        <v>337</v>
      </c>
      <c r="C12" s="15" t="s">
        <v>145</v>
      </c>
      <c r="E12" t="s">
        <v>167</v>
      </c>
      <c r="F12">
        <v>1</v>
      </c>
      <c r="H12">
        <f>SUM(H60:H78)</f>
        <v>457633</v>
      </c>
      <c r="I12">
        <f>SUM(I60:I78)</f>
        <v>0</v>
      </c>
      <c r="J12">
        <f>SUM(J60:J78)</f>
        <v>13554</v>
      </c>
      <c r="K12" s="80">
        <f t="shared" ref="K12:R12" si="20">SUMIF(K60:K78,"&gt;0")</f>
        <v>6430.4053067359991</v>
      </c>
      <c r="L12" s="81">
        <f t="shared" si="20"/>
        <v>6420.8537545141999</v>
      </c>
      <c r="M12" s="74">
        <f t="shared" si="20"/>
        <v>82577.727935079587</v>
      </c>
      <c r="N12" s="75">
        <f t="shared" si="20"/>
        <v>82452.300230251596</v>
      </c>
      <c r="O12" s="81">
        <f t="shared" si="20"/>
        <v>155037.8908593776</v>
      </c>
      <c r="P12" s="81">
        <f t="shared" si="20"/>
        <v>154538.18096707019</v>
      </c>
      <c r="Q12" s="74">
        <f t="shared" si="20"/>
        <v>2638.8524404353002</v>
      </c>
      <c r="R12" s="75">
        <f t="shared" si="20"/>
        <v>2634.7973015395</v>
      </c>
      <c r="S12" s="74"/>
      <c r="T12" s="66"/>
      <c r="U12" s="66"/>
      <c r="V12" s="66"/>
      <c r="W12" s="66"/>
      <c r="X12" s="66"/>
      <c r="Y12" s="66"/>
      <c r="Z12" s="75"/>
      <c r="AA12" s="93">
        <f>SUMIF(AA60:AA78,"&gt;0")</f>
        <v>124100910.57610904</v>
      </c>
      <c r="AB12" s="67">
        <f t="shared" ref="AB12:AH12" si="21">SUMIF(AB60:AB78,"&gt;0")</f>
        <v>123916480.92817897</v>
      </c>
      <c r="AC12" s="67">
        <f>SUMIF(AC60:AC78,"&gt;0")</f>
        <v>1590245886.0345359</v>
      </c>
      <c r="AD12" s="67">
        <f t="shared" si="21"/>
        <v>1587829553.3871305</v>
      </c>
      <c r="AE12" s="67">
        <f t="shared" si="21"/>
        <v>2906076588.3480005</v>
      </c>
      <c r="AF12" s="67">
        <f t="shared" si="21"/>
        <v>2896703814.9242182</v>
      </c>
      <c r="AG12" s="67">
        <f t="shared" si="21"/>
        <v>53081539.346239142</v>
      </c>
      <c r="AH12" s="67">
        <f t="shared" si="21"/>
        <v>52999985.171654858</v>
      </c>
      <c r="AI12" s="75">
        <f>SUM(AI60:AI78)</f>
        <v>100000</v>
      </c>
      <c r="AJ12" s="124">
        <f t="shared" si="2"/>
        <v>1241.0091057610903</v>
      </c>
      <c r="AK12" s="125">
        <f t="shared" si="2"/>
        <v>1239.1648092817898</v>
      </c>
      <c r="AL12" s="66">
        <f t="shared" si="8"/>
        <v>15902.458860345359</v>
      </c>
      <c r="AM12" s="66">
        <f t="shared" si="9"/>
        <v>15878.295533871305</v>
      </c>
      <c r="AN12" s="125">
        <f t="shared" si="10"/>
        <v>29060.765883480006</v>
      </c>
      <c r="AO12" s="125">
        <f t="shared" si="11"/>
        <v>28967.03814924218</v>
      </c>
      <c r="AP12" s="66">
        <f t="shared" si="12"/>
        <v>530.8153934623914</v>
      </c>
      <c r="AQ12" s="75">
        <f t="shared" si="13"/>
        <v>529.99985171654862</v>
      </c>
    </row>
    <row r="13" spans="1:59" x14ac:dyDescent="0.35">
      <c r="A13" t="s">
        <v>134</v>
      </c>
      <c r="C13" s="15" t="s">
        <v>145</v>
      </c>
      <c r="E13" t="s">
        <v>167</v>
      </c>
      <c r="F13">
        <v>2</v>
      </c>
      <c r="H13">
        <f>SUM(H98:H116)</f>
        <v>469079</v>
      </c>
      <c r="I13">
        <f>SUM(I98:I116)</f>
        <v>0</v>
      </c>
      <c r="J13">
        <f>SUM(J98:J116)</f>
        <v>13891</v>
      </c>
      <c r="K13" s="80">
        <f t="shared" ref="K13:R13" si="22">SUMIF(K98:K116,"&gt;0")</f>
        <v>5241.7116966696994</v>
      </c>
      <c r="L13" s="81">
        <f t="shared" si="22"/>
        <v>5233.8659577615999</v>
      </c>
      <c r="M13" s="74">
        <f t="shared" si="22"/>
        <v>64042.637988230294</v>
      </c>
      <c r="N13" s="75">
        <f t="shared" si="22"/>
        <v>63944.733072719901</v>
      </c>
      <c r="O13" s="81">
        <f t="shared" si="22"/>
        <v>134904.85907071829</v>
      </c>
      <c r="P13" s="81">
        <f t="shared" si="22"/>
        <v>134467.62703707468</v>
      </c>
      <c r="Q13" s="74">
        <f t="shared" si="22"/>
        <v>2052.7139598926001</v>
      </c>
      <c r="R13" s="75">
        <f t="shared" si="22"/>
        <v>2049.5502578177002</v>
      </c>
      <c r="S13" s="74"/>
      <c r="T13" s="66"/>
      <c r="U13" s="66"/>
      <c r="V13" s="66"/>
      <c r="W13" s="66"/>
      <c r="X13" s="66"/>
      <c r="Y13" s="66"/>
      <c r="Z13" s="75"/>
      <c r="AA13" s="93">
        <f>SUMIF(AA98:AA116,"&gt;0")</f>
        <v>87759868.673599407</v>
      </c>
      <c r="AB13" s="67">
        <f t="shared" ref="AB13:AH13" si="23">SUMIF(AB98:AB116,"&gt;0")</f>
        <v>87628314.490724087</v>
      </c>
      <c r="AC13" s="67">
        <f t="shared" si="23"/>
        <v>1118653146.8309224</v>
      </c>
      <c r="AD13" s="67">
        <f t="shared" si="23"/>
        <v>1116941077.0680604</v>
      </c>
      <c r="AE13" s="67">
        <f t="shared" si="23"/>
        <v>2362418359.7929997</v>
      </c>
      <c r="AF13" s="67">
        <f t="shared" si="23"/>
        <v>2354760379.441021</v>
      </c>
      <c r="AG13" s="67">
        <f t="shared" si="23"/>
        <v>37261292.296373129</v>
      </c>
      <c r="AH13" s="67">
        <f t="shared" si="23"/>
        <v>37203871.862122253</v>
      </c>
      <c r="AI13" s="75">
        <f>SUM(AI98:AI116)</f>
        <v>100000</v>
      </c>
      <c r="AJ13" s="124">
        <f t="shared" si="2"/>
        <v>877.59868673599408</v>
      </c>
      <c r="AK13" s="125">
        <f t="shared" si="2"/>
        <v>876.28314490724085</v>
      </c>
      <c r="AL13" s="66">
        <f t="shared" si="8"/>
        <v>11186.531468309224</v>
      </c>
      <c r="AM13" s="66">
        <f t="shared" si="9"/>
        <v>11169.410770680604</v>
      </c>
      <c r="AN13" s="125">
        <f t="shared" si="10"/>
        <v>23624.183597929998</v>
      </c>
      <c r="AO13" s="125">
        <f t="shared" si="11"/>
        <v>23547.60379441021</v>
      </c>
      <c r="AP13" s="66">
        <f t="shared" si="12"/>
        <v>372.61292296373131</v>
      </c>
      <c r="AQ13" s="75">
        <f t="shared" si="13"/>
        <v>372.03871862122253</v>
      </c>
    </row>
    <row r="14" spans="1:59" x14ac:dyDescent="0.35">
      <c r="A14" t="s">
        <v>135</v>
      </c>
      <c r="C14" s="15" t="s">
        <v>145</v>
      </c>
      <c r="E14" t="s">
        <v>167</v>
      </c>
      <c r="F14">
        <v>3</v>
      </c>
      <c r="H14">
        <f>SUM(H136:H154)</f>
        <v>469093</v>
      </c>
      <c r="I14">
        <f>SUM(I136:I154)</f>
        <v>0</v>
      </c>
      <c r="J14">
        <f>SUM(J136:J154)</f>
        <v>13891</v>
      </c>
      <c r="K14" s="80">
        <f t="shared" ref="K14:R14" si="24">SUMIF(K136:K154,"&gt;0")</f>
        <v>4356.7543368239003</v>
      </c>
      <c r="L14" s="81">
        <f t="shared" si="24"/>
        <v>4350.0785684445009</v>
      </c>
      <c r="M14" s="74">
        <f t="shared" si="24"/>
        <v>53299.938300882</v>
      </c>
      <c r="N14" s="75">
        <f t="shared" si="24"/>
        <v>53217.183798046302</v>
      </c>
      <c r="O14" s="81">
        <f t="shared" si="24"/>
        <v>118438.08137411861</v>
      </c>
      <c r="P14" s="81">
        <f t="shared" si="24"/>
        <v>118050.53147524482</v>
      </c>
      <c r="Q14" s="74">
        <f t="shared" si="24"/>
        <v>1753.2950835500001</v>
      </c>
      <c r="R14" s="75">
        <f t="shared" si="24"/>
        <v>1750.5522470658002</v>
      </c>
      <c r="S14" s="74"/>
      <c r="T14" s="66"/>
      <c r="U14" s="66"/>
      <c r="V14" s="66"/>
      <c r="W14" s="66"/>
      <c r="X14" s="66"/>
      <c r="Y14" s="66"/>
      <c r="Z14" s="75"/>
      <c r="AA14" s="93">
        <f>SUMIF(AA136:AA154,"&gt;0")</f>
        <v>71291932.987431526</v>
      </c>
      <c r="AB14" s="67">
        <f t="shared" ref="AB14:AH14" si="25">SUMIF(AB136:AB154,"&gt;0")</f>
        <v>71182580.474172115</v>
      </c>
      <c r="AC14" s="67">
        <f t="shared" si="25"/>
        <v>906527272.48783755</v>
      </c>
      <c r="AD14" s="67">
        <f t="shared" si="25"/>
        <v>905119114.49750984</v>
      </c>
      <c r="AE14" s="67">
        <f t="shared" si="25"/>
        <v>2042486603.9890001</v>
      </c>
      <c r="AF14" s="67">
        <f t="shared" si="25"/>
        <v>2035805899.7135899</v>
      </c>
      <c r="AG14" s="67">
        <f t="shared" si="25"/>
        <v>30166023.914052922</v>
      </c>
      <c r="AH14" s="67">
        <f t="shared" si="25"/>
        <v>30118839.325825036</v>
      </c>
      <c r="AI14" s="75">
        <f>SUM(AI136:AI154)</f>
        <v>100000</v>
      </c>
      <c r="AJ14" s="124">
        <f t="shared" si="2"/>
        <v>712.91932987431528</v>
      </c>
      <c r="AK14" s="125">
        <f t="shared" si="2"/>
        <v>711.82580474172119</v>
      </c>
      <c r="AL14" s="66">
        <f t="shared" si="8"/>
        <v>9065.2727248783758</v>
      </c>
      <c r="AM14" s="66">
        <f t="shared" si="9"/>
        <v>9051.1911449750987</v>
      </c>
      <c r="AN14" s="125">
        <f t="shared" si="10"/>
        <v>20424.866039889999</v>
      </c>
      <c r="AO14" s="125">
        <f t="shared" si="11"/>
        <v>20358.0589971359</v>
      </c>
      <c r="AP14" s="66">
        <f t="shared" si="12"/>
        <v>301.6602391405292</v>
      </c>
      <c r="AQ14" s="75">
        <f t="shared" si="13"/>
        <v>301.18839325825036</v>
      </c>
    </row>
    <row r="15" spans="1:59" x14ac:dyDescent="0.35">
      <c r="A15" t="s">
        <v>136</v>
      </c>
      <c r="C15" s="15" t="s">
        <v>145</v>
      </c>
      <c r="E15" t="s">
        <v>167</v>
      </c>
      <c r="F15">
        <v>4</v>
      </c>
      <c r="H15">
        <f>SUM(H174:H192)</f>
        <v>468792</v>
      </c>
      <c r="I15">
        <f>SUM(I174:I192)</f>
        <v>0</v>
      </c>
      <c r="J15">
        <f>SUM(J174:J192)</f>
        <v>13881</v>
      </c>
      <c r="K15" s="80">
        <f t="shared" ref="K15:R15" si="26">SUMIF(K174:K192,"&gt;0")</f>
        <v>3354.7508580789995</v>
      </c>
      <c r="L15" s="81">
        <f t="shared" si="26"/>
        <v>3349.5162701632999</v>
      </c>
      <c r="M15" s="74">
        <f t="shared" si="26"/>
        <v>41830.993895623003</v>
      </c>
      <c r="N15" s="75">
        <f t="shared" si="26"/>
        <v>41765.107574616603</v>
      </c>
      <c r="O15" s="81">
        <f t="shared" si="26"/>
        <v>103630.27058914659</v>
      </c>
      <c r="P15" s="81">
        <f t="shared" si="26"/>
        <v>103287.15116094722</v>
      </c>
      <c r="Q15" s="74">
        <f t="shared" si="26"/>
        <v>1387.5173612625999</v>
      </c>
      <c r="R15" s="75">
        <f t="shared" si="26"/>
        <v>1385.3187217966999</v>
      </c>
      <c r="S15" s="74"/>
      <c r="T15" s="66"/>
      <c r="U15" s="66"/>
      <c r="V15" s="66"/>
      <c r="W15" s="66"/>
      <c r="X15" s="66"/>
      <c r="Y15" s="66"/>
      <c r="Z15" s="75"/>
      <c r="AA15" s="93">
        <f>SUMIF(AA174:AA192,"&gt;0")</f>
        <v>56778466.850147232</v>
      </c>
      <c r="AB15" s="67">
        <f t="shared" ref="AB15:AH15" si="27">SUMIF(AB174:AB192,"&gt;0")</f>
        <v>56689825.876774356</v>
      </c>
      <c r="AC15" s="67">
        <f t="shared" si="27"/>
        <v>720445161.97905445</v>
      </c>
      <c r="AD15" s="67">
        <f t="shared" si="27"/>
        <v>719310289.78000486</v>
      </c>
      <c r="AE15" s="67">
        <f t="shared" si="27"/>
        <v>1801545672.0019999</v>
      </c>
      <c r="AF15" s="67">
        <f t="shared" si="27"/>
        <v>1795582422.849746</v>
      </c>
      <c r="AG15" s="67">
        <f t="shared" si="27"/>
        <v>23953354.510361534</v>
      </c>
      <c r="AH15" s="67">
        <f t="shared" si="27"/>
        <v>23915404.081262168</v>
      </c>
      <c r="AI15" s="75">
        <f>SUM(AI174:AI192)</f>
        <v>100000</v>
      </c>
      <c r="AJ15" s="124">
        <f t="shared" si="2"/>
        <v>567.78466850147231</v>
      </c>
      <c r="AK15" s="125">
        <f t="shared" si="2"/>
        <v>566.89825876774353</v>
      </c>
      <c r="AL15" s="66">
        <f t="shared" si="8"/>
        <v>7204.4516197905441</v>
      </c>
      <c r="AM15" s="66">
        <f t="shared" si="9"/>
        <v>7193.1028978000486</v>
      </c>
      <c r="AN15" s="125">
        <f t="shared" si="10"/>
        <v>18015.45672002</v>
      </c>
      <c r="AO15" s="125">
        <f t="shared" si="11"/>
        <v>17955.824228497459</v>
      </c>
      <c r="AP15" s="66">
        <f t="shared" si="12"/>
        <v>239.53354510361532</v>
      </c>
      <c r="AQ15" s="75">
        <f t="shared" si="13"/>
        <v>239.15404081262167</v>
      </c>
    </row>
    <row r="16" spans="1:59" s="4" customFormat="1" x14ac:dyDescent="0.35">
      <c r="A16" s="4" t="s">
        <v>137</v>
      </c>
      <c r="B16" s="8"/>
      <c r="C16" s="69" t="s">
        <v>145</v>
      </c>
      <c r="D16" s="69"/>
      <c r="E16" s="4" t="s">
        <v>167</v>
      </c>
      <c r="F16" s="4">
        <v>5</v>
      </c>
      <c r="G16" s="69"/>
      <c r="H16" s="4">
        <f>SUM(H212:H230)</f>
        <v>465079</v>
      </c>
      <c r="I16" s="4">
        <f>SUM(I212:I230)</f>
        <v>0</v>
      </c>
      <c r="J16" s="4">
        <f>SUM(J212:J230)</f>
        <v>13774</v>
      </c>
      <c r="K16" s="84">
        <f t="shared" ref="K16:R16" si="28">SUMIF(K212:K230,"&gt;0")</f>
        <v>2446.0990533376003</v>
      </c>
      <c r="L16" s="85">
        <f t="shared" si="28"/>
        <v>2442.2693477122998</v>
      </c>
      <c r="M16" s="78">
        <f t="shared" si="28"/>
        <v>30220.089791643597</v>
      </c>
      <c r="N16" s="79">
        <f t="shared" si="28"/>
        <v>30172.343734819002</v>
      </c>
      <c r="O16" s="85">
        <f t="shared" si="28"/>
        <v>90811.936485394297</v>
      </c>
      <c r="P16" s="85">
        <f t="shared" si="28"/>
        <v>90510.634100390904</v>
      </c>
      <c r="Q16" s="78">
        <f t="shared" si="28"/>
        <v>993.5652770268</v>
      </c>
      <c r="R16" s="79">
        <f t="shared" si="28"/>
        <v>991.98863878659995</v>
      </c>
      <c r="S16" s="78"/>
      <c r="T16" s="71"/>
      <c r="U16" s="71"/>
      <c r="V16" s="71"/>
      <c r="W16" s="71"/>
      <c r="X16" s="71"/>
      <c r="Y16" s="71"/>
      <c r="Z16" s="79"/>
      <c r="AA16" s="94">
        <f>SUMIF(AA212:AA230,"&gt;0")</f>
        <v>41940318.72992117</v>
      </c>
      <c r="AB16" s="73">
        <f t="shared" ref="AB16:AH16" si="29">SUMIF(AB212:AB230,"&gt;0")</f>
        <v>41874611.712182984</v>
      </c>
      <c r="AC16" s="73">
        <f t="shared" si="29"/>
        <v>531034509.0518688</v>
      </c>
      <c r="AD16" s="73">
        <f t="shared" si="29"/>
        <v>530195294.78721797</v>
      </c>
      <c r="AE16" s="73">
        <f t="shared" si="29"/>
        <v>1602364950.7030003</v>
      </c>
      <c r="AF16" s="73">
        <f t="shared" si="29"/>
        <v>1597048691.009093</v>
      </c>
      <c r="AG16" s="73">
        <f t="shared" si="29"/>
        <v>17640636.16066011</v>
      </c>
      <c r="AH16" s="73">
        <f t="shared" si="29"/>
        <v>17612645.355100863</v>
      </c>
      <c r="AI16" s="79">
        <f>SUM(AI212:AI230)</f>
        <v>100000</v>
      </c>
      <c r="AJ16" s="126">
        <f t="shared" si="2"/>
        <v>419.40318729921171</v>
      </c>
      <c r="AK16" s="127">
        <f t="shared" si="2"/>
        <v>418.74611712182985</v>
      </c>
      <c r="AL16" s="71">
        <f t="shared" si="8"/>
        <v>5310.3450905186883</v>
      </c>
      <c r="AM16" s="71">
        <f t="shared" si="9"/>
        <v>5301.9529478721797</v>
      </c>
      <c r="AN16" s="127">
        <f t="shared" si="10"/>
        <v>16023.649507030002</v>
      </c>
      <c r="AO16" s="127">
        <f t="shared" si="11"/>
        <v>15970.486910090931</v>
      </c>
      <c r="AP16" s="71">
        <f t="shared" si="12"/>
        <v>176.40636160660111</v>
      </c>
      <c r="AQ16" s="79">
        <f t="shared" si="13"/>
        <v>176.12645355100864</v>
      </c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x14ac:dyDescent="0.35">
      <c r="A17" t="s">
        <v>133</v>
      </c>
      <c r="B17" s="5" t="s">
        <v>338</v>
      </c>
      <c r="C17" s="15" t="s">
        <v>145</v>
      </c>
      <c r="E17" t="s">
        <v>168</v>
      </c>
      <c r="F17">
        <v>1</v>
      </c>
      <c r="H17">
        <f>SUM(H79:H97)</f>
        <v>414601</v>
      </c>
      <c r="I17">
        <f>SUM(I79:I97)</f>
        <v>0</v>
      </c>
      <c r="J17">
        <f>SUM(J79:J97)</f>
        <v>12281</v>
      </c>
      <c r="K17" s="80">
        <f t="shared" ref="K17:R17" si="30">SUMIF(K79:K97,"&gt;0")</f>
        <v>6477.7002015890002</v>
      </c>
      <c r="L17" s="81">
        <f t="shared" si="30"/>
        <v>6467.9542158401</v>
      </c>
      <c r="M17" s="74">
        <f t="shared" si="30"/>
        <v>97007.503149158394</v>
      </c>
      <c r="N17" s="75">
        <f t="shared" si="30"/>
        <v>96858.856065104294</v>
      </c>
      <c r="O17" s="81">
        <f t="shared" si="30"/>
        <v>133677.94920222761</v>
      </c>
      <c r="P17" s="81">
        <f t="shared" si="30"/>
        <v>133242.3418028506</v>
      </c>
      <c r="Q17" s="74">
        <f t="shared" si="30"/>
        <v>3785.2059748297006</v>
      </c>
      <c r="R17" s="75">
        <f t="shared" si="30"/>
        <v>3779.3704069623</v>
      </c>
      <c r="S17" s="74"/>
      <c r="T17" s="66"/>
      <c r="U17" s="66"/>
      <c r="V17" s="66"/>
      <c r="W17" s="66"/>
      <c r="X17" s="66"/>
      <c r="Y17" s="66"/>
      <c r="Z17" s="75"/>
      <c r="AA17" s="93">
        <f>SUMIF(AA79:AA97,"&gt;0")</f>
        <v>170285838.09985206</v>
      </c>
      <c r="AB17" s="67">
        <f t="shared" ref="AB17:AH17" si="31">SUMIF(AB79:AB97,"&gt;0")</f>
        <v>170032229.54328933</v>
      </c>
      <c r="AC17" s="67">
        <f t="shared" si="31"/>
        <v>2161587349.1292357</v>
      </c>
      <c r="AD17" s="67">
        <f t="shared" si="31"/>
        <v>2158288544.771482</v>
      </c>
      <c r="AE17" s="67">
        <f t="shared" si="31"/>
        <v>3044373044.1360002</v>
      </c>
      <c r="AF17" s="67">
        <f t="shared" si="31"/>
        <v>3034437589.7881241</v>
      </c>
      <c r="AG17" s="67">
        <f t="shared" si="31"/>
        <v>82862285.205114231</v>
      </c>
      <c r="AH17" s="67">
        <f t="shared" si="31"/>
        <v>82734639.13501665</v>
      </c>
      <c r="AI17" s="75">
        <f>SUM(AI79:AI97)</f>
        <v>100000</v>
      </c>
      <c r="AJ17" s="124">
        <f t="shared" si="2"/>
        <v>1702.8583809985205</v>
      </c>
      <c r="AK17" s="125">
        <f t="shared" si="2"/>
        <v>1700.3222954328933</v>
      </c>
      <c r="AL17" s="66">
        <f t="shared" si="8"/>
        <v>21615.873491292357</v>
      </c>
      <c r="AM17" s="66">
        <f t="shared" si="9"/>
        <v>21582.88544771482</v>
      </c>
      <c r="AN17" s="125">
        <f t="shared" si="10"/>
        <v>30443.730441360003</v>
      </c>
      <c r="AO17" s="125">
        <f t="shared" si="11"/>
        <v>30344.37589788124</v>
      </c>
      <c r="AP17" s="66">
        <f t="shared" si="12"/>
        <v>828.62285205114233</v>
      </c>
      <c r="AQ17" s="75">
        <f t="shared" si="13"/>
        <v>827.34639135016653</v>
      </c>
    </row>
    <row r="18" spans="1:59" x14ac:dyDescent="0.35">
      <c r="A18" t="s">
        <v>134</v>
      </c>
      <c r="C18" s="15" t="s">
        <v>145</v>
      </c>
      <c r="E18" t="s">
        <v>168</v>
      </c>
      <c r="F18">
        <v>2</v>
      </c>
      <c r="H18">
        <f>SUM(H117:H135)</f>
        <v>427953</v>
      </c>
      <c r="I18">
        <f>SUM(I117:I135)</f>
        <v>0</v>
      </c>
      <c r="J18">
        <f>SUM(J117:J135)</f>
        <v>12675</v>
      </c>
      <c r="K18" s="80">
        <f t="shared" ref="K18:R18" si="32">SUMIF(K117:K135,"&gt;0")</f>
        <v>5263.6273382986001</v>
      </c>
      <c r="L18" s="81">
        <f t="shared" si="32"/>
        <v>5255.6351747853005</v>
      </c>
      <c r="M18" s="74">
        <f t="shared" si="32"/>
        <v>74402.695059037302</v>
      </c>
      <c r="N18" s="75">
        <f t="shared" si="32"/>
        <v>74287.6840517862</v>
      </c>
      <c r="O18" s="81">
        <f t="shared" si="32"/>
        <v>118658.03163586698</v>
      </c>
      <c r="P18" s="81">
        <f t="shared" si="32"/>
        <v>118269.93672735681</v>
      </c>
      <c r="Q18" s="74">
        <f t="shared" si="32"/>
        <v>2928.5010089603002</v>
      </c>
      <c r="R18" s="75">
        <f t="shared" si="32"/>
        <v>2923.9617728395001</v>
      </c>
      <c r="S18" s="74"/>
      <c r="T18" s="66"/>
      <c r="U18" s="66"/>
      <c r="V18" s="66"/>
      <c r="W18" s="66"/>
      <c r="X18" s="66"/>
      <c r="Y18" s="66"/>
      <c r="Z18" s="75"/>
      <c r="AA18" s="93">
        <f>SUMIF(AA117:AA135,"&gt;0")</f>
        <v>120546071.28772965</v>
      </c>
      <c r="AB18" s="67">
        <f t="shared" ref="AB18:AH18" si="33">SUMIF(AB117:AB135,"&gt;0")</f>
        <v>120364212.07801937</v>
      </c>
      <c r="AC18" s="67">
        <f t="shared" si="33"/>
        <v>1521505627.2426662</v>
      </c>
      <c r="AD18" s="67">
        <f t="shared" si="33"/>
        <v>1519159877.1123269</v>
      </c>
      <c r="AE18" s="67">
        <f t="shared" si="33"/>
        <v>2474842818.0149999</v>
      </c>
      <c r="AF18" s="67">
        <f t="shared" si="33"/>
        <v>2466750592.6714087</v>
      </c>
      <c r="AG18" s="67">
        <f t="shared" si="33"/>
        <v>58228851.949615486</v>
      </c>
      <c r="AH18" s="67">
        <f t="shared" si="33"/>
        <v>58138645.782336205</v>
      </c>
      <c r="AI18" s="75">
        <f>SUM(AI117:AI135)</f>
        <v>100000</v>
      </c>
      <c r="AJ18" s="124">
        <f t="shared" si="2"/>
        <v>1205.4607128772966</v>
      </c>
      <c r="AK18" s="125">
        <f t="shared" si="2"/>
        <v>1203.6421207801936</v>
      </c>
      <c r="AL18" s="66">
        <f t="shared" si="8"/>
        <v>15215.056272426662</v>
      </c>
      <c r="AM18" s="66">
        <f t="shared" si="9"/>
        <v>15191.598771123268</v>
      </c>
      <c r="AN18" s="125">
        <f t="shared" si="10"/>
        <v>24748.42818015</v>
      </c>
      <c r="AO18" s="125">
        <f t="shared" si="11"/>
        <v>24667.505926714086</v>
      </c>
      <c r="AP18" s="66">
        <f t="shared" si="12"/>
        <v>582.28851949615489</v>
      </c>
      <c r="AQ18" s="75">
        <f t="shared" si="13"/>
        <v>581.38645782336209</v>
      </c>
    </row>
    <row r="19" spans="1:59" x14ac:dyDescent="0.35">
      <c r="A19" t="s">
        <v>135</v>
      </c>
      <c r="C19" s="15" t="s">
        <v>145</v>
      </c>
      <c r="E19" t="s">
        <v>168</v>
      </c>
      <c r="F19">
        <v>3</v>
      </c>
      <c r="H19">
        <f>SUM(H155:H173)</f>
        <v>438885</v>
      </c>
      <c r="I19">
        <f>SUM(I155:I173)</f>
        <v>0</v>
      </c>
      <c r="J19">
        <f>SUM(J155:J173)</f>
        <v>12998</v>
      </c>
      <c r="K19" s="80">
        <f t="shared" ref="K19:R19" si="34">SUMIF(K155:K173,"&gt;0")</f>
        <v>4634.6837781880995</v>
      </c>
      <c r="L19" s="81">
        <f t="shared" si="34"/>
        <v>4627.5226811243001</v>
      </c>
      <c r="M19" s="74">
        <f t="shared" si="34"/>
        <v>64222.073559671699</v>
      </c>
      <c r="N19" s="75">
        <f t="shared" si="34"/>
        <v>64121.758590424397</v>
      </c>
      <c r="O19" s="81">
        <f t="shared" si="34"/>
        <v>108874.90089295481</v>
      </c>
      <c r="P19" s="81">
        <f t="shared" si="34"/>
        <v>108515.76171420189</v>
      </c>
      <c r="Q19" s="74">
        <f t="shared" si="34"/>
        <v>2568.9287382258999</v>
      </c>
      <c r="R19" s="75">
        <f t="shared" si="34"/>
        <v>2564.8973291181001</v>
      </c>
      <c r="S19" s="74"/>
      <c r="T19" s="66"/>
      <c r="U19" s="66"/>
      <c r="V19" s="66"/>
      <c r="W19" s="66"/>
      <c r="X19" s="66"/>
      <c r="Y19" s="66"/>
      <c r="Z19" s="75"/>
      <c r="AA19" s="93">
        <f>SUMIF(AA155:AA173,"&gt;0")</f>
        <v>97972068.026014</v>
      </c>
      <c r="AB19" s="67">
        <f t="shared" ref="AB19:AH19" si="35">SUMIF(AB155:AB173,"&gt;0")</f>
        <v>97821418.862073749</v>
      </c>
      <c r="AC19" s="67">
        <f t="shared" si="35"/>
        <v>1233331864.2707143</v>
      </c>
      <c r="AD19" s="67">
        <f t="shared" si="35"/>
        <v>1231408508.9798405</v>
      </c>
      <c r="AE19" s="67">
        <f t="shared" si="35"/>
        <v>2139685920.5679998</v>
      </c>
      <c r="AF19" s="67">
        <f t="shared" si="35"/>
        <v>2132626210.1781566</v>
      </c>
      <c r="AG19" s="67">
        <f t="shared" si="35"/>
        <v>47163935.024694264</v>
      </c>
      <c r="AH19" s="67">
        <f t="shared" si="35"/>
        <v>47089935.966736101</v>
      </c>
      <c r="AI19" s="75">
        <f>SUM(AI155:AI173)</f>
        <v>100000</v>
      </c>
      <c r="AJ19" s="124">
        <f t="shared" ref="AJ19:AJ58" si="36">AA19/$AI19</f>
        <v>979.72068026014006</v>
      </c>
      <c r="AK19" s="125">
        <f t="shared" ref="AK19:AK59" si="37">AB19/$AI19</f>
        <v>978.21418862073745</v>
      </c>
      <c r="AL19" s="66">
        <f t="shared" ref="AL19:AL58" si="38">AC19/$AI19</f>
        <v>12333.318642707143</v>
      </c>
      <c r="AM19" s="66">
        <f t="shared" ref="AM19:AM59" si="39">AD19/$AI19</f>
        <v>12314.085089798406</v>
      </c>
      <c r="AN19" s="125">
        <f t="shared" si="10"/>
        <v>21396.859205679997</v>
      </c>
      <c r="AO19" s="125">
        <f t="shared" si="11"/>
        <v>21326.262101781565</v>
      </c>
      <c r="AP19" s="66">
        <f t="shared" si="12"/>
        <v>471.63935024694263</v>
      </c>
      <c r="AQ19" s="75">
        <f t="shared" si="13"/>
        <v>470.89935966736101</v>
      </c>
    </row>
    <row r="20" spans="1:59" x14ac:dyDescent="0.35">
      <c r="A20" t="s">
        <v>136</v>
      </c>
      <c r="C20" s="15" t="s">
        <v>145</v>
      </c>
      <c r="E20" t="s">
        <v>168</v>
      </c>
      <c r="F20">
        <v>4</v>
      </c>
      <c r="H20">
        <f>SUM(H193:H211)</f>
        <v>442000</v>
      </c>
      <c r="I20">
        <f>SUM(I193:I211)</f>
        <v>0</v>
      </c>
      <c r="J20">
        <f>SUM(J193:J211)</f>
        <v>13090</v>
      </c>
      <c r="K20" s="80">
        <f t="shared" ref="K20:R20" si="40">SUMIF(K193:K211,"&gt;0")</f>
        <v>3677.8838803206991</v>
      </c>
      <c r="L20" s="81">
        <f t="shared" si="40"/>
        <v>3672.1158960858002</v>
      </c>
      <c r="M20" s="74">
        <f t="shared" si="40"/>
        <v>51411.007907961903</v>
      </c>
      <c r="N20" s="75">
        <f t="shared" si="40"/>
        <v>51329.727308559311</v>
      </c>
      <c r="O20" s="81">
        <f t="shared" si="40"/>
        <v>96488.785523970117</v>
      </c>
      <c r="P20" s="81">
        <f t="shared" si="40"/>
        <v>96167.332358484506</v>
      </c>
      <c r="Q20" s="74">
        <f t="shared" si="40"/>
        <v>2064.6064771253996</v>
      </c>
      <c r="R20" s="75">
        <f t="shared" si="40"/>
        <v>2061.3291344166</v>
      </c>
      <c r="S20" s="74"/>
      <c r="T20" s="66"/>
      <c r="U20" s="66"/>
      <c r="V20" s="66"/>
      <c r="W20" s="66"/>
      <c r="X20" s="66"/>
      <c r="Y20" s="66"/>
      <c r="Z20" s="75"/>
      <c r="AA20" s="93">
        <f>SUMIF(AA193:AA211,"&gt;0")</f>
        <v>78059419.408278406</v>
      </c>
      <c r="AB20" s="67">
        <f t="shared" ref="AB20:AH20" si="41">SUMIF(AB193:AB211,"&gt;0")</f>
        <v>77937524.653579175</v>
      </c>
      <c r="AC20" s="67">
        <f t="shared" si="41"/>
        <v>980406752.92963994</v>
      </c>
      <c r="AD20" s="67">
        <f t="shared" si="41"/>
        <v>978858977.8958621</v>
      </c>
      <c r="AE20" s="67">
        <f t="shared" si="41"/>
        <v>1887278918.7550004</v>
      </c>
      <c r="AF20" s="67">
        <f t="shared" si="41"/>
        <v>1880990138.0711482</v>
      </c>
      <c r="AG20" s="67">
        <f t="shared" si="41"/>
        <v>37466458.986138798</v>
      </c>
      <c r="AH20" s="67">
        <f t="shared" si="41"/>
        <v>37406998.756286085</v>
      </c>
      <c r="AI20" s="75">
        <f>SUM(AI193:AI211)</f>
        <v>100000</v>
      </c>
      <c r="AJ20" s="124">
        <f t="shared" si="36"/>
        <v>780.59419408278404</v>
      </c>
      <c r="AK20" s="125">
        <f t="shared" si="37"/>
        <v>779.3752465357918</v>
      </c>
      <c r="AL20" s="66">
        <f t="shared" si="38"/>
        <v>9804.0675292963988</v>
      </c>
      <c r="AM20" s="66">
        <f t="shared" si="39"/>
        <v>9788.5897789586215</v>
      </c>
      <c r="AN20" s="125">
        <f t="shared" si="10"/>
        <v>18872.789187550003</v>
      </c>
      <c r="AO20" s="125">
        <f t="shared" si="11"/>
        <v>18809.901380711482</v>
      </c>
      <c r="AP20" s="66">
        <f t="shared" si="12"/>
        <v>374.66458986138798</v>
      </c>
      <c r="AQ20" s="75">
        <f t="shared" si="13"/>
        <v>374.06998756286083</v>
      </c>
    </row>
    <row r="21" spans="1:59" s="4" customFormat="1" x14ac:dyDescent="0.35">
      <c r="A21" s="4" t="s">
        <v>137</v>
      </c>
      <c r="B21" s="8"/>
      <c r="C21" s="69" t="s">
        <v>145</v>
      </c>
      <c r="D21" s="69"/>
      <c r="E21" s="4" t="s">
        <v>168</v>
      </c>
      <c r="F21" s="4">
        <v>5</v>
      </c>
      <c r="G21" s="69"/>
      <c r="H21" s="4">
        <f>SUM(H231:H249)</f>
        <v>435668</v>
      </c>
      <c r="I21" s="4">
        <f>SUM(I231:I249)</f>
        <v>0</v>
      </c>
      <c r="J21" s="4">
        <f>SUM(J231:J249)</f>
        <v>12902</v>
      </c>
      <c r="K21" s="84">
        <f t="shared" ref="K21:R21" si="42">SUMIF(K231:K249,"&gt;0")</f>
        <v>2634.9445548155004</v>
      </c>
      <c r="L21" s="85">
        <f t="shared" si="42"/>
        <v>2630.7943216463</v>
      </c>
      <c r="M21" s="78">
        <f t="shared" si="42"/>
        <v>36613.859530900401</v>
      </c>
      <c r="N21" s="79">
        <f t="shared" si="42"/>
        <v>36555.749556654002</v>
      </c>
      <c r="O21" s="85">
        <f t="shared" si="42"/>
        <v>83333.021717049385</v>
      </c>
      <c r="P21" s="85">
        <f t="shared" si="42"/>
        <v>83055.0999547377</v>
      </c>
      <c r="Q21" s="78">
        <f t="shared" si="42"/>
        <v>1450.5603553487999</v>
      </c>
      <c r="R21" s="79">
        <f t="shared" si="42"/>
        <v>1448.2527884826</v>
      </c>
      <c r="S21" s="78"/>
      <c r="T21" s="71"/>
      <c r="U21" s="71"/>
      <c r="V21" s="71"/>
      <c r="W21" s="71"/>
      <c r="X21" s="71"/>
      <c r="Y21" s="71"/>
      <c r="Z21" s="79"/>
      <c r="AA21" s="94">
        <f>SUMIF(AA231:AA249,"&gt;0")</f>
        <v>57684416.095858634</v>
      </c>
      <c r="AB21" s="73">
        <f t="shared" ref="AB21:AH21" si="43">SUMIF(AB231:AB249,"&gt;0")</f>
        <v>57593825.665021949</v>
      </c>
      <c r="AC21" s="73">
        <f t="shared" si="43"/>
        <v>722831525.46438849</v>
      </c>
      <c r="AD21" s="73">
        <f t="shared" si="43"/>
        <v>721685551.48617816</v>
      </c>
      <c r="AE21" s="73">
        <f t="shared" si="43"/>
        <v>1678619442.506</v>
      </c>
      <c r="AF21" s="73">
        <f t="shared" si="43"/>
        <v>1673020833.8209491</v>
      </c>
      <c r="AG21" s="73">
        <f t="shared" si="43"/>
        <v>27604277.563236341</v>
      </c>
      <c r="AH21" s="73">
        <f t="shared" si="43"/>
        <v>27560372.662460003</v>
      </c>
      <c r="AI21" s="79">
        <f>SUM(AI231:AI249)</f>
        <v>100000</v>
      </c>
      <c r="AJ21" s="126">
        <f>AA21/$AI21</f>
        <v>576.84416095858637</v>
      </c>
      <c r="AK21" s="127">
        <f t="shared" si="37"/>
        <v>575.9382566502195</v>
      </c>
      <c r="AL21" s="71">
        <f t="shared" si="38"/>
        <v>7228.3152546438851</v>
      </c>
      <c r="AM21" s="71">
        <f t="shared" si="39"/>
        <v>7216.8555148617816</v>
      </c>
      <c r="AN21" s="127">
        <f t="shared" si="10"/>
        <v>16786.194425059999</v>
      </c>
      <c r="AO21" s="127">
        <f t="shared" si="11"/>
        <v>16730.20833820949</v>
      </c>
      <c r="AP21" s="71">
        <f t="shared" si="12"/>
        <v>276.04277563236343</v>
      </c>
      <c r="AQ21" s="79">
        <f t="shared" si="13"/>
        <v>275.60372662460003</v>
      </c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hidden="1" x14ac:dyDescent="0.35">
      <c r="A22" s="3"/>
      <c r="B22" s="5" t="s">
        <v>83</v>
      </c>
      <c r="C22" s="15">
        <v>2.0384007</v>
      </c>
      <c r="D22" s="15">
        <v>81.468401</v>
      </c>
      <c r="E22" t="s">
        <v>167</v>
      </c>
      <c r="F22" t="s">
        <v>144</v>
      </c>
      <c r="H22">
        <f t="shared" ref="H22:R22" si="44">SUM(H60,H98,H136,H174,H212)</f>
        <v>0</v>
      </c>
      <c r="I22">
        <f t="shared" si="44"/>
        <v>0</v>
      </c>
      <c r="J22">
        <f t="shared" si="44"/>
        <v>0</v>
      </c>
      <c r="K22" s="80" t="e">
        <f t="shared" ref="K22:P22" si="45">SUM(K60,K98,K136,K174,K212)</f>
        <v>#VALUE!</v>
      </c>
      <c r="L22" s="81" t="e">
        <f t="shared" si="45"/>
        <v>#VALUE!</v>
      </c>
      <c r="M22" s="74" t="e">
        <f t="shared" si="45"/>
        <v>#VALUE!</v>
      </c>
      <c r="N22" s="75" t="e">
        <f t="shared" si="45"/>
        <v>#VALUE!</v>
      </c>
      <c r="O22" s="81" t="e">
        <f t="shared" si="45"/>
        <v>#VALUE!</v>
      </c>
      <c r="P22" s="81" t="e">
        <f t="shared" si="45"/>
        <v>#VALUE!</v>
      </c>
      <c r="Q22" s="74" t="e">
        <f t="shared" si="44"/>
        <v>#VALUE!</v>
      </c>
      <c r="R22" s="75" t="e">
        <f t="shared" si="44"/>
        <v>#VALUE!</v>
      </c>
      <c r="S22" s="74"/>
      <c r="T22" s="66"/>
      <c r="U22" s="66"/>
      <c r="V22" s="66"/>
      <c r="W22" s="66"/>
      <c r="X22" s="66"/>
      <c r="Y22" s="66"/>
      <c r="Z22" s="75"/>
      <c r="AA22" s="93" t="e">
        <f t="shared" ref="AA22:AI22" si="46">SUM(AA60,AA98,AA136,AA174,AA212)</f>
        <v>#VALUE!</v>
      </c>
      <c r="AB22" s="67" t="e">
        <f t="shared" si="46"/>
        <v>#VALUE!</v>
      </c>
      <c r="AC22" s="67" t="e">
        <f t="shared" si="46"/>
        <v>#VALUE!</v>
      </c>
      <c r="AD22" s="67" t="e">
        <f t="shared" si="46"/>
        <v>#VALUE!</v>
      </c>
      <c r="AE22" s="67" t="e">
        <f t="shared" si="46"/>
        <v>#VALUE!</v>
      </c>
      <c r="AF22" s="67" t="e">
        <f t="shared" si="46"/>
        <v>#VALUE!</v>
      </c>
      <c r="AG22" s="67" t="e">
        <f t="shared" si="46"/>
        <v>#VALUE!</v>
      </c>
      <c r="AH22" s="67" t="e">
        <f t="shared" si="46"/>
        <v>#VALUE!</v>
      </c>
      <c r="AI22" s="75">
        <f t="shared" si="46"/>
        <v>25000</v>
      </c>
      <c r="AJ22" s="124" t="e">
        <f t="shared" si="36"/>
        <v>#VALUE!</v>
      </c>
      <c r="AK22" s="125" t="e">
        <f t="shared" si="37"/>
        <v>#VALUE!</v>
      </c>
      <c r="AL22" s="66" t="e">
        <f t="shared" si="38"/>
        <v>#VALUE!</v>
      </c>
      <c r="AM22" s="66" t="e">
        <f t="shared" si="39"/>
        <v>#VALUE!</v>
      </c>
      <c r="AN22" s="125" t="e">
        <f t="shared" si="10"/>
        <v>#VALUE!</v>
      </c>
      <c r="AO22" s="125" t="e">
        <f t="shared" si="11"/>
        <v>#VALUE!</v>
      </c>
      <c r="AP22" s="66" t="e">
        <f t="shared" si="12"/>
        <v>#VALUE!</v>
      </c>
      <c r="AQ22" s="75" t="e">
        <f t="shared" si="13"/>
        <v>#VALUE!</v>
      </c>
    </row>
    <row r="23" spans="1:59" hidden="1" x14ac:dyDescent="0.35">
      <c r="A23" s="3"/>
      <c r="B23" s="5" t="s">
        <v>61</v>
      </c>
      <c r="C23" s="15">
        <v>6.9792794999999996</v>
      </c>
      <c r="D23" s="15">
        <v>81.439279999999997</v>
      </c>
      <c r="E23" t="s">
        <v>167</v>
      </c>
      <c r="F23" t="s">
        <v>144</v>
      </c>
      <c r="H23">
        <f t="shared" ref="H23:R23" si="47">SUM(H61,H99,H137,H175,H213)</f>
        <v>0</v>
      </c>
      <c r="I23">
        <f t="shared" si="47"/>
        <v>0</v>
      </c>
      <c r="J23">
        <f t="shared" si="47"/>
        <v>0</v>
      </c>
      <c r="K23" s="80" t="e">
        <f t="shared" ref="K23:P23" si="48">SUM(K61,K99,K137,K175,K213)</f>
        <v>#VALUE!</v>
      </c>
      <c r="L23" s="81" t="e">
        <f t="shared" si="48"/>
        <v>#VALUE!</v>
      </c>
      <c r="M23" s="74" t="e">
        <f t="shared" ref="M23:N42" si="49">SUM(M61,M99,M137,M175,M213)</f>
        <v>#VALUE!</v>
      </c>
      <c r="N23" s="75" t="e">
        <f t="shared" si="49"/>
        <v>#VALUE!</v>
      </c>
      <c r="O23" s="81" t="e">
        <f t="shared" si="48"/>
        <v>#VALUE!</v>
      </c>
      <c r="P23" s="81" t="e">
        <f t="shared" si="48"/>
        <v>#VALUE!</v>
      </c>
      <c r="Q23" s="74" t="e">
        <f t="shared" si="47"/>
        <v>#VALUE!</v>
      </c>
      <c r="R23" s="75" t="e">
        <f t="shared" si="47"/>
        <v>#VALUE!</v>
      </c>
      <c r="S23" s="74"/>
      <c r="T23" s="66"/>
      <c r="U23" s="66"/>
      <c r="V23" s="66"/>
      <c r="W23" s="66"/>
      <c r="X23" s="66"/>
      <c r="Y23" s="66"/>
      <c r="Z23" s="75"/>
      <c r="AA23" s="93" t="e">
        <f t="shared" ref="AA23:AI23" si="50">SUM(AA61,AA99,AA137,AA175,AA213)</f>
        <v>#VALUE!</v>
      </c>
      <c r="AB23" s="67" t="e">
        <f t="shared" si="50"/>
        <v>#VALUE!</v>
      </c>
      <c r="AC23" s="67" t="e">
        <f t="shared" si="50"/>
        <v>#VALUE!</v>
      </c>
      <c r="AD23" s="67" t="e">
        <f t="shared" si="50"/>
        <v>#VALUE!</v>
      </c>
      <c r="AE23" s="67" t="e">
        <f t="shared" si="50"/>
        <v>#VALUE!</v>
      </c>
      <c r="AF23" s="67" t="e">
        <f t="shared" si="50"/>
        <v>#VALUE!</v>
      </c>
      <c r="AG23" s="67" t="e">
        <f t="shared" si="50"/>
        <v>#VALUE!</v>
      </c>
      <c r="AH23" s="67" t="e">
        <f t="shared" si="50"/>
        <v>#VALUE!</v>
      </c>
      <c r="AI23" s="75">
        <f t="shared" si="50"/>
        <v>27500</v>
      </c>
      <c r="AJ23" s="124" t="e">
        <f t="shared" si="36"/>
        <v>#VALUE!</v>
      </c>
      <c r="AK23" s="125" t="e">
        <f t="shared" si="37"/>
        <v>#VALUE!</v>
      </c>
      <c r="AL23" s="66" t="e">
        <f t="shared" si="38"/>
        <v>#VALUE!</v>
      </c>
      <c r="AM23" s="66" t="e">
        <f t="shared" si="39"/>
        <v>#VALUE!</v>
      </c>
      <c r="AN23" s="125" t="e">
        <f t="shared" si="10"/>
        <v>#VALUE!</v>
      </c>
      <c r="AO23" s="125" t="e">
        <f t="shared" si="11"/>
        <v>#VALUE!</v>
      </c>
      <c r="AP23" s="66" t="e">
        <f t="shared" si="12"/>
        <v>#VALUE!</v>
      </c>
      <c r="AQ23" s="75" t="e">
        <f t="shared" si="13"/>
        <v>#VALUE!</v>
      </c>
    </row>
    <row r="24" spans="1:59" hidden="1" x14ac:dyDescent="0.35">
      <c r="A24" s="3"/>
      <c r="B24" s="5" t="s">
        <v>78</v>
      </c>
      <c r="C24" s="15">
        <v>12.478312000000001</v>
      </c>
      <c r="D24" s="15">
        <v>81.948309999999992</v>
      </c>
      <c r="E24" t="s">
        <v>167</v>
      </c>
      <c r="F24" t="s">
        <v>144</v>
      </c>
      <c r="H24">
        <f t="shared" ref="H24:R24" si="51">SUM(H62,H100,H138,H176,H214)</f>
        <v>0</v>
      </c>
      <c r="I24">
        <f t="shared" si="51"/>
        <v>0</v>
      </c>
      <c r="J24">
        <f t="shared" si="51"/>
        <v>0</v>
      </c>
      <c r="K24" s="80" t="e">
        <f>SUM(K62,K100,K138,K176,K214)</f>
        <v>#VALUE!</v>
      </c>
      <c r="L24" s="81" t="e">
        <f>SUM(L62,L100,L138,L176,L214)</f>
        <v>#VALUE!</v>
      </c>
      <c r="M24" s="74" t="e">
        <f t="shared" si="49"/>
        <v>#VALUE!</v>
      </c>
      <c r="N24" s="75" t="e">
        <f t="shared" si="49"/>
        <v>#VALUE!</v>
      </c>
      <c r="O24" s="81" t="e">
        <f>SUM(O62,O100,O138,O176,O214)</f>
        <v>#VALUE!</v>
      </c>
      <c r="P24" s="81" t="e">
        <f>SUM(P62,P100,P138,P176,P214)</f>
        <v>#VALUE!</v>
      </c>
      <c r="Q24" s="74" t="e">
        <f t="shared" si="51"/>
        <v>#VALUE!</v>
      </c>
      <c r="R24" s="75" t="e">
        <f t="shared" si="51"/>
        <v>#VALUE!</v>
      </c>
      <c r="S24" s="74"/>
      <c r="T24" s="66"/>
      <c r="U24" s="66"/>
      <c r="V24" s="66"/>
      <c r="W24" s="66"/>
      <c r="X24" s="66"/>
      <c r="Y24" s="66"/>
      <c r="Z24" s="75"/>
      <c r="AA24" s="93" t="e">
        <f t="shared" ref="AA24:AI24" si="52">SUM(AA62,AA100,AA138,AA176,AA214)</f>
        <v>#VALUE!</v>
      </c>
      <c r="AB24" s="67" t="e">
        <f t="shared" si="52"/>
        <v>#VALUE!</v>
      </c>
      <c r="AC24" s="67" t="e">
        <f t="shared" si="52"/>
        <v>#VALUE!</v>
      </c>
      <c r="AD24" s="67" t="e">
        <f t="shared" si="52"/>
        <v>#VALUE!</v>
      </c>
      <c r="AE24" s="67" t="e">
        <f t="shared" si="52"/>
        <v>#VALUE!</v>
      </c>
      <c r="AF24" s="67" t="e">
        <f t="shared" si="52"/>
        <v>#VALUE!</v>
      </c>
      <c r="AG24" s="67" t="e">
        <f t="shared" si="52"/>
        <v>#VALUE!</v>
      </c>
      <c r="AH24" s="67" t="e">
        <f t="shared" si="52"/>
        <v>#VALUE!</v>
      </c>
      <c r="AI24" s="75">
        <f t="shared" si="52"/>
        <v>33000</v>
      </c>
      <c r="AJ24" s="124" t="e">
        <f t="shared" si="36"/>
        <v>#VALUE!</v>
      </c>
      <c r="AK24" s="125" t="e">
        <f t="shared" si="37"/>
        <v>#VALUE!</v>
      </c>
      <c r="AL24" s="66" t="e">
        <f t="shared" si="38"/>
        <v>#VALUE!</v>
      </c>
      <c r="AM24" s="66" t="e">
        <f t="shared" si="39"/>
        <v>#VALUE!</v>
      </c>
      <c r="AN24" s="125" t="e">
        <f t="shared" si="10"/>
        <v>#VALUE!</v>
      </c>
      <c r="AO24" s="125" t="e">
        <f t="shared" si="11"/>
        <v>#VALUE!</v>
      </c>
      <c r="AP24" s="66" t="e">
        <f t="shared" si="12"/>
        <v>#VALUE!</v>
      </c>
      <c r="AQ24" s="75" t="e">
        <f t="shared" si="13"/>
        <v>#VALUE!</v>
      </c>
    </row>
    <row r="25" spans="1:59" x14ac:dyDescent="0.35">
      <c r="A25" t="s">
        <v>140</v>
      </c>
      <c r="B25" s="5" t="s">
        <v>62</v>
      </c>
      <c r="C25" s="15">
        <v>17.570053000000001</v>
      </c>
      <c r="D25" s="15">
        <v>81.100049999999996</v>
      </c>
      <c r="E25" t="s">
        <v>167</v>
      </c>
      <c r="F25" t="s">
        <v>144</v>
      </c>
      <c r="H25">
        <f t="shared" ref="H25:R25" si="53">SUM(H63,H101,H139,H177,H215)</f>
        <v>118803</v>
      </c>
      <c r="I25">
        <f t="shared" si="53"/>
        <v>0</v>
      </c>
      <c r="J25">
        <f t="shared" si="53"/>
        <v>3518</v>
      </c>
      <c r="K25" s="80">
        <f t="shared" si="53"/>
        <v>22.9375463784</v>
      </c>
      <c r="L25" s="81">
        <f t="shared" si="53"/>
        <v>22.901823393899999</v>
      </c>
      <c r="M25" s="74">
        <f t="shared" si="49"/>
        <v>1434.2847062287003</v>
      </c>
      <c r="N25" s="75">
        <f t="shared" si="49"/>
        <v>1432.0509481151003</v>
      </c>
      <c r="O25" s="81">
        <f t="shared" si="53"/>
        <v>12465.290273103001</v>
      </c>
      <c r="P25" s="81">
        <f t="shared" si="53"/>
        <v>12424.8335439967</v>
      </c>
      <c r="Q25" s="74">
        <f t="shared" si="53"/>
        <v>22.9375463784</v>
      </c>
      <c r="R25" s="75">
        <f t="shared" si="53"/>
        <v>22.901823393899999</v>
      </c>
      <c r="S25" s="74"/>
      <c r="T25" s="66"/>
      <c r="U25" s="66"/>
      <c r="V25" s="66"/>
      <c r="W25" s="66"/>
      <c r="X25" s="66"/>
      <c r="Y25" s="66"/>
      <c r="Z25" s="75"/>
      <c r="AA25" s="93">
        <f t="shared" ref="AA25:AI25" si="54">SUM(AA63,AA101,AA139,AA177,AA215)</f>
        <v>426138.38398275786</v>
      </c>
      <c r="AB25" s="67">
        <f t="shared" si="54"/>
        <v>425474.69905718567</v>
      </c>
      <c r="AC25" s="67">
        <f t="shared" si="54"/>
        <v>26646431.87202647</v>
      </c>
      <c r="AD25" s="67">
        <f t="shared" si="54"/>
        <v>26604931.65562173</v>
      </c>
      <c r="AE25" s="67">
        <f t="shared" si="54"/>
        <v>231245008.5</v>
      </c>
      <c r="AF25" s="67">
        <f t="shared" si="54"/>
        <v>230494527.15376058</v>
      </c>
      <c r="AG25" s="67">
        <f t="shared" si="54"/>
        <v>426138.38398275786</v>
      </c>
      <c r="AH25" s="67">
        <f t="shared" si="54"/>
        <v>425474.69905718567</v>
      </c>
      <c r="AI25" s="75">
        <f t="shared" si="54"/>
        <v>22000</v>
      </c>
      <c r="AJ25" s="124">
        <f t="shared" si="36"/>
        <v>19.369926544670811</v>
      </c>
      <c r="AK25" s="125">
        <f t="shared" si="37"/>
        <v>19.339759048053896</v>
      </c>
      <c r="AL25" s="66">
        <f t="shared" si="38"/>
        <v>1211.201448728476</v>
      </c>
      <c r="AM25" s="66">
        <f t="shared" si="39"/>
        <v>1209.3150752555332</v>
      </c>
      <c r="AN25" s="125">
        <f t="shared" si="10"/>
        <v>10511.13675</v>
      </c>
      <c r="AO25" s="125">
        <f t="shared" si="11"/>
        <v>10477.023961534573</v>
      </c>
      <c r="AP25" s="66">
        <f t="shared" si="12"/>
        <v>19.369926544670811</v>
      </c>
      <c r="AQ25" s="75">
        <f t="shared" si="13"/>
        <v>19.339759048053896</v>
      </c>
    </row>
    <row r="26" spans="1:59" x14ac:dyDescent="0.35">
      <c r="B26" s="5" t="s">
        <v>63</v>
      </c>
      <c r="C26" s="15">
        <v>22.077057</v>
      </c>
      <c r="D26" s="15">
        <v>81.667060000000006</v>
      </c>
      <c r="E26" t="s">
        <v>167</v>
      </c>
      <c r="F26" t="s">
        <v>144</v>
      </c>
      <c r="H26">
        <f t="shared" ref="H26:R26" si="55">SUM(H64,H102,H140,H178,H216)</f>
        <v>182279</v>
      </c>
      <c r="I26">
        <f t="shared" si="55"/>
        <v>0</v>
      </c>
      <c r="J26">
        <f t="shared" si="55"/>
        <v>5399</v>
      </c>
      <c r="K26" s="80">
        <f t="shared" si="55"/>
        <v>51.980932559199999</v>
      </c>
      <c r="L26" s="81">
        <f t="shared" si="55"/>
        <v>51.899982475199991</v>
      </c>
      <c r="M26" s="74">
        <f t="shared" si="49"/>
        <v>3045.5629945863002</v>
      </c>
      <c r="N26" s="75">
        <f t="shared" si="49"/>
        <v>3040.8201289218996</v>
      </c>
      <c r="O26" s="81">
        <f t="shared" si="55"/>
        <v>21506.627044283003</v>
      </c>
      <c r="P26" s="81">
        <f t="shared" si="55"/>
        <v>21436.8230329461</v>
      </c>
      <c r="Q26" s="74">
        <f t="shared" si="55"/>
        <v>51.980932559199999</v>
      </c>
      <c r="R26" s="75">
        <f t="shared" si="55"/>
        <v>51.899982475199991</v>
      </c>
      <c r="S26" s="74"/>
      <c r="T26" s="66"/>
      <c r="U26" s="66"/>
      <c r="V26" s="66"/>
      <c r="W26" s="66"/>
      <c r="X26" s="66"/>
      <c r="Y26" s="66"/>
      <c r="Z26" s="75"/>
      <c r="AA26" s="93">
        <f t="shared" ref="AA26:AI26" si="56">SUM(AA64,AA102,AA140,AA178,AA216)</f>
        <v>852528.62536265468</v>
      </c>
      <c r="AB26" s="67">
        <f t="shared" si="56"/>
        <v>851200.81418571051</v>
      </c>
      <c r="AC26" s="67">
        <f t="shared" si="56"/>
        <v>49949654.717583403</v>
      </c>
      <c r="AD26" s="67">
        <f t="shared" si="56"/>
        <v>49871858.256743029</v>
      </c>
      <c r="AE26" s="67">
        <f t="shared" si="56"/>
        <v>353188002.77999997</v>
      </c>
      <c r="AF26" s="67">
        <f t="shared" si="56"/>
        <v>352041571.86328125</v>
      </c>
      <c r="AG26" s="67">
        <f t="shared" si="56"/>
        <v>852528.62536265468</v>
      </c>
      <c r="AH26" s="67">
        <f t="shared" si="56"/>
        <v>851200.81418571051</v>
      </c>
      <c r="AI26" s="75">
        <f t="shared" si="56"/>
        <v>30000</v>
      </c>
      <c r="AJ26" s="124">
        <f t="shared" si="36"/>
        <v>28.417620845421823</v>
      </c>
      <c r="AK26" s="125">
        <f t="shared" si="37"/>
        <v>28.373360472857016</v>
      </c>
      <c r="AL26" s="66">
        <f t="shared" si="38"/>
        <v>1664.9884905861134</v>
      </c>
      <c r="AM26" s="66">
        <f t="shared" si="39"/>
        <v>1662.3952752247676</v>
      </c>
      <c r="AN26" s="125">
        <f t="shared" si="10"/>
        <v>11772.933426</v>
      </c>
      <c r="AO26" s="125">
        <f t="shared" si="11"/>
        <v>11734.719062109374</v>
      </c>
      <c r="AP26" s="66">
        <f t="shared" si="12"/>
        <v>28.417620845421823</v>
      </c>
      <c r="AQ26" s="75">
        <f t="shared" si="13"/>
        <v>28.373360472857016</v>
      </c>
    </row>
    <row r="27" spans="1:59" x14ac:dyDescent="0.35">
      <c r="B27" s="5" t="s">
        <v>64</v>
      </c>
      <c r="C27" s="15">
        <v>26.975186999999998</v>
      </c>
      <c r="D27" s="15">
        <v>81.645189999999999</v>
      </c>
      <c r="E27" t="s">
        <v>167</v>
      </c>
      <c r="F27" t="s">
        <v>144</v>
      </c>
      <c r="H27">
        <f t="shared" ref="H27:R27" si="57">SUM(H65,H103,H141,H179,H217)</f>
        <v>187975</v>
      </c>
      <c r="I27">
        <f t="shared" si="57"/>
        <v>0</v>
      </c>
      <c r="J27">
        <f t="shared" si="57"/>
        <v>5568</v>
      </c>
      <c r="K27" s="80">
        <f t="shared" si="57"/>
        <v>84.833147056200005</v>
      </c>
      <c r="L27" s="81">
        <f t="shared" si="57"/>
        <v>84.701192015200007</v>
      </c>
      <c r="M27" s="74">
        <f t="shared" si="49"/>
        <v>4552.9952570058003</v>
      </c>
      <c r="N27" s="75">
        <f t="shared" si="49"/>
        <v>4545.9132295594009</v>
      </c>
      <c r="O27" s="81">
        <f t="shared" si="57"/>
        <v>25701.254892726301</v>
      </c>
      <c r="P27" s="81">
        <f t="shared" si="57"/>
        <v>25617.942318500303</v>
      </c>
      <c r="Q27" s="74">
        <f t="shared" si="57"/>
        <v>84.833147056200005</v>
      </c>
      <c r="R27" s="75">
        <f t="shared" si="57"/>
        <v>84.701192015200007</v>
      </c>
      <c r="S27" s="74"/>
      <c r="T27" s="66"/>
      <c r="U27" s="66"/>
      <c r="V27" s="66"/>
      <c r="W27" s="66"/>
      <c r="X27" s="66"/>
      <c r="Y27" s="66"/>
      <c r="Z27" s="75"/>
      <c r="AA27" s="93">
        <f t="shared" ref="AA27:AI27" si="58">SUM(AA65,AA103,AA141,AA179,AA217)</f>
        <v>1293011.0198005044</v>
      </c>
      <c r="AB27" s="67">
        <f t="shared" si="58"/>
        <v>1290997.1549044072</v>
      </c>
      <c r="AC27" s="67">
        <f t="shared" si="58"/>
        <v>69395905.311727837</v>
      </c>
      <c r="AD27" s="67">
        <f t="shared" si="58"/>
        <v>69287821.17671147</v>
      </c>
      <c r="AE27" s="67">
        <f t="shared" si="58"/>
        <v>399497115.36000001</v>
      </c>
      <c r="AF27" s="67">
        <f t="shared" si="58"/>
        <v>398200255.17271966</v>
      </c>
      <c r="AG27" s="67">
        <f t="shared" si="58"/>
        <v>1293011.0198005044</v>
      </c>
      <c r="AH27" s="67">
        <f t="shared" si="58"/>
        <v>1290997.1549044072</v>
      </c>
      <c r="AI27" s="75">
        <f t="shared" si="58"/>
        <v>30000</v>
      </c>
      <c r="AJ27" s="124">
        <f t="shared" si="36"/>
        <v>43.100367326683482</v>
      </c>
      <c r="AK27" s="125">
        <f t="shared" si="37"/>
        <v>43.033238496813574</v>
      </c>
      <c r="AL27" s="66">
        <f t="shared" si="38"/>
        <v>2313.1968437242613</v>
      </c>
      <c r="AM27" s="66">
        <f t="shared" si="39"/>
        <v>2309.5940392237158</v>
      </c>
      <c r="AN27" s="125">
        <f t="shared" si="10"/>
        <v>13316.570512</v>
      </c>
      <c r="AO27" s="125">
        <f t="shared" si="11"/>
        <v>13273.341839090655</v>
      </c>
      <c r="AP27" s="66">
        <f t="shared" si="12"/>
        <v>43.100367326683482</v>
      </c>
      <c r="AQ27" s="75">
        <f t="shared" si="13"/>
        <v>43.033238496813574</v>
      </c>
    </row>
    <row r="28" spans="1:59" x14ac:dyDescent="0.35">
      <c r="B28" s="5" t="s">
        <v>65</v>
      </c>
      <c r="C28" s="15">
        <v>31.999904999999998</v>
      </c>
      <c r="D28" s="15">
        <v>81.799899999999994</v>
      </c>
      <c r="E28" t="s">
        <v>167</v>
      </c>
      <c r="F28" t="s">
        <v>144</v>
      </c>
      <c r="H28">
        <f t="shared" ref="H28:R28" si="59">SUM(H66,H104,H142,H180,H218)</f>
        <v>179608</v>
      </c>
      <c r="I28">
        <f t="shared" si="59"/>
        <v>0</v>
      </c>
      <c r="J28">
        <f t="shared" si="59"/>
        <v>5318</v>
      </c>
      <c r="K28" s="80">
        <f t="shared" si="59"/>
        <v>122.85486088149999</v>
      </c>
      <c r="L28" s="81">
        <f t="shared" si="59"/>
        <v>122.6638303606</v>
      </c>
      <c r="M28" s="74">
        <f t="shared" si="49"/>
        <v>5995.3165967428995</v>
      </c>
      <c r="N28" s="75">
        <f t="shared" si="49"/>
        <v>5985.994308278101</v>
      </c>
      <c r="O28" s="81">
        <f t="shared" si="59"/>
        <v>27681.461214470404</v>
      </c>
      <c r="P28" s="81">
        <f t="shared" si="59"/>
        <v>27591.737659574101</v>
      </c>
      <c r="Q28" s="74">
        <f t="shared" si="59"/>
        <v>122.85486088149999</v>
      </c>
      <c r="R28" s="75">
        <f t="shared" si="59"/>
        <v>122.6638303606</v>
      </c>
      <c r="S28" s="74"/>
      <c r="T28" s="66"/>
      <c r="U28" s="66"/>
      <c r="V28" s="66"/>
      <c r="W28" s="66"/>
      <c r="X28" s="66"/>
      <c r="Y28" s="66"/>
      <c r="Z28" s="75"/>
      <c r="AA28" s="93">
        <f t="shared" ref="AA28:AI28" si="60">SUM(AA66,AA104,AA142,AA180,AA218)</f>
        <v>2147398.5981573551</v>
      </c>
      <c r="AB28" s="67">
        <f t="shared" si="60"/>
        <v>2144056.1986006713</v>
      </c>
      <c r="AC28" s="67">
        <f t="shared" si="60"/>
        <v>104793040.85308629</v>
      </c>
      <c r="AD28" s="67">
        <f t="shared" si="60"/>
        <v>104629931.7714311</v>
      </c>
      <c r="AE28" s="67">
        <f t="shared" si="60"/>
        <v>491095913.10000002</v>
      </c>
      <c r="AF28" s="67">
        <f t="shared" si="60"/>
        <v>489502380.59475279</v>
      </c>
      <c r="AG28" s="67">
        <f t="shared" si="60"/>
        <v>2147398.5981573551</v>
      </c>
      <c r="AH28" s="67">
        <f t="shared" si="60"/>
        <v>2144056.1986006713</v>
      </c>
      <c r="AI28" s="75">
        <f t="shared" si="60"/>
        <v>32500</v>
      </c>
      <c r="AJ28" s="124">
        <f t="shared" si="36"/>
        <v>66.073803020226308</v>
      </c>
      <c r="AK28" s="125">
        <f t="shared" si="37"/>
        <v>65.97095995694373</v>
      </c>
      <c r="AL28" s="66">
        <f t="shared" si="38"/>
        <v>3224.4012570180398</v>
      </c>
      <c r="AM28" s="66">
        <f t="shared" si="39"/>
        <v>3219.3825160440338</v>
      </c>
      <c r="AN28" s="125">
        <f t="shared" si="10"/>
        <v>15110.643480000001</v>
      </c>
      <c r="AO28" s="125">
        <f t="shared" si="11"/>
        <v>15061.611710607778</v>
      </c>
      <c r="AP28" s="66">
        <f t="shared" si="12"/>
        <v>66.073803020226308</v>
      </c>
      <c r="AQ28" s="75">
        <f t="shared" si="13"/>
        <v>65.97095995694373</v>
      </c>
    </row>
    <row r="29" spans="1:59" x14ac:dyDescent="0.35">
      <c r="B29" s="5" t="s">
        <v>66</v>
      </c>
      <c r="C29" s="15">
        <v>36.918118</v>
      </c>
      <c r="D29" s="15">
        <v>81.898120000000006</v>
      </c>
      <c r="E29" t="s">
        <v>167</v>
      </c>
      <c r="F29" t="s">
        <v>144</v>
      </c>
      <c r="H29">
        <f t="shared" ref="H29:R29" si="61">SUM(H67,H105,H143,H181,H219)</f>
        <v>166485</v>
      </c>
      <c r="I29">
        <f t="shared" si="61"/>
        <v>0</v>
      </c>
      <c r="J29">
        <f t="shared" si="61"/>
        <v>4930</v>
      </c>
      <c r="K29" s="80">
        <f t="shared" si="61"/>
        <v>168.23574453640001</v>
      </c>
      <c r="L29" s="81">
        <f t="shared" si="61"/>
        <v>167.9739726617</v>
      </c>
      <c r="M29" s="74">
        <f t="shared" si="49"/>
        <v>7399.0083811822997</v>
      </c>
      <c r="N29" s="75">
        <f t="shared" si="49"/>
        <v>7387.4956536094996</v>
      </c>
      <c r="O29" s="81">
        <f t="shared" si="61"/>
        <v>28578.8459945453</v>
      </c>
      <c r="P29" s="81">
        <f t="shared" si="61"/>
        <v>28486.118775514904</v>
      </c>
      <c r="Q29" s="74">
        <f t="shared" si="61"/>
        <v>168.23574453640001</v>
      </c>
      <c r="R29" s="75">
        <f t="shared" si="61"/>
        <v>167.9739726617</v>
      </c>
      <c r="S29" s="74"/>
      <c r="T29" s="66"/>
      <c r="U29" s="66"/>
      <c r="V29" s="66"/>
      <c r="W29" s="66"/>
      <c r="X29" s="66"/>
      <c r="Y29" s="66"/>
      <c r="Z29" s="75"/>
      <c r="AA29" s="93">
        <f t="shared" ref="AA29:AI29" si="62">SUM(AA67,AA105,AA143,AA181,AA219)</f>
        <v>3513039.5991184488</v>
      </c>
      <c r="AB29" s="67">
        <f t="shared" si="62"/>
        <v>3507571.8005861663</v>
      </c>
      <c r="AC29" s="67">
        <f t="shared" si="62"/>
        <v>154503488.59530723</v>
      </c>
      <c r="AD29" s="67">
        <f t="shared" si="62"/>
        <v>154263014.804923</v>
      </c>
      <c r="AE29" s="67">
        <f t="shared" si="62"/>
        <v>598519214.23000002</v>
      </c>
      <c r="AF29" s="67">
        <f t="shared" si="62"/>
        <v>596576759.64801717</v>
      </c>
      <c r="AG29" s="67">
        <f t="shared" si="62"/>
        <v>3513039.5991184488</v>
      </c>
      <c r="AH29" s="67">
        <f t="shared" si="62"/>
        <v>3507571.8005861663</v>
      </c>
      <c r="AI29" s="75">
        <f t="shared" si="62"/>
        <v>35000</v>
      </c>
      <c r="AJ29" s="124">
        <f t="shared" si="36"/>
        <v>100.37255997481282</v>
      </c>
      <c r="AK29" s="125">
        <f t="shared" si="37"/>
        <v>100.21633715960475</v>
      </c>
      <c r="AL29" s="66">
        <f t="shared" si="38"/>
        <v>4414.3853884373493</v>
      </c>
      <c r="AM29" s="66">
        <f t="shared" si="39"/>
        <v>4407.5147087120858</v>
      </c>
      <c r="AN29" s="125">
        <f t="shared" si="10"/>
        <v>17100.548977999999</v>
      </c>
      <c r="AO29" s="125">
        <f t="shared" si="11"/>
        <v>17045.050275657632</v>
      </c>
      <c r="AP29" s="66">
        <f t="shared" si="12"/>
        <v>100.37255997481282</v>
      </c>
      <c r="AQ29" s="75">
        <f t="shared" si="13"/>
        <v>100.21633715960475</v>
      </c>
    </row>
    <row r="30" spans="1:59" x14ac:dyDescent="0.35">
      <c r="B30" s="5" t="s">
        <v>67</v>
      </c>
      <c r="C30" s="15">
        <v>42.077438000000001</v>
      </c>
      <c r="D30" s="15">
        <v>82.30744</v>
      </c>
      <c r="E30" t="s">
        <v>167</v>
      </c>
      <c r="F30" t="s">
        <v>144</v>
      </c>
      <c r="H30">
        <f t="shared" ref="H30:R30" si="63">SUM(H68,H106,H144,H182,H220)</f>
        <v>172709</v>
      </c>
      <c r="I30">
        <f t="shared" si="63"/>
        <v>0</v>
      </c>
      <c r="J30">
        <f t="shared" si="63"/>
        <v>5114</v>
      </c>
      <c r="K30" s="80">
        <f t="shared" si="63"/>
        <v>265.85134539749998</v>
      </c>
      <c r="L30" s="81">
        <f t="shared" si="63"/>
        <v>265.43770194999996</v>
      </c>
      <c r="M30" s="74">
        <f t="shared" si="49"/>
        <v>10429.3488116466</v>
      </c>
      <c r="N30" s="75">
        <f t="shared" si="49"/>
        <v>10413.121578373901</v>
      </c>
      <c r="O30" s="81">
        <f t="shared" si="63"/>
        <v>33419.637561234005</v>
      </c>
      <c r="P30" s="81">
        <f t="shared" si="63"/>
        <v>33311.152558022804</v>
      </c>
      <c r="Q30" s="74">
        <f t="shared" si="63"/>
        <v>265.85134539749998</v>
      </c>
      <c r="R30" s="75">
        <f t="shared" si="63"/>
        <v>265.43770194999996</v>
      </c>
      <c r="S30" s="74"/>
      <c r="T30" s="66"/>
      <c r="U30" s="66"/>
      <c r="V30" s="66"/>
      <c r="W30" s="66"/>
      <c r="X30" s="66"/>
      <c r="Y30" s="66"/>
      <c r="Z30" s="75"/>
      <c r="AA30" s="93">
        <f t="shared" ref="AA30:AI30" si="64">SUM(AA68,AA106,AA144,AA182,AA220)</f>
        <v>5446557.6953983391</v>
      </c>
      <c r="AB30" s="67">
        <f t="shared" si="64"/>
        <v>5438085.4730827957</v>
      </c>
      <c r="AC30" s="67">
        <f t="shared" si="64"/>
        <v>213668469.28359187</v>
      </c>
      <c r="AD30" s="67">
        <f t="shared" si="64"/>
        <v>213336103.98520881</v>
      </c>
      <c r="AE30" s="67">
        <f t="shared" si="64"/>
        <v>681457961.73000002</v>
      </c>
      <c r="AF30" s="67">
        <f t="shared" si="64"/>
        <v>679246546.88133633</v>
      </c>
      <c r="AG30" s="67">
        <f t="shared" si="64"/>
        <v>5446557.6953983391</v>
      </c>
      <c r="AH30" s="67">
        <f t="shared" si="64"/>
        <v>5438085.4730827957</v>
      </c>
      <c r="AI30" s="75">
        <f t="shared" si="64"/>
        <v>35000</v>
      </c>
      <c r="AJ30" s="124">
        <f t="shared" si="36"/>
        <v>155.61593415423826</v>
      </c>
      <c r="AK30" s="125">
        <f t="shared" si="37"/>
        <v>155.37387065950844</v>
      </c>
      <c r="AL30" s="66">
        <f t="shared" si="38"/>
        <v>6104.8134081026246</v>
      </c>
      <c r="AM30" s="66">
        <f t="shared" si="39"/>
        <v>6095.3172567202519</v>
      </c>
      <c r="AN30" s="125">
        <f t="shared" si="10"/>
        <v>19470.227478000001</v>
      </c>
      <c r="AO30" s="125">
        <f t="shared" si="11"/>
        <v>19407.044196609608</v>
      </c>
      <c r="AP30" s="66">
        <f t="shared" si="12"/>
        <v>155.61593415423826</v>
      </c>
      <c r="AQ30" s="75">
        <f t="shared" si="13"/>
        <v>155.37387065950844</v>
      </c>
    </row>
    <row r="31" spans="1:59" x14ac:dyDescent="0.35">
      <c r="B31" s="5" t="s">
        <v>68</v>
      </c>
      <c r="C31" s="15">
        <v>47.025772000000003</v>
      </c>
      <c r="D31" s="15">
        <v>82.585769999999997</v>
      </c>
      <c r="E31" t="s">
        <v>167</v>
      </c>
      <c r="F31" t="s">
        <v>144</v>
      </c>
      <c r="H31">
        <f t="shared" ref="H31:R31" si="65">SUM(H69,H107,H145,H183,H221)</f>
        <v>202829</v>
      </c>
      <c r="I31">
        <f t="shared" si="65"/>
        <v>0</v>
      </c>
      <c r="J31">
        <f t="shared" si="65"/>
        <v>6007</v>
      </c>
      <c r="K31" s="80">
        <f t="shared" si="65"/>
        <v>475.68753841080002</v>
      </c>
      <c r="L31" s="81">
        <f t="shared" si="65"/>
        <v>474.94779489740006</v>
      </c>
      <c r="M31" s="74">
        <f t="shared" si="49"/>
        <v>16439.760376102098</v>
      </c>
      <c r="N31" s="75">
        <f t="shared" si="49"/>
        <v>16414.194841758501</v>
      </c>
      <c r="O31" s="81">
        <f t="shared" si="65"/>
        <v>44462.663781813499</v>
      </c>
      <c r="P31" s="81">
        <f t="shared" si="65"/>
        <v>44318.312966915903</v>
      </c>
      <c r="Q31" s="74">
        <f t="shared" si="65"/>
        <v>475.68753841080002</v>
      </c>
      <c r="R31" s="75">
        <f t="shared" si="65"/>
        <v>474.94779489740006</v>
      </c>
      <c r="S31" s="74"/>
      <c r="T31" s="66"/>
      <c r="U31" s="66"/>
      <c r="V31" s="66"/>
      <c r="W31" s="66"/>
      <c r="X31" s="66"/>
      <c r="Y31" s="66"/>
      <c r="Z31" s="75"/>
      <c r="AA31" s="93">
        <f t="shared" ref="AA31:AI31" si="66">SUM(AA69,AA107,AA145,AA183,AA221)</f>
        <v>8292812.2011047751</v>
      </c>
      <c r="AB31" s="67">
        <f t="shared" si="66"/>
        <v>8279919.2765436703</v>
      </c>
      <c r="AC31" s="67">
        <f t="shared" si="66"/>
        <v>286599573.08455539</v>
      </c>
      <c r="AD31" s="67">
        <f t="shared" si="66"/>
        <v>286153993.63750976</v>
      </c>
      <c r="AE31" s="67">
        <f t="shared" si="66"/>
        <v>771783001.00999999</v>
      </c>
      <c r="AF31" s="67">
        <f t="shared" si="66"/>
        <v>769278037.73829627</v>
      </c>
      <c r="AG31" s="67">
        <f t="shared" si="66"/>
        <v>8292812.2011047751</v>
      </c>
      <c r="AH31" s="67">
        <f t="shared" si="66"/>
        <v>8279919.2765436703</v>
      </c>
      <c r="AI31" s="75">
        <f t="shared" si="66"/>
        <v>35000</v>
      </c>
      <c r="AJ31" s="124">
        <f t="shared" si="36"/>
        <v>236.93749146013644</v>
      </c>
      <c r="AK31" s="125">
        <f t="shared" si="37"/>
        <v>236.56912218696201</v>
      </c>
      <c r="AL31" s="66">
        <f t="shared" si="38"/>
        <v>8188.5592309872964</v>
      </c>
      <c r="AM31" s="66">
        <f t="shared" si="39"/>
        <v>8175.8283896431358</v>
      </c>
      <c r="AN31" s="125">
        <f t="shared" si="10"/>
        <v>22050.942886000001</v>
      </c>
      <c r="AO31" s="125">
        <f t="shared" si="11"/>
        <v>21979.372506808464</v>
      </c>
      <c r="AP31" s="66">
        <f t="shared" si="12"/>
        <v>236.93749146013644</v>
      </c>
      <c r="AQ31" s="75">
        <f t="shared" si="13"/>
        <v>236.56912218696201</v>
      </c>
    </row>
    <row r="32" spans="1:59" x14ac:dyDescent="0.35">
      <c r="B32" s="5" t="s">
        <v>69</v>
      </c>
      <c r="C32" s="15">
        <v>51.990825999999998</v>
      </c>
      <c r="D32" s="15">
        <v>82.980829999999997</v>
      </c>
      <c r="E32" t="s">
        <v>167</v>
      </c>
      <c r="F32" t="s">
        <v>144</v>
      </c>
      <c r="H32">
        <f t="shared" ref="H32:R32" si="67">SUM(H70,H108,H146,H184,H222)</f>
        <v>209262</v>
      </c>
      <c r="I32">
        <f t="shared" si="67"/>
        <v>0</v>
      </c>
      <c r="J32">
        <f t="shared" si="67"/>
        <v>6198</v>
      </c>
      <c r="K32" s="80">
        <f t="shared" si="67"/>
        <v>746.89157297890006</v>
      </c>
      <c r="L32" s="81">
        <f t="shared" si="67"/>
        <v>745.73107964890005</v>
      </c>
      <c r="M32" s="74">
        <f t="shared" si="49"/>
        <v>22399.281261203603</v>
      </c>
      <c r="N32" s="75">
        <f t="shared" si="49"/>
        <v>22364.4780615948</v>
      </c>
      <c r="O32" s="81">
        <f t="shared" si="67"/>
        <v>51924.448520960301</v>
      </c>
      <c r="P32" s="81">
        <f t="shared" si="67"/>
        <v>51755.849650625998</v>
      </c>
      <c r="Q32" s="74">
        <f t="shared" si="67"/>
        <v>746.89157297890006</v>
      </c>
      <c r="R32" s="75">
        <f t="shared" si="67"/>
        <v>745.73107964890005</v>
      </c>
      <c r="S32" s="74"/>
      <c r="T32" s="66"/>
      <c r="U32" s="66"/>
      <c r="V32" s="66"/>
      <c r="W32" s="66"/>
      <c r="X32" s="66"/>
      <c r="Y32" s="66"/>
      <c r="Z32" s="75"/>
      <c r="AA32" s="93">
        <f t="shared" ref="AA32:AI32" si="68">SUM(AA70,AA108,AA146,AA184,AA222)</f>
        <v>12641270.691155441</v>
      </c>
      <c r="AB32" s="67">
        <f t="shared" si="68"/>
        <v>12621636.062916491</v>
      </c>
      <c r="AC32" s="67">
        <f t="shared" si="68"/>
        <v>379111758.59283614</v>
      </c>
      <c r="AD32" s="67">
        <f t="shared" si="68"/>
        <v>378522916.01340926</v>
      </c>
      <c r="AE32" s="67">
        <f t="shared" si="68"/>
        <v>874448019.83000016</v>
      </c>
      <c r="AF32" s="67">
        <f t="shared" si="68"/>
        <v>871609626.3839252</v>
      </c>
      <c r="AG32" s="67">
        <f t="shared" si="68"/>
        <v>12641270.691155441</v>
      </c>
      <c r="AH32" s="67">
        <f t="shared" si="68"/>
        <v>12621636.062916491</v>
      </c>
      <c r="AI32" s="75">
        <f t="shared" si="68"/>
        <v>35000</v>
      </c>
      <c r="AJ32" s="124">
        <f t="shared" si="36"/>
        <v>361.17916260444116</v>
      </c>
      <c r="AK32" s="125">
        <f t="shared" si="37"/>
        <v>360.61817322618549</v>
      </c>
      <c r="AL32" s="66">
        <f t="shared" si="38"/>
        <v>10831.764531223889</v>
      </c>
      <c r="AM32" s="66">
        <f t="shared" si="39"/>
        <v>10814.94045752598</v>
      </c>
      <c r="AN32" s="125">
        <f t="shared" si="10"/>
        <v>24984.229138000006</v>
      </c>
      <c r="AO32" s="125">
        <f t="shared" si="11"/>
        <v>24903.132182397861</v>
      </c>
      <c r="AP32" s="66">
        <f t="shared" si="12"/>
        <v>361.17916260444116</v>
      </c>
      <c r="AQ32" s="75">
        <f t="shared" si="13"/>
        <v>360.61817322618549</v>
      </c>
    </row>
    <row r="33" spans="2:43" x14ac:dyDescent="0.35">
      <c r="B33" s="5" t="s">
        <v>70</v>
      </c>
      <c r="C33" s="15">
        <v>56.953040999999999</v>
      </c>
      <c r="D33" s="15">
        <v>83.473039999999997</v>
      </c>
      <c r="E33" t="s">
        <v>167</v>
      </c>
      <c r="F33" t="s">
        <v>144</v>
      </c>
      <c r="H33">
        <f t="shared" ref="H33:R33" si="69">SUM(H71,H109,H147,H185,H223)</f>
        <v>190084</v>
      </c>
      <c r="I33">
        <f t="shared" si="69"/>
        <v>0</v>
      </c>
      <c r="J33">
        <f t="shared" si="69"/>
        <v>5630</v>
      </c>
      <c r="K33" s="80">
        <f t="shared" si="69"/>
        <v>1032.7571420677</v>
      </c>
      <c r="L33" s="81">
        <f t="shared" si="69"/>
        <v>1031.1388325858998</v>
      </c>
      <c r="M33" s="74">
        <f t="shared" si="49"/>
        <v>26355.961232810594</v>
      </c>
      <c r="N33" s="75">
        <f t="shared" si="49"/>
        <v>26314.661976453401</v>
      </c>
      <c r="O33" s="81">
        <f t="shared" si="69"/>
        <v>53414.8733387307</v>
      </c>
      <c r="P33" s="81">
        <f t="shared" si="69"/>
        <v>53239.591866975301</v>
      </c>
      <c r="Q33" s="74">
        <f t="shared" si="69"/>
        <v>1032.7571420677</v>
      </c>
      <c r="R33" s="75">
        <f t="shared" si="69"/>
        <v>1031.1388325858998</v>
      </c>
      <c r="S33" s="74"/>
      <c r="T33" s="66"/>
      <c r="U33" s="66"/>
      <c r="V33" s="66"/>
      <c r="W33" s="66"/>
      <c r="X33" s="66"/>
      <c r="Y33" s="66"/>
      <c r="Z33" s="75"/>
      <c r="AA33" s="93">
        <f t="shared" ref="AA33:AI33" si="70">SUM(AA71,AA109,AA147,AA185,AA223)</f>
        <v>17882530.802645229</v>
      </c>
      <c r="AB33" s="67">
        <f t="shared" si="70"/>
        <v>17854521.016517185</v>
      </c>
      <c r="AC33" s="67">
        <f t="shared" si="70"/>
        <v>456362168.20097607</v>
      </c>
      <c r="AD33" s="67">
        <f t="shared" si="70"/>
        <v>455647358.48699862</v>
      </c>
      <c r="AE33" s="67">
        <f t="shared" si="70"/>
        <v>919934892.56499994</v>
      </c>
      <c r="AF33" s="67">
        <f t="shared" si="70"/>
        <v>916917312.70008779</v>
      </c>
      <c r="AG33" s="67">
        <f t="shared" si="70"/>
        <v>17882530.802645229</v>
      </c>
      <c r="AH33" s="67">
        <f t="shared" si="70"/>
        <v>17854521.016517185</v>
      </c>
      <c r="AI33" s="75">
        <f t="shared" si="70"/>
        <v>32500</v>
      </c>
      <c r="AJ33" s="124">
        <f t="shared" si="36"/>
        <v>550.23171700446858</v>
      </c>
      <c r="AK33" s="125">
        <f t="shared" si="37"/>
        <v>549.36987743129794</v>
      </c>
      <c r="AL33" s="66">
        <f t="shared" si="38"/>
        <v>14041.912867722342</v>
      </c>
      <c r="AM33" s="66">
        <f t="shared" si="39"/>
        <v>14019.918722676881</v>
      </c>
      <c r="AN33" s="125">
        <f t="shared" si="10"/>
        <v>28305.689001999999</v>
      </c>
      <c r="AO33" s="125">
        <f t="shared" si="11"/>
        <v>28212.840390771933</v>
      </c>
      <c r="AP33" s="66">
        <f t="shared" si="12"/>
        <v>550.23171700446858</v>
      </c>
      <c r="AQ33" s="75">
        <f t="shared" si="13"/>
        <v>549.36987743129794</v>
      </c>
    </row>
    <row r="34" spans="2:43" x14ac:dyDescent="0.35">
      <c r="B34" s="5" t="s">
        <v>71</v>
      </c>
      <c r="C34" s="15">
        <v>61.947387999999997</v>
      </c>
      <c r="D34" s="15">
        <v>84.167389999999997</v>
      </c>
      <c r="E34" t="s">
        <v>167</v>
      </c>
      <c r="F34" t="s">
        <v>144</v>
      </c>
      <c r="H34">
        <f t="shared" ref="H34:R34" si="71">SUM(H72,H110,H148,H186,H224)</f>
        <v>165146</v>
      </c>
      <c r="I34">
        <f t="shared" si="71"/>
        <v>0</v>
      </c>
      <c r="J34">
        <f t="shared" si="71"/>
        <v>4890</v>
      </c>
      <c r="K34" s="80">
        <f t="shared" si="71"/>
        <v>1358.5975196403001</v>
      </c>
      <c r="L34" s="81">
        <f t="shared" si="71"/>
        <v>1356.4737918231999</v>
      </c>
      <c r="M34" s="74">
        <f t="shared" si="49"/>
        <v>28829.4420839622</v>
      </c>
      <c r="N34" s="75">
        <f t="shared" si="49"/>
        <v>28784.376575435897</v>
      </c>
      <c r="O34" s="81">
        <f t="shared" si="71"/>
        <v>52377.011972582302</v>
      </c>
      <c r="P34" s="81">
        <f t="shared" si="71"/>
        <v>52205.149301800499</v>
      </c>
      <c r="Q34" s="74">
        <f t="shared" si="71"/>
        <v>1358.5975196403001</v>
      </c>
      <c r="R34" s="75">
        <f t="shared" si="71"/>
        <v>1356.4737918231999</v>
      </c>
      <c r="S34" s="74"/>
      <c r="T34" s="66"/>
      <c r="U34" s="66"/>
      <c r="V34" s="66"/>
      <c r="W34" s="66"/>
      <c r="X34" s="66"/>
      <c r="Y34" s="66"/>
      <c r="Z34" s="75"/>
      <c r="AA34" s="93">
        <f t="shared" ref="AA34:AI34" si="72">SUM(AA72,AA110,AA148,AA186,AA224)</f>
        <v>25201088.909590662</v>
      </c>
      <c r="AB34" s="67">
        <f t="shared" si="72"/>
        <v>25161720.889047273</v>
      </c>
      <c r="AC34" s="67">
        <f t="shared" si="72"/>
        <v>534767157.06369162</v>
      </c>
      <c r="AD34" s="67">
        <f t="shared" si="72"/>
        <v>533931767.5890252</v>
      </c>
      <c r="AE34" s="67">
        <f t="shared" si="72"/>
        <v>962839226.39999986</v>
      </c>
      <c r="AF34" s="67">
        <f t="shared" si="72"/>
        <v>959681616.35820091</v>
      </c>
      <c r="AG34" s="67">
        <f t="shared" si="72"/>
        <v>25201088.909590662</v>
      </c>
      <c r="AH34" s="67">
        <f t="shared" si="72"/>
        <v>25161720.889047273</v>
      </c>
      <c r="AI34" s="75">
        <f t="shared" si="72"/>
        <v>30000</v>
      </c>
      <c r="AJ34" s="124">
        <f t="shared" si="36"/>
        <v>840.03629698635541</v>
      </c>
      <c r="AK34" s="125">
        <f t="shared" si="37"/>
        <v>838.72402963490913</v>
      </c>
      <c r="AL34" s="66">
        <f t="shared" si="38"/>
        <v>17825.571902123054</v>
      </c>
      <c r="AM34" s="66">
        <f t="shared" si="39"/>
        <v>17797.725586300839</v>
      </c>
      <c r="AN34" s="125">
        <f t="shared" si="10"/>
        <v>32094.640879999995</v>
      </c>
      <c r="AO34" s="125">
        <f t="shared" si="11"/>
        <v>31989.387211940029</v>
      </c>
      <c r="AP34" s="66">
        <f t="shared" si="12"/>
        <v>840.03629698635541</v>
      </c>
      <c r="AQ34" s="75">
        <f t="shared" si="13"/>
        <v>838.72402963490913</v>
      </c>
    </row>
    <row r="35" spans="2:43" x14ac:dyDescent="0.35">
      <c r="B35" s="5" t="s">
        <v>72</v>
      </c>
      <c r="C35" s="15">
        <v>67.063927000000007</v>
      </c>
      <c r="D35" s="15">
        <v>85.193929999999995</v>
      </c>
      <c r="E35" t="s">
        <v>167</v>
      </c>
      <c r="F35" t="s">
        <v>144</v>
      </c>
      <c r="H35">
        <f t="shared" ref="H35:R35" si="73">SUM(H73,H111,H149,H187,H225)</f>
        <v>164057</v>
      </c>
      <c r="I35">
        <f t="shared" si="73"/>
        <v>0</v>
      </c>
      <c r="J35">
        <f t="shared" si="73"/>
        <v>4858</v>
      </c>
      <c r="K35" s="80">
        <f t="shared" si="73"/>
        <v>2067.2025217542</v>
      </c>
      <c r="L35" s="81">
        <f t="shared" si="73"/>
        <v>2063.9828370793002</v>
      </c>
      <c r="M35" s="74">
        <f t="shared" si="49"/>
        <v>35411.185399256996</v>
      </c>
      <c r="N35" s="75">
        <f t="shared" si="49"/>
        <v>35356.032191116909</v>
      </c>
      <c r="O35" s="81">
        <f t="shared" si="73"/>
        <v>58973.220499182193</v>
      </c>
      <c r="P35" s="81">
        <f t="shared" si="73"/>
        <v>58779.688265307399</v>
      </c>
      <c r="Q35" s="74">
        <f t="shared" si="73"/>
        <v>2067.2025217542</v>
      </c>
      <c r="R35" s="75">
        <f t="shared" si="73"/>
        <v>2063.9828370793002</v>
      </c>
      <c r="S35" s="74"/>
      <c r="T35" s="66"/>
      <c r="U35" s="66"/>
      <c r="V35" s="66"/>
      <c r="W35" s="66"/>
      <c r="X35" s="66"/>
      <c r="Y35" s="66"/>
      <c r="Z35" s="75"/>
      <c r="AA35" s="93">
        <f t="shared" ref="AA35:AI35" si="74">SUM(AA73,AA111,AA149,AA187,AA225)</f>
        <v>35602205.851458259</v>
      </c>
      <c r="AB35" s="67">
        <f t="shared" si="74"/>
        <v>35546806.571509637</v>
      </c>
      <c r="AC35" s="67">
        <f t="shared" si="74"/>
        <v>609865893.04209745</v>
      </c>
      <c r="AD35" s="67">
        <f t="shared" si="74"/>
        <v>608916903.21037948</v>
      </c>
      <c r="AE35" s="67">
        <f t="shared" si="74"/>
        <v>1003826931.03</v>
      </c>
      <c r="AF35" s="67">
        <f t="shared" si="74"/>
        <v>1000534845.1762576</v>
      </c>
      <c r="AG35" s="67">
        <f t="shared" si="74"/>
        <v>35602205.851458259</v>
      </c>
      <c r="AH35" s="67">
        <f t="shared" si="74"/>
        <v>35546806.571509637</v>
      </c>
      <c r="AI35" s="75">
        <f t="shared" si="74"/>
        <v>27500</v>
      </c>
      <c r="AJ35" s="124">
        <f t="shared" si="36"/>
        <v>1294.6256673257549</v>
      </c>
      <c r="AK35" s="125">
        <f t="shared" si="37"/>
        <v>1292.6111480548959</v>
      </c>
      <c r="AL35" s="66">
        <f t="shared" si="38"/>
        <v>22176.941565167181</v>
      </c>
      <c r="AM35" s="66">
        <f t="shared" si="39"/>
        <v>22142.432844013798</v>
      </c>
      <c r="AN35" s="125">
        <f t="shared" si="10"/>
        <v>36502.797491999998</v>
      </c>
      <c r="AO35" s="125">
        <f t="shared" si="11"/>
        <v>36383.085279136641</v>
      </c>
      <c r="AP35" s="66">
        <f t="shared" si="12"/>
        <v>1294.6256673257549</v>
      </c>
      <c r="AQ35" s="75">
        <f t="shared" si="13"/>
        <v>1292.6111480548959</v>
      </c>
    </row>
    <row r="36" spans="2:43" x14ac:dyDescent="0.35">
      <c r="B36" s="5" t="s">
        <v>73</v>
      </c>
      <c r="C36" s="15">
        <v>71.938164</v>
      </c>
      <c r="D36" s="15">
        <v>86.248159999999999</v>
      </c>
      <c r="E36" t="s">
        <v>167</v>
      </c>
      <c r="F36" t="s">
        <v>144</v>
      </c>
      <c r="H36">
        <f t="shared" ref="H36:R36" si="75">SUM(H74,H112,H150,H188,H226)</f>
        <v>127150</v>
      </c>
      <c r="I36">
        <f t="shared" si="75"/>
        <v>0</v>
      </c>
      <c r="J36">
        <f t="shared" si="75"/>
        <v>3765</v>
      </c>
      <c r="K36" s="80">
        <f t="shared" si="75"/>
        <v>2428.1142505061998</v>
      </c>
      <c r="L36" s="81">
        <f t="shared" si="75"/>
        <v>2424.3543281150005</v>
      </c>
      <c r="M36" s="74">
        <f t="shared" si="49"/>
        <v>32318.190961780598</v>
      </c>
      <c r="N36" s="75">
        <f t="shared" si="49"/>
        <v>32268.1464097934</v>
      </c>
      <c r="O36" s="81">
        <f t="shared" si="75"/>
        <v>51815.942235666997</v>
      </c>
      <c r="P36" s="81">
        <f t="shared" si="75"/>
        <v>51645.941156576097</v>
      </c>
      <c r="Q36" s="74">
        <f t="shared" si="75"/>
        <v>2428.1142505061998</v>
      </c>
      <c r="R36" s="75">
        <f t="shared" si="75"/>
        <v>2424.3543281150005</v>
      </c>
      <c r="S36" s="74"/>
      <c r="T36" s="66"/>
      <c r="U36" s="66"/>
      <c r="V36" s="66"/>
      <c r="W36" s="66"/>
      <c r="X36" s="66"/>
      <c r="Y36" s="66"/>
      <c r="Z36" s="75"/>
      <c r="AA36" s="93">
        <f t="shared" ref="AA36:AI36" si="76">SUM(AA74,AA112,AA150,AA188,AA226)</f>
        <v>48804263.849912405</v>
      </c>
      <c r="AB36" s="67">
        <f t="shared" si="76"/>
        <v>48728755.839013979</v>
      </c>
      <c r="AC36" s="67">
        <f t="shared" si="76"/>
        <v>649584556.62528026</v>
      </c>
      <c r="AD36" s="67">
        <f t="shared" si="76"/>
        <v>648579545.3022542</v>
      </c>
      <c r="AE36" s="67">
        <f t="shared" si="76"/>
        <v>1031603609.2000002</v>
      </c>
      <c r="AF36" s="67">
        <f t="shared" si="76"/>
        <v>1028220593.1760032</v>
      </c>
      <c r="AG36" s="67">
        <f t="shared" si="76"/>
        <v>48804263.849912405</v>
      </c>
      <c r="AH36" s="67">
        <f t="shared" si="76"/>
        <v>48728755.839013979</v>
      </c>
      <c r="AI36" s="75">
        <f t="shared" si="76"/>
        <v>25000</v>
      </c>
      <c r="AJ36" s="124">
        <f t="shared" si="36"/>
        <v>1952.1705539964962</v>
      </c>
      <c r="AK36" s="125">
        <f t="shared" si="37"/>
        <v>1949.1502335605592</v>
      </c>
      <c r="AL36" s="66">
        <f t="shared" si="38"/>
        <v>25983.382265011209</v>
      </c>
      <c r="AM36" s="66">
        <f t="shared" si="39"/>
        <v>25943.181812090166</v>
      </c>
      <c r="AN36" s="125">
        <f t="shared" si="10"/>
        <v>41264.144368000008</v>
      </c>
      <c r="AO36" s="125">
        <f t="shared" si="11"/>
        <v>41128.82372704013</v>
      </c>
      <c r="AP36" s="66">
        <f t="shared" si="12"/>
        <v>1952.1705539964962</v>
      </c>
      <c r="AQ36" s="75">
        <f t="shared" si="13"/>
        <v>1949.1502335605592</v>
      </c>
    </row>
    <row r="37" spans="2:43" x14ac:dyDescent="0.35">
      <c r="B37" s="5" t="s">
        <v>74</v>
      </c>
      <c r="C37" s="15">
        <v>76.942824999999999</v>
      </c>
      <c r="D37" s="15">
        <v>87.812830000000005</v>
      </c>
      <c r="E37" t="s">
        <v>167</v>
      </c>
      <c r="F37" t="s">
        <v>144</v>
      </c>
      <c r="H37">
        <f t="shared" ref="H37:R37" si="77">SUM(H75,H113,H151,H189,H227)</f>
        <v>104331</v>
      </c>
      <c r="I37">
        <f t="shared" si="77"/>
        <v>0</v>
      </c>
      <c r="J37">
        <f t="shared" si="77"/>
        <v>3089</v>
      </c>
      <c r="K37" s="80">
        <f t="shared" si="77"/>
        <v>3078.8244748380002</v>
      </c>
      <c r="L37" s="81">
        <f t="shared" si="77"/>
        <v>3074.1021039040006</v>
      </c>
      <c r="M37" s="74">
        <f t="shared" si="49"/>
        <v>30388.0129607735</v>
      </c>
      <c r="N37" s="75">
        <f t="shared" si="49"/>
        <v>30341.4031360431</v>
      </c>
      <c r="O37" s="81">
        <f t="shared" si="77"/>
        <v>48655.3933290477</v>
      </c>
      <c r="P37" s="81">
        <f t="shared" si="77"/>
        <v>48495.858478854898</v>
      </c>
      <c r="Q37" s="74">
        <f t="shared" si="77"/>
        <v>0</v>
      </c>
      <c r="R37" s="75">
        <f t="shared" si="77"/>
        <v>0</v>
      </c>
      <c r="S37" s="74"/>
      <c r="T37" s="66"/>
      <c r="U37" s="66"/>
      <c r="V37" s="66"/>
      <c r="W37" s="66"/>
      <c r="X37" s="66"/>
      <c r="Y37" s="66"/>
      <c r="Z37" s="75"/>
      <c r="AA37" s="93">
        <f t="shared" ref="AA37:AI37" si="78">SUM(AA75,AA113,AA151,AA189,AA227)</f>
        <v>59402168.476133958</v>
      </c>
      <c r="AB37" s="67">
        <f t="shared" si="78"/>
        <v>59311075.894192487</v>
      </c>
      <c r="AC37" s="67">
        <f t="shared" si="78"/>
        <v>586299699.87028563</v>
      </c>
      <c r="AD37" s="67">
        <f t="shared" si="78"/>
        <v>585400615.63106108</v>
      </c>
      <c r="AE37" s="67">
        <f t="shared" si="78"/>
        <v>935996664.24000001</v>
      </c>
      <c r="AF37" s="67">
        <f t="shared" si="78"/>
        <v>932927288.2007091</v>
      </c>
      <c r="AG37" s="67">
        <f t="shared" si="78"/>
        <v>0</v>
      </c>
      <c r="AH37" s="67">
        <f t="shared" si="78"/>
        <v>0</v>
      </c>
      <c r="AI37" s="75">
        <f t="shared" si="78"/>
        <v>20000</v>
      </c>
      <c r="AJ37" s="124">
        <f t="shared" si="36"/>
        <v>2970.1084238066978</v>
      </c>
      <c r="AK37" s="125">
        <f t="shared" si="37"/>
        <v>2965.5537947096245</v>
      </c>
      <c r="AL37" s="66">
        <f t="shared" si="38"/>
        <v>29314.984993514281</v>
      </c>
      <c r="AM37" s="66">
        <f t="shared" si="39"/>
        <v>29270.030781553054</v>
      </c>
      <c r="AN37" s="125">
        <f t="shared" si="10"/>
        <v>46799.833211999998</v>
      </c>
      <c r="AO37" s="125">
        <f t="shared" si="11"/>
        <v>46646.364410035458</v>
      </c>
      <c r="AP37" s="66">
        <f t="shared" si="12"/>
        <v>0</v>
      </c>
      <c r="AQ37" s="75">
        <f t="shared" si="13"/>
        <v>0</v>
      </c>
    </row>
    <row r="38" spans="2:43" x14ac:dyDescent="0.35">
      <c r="B38" s="5" t="s">
        <v>75</v>
      </c>
      <c r="C38" s="15">
        <v>81.856712000000002</v>
      </c>
      <c r="D38" s="15">
        <v>89.736710000000002</v>
      </c>
      <c r="E38" t="s">
        <v>167</v>
      </c>
      <c r="F38" t="s">
        <v>144</v>
      </c>
      <c r="H38">
        <f t="shared" ref="H38:R38" si="79">SUM(H76,H114,H152,H190,H228)</f>
        <v>80217</v>
      </c>
      <c r="I38">
        <f t="shared" si="79"/>
        <v>0</v>
      </c>
      <c r="J38">
        <f t="shared" si="79"/>
        <v>2375</v>
      </c>
      <c r="K38" s="80">
        <f t="shared" si="79"/>
        <v>3571.4713735482001</v>
      </c>
      <c r="L38" s="81">
        <f t="shared" si="79"/>
        <v>3566.0655289533997</v>
      </c>
      <c r="M38" s="74">
        <f t="shared" si="49"/>
        <v>24571.715907068901</v>
      </c>
      <c r="N38" s="75">
        <f t="shared" si="49"/>
        <v>24534.523707068402</v>
      </c>
      <c r="O38" s="81">
        <f t="shared" si="79"/>
        <v>42391.156082702597</v>
      </c>
      <c r="P38" s="81">
        <f t="shared" si="79"/>
        <v>42252.179101460701</v>
      </c>
      <c r="Q38" s="74">
        <f t="shared" si="79"/>
        <v>0</v>
      </c>
      <c r="R38" s="75">
        <f t="shared" si="79"/>
        <v>0</v>
      </c>
      <c r="S38" s="74"/>
      <c r="T38" s="66"/>
      <c r="U38" s="66"/>
      <c r="V38" s="66"/>
      <c r="W38" s="66"/>
      <c r="X38" s="66"/>
      <c r="Y38" s="66"/>
      <c r="Z38" s="75"/>
      <c r="AA38" s="93">
        <f t="shared" ref="AA38:AI38" si="80">SUM(AA76,AA114,AA152,AA190,AA228)</f>
        <v>55885893.415322982</v>
      </c>
      <c r="AB38" s="67">
        <f t="shared" si="80"/>
        <v>55801314.886572719</v>
      </c>
      <c r="AC38" s="67">
        <f t="shared" si="80"/>
        <v>384494834.92563576</v>
      </c>
      <c r="AD38" s="67">
        <f t="shared" si="80"/>
        <v>383912934.81699151</v>
      </c>
      <c r="AE38" s="67">
        <f t="shared" si="80"/>
        <v>661963668.95000005</v>
      </c>
      <c r="AF38" s="67">
        <f t="shared" si="80"/>
        <v>659792809.6007607</v>
      </c>
      <c r="AG38" s="67">
        <f t="shared" si="80"/>
        <v>0</v>
      </c>
      <c r="AH38" s="67">
        <f t="shared" si="80"/>
        <v>0</v>
      </c>
      <c r="AI38" s="75">
        <f t="shared" si="80"/>
        <v>12500</v>
      </c>
      <c r="AJ38" s="124">
        <f t="shared" si="36"/>
        <v>4470.8714732258386</v>
      </c>
      <c r="AK38" s="125">
        <f t="shared" si="37"/>
        <v>4464.1051909258176</v>
      </c>
      <c r="AL38" s="66">
        <f t="shared" si="38"/>
        <v>30759.586794050861</v>
      </c>
      <c r="AM38" s="66">
        <f t="shared" si="39"/>
        <v>30713.034785359319</v>
      </c>
      <c r="AN38" s="125">
        <f t="shared" si="10"/>
        <v>52957.093516000001</v>
      </c>
      <c r="AO38" s="125">
        <f t="shared" si="11"/>
        <v>52783.424768060853</v>
      </c>
      <c r="AP38" s="66">
        <f t="shared" si="12"/>
        <v>0</v>
      </c>
      <c r="AQ38" s="75">
        <f t="shared" si="13"/>
        <v>0</v>
      </c>
    </row>
    <row r="39" spans="2:43" x14ac:dyDescent="0.35">
      <c r="B39" s="5" t="s">
        <v>81</v>
      </c>
      <c r="C39" s="15">
        <v>86.730819999999994</v>
      </c>
      <c r="D39" s="15">
        <v>92.220819999999989</v>
      </c>
      <c r="E39" t="s">
        <v>167</v>
      </c>
      <c r="F39" t="s">
        <v>144</v>
      </c>
      <c r="H39">
        <f t="shared" ref="H39:R39" si="81">SUM(H77,H115,H153,H191,H229)</f>
        <v>49691</v>
      </c>
      <c r="I39">
        <f t="shared" si="81"/>
        <v>0</v>
      </c>
      <c r="J39">
        <f t="shared" si="81"/>
        <v>1472</v>
      </c>
      <c r="K39" s="80">
        <f t="shared" si="81"/>
        <v>3275.1894538951001</v>
      </c>
      <c r="L39" s="81">
        <f t="shared" si="81"/>
        <v>3270.3226829948999</v>
      </c>
      <c r="M39" s="74">
        <f t="shared" si="49"/>
        <v>14705.6006479889</v>
      </c>
      <c r="N39" s="75">
        <f t="shared" si="49"/>
        <v>14683.748846647</v>
      </c>
      <c r="O39" s="81">
        <f t="shared" si="81"/>
        <v>29525.065473962801</v>
      </c>
      <c r="P39" s="81">
        <f t="shared" si="81"/>
        <v>29428.183560792</v>
      </c>
      <c r="Q39" s="74">
        <f t="shared" si="81"/>
        <v>0</v>
      </c>
      <c r="R39" s="75">
        <f t="shared" si="81"/>
        <v>0</v>
      </c>
      <c r="S39" s="74"/>
      <c r="T39" s="66"/>
      <c r="U39" s="66"/>
      <c r="V39" s="66"/>
      <c r="W39" s="66"/>
      <c r="X39" s="66"/>
      <c r="Y39" s="66"/>
      <c r="Z39" s="75"/>
      <c r="AA39" s="93">
        <f t="shared" ref="AA39:AI39" si="82">SUM(AA77,AA115,AA153,AA191,AA229)</f>
        <v>50081423.767776735</v>
      </c>
      <c r="AB39" s="67">
        <f t="shared" si="82"/>
        <v>50007087.378476664</v>
      </c>
      <c r="AC39" s="67">
        <f t="shared" si="82"/>
        <v>224865592.71731606</v>
      </c>
      <c r="AD39" s="67">
        <f t="shared" si="82"/>
        <v>224531822.32935873</v>
      </c>
      <c r="AE39" s="67">
        <f t="shared" si="82"/>
        <v>448983820.05000007</v>
      </c>
      <c r="AF39" s="67">
        <f t="shared" si="82"/>
        <v>447510658.23746049</v>
      </c>
      <c r="AG39" s="67">
        <f t="shared" si="82"/>
        <v>0</v>
      </c>
      <c r="AH39" s="67">
        <f t="shared" si="82"/>
        <v>0</v>
      </c>
      <c r="AI39" s="75">
        <f t="shared" si="82"/>
        <v>7500</v>
      </c>
      <c r="AJ39" s="124">
        <f t="shared" si="36"/>
        <v>6677.5231690368983</v>
      </c>
      <c r="AK39" s="125">
        <f t="shared" si="37"/>
        <v>6667.6116504635556</v>
      </c>
      <c r="AL39" s="66">
        <f t="shared" si="38"/>
        <v>29982.079028975473</v>
      </c>
      <c r="AM39" s="66">
        <f t="shared" si="39"/>
        <v>29937.576310581164</v>
      </c>
      <c r="AN39" s="125">
        <f t="shared" si="10"/>
        <v>59864.509340000011</v>
      </c>
      <c r="AO39" s="125">
        <f t="shared" si="11"/>
        <v>59668.087764994736</v>
      </c>
      <c r="AP39" s="66">
        <f t="shared" si="12"/>
        <v>0</v>
      </c>
      <c r="AQ39" s="75">
        <f t="shared" si="13"/>
        <v>0</v>
      </c>
    </row>
    <row r="40" spans="2:43" x14ac:dyDescent="0.35">
      <c r="B40" s="5" t="s">
        <v>82</v>
      </c>
      <c r="C40" s="15">
        <v>92.779342999999997</v>
      </c>
      <c r="D40" s="15">
        <v>96.279340000000005</v>
      </c>
      <c r="E40" t="s">
        <v>167</v>
      </c>
      <c r="F40" t="s">
        <v>144</v>
      </c>
      <c r="H40">
        <f t="shared" ref="H40:R40" si="83">SUM(H78,H116,H154,H192,H230)</f>
        <v>29050</v>
      </c>
      <c r="I40">
        <f t="shared" si="83"/>
        <v>0</v>
      </c>
      <c r="J40">
        <f t="shared" si="83"/>
        <v>860</v>
      </c>
      <c r="K40" s="80">
        <f t="shared" si="83"/>
        <v>3078.2918271976</v>
      </c>
      <c r="L40" s="81">
        <f t="shared" si="83"/>
        <v>3073.8864157373005</v>
      </c>
      <c r="M40" s="74">
        <f t="shared" si="49"/>
        <v>7695.7203331185001</v>
      </c>
      <c r="N40" s="75">
        <f t="shared" si="49"/>
        <v>7684.7068176840994</v>
      </c>
      <c r="O40" s="81">
        <f t="shared" si="83"/>
        <v>19930.146163744299</v>
      </c>
      <c r="P40" s="81">
        <f t="shared" si="83"/>
        <v>19864.762502864098</v>
      </c>
      <c r="Q40" s="74">
        <f t="shared" si="83"/>
        <v>0</v>
      </c>
      <c r="R40" s="75">
        <f t="shared" si="83"/>
        <v>0</v>
      </c>
      <c r="S40" s="74"/>
      <c r="T40" s="66"/>
      <c r="U40" s="66"/>
      <c r="V40" s="66"/>
      <c r="W40" s="66"/>
      <c r="X40" s="66"/>
      <c r="Y40" s="66"/>
      <c r="Z40" s="75"/>
      <c r="AA40" s="93">
        <f t="shared" ref="AA40:AI40" si="84">SUM(AA78,AA116,AA154,AA192,AA230)</f>
        <v>54399165.93028786</v>
      </c>
      <c r="AB40" s="67">
        <f t="shared" si="84"/>
        <v>54321589.526825458</v>
      </c>
      <c r="AC40" s="67">
        <f t="shared" si="84"/>
        <v>135997751.62822145</v>
      </c>
      <c r="AD40" s="67">
        <f t="shared" si="84"/>
        <v>135803810.85229674</v>
      </c>
      <c r="AE40" s="67">
        <f t="shared" si="84"/>
        <v>348509125.86000001</v>
      </c>
      <c r="AF40" s="67">
        <f t="shared" si="84"/>
        <v>347366379.05209917</v>
      </c>
      <c r="AG40" s="67">
        <f t="shared" si="84"/>
        <v>0</v>
      </c>
      <c r="AH40" s="67">
        <f t="shared" si="84"/>
        <v>0</v>
      </c>
      <c r="AI40" s="75">
        <f t="shared" si="84"/>
        <v>5000</v>
      </c>
      <c r="AJ40" s="124">
        <f t="shared" si="36"/>
        <v>10879.833186057573</v>
      </c>
      <c r="AK40" s="125">
        <f t="shared" si="37"/>
        <v>10864.317905365091</v>
      </c>
      <c r="AL40" s="66">
        <f t="shared" si="38"/>
        <v>27199.55032564429</v>
      </c>
      <c r="AM40" s="66">
        <f t="shared" si="39"/>
        <v>27160.762170459348</v>
      </c>
      <c r="AN40" s="125">
        <f t="shared" si="10"/>
        <v>69701.825171999997</v>
      </c>
      <c r="AO40" s="125">
        <f t="shared" si="11"/>
        <v>69473.275810419829</v>
      </c>
      <c r="AP40" s="66">
        <f t="shared" si="12"/>
        <v>0</v>
      </c>
      <c r="AQ40" s="75">
        <f t="shared" si="13"/>
        <v>0</v>
      </c>
    </row>
    <row r="41" spans="2:43" hidden="1" x14ac:dyDescent="0.35">
      <c r="B41" s="5" t="s">
        <v>76</v>
      </c>
      <c r="C41" s="15">
        <v>2.0320822999999999</v>
      </c>
      <c r="D41" s="15">
        <v>77.402082000000007</v>
      </c>
      <c r="E41" t="s">
        <v>168</v>
      </c>
      <c r="F41" t="s">
        <v>144</v>
      </c>
      <c r="H41">
        <f t="shared" ref="H41:R41" si="85">SUM(H79,H117,H155,H193,H231)</f>
        <v>0</v>
      </c>
      <c r="I41">
        <f t="shared" si="85"/>
        <v>0</v>
      </c>
      <c r="J41">
        <f t="shared" si="85"/>
        <v>0</v>
      </c>
      <c r="K41" s="80" t="e">
        <f t="shared" si="85"/>
        <v>#VALUE!</v>
      </c>
      <c r="L41" s="81" t="e">
        <f t="shared" si="85"/>
        <v>#VALUE!</v>
      </c>
      <c r="M41" s="74" t="e">
        <f t="shared" si="49"/>
        <v>#VALUE!</v>
      </c>
      <c r="N41" s="75" t="e">
        <f t="shared" si="49"/>
        <v>#VALUE!</v>
      </c>
      <c r="O41" s="81" t="e">
        <f t="shared" si="85"/>
        <v>#VALUE!</v>
      </c>
      <c r="P41" s="81" t="e">
        <f t="shared" si="85"/>
        <v>#VALUE!</v>
      </c>
      <c r="Q41" s="74" t="e">
        <f t="shared" si="85"/>
        <v>#VALUE!</v>
      </c>
      <c r="R41" s="75" t="e">
        <f t="shared" si="85"/>
        <v>#VALUE!</v>
      </c>
      <c r="S41" s="74"/>
      <c r="T41" s="66"/>
      <c r="U41" s="66"/>
      <c r="V41" s="66"/>
      <c r="W41" s="66"/>
      <c r="X41" s="66"/>
      <c r="Y41" s="66"/>
      <c r="Z41" s="75"/>
      <c r="AA41" s="93" t="e">
        <f t="shared" ref="AA41:AI41" si="86">SUM(AA79,AA117,AA155,AA193,AA231)</f>
        <v>#VALUE!</v>
      </c>
      <c r="AB41" s="67" t="e">
        <f t="shared" si="86"/>
        <v>#VALUE!</v>
      </c>
      <c r="AC41" s="67" t="e">
        <f t="shared" si="86"/>
        <v>#VALUE!</v>
      </c>
      <c r="AD41" s="67" t="e">
        <f t="shared" si="86"/>
        <v>#VALUE!</v>
      </c>
      <c r="AE41" s="67" t="e">
        <f t="shared" si="86"/>
        <v>#VALUE!</v>
      </c>
      <c r="AF41" s="67" t="e">
        <f t="shared" si="86"/>
        <v>#VALUE!</v>
      </c>
      <c r="AG41" s="67" t="e">
        <f t="shared" si="86"/>
        <v>#VALUE!</v>
      </c>
      <c r="AH41" s="67" t="e">
        <f t="shared" si="86"/>
        <v>#VALUE!</v>
      </c>
      <c r="AI41" s="75">
        <f t="shared" si="86"/>
        <v>25000</v>
      </c>
      <c r="AJ41" s="124" t="e">
        <f t="shared" si="36"/>
        <v>#VALUE!</v>
      </c>
      <c r="AK41" s="125" t="e">
        <f t="shared" si="37"/>
        <v>#VALUE!</v>
      </c>
      <c r="AL41" s="66" t="e">
        <f t="shared" si="38"/>
        <v>#VALUE!</v>
      </c>
      <c r="AM41" s="66" t="e">
        <f t="shared" si="39"/>
        <v>#VALUE!</v>
      </c>
      <c r="AN41" s="125" t="e">
        <f t="shared" si="10"/>
        <v>#VALUE!</v>
      </c>
      <c r="AO41" s="125" t="e">
        <f t="shared" si="11"/>
        <v>#VALUE!</v>
      </c>
      <c r="AP41" s="66" t="e">
        <f t="shared" si="12"/>
        <v>#VALUE!</v>
      </c>
      <c r="AQ41" s="75" t="e">
        <f t="shared" si="13"/>
        <v>#VALUE!</v>
      </c>
    </row>
    <row r="42" spans="2:43" hidden="1" x14ac:dyDescent="0.35">
      <c r="B42" s="5" t="s">
        <v>46</v>
      </c>
      <c r="C42" s="15">
        <v>6.9784756000000003</v>
      </c>
      <c r="D42" s="15">
        <v>77.398476000000002</v>
      </c>
      <c r="E42" t="s">
        <v>168</v>
      </c>
      <c r="F42" t="s">
        <v>144</v>
      </c>
      <c r="H42">
        <f t="shared" ref="H42:R42" si="87">SUM(H80,H118,H156,H194,H232)</f>
        <v>0</v>
      </c>
      <c r="I42">
        <f t="shared" si="87"/>
        <v>0</v>
      </c>
      <c r="J42">
        <f t="shared" si="87"/>
        <v>0</v>
      </c>
      <c r="K42" s="80" t="e">
        <f t="shared" si="87"/>
        <v>#VALUE!</v>
      </c>
      <c r="L42" s="81" t="e">
        <f t="shared" si="87"/>
        <v>#VALUE!</v>
      </c>
      <c r="M42" s="74" t="e">
        <f t="shared" si="49"/>
        <v>#VALUE!</v>
      </c>
      <c r="N42" s="75" t="e">
        <f t="shared" si="49"/>
        <v>#VALUE!</v>
      </c>
      <c r="O42" s="81" t="e">
        <f t="shared" si="87"/>
        <v>#VALUE!</v>
      </c>
      <c r="P42" s="81" t="e">
        <f t="shared" si="87"/>
        <v>#VALUE!</v>
      </c>
      <c r="Q42" s="74" t="e">
        <f t="shared" si="87"/>
        <v>#VALUE!</v>
      </c>
      <c r="R42" s="75" t="e">
        <f t="shared" si="87"/>
        <v>#VALUE!</v>
      </c>
      <c r="S42" s="74"/>
      <c r="T42" s="66"/>
      <c r="U42" s="66"/>
      <c r="V42" s="66"/>
      <c r="W42" s="66"/>
      <c r="X42" s="66"/>
      <c r="Y42" s="66"/>
      <c r="Z42" s="75"/>
      <c r="AA42" s="93" t="e">
        <f t="shared" ref="AA42:AI42" si="88">SUM(AA80,AA118,AA156,AA194,AA232)</f>
        <v>#VALUE!</v>
      </c>
      <c r="AB42" s="67" t="e">
        <f t="shared" si="88"/>
        <v>#VALUE!</v>
      </c>
      <c r="AC42" s="67" t="e">
        <f t="shared" si="88"/>
        <v>#VALUE!</v>
      </c>
      <c r="AD42" s="67" t="e">
        <f t="shared" si="88"/>
        <v>#VALUE!</v>
      </c>
      <c r="AE42" s="67" t="e">
        <f t="shared" si="88"/>
        <v>#VALUE!</v>
      </c>
      <c r="AF42" s="67" t="e">
        <f t="shared" si="88"/>
        <v>#VALUE!</v>
      </c>
      <c r="AG42" s="67" t="e">
        <f t="shared" si="88"/>
        <v>#VALUE!</v>
      </c>
      <c r="AH42" s="67" t="e">
        <f t="shared" si="88"/>
        <v>#VALUE!</v>
      </c>
      <c r="AI42" s="75">
        <f t="shared" si="88"/>
        <v>27500</v>
      </c>
      <c r="AJ42" s="124" t="e">
        <f t="shared" si="36"/>
        <v>#VALUE!</v>
      </c>
      <c r="AK42" s="125" t="e">
        <f t="shared" si="37"/>
        <v>#VALUE!</v>
      </c>
      <c r="AL42" s="66" t="e">
        <f t="shared" si="38"/>
        <v>#VALUE!</v>
      </c>
      <c r="AM42" s="66" t="e">
        <f t="shared" si="39"/>
        <v>#VALUE!</v>
      </c>
      <c r="AN42" s="125" t="e">
        <f t="shared" si="10"/>
        <v>#VALUE!</v>
      </c>
      <c r="AO42" s="125" t="e">
        <f t="shared" si="11"/>
        <v>#VALUE!</v>
      </c>
      <c r="AP42" s="66" t="e">
        <f t="shared" si="12"/>
        <v>#VALUE!</v>
      </c>
      <c r="AQ42" s="75" t="e">
        <f t="shared" si="13"/>
        <v>#VALUE!</v>
      </c>
    </row>
    <row r="43" spans="2:43" hidden="1" x14ac:dyDescent="0.35">
      <c r="B43" s="5" t="s">
        <v>77</v>
      </c>
      <c r="C43" s="15">
        <v>12.471144000000001</v>
      </c>
      <c r="D43" s="15">
        <v>77.921140000000008</v>
      </c>
      <c r="E43" t="s">
        <v>168</v>
      </c>
      <c r="F43" t="s">
        <v>144</v>
      </c>
      <c r="H43">
        <f t="shared" ref="H43:R43" si="89">SUM(H81,H119,H157,H195,H233)</f>
        <v>0</v>
      </c>
      <c r="I43">
        <f t="shared" si="89"/>
        <v>0</v>
      </c>
      <c r="J43">
        <f t="shared" si="89"/>
        <v>0</v>
      </c>
      <c r="K43" s="80" t="e">
        <f t="shared" si="89"/>
        <v>#VALUE!</v>
      </c>
      <c r="L43" s="81" t="e">
        <f t="shared" si="89"/>
        <v>#VALUE!</v>
      </c>
      <c r="M43" s="74" t="e">
        <f t="shared" si="89"/>
        <v>#VALUE!</v>
      </c>
      <c r="N43" s="75" t="e">
        <f t="shared" si="89"/>
        <v>#VALUE!</v>
      </c>
      <c r="O43" s="81" t="e">
        <f t="shared" si="89"/>
        <v>#VALUE!</v>
      </c>
      <c r="P43" s="81" t="e">
        <f t="shared" si="89"/>
        <v>#VALUE!</v>
      </c>
      <c r="Q43" s="74" t="e">
        <f t="shared" si="89"/>
        <v>#VALUE!</v>
      </c>
      <c r="R43" s="75" t="e">
        <f t="shared" si="89"/>
        <v>#VALUE!</v>
      </c>
      <c r="S43" s="74"/>
      <c r="T43" s="66"/>
      <c r="U43" s="66"/>
      <c r="V43" s="66"/>
      <c r="W43" s="66"/>
      <c r="X43" s="66"/>
      <c r="Y43" s="66"/>
      <c r="Z43" s="75"/>
      <c r="AA43" s="93" t="e">
        <f t="shared" ref="AA43:AI43" si="90">SUM(AA81,AA119,AA157,AA195,AA233)</f>
        <v>#VALUE!</v>
      </c>
      <c r="AB43" s="67" t="e">
        <f t="shared" si="90"/>
        <v>#VALUE!</v>
      </c>
      <c r="AC43" s="67" t="e">
        <f t="shared" si="90"/>
        <v>#VALUE!</v>
      </c>
      <c r="AD43" s="67" t="e">
        <f t="shared" si="90"/>
        <v>#VALUE!</v>
      </c>
      <c r="AE43" s="67" t="e">
        <f t="shared" si="90"/>
        <v>#VALUE!</v>
      </c>
      <c r="AF43" s="67" t="e">
        <f t="shared" si="90"/>
        <v>#VALUE!</v>
      </c>
      <c r="AG43" s="67" t="e">
        <f t="shared" si="90"/>
        <v>#VALUE!</v>
      </c>
      <c r="AH43" s="67" t="e">
        <f t="shared" si="90"/>
        <v>#VALUE!</v>
      </c>
      <c r="AI43" s="75">
        <f t="shared" si="90"/>
        <v>33000</v>
      </c>
      <c r="AJ43" s="124" t="e">
        <f t="shared" si="36"/>
        <v>#VALUE!</v>
      </c>
      <c r="AK43" s="125" t="e">
        <f t="shared" si="37"/>
        <v>#VALUE!</v>
      </c>
      <c r="AL43" s="66" t="e">
        <f t="shared" si="38"/>
        <v>#VALUE!</v>
      </c>
      <c r="AM43" s="66" t="e">
        <f t="shared" si="39"/>
        <v>#VALUE!</v>
      </c>
      <c r="AN43" s="125" t="e">
        <f t="shared" si="10"/>
        <v>#VALUE!</v>
      </c>
      <c r="AO43" s="125" t="e">
        <f t="shared" si="11"/>
        <v>#VALUE!</v>
      </c>
      <c r="AP43" s="66" t="e">
        <f t="shared" si="12"/>
        <v>#VALUE!</v>
      </c>
      <c r="AQ43" s="75" t="e">
        <f t="shared" si="13"/>
        <v>#VALUE!</v>
      </c>
    </row>
    <row r="44" spans="2:43" x14ac:dyDescent="0.35">
      <c r="B44" s="5" t="s">
        <v>47</v>
      </c>
      <c r="C44" s="15">
        <v>17.556318000000001</v>
      </c>
      <c r="D44" s="15">
        <v>77.07632000000001</v>
      </c>
      <c r="E44" t="s">
        <v>168</v>
      </c>
      <c r="F44" t="s">
        <v>144</v>
      </c>
      <c r="H44">
        <f t="shared" ref="H44:R44" si="91">SUM(H82,H120,H158,H196,H234)</f>
        <v>124418</v>
      </c>
      <c r="I44">
        <f t="shared" si="91"/>
        <v>0</v>
      </c>
      <c r="J44">
        <f t="shared" si="91"/>
        <v>3685</v>
      </c>
      <c r="K44" s="80">
        <f t="shared" si="91"/>
        <v>56.984434156800006</v>
      </c>
      <c r="L44" s="81">
        <f t="shared" si="91"/>
        <v>56.894927597899994</v>
      </c>
      <c r="M44" s="74">
        <f t="shared" si="91"/>
        <v>3334.7292008248</v>
      </c>
      <c r="N44" s="75">
        <f t="shared" si="91"/>
        <v>3329.4912768188997</v>
      </c>
      <c r="O44" s="81">
        <f t="shared" si="91"/>
        <v>8826.1892314548004</v>
      </c>
      <c r="P44" s="81">
        <f t="shared" si="91"/>
        <v>8797.2836015400007</v>
      </c>
      <c r="Q44" s="74">
        <f t="shared" si="91"/>
        <v>56.984434156800006</v>
      </c>
      <c r="R44" s="75">
        <f t="shared" si="91"/>
        <v>56.894927597899994</v>
      </c>
      <c r="S44" s="74"/>
      <c r="T44" s="66"/>
      <c r="U44" s="66"/>
      <c r="V44" s="66"/>
      <c r="W44" s="66"/>
      <c r="X44" s="66"/>
      <c r="Y44" s="66"/>
      <c r="Z44" s="75"/>
      <c r="AA44" s="93">
        <f t="shared" ref="AA44:AI44" si="92">SUM(AA82,AA120,AA158,AA196,AA234)</f>
        <v>1013132.444318412</v>
      </c>
      <c r="AB44" s="67">
        <f t="shared" si="92"/>
        <v>1011541.0527736505</v>
      </c>
      <c r="AC44" s="67">
        <f t="shared" si="92"/>
        <v>59288512.667778268</v>
      </c>
      <c r="AD44" s="67">
        <f t="shared" si="92"/>
        <v>59195384.431394935</v>
      </c>
      <c r="AE44" s="67">
        <f t="shared" si="92"/>
        <v>156551621.59999999</v>
      </c>
      <c r="AF44" s="67">
        <f t="shared" si="92"/>
        <v>156038944.58757171</v>
      </c>
      <c r="AG44" s="67">
        <f t="shared" si="92"/>
        <v>1013132.444318412</v>
      </c>
      <c r="AH44" s="67">
        <f t="shared" si="92"/>
        <v>1011541.0527736505</v>
      </c>
      <c r="AI44" s="75">
        <f t="shared" si="92"/>
        <v>22000</v>
      </c>
      <c r="AJ44" s="124">
        <f t="shared" si="36"/>
        <v>46.051474741745999</v>
      </c>
      <c r="AK44" s="125">
        <f t="shared" si="37"/>
        <v>45.979138762438659</v>
      </c>
      <c r="AL44" s="66">
        <f t="shared" si="38"/>
        <v>2694.9323939899214</v>
      </c>
      <c r="AM44" s="66">
        <f t="shared" si="39"/>
        <v>2690.6992923361336</v>
      </c>
      <c r="AN44" s="125">
        <f t="shared" si="10"/>
        <v>7115.9827999999998</v>
      </c>
      <c r="AO44" s="125">
        <f t="shared" si="11"/>
        <v>7092.6792994350781</v>
      </c>
      <c r="AP44" s="66">
        <f t="shared" si="12"/>
        <v>46.051474741745999</v>
      </c>
      <c r="AQ44" s="75">
        <f t="shared" si="13"/>
        <v>45.979138762438659</v>
      </c>
    </row>
    <row r="45" spans="2:43" x14ac:dyDescent="0.35">
      <c r="B45" s="5" t="s">
        <v>48</v>
      </c>
      <c r="C45" s="15">
        <v>22.054632000000002</v>
      </c>
      <c r="D45" s="15">
        <v>77.704629999999995</v>
      </c>
      <c r="E45" t="s">
        <v>168</v>
      </c>
      <c r="F45" t="s">
        <v>144</v>
      </c>
      <c r="H45">
        <f t="shared" ref="H45:R45" si="93">SUM(H83,H121,H159,H197,H235)</f>
        <v>181688</v>
      </c>
      <c r="I45">
        <f t="shared" si="93"/>
        <v>0</v>
      </c>
      <c r="J45">
        <f t="shared" si="93"/>
        <v>5380</v>
      </c>
      <c r="K45" s="80">
        <f t="shared" si="93"/>
        <v>117.533185203</v>
      </c>
      <c r="L45" s="81">
        <f t="shared" si="93"/>
        <v>117.3486506234</v>
      </c>
      <c r="M45" s="74">
        <f t="shared" si="93"/>
        <v>6423.1883362776007</v>
      </c>
      <c r="N45" s="75">
        <f t="shared" si="93"/>
        <v>6413.1035218714997</v>
      </c>
      <c r="O45" s="81">
        <f t="shared" si="93"/>
        <v>15171.5733622719</v>
      </c>
      <c r="P45" s="81">
        <f t="shared" si="93"/>
        <v>15121.901946021298</v>
      </c>
      <c r="Q45" s="74">
        <f t="shared" si="93"/>
        <v>117.533185203</v>
      </c>
      <c r="R45" s="75">
        <f t="shared" si="93"/>
        <v>117.3486506234</v>
      </c>
      <c r="S45" s="74"/>
      <c r="T45" s="66"/>
      <c r="U45" s="66"/>
      <c r="V45" s="66"/>
      <c r="W45" s="66"/>
      <c r="X45" s="66"/>
      <c r="Y45" s="66"/>
      <c r="Z45" s="75"/>
      <c r="AA45" s="93">
        <f t="shared" ref="AA45:AI45" si="94">SUM(AA83,AA121,AA159,AA197,AA235)</f>
        <v>1940036.1320561485</v>
      </c>
      <c r="AB45" s="67">
        <f t="shared" si="94"/>
        <v>1936989.9299515234</v>
      </c>
      <c r="AC45" s="67">
        <f t="shared" si="94"/>
        <v>106022970.73679668</v>
      </c>
      <c r="AD45" s="67">
        <f t="shared" si="94"/>
        <v>105856495.7978707</v>
      </c>
      <c r="AE45" s="67">
        <f t="shared" si="94"/>
        <v>250437460.62000003</v>
      </c>
      <c r="AF45" s="67">
        <f t="shared" si="94"/>
        <v>249617509.91528723</v>
      </c>
      <c r="AG45" s="67">
        <f t="shared" si="94"/>
        <v>1940036.1320561485</v>
      </c>
      <c r="AH45" s="67">
        <f t="shared" si="94"/>
        <v>1936989.9299515234</v>
      </c>
      <c r="AI45" s="75">
        <f t="shared" si="94"/>
        <v>30000</v>
      </c>
      <c r="AJ45" s="124">
        <f t="shared" si="36"/>
        <v>64.66787106853829</v>
      </c>
      <c r="AK45" s="125">
        <f t="shared" si="37"/>
        <v>64.566330998384117</v>
      </c>
      <c r="AL45" s="66">
        <f t="shared" si="38"/>
        <v>3534.0990245598891</v>
      </c>
      <c r="AM45" s="66">
        <f t="shared" si="39"/>
        <v>3528.5498599290231</v>
      </c>
      <c r="AN45" s="125">
        <f t="shared" si="10"/>
        <v>8347.9153540000007</v>
      </c>
      <c r="AO45" s="125">
        <f t="shared" si="11"/>
        <v>8320.5836638429082</v>
      </c>
      <c r="AP45" s="66">
        <f t="shared" si="12"/>
        <v>64.66787106853829</v>
      </c>
      <c r="AQ45" s="75">
        <f t="shared" si="13"/>
        <v>64.566330998384117</v>
      </c>
    </row>
    <row r="46" spans="2:43" x14ac:dyDescent="0.35">
      <c r="B46" s="5" t="s">
        <v>49</v>
      </c>
      <c r="C46" s="15">
        <v>26.959762999999999</v>
      </c>
      <c r="D46" s="15">
        <v>77.789760000000001</v>
      </c>
      <c r="E46" t="s">
        <v>168</v>
      </c>
      <c r="F46" t="s">
        <v>144</v>
      </c>
      <c r="H46">
        <f t="shared" ref="H46:R46" si="95">SUM(H84,H122,H160,H198,H236)</f>
        <v>186149</v>
      </c>
      <c r="I46">
        <f t="shared" si="95"/>
        <v>0</v>
      </c>
      <c r="J46">
        <f t="shared" si="95"/>
        <v>5513</v>
      </c>
      <c r="K46" s="80">
        <f t="shared" si="95"/>
        <v>180.07590596080001</v>
      </c>
      <c r="L46" s="81">
        <f t="shared" si="95"/>
        <v>179.79339761650002</v>
      </c>
      <c r="M46" s="74">
        <f t="shared" si="95"/>
        <v>8973.1818537990002</v>
      </c>
      <c r="N46" s="75">
        <f t="shared" si="95"/>
        <v>8959.1044638500989</v>
      </c>
      <c r="O46" s="81">
        <f t="shared" si="95"/>
        <v>18844.707746336899</v>
      </c>
      <c r="P46" s="81">
        <f t="shared" si="95"/>
        <v>18783.0495610871</v>
      </c>
      <c r="Q46" s="74">
        <f t="shared" si="95"/>
        <v>180.07590596080001</v>
      </c>
      <c r="R46" s="75">
        <f t="shared" si="95"/>
        <v>179.79339761650002</v>
      </c>
      <c r="S46" s="74"/>
      <c r="T46" s="66"/>
      <c r="U46" s="66"/>
      <c r="V46" s="66"/>
      <c r="W46" s="66"/>
      <c r="X46" s="66"/>
      <c r="Y46" s="66"/>
      <c r="Z46" s="75"/>
      <c r="AA46" s="93">
        <f t="shared" ref="AA46:AI46" si="96">SUM(AA84,AA122,AA160,AA198,AA236)</f>
        <v>2809102.8312574616</v>
      </c>
      <c r="AB46" s="67">
        <f t="shared" si="96"/>
        <v>2804692.4135031286</v>
      </c>
      <c r="AC46" s="67">
        <f t="shared" si="96"/>
        <v>139977585.65425152</v>
      </c>
      <c r="AD46" s="67">
        <f t="shared" si="96"/>
        <v>139757814.55078527</v>
      </c>
      <c r="AE46" s="67">
        <f t="shared" si="96"/>
        <v>298066844.88</v>
      </c>
      <c r="AF46" s="67">
        <f t="shared" si="96"/>
        <v>297090798.81504011</v>
      </c>
      <c r="AG46" s="67">
        <f t="shared" si="96"/>
        <v>2809102.8312574616</v>
      </c>
      <c r="AH46" s="67">
        <f t="shared" si="96"/>
        <v>2804692.4135031286</v>
      </c>
      <c r="AI46" s="75">
        <f t="shared" si="96"/>
        <v>30000</v>
      </c>
      <c r="AJ46" s="124">
        <f t="shared" si="36"/>
        <v>93.636761041915392</v>
      </c>
      <c r="AK46" s="125">
        <f t="shared" si="37"/>
        <v>93.489747116770957</v>
      </c>
      <c r="AL46" s="66">
        <f t="shared" si="38"/>
        <v>4665.9195218083842</v>
      </c>
      <c r="AM46" s="66">
        <f t="shared" si="39"/>
        <v>4658.593818359509</v>
      </c>
      <c r="AN46" s="125">
        <f t="shared" si="10"/>
        <v>9935.5614960000003</v>
      </c>
      <c r="AO46" s="125">
        <f t="shared" si="11"/>
        <v>9903.026627168003</v>
      </c>
      <c r="AP46" s="66">
        <f t="shared" si="12"/>
        <v>93.636761041915392</v>
      </c>
      <c r="AQ46" s="75">
        <f t="shared" si="13"/>
        <v>93.489747116770957</v>
      </c>
    </row>
    <row r="47" spans="2:43" x14ac:dyDescent="0.35">
      <c r="B47" s="5" t="s">
        <v>50</v>
      </c>
      <c r="C47" s="15">
        <v>31.981521999999998</v>
      </c>
      <c r="D47" s="15">
        <v>78.061520000000002</v>
      </c>
      <c r="E47" t="s">
        <v>168</v>
      </c>
      <c r="F47" t="s">
        <v>144</v>
      </c>
      <c r="H47">
        <f t="shared" ref="H47:R47" si="97">SUM(H85,H123,H161,H199,H237)</f>
        <v>172305</v>
      </c>
      <c r="I47">
        <f t="shared" si="97"/>
        <v>0</v>
      </c>
      <c r="J47">
        <f t="shared" si="97"/>
        <v>5103</v>
      </c>
      <c r="K47" s="80">
        <f t="shared" si="97"/>
        <v>242.75163003210002</v>
      </c>
      <c r="L47" s="81">
        <f t="shared" si="97"/>
        <v>242.37086322090002</v>
      </c>
      <c r="M47" s="74">
        <f t="shared" si="97"/>
        <v>10943.242996343801</v>
      </c>
      <c r="N47" s="75">
        <f t="shared" si="97"/>
        <v>10926.0780292564</v>
      </c>
      <c r="O47" s="81">
        <f t="shared" si="97"/>
        <v>20810.1130147968</v>
      </c>
      <c r="P47" s="81">
        <f t="shared" si="97"/>
        <v>20742.015309925697</v>
      </c>
      <c r="Q47" s="74">
        <f t="shared" si="97"/>
        <v>242.75163003210002</v>
      </c>
      <c r="R47" s="75">
        <f t="shared" si="97"/>
        <v>242.37086322090002</v>
      </c>
      <c r="S47" s="74"/>
      <c r="T47" s="66"/>
      <c r="U47" s="66"/>
      <c r="V47" s="66"/>
      <c r="W47" s="66"/>
      <c r="X47" s="66"/>
      <c r="Y47" s="66"/>
      <c r="Z47" s="75"/>
      <c r="AA47" s="93">
        <f t="shared" ref="AA47:AI47" si="98">SUM(AA85,AA123,AA161,AA199,AA237)</f>
        <v>4445042.7304794556</v>
      </c>
      <c r="AB47" s="67">
        <f t="shared" si="98"/>
        <v>4438066.1582641099</v>
      </c>
      <c r="AC47" s="67">
        <f t="shared" si="98"/>
        <v>200382517.39992833</v>
      </c>
      <c r="AD47" s="67">
        <f t="shared" si="98"/>
        <v>200068013.53841281</v>
      </c>
      <c r="AE47" s="67">
        <f t="shared" si="98"/>
        <v>385911765.13499999</v>
      </c>
      <c r="AF47" s="67">
        <f t="shared" si="98"/>
        <v>384648048.5797599</v>
      </c>
      <c r="AG47" s="67">
        <f t="shared" si="98"/>
        <v>4445042.7304794556</v>
      </c>
      <c r="AH47" s="67">
        <f t="shared" si="98"/>
        <v>4438066.1582641099</v>
      </c>
      <c r="AI47" s="75">
        <f t="shared" si="98"/>
        <v>32500</v>
      </c>
      <c r="AJ47" s="124">
        <f t="shared" si="36"/>
        <v>136.77054555321402</v>
      </c>
      <c r="AK47" s="125">
        <f t="shared" si="37"/>
        <v>136.55588179274184</v>
      </c>
      <c r="AL47" s="66">
        <f t="shared" si="38"/>
        <v>6165.6159199977947</v>
      </c>
      <c r="AM47" s="66">
        <f t="shared" si="39"/>
        <v>6155.9388781050093</v>
      </c>
      <c r="AN47" s="125">
        <f t="shared" si="10"/>
        <v>11874.208157999999</v>
      </c>
      <c r="AO47" s="125">
        <f t="shared" si="11"/>
        <v>11835.32457168492</v>
      </c>
      <c r="AP47" s="66">
        <f t="shared" si="12"/>
        <v>136.77054555321402</v>
      </c>
      <c r="AQ47" s="75">
        <f t="shared" si="13"/>
        <v>136.55588179274184</v>
      </c>
    </row>
    <row r="48" spans="2:43" x14ac:dyDescent="0.35">
      <c r="B48" s="5" t="s">
        <v>51</v>
      </c>
      <c r="C48" s="15">
        <v>36.926009999999998</v>
      </c>
      <c r="D48" s="15">
        <v>78.336009999999987</v>
      </c>
      <c r="E48" t="s">
        <v>168</v>
      </c>
      <c r="F48" t="s">
        <v>144</v>
      </c>
      <c r="H48">
        <f t="shared" ref="H48:R48" si="99">SUM(H86,H124,H162,H200,H238)</f>
        <v>161268</v>
      </c>
      <c r="I48">
        <f t="shared" si="99"/>
        <v>0</v>
      </c>
      <c r="J48">
        <f t="shared" si="99"/>
        <v>4776</v>
      </c>
      <c r="K48" s="80">
        <f t="shared" si="99"/>
        <v>321.68188930300005</v>
      </c>
      <c r="L48" s="81">
        <f t="shared" si="99"/>
        <v>321.17734598019996</v>
      </c>
      <c r="M48" s="74">
        <f t="shared" si="99"/>
        <v>12999.165146734198</v>
      </c>
      <c r="N48" s="75">
        <f t="shared" si="99"/>
        <v>12978.7765510598</v>
      </c>
      <c r="O48" s="81">
        <f t="shared" si="99"/>
        <v>22880.108764238601</v>
      </c>
      <c r="P48" s="81">
        <f t="shared" si="99"/>
        <v>22805.195721669497</v>
      </c>
      <c r="Q48" s="74">
        <f t="shared" si="99"/>
        <v>321.68188930300005</v>
      </c>
      <c r="R48" s="75">
        <f t="shared" si="99"/>
        <v>321.17734598019996</v>
      </c>
      <c r="S48" s="74"/>
      <c r="T48" s="66"/>
      <c r="U48" s="66"/>
      <c r="V48" s="66"/>
      <c r="W48" s="66"/>
      <c r="X48" s="66"/>
      <c r="Y48" s="66"/>
      <c r="Z48" s="75"/>
      <c r="AA48" s="93">
        <f t="shared" ref="AA48:AI48" si="100">SUM(AA86,AA124,AA162,AA200,AA238)</f>
        <v>6950662.4108960517</v>
      </c>
      <c r="AB48" s="67">
        <f t="shared" si="100"/>
        <v>6939759.2250048099</v>
      </c>
      <c r="AC48" s="67">
        <f t="shared" si="100"/>
        <v>280876268.02430874</v>
      </c>
      <c r="AD48" s="67">
        <f t="shared" si="100"/>
        <v>280435670.28244257</v>
      </c>
      <c r="AE48" s="67">
        <f t="shared" si="100"/>
        <v>495329032.51999998</v>
      </c>
      <c r="AF48" s="67">
        <f t="shared" si="100"/>
        <v>493707044.99723423</v>
      </c>
      <c r="AG48" s="67">
        <f t="shared" si="100"/>
        <v>6950662.4108960517</v>
      </c>
      <c r="AH48" s="67">
        <f t="shared" si="100"/>
        <v>6939759.2250048099</v>
      </c>
      <c r="AI48" s="75">
        <f t="shared" si="100"/>
        <v>35000</v>
      </c>
      <c r="AJ48" s="124">
        <f t="shared" si="36"/>
        <v>198.59035459703006</v>
      </c>
      <c r="AK48" s="125">
        <f t="shared" si="37"/>
        <v>198.27883500013743</v>
      </c>
      <c r="AL48" s="66">
        <f t="shared" si="38"/>
        <v>8025.0362292659638</v>
      </c>
      <c r="AM48" s="66">
        <f t="shared" si="39"/>
        <v>8012.4477223555023</v>
      </c>
      <c r="AN48" s="125">
        <f t="shared" si="10"/>
        <v>14152.258071999999</v>
      </c>
      <c r="AO48" s="125">
        <f t="shared" si="11"/>
        <v>14105.915571349549</v>
      </c>
      <c r="AP48" s="66">
        <f t="shared" si="12"/>
        <v>198.59035459703006</v>
      </c>
      <c r="AQ48" s="75">
        <f t="shared" si="13"/>
        <v>198.27883500013743</v>
      </c>
    </row>
    <row r="49" spans="1:59" x14ac:dyDescent="0.35">
      <c r="B49" s="5" t="s">
        <v>52</v>
      </c>
      <c r="C49" s="15">
        <v>42.067703000000002</v>
      </c>
      <c r="D49" s="15">
        <v>78.907700000000006</v>
      </c>
      <c r="E49" t="s">
        <v>168</v>
      </c>
      <c r="F49" t="s">
        <v>144</v>
      </c>
      <c r="H49">
        <f t="shared" ref="H49:R49" si="101">SUM(H87,H125,H163,H201,H239)</f>
        <v>164929</v>
      </c>
      <c r="I49">
        <f t="shared" si="101"/>
        <v>0</v>
      </c>
      <c r="J49">
        <f t="shared" si="101"/>
        <v>4885</v>
      </c>
      <c r="K49" s="80">
        <f t="shared" si="101"/>
        <v>475.98603818489994</v>
      </c>
      <c r="L49" s="81">
        <f t="shared" si="101"/>
        <v>475.23964465679995</v>
      </c>
      <c r="M49" s="74">
        <f t="shared" si="101"/>
        <v>17059.3381805887</v>
      </c>
      <c r="N49" s="75">
        <f t="shared" si="101"/>
        <v>17032.587438780698</v>
      </c>
      <c r="O49" s="81">
        <f t="shared" si="101"/>
        <v>27796.411228545301</v>
      </c>
      <c r="P49" s="81">
        <f t="shared" si="101"/>
        <v>27705.346834998505</v>
      </c>
      <c r="Q49" s="74">
        <f t="shared" si="101"/>
        <v>475.98603818489994</v>
      </c>
      <c r="R49" s="75">
        <f t="shared" si="101"/>
        <v>475.23964465679995</v>
      </c>
      <c r="S49" s="74"/>
      <c r="T49" s="66"/>
      <c r="U49" s="66"/>
      <c r="V49" s="66"/>
      <c r="W49" s="66"/>
      <c r="X49" s="66"/>
      <c r="Y49" s="66"/>
      <c r="Z49" s="75"/>
      <c r="AA49" s="93">
        <f t="shared" ref="AA49:AI49" si="102">SUM(AA87,AA125,AA163,AA201,AA239)</f>
        <v>10241807.097651843</v>
      </c>
      <c r="AB49" s="67">
        <f t="shared" si="102"/>
        <v>10225752.071338527</v>
      </c>
      <c r="AC49" s="67">
        <f t="shared" si="102"/>
        <v>367066335.65442067</v>
      </c>
      <c r="AD49" s="67">
        <f t="shared" si="102"/>
        <v>366490923.55951494</v>
      </c>
      <c r="AE49" s="67">
        <f t="shared" si="102"/>
        <v>594504097.52999997</v>
      </c>
      <c r="AF49" s="67">
        <f t="shared" si="102"/>
        <v>592557117.63957441</v>
      </c>
      <c r="AG49" s="67">
        <f t="shared" si="102"/>
        <v>10241807.097651843</v>
      </c>
      <c r="AH49" s="67">
        <f t="shared" si="102"/>
        <v>10225752.071338527</v>
      </c>
      <c r="AI49" s="75">
        <f t="shared" si="102"/>
        <v>35000</v>
      </c>
      <c r="AJ49" s="124">
        <f t="shared" si="36"/>
        <v>292.62305993290983</v>
      </c>
      <c r="AK49" s="125">
        <f t="shared" si="37"/>
        <v>292.16434489538648</v>
      </c>
      <c r="AL49" s="66">
        <f t="shared" si="38"/>
        <v>10487.609590126305</v>
      </c>
      <c r="AM49" s="66">
        <f t="shared" si="39"/>
        <v>10471.16924455757</v>
      </c>
      <c r="AN49" s="125">
        <f t="shared" si="10"/>
        <v>16985.831357999999</v>
      </c>
      <c r="AO49" s="125">
        <f t="shared" si="11"/>
        <v>16930.203361130698</v>
      </c>
      <c r="AP49" s="66">
        <f t="shared" si="12"/>
        <v>292.62305993290983</v>
      </c>
      <c r="AQ49" s="75">
        <f t="shared" si="13"/>
        <v>292.16434489538648</v>
      </c>
    </row>
    <row r="50" spans="1:59" x14ac:dyDescent="0.35">
      <c r="B50" s="5" t="s">
        <v>53</v>
      </c>
      <c r="C50" s="15">
        <v>47.038155000000003</v>
      </c>
      <c r="D50" s="15">
        <v>79.418149999999997</v>
      </c>
      <c r="E50" t="s">
        <v>168</v>
      </c>
      <c r="F50" t="s">
        <v>144</v>
      </c>
      <c r="H50">
        <f t="shared" ref="H50:R50" si="103">SUM(H88,H126,H164,H202,H240)</f>
        <v>189422</v>
      </c>
      <c r="I50">
        <f t="shared" si="103"/>
        <v>0</v>
      </c>
      <c r="J50">
        <f t="shared" si="103"/>
        <v>5611</v>
      </c>
      <c r="K50" s="80">
        <f t="shared" si="103"/>
        <v>794.86377418500001</v>
      </c>
      <c r="L50" s="81">
        <f t="shared" si="103"/>
        <v>793.61860766430004</v>
      </c>
      <c r="M50" s="74">
        <f t="shared" si="103"/>
        <v>24942.821259606601</v>
      </c>
      <c r="N50" s="75">
        <f t="shared" si="103"/>
        <v>24903.747940412701</v>
      </c>
      <c r="O50" s="81">
        <f t="shared" si="103"/>
        <v>38076.879094208001</v>
      </c>
      <c r="P50" s="81">
        <f t="shared" si="103"/>
        <v>37952.1242690289</v>
      </c>
      <c r="Q50" s="74">
        <f t="shared" si="103"/>
        <v>794.86377418500001</v>
      </c>
      <c r="R50" s="75">
        <f t="shared" si="103"/>
        <v>793.61860766430004</v>
      </c>
      <c r="S50" s="74"/>
      <c r="T50" s="66"/>
      <c r="U50" s="66"/>
      <c r="V50" s="66"/>
      <c r="W50" s="66"/>
      <c r="X50" s="66"/>
      <c r="Y50" s="66"/>
      <c r="Z50" s="75"/>
      <c r="AA50" s="93">
        <f t="shared" ref="AA50:AI50" si="104">SUM(AA88,AA126,AA164,AA202,AA240)</f>
        <v>14894094.260845017</v>
      </c>
      <c r="AB50" s="67">
        <f t="shared" si="104"/>
        <v>14870770.696682552</v>
      </c>
      <c r="AC50" s="67">
        <f t="shared" si="104"/>
        <v>467376603.43484849</v>
      </c>
      <c r="AD50" s="67">
        <f t="shared" si="104"/>
        <v>466644710.10804498</v>
      </c>
      <c r="AE50" s="67">
        <f t="shared" si="104"/>
        <v>709212168.1400001</v>
      </c>
      <c r="AF50" s="67">
        <f t="shared" si="104"/>
        <v>706889310.37294924</v>
      </c>
      <c r="AG50" s="67">
        <f t="shared" si="104"/>
        <v>14894094.260845017</v>
      </c>
      <c r="AH50" s="67">
        <f t="shared" si="104"/>
        <v>14870770.696682552</v>
      </c>
      <c r="AI50" s="75">
        <f t="shared" si="104"/>
        <v>35000</v>
      </c>
      <c r="AJ50" s="124">
        <f t="shared" si="36"/>
        <v>425.54555030985762</v>
      </c>
      <c r="AK50" s="125">
        <f t="shared" si="37"/>
        <v>424.87916276235865</v>
      </c>
      <c r="AL50" s="66">
        <f t="shared" si="38"/>
        <v>13353.617240995671</v>
      </c>
      <c r="AM50" s="66">
        <f t="shared" si="39"/>
        <v>13332.706003087</v>
      </c>
      <c r="AN50" s="125">
        <f t="shared" si="10"/>
        <v>20263.204804000005</v>
      </c>
      <c r="AO50" s="125">
        <f t="shared" si="11"/>
        <v>20196.837439227122</v>
      </c>
      <c r="AP50" s="66">
        <f t="shared" si="12"/>
        <v>425.54555030985762</v>
      </c>
      <c r="AQ50" s="75">
        <f t="shared" si="13"/>
        <v>424.87916276235865</v>
      </c>
    </row>
    <row r="51" spans="1:59" x14ac:dyDescent="0.35">
      <c r="B51" s="5" t="s">
        <v>54</v>
      </c>
      <c r="C51" s="15">
        <v>51.998646000000001</v>
      </c>
      <c r="D51" s="15">
        <v>79.988649999999993</v>
      </c>
      <c r="E51" t="s">
        <v>168</v>
      </c>
      <c r="F51" t="s">
        <v>144</v>
      </c>
      <c r="H51">
        <f t="shared" ref="H51:R51" si="105">SUM(H89,H127,H165,H203,H241)</f>
        <v>197429</v>
      </c>
      <c r="I51">
        <f t="shared" si="105"/>
        <v>0</v>
      </c>
      <c r="J51">
        <f t="shared" si="105"/>
        <v>5847</v>
      </c>
      <c r="K51" s="80">
        <f t="shared" si="105"/>
        <v>1202.3152086095001</v>
      </c>
      <c r="L51" s="81">
        <f t="shared" si="105"/>
        <v>1200.4353576451001</v>
      </c>
      <c r="M51" s="74">
        <f t="shared" si="105"/>
        <v>32450.492289631198</v>
      </c>
      <c r="N51" s="75">
        <f t="shared" si="105"/>
        <v>32399.755104582702</v>
      </c>
      <c r="O51" s="81">
        <f t="shared" si="105"/>
        <v>47294.710130008105</v>
      </c>
      <c r="P51" s="81">
        <f t="shared" si="105"/>
        <v>47139.796964348796</v>
      </c>
      <c r="Q51" s="74">
        <f t="shared" si="105"/>
        <v>1202.3152086095001</v>
      </c>
      <c r="R51" s="75">
        <f t="shared" si="105"/>
        <v>1200.4353576451001</v>
      </c>
      <c r="S51" s="74"/>
      <c r="T51" s="66"/>
      <c r="U51" s="66"/>
      <c r="V51" s="66"/>
      <c r="W51" s="66"/>
      <c r="X51" s="66"/>
      <c r="Y51" s="66"/>
      <c r="Z51" s="75"/>
      <c r="AA51" s="93">
        <f t="shared" ref="AA51:AI51" si="106">SUM(AA89,AA127,AA165,AA203,AA241)</f>
        <v>21635847.729864094</v>
      </c>
      <c r="AB51" s="67">
        <f t="shared" si="106"/>
        <v>21602033.691787437</v>
      </c>
      <c r="AC51" s="67">
        <f t="shared" si="106"/>
        <v>583951616.77242208</v>
      </c>
      <c r="AD51" s="67">
        <f t="shared" si="106"/>
        <v>583038975.7494781</v>
      </c>
      <c r="AE51" s="67">
        <f t="shared" si="106"/>
        <v>845753788.74000001</v>
      </c>
      <c r="AF51" s="67">
        <f t="shared" si="106"/>
        <v>842984517.62670076</v>
      </c>
      <c r="AG51" s="67">
        <f t="shared" si="106"/>
        <v>21635847.729864094</v>
      </c>
      <c r="AH51" s="67">
        <f t="shared" si="106"/>
        <v>21602033.691787437</v>
      </c>
      <c r="AI51" s="75">
        <f t="shared" si="106"/>
        <v>35000</v>
      </c>
      <c r="AJ51" s="124">
        <f t="shared" si="36"/>
        <v>618.16707799611697</v>
      </c>
      <c r="AK51" s="125">
        <f t="shared" si="37"/>
        <v>617.2009626224982</v>
      </c>
      <c r="AL51" s="66">
        <f t="shared" si="38"/>
        <v>16684.331907783489</v>
      </c>
      <c r="AM51" s="66">
        <f t="shared" si="39"/>
        <v>16658.256449985089</v>
      </c>
      <c r="AN51" s="125">
        <f t="shared" si="10"/>
        <v>24164.393963999999</v>
      </c>
      <c r="AO51" s="125">
        <f t="shared" si="11"/>
        <v>24085.271932191452</v>
      </c>
      <c r="AP51" s="66">
        <f t="shared" si="12"/>
        <v>618.16707799611697</v>
      </c>
      <c r="AQ51" s="75">
        <f t="shared" si="13"/>
        <v>617.2009626224982</v>
      </c>
    </row>
    <row r="52" spans="1:59" x14ac:dyDescent="0.35">
      <c r="B52" s="5" t="s">
        <v>55</v>
      </c>
      <c r="C52" s="15">
        <v>56.950867000000002</v>
      </c>
      <c r="D52" s="15">
        <v>80.660870000000003</v>
      </c>
      <c r="E52" t="s">
        <v>168</v>
      </c>
      <c r="F52" t="s">
        <v>144</v>
      </c>
      <c r="H52">
        <f t="shared" ref="H52:R52" si="107">SUM(H90,H128,H166,H204,H242)</f>
        <v>180737</v>
      </c>
      <c r="I52">
        <f t="shared" si="107"/>
        <v>0</v>
      </c>
      <c r="J52">
        <f t="shared" si="107"/>
        <v>5354</v>
      </c>
      <c r="K52" s="80">
        <f t="shared" si="107"/>
        <v>1595.619546336</v>
      </c>
      <c r="L52" s="81">
        <f t="shared" si="107"/>
        <v>1593.1090304405002</v>
      </c>
      <c r="M52" s="74">
        <f t="shared" si="107"/>
        <v>36236.524684149197</v>
      </c>
      <c r="N52" s="75">
        <f t="shared" si="107"/>
        <v>36179.510860630799</v>
      </c>
      <c r="O52" s="81">
        <f t="shared" si="107"/>
        <v>51591.136928716893</v>
      </c>
      <c r="P52" s="81">
        <f t="shared" si="107"/>
        <v>51420.609024453697</v>
      </c>
      <c r="Q52" s="74">
        <f t="shared" si="107"/>
        <v>1595.619546336</v>
      </c>
      <c r="R52" s="75">
        <f t="shared" si="107"/>
        <v>1593.1090304405002</v>
      </c>
      <c r="S52" s="74"/>
      <c r="T52" s="66"/>
      <c r="U52" s="66"/>
      <c r="V52" s="66"/>
      <c r="W52" s="66"/>
      <c r="X52" s="66"/>
      <c r="Y52" s="66"/>
      <c r="Z52" s="75"/>
      <c r="AA52" s="93">
        <f t="shared" ref="AA52:AI52" si="108">SUM(AA90,AA128,AA166,AA204,AA242)</f>
        <v>29151678.324147385</v>
      </c>
      <c r="AB52" s="67">
        <f t="shared" si="108"/>
        <v>29105835.297446478</v>
      </c>
      <c r="AC52" s="67">
        <f t="shared" si="108"/>
        <v>662034702.1964221</v>
      </c>
      <c r="AD52" s="67">
        <f t="shared" si="108"/>
        <v>660993606.92251468</v>
      </c>
      <c r="AE52" s="67">
        <f t="shared" si="108"/>
        <v>936266656.77999997</v>
      </c>
      <c r="AF52" s="67">
        <f t="shared" si="108"/>
        <v>933173275.93043125</v>
      </c>
      <c r="AG52" s="67">
        <f t="shared" si="108"/>
        <v>29151678.324147385</v>
      </c>
      <c r="AH52" s="67">
        <f t="shared" si="108"/>
        <v>29105835.297446478</v>
      </c>
      <c r="AI52" s="75">
        <f t="shared" si="108"/>
        <v>32500</v>
      </c>
      <c r="AJ52" s="124">
        <f t="shared" si="36"/>
        <v>896.97471766607339</v>
      </c>
      <c r="AK52" s="125">
        <f t="shared" si="37"/>
        <v>895.56416299835314</v>
      </c>
      <c r="AL52" s="66">
        <f t="shared" si="38"/>
        <v>20370.298529120679</v>
      </c>
      <c r="AM52" s="66">
        <f t="shared" si="39"/>
        <v>20338.264828385069</v>
      </c>
      <c r="AN52" s="125">
        <f t="shared" si="10"/>
        <v>28808.204824</v>
      </c>
      <c r="AO52" s="125">
        <f t="shared" si="11"/>
        <v>28713.023874782499</v>
      </c>
      <c r="AP52" s="66">
        <f t="shared" si="12"/>
        <v>896.97471766607339</v>
      </c>
      <c r="AQ52" s="75">
        <f t="shared" si="13"/>
        <v>895.56416299835314</v>
      </c>
    </row>
    <row r="53" spans="1:59" x14ac:dyDescent="0.35">
      <c r="B53" s="5" t="s">
        <v>56</v>
      </c>
      <c r="C53" s="15">
        <v>61.942988999999997</v>
      </c>
      <c r="D53" s="15">
        <v>81.612989999999996</v>
      </c>
      <c r="E53" t="s">
        <v>168</v>
      </c>
      <c r="F53" t="s">
        <v>144</v>
      </c>
      <c r="H53">
        <f t="shared" ref="H53:R53" si="109">SUM(H91,H129,H167,H205,H243)</f>
        <v>156406</v>
      </c>
      <c r="I53">
        <f t="shared" si="109"/>
        <v>0</v>
      </c>
      <c r="J53">
        <f t="shared" si="109"/>
        <v>4633</v>
      </c>
      <c r="K53" s="80">
        <f t="shared" si="109"/>
        <v>1990.4558348117998</v>
      </c>
      <c r="L53" s="81">
        <f t="shared" si="109"/>
        <v>1987.3345061076002</v>
      </c>
      <c r="M53" s="74">
        <f t="shared" si="109"/>
        <v>37161.812426392098</v>
      </c>
      <c r="N53" s="75">
        <f t="shared" si="109"/>
        <v>37103.5372163633</v>
      </c>
      <c r="O53" s="81">
        <f t="shared" si="109"/>
        <v>53033.3207283355</v>
      </c>
      <c r="P53" s="81">
        <f t="shared" si="109"/>
        <v>52858.007740515801</v>
      </c>
      <c r="Q53" s="74">
        <f t="shared" si="109"/>
        <v>1990.4558348117998</v>
      </c>
      <c r="R53" s="75">
        <f t="shared" si="109"/>
        <v>1987.3345061076002</v>
      </c>
      <c r="S53" s="74"/>
      <c r="T53" s="66"/>
      <c r="U53" s="66"/>
      <c r="V53" s="66"/>
      <c r="W53" s="66"/>
      <c r="X53" s="66"/>
      <c r="Y53" s="66"/>
      <c r="Z53" s="75"/>
      <c r="AA53" s="93">
        <f t="shared" ref="AA53:AI53" si="110">SUM(AA91,AA129,AA167,AA205,AA243)</f>
        <v>39133908.881570771</v>
      </c>
      <c r="AB53" s="67">
        <f t="shared" si="110"/>
        <v>39072595.348632552</v>
      </c>
      <c r="AC53" s="67">
        <f t="shared" si="110"/>
        <v>730630117.95283449</v>
      </c>
      <c r="AD53" s="67">
        <f t="shared" si="110"/>
        <v>729485394.23156345</v>
      </c>
      <c r="AE53" s="67">
        <f t="shared" si="110"/>
        <v>1031793595.7400001</v>
      </c>
      <c r="AF53" s="67">
        <f t="shared" si="110"/>
        <v>1028385000.3619229</v>
      </c>
      <c r="AG53" s="67">
        <f t="shared" si="110"/>
        <v>39133908.881570771</v>
      </c>
      <c r="AH53" s="67">
        <f t="shared" si="110"/>
        <v>39072595.348632552</v>
      </c>
      <c r="AI53" s="75">
        <f t="shared" si="110"/>
        <v>30000</v>
      </c>
      <c r="AJ53" s="124">
        <f t="shared" si="36"/>
        <v>1304.4636293856925</v>
      </c>
      <c r="AK53" s="125">
        <f t="shared" si="37"/>
        <v>1302.4198449544183</v>
      </c>
      <c r="AL53" s="66">
        <f t="shared" si="38"/>
        <v>24354.337265094484</v>
      </c>
      <c r="AM53" s="66">
        <f t="shared" si="39"/>
        <v>24316.179807718781</v>
      </c>
      <c r="AN53" s="125">
        <f t="shared" si="10"/>
        <v>34393.119858000005</v>
      </c>
      <c r="AO53" s="125">
        <f t="shared" si="11"/>
        <v>34279.500012064098</v>
      </c>
      <c r="AP53" s="66">
        <f t="shared" si="12"/>
        <v>1304.4636293856925</v>
      </c>
      <c r="AQ53" s="75">
        <f t="shared" si="13"/>
        <v>1302.4198449544183</v>
      </c>
    </row>
    <row r="54" spans="1:59" x14ac:dyDescent="0.35">
      <c r="B54" s="5" t="s">
        <v>57</v>
      </c>
      <c r="C54" s="15">
        <v>67.054419999999993</v>
      </c>
      <c r="D54" s="15">
        <v>82.954419999999999</v>
      </c>
      <c r="E54" t="s">
        <v>168</v>
      </c>
      <c r="F54" t="s">
        <v>144</v>
      </c>
      <c r="H54">
        <f t="shared" ref="H54:R54" si="111">SUM(H92,H130,H168,H206,H244)</f>
        <v>153467</v>
      </c>
      <c r="I54">
        <f t="shared" si="111"/>
        <v>0</v>
      </c>
      <c r="J54">
        <f t="shared" si="111"/>
        <v>4544</v>
      </c>
      <c r="K54" s="80">
        <f t="shared" si="111"/>
        <v>2845.1653900425999</v>
      </c>
      <c r="L54" s="81">
        <f t="shared" si="111"/>
        <v>2840.7275556568998</v>
      </c>
      <c r="M54" s="74">
        <f t="shared" si="111"/>
        <v>42392.964311634598</v>
      </c>
      <c r="N54" s="75">
        <f t="shared" si="111"/>
        <v>42326.840579287797</v>
      </c>
      <c r="O54" s="81">
        <f t="shared" si="111"/>
        <v>62174.331774444901</v>
      </c>
      <c r="P54" s="81">
        <f t="shared" si="111"/>
        <v>61968.867370423905</v>
      </c>
      <c r="Q54" s="74">
        <f t="shared" si="111"/>
        <v>2845.1653900425999</v>
      </c>
      <c r="R54" s="75">
        <f t="shared" si="111"/>
        <v>2840.7275556568998</v>
      </c>
      <c r="S54" s="74"/>
      <c r="T54" s="66"/>
      <c r="U54" s="66"/>
      <c r="V54" s="66"/>
      <c r="W54" s="66"/>
      <c r="X54" s="66"/>
      <c r="Y54" s="66"/>
      <c r="Z54" s="75"/>
      <c r="AA54" s="93">
        <f t="shared" ref="AA54:AI54" si="112">SUM(AA92,AA130,AA168,AA206,AA244)</f>
        <v>52579373.600586042</v>
      </c>
      <c r="AB54" s="67">
        <f t="shared" si="112"/>
        <v>52497459.459617428</v>
      </c>
      <c r="AC54" s="67">
        <f t="shared" si="112"/>
        <v>783432666.64872956</v>
      </c>
      <c r="AD54" s="67">
        <f t="shared" si="112"/>
        <v>782212145.9483</v>
      </c>
      <c r="AE54" s="67">
        <f t="shared" si="112"/>
        <v>1133962873.1749997</v>
      </c>
      <c r="AF54" s="67">
        <f t="shared" si="112"/>
        <v>1130218169.2160091</v>
      </c>
      <c r="AG54" s="67">
        <f t="shared" si="112"/>
        <v>52579373.600586042</v>
      </c>
      <c r="AH54" s="67">
        <f t="shared" si="112"/>
        <v>52497459.459617428</v>
      </c>
      <c r="AI54" s="75">
        <f t="shared" si="112"/>
        <v>27500</v>
      </c>
      <c r="AJ54" s="124">
        <f t="shared" si="36"/>
        <v>1911.9772218394924</v>
      </c>
      <c r="AK54" s="125">
        <f t="shared" si="37"/>
        <v>1908.9985258042702</v>
      </c>
      <c r="AL54" s="66">
        <f t="shared" si="38"/>
        <v>28488.460605408349</v>
      </c>
      <c r="AM54" s="66">
        <f t="shared" si="39"/>
        <v>28444.078034483635</v>
      </c>
      <c r="AN54" s="125">
        <f t="shared" si="10"/>
        <v>41235.013569999988</v>
      </c>
      <c r="AO54" s="125">
        <f t="shared" si="11"/>
        <v>41098.842516945784</v>
      </c>
      <c r="AP54" s="66">
        <f t="shared" si="12"/>
        <v>1911.9772218394924</v>
      </c>
      <c r="AQ54" s="75">
        <f t="shared" si="13"/>
        <v>1908.9985258042702</v>
      </c>
    </row>
    <row r="55" spans="1:59" x14ac:dyDescent="0.35">
      <c r="B55" s="5" t="s">
        <v>58</v>
      </c>
      <c r="C55" s="15">
        <v>71.891098</v>
      </c>
      <c r="D55" s="15">
        <v>84.341099999999997</v>
      </c>
      <c r="E55" t="s">
        <v>168</v>
      </c>
      <c r="F55" t="s">
        <v>144</v>
      </c>
      <c r="H55">
        <f t="shared" ref="H55:R55" si="113">SUM(H93,H131,H169,H207,H245)</f>
        <v>111869</v>
      </c>
      <c r="I55">
        <f t="shared" si="113"/>
        <v>0</v>
      </c>
      <c r="J55">
        <f t="shared" si="113"/>
        <v>3313</v>
      </c>
      <c r="K55" s="80">
        <f t="shared" si="113"/>
        <v>2974.3697176646001</v>
      </c>
      <c r="L55" s="81">
        <f t="shared" si="113"/>
        <v>2969.7615446089999</v>
      </c>
      <c r="M55" s="74">
        <f t="shared" si="113"/>
        <v>34056.539215999197</v>
      </c>
      <c r="N55" s="75">
        <f t="shared" si="113"/>
        <v>34003.775625296199</v>
      </c>
      <c r="O55" s="81">
        <f t="shared" si="113"/>
        <v>53814.804399198903</v>
      </c>
      <c r="P55" s="81">
        <f t="shared" si="113"/>
        <v>53636.9236285199</v>
      </c>
      <c r="Q55" s="74">
        <f t="shared" si="113"/>
        <v>2974.3697176646001</v>
      </c>
      <c r="R55" s="75">
        <f t="shared" si="113"/>
        <v>2969.7615446089999</v>
      </c>
      <c r="S55" s="74"/>
      <c r="T55" s="66"/>
      <c r="U55" s="66"/>
      <c r="V55" s="66"/>
      <c r="W55" s="66"/>
      <c r="X55" s="66"/>
      <c r="Y55" s="66"/>
      <c r="Z55" s="75"/>
      <c r="AA55" s="93">
        <f t="shared" ref="AA55:AI55" si="114">SUM(AA93,AA131,AA169,AA207,AA245)</f>
        <v>68531122.285126448</v>
      </c>
      <c r="AB55" s="67">
        <f t="shared" si="114"/>
        <v>68425096.957832843</v>
      </c>
      <c r="AC55" s="67">
        <f t="shared" si="114"/>
        <v>784681487.22694421</v>
      </c>
      <c r="AD55" s="67">
        <f t="shared" si="114"/>
        <v>783467497.01738107</v>
      </c>
      <c r="AE55" s="67">
        <f t="shared" si="114"/>
        <v>1223954579.8000002</v>
      </c>
      <c r="AF55" s="67">
        <f t="shared" si="114"/>
        <v>1219911453.8452063</v>
      </c>
      <c r="AG55" s="67">
        <f t="shared" si="114"/>
        <v>68531122.285126448</v>
      </c>
      <c r="AH55" s="67">
        <f t="shared" si="114"/>
        <v>68425096.957832843</v>
      </c>
      <c r="AI55" s="75">
        <f t="shared" si="114"/>
        <v>25000</v>
      </c>
      <c r="AJ55" s="124">
        <f t="shared" si="36"/>
        <v>2741.2448914050578</v>
      </c>
      <c r="AK55" s="125">
        <f t="shared" si="37"/>
        <v>2737.0038783133136</v>
      </c>
      <c r="AL55" s="66">
        <f t="shared" si="38"/>
        <v>31387.259489077769</v>
      </c>
      <c r="AM55" s="66">
        <f t="shared" si="39"/>
        <v>31338.699880695243</v>
      </c>
      <c r="AN55" s="125">
        <f t="shared" si="10"/>
        <v>48958.183192000004</v>
      </c>
      <c r="AO55" s="125">
        <f t="shared" si="11"/>
        <v>48796.458153808249</v>
      </c>
      <c r="AP55" s="66">
        <f t="shared" si="12"/>
        <v>2741.2448914050578</v>
      </c>
      <c r="AQ55" s="75">
        <f t="shared" si="13"/>
        <v>2737.0038783133136</v>
      </c>
    </row>
    <row r="56" spans="1:59" x14ac:dyDescent="0.35">
      <c r="B56" s="5" t="s">
        <v>59</v>
      </c>
      <c r="C56" s="15">
        <v>76.907700000000006</v>
      </c>
      <c r="D56" s="15">
        <v>86.357700000000008</v>
      </c>
      <c r="E56" t="s">
        <v>168</v>
      </c>
      <c r="F56" t="s">
        <v>144</v>
      </c>
      <c r="H56">
        <f t="shared" ref="H56:R56" si="115">SUM(H94,H132,H170,H208,H246)</f>
        <v>82515</v>
      </c>
      <c r="I56">
        <f t="shared" si="115"/>
        <v>0</v>
      </c>
      <c r="J56">
        <f t="shared" si="115"/>
        <v>2443</v>
      </c>
      <c r="K56" s="80">
        <f t="shared" si="115"/>
        <v>3204.2961498683007</v>
      </c>
      <c r="L56" s="81">
        <f t="shared" si="115"/>
        <v>3199.3885352378002</v>
      </c>
      <c r="M56" s="74">
        <f t="shared" si="115"/>
        <v>27076.302466387104</v>
      </c>
      <c r="N56" s="75">
        <f t="shared" si="115"/>
        <v>27034.833122759399</v>
      </c>
      <c r="O56" s="81">
        <f t="shared" si="115"/>
        <v>47629.863037836702</v>
      </c>
      <c r="P56" s="81">
        <f t="shared" si="115"/>
        <v>47472.523772146502</v>
      </c>
      <c r="Q56" s="74">
        <f t="shared" si="115"/>
        <v>0</v>
      </c>
      <c r="R56" s="75">
        <f t="shared" si="115"/>
        <v>0</v>
      </c>
      <c r="S56" s="74"/>
      <c r="T56" s="66"/>
      <c r="U56" s="66"/>
      <c r="V56" s="66"/>
      <c r="W56" s="66"/>
      <c r="X56" s="66"/>
      <c r="Y56" s="66"/>
      <c r="Z56" s="75"/>
      <c r="AA56" s="93">
        <f t="shared" ref="AA56:AI56" si="116">SUM(AA94,AA132,AA170,AA208,AA246)</f>
        <v>79484211.475890622</v>
      </c>
      <c r="AB56" s="67">
        <f t="shared" si="116"/>
        <v>79362642.90436016</v>
      </c>
      <c r="AC56" s="67">
        <f t="shared" si="116"/>
        <v>671641586.97127473</v>
      </c>
      <c r="AD56" s="67">
        <f t="shared" si="116"/>
        <v>670614332.54184318</v>
      </c>
      <c r="AE56" s="67">
        <f t="shared" si="116"/>
        <v>1170005851.5599999</v>
      </c>
      <c r="AF56" s="67">
        <f t="shared" si="116"/>
        <v>1166142453.4285119</v>
      </c>
      <c r="AG56" s="67">
        <f t="shared" si="116"/>
        <v>0</v>
      </c>
      <c r="AH56" s="67">
        <f t="shared" si="116"/>
        <v>0</v>
      </c>
      <c r="AI56" s="75">
        <f t="shared" si="116"/>
        <v>20000</v>
      </c>
      <c r="AJ56" s="124">
        <f t="shared" si="36"/>
        <v>3974.2105737945312</v>
      </c>
      <c r="AK56" s="125">
        <f t="shared" si="37"/>
        <v>3968.1321452180082</v>
      </c>
      <c r="AL56" s="66">
        <f t="shared" si="38"/>
        <v>33582.079348563733</v>
      </c>
      <c r="AM56" s="66">
        <f t="shared" si="39"/>
        <v>33530.716627092159</v>
      </c>
      <c r="AN56" s="125">
        <f t="shared" si="10"/>
        <v>58500.292578000001</v>
      </c>
      <c r="AO56" s="125">
        <f t="shared" si="11"/>
        <v>58307.12267142559</v>
      </c>
      <c r="AP56" s="66">
        <f t="shared" si="12"/>
        <v>0</v>
      </c>
      <c r="AQ56" s="75">
        <f t="shared" si="13"/>
        <v>0</v>
      </c>
    </row>
    <row r="57" spans="1:59" x14ac:dyDescent="0.35">
      <c r="B57" s="5" t="s">
        <v>60</v>
      </c>
      <c r="C57" s="15">
        <v>81.797089</v>
      </c>
      <c r="D57" s="15">
        <v>88.627089999999995</v>
      </c>
      <c r="E57" t="s">
        <v>168</v>
      </c>
      <c r="F57" t="s">
        <v>144</v>
      </c>
      <c r="H57">
        <f t="shared" ref="H57:R57" si="117">SUM(H95,H133,H171,H209,H247)</f>
        <v>56201</v>
      </c>
      <c r="I57">
        <f t="shared" si="117"/>
        <v>0</v>
      </c>
      <c r="J57">
        <f t="shared" si="117"/>
        <v>1665</v>
      </c>
      <c r="K57" s="80">
        <f t="shared" si="117"/>
        <v>3103.0641732874997</v>
      </c>
      <c r="L57" s="81">
        <f t="shared" si="117"/>
        <v>3098.3768220677994</v>
      </c>
      <c r="M57" s="74">
        <f t="shared" si="117"/>
        <v>18090.8672333303</v>
      </c>
      <c r="N57" s="75">
        <f t="shared" si="117"/>
        <v>18063.5399710321</v>
      </c>
      <c r="O57" s="81">
        <f t="shared" si="117"/>
        <v>38436.063031124599</v>
      </c>
      <c r="P57" s="81">
        <f t="shared" si="117"/>
        <v>38308.975490104101</v>
      </c>
      <c r="Q57" s="74">
        <f t="shared" si="117"/>
        <v>0</v>
      </c>
      <c r="R57" s="75">
        <f t="shared" si="117"/>
        <v>0</v>
      </c>
      <c r="S57" s="74"/>
      <c r="T57" s="66"/>
      <c r="U57" s="66"/>
      <c r="V57" s="66"/>
      <c r="W57" s="66"/>
      <c r="X57" s="66"/>
      <c r="Y57" s="66"/>
      <c r="Z57" s="75"/>
      <c r="AA57" s="93">
        <f t="shared" ref="AA57:AI57" si="118">SUM(AA95,AA133,AA171,AA209,AA247)</f>
        <v>71119514.645117462</v>
      </c>
      <c r="AB57" s="67">
        <f t="shared" si="118"/>
        <v>71012310.173237696</v>
      </c>
      <c r="AC57" s="67">
        <f t="shared" si="118"/>
        <v>414626841.5005492</v>
      </c>
      <c r="AD57" s="67">
        <f t="shared" si="118"/>
        <v>414001839.32228583</v>
      </c>
      <c r="AE57" s="67">
        <f t="shared" si="118"/>
        <v>869840774.2249999</v>
      </c>
      <c r="AF57" s="67">
        <f t="shared" si="118"/>
        <v>866965962.1502037</v>
      </c>
      <c r="AG57" s="67">
        <f t="shared" si="118"/>
        <v>0</v>
      </c>
      <c r="AH57" s="67">
        <f t="shared" si="118"/>
        <v>0</v>
      </c>
      <c r="AI57" s="75">
        <f t="shared" si="118"/>
        <v>12500</v>
      </c>
      <c r="AJ57" s="124">
        <f t="shared" si="36"/>
        <v>5689.5611716093972</v>
      </c>
      <c r="AK57" s="125">
        <f t="shared" si="37"/>
        <v>5680.984813859016</v>
      </c>
      <c r="AL57" s="66">
        <f t="shared" si="38"/>
        <v>33170.147320043936</v>
      </c>
      <c r="AM57" s="66">
        <f t="shared" si="39"/>
        <v>33120.147145782867</v>
      </c>
      <c r="AN57" s="125">
        <f t="shared" si="10"/>
        <v>69587.261937999996</v>
      </c>
      <c r="AO57" s="125">
        <f t="shared" si="11"/>
        <v>69357.276972016291</v>
      </c>
      <c r="AP57" s="66">
        <f t="shared" si="12"/>
        <v>0</v>
      </c>
      <c r="AQ57" s="75">
        <f t="shared" si="13"/>
        <v>0</v>
      </c>
    </row>
    <row r="58" spans="1:59" x14ac:dyDescent="0.35">
      <c r="B58" s="5" t="s">
        <v>80</v>
      </c>
      <c r="C58" s="15">
        <v>86.630752999999999</v>
      </c>
      <c r="D58" s="15">
        <v>91.420750000000012</v>
      </c>
      <c r="E58" t="s">
        <v>168</v>
      </c>
      <c r="F58" t="s">
        <v>144</v>
      </c>
      <c r="H58">
        <f t="shared" ref="H58:R58" si="119">SUM(H96,H134,H172,H210,H248)</f>
        <v>28287</v>
      </c>
      <c r="I58">
        <f t="shared" si="119"/>
        <v>0</v>
      </c>
      <c r="J58">
        <f t="shared" si="119"/>
        <v>838</v>
      </c>
      <c r="K58" s="80">
        <f t="shared" si="119"/>
        <v>2196.9900819728</v>
      </c>
      <c r="L58" s="81">
        <f t="shared" si="119"/>
        <v>2193.7393602713</v>
      </c>
      <c r="M58" s="74">
        <f t="shared" si="119"/>
        <v>8326.5858197067009</v>
      </c>
      <c r="N58" s="75">
        <f t="shared" si="119"/>
        <v>8314.2655942100992</v>
      </c>
      <c r="O58" s="81">
        <f t="shared" si="119"/>
        <v>22836.6916996447</v>
      </c>
      <c r="P58" s="81">
        <f t="shared" si="119"/>
        <v>22761.169016080301</v>
      </c>
      <c r="Q58" s="74">
        <f t="shared" si="119"/>
        <v>0</v>
      </c>
      <c r="R58" s="75">
        <f t="shared" si="119"/>
        <v>0</v>
      </c>
      <c r="S58" s="74"/>
      <c r="T58" s="66"/>
      <c r="U58" s="66"/>
      <c r="V58" s="66"/>
      <c r="W58" s="66"/>
      <c r="X58" s="66"/>
      <c r="Y58" s="66"/>
      <c r="Z58" s="75"/>
      <c r="AA58" s="93">
        <f t="shared" ref="AA58:AI58" si="120">SUM(AA96,AA134,AA172,AA210,AA248)</f>
        <v>60571320.947652951</v>
      </c>
      <c r="AB58" s="67">
        <f t="shared" si="120"/>
        <v>60482031.768784374</v>
      </c>
      <c r="AC58" s="67">
        <f t="shared" si="120"/>
        <v>229565124.67764273</v>
      </c>
      <c r="AD58" s="67">
        <f t="shared" si="120"/>
        <v>229226718.95759657</v>
      </c>
      <c r="AE58" s="67">
        <f t="shared" si="120"/>
        <v>619589003.44500005</v>
      </c>
      <c r="AF58" s="67">
        <f t="shared" si="120"/>
        <v>617541441.43192101</v>
      </c>
      <c r="AG58" s="67">
        <f t="shared" si="120"/>
        <v>0</v>
      </c>
      <c r="AH58" s="67">
        <f t="shared" si="120"/>
        <v>0</v>
      </c>
      <c r="AI58" s="75">
        <f t="shared" si="120"/>
        <v>7500</v>
      </c>
      <c r="AJ58" s="124">
        <f t="shared" si="36"/>
        <v>8076.1761263537264</v>
      </c>
      <c r="AK58" s="125">
        <f t="shared" si="37"/>
        <v>8064.2709025045833</v>
      </c>
      <c r="AL58" s="66">
        <f t="shared" si="38"/>
        <v>30608.683290352365</v>
      </c>
      <c r="AM58" s="66">
        <f t="shared" si="39"/>
        <v>30563.562527679544</v>
      </c>
      <c r="AN58" s="125">
        <f t="shared" si="10"/>
        <v>82611.867126000012</v>
      </c>
      <c r="AO58" s="125">
        <f t="shared" si="11"/>
        <v>82338.858857589468</v>
      </c>
      <c r="AP58" s="66">
        <f t="shared" si="12"/>
        <v>0</v>
      </c>
      <c r="AQ58" s="75">
        <f t="shared" si="13"/>
        <v>0</v>
      </c>
    </row>
    <row r="59" spans="1:59" s="4" customFormat="1" x14ac:dyDescent="0.35">
      <c r="B59" s="8" t="s">
        <v>79</v>
      </c>
      <c r="C59" s="69">
        <v>92.215477000000007</v>
      </c>
      <c r="D59" s="69">
        <v>95.515479999999997</v>
      </c>
      <c r="E59" s="4" t="s">
        <v>168</v>
      </c>
      <c r="F59" s="4" t="s">
        <v>144</v>
      </c>
      <c r="G59" s="69"/>
      <c r="H59" s="4">
        <f t="shared" ref="H59:R59" si="121">SUM(H97,H135,H173,H211,H249)</f>
        <v>12017</v>
      </c>
      <c r="I59" s="4">
        <f t="shared" si="121"/>
        <v>0</v>
      </c>
      <c r="J59" s="4">
        <f t="shared" si="121"/>
        <v>356</v>
      </c>
      <c r="K59" s="84">
        <f t="shared" si="121"/>
        <v>1386.6867935932</v>
      </c>
      <c r="L59" s="85">
        <f t="shared" si="121"/>
        <v>1384.7061400858001</v>
      </c>
      <c r="M59" s="78">
        <f t="shared" si="121"/>
        <v>3189.3837853246</v>
      </c>
      <c r="N59" s="79">
        <f t="shared" si="121"/>
        <v>3184.8282763156999</v>
      </c>
      <c r="O59" s="85">
        <f t="shared" si="121"/>
        <v>11815.7848009063</v>
      </c>
      <c r="P59" s="85">
        <f t="shared" si="121"/>
        <v>11776.682306767501</v>
      </c>
      <c r="Q59" s="78">
        <f t="shared" si="121"/>
        <v>0</v>
      </c>
      <c r="R59" s="79">
        <f t="shared" si="121"/>
        <v>0</v>
      </c>
      <c r="S59" s="78"/>
      <c r="T59" s="71"/>
      <c r="U59" s="71"/>
      <c r="V59" s="71"/>
      <c r="W59" s="71"/>
      <c r="X59" s="71"/>
      <c r="Y59" s="71"/>
      <c r="Z59" s="79"/>
      <c r="AA59" s="94">
        <f t="shared" ref="AA59:AI59" si="122">SUM(AA97,AA135,AA173,AA211,AA249)</f>
        <v>60046957.120272622</v>
      </c>
      <c r="AB59" s="73">
        <f t="shared" si="122"/>
        <v>59961633.652766317</v>
      </c>
      <c r="AC59" s="73">
        <f t="shared" si="122"/>
        <v>138108181.51749268</v>
      </c>
      <c r="AD59" s="73">
        <f t="shared" si="122"/>
        <v>137911937.28626072</v>
      </c>
      <c r="AE59" s="73">
        <f t="shared" si="122"/>
        <v>503620030.09000003</v>
      </c>
      <c r="AF59" s="73">
        <f t="shared" si="122"/>
        <v>501954315.63146299</v>
      </c>
      <c r="AG59" s="73">
        <f t="shared" si="122"/>
        <v>0</v>
      </c>
      <c r="AH59" s="73">
        <f t="shared" si="122"/>
        <v>0</v>
      </c>
      <c r="AI59" s="79">
        <f t="shared" si="122"/>
        <v>5000</v>
      </c>
      <c r="AJ59" s="126">
        <f>AA59/$AI59</f>
        <v>12009.391424054524</v>
      </c>
      <c r="AK59" s="127">
        <f t="shared" si="37"/>
        <v>11992.326730553263</v>
      </c>
      <c r="AL59" s="71">
        <f>AC59/$AI59</f>
        <v>27621.636303498537</v>
      </c>
      <c r="AM59" s="71">
        <f t="shared" si="39"/>
        <v>27582.387457252145</v>
      </c>
      <c r="AN59" s="127">
        <f t="shared" si="10"/>
        <v>100724.006018</v>
      </c>
      <c r="AO59" s="127">
        <f t="shared" si="11"/>
        <v>100390.86312629259</v>
      </c>
      <c r="AP59" s="71">
        <f t="shared" si="12"/>
        <v>0</v>
      </c>
      <c r="AQ59" s="79">
        <f t="shared" si="13"/>
        <v>0</v>
      </c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</row>
    <row r="60" spans="1:59" s="3" customFormat="1" hidden="1" x14ac:dyDescent="0.35">
      <c r="A60"/>
      <c r="B60" s="5" t="s">
        <v>83</v>
      </c>
      <c r="C60" s="15">
        <v>2.0384007</v>
      </c>
      <c r="D60" s="15">
        <v>81.468401</v>
      </c>
      <c r="E60" t="s">
        <v>167</v>
      </c>
      <c r="F60">
        <v>1</v>
      </c>
      <c r="G60" s="15">
        <f>HLOOKUP(Calculations!$E$2,'Prevalence Rates'!$C$3:$BC$249,'Prevalence Rates'!$BD60,FALSE)</f>
        <v>0</v>
      </c>
      <c r="H60">
        <f>HLOOKUP(Calculations!$E$2,'Population 2016'!$C$3:$BC$249,'Population 2016'!BD60,FALSE)</f>
        <v>0</v>
      </c>
      <c r="I60">
        <v>0</v>
      </c>
      <c r="J60">
        <f>HLOOKUP(Results!E$4,Targeting!$C$3:$F$249,Targeting!$G60,FALSE)</f>
        <v>0</v>
      </c>
      <c r="K60" s="80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Authority"),OR($F60=1,$F60=5)),0,new_ci(VALUE(LEFT(Options!$B$24,2)),$C60,$E60,$F60,2016,$I60,1,$H60,$G60*$H60,Options!$B$8)))</f>
        <v>#VALUE!</v>
      </c>
      <c r="L60" s="81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Authority"),OR($F60=1,$F60=5)),0,new_ci(VALUE(LEFT(Options!$B$24,2)),$C60,$E60,$F60,2016,$I60+$J60,1,$H60,$G60*$H60,Options!$B$8)))</f>
        <v>#VALUE!</v>
      </c>
      <c r="M60" s="74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Authority"),OR($F60=1,$F60=5)),0,new_yllv2(VALUE(LEFT(Options!$B$24,2)),$C60,$D60,$E60,$F60,2016,$I60,1,$H60,$G60*$H60,Options!$B$8)))</f>
        <v>#VALUE!</v>
      </c>
      <c r="N60" s="75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Authority"),OR($F60=1,$F60=5)),0,new_yllv2(VALUE(LEFT(Options!$B$24,2)),$C60,$D60,$E60,$F60,2016,$I60+$J60,1,$H60,$G60*$H60,Options!$B$8)))</f>
        <v>#VALUE!</v>
      </c>
      <c r="O60" s="81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Authority"),OR($F60=1,$F60=5)),0,hosp_count(VALUE(LEFT(Options!$B$24,2)),$C60,$E60,$F60,2016,$I60,1,$H60,$G60*$H60, Options!$B$8)))</f>
        <v>#VALUE!</v>
      </c>
      <c r="P60" s="81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Authority"),OR($F60=1,$F60=5)),0,hosp_count(VALUE(LEFT(Options!$B$24,2)),$C60,$E60,$F60,2016,$I60+$J60,1,$H60,$G60*$H60, Options!$B$8)))</f>
        <v>#VALUE!</v>
      </c>
      <c r="Q60" s="74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Authority"),OR($F60=1,$F60=5)),0,prem_mort(VALUE(LEFT(Options!$B$24,2)),$C60,$E60,$F60,2016,$I60,1,$H60,$G60*$H60,Options!$B$8)))</f>
        <v>#VALUE!</v>
      </c>
      <c r="R60" s="75" t="e">
        <f>IF(AND(OR(Calculations!$E$2="Orkney Health Board",Calculations!$E$2="Orkney Islands Local Authority"),$F60=1),0,IF(AND(OR(Calculations!$E$2="Shetland Health Board",Calculations!$E$2="Western Isles Health Board",Calculations!$E$2="Shetland Islands Local Authority",Calculations!$E$2="Eilean Siar Local Authority"),OR($F60=1,$F60=5)),0,prem_mort(VALUE(LEFT(Options!$B$24,2)),$C60,$E60,$F60,2016,$I60+$J60,1,$H60,$G60*$H60,Options!$B$8)))</f>
        <v>#VALUE!</v>
      </c>
      <c r="S60" s="74" t="e">
        <f t="shared" ref="S60:Z60" si="123">K60*100000/$H60</f>
        <v>#VALUE!</v>
      </c>
      <c r="T60" s="66" t="e">
        <f t="shared" si="123"/>
        <v>#VALUE!</v>
      </c>
      <c r="U60" s="66" t="e">
        <f t="shared" si="123"/>
        <v>#VALUE!</v>
      </c>
      <c r="V60" s="66" t="e">
        <f t="shared" si="123"/>
        <v>#VALUE!</v>
      </c>
      <c r="W60" s="66" t="e">
        <f t="shared" si="123"/>
        <v>#VALUE!</v>
      </c>
      <c r="X60" s="66" t="e">
        <f t="shared" si="123"/>
        <v>#VALUE!</v>
      </c>
      <c r="Y60" s="66" t="e">
        <f t="shared" si="123"/>
        <v>#VALUE!</v>
      </c>
      <c r="Z60" s="75" t="e">
        <f t="shared" si="123"/>
        <v>#VALUE!</v>
      </c>
      <c r="AA60" s="74" t="e">
        <f>S60*$AI60</f>
        <v>#VALUE!</v>
      </c>
      <c r="AB60" s="66" t="e">
        <f>T60*$AI60</f>
        <v>#VALUE!</v>
      </c>
      <c r="AC60" s="66" t="e">
        <f>U60*$AI60</f>
        <v>#VALUE!</v>
      </c>
      <c r="AD60" s="66" t="e">
        <f t="shared" ref="AD60:AD123" si="124">V60*$AI60</f>
        <v>#VALUE!</v>
      </c>
      <c r="AE60" s="66" t="e">
        <f t="shared" ref="AE60:AE91" si="125">W60*$AI60</f>
        <v>#VALUE!</v>
      </c>
      <c r="AF60" s="66" t="e">
        <f t="shared" ref="AF60:AF91" si="126">X60*$AI60</f>
        <v>#VALUE!</v>
      </c>
      <c r="AG60" s="66" t="e">
        <f t="shared" ref="AG60:AG91" si="127">Y60*$AI60</f>
        <v>#VALUE!</v>
      </c>
      <c r="AH60" s="66" t="e">
        <f t="shared" ref="AH60:AH91" si="128">Z60*$AI60</f>
        <v>#VALUE!</v>
      </c>
      <c r="AI60" s="75">
        <v>5000</v>
      </c>
      <c r="AJ60" s="124"/>
      <c r="AK60" s="125"/>
      <c r="AL60" s="66"/>
      <c r="AM60" s="66"/>
      <c r="AN60" s="125"/>
      <c r="AO60" s="125"/>
      <c r="AP60" s="66"/>
      <c r="AQ60" s="75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</row>
    <row r="61" spans="1:59" hidden="1" x14ac:dyDescent="0.35">
      <c r="B61" s="5" t="s">
        <v>61</v>
      </c>
      <c r="C61" s="15">
        <v>6.9792794999999996</v>
      </c>
      <c r="D61" s="15">
        <v>81.439279999999997</v>
      </c>
      <c r="E61" t="s">
        <v>167</v>
      </c>
      <c r="F61">
        <v>1</v>
      </c>
      <c r="G61" s="15">
        <f>HLOOKUP(Calculations!$E$2,'Prevalence Rates'!$C$3:$BC$249,'Prevalence Rates'!$BD61,FALSE)</f>
        <v>0</v>
      </c>
      <c r="H61">
        <f>HLOOKUP(Calculations!$E$2,'Population 2016'!$C$3:$BC$249,'Population 2016'!BD61,FALSE)</f>
        <v>0</v>
      </c>
      <c r="I61">
        <v>0</v>
      </c>
      <c r="J61">
        <f>HLOOKUP(Results!E$4,Targeting!$C$3:$F$249,Targeting!$G61,FALSE)</f>
        <v>0</v>
      </c>
      <c r="K61" s="80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Authority"),OR($F61=1,$F61=5)),0,new_ci(VALUE(LEFT(Options!$B$24,2)),$C61,$E61,$F61,2016,$I61,1,$H61,$G61*$H61,Options!$B$8)))</f>
        <v>#VALUE!</v>
      </c>
      <c r="L61" s="81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Authority"),OR($F61=1,$F61=5)),0,new_ci(VALUE(LEFT(Options!$B$24,2)),$C61,$E61,$F61,2016,$I61+$J61,1,$H61,$G61*$H61,Options!$B$8)))</f>
        <v>#VALUE!</v>
      </c>
      <c r="M61" s="74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Authority"),OR($F61=1,$F61=5)),0,new_yllv2(VALUE(LEFT(Options!$B$24,2)),$C61,$D61,$E61,$F61,2016,$I61,1,$H61,$G61*$H61,Options!$B$8)))</f>
        <v>#VALUE!</v>
      </c>
      <c r="N61" s="75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Authority"),OR($F61=1,$F61=5)),0,new_yllv2(VALUE(LEFT(Options!$B$24,2)),$C61,$D61,$E61,$F61,2016,$I61+$J61,1,$H61,$G61*$H61,Options!$B$8)))</f>
        <v>#VALUE!</v>
      </c>
      <c r="O61" s="81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Authority"),OR($F61=1,$F61=5)),0,hosp_count(VALUE(LEFT(Options!$B$24,2)),$C61,$E61,$F61,2016,$I61,1,$H61,$G61*$H61, Options!$B$8)))</f>
        <v>#VALUE!</v>
      </c>
      <c r="P61" s="81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Authority"),OR($F61=1,$F61=5)),0,hosp_count(VALUE(LEFT(Options!$B$24,2)),$C61,$E61,$F61,2016,$I61+$J61,1,$H61,$G61*$H61, Options!$B$8)))</f>
        <v>#VALUE!</v>
      </c>
      <c r="Q61" s="74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Authority"),OR($F61=1,$F61=5)),0,prem_mort(VALUE(LEFT(Options!$B$24,2)),$C61,$E61,$F61,2016,$I61,1,$H61,$G61*$H61,Options!$B$8)))</f>
        <v>#VALUE!</v>
      </c>
      <c r="R61" s="75" t="e">
        <f>IF(AND(OR(Calculations!$E$2="Orkney Health Board",Calculations!$E$2="Orkney Islands Local Authority"),$F61=1),0,IF(AND(OR(Calculations!$E$2="Shetland Health Board",Calculations!$E$2="Western Isles Health Board",Calculations!$E$2="Shetland Islands Local Authority",Calculations!$E$2="Eilean Siar Local Authority"),OR($F61=1,$F61=5)),0,prem_mort(VALUE(LEFT(Options!$B$24,2)),$C61,$E61,$F61,2016,$I61+$J61,1,$H61,$G61*$H61,Options!$B$8)))</f>
        <v>#VALUE!</v>
      </c>
      <c r="S61" s="74" t="e">
        <f t="shared" ref="S61:S124" si="129">K61*100000/$H61</f>
        <v>#VALUE!</v>
      </c>
      <c r="T61" s="66" t="e">
        <f t="shared" ref="T61:T124" si="130">L61*100000/$H61</f>
        <v>#VALUE!</v>
      </c>
      <c r="U61" s="66" t="e">
        <f t="shared" ref="U61:U124" si="131">M61*100000/$H61</f>
        <v>#VALUE!</v>
      </c>
      <c r="V61" s="66" t="e">
        <f t="shared" ref="V61:V124" si="132">N61*100000/$H61</f>
        <v>#VALUE!</v>
      </c>
      <c r="W61" s="66" t="e">
        <f t="shared" ref="W61:W124" si="133">O61*100000/$H61</f>
        <v>#VALUE!</v>
      </c>
      <c r="X61" s="66" t="e">
        <f t="shared" ref="X61:X124" si="134">P61*100000/$H61</f>
        <v>#VALUE!</v>
      </c>
      <c r="Y61" s="66" t="e">
        <f t="shared" ref="Y61:Y124" si="135">Q61*100000/$H61</f>
        <v>#VALUE!</v>
      </c>
      <c r="Z61" s="75" t="e">
        <f t="shared" ref="Z61:Z124" si="136">R61*100000/$H61</f>
        <v>#VALUE!</v>
      </c>
      <c r="AA61" s="74" t="e">
        <f t="shared" ref="AA61:AA124" si="137">S61*$AI61</f>
        <v>#VALUE!</v>
      </c>
      <c r="AB61" s="66" t="e">
        <f t="shared" ref="AB61:AB124" si="138">T61*$AI61</f>
        <v>#VALUE!</v>
      </c>
      <c r="AC61" s="66" t="e">
        <f t="shared" ref="AC61:AC123" si="139">U61*$AI61</f>
        <v>#VALUE!</v>
      </c>
      <c r="AD61" s="66" t="e">
        <f t="shared" si="124"/>
        <v>#VALUE!</v>
      </c>
      <c r="AE61" s="66" t="e">
        <f t="shared" si="125"/>
        <v>#VALUE!</v>
      </c>
      <c r="AF61" s="66" t="e">
        <f t="shared" si="126"/>
        <v>#VALUE!</v>
      </c>
      <c r="AG61" s="66" t="e">
        <f t="shared" si="127"/>
        <v>#VALUE!</v>
      </c>
      <c r="AH61" s="66" t="e">
        <f t="shared" si="128"/>
        <v>#VALUE!</v>
      </c>
      <c r="AI61" s="75">
        <v>5500</v>
      </c>
      <c r="AJ61" s="124"/>
      <c r="AK61" s="125"/>
      <c r="AL61" s="66"/>
      <c r="AM61" s="66"/>
      <c r="AN61" s="125"/>
      <c r="AO61" s="125"/>
      <c r="AP61" s="66"/>
      <c r="AQ61" s="75"/>
    </row>
    <row r="62" spans="1:59" hidden="1" x14ac:dyDescent="0.35">
      <c r="A62" s="4"/>
      <c r="B62" s="5" t="s">
        <v>78</v>
      </c>
      <c r="C62" s="15">
        <v>12.478312000000001</v>
      </c>
      <c r="D62" s="15">
        <v>81.948309999999992</v>
      </c>
      <c r="E62" t="s">
        <v>167</v>
      </c>
      <c r="F62">
        <v>1</v>
      </c>
      <c r="G62" s="15">
        <f>HLOOKUP(Calculations!$E$2,'Prevalence Rates'!$C$3:$BC$249,'Prevalence Rates'!$BD62,FALSE)</f>
        <v>0</v>
      </c>
      <c r="H62">
        <f>HLOOKUP(Calculations!$E$2,'Population 2016'!$C$3:$BC$249,'Population 2016'!BD62,FALSE)</f>
        <v>0</v>
      </c>
      <c r="I62">
        <v>0</v>
      </c>
      <c r="J62">
        <f>HLOOKUP(Results!E$4,Targeting!$C$3:$F$249,Targeting!$G62,FALSE)</f>
        <v>0</v>
      </c>
      <c r="K62" s="80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Authority"),OR($F62=1,$F62=5)),0,new_ci(VALUE(LEFT(Options!$B$24,2)),$C62,$E62,$F62,2016,$I62,1,$H62,$G62*$H62,Options!$B$8)))</f>
        <v>#VALUE!</v>
      </c>
      <c r="L62" s="81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Authority"),OR($F62=1,$F62=5)),0,new_ci(VALUE(LEFT(Options!$B$24,2)),$C62,$E62,$F62,2016,$I62+$J62,1,$H62,$G62*$H62,Options!$B$8)))</f>
        <v>#VALUE!</v>
      </c>
      <c r="M62" s="74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Authority"),OR($F62=1,$F62=5)),0,new_yllv2(VALUE(LEFT(Options!$B$24,2)),$C62,$D62,$E62,$F62,2016,$I62,1,$H62,$G62*$H62,Options!$B$8)))</f>
        <v>#VALUE!</v>
      </c>
      <c r="N62" s="75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Authority"),OR($F62=1,$F62=5)),0,new_yllv2(VALUE(LEFT(Options!$B$24,2)),$C62,$D62,$E62,$F62,2016,$I62+$J62,1,$H62,$G62*$H62,Options!$B$8)))</f>
        <v>#VALUE!</v>
      </c>
      <c r="O62" s="81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Authority"),OR($F62=1,$F62=5)),0,hosp_count(VALUE(LEFT(Options!$B$24,2)),$C62,$E62,$F62,2016,$I62,1,$H62,$G62*$H62, Options!$B$8)))</f>
        <v>#VALUE!</v>
      </c>
      <c r="P62" s="81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Authority"),OR($F62=1,$F62=5)),0,hosp_count(VALUE(LEFT(Options!$B$24,2)),$C62,$E62,$F62,2016,$I62+$J62,1,$H62,$G62*$H62, Options!$B$8)))</f>
        <v>#VALUE!</v>
      </c>
      <c r="Q62" s="74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Authority"),OR($F62=1,$F62=5)),0,prem_mort(VALUE(LEFT(Options!$B$24,2)),$C62,$E62,$F62,2016,$I62,1,$H62,$G62*$H62,Options!$B$8)))</f>
        <v>#VALUE!</v>
      </c>
      <c r="R62" s="75" t="e">
        <f>IF(AND(OR(Calculations!$E$2="Orkney Health Board",Calculations!$E$2="Orkney Islands Local Authority"),$F62=1),0,IF(AND(OR(Calculations!$E$2="Shetland Health Board",Calculations!$E$2="Western Isles Health Board",Calculations!$E$2="Shetland Islands Local Authority",Calculations!$E$2="Eilean Siar Local Authority"),OR($F62=1,$F62=5)),0,prem_mort(VALUE(LEFT(Options!$B$24,2)),$C62,$E62,$F62,2016,$I62+$J62,1,$H62,$G62*$H62,Options!$B$8)))</f>
        <v>#VALUE!</v>
      </c>
      <c r="S62" s="74" t="e">
        <f t="shared" si="129"/>
        <v>#VALUE!</v>
      </c>
      <c r="T62" s="66" t="e">
        <f t="shared" si="130"/>
        <v>#VALUE!</v>
      </c>
      <c r="U62" s="66" t="e">
        <f t="shared" si="131"/>
        <v>#VALUE!</v>
      </c>
      <c r="V62" s="66" t="e">
        <f t="shared" si="132"/>
        <v>#VALUE!</v>
      </c>
      <c r="W62" s="66" t="e">
        <f t="shared" si="133"/>
        <v>#VALUE!</v>
      </c>
      <c r="X62" s="66" t="e">
        <f t="shared" si="134"/>
        <v>#VALUE!</v>
      </c>
      <c r="Y62" s="66" t="e">
        <f t="shared" si="135"/>
        <v>#VALUE!</v>
      </c>
      <c r="Z62" s="75" t="e">
        <f t="shared" si="136"/>
        <v>#VALUE!</v>
      </c>
      <c r="AA62" s="74" t="e">
        <f t="shared" si="137"/>
        <v>#VALUE!</v>
      </c>
      <c r="AB62" s="66" t="e">
        <f t="shared" si="138"/>
        <v>#VALUE!</v>
      </c>
      <c r="AC62" s="66" t="e">
        <f t="shared" si="139"/>
        <v>#VALUE!</v>
      </c>
      <c r="AD62" s="66" t="e">
        <f t="shared" si="124"/>
        <v>#VALUE!</v>
      </c>
      <c r="AE62" s="66" t="e">
        <f t="shared" si="125"/>
        <v>#VALUE!</v>
      </c>
      <c r="AF62" s="66" t="e">
        <f t="shared" si="126"/>
        <v>#VALUE!</v>
      </c>
      <c r="AG62" s="66" t="e">
        <f t="shared" si="127"/>
        <v>#VALUE!</v>
      </c>
      <c r="AH62" s="66" t="e">
        <f t="shared" si="128"/>
        <v>#VALUE!</v>
      </c>
      <c r="AI62" s="75">
        <v>6600</v>
      </c>
      <c r="AJ62" s="124"/>
      <c r="AK62" s="125"/>
      <c r="AL62" s="66"/>
      <c r="AM62" s="66"/>
      <c r="AN62" s="125"/>
      <c r="AO62" s="125"/>
      <c r="AP62" s="66"/>
      <c r="AQ62" s="75"/>
    </row>
    <row r="63" spans="1:59" x14ac:dyDescent="0.35">
      <c r="A63" t="s">
        <v>133</v>
      </c>
      <c r="B63" s="5" t="s">
        <v>62</v>
      </c>
      <c r="C63" s="15">
        <v>17.570053000000001</v>
      </c>
      <c r="D63" s="15">
        <v>81.100049999999996</v>
      </c>
      <c r="E63" t="s">
        <v>167</v>
      </c>
      <c r="F63">
        <v>1</v>
      </c>
      <c r="G63" s="15">
        <f>HLOOKUP(Calculations!$E$2,'Prevalence Rates'!$C$3:$BC$249,'Prevalence Rates'!$BD63,FALSE)</f>
        <v>0.20134475438354063</v>
      </c>
      <c r="H63">
        <f>HLOOKUP(Calculations!$E$2,'Population 2016'!$C$3:$BC$249,'Population 2016'!BD63,FALSE)</f>
        <v>24142</v>
      </c>
      <c r="I63">
        <v>0</v>
      </c>
      <c r="J63">
        <f>HLOOKUP(Results!E$4,Targeting!$C$3:$F$249,Targeting!$G63,FALSE)</f>
        <v>715</v>
      </c>
      <c r="K63" s="80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Authority"),OR($F63=1,$F63=5)),0,new_ci(VALUE(LEFT(Options!$B$24,2)),$C63,$E63,$F63,2016,$I63,1,$H63,$G63*$H63,Options!$B$8)))</f>
        <v>7.6776864186999996</v>
      </c>
      <c r="L63" s="81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Authority"),OR($F63=1,$F63=5)),0,new_ci(VALUE(LEFT(Options!$B$24,2)),$C63,$E63,$F63,2016,$I63+$J63,1,$H63,$G63*$H63,Options!$B$8)))</f>
        <v>7.6659230957000002</v>
      </c>
      <c r="M63" s="74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Authority"),OR($F63=1,$F63=5)),0,new_yllv2(VALUE(LEFT(Options!$B$24,2)),$C63,$D63,$E63,$F63,2016,$I63,1,$H63,$G63*$H63,Options!$B$8)))</f>
        <v>480.08570872830001</v>
      </c>
      <c r="N63" s="75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Authority"),OR($F63=1,$F63=5)),0,new_yllv2(VALUE(LEFT(Options!$B$24,2)),$C63,$D63,$E63,$F63,2016,$I63+$J63,1,$H63,$G63*$H63,Options!$B$8)))</f>
        <v>479.35014817640001</v>
      </c>
      <c r="O63" s="81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Authority"),OR($F63=1,$F63=5)),0,hosp_count(VALUE(LEFT(Options!$B$24,2)),$C63,$E63,$F63,2016,$I63,1,$H63,$G63*$H63, Options!$B$8)))</f>
        <v>3441.2180067134</v>
      </c>
      <c r="P63" s="81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Authority"),OR($F63=1,$F63=5)),0,hosp_count(VALUE(LEFT(Options!$B$24,2)),$C63,$E63,$F63,2016,$I63+$J63,1,$H63,$G63*$H63, Options!$B$8)))</f>
        <v>3430.2677884446998</v>
      </c>
      <c r="Q63" s="74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Authority"),OR($F63=1,$F63=5)),0,prem_mort(VALUE(LEFT(Options!$B$24,2)),$C63,$E63,$F63,2016,$I63,1,$H63,$G63*$H63,Options!$B$8)))</f>
        <v>7.6776864186999996</v>
      </c>
      <c r="R63" s="75">
        <f>IF(AND(OR(Calculations!$E$2="Orkney Health Board",Calculations!$E$2="Orkney Islands Local Authority"),$F63=1),0,IF(AND(OR(Calculations!$E$2="Shetland Health Board",Calculations!$E$2="Western Isles Health Board",Calculations!$E$2="Shetland Islands Local Authority",Calculations!$E$2="Eilean Siar Local Authority"),OR($F63=1,$F63=5)),0,prem_mort(VALUE(LEFT(Options!$B$24,2)),$C63,$E63,$F63,2016,$I63+$J63,1,$H63,$G63*$H63,Options!$B$8)))</f>
        <v>7.6659230957000002</v>
      </c>
      <c r="S63" s="74">
        <f t="shared" si="129"/>
        <v>31.802197078535329</v>
      </c>
      <c r="T63" s="66">
        <f t="shared" si="130"/>
        <v>31.753471525557121</v>
      </c>
      <c r="U63" s="66">
        <f t="shared" si="131"/>
        <v>1988.5912879144232</v>
      </c>
      <c r="V63" s="66">
        <f t="shared" si="132"/>
        <v>1985.5444792328722</v>
      </c>
      <c r="W63" s="66">
        <f t="shared" si="133"/>
        <v>14254.071769999999</v>
      </c>
      <c r="X63" s="66">
        <f t="shared" si="134"/>
        <v>14208.714226015656</v>
      </c>
      <c r="Y63" s="66">
        <f t="shared" si="135"/>
        <v>31.802197078535329</v>
      </c>
      <c r="Z63" s="75">
        <f t="shared" si="136"/>
        <v>31.753471525557121</v>
      </c>
      <c r="AA63" s="74">
        <f>S63*$AI63</f>
        <v>139929.66714555546</v>
      </c>
      <c r="AB63" s="66">
        <f t="shared" si="138"/>
        <v>139715.27471245133</v>
      </c>
      <c r="AC63" s="66">
        <f t="shared" si="139"/>
        <v>8749801.6668234617</v>
      </c>
      <c r="AD63" s="66">
        <f t="shared" si="124"/>
        <v>8736395.7086246368</v>
      </c>
      <c r="AE63" s="66">
        <f t="shared" si="125"/>
        <v>62717915.787999995</v>
      </c>
      <c r="AF63" s="66">
        <f t="shared" si="126"/>
        <v>62518342.594468884</v>
      </c>
      <c r="AG63" s="66">
        <f t="shared" si="127"/>
        <v>139929.66714555546</v>
      </c>
      <c r="AH63" s="66">
        <f>Z63*$AI63</f>
        <v>139715.27471245133</v>
      </c>
      <c r="AI63" s="75">
        <v>4400</v>
      </c>
      <c r="AJ63" s="124"/>
      <c r="AK63" s="125"/>
      <c r="AL63" s="66"/>
      <c r="AM63" s="66"/>
      <c r="AN63" s="125"/>
      <c r="AO63" s="125"/>
      <c r="AP63" s="66"/>
      <c r="AQ63" s="75"/>
    </row>
    <row r="64" spans="1:59" x14ac:dyDescent="0.35">
      <c r="B64" s="5" t="s">
        <v>63</v>
      </c>
      <c r="C64" s="15">
        <v>22.077057</v>
      </c>
      <c r="D64" s="15">
        <v>81.667060000000006</v>
      </c>
      <c r="E64" t="s">
        <v>167</v>
      </c>
      <c r="F64">
        <v>1</v>
      </c>
      <c r="G64" s="15">
        <f>HLOOKUP(Calculations!$E$2,'Prevalence Rates'!$C$3:$BC$249,'Prevalence Rates'!$BD64,FALSE)</f>
        <v>0.20134475438354063</v>
      </c>
      <c r="H64">
        <f>HLOOKUP(Calculations!$E$2,'Population 2016'!$C$3:$BC$249,'Population 2016'!BD64,FALSE)</f>
        <v>37624</v>
      </c>
      <c r="I64">
        <v>0</v>
      </c>
      <c r="J64">
        <f>HLOOKUP(Results!E$4,Targeting!$C$3:$F$249,Targeting!$G64,FALSE)</f>
        <v>1114</v>
      </c>
      <c r="K64" s="80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Authority"),OR($F64=1,$F64=5)),0,new_ci(VALUE(LEFT(Options!$B$24,2)),$C64,$E64,$F64,2016,$I64,1,$H64,$G64*$H64,Options!$B$8)))</f>
        <v>17.5538313132</v>
      </c>
      <c r="L64" s="81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Authority"),OR($F64=1,$F64=5)),0,new_ci(VALUE(LEFT(Options!$B$24,2)),$C64,$E64,$F64,2016,$I64+$J64,1,$H64,$G64*$H64,Options!$B$8)))</f>
        <v>17.526946037199998</v>
      </c>
      <c r="M64" s="74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Authority"),OR($F64=1,$F64=5)),0,new_yllv2(VALUE(LEFT(Options!$B$24,2)),$C64,$D64,$E64,$F64,2016,$I64,1,$H64,$G64*$H64,Options!$B$8)))</f>
        <v>1028.4790293019</v>
      </c>
      <c r="N64" s="75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Authority"),OR($F64=1,$F64=5)),0,new_yllv2(VALUE(LEFT(Options!$B$24,2)),$C64,$D64,$E64,$F64,2016,$I64+$J64,1,$H64,$G64*$H64,Options!$B$8)))</f>
        <v>1026.9038209004</v>
      </c>
      <c r="O64" s="81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Authority"),OR($F64=1,$F64=5)),0,hosp_count(VALUE(LEFT(Options!$B$24,2)),$C64,$E64,$F64,2016,$I64,1,$H64,$G64*$H64, Options!$B$8)))</f>
        <v>6006.7410350919999</v>
      </c>
      <c r="P64" s="81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Authority"),OR($F64=1,$F64=5)),0,hosp_count(VALUE(LEFT(Options!$B$24,2)),$C64,$E64,$F64,2016,$I64+$J64,1,$H64,$G64*$H64, Options!$B$8)))</f>
        <v>5987.6320805238001</v>
      </c>
      <c r="Q64" s="74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Authority"),OR($F64=1,$F64=5)),0,prem_mort(VALUE(LEFT(Options!$B$24,2)),$C64,$E64,$F64,2016,$I64,1,$H64,$G64*$H64,Options!$B$8)))</f>
        <v>17.5538313132</v>
      </c>
      <c r="R64" s="75">
        <f>IF(AND(OR(Calculations!$E$2="Orkney Health Board",Calculations!$E$2="Orkney Islands Local Authority"),$F64=1),0,IF(AND(OR(Calculations!$E$2="Shetland Health Board",Calculations!$E$2="Western Isles Health Board",Calculations!$E$2="Shetland Islands Local Authority",Calculations!$E$2="Eilean Siar Local Authority"),OR($F64=1,$F64=5)),0,prem_mort(VALUE(LEFT(Options!$B$24,2)),$C64,$E64,$F64,2016,$I64+$J64,1,$H64,$G64*$H64,Options!$B$8)))</f>
        <v>17.526946037199998</v>
      </c>
      <c r="S64" s="74">
        <f t="shared" si="129"/>
        <v>46.655941189666166</v>
      </c>
      <c r="T64" s="66">
        <f t="shared" si="130"/>
        <v>46.584483407399524</v>
      </c>
      <c r="U64" s="66">
        <f t="shared" si="131"/>
        <v>2733.5717342704124</v>
      </c>
      <c r="V64" s="66">
        <f t="shared" si="132"/>
        <v>2729.3850225930255</v>
      </c>
      <c r="W64" s="66">
        <f t="shared" si="133"/>
        <v>15965.18455</v>
      </c>
      <c r="X64" s="66">
        <f t="shared" si="134"/>
        <v>15914.395281000956</v>
      </c>
      <c r="Y64" s="66">
        <f t="shared" si="135"/>
        <v>46.655941189666166</v>
      </c>
      <c r="Z64" s="75">
        <f t="shared" si="136"/>
        <v>46.584483407399524</v>
      </c>
      <c r="AA64" s="74">
        <f t="shared" si="137"/>
        <v>279935.64713799697</v>
      </c>
      <c r="AB64" s="66">
        <f t="shared" si="138"/>
        <v>279506.90044439712</v>
      </c>
      <c r="AC64" s="66">
        <f t="shared" si="139"/>
        <v>16401430.405622475</v>
      </c>
      <c r="AD64" s="66">
        <f t="shared" si="124"/>
        <v>16376310.135558153</v>
      </c>
      <c r="AE64" s="66">
        <f t="shared" si="125"/>
        <v>95791107.299999997</v>
      </c>
      <c r="AF64" s="66">
        <f t="shared" si="126"/>
        <v>95486371.686005741</v>
      </c>
      <c r="AG64" s="66">
        <f t="shared" si="127"/>
        <v>279935.64713799697</v>
      </c>
      <c r="AH64" s="66">
        <f t="shared" si="128"/>
        <v>279506.90044439712</v>
      </c>
      <c r="AI64" s="75">
        <v>6000</v>
      </c>
      <c r="AJ64" s="124"/>
      <c r="AK64" s="125"/>
      <c r="AL64" s="66"/>
      <c r="AM64" s="66"/>
      <c r="AN64" s="125"/>
      <c r="AO64" s="125"/>
      <c r="AP64" s="66"/>
      <c r="AQ64" s="75"/>
    </row>
    <row r="65" spans="2:43" x14ac:dyDescent="0.35">
      <c r="B65" s="5" t="s">
        <v>64</v>
      </c>
      <c r="C65" s="15">
        <v>26.975186999999998</v>
      </c>
      <c r="D65" s="15">
        <v>81.645189999999999</v>
      </c>
      <c r="E65" t="s">
        <v>167</v>
      </c>
      <c r="F65">
        <v>1</v>
      </c>
      <c r="G65" s="15">
        <f>HLOOKUP(Calculations!$E$2,'Prevalence Rates'!$C$3:$BC$249,'Prevalence Rates'!$BD65,FALSE)</f>
        <v>0.20134475438354063</v>
      </c>
      <c r="H65">
        <f>HLOOKUP(Calculations!$E$2,'Population 2016'!$C$3:$BC$249,'Population 2016'!BD65,FALSE)</f>
        <v>45129</v>
      </c>
      <c r="I65">
        <v>0</v>
      </c>
      <c r="J65">
        <f>HLOOKUP(Results!E$4,Targeting!$C$3:$F$249,Targeting!$G65,FALSE)</f>
        <v>1337</v>
      </c>
      <c r="K65" s="80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Authority"),OR($F65=1,$F65=5)),0,new_ci(VALUE(LEFT(Options!$B$24,2)),$C65,$E65,$F65,2016,$I65,1,$H65,$G65*$H65,Options!$B$8)))</f>
        <v>31.932996187600001</v>
      </c>
      <c r="L65" s="81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Authority"),OR($F65=1,$F65=5)),0,new_ci(VALUE(LEFT(Options!$B$24,2)),$C65,$E65,$F65,2016,$I65+$J65,1,$H65,$G65*$H65,Options!$B$8)))</f>
        <v>31.884067870399999</v>
      </c>
      <c r="M65" s="74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Authority"),OR($F65=1,$F65=5)),0,new_yllv2(VALUE(LEFT(Options!$B$24,2)),$C65,$D65,$E65,$F65,2016,$I65,1,$H65,$G65*$H65,Options!$B$8)))</f>
        <v>1713.8440011875</v>
      </c>
      <c r="N65" s="75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Authority"),OR($F65=1,$F65=5)),0,new_yllv2(VALUE(LEFT(Options!$B$24,2)),$C65,$D65,$E65,$F65,2016,$I65+$J65,1,$H65,$G65*$H65,Options!$B$8)))</f>
        <v>1711.2180182566001</v>
      </c>
      <c r="O65" s="81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Authority"),OR($F65=1,$F65=5)),0,hosp_count(VALUE(LEFT(Options!$B$24,2)),$C65,$E65,$F65,2016,$I65,1,$H65,$G65*$H65, Options!$B$8)))</f>
        <v>8149.6199866325996</v>
      </c>
      <c r="P65" s="81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Authority"),OR($F65=1,$F65=5)),0,hosp_count(VALUE(LEFT(Options!$B$24,2)),$C65,$E65,$F65,2016,$I65+$J65,1,$H65,$G65*$H65, Options!$B$8)))</f>
        <v>8123.6787396829004</v>
      </c>
      <c r="Q65" s="74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Authority"),OR($F65=1,$F65=5)),0,prem_mort(VALUE(LEFT(Options!$B$24,2)),$C65,$E65,$F65,2016,$I65,1,$H65,$G65*$H65,Options!$B$8)))</f>
        <v>31.932996187600001</v>
      </c>
      <c r="R65" s="75">
        <f>IF(AND(OR(Calculations!$E$2="Orkney Health Board",Calculations!$E$2="Orkney Islands Local Authority"),$F65=1),0,IF(AND(OR(Calculations!$E$2="Shetland Health Board",Calculations!$E$2="Western Isles Health Board",Calculations!$E$2="Shetland Islands Local Authority",Calculations!$E$2="Eilean Siar Local Authority"),OR($F65=1,$F65=5)),0,prem_mort(VALUE(LEFT(Options!$B$24,2)),$C65,$E65,$F65,2016,$I65+$J65,1,$H65,$G65*$H65,Options!$B$8)))</f>
        <v>31.884067870399999</v>
      </c>
      <c r="S65" s="74">
        <f t="shared" si="129"/>
        <v>70.759370222251761</v>
      </c>
      <c r="T65" s="66">
        <f t="shared" si="130"/>
        <v>70.650951429014597</v>
      </c>
      <c r="U65" s="66">
        <f t="shared" si="131"/>
        <v>3797.6556121064064</v>
      </c>
      <c r="V65" s="66">
        <f t="shared" si="132"/>
        <v>3791.8367751481314</v>
      </c>
      <c r="W65" s="66">
        <f t="shared" si="133"/>
        <v>18058.498940000001</v>
      </c>
      <c r="X65" s="66">
        <f t="shared" si="134"/>
        <v>18001.016507529308</v>
      </c>
      <c r="Y65" s="66">
        <f t="shared" si="135"/>
        <v>70.759370222251761</v>
      </c>
      <c r="Z65" s="75">
        <f t="shared" si="136"/>
        <v>70.650951429014597</v>
      </c>
      <c r="AA65" s="74">
        <f t="shared" si="137"/>
        <v>424556.22133351059</v>
      </c>
      <c r="AB65" s="66">
        <f t="shared" si="138"/>
        <v>423905.70857408759</v>
      </c>
      <c r="AC65" s="66">
        <f t="shared" si="139"/>
        <v>22785933.672638439</v>
      </c>
      <c r="AD65" s="66">
        <f t="shared" si="124"/>
        <v>22751020.650888789</v>
      </c>
      <c r="AE65" s="66">
        <f t="shared" si="125"/>
        <v>108350993.64</v>
      </c>
      <c r="AF65" s="66">
        <f t="shared" si="126"/>
        <v>108006099.04517585</v>
      </c>
      <c r="AG65" s="66">
        <f t="shared" si="127"/>
        <v>424556.22133351059</v>
      </c>
      <c r="AH65" s="66">
        <f t="shared" si="128"/>
        <v>423905.70857408759</v>
      </c>
      <c r="AI65" s="75">
        <v>6000</v>
      </c>
      <c r="AJ65" s="124"/>
      <c r="AK65" s="125"/>
      <c r="AL65" s="66"/>
      <c r="AM65" s="66"/>
      <c r="AN65" s="125"/>
      <c r="AO65" s="125"/>
      <c r="AP65" s="66"/>
      <c r="AQ65" s="75"/>
    </row>
    <row r="66" spans="2:43" x14ac:dyDescent="0.35">
      <c r="B66" s="5" t="s">
        <v>65</v>
      </c>
      <c r="C66" s="15">
        <v>31.999904999999998</v>
      </c>
      <c r="D66" s="15">
        <v>81.799899999999994</v>
      </c>
      <c r="E66" t="s">
        <v>167</v>
      </c>
      <c r="F66">
        <v>1</v>
      </c>
      <c r="G66" s="15">
        <f>HLOOKUP(Calculations!$E$2,'Prevalence Rates'!$C$3:$BC$249,'Prevalence Rates'!$BD66,FALSE)</f>
        <v>0.20134475438354063</v>
      </c>
      <c r="H66">
        <f>HLOOKUP(Calculations!$E$2,'Population 2016'!$C$3:$BC$249,'Population 2016'!BD66,FALSE)</f>
        <v>41240</v>
      </c>
      <c r="I66">
        <v>0</v>
      </c>
      <c r="J66">
        <f>HLOOKUP(Results!E$4,Targeting!$C$3:$F$249,Targeting!$G66,FALSE)</f>
        <v>1221</v>
      </c>
      <c r="K66" s="80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Authority"),OR($F66=1,$F66=5)),0,new_ci(VALUE(LEFT(Options!$B$24,2)),$C66,$E66,$F66,2016,$I66,1,$H66,$G66*$H66,Options!$B$8)))</f>
        <v>44.732743298700001</v>
      </c>
      <c r="L66" s="81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Authority"),OR($F66=1,$F66=5)),0,new_ci(VALUE(LEFT(Options!$B$24,2)),$C66,$E66,$F66,2016,$I66+$J66,1,$H66,$G66*$H66,Options!$B$8)))</f>
        <v>44.664265467299998</v>
      </c>
      <c r="M66" s="74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Authority"),OR($F66=1,$F66=5)),0,new_yllv2(VALUE(LEFT(Options!$B$24,2)),$C66,$D66,$E66,$F66,2016,$I66,1,$H66,$G66*$H66,Options!$B$8)))</f>
        <v>2182.9576493128002</v>
      </c>
      <c r="N66" s="75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Authority"),OR($F66=1,$F66=5)),0,new_yllv2(VALUE(LEFT(Options!$B$24,2)),$C66,$D66,$E66,$F66,2016,$I66+$J66,1,$H66,$G66*$H66,Options!$B$8)))</f>
        <v>2179.6159314829001</v>
      </c>
      <c r="O66" s="81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Authority"),OR($F66=1,$F66=5)),0,hosp_count(VALUE(LEFT(Options!$B$24,2)),$C66,$E66,$F66,2016,$I66,1,$H66,$G66*$H66, Options!$B$8)))</f>
        <v>8450.6647051239997</v>
      </c>
      <c r="P66" s="81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Authority"),OR($F66=1,$F66=5)),0,hosp_count(VALUE(LEFT(Options!$B$24,2)),$C66,$E66,$F66,2016,$I66+$J66,1,$H66,$G66*$H66, Options!$B$8)))</f>
        <v>8423.7824517009994</v>
      </c>
      <c r="Q66" s="74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Authority"),OR($F66=1,$F66=5)),0,prem_mort(VALUE(LEFT(Options!$B$24,2)),$C66,$E66,$F66,2016,$I66,1,$H66,$G66*$H66,Options!$B$8)))</f>
        <v>44.732743298700001</v>
      </c>
      <c r="R66" s="75">
        <f>IF(AND(OR(Calculations!$E$2="Orkney Health Board",Calculations!$E$2="Orkney Islands Local Authority"),$F66=1),0,IF(AND(OR(Calculations!$E$2="Shetland Health Board",Calculations!$E$2="Western Isles Health Board",Calculations!$E$2="Shetland Islands Local Authority",Calculations!$E$2="Eilean Siar Local Authority"),OR($F66=1,$F66=5)),0,prem_mort(VALUE(LEFT(Options!$B$24,2)),$C66,$E66,$F66,2016,$I66+$J66,1,$H66,$G66*$H66,Options!$B$8)))</f>
        <v>44.664265467299998</v>
      </c>
      <c r="S66" s="74">
        <f t="shared" si="129"/>
        <v>108.46930964767218</v>
      </c>
      <c r="T66" s="66">
        <f t="shared" si="130"/>
        <v>108.3032625298254</v>
      </c>
      <c r="U66" s="66">
        <f t="shared" si="131"/>
        <v>5293.301768459748</v>
      </c>
      <c r="V66" s="66">
        <f t="shared" si="132"/>
        <v>5285.1986699391373</v>
      </c>
      <c r="W66" s="66">
        <f t="shared" si="133"/>
        <v>20491.427510000001</v>
      </c>
      <c r="X66" s="66">
        <f t="shared" si="134"/>
        <v>20426.242608392338</v>
      </c>
      <c r="Y66" s="66">
        <f t="shared" si="135"/>
        <v>108.46930964767218</v>
      </c>
      <c r="Z66" s="75">
        <f t="shared" si="136"/>
        <v>108.3032625298254</v>
      </c>
      <c r="AA66" s="74">
        <f t="shared" si="137"/>
        <v>705050.51270986919</v>
      </c>
      <c r="AB66" s="66">
        <f t="shared" si="138"/>
        <v>703971.20644386509</v>
      </c>
      <c r="AC66" s="66">
        <f t="shared" si="139"/>
        <v>34406461.49498836</v>
      </c>
      <c r="AD66" s="66">
        <f t="shared" si="124"/>
        <v>34353791.354604393</v>
      </c>
      <c r="AE66" s="66">
        <f t="shared" si="125"/>
        <v>133194278.81500001</v>
      </c>
      <c r="AF66" s="66">
        <f t="shared" si="126"/>
        <v>132770576.95455019</v>
      </c>
      <c r="AG66" s="66">
        <f t="shared" si="127"/>
        <v>705050.51270986919</v>
      </c>
      <c r="AH66" s="66">
        <f t="shared" si="128"/>
        <v>703971.20644386509</v>
      </c>
      <c r="AI66" s="75">
        <v>6500</v>
      </c>
      <c r="AJ66" s="124"/>
      <c r="AK66" s="125"/>
      <c r="AL66" s="66"/>
      <c r="AM66" s="66"/>
      <c r="AN66" s="125"/>
      <c r="AO66" s="125"/>
      <c r="AP66" s="66"/>
      <c r="AQ66" s="75"/>
    </row>
    <row r="67" spans="2:43" x14ac:dyDescent="0.35">
      <c r="B67" s="5" t="s">
        <v>66</v>
      </c>
      <c r="C67" s="15">
        <v>36.918118</v>
      </c>
      <c r="D67" s="15">
        <v>81.898120000000006</v>
      </c>
      <c r="E67" t="s">
        <v>167</v>
      </c>
      <c r="F67">
        <v>1</v>
      </c>
      <c r="G67" s="15">
        <f>HLOOKUP(Calculations!$E$2,'Prevalence Rates'!$C$3:$BC$249,'Prevalence Rates'!$BD67,FALSE)</f>
        <v>0.20134475438354063</v>
      </c>
      <c r="H67">
        <f>HLOOKUP(Calculations!$E$2,'Population 2016'!$C$3:$BC$249,'Population 2016'!BD67,FALSE)</f>
        <v>35038</v>
      </c>
      <c r="I67">
        <v>0</v>
      </c>
      <c r="J67">
        <f>HLOOKUP(Results!E$4,Targeting!$C$3:$F$249,Targeting!$G67,FALSE)</f>
        <v>1038</v>
      </c>
      <c r="K67" s="80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Authority"),OR($F67=1,$F67=5)),0,new_ci(VALUE(LEFT(Options!$B$24,2)),$C67,$E67,$F67,2016,$I67,1,$H67,$G67*$H67,Options!$B$8)))</f>
        <v>57.728993640500001</v>
      </c>
      <c r="L67" s="81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Authority"),OR($F67=1,$F67=5)),0,new_ci(VALUE(LEFT(Options!$B$24,2)),$C67,$E67,$F67,2016,$I67+$J67,1,$H67,$G67*$H67,Options!$B$8)))</f>
        <v>57.640603269499998</v>
      </c>
      <c r="M67" s="74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Authority"),OR($F67=1,$F67=5)),0,new_yllv2(VALUE(LEFT(Options!$B$24,2)),$C67,$D67,$E67,$F67,2016,$I67,1,$H67,$G67*$H67,Options!$B$8)))</f>
        <v>2538.9212557671999</v>
      </c>
      <c r="N67" s="75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Authority"),OR($F67=1,$F67=5)),0,new_yllv2(VALUE(LEFT(Options!$B$24,2)),$C67,$D67,$E67,$F67,2016,$I67+$J67,1,$H67,$G67*$H67,Options!$B$8)))</f>
        <v>2535.0338470738002</v>
      </c>
      <c r="O67" s="81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Authority"),OR($F67=1,$F67=5)),0,hosp_count(VALUE(LEFT(Options!$B$24,2)),$C67,$E67,$F67,2016,$I67,1,$H67,$G67*$H67, Options!$B$8)))</f>
        <v>8125.2852417628001</v>
      </c>
      <c r="P67" s="81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Authority"),OR($F67=1,$F67=5)),0,hosp_count(VALUE(LEFT(Options!$B$24,2)),$C67,$E67,$F67,2016,$I67+$J67,1,$H67,$G67*$H67, Options!$B$8)))</f>
        <v>8099.4225065487999</v>
      </c>
      <c r="Q67" s="74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Authority"),OR($F67=1,$F67=5)),0,prem_mort(VALUE(LEFT(Options!$B$24,2)),$C67,$E67,$F67,2016,$I67,1,$H67,$G67*$H67,Options!$B$8)))</f>
        <v>57.728993640500001</v>
      </c>
      <c r="R67" s="75">
        <f>IF(AND(OR(Calculations!$E$2="Orkney Health Board",Calculations!$E$2="Orkney Islands Local Authority"),$F67=1),0,IF(AND(OR(Calculations!$E$2="Shetland Health Board",Calculations!$E$2="Western Isles Health Board",Calculations!$E$2="Shetland Islands Local Authority",Calculations!$E$2="Eilean Siar Local Authority"),OR($F67=1,$F67=5)),0,prem_mort(VALUE(LEFT(Options!$B$24,2)),$C67,$E67,$F67,2016,$I67+$J67,1,$H67,$G67*$H67,Options!$B$8)))</f>
        <v>57.640603269499998</v>
      </c>
      <c r="S67" s="74">
        <f t="shared" si="129"/>
        <v>164.76109835178949</v>
      </c>
      <c r="T67" s="66">
        <f t="shared" si="130"/>
        <v>164.50882832781551</v>
      </c>
      <c r="U67" s="66">
        <f t="shared" si="131"/>
        <v>7246.1934350339634</v>
      </c>
      <c r="V67" s="66">
        <f t="shared" si="132"/>
        <v>7235.0985988749362</v>
      </c>
      <c r="W67" s="66">
        <f t="shared" si="133"/>
        <v>23189.923060000001</v>
      </c>
      <c r="X67" s="66">
        <f t="shared" si="134"/>
        <v>23116.109671067985</v>
      </c>
      <c r="Y67" s="66">
        <f t="shared" si="135"/>
        <v>164.76109835178949</v>
      </c>
      <c r="Z67" s="75">
        <f t="shared" si="136"/>
        <v>164.50882832781551</v>
      </c>
      <c r="AA67" s="74">
        <f t="shared" si="137"/>
        <v>1153327.6884625263</v>
      </c>
      <c r="AB67" s="66">
        <f t="shared" si="138"/>
        <v>1151561.7982947086</v>
      </c>
      <c r="AC67" s="66">
        <f t="shared" si="139"/>
        <v>50723354.045237742</v>
      </c>
      <c r="AD67" s="66">
        <f t="shared" si="124"/>
        <v>50645690.192124553</v>
      </c>
      <c r="AE67" s="66">
        <f t="shared" si="125"/>
        <v>162329461.42000002</v>
      </c>
      <c r="AF67" s="66">
        <f t="shared" si="126"/>
        <v>161812767.69747588</v>
      </c>
      <c r="AG67" s="66">
        <f t="shared" si="127"/>
        <v>1153327.6884625263</v>
      </c>
      <c r="AH67" s="66">
        <f t="shared" si="128"/>
        <v>1151561.7982947086</v>
      </c>
      <c r="AI67" s="75">
        <v>7000</v>
      </c>
      <c r="AJ67" s="124"/>
      <c r="AK67" s="125"/>
      <c r="AL67" s="66"/>
      <c r="AM67" s="66"/>
      <c r="AN67" s="125"/>
      <c r="AO67" s="125"/>
      <c r="AP67" s="66"/>
      <c r="AQ67" s="75"/>
    </row>
    <row r="68" spans="2:43" x14ac:dyDescent="0.35">
      <c r="B68" s="5" t="s">
        <v>67</v>
      </c>
      <c r="C68" s="15">
        <v>42.077438000000001</v>
      </c>
      <c r="D68" s="15">
        <v>82.30744</v>
      </c>
      <c r="E68" t="s">
        <v>167</v>
      </c>
      <c r="F68">
        <v>1</v>
      </c>
      <c r="G68" s="15">
        <f>HLOOKUP(Calculations!$E$2,'Prevalence Rates'!$C$3:$BC$249,'Prevalence Rates'!$BD68,FALSE)</f>
        <v>0.20134475438354063</v>
      </c>
      <c r="H68">
        <f>HLOOKUP(Calculations!$E$2,'Population 2016'!$C$3:$BC$249,'Population 2016'!BD68,FALSE)</f>
        <v>33663</v>
      </c>
      <c r="I68">
        <v>0</v>
      </c>
      <c r="J68">
        <f>HLOOKUP(Results!E$4,Targeting!$C$3:$F$249,Targeting!$G68,FALSE)</f>
        <v>997</v>
      </c>
      <c r="K68" s="80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Authority"),OR($F68=1,$F68=5)),0,new_ci(VALUE(LEFT(Options!$B$24,2)),$C68,$E68,$F68,2016,$I68,1,$H68,$G68*$H68,Options!$B$8)))</f>
        <v>85.977629180799994</v>
      </c>
      <c r="L68" s="81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Authority"),OR($F68=1,$F68=5)),0,new_ci(VALUE(LEFT(Options!$B$24,2)),$C68,$E68,$F68,2016,$I68+$J68,1,$H68,$G68*$H68,Options!$B$8)))</f>
        <v>85.846106934800005</v>
      </c>
      <c r="M68" s="74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Authority"),OR($F68=1,$F68=5)),0,new_yllv2(VALUE(LEFT(Options!$B$24,2)),$C68,$D68,$E68,$F68,2016,$I68,1,$H68,$G68*$H68,Options!$B$8)))</f>
        <v>3372.9025647180001</v>
      </c>
      <c r="N68" s="75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Authority"),OR($F68=1,$F68=5)),0,new_yllv2(VALUE(LEFT(Options!$B$24,2)),$C68,$D68,$E68,$F68,2016,$I68+$J68,1,$H68,$G68*$H68,Options!$B$8)))</f>
        <v>3367.7429467443999</v>
      </c>
      <c r="O68" s="81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Authority"),OR($F68=1,$F68=5)),0,hosp_count(VALUE(LEFT(Options!$B$24,2)),$C68,$E68,$F68,2016,$I68,1,$H68,$G68*$H68, Options!$B$8)))</f>
        <v>8888.1852506181003</v>
      </c>
      <c r="P68" s="81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Authority"),OR($F68=1,$F68=5)),0,hosp_count(VALUE(LEFT(Options!$B$24,2)),$C68,$E68,$F68,2016,$I68+$J68,1,$H68,$G68*$H68, Options!$B$8)))</f>
        <v>8859.9017453888991</v>
      </c>
      <c r="Q68" s="74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Authority"),OR($F68=1,$F68=5)),0,prem_mort(VALUE(LEFT(Options!$B$24,2)),$C68,$E68,$F68,2016,$I68,1,$H68,$G68*$H68,Options!$B$8)))</f>
        <v>85.977629180799994</v>
      </c>
      <c r="R68" s="75">
        <f>IF(AND(OR(Calculations!$E$2="Orkney Health Board",Calculations!$E$2="Orkney Islands Local Authority"),$F68=1),0,IF(AND(OR(Calculations!$E$2="Shetland Health Board",Calculations!$E$2="Western Isles Health Board",Calculations!$E$2="Shetland Islands Local Authority",Calculations!$E$2="Eilean Siar Local Authority"),OR($F68=1,$F68=5)),0,prem_mort(VALUE(LEFT(Options!$B$24,2)),$C68,$E68,$F68,2016,$I68+$J68,1,$H68,$G68*$H68,Options!$B$8)))</f>
        <v>85.846106934800005</v>
      </c>
      <c r="S68" s="74">
        <f t="shared" si="129"/>
        <v>255.40691317113746</v>
      </c>
      <c r="T68" s="66">
        <f t="shared" si="130"/>
        <v>255.01621048272582</v>
      </c>
      <c r="U68" s="66">
        <f t="shared" si="131"/>
        <v>10019.613714517423</v>
      </c>
      <c r="V68" s="66">
        <f t="shared" si="132"/>
        <v>10004.286447269702</v>
      </c>
      <c r="W68" s="66">
        <f t="shared" si="133"/>
        <v>26403.425869999999</v>
      </c>
      <c r="X68" s="66">
        <f t="shared" si="134"/>
        <v>26319.406307782727</v>
      </c>
      <c r="Y68" s="66">
        <f t="shared" si="135"/>
        <v>255.40691317113746</v>
      </c>
      <c r="Z68" s="75">
        <f t="shared" si="136"/>
        <v>255.01621048272582</v>
      </c>
      <c r="AA68" s="74">
        <f t="shared" si="137"/>
        <v>1787848.3921979622</v>
      </c>
      <c r="AB68" s="66">
        <f t="shared" si="138"/>
        <v>1785113.4733790809</v>
      </c>
      <c r="AC68" s="66">
        <f t="shared" si="139"/>
        <v>70137296.001621962</v>
      </c>
      <c r="AD68" s="66">
        <f t="shared" si="124"/>
        <v>70030005.130887911</v>
      </c>
      <c r="AE68" s="66">
        <f t="shared" si="125"/>
        <v>184823981.09</v>
      </c>
      <c r="AF68" s="66">
        <f t="shared" si="126"/>
        <v>184235844.15447909</v>
      </c>
      <c r="AG68" s="66">
        <f t="shared" si="127"/>
        <v>1787848.3921979622</v>
      </c>
      <c r="AH68" s="66">
        <f t="shared" si="128"/>
        <v>1785113.4733790809</v>
      </c>
      <c r="AI68" s="75">
        <v>7000</v>
      </c>
      <c r="AJ68" s="124"/>
      <c r="AK68" s="125"/>
      <c r="AL68" s="66"/>
      <c r="AM68" s="66"/>
      <c r="AN68" s="125"/>
      <c r="AO68" s="125"/>
      <c r="AP68" s="66"/>
      <c r="AQ68" s="75"/>
    </row>
    <row r="69" spans="2:43" x14ac:dyDescent="0.35">
      <c r="B69" s="5" t="s">
        <v>68</v>
      </c>
      <c r="C69" s="15">
        <v>47.025772000000003</v>
      </c>
      <c r="D69" s="15">
        <v>82.585769999999997</v>
      </c>
      <c r="E69" t="s">
        <v>167</v>
      </c>
      <c r="F69">
        <v>1</v>
      </c>
      <c r="G69" s="15">
        <f>HLOOKUP(Calculations!$E$2,'Prevalence Rates'!$C$3:$BC$249,'Prevalence Rates'!$BD69,FALSE)</f>
        <v>0.20134475438354063</v>
      </c>
      <c r="H69">
        <f>HLOOKUP(Calculations!$E$2,'Population 2016'!$C$3:$BC$249,'Population 2016'!BD69,FALSE)</f>
        <v>39197</v>
      </c>
      <c r="I69">
        <v>0</v>
      </c>
      <c r="J69">
        <f>HLOOKUP(Results!E$4,Targeting!$C$3:$F$249,Targeting!$G69,FALSE)</f>
        <v>1161</v>
      </c>
      <c r="K69" s="80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Authority"),OR($F69=1,$F69=5)),0,new_ci(VALUE(LEFT(Options!$B$24,2)),$C69,$E69,$F69,2016,$I69,1,$H69,$G69*$H69,Options!$B$8)))</f>
        <v>152.39658446999999</v>
      </c>
      <c r="L69" s="81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Authority"),OR($F69=1,$F69=5)),0,new_ci(VALUE(LEFT(Options!$B$24,2)),$C69,$E69,$F69,2016,$I69+$J69,1,$H69,$G69*$H69,Options!$B$8)))</f>
        <v>152.16366209579999</v>
      </c>
      <c r="M69" s="74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Authority"),OR($F69=1,$F69=5)),0,new_yllv2(VALUE(LEFT(Options!$B$24,2)),$C69,$D69,$E69,$F69,2016,$I69,1,$H69,$G69*$H69,Options!$B$8)))</f>
        <v>5266.8256544899996</v>
      </c>
      <c r="N69" s="75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Authority"),OR($F69=1,$F69=5)),0,new_yllv2(VALUE(LEFT(Options!$B$24,2)),$C69,$D69,$E69,$F69,2016,$I69+$J69,1,$H69,$G69*$H69,Options!$B$8)))</f>
        <v>5258.7758577035002</v>
      </c>
      <c r="O69" s="81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Authority"),OR($F69=1,$F69=5)),0,hosp_count(VALUE(LEFT(Options!$B$24,2)),$C69,$E69,$F69,2016,$I69,1,$H69,$G69*$H69, Options!$B$8)))</f>
        <v>11721.123672973999</v>
      </c>
      <c r="P69" s="81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Authority"),OR($F69=1,$F69=5)),0,hosp_count(VALUE(LEFT(Options!$B$24,2)),$C69,$E69,$F69,2016,$I69+$J69,1,$H69,$G69*$H69, Options!$B$8)))</f>
        <v>11683.8221613884</v>
      </c>
      <c r="Q69" s="74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Authority"),OR($F69=1,$F69=5)),0,prem_mort(VALUE(LEFT(Options!$B$24,2)),$C69,$E69,$F69,2016,$I69,1,$H69,$G69*$H69,Options!$B$8)))</f>
        <v>152.39658446999999</v>
      </c>
      <c r="R69" s="75">
        <f>IF(AND(OR(Calculations!$E$2="Orkney Health Board",Calculations!$E$2="Orkney Islands Local Authority"),$F69=1),0,IF(AND(OR(Calculations!$E$2="Shetland Health Board",Calculations!$E$2="Western Isles Health Board",Calculations!$E$2="Shetland Islands Local Authority",Calculations!$E$2="Eilean Siar Local Authority"),OR($F69=1,$F69=5)),0,prem_mort(VALUE(LEFT(Options!$B$24,2)),$C69,$E69,$F69,2016,$I69+$J69,1,$H69,$G69*$H69,Options!$B$8)))</f>
        <v>152.16366209579999</v>
      </c>
      <c r="S69" s="74">
        <f t="shared" si="129"/>
        <v>388.79655195550674</v>
      </c>
      <c r="T69" s="66">
        <f t="shared" si="130"/>
        <v>388.20231674822048</v>
      </c>
      <c r="U69" s="66">
        <f t="shared" si="131"/>
        <v>13436.80805798913</v>
      </c>
      <c r="V69" s="66">
        <f t="shared" si="132"/>
        <v>13416.271290413808</v>
      </c>
      <c r="W69" s="66">
        <f t="shared" si="133"/>
        <v>29903.1142</v>
      </c>
      <c r="X69" s="66">
        <f t="shared" si="134"/>
        <v>29807.949999715282</v>
      </c>
      <c r="Y69" s="66">
        <f t="shared" si="135"/>
        <v>388.79655195550674</v>
      </c>
      <c r="Z69" s="75">
        <f t="shared" si="136"/>
        <v>388.20231674822048</v>
      </c>
      <c r="AA69" s="74">
        <f t="shared" si="137"/>
        <v>2721575.8636885472</v>
      </c>
      <c r="AB69" s="66">
        <f t="shared" si="138"/>
        <v>2717416.2172375433</v>
      </c>
      <c r="AC69" s="66">
        <f t="shared" si="139"/>
        <v>94057656.405923918</v>
      </c>
      <c r="AD69" s="66">
        <f t="shared" si="124"/>
        <v>93913899.032896653</v>
      </c>
      <c r="AE69" s="66">
        <f t="shared" si="125"/>
        <v>209321799.40000001</v>
      </c>
      <c r="AF69" s="66">
        <f t="shared" si="126"/>
        <v>208655649.99800697</v>
      </c>
      <c r="AG69" s="66">
        <f t="shared" si="127"/>
        <v>2721575.8636885472</v>
      </c>
      <c r="AH69" s="66">
        <f t="shared" si="128"/>
        <v>2717416.2172375433</v>
      </c>
      <c r="AI69" s="75">
        <v>7000</v>
      </c>
      <c r="AJ69" s="124"/>
      <c r="AK69" s="125"/>
      <c r="AL69" s="66"/>
      <c r="AM69" s="66"/>
      <c r="AN69" s="125"/>
      <c r="AO69" s="125"/>
      <c r="AP69" s="66"/>
      <c r="AQ69" s="75"/>
    </row>
    <row r="70" spans="2:43" x14ac:dyDescent="0.35">
      <c r="B70" s="5" t="s">
        <v>69</v>
      </c>
      <c r="C70" s="15">
        <v>51.990825999999998</v>
      </c>
      <c r="D70" s="15">
        <v>82.980829999999997</v>
      </c>
      <c r="E70" t="s">
        <v>167</v>
      </c>
      <c r="F70">
        <v>1</v>
      </c>
      <c r="G70" s="15">
        <f>HLOOKUP(Calculations!$E$2,'Prevalence Rates'!$C$3:$BC$249,'Prevalence Rates'!$BD70,FALSE)</f>
        <v>0.20134475438354063</v>
      </c>
      <c r="H70">
        <f>HLOOKUP(Calculations!$E$2,'Population 2016'!$C$3:$BC$249,'Population 2016'!BD70,FALSE)</f>
        <v>39704</v>
      </c>
      <c r="I70">
        <v>0</v>
      </c>
      <c r="J70">
        <f>HLOOKUP(Results!E$4,Targeting!$C$3:$F$249,Targeting!$G70,FALSE)</f>
        <v>1176</v>
      </c>
      <c r="K70" s="80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Authority"),OR($F70=1,$F70=5)),0,new_ci(VALUE(LEFT(Options!$B$24,2)),$C70,$E70,$F70,2016,$I70,1,$H70,$G70*$H70,Options!$B$8)))</f>
        <v>235.23828200310001</v>
      </c>
      <c r="L70" s="81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Authority"),OR($F70=1,$F70=5)),0,new_ci(VALUE(LEFT(Options!$B$24,2)),$C70,$E70,$F70,2016,$I70+$J70,1,$H70,$G70*$H70,Options!$B$8)))</f>
        <v>234.8792750751</v>
      </c>
      <c r="M70" s="74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Authority"),OR($F70=1,$F70=5)),0,new_yllv2(VALUE(LEFT(Options!$B$24,2)),$C70,$D70,$E70,$F70,2016,$I70,1,$H70,$G70*$H70,Options!$B$8)))</f>
        <v>7054.7970182260997</v>
      </c>
      <c r="N70" s="75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Authority"),OR($F70=1,$F70=5)),0,new_yllv2(VALUE(LEFT(Options!$B$24,2)),$C70,$D70,$E70,$F70,2016,$I70+$J70,1,$H70,$G70*$H70,Options!$B$8)))</f>
        <v>7044.0303990192997</v>
      </c>
      <c r="O70" s="81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Authority"),OR($F70=1,$F70=5)),0,hosp_count(VALUE(LEFT(Options!$B$24,2)),$C70,$E70,$F70,2016,$I70,1,$H70,$G70*$H70, Options!$B$8)))</f>
        <v>13452.080933396001</v>
      </c>
      <c r="P70" s="81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Authority"),OR($F70=1,$F70=5)),0,hosp_count(VALUE(LEFT(Options!$B$24,2)),$C70,$E70,$F70,2016,$I70+$J70,1,$H70,$G70*$H70, Options!$B$8)))</f>
        <v>13409.2714168122</v>
      </c>
      <c r="Q70" s="74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Authority"),OR($F70=1,$F70=5)),0,prem_mort(VALUE(LEFT(Options!$B$24,2)),$C70,$E70,$F70,2016,$I70,1,$H70,$G70*$H70,Options!$B$8)))</f>
        <v>235.23828200310001</v>
      </c>
      <c r="R70" s="75">
        <f>IF(AND(OR(Calculations!$E$2="Orkney Health Board",Calculations!$E$2="Orkney Islands Local Authority"),$F70=1),0,IF(AND(OR(Calculations!$E$2="Shetland Health Board",Calculations!$E$2="Western Isles Health Board",Calculations!$E$2="Shetland Islands Local Authority",Calculations!$E$2="Eilean Siar Local Authority"),OR($F70=1,$F70=5)),0,prem_mort(VALUE(LEFT(Options!$B$24,2)),$C70,$E70,$F70,2016,$I70+$J70,1,$H70,$G70*$H70,Options!$B$8)))</f>
        <v>234.8792750751</v>
      </c>
      <c r="S70" s="74">
        <f t="shared" si="129"/>
        <v>592.48005743275235</v>
      </c>
      <c r="T70" s="66">
        <f t="shared" si="130"/>
        <v>591.57584897012896</v>
      </c>
      <c r="U70" s="66">
        <f t="shared" si="131"/>
        <v>17768.47929232848</v>
      </c>
      <c r="V70" s="66">
        <f t="shared" si="132"/>
        <v>17741.362076917438</v>
      </c>
      <c r="W70" s="66">
        <f t="shared" si="133"/>
        <v>33880.921150000002</v>
      </c>
      <c r="X70" s="66">
        <f t="shared" si="134"/>
        <v>33773.099478168951</v>
      </c>
      <c r="Y70" s="66">
        <f t="shared" si="135"/>
        <v>592.48005743275235</v>
      </c>
      <c r="Z70" s="75">
        <f t="shared" si="136"/>
        <v>591.57584897012896</v>
      </c>
      <c r="AA70" s="74">
        <f t="shared" si="137"/>
        <v>4147360.4020292666</v>
      </c>
      <c r="AB70" s="66">
        <f t="shared" si="138"/>
        <v>4141030.9427909027</v>
      </c>
      <c r="AC70" s="66">
        <f t="shared" si="139"/>
        <v>124379355.04629937</v>
      </c>
      <c r="AD70" s="66">
        <f t="shared" si="124"/>
        <v>124189534.53842206</v>
      </c>
      <c r="AE70" s="66">
        <f t="shared" si="125"/>
        <v>237166448.05000001</v>
      </c>
      <c r="AF70" s="66">
        <f t="shared" si="126"/>
        <v>236411696.34718266</v>
      </c>
      <c r="AG70" s="66">
        <f t="shared" si="127"/>
        <v>4147360.4020292666</v>
      </c>
      <c r="AH70" s="66">
        <f t="shared" si="128"/>
        <v>4141030.9427909027</v>
      </c>
      <c r="AI70" s="75">
        <v>7000</v>
      </c>
      <c r="AJ70" s="124"/>
      <c r="AK70" s="125"/>
      <c r="AL70" s="66"/>
      <c r="AM70" s="66"/>
      <c r="AN70" s="125"/>
      <c r="AO70" s="125"/>
      <c r="AP70" s="66"/>
      <c r="AQ70" s="75"/>
    </row>
    <row r="71" spans="2:43" x14ac:dyDescent="0.35">
      <c r="B71" s="5" t="s">
        <v>70</v>
      </c>
      <c r="C71" s="15">
        <v>56.953040999999999</v>
      </c>
      <c r="D71" s="15">
        <v>83.473039999999997</v>
      </c>
      <c r="E71" t="s">
        <v>167</v>
      </c>
      <c r="F71">
        <v>1</v>
      </c>
      <c r="G71" s="15">
        <f>HLOOKUP(Calculations!$E$2,'Prevalence Rates'!$C$3:$BC$249,'Prevalence Rates'!$BD71,FALSE)</f>
        <v>0.13477388664831333</v>
      </c>
      <c r="H71">
        <f>HLOOKUP(Calculations!$E$2,'Population 2016'!$C$3:$BC$249,'Population 2016'!BD71,FALSE)</f>
        <v>35528</v>
      </c>
      <c r="I71">
        <v>0</v>
      </c>
      <c r="J71">
        <f>HLOOKUP(Results!E$4,Targeting!$C$3:$F$249,Targeting!$G71,FALSE)</f>
        <v>1052</v>
      </c>
      <c r="K71" s="80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Authority"),OR($F71=1,$F71=5)),0,new_ci(VALUE(LEFT(Options!$B$24,2)),$C71,$E71,$F71,2016,$I71,1,$H71,$G71*$H71,Options!$B$8)))</f>
        <v>320.52518387729998</v>
      </c>
      <c r="L71" s="81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Authority"),OR($F71=1,$F71=5)),0,new_ci(VALUE(LEFT(Options!$B$24,2)),$C71,$E71,$F71,2016,$I71+$J71,1,$H71,$G71*$H71,Options!$B$8)))</f>
        <v>320.02711184729998</v>
      </c>
      <c r="M71" s="74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Authority"),OR($F71=1,$F71=5)),0,new_yllv2(VALUE(LEFT(Options!$B$24,2)),$C71,$D71,$E71,$F71,2016,$I71,1,$H71,$G71*$H71,Options!$B$8)))</f>
        <v>8179.8023720234996</v>
      </c>
      <c r="N71" s="75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Authority"),OR($F71=1,$F71=5)),0,new_yllv2(VALUE(LEFT(Options!$B$24,2)),$C71,$D71,$E71,$F71,2016,$I71+$J71,1,$H71,$G71*$H71,Options!$B$8)))</f>
        <v>8167.0915743160003</v>
      </c>
      <c r="O71" s="81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Authority"),OR($F71=1,$F71=5)),0,hosp_count(VALUE(LEFT(Options!$B$24,2)),$C71,$E71,$F71,2016,$I71,1,$H71,$G71*$H71, Options!$B$8)))</f>
        <v>13637.468044908001</v>
      </c>
      <c r="P71" s="81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Authority"),OR($F71=1,$F71=5)),0,hosp_count(VALUE(LEFT(Options!$B$24,2)),$C71,$E71,$F71,2016,$I71+$J71,1,$H71,$G71*$H71, Options!$B$8)))</f>
        <v>13593.089685140199</v>
      </c>
      <c r="Q71" s="74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Authority"),OR($F71=1,$F71=5)),0,prem_mort(VALUE(LEFT(Options!$B$24,2)),$C71,$E71,$F71,2016,$I71,1,$H71,$G71*$H71,Options!$B$8)))</f>
        <v>320.52518387729998</v>
      </c>
      <c r="R71" s="75">
        <f>IF(AND(OR(Calculations!$E$2="Orkney Health Board",Calculations!$E$2="Orkney Islands Local Authority"),$F71=1),0,IF(AND(OR(Calculations!$E$2="Shetland Health Board",Calculations!$E$2="Western Isles Health Board",Calculations!$E$2="Shetland Islands Local Authority",Calculations!$E$2="Eilean Siar Local Authority"),OR($F71=1,$F71=5)),0,prem_mort(VALUE(LEFT(Options!$B$24,2)),$C71,$E71,$F71,2016,$I71+$J71,1,$H71,$G71*$H71,Options!$B$8)))</f>
        <v>320.02711184729998</v>
      </c>
      <c r="S71" s="74">
        <f t="shared" si="129"/>
        <v>902.17626626125866</v>
      </c>
      <c r="T71" s="66">
        <f t="shared" si="130"/>
        <v>900.77435219348115</v>
      </c>
      <c r="U71" s="66">
        <f t="shared" si="131"/>
        <v>23023.537412811023</v>
      </c>
      <c r="V71" s="66">
        <f t="shared" si="132"/>
        <v>22987.760567203331</v>
      </c>
      <c r="W71" s="66">
        <f t="shared" si="133"/>
        <v>38385.127350000002</v>
      </c>
      <c r="X71" s="66">
        <f t="shared" si="134"/>
        <v>38260.216407172367</v>
      </c>
      <c r="Y71" s="66">
        <f t="shared" si="135"/>
        <v>902.17626626125866</v>
      </c>
      <c r="Z71" s="75">
        <f t="shared" si="136"/>
        <v>900.77435219348115</v>
      </c>
      <c r="AA71" s="74">
        <f t="shared" si="137"/>
        <v>5864145.7306981813</v>
      </c>
      <c r="AB71" s="66">
        <f t="shared" si="138"/>
        <v>5855033.2892576279</v>
      </c>
      <c r="AC71" s="66">
        <f t="shared" si="139"/>
        <v>149652993.18327165</v>
      </c>
      <c r="AD71" s="66">
        <f t="shared" si="124"/>
        <v>149420443.68682164</v>
      </c>
      <c r="AE71" s="66">
        <f t="shared" si="125"/>
        <v>249503327.77500001</v>
      </c>
      <c r="AF71" s="66">
        <f t="shared" si="126"/>
        <v>248691406.64662039</v>
      </c>
      <c r="AG71" s="66">
        <f t="shared" si="127"/>
        <v>5864145.7306981813</v>
      </c>
      <c r="AH71" s="66">
        <f t="shared" si="128"/>
        <v>5855033.2892576279</v>
      </c>
      <c r="AI71" s="75">
        <v>6500</v>
      </c>
      <c r="AJ71" s="124"/>
      <c r="AK71" s="125"/>
      <c r="AL71" s="66"/>
      <c r="AM71" s="66"/>
      <c r="AN71" s="125"/>
      <c r="AO71" s="125"/>
      <c r="AP71" s="66"/>
      <c r="AQ71" s="75"/>
    </row>
    <row r="72" spans="2:43" x14ac:dyDescent="0.35">
      <c r="B72" s="5" t="s">
        <v>71</v>
      </c>
      <c r="C72" s="15">
        <v>61.947387999999997</v>
      </c>
      <c r="D72" s="15">
        <v>84.167389999999997</v>
      </c>
      <c r="E72" t="s">
        <v>167</v>
      </c>
      <c r="F72">
        <v>1</v>
      </c>
      <c r="G72" s="15">
        <f>HLOOKUP(Calculations!$E$2,'Prevalence Rates'!$C$3:$BC$249,'Prevalence Rates'!$BD72,FALSE)</f>
        <v>0.13477388664831333</v>
      </c>
      <c r="H72">
        <f>HLOOKUP(Calculations!$E$2,'Population 2016'!$C$3:$BC$249,'Population 2016'!BD72,FALSE)</f>
        <v>29212</v>
      </c>
      <c r="I72">
        <v>0</v>
      </c>
      <c r="J72">
        <f>HLOOKUP(Results!E$4,Targeting!$C$3:$F$249,Targeting!$G72,FALSE)</f>
        <v>865</v>
      </c>
      <c r="K72" s="80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Authority"),OR($F72=1,$F72=5)),0,new_ci(VALUE(LEFT(Options!$B$24,2)),$C72,$E72,$F72,2016,$I72,1,$H72,$G72*$H72,Options!$B$8)))</f>
        <v>402.0549467271</v>
      </c>
      <c r="L72" s="81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Authority"),OR($F72=1,$F72=5)),0,new_ci(VALUE(LEFT(Options!$B$24,2)),$C72,$E72,$F72,2016,$I72+$J72,1,$H72,$G72*$H72,Options!$B$8)))</f>
        <v>401.43238961909998</v>
      </c>
      <c r="M72" s="74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Authority"),OR($F72=1,$F72=5)),0,new_yllv2(VALUE(LEFT(Options!$B$24,2)),$C72,$D72,$E72,$F72,2016,$I72,1,$H72,$G72*$H72,Options!$B$8)))</f>
        <v>8531.6067736589994</v>
      </c>
      <c r="N72" s="75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Authority"),OR($F72=1,$F72=5)),0,new_yllv2(VALUE(LEFT(Options!$B$24,2)),$C72,$D72,$E72,$F72,2016,$I72+$J72,1,$H72,$G72*$H72,Options!$B$8)))</f>
        <v>8518.3961105820999</v>
      </c>
      <c r="O72" s="81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Authority"),OR($F72=1,$F72=5)),0,hosp_count(VALUE(LEFT(Options!$B$24,2)),$C72,$E72,$F72,2016,$I72,1,$H72,$G72*$H72, Options!$B$8)))</f>
        <v>12714.0251895444</v>
      </c>
      <c r="P72" s="81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Authority"),OR($F72=1,$F72=5)),0,hosp_count(VALUE(LEFT(Options!$B$24,2)),$C72,$E72,$F72,2016,$I72+$J72,1,$H72,$G72*$H72, Options!$B$8)))</f>
        <v>12672.6509139106</v>
      </c>
      <c r="Q72" s="74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Authority"),OR($F72=1,$F72=5)),0,prem_mort(VALUE(LEFT(Options!$B$24,2)),$C72,$E72,$F72,2016,$I72,1,$H72,$G72*$H72,Options!$B$8)))</f>
        <v>402.0549467271</v>
      </c>
      <c r="R72" s="75">
        <f>IF(AND(OR(Calculations!$E$2="Orkney Health Board",Calculations!$E$2="Orkney Islands Local Authority"),$F72=1),0,IF(AND(OR(Calculations!$E$2="Shetland Health Board",Calculations!$E$2="Western Isles Health Board",Calculations!$E$2="Shetland Islands Local Authority",Calculations!$E$2="Eilean Siar Local Authority"),OR($F72=1,$F72=5)),0,prem_mort(VALUE(LEFT(Options!$B$24,2)),$C72,$E72,$F72,2016,$I72+$J72,1,$H72,$G72*$H72,Options!$B$8)))</f>
        <v>401.43238961909998</v>
      </c>
      <c r="S72" s="74">
        <f t="shared" si="129"/>
        <v>1376.334885413871</v>
      </c>
      <c r="T72" s="66">
        <f t="shared" si="130"/>
        <v>1374.2037163463642</v>
      </c>
      <c r="U72" s="66">
        <f t="shared" si="131"/>
        <v>29205.829021152262</v>
      </c>
      <c r="V72" s="66">
        <f t="shared" si="132"/>
        <v>29160.605609277351</v>
      </c>
      <c r="W72" s="66">
        <f t="shared" si="133"/>
        <v>43523.295869999994</v>
      </c>
      <c r="X72" s="66">
        <f t="shared" si="134"/>
        <v>43381.661351193346</v>
      </c>
      <c r="Y72" s="66">
        <f t="shared" si="135"/>
        <v>1376.334885413871</v>
      </c>
      <c r="Z72" s="75">
        <f>R72*100000/$H72</f>
        <v>1374.2037163463642</v>
      </c>
      <c r="AA72" s="74">
        <f t="shared" si="137"/>
        <v>8258009.3124832259</v>
      </c>
      <c r="AB72" s="66">
        <f t="shared" si="138"/>
        <v>8245222.2980781849</v>
      </c>
      <c r="AC72" s="66">
        <f t="shared" si="139"/>
        <v>175234974.12691358</v>
      </c>
      <c r="AD72" s="66">
        <f t="shared" si="124"/>
        <v>174963633.65566412</v>
      </c>
      <c r="AE72" s="66">
        <f t="shared" si="125"/>
        <v>261139775.21999997</v>
      </c>
      <c r="AF72" s="66">
        <f t="shared" si="126"/>
        <v>260289968.10716009</v>
      </c>
      <c r="AG72" s="66">
        <f t="shared" si="127"/>
        <v>8258009.3124832259</v>
      </c>
      <c r="AH72" s="66">
        <f t="shared" si="128"/>
        <v>8245222.2980781849</v>
      </c>
      <c r="AI72" s="75">
        <v>6000</v>
      </c>
      <c r="AJ72" s="124"/>
      <c r="AK72" s="125"/>
      <c r="AL72" s="66"/>
      <c r="AM72" s="66"/>
      <c r="AN72" s="125"/>
      <c r="AO72" s="125"/>
      <c r="AP72" s="66"/>
      <c r="AQ72" s="75"/>
    </row>
    <row r="73" spans="2:43" x14ac:dyDescent="0.35">
      <c r="B73" s="5" t="s">
        <v>72</v>
      </c>
      <c r="C73" s="15">
        <v>67.063927000000007</v>
      </c>
      <c r="D73" s="15">
        <v>85.193929999999995</v>
      </c>
      <c r="E73" t="s">
        <v>167</v>
      </c>
      <c r="F73">
        <v>1</v>
      </c>
      <c r="G73" s="15">
        <f>HLOOKUP(Calculations!$E$2,'Prevalence Rates'!$C$3:$BC$249,'Prevalence Rates'!$BD73,FALSE)</f>
        <v>0.13477388664831333</v>
      </c>
      <c r="H73">
        <f>HLOOKUP(Calculations!$E$2,'Population 2016'!$C$3:$BC$249,'Population 2016'!BD73,FALSE)</f>
        <v>27762</v>
      </c>
      <c r="I73">
        <v>0</v>
      </c>
      <c r="J73">
        <f>HLOOKUP(Results!E$4,Targeting!$C$3:$F$249,Targeting!$G73,FALSE)</f>
        <v>822</v>
      </c>
      <c r="K73" s="80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Authority"),OR($F73=1,$F73=5)),0,new_ci(VALUE(LEFT(Options!$B$24,2)),$C73,$E73,$F73,2016,$I73,1,$H73,$G73*$H73,Options!$B$8)))</f>
        <v>588.19033509149995</v>
      </c>
      <c r="L73" s="81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Authority"),OR($F73=1,$F73=5)),0,new_ci(VALUE(LEFT(Options!$B$24,2)),$C73,$E73,$F73,2016,$I73+$J73,1,$H73,$G73*$H73,Options!$B$8)))</f>
        <v>587.28472700550003</v>
      </c>
      <c r="M73" s="74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Authority"),OR($F73=1,$F73=5)),0,new_yllv2(VALUE(LEFT(Options!$B$24,2)),$C73,$D73,$E73,$F73,2016,$I73,1,$H73,$G73*$H73,Options!$B$8)))</f>
        <v>10075.702204688399</v>
      </c>
      <c r="N73" s="75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Authority"),OR($F73=1,$F73=5)),0,new_yllv2(VALUE(LEFT(Options!$B$24,2)),$C73,$D73,$E73,$F73,2016,$I73+$J73,1,$H73,$G73*$H73,Options!$B$8)))</f>
        <v>10060.1891354584</v>
      </c>
      <c r="O73" s="81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Authority"),OR($F73=1,$F73=5)),0,hosp_count(VALUE(LEFT(Options!$B$24,2)),$C73,$E73,$F73,2016,$I73,1,$H73,$G73*$H73, Options!$B$8)))</f>
        <v>13742.512922031599</v>
      </c>
      <c r="P73" s="81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Authority"),OR($F73=1,$F73=5)),0,hosp_count(VALUE(LEFT(Options!$B$24,2)),$C73,$E73,$F73,2016,$I73+$J73,1,$H73,$G73*$H73, Options!$B$8)))</f>
        <v>13697.795192706</v>
      </c>
      <c r="Q73" s="74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Authority"),OR($F73=1,$F73=5)),0,prem_mort(VALUE(LEFT(Options!$B$24,2)),$C73,$E73,$F73,2016,$I73,1,$H73,$G73*$H73,Options!$B$8)))</f>
        <v>588.19033509149995</v>
      </c>
      <c r="R73" s="75">
        <f>IF(AND(OR(Calculations!$E$2="Orkney Health Board",Calculations!$E$2="Orkney Islands Local Authority"),$F73=1),0,IF(AND(OR(Calculations!$E$2="Shetland Health Board",Calculations!$E$2="Western Isles Health Board",Calculations!$E$2="Shetland Islands Local Authority",Calculations!$E$2="Eilean Siar Local Authority"),OR($F73=1,$F73=5)),0,prem_mort(VALUE(LEFT(Options!$B$24,2)),$C73,$E73,$F73,2016,$I73+$J73,1,$H73,$G73*$H73,Options!$B$8)))</f>
        <v>587.28472700550003</v>
      </c>
      <c r="S73" s="74">
        <f t="shared" si="129"/>
        <v>2118.6886214663928</v>
      </c>
      <c r="T73" s="66">
        <f t="shared" si="130"/>
        <v>2115.4265795169658</v>
      </c>
      <c r="U73" s="66">
        <f t="shared" si="131"/>
        <v>36293.142441785167</v>
      </c>
      <c r="V73" s="66">
        <f t="shared" si="132"/>
        <v>36237.263653405374</v>
      </c>
      <c r="W73" s="66">
        <f t="shared" si="133"/>
        <v>49501.163180000003</v>
      </c>
      <c r="X73" s="66">
        <f t="shared" si="134"/>
        <v>49340.087863648158</v>
      </c>
      <c r="Y73" s="66">
        <f t="shared" si="135"/>
        <v>2118.6886214663928</v>
      </c>
      <c r="Z73" s="75">
        <f t="shared" si="136"/>
        <v>2115.4265795169658</v>
      </c>
      <c r="AA73" s="74">
        <f t="shared" si="137"/>
        <v>11652787.418065161</v>
      </c>
      <c r="AB73" s="66">
        <f t="shared" si="138"/>
        <v>11634846.187343312</v>
      </c>
      <c r="AC73" s="66">
        <f t="shared" si="139"/>
        <v>199612283.42981842</v>
      </c>
      <c r="AD73" s="66">
        <f t="shared" si="124"/>
        <v>199304950.09372956</v>
      </c>
      <c r="AE73" s="66">
        <f t="shared" si="125"/>
        <v>272256397.49000001</v>
      </c>
      <c r="AF73" s="66">
        <f t="shared" si="126"/>
        <v>271370483.25006485</v>
      </c>
      <c r="AG73" s="66">
        <f t="shared" si="127"/>
        <v>11652787.418065161</v>
      </c>
      <c r="AH73" s="66">
        <f t="shared" si="128"/>
        <v>11634846.187343312</v>
      </c>
      <c r="AI73" s="75">
        <v>5500</v>
      </c>
      <c r="AJ73" s="124"/>
      <c r="AK73" s="125"/>
      <c r="AL73" s="66"/>
      <c r="AM73" s="66"/>
      <c r="AN73" s="125"/>
      <c r="AO73" s="125"/>
      <c r="AP73" s="66"/>
      <c r="AQ73" s="75"/>
    </row>
    <row r="74" spans="2:43" x14ac:dyDescent="0.35">
      <c r="B74" s="5" t="s">
        <v>73</v>
      </c>
      <c r="C74" s="15">
        <v>71.938164</v>
      </c>
      <c r="D74" s="15">
        <v>86.248159999999999</v>
      </c>
      <c r="E74" t="s">
        <v>167</v>
      </c>
      <c r="F74">
        <v>1</v>
      </c>
      <c r="G74" s="15">
        <f>HLOOKUP(Calculations!$E$2,'Prevalence Rates'!$C$3:$BC$249,'Prevalence Rates'!$BD74,FALSE)</f>
        <v>0.13477388664831333</v>
      </c>
      <c r="H74">
        <f>HLOOKUP(Calculations!$E$2,'Population 2016'!$C$3:$BC$249,'Population 2016'!BD74,FALSE)</f>
        <v>21786</v>
      </c>
      <c r="I74">
        <v>0</v>
      </c>
      <c r="J74">
        <f>HLOOKUP(Results!E$4,Targeting!$C$3:$F$249,Targeting!$G74,FALSE)</f>
        <v>645</v>
      </c>
      <c r="K74" s="80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Authority"),OR($F74=1,$F74=5)),0,new_ci(VALUE(LEFT(Options!$B$24,2)),$C74,$E74,$F74,2016,$I74,1,$H74,$G74*$H74,Options!$B$8)))</f>
        <v>694.84322822679997</v>
      </c>
      <c r="L74" s="81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Authority"),OR($F74=1,$F74=5)),0,new_ci(VALUE(LEFT(Options!$B$24,2)),$C74,$E74,$F74,2016,$I74+$J74,1,$H74,$G74*$H74,Options!$B$8)))</f>
        <v>693.7822232218</v>
      </c>
      <c r="M74" s="74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Authority"),OR($F74=1,$F74=5)),0,new_yllv2(VALUE(LEFT(Options!$B$24,2)),$C74,$D74,$E74,$F74,2016,$I74,1,$H74,$G74*$H74,Options!$B$8)))</f>
        <v>9248.3605883258006</v>
      </c>
      <c r="N74" s="75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Authority"),OR($F74=1,$F74=5)),0,new_yllv2(VALUE(LEFT(Options!$B$24,2)),$C74,$D74,$E74,$F74,2016,$I74+$J74,1,$H74,$G74*$H74,Options!$B$8)))</f>
        <v>9234.2386159532998</v>
      </c>
      <c r="O74" s="81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Authority"),OR($F74=1,$F74=5)),0,hosp_count(VALUE(LEFT(Options!$B$24,2)),$C74,$E74,$F74,2016,$I74,1,$H74,$G74*$H74, Options!$B$8)))</f>
        <v>12191.007503147401</v>
      </c>
      <c r="P74" s="81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Authority"),OR($F74=1,$F74=5)),0,hosp_count(VALUE(LEFT(Options!$B$24,2)),$C74,$E74,$F74,2016,$I74+$J74,1,$H74,$G74*$H74, Options!$B$8)))</f>
        <v>12151.341875169601</v>
      </c>
      <c r="Q74" s="74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Authority"),OR($F74=1,$F74=5)),0,prem_mort(VALUE(LEFT(Options!$B$24,2)),$C74,$E74,$F74,2016,$I74,1,$H74,$G74*$H74,Options!$B$8)))</f>
        <v>694.84322822679997</v>
      </c>
      <c r="R74" s="75">
        <f>IF(AND(OR(Calculations!$E$2="Orkney Health Board",Calculations!$E$2="Orkney Islands Local Authority"),$F74=1),0,IF(AND(OR(Calculations!$E$2="Shetland Health Board",Calculations!$E$2="Western Isles Health Board",Calculations!$E$2="Shetland Islands Local Authority",Calculations!$E$2="Eilean Siar Local Authority"),OR($F74=1,$F74=5)),0,prem_mort(VALUE(LEFT(Options!$B$24,2)),$C74,$E74,$F74,2016,$I74+$J74,1,$H74,$G74*$H74,Options!$B$8)))</f>
        <v>693.7822232218</v>
      </c>
      <c r="S74" s="74">
        <f t="shared" si="129"/>
        <v>3189.4024980574682</v>
      </c>
      <c r="T74" s="66">
        <f t="shared" si="130"/>
        <v>3184.5323750197376</v>
      </c>
      <c r="U74" s="66">
        <f t="shared" si="131"/>
        <v>42450.934491534936</v>
      </c>
      <c r="V74" s="66">
        <f t="shared" si="132"/>
        <v>42386.113173383368</v>
      </c>
      <c r="W74" s="66">
        <f t="shared" si="133"/>
        <v>55957.98909000001</v>
      </c>
      <c r="X74" s="66">
        <f t="shared" si="134"/>
        <v>55775.919742814658</v>
      </c>
      <c r="Y74" s="66">
        <f t="shared" si="135"/>
        <v>3189.4024980574682</v>
      </c>
      <c r="Z74" s="75">
        <f t="shared" si="136"/>
        <v>3184.5323750197376</v>
      </c>
      <c r="AA74" s="74">
        <f t="shared" si="137"/>
        <v>15947012.490287341</v>
      </c>
      <c r="AB74" s="66">
        <f t="shared" si="138"/>
        <v>15922661.875098689</v>
      </c>
      <c r="AC74" s="66">
        <f t="shared" si="139"/>
        <v>212254672.45767468</v>
      </c>
      <c r="AD74" s="66">
        <f t="shared" si="124"/>
        <v>211930565.86691684</v>
      </c>
      <c r="AE74" s="66">
        <f t="shared" si="125"/>
        <v>279789945.45000005</v>
      </c>
      <c r="AF74" s="66">
        <f t="shared" si="126"/>
        <v>278879598.7140733</v>
      </c>
      <c r="AG74" s="66">
        <f t="shared" si="127"/>
        <v>15947012.490287341</v>
      </c>
      <c r="AH74" s="66">
        <f t="shared" si="128"/>
        <v>15922661.875098689</v>
      </c>
      <c r="AI74" s="75">
        <v>5000</v>
      </c>
      <c r="AJ74" s="124"/>
      <c r="AK74" s="125"/>
      <c r="AL74" s="66"/>
      <c r="AM74" s="66"/>
      <c r="AN74" s="125"/>
      <c r="AO74" s="125"/>
      <c r="AP74" s="66"/>
      <c r="AQ74" s="75"/>
    </row>
    <row r="75" spans="2:43" x14ac:dyDescent="0.35">
      <c r="B75" s="5" t="s">
        <v>74</v>
      </c>
      <c r="C75" s="15">
        <v>76.942824999999999</v>
      </c>
      <c r="D75" s="15">
        <v>87.812830000000005</v>
      </c>
      <c r="E75" t="s">
        <v>167</v>
      </c>
      <c r="F75">
        <v>1</v>
      </c>
      <c r="G75" s="15">
        <f>HLOOKUP(Calculations!$E$2,'Prevalence Rates'!$C$3:$BC$249,'Prevalence Rates'!$BD75,FALSE)</f>
        <v>0.13477388664831333</v>
      </c>
      <c r="H75">
        <f>HLOOKUP(Calculations!$E$2,'Population 2016'!$C$3:$BC$249,'Population 2016'!BD75,FALSE)</f>
        <v>19138</v>
      </c>
      <c r="I75">
        <v>0</v>
      </c>
      <c r="J75">
        <f>HLOOKUP(Results!E$4,Targeting!$C$3:$F$249,Targeting!$G75,FALSE)</f>
        <v>567</v>
      </c>
      <c r="K75" s="80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Authority"),OR($F75=1,$F75=5)),0,new_ci(VALUE(LEFT(Options!$B$24,2)),$C75,$E75,$F75,2016,$I75,1,$H75,$G75*$H75,Options!$B$8)))</f>
        <v>926.23207448200003</v>
      </c>
      <c r="L75" s="81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Authority"),OR($F75=1,$F75=5)),0,new_ci(VALUE(LEFT(Options!$B$24,2)),$C75,$E75,$F75,2016,$I75+$J75,1,$H75,$G75*$H75,Options!$B$8)))</f>
        <v>924.83477226939999</v>
      </c>
      <c r="M75" s="74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Authority"),OR($F75=1,$F75=5)),0,new_yllv2(VALUE(LEFT(Options!$B$24,2)),$C75,$D75,$E75,$F75,2016,$I75,1,$H75,$G75*$H75,Options!$B$8)))</f>
        <v>9141.9152062976991</v>
      </c>
      <c r="N75" s="75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Authority"),OR($F75=1,$F75=5)),0,new_yllv2(VALUE(LEFT(Options!$B$24,2)),$C75,$D75,$E75,$F75,2016,$I75+$J75,1,$H75,$G75*$H75,Options!$B$8)))</f>
        <v>9128.1238264727999</v>
      </c>
      <c r="O75" s="81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Authority"),OR($F75=1,$F75=5)),0,hosp_count(VALUE(LEFT(Options!$B$24,2)),$C75,$E75,$F75,2016,$I75,1,$H75,$G75*$H75, Options!$B$8)))</f>
        <v>12145.911451996</v>
      </c>
      <c r="P75" s="81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Authority"),OR($F75=1,$F75=5)),0,hosp_count(VALUE(LEFT(Options!$B$24,2)),$C75,$E75,$F75,2016,$I75+$J75,1,$H75,$G75*$H75, Options!$B$8)))</f>
        <v>12106.36485297</v>
      </c>
      <c r="Q75" s="74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Authority"),OR($F75=1,$F75=5)),0,prem_mort(VALUE(LEFT(Options!$B$24,2)),$C75,$E75,$F75,2016,$I75,1,$H75,$G75*$H75,Options!$B$8)))</f>
        <v>0</v>
      </c>
      <c r="R75" s="75">
        <f>IF(AND(OR(Calculations!$E$2="Orkney Health Board",Calculations!$E$2="Orkney Islands Local Authority"),$F75=1),0,IF(AND(OR(Calculations!$E$2="Shetland Health Board",Calculations!$E$2="Western Isles Health Board",Calculations!$E$2="Shetland Islands Local Authority",Calculations!$E$2="Eilean Siar Local Authority"),OR($F75=1,$F75=5)),0,prem_mort(VALUE(LEFT(Options!$B$24,2)),$C75,$E75,$F75,2016,$I75+$J75,1,$H75,$G75*$H75,Options!$B$8)))</f>
        <v>0</v>
      </c>
      <c r="S75" s="74">
        <f t="shared" si="129"/>
        <v>4839.7537594419482</v>
      </c>
      <c r="T75" s="66">
        <f t="shared" si="130"/>
        <v>4832.4525669840114</v>
      </c>
      <c r="U75" s="66">
        <f t="shared" si="131"/>
        <v>47768.393804460757</v>
      </c>
      <c r="V75" s="66">
        <f t="shared" si="132"/>
        <v>47696.330998394813</v>
      </c>
      <c r="W75" s="66">
        <f t="shared" si="133"/>
        <v>63464.894200000002</v>
      </c>
      <c r="X75" s="66">
        <f t="shared" si="134"/>
        <v>63258.255057843031</v>
      </c>
      <c r="Y75" s="66">
        <f t="shared" si="135"/>
        <v>0</v>
      </c>
      <c r="Z75" s="75">
        <f t="shared" si="136"/>
        <v>0</v>
      </c>
      <c r="AA75" s="74">
        <f t="shared" si="137"/>
        <v>19359015.037767794</v>
      </c>
      <c r="AB75" s="66">
        <f t="shared" si="138"/>
        <v>19329810.267936047</v>
      </c>
      <c r="AC75" s="66">
        <f t="shared" si="139"/>
        <v>191073575.21784303</v>
      </c>
      <c r="AD75" s="66">
        <f t="shared" si="124"/>
        <v>190785323.99357924</v>
      </c>
      <c r="AE75" s="66">
        <f t="shared" si="125"/>
        <v>253859576.80000001</v>
      </c>
      <c r="AF75" s="66">
        <f t="shared" si="126"/>
        <v>253033020.23137212</v>
      </c>
      <c r="AG75" s="66">
        <f t="shared" si="127"/>
        <v>0</v>
      </c>
      <c r="AH75" s="66">
        <f t="shared" si="128"/>
        <v>0</v>
      </c>
      <c r="AI75" s="75">
        <v>4000</v>
      </c>
      <c r="AJ75" s="124"/>
      <c r="AK75" s="125"/>
      <c r="AL75" s="66"/>
      <c r="AM75" s="66"/>
      <c r="AN75" s="125"/>
      <c r="AO75" s="125"/>
      <c r="AP75" s="66"/>
      <c r="AQ75" s="75"/>
    </row>
    <row r="76" spans="2:43" x14ac:dyDescent="0.35">
      <c r="B76" s="5" t="s">
        <v>75</v>
      </c>
      <c r="C76" s="15">
        <v>81.856712000000002</v>
      </c>
      <c r="D76" s="15">
        <v>89.736710000000002</v>
      </c>
      <c r="E76" t="s">
        <v>167</v>
      </c>
      <c r="F76">
        <v>1</v>
      </c>
      <c r="G76" s="15">
        <f>HLOOKUP(Calculations!$E$2,'Prevalence Rates'!$C$3:$BC$249,'Prevalence Rates'!$BD76,FALSE)</f>
        <v>0.13477388664831333</v>
      </c>
      <c r="H76">
        <f>HLOOKUP(Calculations!$E$2,'Population 2016'!$C$3:$BC$249,'Population 2016'!BD76,FALSE)</f>
        <v>14776</v>
      </c>
      <c r="I76">
        <v>0</v>
      </c>
      <c r="J76">
        <f>HLOOKUP(Results!E$4,Targeting!$C$3:$F$249,Targeting!$G76,FALSE)</f>
        <v>438</v>
      </c>
      <c r="K76" s="80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Authority"),OR($F76=1,$F76=5)),0,new_ci(VALUE(LEFT(Options!$B$24,2)),$C76,$E76,$F76,2016,$I76,1,$H76,$G76*$H76,Options!$B$8)))</f>
        <v>1072.2583469931001</v>
      </c>
      <c r="L76" s="81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Authority"),OR($F76=1,$F76=5)),0,new_ci(VALUE(LEFT(Options!$B$24,2)),$C76,$E76,$F76,2016,$I76+$J76,1,$H76,$G76*$H76,Options!$B$8)))</f>
        <v>1070.6707099970999</v>
      </c>
      <c r="M76" s="74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Authority"),OR($F76=1,$F76=5)),0,new_yllv2(VALUE(LEFT(Options!$B$24,2)),$C76,$D76,$E76,$F76,2016,$I76,1,$H76,$G76*$H76,Options!$B$8)))</f>
        <v>7377.1352827957999</v>
      </c>
      <c r="N76" s="75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Authority"),OR($F76=1,$F76=5)),0,new_yllv2(VALUE(LEFT(Options!$B$24,2)),$C76,$D76,$E76,$F76,2016,$I76+$J76,1,$H76,$G76*$H76,Options!$B$8)))</f>
        <v>7366.2123434386003</v>
      </c>
      <c r="O76" s="81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Authority"),OR($F76=1,$F76=5)),0,hosp_count(VALUE(LEFT(Options!$B$24,2)),$C76,$E76,$F76,2016,$I76,1,$H76,$G76*$H76, Options!$B$8)))</f>
        <v>10611.3411920208</v>
      </c>
      <c r="P76" s="81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Authority"),OR($F76=1,$F76=5)),0,hosp_count(VALUE(LEFT(Options!$B$24,2)),$C76,$E76,$F76,2016,$I76+$J76,1,$H76,$G76*$H76, Options!$B$8)))</f>
        <v>10576.7727323857</v>
      </c>
      <c r="Q76" s="74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Authority"),OR($F76=1,$F76=5)),0,prem_mort(VALUE(LEFT(Options!$B$24,2)),$C76,$E76,$F76,2016,$I76,1,$H76,$G76*$H76,Options!$B$8)))</f>
        <v>0</v>
      </c>
      <c r="R76" s="75">
        <f>IF(AND(OR(Calculations!$E$2="Orkney Health Board",Calculations!$E$2="Orkney Islands Local Authority"),$F76=1),0,IF(AND(OR(Calculations!$E$2="Shetland Health Board",Calculations!$E$2="Western Isles Health Board",Calculations!$E$2="Shetland Islands Local Authority",Calculations!$E$2="Eilean Siar Local Authority"),OR($F76=1,$F76=5)),0,prem_mort(VALUE(LEFT(Options!$B$24,2)),$C76,$E76,$F76,2016,$I76+$J76,1,$H76,$G76*$H76,Options!$B$8)))</f>
        <v>0</v>
      </c>
      <c r="S76" s="74">
        <f t="shared" si="129"/>
        <v>7256.7565443496214</v>
      </c>
      <c r="T76" s="66">
        <f t="shared" si="130"/>
        <v>7246.0118435104223</v>
      </c>
      <c r="U76" s="66">
        <f t="shared" si="131"/>
        <v>49926.470511612075</v>
      </c>
      <c r="V76" s="66">
        <f t="shared" si="132"/>
        <v>49852.546991327828</v>
      </c>
      <c r="W76" s="66">
        <f t="shared" si="133"/>
        <v>71814.707580000002</v>
      </c>
      <c r="X76" s="66">
        <f t="shared" si="134"/>
        <v>71580.757528327696</v>
      </c>
      <c r="Y76" s="66">
        <f t="shared" si="135"/>
        <v>0</v>
      </c>
      <c r="Z76" s="75">
        <f t="shared" si="136"/>
        <v>0</v>
      </c>
      <c r="AA76" s="74">
        <f t="shared" si="137"/>
        <v>18141891.360874053</v>
      </c>
      <c r="AB76" s="66">
        <f t="shared" si="138"/>
        <v>18115029.608776055</v>
      </c>
      <c r="AC76" s="66">
        <f t="shared" si="139"/>
        <v>124816176.27903019</v>
      </c>
      <c r="AD76" s="66">
        <f t="shared" si="124"/>
        <v>124631367.47831957</v>
      </c>
      <c r="AE76" s="66">
        <f t="shared" si="125"/>
        <v>179536768.95000002</v>
      </c>
      <c r="AF76" s="66">
        <f t="shared" si="126"/>
        <v>178951893.82081923</v>
      </c>
      <c r="AG76" s="66">
        <f t="shared" si="127"/>
        <v>0</v>
      </c>
      <c r="AH76" s="66">
        <f t="shared" si="128"/>
        <v>0</v>
      </c>
      <c r="AI76" s="75">
        <v>2500</v>
      </c>
      <c r="AJ76" s="124"/>
      <c r="AK76" s="125"/>
      <c r="AL76" s="66"/>
      <c r="AM76" s="66"/>
      <c r="AN76" s="125"/>
      <c r="AO76" s="125"/>
      <c r="AP76" s="66"/>
      <c r="AQ76" s="75"/>
    </row>
    <row r="77" spans="2:43" x14ac:dyDescent="0.35">
      <c r="B77" s="5" t="s">
        <v>81</v>
      </c>
      <c r="C77" s="15">
        <v>86.730819999999994</v>
      </c>
      <c r="D77" s="15">
        <v>92.220819999999989</v>
      </c>
      <c r="E77" t="s">
        <v>167</v>
      </c>
      <c r="F77">
        <v>1</v>
      </c>
      <c r="G77" s="15">
        <f>HLOOKUP(Calculations!$E$2,'Prevalence Rates'!$C$3:$BC$249,'Prevalence Rates'!$BD77,FALSE)</f>
        <v>0.13477388664831333</v>
      </c>
      <c r="H77">
        <f>HLOOKUP(Calculations!$E$2,'Population 2016'!$C$3:$BC$249,'Population 2016'!BD77,FALSE)</f>
        <v>8869</v>
      </c>
      <c r="I77">
        <v>0</v>
      </c>
      <c r="J77">
        <f>HLOOKUP(Results!E$4,Targeting!$C$3:$F$249,Targeting!$G77,FALSE)</f>
        <v>263</v>
      </c>
      <c r="K77" s="80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Authority"),OR($F77=1,$F77=5)),0,new_ci(VALUE(LEFT(Options!$B$24,2)),$C77,$E77,$F77,2016,$I77,1,$H77,$G77*$H77,Options!$B$8)))</f>
        <v>955.64775162700005</v>
      </c>
      <c r="L77" s="81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Authority"),OR($F77=1,$F77=5)),0,new_ci(VALUE(LEFT(Options!$B$24,2)),$C77,$E77,$F77,2016,$I77+$J77,1,$H77,$G77*$H77,Options!$B$8)))</f>
        <v>954.27273202879996</v>
      </c>
      <c r="M77" s="74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Authority"),OR($F77=1,$F77=5)),0,new_yllv2(VALUE(LEFT(Options!$B$24,2)),$C77,$D77,$E77,$F77,2016,$I77,1,$H77,$G77*$H77,Options!$B$8)))</f>
        <v>4290.8584048051998</v>
      </c>
      <c r="N77" s="75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Authority"),OR($F77=1,$F77=5)),0,new_yllv2(VALUE(LEFT(Options!$B$24,2)),$C77,$D77,$E77,$F77,2016,$I77+$J77,1,$H77,$G77*$H77,Options!$B$8)))</f>
        <v>4284.6845668093001</v>
      </c>
      <c r="O77" s="81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Authority"),OR($F77=1,$F77=5)),0,hosp_count(VALUE(LEFT(Options!$B$24,2)),$C77,$E77,$F77,2016,$I77,1,$H77,$G77*$H77, Options!$B$8)))</f>
        <v>7200.0139395590004</v>
      </c>
      <c r="P77" s="81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Authority"),OR($F77=1,$F77=5)),0,hosp_count(VALUE(LEFT(Options!$B$24,2)),$C77,$E77,$F77,2016,$I77+$J77,1,$H77,$G77*$H77, Options!$B$8)))</f>
        <v>7176.5496747216002</v>
      </c>
      <c r="Q77" s="74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Authority"),OR($F77=1,$F77=5)),0,prem_mort(VALUE(LEFT(Options!$B$24,2)),$C77,$E77,$F77,2016,$I77,1,$H77,$G77*$H77,Options!$B$8)))</f>
        <v>0</v>
      </c>
      <c r="R77" s="75">
        <f>IF(AND(OR(Calculations!$E$2="Orkney Health Board",Calculations!$E$2="Orkney Islands Local Authority"),$F77=1),0,IF(AND(OR(Calculations!$E$2="Shetland Health Board",Calculations!$E$2="Western Isles Health Board",Calculations!$E$2="Shetland Islands Local Authority",Calculations!$E$2="Eilean Siar Local Authority"),OR($F77=1,$F77=5)),0,prem_mort(VALUE(LEFT(Options!$B$24,2)),$C77,$E77,$F77,2016,$I77+$J77,1,$H77,$G77*$H77,Options!$B$8)))</f>
        <v>0</v>
      </c>
      <c r="S77" s="74">
        <f t="shared" si="129"/>
        <v>10775.146596312999</v>
      </c>
      <c r="T77" s="66">
        <f t="shared" si="130"/>
        <v>10759.642936394181</v>
      </c>
      <c r="U77" s="66">
        <f t="shared" si="131"/>
        <v>48380.408217445038</v>
      </c>
      <c r="V77" s="66">
        <f t="shared" si="132"/>
        <v>48310.796784409744</v>
      </c>
      <c r="W77" s="66">
        <f t="shared" si="133"/>
        <v>81181.801100000012</v>
      </c>
      <c r="X77" s="66">
        <f t="shared" si="134"/>
        <v>80917.236156518207</v>
      </c>
      <c r="Y77" s="66">
        <f t="shared" si="135"/>
        <v>0</v>
      </c>
      <c r="Z77" s="75">
        <f t="shared" si="136"/>
        <v>0</v>
      </c>
      <c r="AA77" s="74">
        <f t="shared" si="137"/>
        <v>16162719.8944695</v>
      </c>
      <c r="AB77" s="66">
        <f t="shared" si="138"/>
        <v>16139464.404591272</v>
      </c>
      <c r="AC77" s="66">
        <f t="shared" si="139"/>
        <v>72570612.326167554</v>
      </c>
      <c r="AD77" s="66">
        <f t="shared" si="124"/>
        <v>72466195.176614612</v>
      </c>
      <c r="AE77" s="66">
        <f t="shared" si="125"/>
        <v>121772701.65000002</v>
      </c>
      <c r="AF77" s="66">
        <f t="shared" si="126"/>
        <v>121375854.23477732</v>
      </c>
      <c r="AG77" s="66">
        <f t="shared" si="127"/>
        <v>0</v>
      </c>
      <c r="AH77" s="66">
        <f t="shared" si="128"/>
        <v>0</v>
      </c>
      <c r="AI77" s="75">
        <v>1500</v>
      </c>
      <c r="AJ77" s="124"/>
      <c r="AK77" s="125"/>
      <c r="AL77" s="66"/>
      <c r="AM77" s="66"/>
      <c r="AN77" s="125"/>
      <c r="AO77" s="125"/>
      <c r="AP77" s="66"/>
      <c r="AQ77" s="75"/>
    </row>
    <row r="78" spans="2:43" x14ac:dyDescent="0.35">
      <c r="B78" s="5" t="s">
        <v>82</v>
      </c>
      <c r="C78" s="15">
        <v>92.779342999999997</v>
      </c>
      <c r="D78" s="15">
        <v>96.279340000000005</v>
      </c>
      <c r="E78" t="s">
        <v>167</v>
      </c>
      <c r="F78">
        <v>1</v>
      </c>
      <c r="G78" s="15">
        <f>HLOOKUP(Calculations!$E$2,'Prevalence Rates'!$C$3:$BC$249,'Prevalence Rates'!$BD78,FALSE)</f>
        <v>0.13477388664831333</v>
      </c>
      <c r="H78">
        <f>HLOOKUP(Calculations!$E$2,'Population 2016'!$C$3:$BC$249,'Population 2016'!BD78,FALSE)</f>
        <v>4825</v>
      </c>
      <c r="I78">
        <v>0</v>
      </c>
      <c r="J78">
        <f>HLOOKUP(Results!E$4,Targeting!$C$3:$F$249,Targeting!$G78,FALSE)</f>
        <v>143</v>
      </c>
      <c r="K78" s="80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Authority"),OR($F78=1,$F78=5)),0,new_ci(VALUE(LEFT(Options!$B$24,2)),$C78,$E78,$F78,2016,$I78,1,$H78,$G78*$H78,Options!$B$8)))</f>
        <v>837.41469319860005</v>
      </c>
      <c r="L78" s="81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Authority"),OR($F78=1,$F78=5)),0,new_ci(VALUE(LEFT(Options!$B$24,2)),$C78,$E78,$F78,2016,$I78+$J78,1,$H78,$G78*$H78,Options!$B$8)))</f>
        <v>836.27823867940003</v>
      </c>
      <c r="M78" s="74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Authority"),OR($F78=1,$F78=5)),0,new_yllv2(VALUE(LEFT(Options!$B$24,2)),$C78,$D78,$E78,$F78,2016,$I78,1,$H78,$G78*$H78,Options!$B$8)))</f>
        <v>2093.5342207524</v>
      </c>
      <c r="N78" s="75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Authority"),OR($F78=1,$F78=5)),0,new_yllv2(VALUE(LEFT(Options!$B$24,2)),$C78,$D78,$E78,$F78,2016,$I78+$J78,1,$H78,$G78*$H78,Options!$B$8)))</f>
        <v>2090.6930878638</v>
      </c>
      <c r="O78" s="81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Authority"),OR($F78=1,$F78=5)),0,hosp_count(VALUE(LEFT(Options!$B$24,2)),$C78,$E78,$F78,2016,$I78,1,$H78,$G78*$H78, Options!$B$8)))</f>
        <v>4560.6917838575</v>
      </c>
      <c r="P78" s="81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Authority"),OR($F78=1,$F78=5)),0,hosp_count(VALUE(LEFT(Options!$B$24,2)),$C78,$E78,$F78,2016,$I78+$J78,1,$H78,$G78*$H78, Options!$B$8)))</f>
        <v>4545.8371495758001</v>
      </c>
      <c r="Q78" s="74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Authority"),OR($F78=1,$F78=5)),0,prem_mort(VALUE(LEFT(Options!$B$24,2)),$C78,$E78,$F78,2016,$I78,1,$H78,$G78*$H78,Options!$B$8)))</f>
        <v>0</v>
      </c>
      <c r="R78" s="75">
        <f>IF(AND(OR(Calculations!$E$2="Orkney Health Board",Calculations!$E$2="Orkney Islands Local Authority"),$F78=1),0,IF(AND(OR(Calculations!$E$2="Shetland Health Board",Calculations!$E$2="Western Isles Health Board",Calculations!$E$2="Shetland Islands Local Authority",Calculations!$E$2="Eilean Siar Local Authority"),OR($F78=1,$F78=5)),0,prem_mort(VALUE(LEFT(Options!$B$24,2)),$C78,$E78,$F78,2016,$I78+$J78,1,$H78,$G78*$H78,Options!$B$8)))</f>
        <v>0</v>
      </c>
      <c r="S78" s="74">
        <f t="shared" si="129"/>
        <v>17355.74493675855</v>
      </c>
      <c r="T78" s="66">
        <f t="shared" si="130"/>
        <v>17332.191475220727</v>
      </c>
      <c r="U78" s="66">
        <f t="shared" si="131"/>
        <v>43389.31027466114</v>
      </c>
      <c r="V78" s="66">
        <f t="shared" si="132"/>
        <v>43330.426691477718</v>
      </c>
      <c r="W78" s="66">
        <f t="shared" si="133"/>
        <v>94522.109509999995</v>
      </c>
      <c r="X78" s="66">
        <f t="shared" si="134"/>
        <v>94214.241441985505</v>
      </c>
      <c r="Y78" s="66">
        <f t="shared" si="135"/>
        <v>0</v>
      </c>
      <c r="Z78" s="75">
        <f t="shared" si="136"/>
        <v>0</v>
      </c>
      <c r="AA78" s="74">
        <f t="shared" si="137"/>
        <v>17355744.936758552</v>
      </c>
      <c r="AB78" s="66">
        <f t="shared" si="138"/>
        <v>17332191.475220725</v>
      </c>
      <c r="AC78" s="66">
        <f t="shared" si="139"/>
        <v>43389310.274661139</v>
      </c>
      <c r="AD78" s="66">
        <f t="shared" si="124"/>
        <v>43330426.691477716</v>
      </c>
      <c r="AE78" s="66">
        <f t="shared" si="125"/>
        <v>94522109.50999999</v>
      </c>
      <c r="AF78" s="66">
        <f t="shared" si="126"/>
        <v>94214241.441985503</v>
      </c>
      <c r="AG78" s="66">
        <f t="shared" si="127"/>
        <v>0</v>
      </c>
      <c r="AH78" s="66">
        <f t="shared" si="128"/>
        <v>0</v>
      </c>
      <c r="AI78" s="75">
        <v>1000</v>
      </c>
      <c r="AJ78" s="124"/>
      <c r="AK78" s="125"/>
      <c r="AL78" s="66"/>
      <c r="AM78" s="66"/>
      <c r="AN78" s="125"/>
      <c r="AO78" s="125"/>
      <c r="AP78" s="66"/>
      <c r="AQ78" s="75"/>
    </row>
    <row r="79" spans="2:43" hidden="1" x14ac:dyDescent="0.35">
      <c r="B79" s="5" t="s">
        <v>76</v>
      </c>
      <c r="C79" s="15">
        <v>2.0320822999999999</v>
      </c>
      <c r="D79" s="15">
        <v>77.402082000000007</v>
      </c>
      <c r="E79" t="s">
        <v>168</v>
      </c>
      <c r="F79">
        <v>1</v>
      </c>
      <c r="G79" s="15">
        <f>HLOOKUP(Calculations!$E$2,'Prevalence Rates'!$C$3:$BC$249,'Prevalence Rates'!$BD79,FALSE)</f>
        <v>0</v>
      </c>
      <c r="H79">
        <f>HLOOKUP(Calculations!$E$2,'Population 2016'!$C$3:$BC$249,'Population 2016'!BD79,FALSE)</f>
        <v>0</v>
      </c>
      <c r="I79">
        <v>0</v>
      </c>
      <c r="J79">
        <f>HLOOKUP(Results!E$4,Targeting!$C$3:$F$249,Targeting!$G79,FALSE)</f>
        <v>0</v>
      </c>
      <c r="K79" s="80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Authority"),OR($F79=1,$F79=5)),0,new_ci(VALUE(LEFT(Options!$B$24,2)),$C79,$E79,$F79,2016,$I79,1,$H79,$G79*$H79,Options!$B$8)))</f>
        <v>#VALUE!</v>
      </c>
      <c r="L79" s="81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Authority"),OR($F79=1,$F79=5)),0,new_ci(VALUE(LEFT(Options!$B$24,2)),$C79,$E79,$F79,2016,$I79+$J79,1,$H79,$G79*$H79,Options!$B$8)))</f>
        <v>#VALUE!</v>
      </c>
      <c r="M79" s="74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Authority"),OR($F79=1,$F79=5)),0,new_yllv2(VALUE(LEFT(Options!$B$24,2)),$C79,$D79,$E79,$F79,2016,$I79,1,$H79,$G79*$H79,Options!$B$8)))</f>
        <v>#VALUE!</v>
      </c>
      <c r="N79" s="75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Authority"),OR($F79=1,$F79=5)),0,new_yllv2(VALUE(LEFT(Options!$B$24,2)),$C79,$D79,$E79,$F79,2016,$I79+$J79,1,$H79,$G79*$H79,Options!$B$8)))</f>
        <v>#VALUE!</v>
      </c>
      <c r="O79" s="81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Authority"),OR($F79=1,$F79=5)),0,hosp_count(VALUE(LEFT(Options!$B$24,2)),$C79,$E79,$F79,2016,$I79,1,$H79,$G79*$H79, Options!$B$8)))</f>
        <v>#VALUE!</v>
      </c>
      <c r="P79" s="81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Authority"),OR($F79=1,$F79=5)),0,hosp_count(VALUE(LEFT(Options!$B$24,2)),$C79,$E79,$F79,2016,$I79+$J79,1,$H79,$G79*$H79, Options!$B$8)))</f>
        <v>#VALUE!</v>
      </c>
      <c r="Q79" s="74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Authority"),OR($F79=1,$F79=5)),0,prem_mort(VALUE(LEFT(Options!$B$24,2)),$C79,$E79,$F79,2016,$I79,1,$H79,$G79*$H79,Options!$B$8)))</f>
        <v>#VALUE!</v>
      </c>
      <c r="R79" s="75" t="e">
        <f>IF(AND(OR(Calculations!$E$2="Orkney Health Board",Calculations!$E$2="Orkney Islands Local Authority"),$F79=1),0,IF(AND(OR(Calculations!$E$2="Shetland Health Board",Calculations!$E$2="Western Isles Health Board",Calculations!$E$2="Shetland Islands Local Authority",Calculations!$E$2="Eilean Siar Local Authority"),OR($F79=1,$F79=5)),0,prem_mort(VALUE(LEFT(Options!$B$24,2)),$C79,$E79,$F79,2016,$I79+$J79,1,$H79,$G79*$H79,Options!$B$8)))</f>
        <v>#VALUE!</v>
      </c>
      <c r="S79" s="74" t="e">
        <f t="shared" si="129"/>
        <v>#VALUE!</v>
      </c>
      <c r="T79" s="66" t="e">
        <f t="shared" si="130"/>
        <v>#VALUE!</v>
      </c>
      <c r="U79" s="66" t="e">
        <f t="shared" si="131"/>
        <v>#VALUE!</v>
      </c>
      <c r="V79" s="66" t="e">
        <f t="shared" si="132"/>
        <v>#VALUE!</v>
      </c>
      <c r="W79" s="66" t="e">
        <f t="shared" si="133"/>
        <v>#VALUE!</v>
      </c>
      <c r="X79" s="66" t="e">
        <f t="shared" si="134"/>
        <v>#VALUE!</v>
      </c>
      <c r="Y79" s="66" t="e">
        <f t="shared" si="135"/>
        <v>#VALUE!</v>
      </c>
      <c r="Z79" s="75" t="e">
        <f t="shared" si="136"/>
        <v>#VALUE!</v>
      </c>
      <c r="AA79" s="74" t="e">
        <f t="shared" si="137"/>
        <v>#VALUE!</v>
      </c>
      <c r="AB79" s="66" t="e">
        <f t="shared" si="138"/>
        <v>#VALUE!</v>
      </c>
      <c r="AC79" s="66" t="e">
        <f t="shared" si="139"/>
        <v>#VALUE!</v>
      </c>
      <c r="AD79" s="66" t="e">
        <f t="shared" si="124"/>
        <v>#VALUE!</v>
      </c>
      <c r="AE79" s="66" t="e">
        <f t="shared" si="125"/>
        <v>#VALUE!</v>
      </c>
      <c r="AF79" s="66" t="e">
        <f t="shared" si="126"/>
        <v>#VALUE!</v>
      </c>
      <c r="AG79" s="66" t="e">
        <f t="shared" si="127"/>
        <v>#VALUE!</v>
      </c>
      <c r="AH79" s="66" t="e">
        <f t="shared" si="128"/>
        <v>#VALUE!</v>
      </c>
      <c r="AI79" s="75">
        <v>5000</v>
      </c>
      <c r="AJ79" s="124"/>
      <c r="AK79" s="125"/>
      <c r="AL79" s="66"/>
      <c r="AM79" s="66"/>
      <c r="AN79" s="125"/>
      <c r="AO79" s="125"/>
      <c r="AP79" s="66"/>
      <c r="AQ79" s="75"/>
    </row>
    <row r="80" spans="2:43" hidden="1" x14ac:dyDescent="0.35">
      <c r="B80" s="5" t="s">
        <v>46</v>
      </c>
      <c r="C80" s="15">
        <v>6.9784756000000003</v>
      </c>
      <c r="D80" s="15">
        <v>77.398476000000002</v>
      </c>
      <c r="E80" t="s">
        <v>168</v>
      </c>
      <c r="F80">
        <v>1</v>
      </c>
      <c r="G80" s="15">
        <f>HLOOKUP(Calculations!$E$2,'Prevalence Rates'!$C$3:$BC$249,'Prevalence Rates'!$BD80,FALSE)</f>
        <v>0</v>
      </c>
      <c r="H80">
        <f>HLOOKUP(Calculations!$E$2,'Population 2016'!$C$3:$BC$249,'Population 2016'!BD80,FALSE)</f>
        <v>0</v>
      </c>
      <c r="I80">
        <v>0</v>
      </c>
      <c r="J80">
        <f>HLOOKUP(Results!E$4,Targeting!$C$3:$F$249,Targeting!$G80,FALSE)</f>
        <v>0</v>
      </c>
      <c r="K80" s="80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Authority"),OR($F80=1,$F80=5)),0,new_ci(VALUE(LEFT(Options!$B$24,2)),$C80,$E80,$F80,2016,$I80,1,$H80,$G80*$H80,Options!$B$8)))</f>
        <v>#VALUE!</v>
      </c>
      <c r="L80" s="81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Authority"),OR($F80=1,$F80=5)),0,new_ci(VALUE(LEFT(Options!$B$24,2)),$C80,$E80,$F80,2016,$I80+$J80,1,$H80,$G80*$H80,Options!$B$8)))</f>
        <v>#VALUE!</v>
      </c>
      <c r="M80" s="74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Authority"),OR($F80=1,$F80=5)),0,new_yllv2(VALUE(LEFT(Options!$B$24,2)),$C80,$D80,$E80,$F80,2016,$I80,1,$H80,$G80*$H80,Options!$B$8)))</f>
        <v>#VALUE!</v>
      </c>
      <c r="N80" s="75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Authority"),OR($F80=1,$F80=5)),0,new_yllv2(VALUE(LEFT(Options!$B$24,2)),$C80,$D80,$E80,$F80,2016,$I80+$J80,1,$H80,$G80*$H80,Options!$B$8)))</f>
        <v>#VALUE!</v>
      </c>
      <c r="O80" s="81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Authority"),OR($F80=1,$F80=5)),0,hosp_count(VALUE(LEFT(Options!$B$24,2)),$C80,$E80,$F80,2016,$I80,1,$H80,$G80*$H80, Options!$B$8)))</f>
        <v>#VALUE!</v>
      </c>
      <c r="P80" s="81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Authority"),OR($F80=1,$F80=5)),0,hosp_count(VALUE(LEFT(Options!$B$24,2)),$C80,$E80,$F80,2016,$I80+$J80,1,$H80,$G80*$H80, Options!$B$8)))</f>
        <v>#VALUE!</v>
      </c>
      <c r="Q80" s="74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Authority"),OR($F80=1,$F80=5)),0,prem_mort(VALUE(LEFT(Options!$B$24,2)),$C80,$E80,$F80,2016,$I80,1,$H80,$G80*$H80,Options!$B$8)))</f>
        <v>#VALUE!</v>
      </c>
      <c r="R80" s="75" t="e">
        <f>IF(AND(OR(Calculations!$E$2="Orkney Health Board",Calculations!$E$2="Orkney Islands Local Authority"),$F80=1),0,IF(AND(OR(Calculations!$E$2="Shetland Health Board",Calculations!$E$2="Western Isles Health Board",Calculations!$E$2="Shetland Islands Local Authority",Calculations!$E$2="Eilean Siar Local Authority"),OR($F80=1,$F80=5)),0,prem_mort(VALUE(LEFT(Options!$B$24,2)),$C80,$E80,$F80,2016,$I80+$J80,1,$H80,$G80*$H80,Options!$B$8)))</f>
        <v>#VALUE!</v>
      </c>
      <c r="S80" s="74" t="e">
        <f t="shared" si="129"/>
        <v>#VALUE!</v>
      </c>
      <c r="T80" s="66" t="e">
        <f t="shared" si="130"/>
        <v>#VALUE!</v>
      </c>
      <c r="U80" s="66" t="e">
        <f t="shared" si="131"/>
        <v>#VALUE!</v>
      </c>
      <c r="V80" s="66" t="e">
        <f t="shared" si="132"/>
        <v>#VALUE!</v>
      </c>
      <c r="W80" s="66" t="e">
        <f t="shared" si="133"/>
        <v>#VALUE!</v>
      </c>
      <c r="X80" s="66" t="e">
        <f t="shared" si="134"/>
        <v>#VALUE!</v>
      </c>
      <c r="Y80" s="66" t="e">
        <f t="shared" si="135"/>
        <v>#VALUE!</v>
      </c>
      <c r="Z80" s="75" t="e">
        <f t="shared" si="136"/>
        <v>#VALUE!</v>
      </c>
      <c r="AA80" s="74" t="e">
        <f t="shared" si="137"/>
        <v>#VALUE!</v>
      </c>
      <c r="AB80" s="66" t="e">
        <f t="shared" si="138"/>
        <v>#VALUE!</v>
      </c>
      <c r="AC80" s="66" t="e">
        <f t="shared" si="139"/>
        <v>#VALUE!</v>
      </c>
      <c r="AD80" s="66" t="e">
        <f t="shared" si="124"/>
        <v>#VALUE!</v>
      </c>
      <c r="AE80" s="66" t="e">
        <f t="shared" si="125"/>
        <v>#VALUE!</v>
      </c>
      <c r="AF80" s="66" t="e">
        <f t="shared" si="126"/>
        <v>#VALUE!</v>
      </c>
      <c r="AG80" s="66" t="e">
        <f t="shared" si="127"/>
        <v>#VALUE!</v>
      </c>
      <c r="AH80" s="66" t="e">
        <f t="shared" si="128"/>
        <v>#VALUE!</v>
      </c>
      <c r="AI80" s="75">
        <v>5500</v>
      </c>
      <c r="AJ80" s="124"/>
      <c r="AK80" s="125"/>
      <c r="AL80" s="66"/>
      <c r="AM80" s="66"/>
      <c r="AN80" s="125"/>
      <c r="AO80" s="125"/>
      <c r="AP80" s="66"/>
      <c r="AQ80" s="75"/>
    </row>
    <row r="81" spans="2:43" hidden="1" x14ac:dyDescent="0.35">
      <c r="B81" s="5" t="s">
        <v>77</v>
      </c>
      <c r="C81" s="15">
        <v>12.471144000000001</v>
      </c>
      <c r="D81" s="15">
        <v>77.921140000000008</v>
      </c>
      <c r="E81" t="s">
        <v>168</v>
      </c>
      <c r="F81">
        <v>1</v>
      </c>
      <c r="G81" s="15">
        <f>HLOOKUP(Calculations!$E$2,'Prevalence Rates'!$C$3:$BC$249,'Prevalence Rates'!$BD81,FALSE)</f>
        <v>0</v>
      </c>
      <c r="H81">
        <f>HLOOKUP(Calculations!$E$2,'Population 2016'!$C$3:$BC$249,'Population 2016'!BD81,FALSE)</f>
        <v>0</v>
      </c>
      <c r="I81">
        <v>0</v>
      </c>
      <c r="J81">
        <f>HLOOKUP(Results!E$4,Targeting!$C$3:$F$249,Targeting!$G81,FALSE)</f>
        <v>0</v>
      </c>
      <c r="K81" s="80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Authority"),OR($F81=1,$F81=5)),0,new_ci(VALUE(LEFT(Options!$B$24,2)),$C81,$E81,$F81,2016,$I81,1,$H81,$G81*$H81,Options!$B$8)))</f>
        <v>#VALUE!</v>
      </c>
      <c r="L81" s="81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Authority"),OR($F81=1,$F81=5)),0,new_ci(VALUE(LEFT(Options!$B$24,2)),$C81,$E81,$F81,2016,$I81+$J81,1,$H81,$G81*$H81,Options!$B$8)))</f>
        <v>#VALUE!</v>
      </c>
      <c r="M81" s="74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Authority"),OR($F81=1,$F81=5)),0,new_yllv2(VALUE(LEFT(Options!$B$24,2)),$C81,$D81,$E81,$F81,2016,$I81,1,$H81,$G81*$H81,Options!$B$8)))</f>
        <v>#VALUE!</v>
      </c>
      <c r="N81" s="75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Authority"),OR($F81=1,$F81=5)),0,new_yllv2(VALUE(LEFT(Options!$B$24,2)),$C81,$D81,$E81,$F81,2016,$I81+$J81,1,$H81,$G81*$H81,Options!$B$8)))</f>
        <v>#VALUE!</v>
      </c>
      <c r="O81" s="81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Authority"),OR($F81=1,$F81=5)),0,hosp_count(VALUE(LEFT(Options!$B$24,2)),$C81,$E81,$F81,2016,$I81,1,$H81,$G81*$H81, Options!$B$8)))</f>
        <v>#VALUE!</v>
      </c>
      <c r="P81" s="81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Authority"),OR($F81=1,$F81=5)),0,hosp_count(VALUE(LEFT(Options!$B$24,2)),$C81,$E81,$F81,2016,$I81+$J81,1,$H81,$G81*$H81, Options!$B$8)))</f>
        <v>#VALUE!</v>
      </c>
      <c r="Q81" s="74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Authority"),OR($F81=1,$F81=5)),0,prem_mort(VALUE(LEFT(Options!$B$24,2)),$C81,$E81,$F81,2016,$I81,1,$H81,$G81*$H81,Options!$B$8)))</f>
        <v>#VALUE!</v>
      </c>
      <c r="R81" s="75" t="e">
        <f>IF(AND(OR(Calculations!$E$2="Orkney Health Board",Calculations!$E$2="Orkney Islands Local Authority"),$F81=1),0,IF(AND(OR(Calculations!$E$2="Shetland Health Board",Calculations!$E$2="Western Isles Health Board",Calculations!$E$2="Shetland Islands Local Authority",Calculations!$E$2="Eilean Siar Local Authority"),OR($F81=1,$F81=5)),0,prem_mort(VALUE(LEFT(Options!$B$24,2)),$C81,$E81,$F81,2016,$I81+$J81,1,$H81,$G81*$H81,Options!$B$8)))</f>
        <v>#VALUE!</v>
      </c>
      <c r="S81" s="74" t="e">
        <f t="shared" si="129"/>
        <v>#VALUE!</v>
      </c>
      <c r="T81" s="66" t="e">
        <f t="shared" si="130"/>
        <v>#VALUE!</v>
      </c>
      <c r="U81" s="66" t="e">
        <f t="shared" si="131"/>
        <v>#VALUE!</v>
      </c>
      <c r="V81" s="66" t="e">
        <f t="shared" si="132"/>
        <v>#VALUE!</v>
      </c>
      <c r="W81" s="66" t="e">
        <f t="shared" si="133"/>
        <v>#VALUE!</v>
      </c>
      <c r="X81" s="66" t="e">
        <f t="shared" si="134"/>
        <v>#VALUE!</v>
      </c>
      <c r="Y81" s="66" t="e">
        <f t="shared" si="135"/>
        <v>#VALUE!</v>
      </c>
      <c r="Z81" s="75" t="e">
        <f t="shared" si="136"/>
        <v>#VALUE!</v>
      </c>
      <c r="AA81" s="74" t="e">
        <f t="shared" si="137"/>
        <v>#VALUE!</v>
      </c>
      <c r="AB81" s="66" t="e">
        <f t="shared" si="138"/>
        <v>#VALUE!</v>
      </c>
      <c r="AC81" s="66" t="e">
        <f t="shared" si="139"/>
        <v>#VALUE!</v>
      </c>
      <c r="AD81" s="66" t="e">
        <f t="shared" si="124"/>
        <v>#VALUE!</v>
      </c>
      <c r="AE81" s="66" t="e">
        <f t="shared" si="125"/>
        <v>#VALUE!</v>
      </c>
      <c r="AF81" s="66" t="e">
        <f t="shared" si="126"/>
        <v>#VALUE!</v>
      </c>
      <c r="AG81" s="66" t="e">
        <f t="shared" si="127"/>
        <v>#VALUE!</v>
      </c>
      <c r="AH81" s="66" t="e">
        <f t="shared" si="128"/>
        <v>#VALUE!</v>
      </c>
      <c r="AI81" s="75">
        <v>6600</v>
      </c>
      <c r="AJ81" s="124"/>
      <c r="AK81" s="125"/>
      <c r="AL81" s="66"/>
      <c r="AM81" s="66"/>
      <c r="AN81" s="125"/>
      <c r="AO81" s="125"/>
      <c r="AP81" s="66"/>
      <c r="AQ81" s="75"/>
    </row>
    <row r="82" spans="2:43" x14ac:dyDescent="0.35">
      <c r="B82" s="5" t="s">
        <v>47</v>
      </c>
      <c r="C82" s="15">
        <v>17.556318000000001</v>
      </c>
      <c r="D82" s="15">
        <v>77.07632000000001</v>
      </c>
      <c r="E82" t="s">
        <v>168</v>
      </c>
      <c r="F82">
        <v>1</v>
      </c>
      <c r="G82" s="15">
        <f>HLOOKUP(Calculations!$E$2,'Prevalence Rates'!$C$3:$BC$249,'Prevalence Rates'!$BD82,FALSE)</f>
        <v>0.1649694399668899</v>
      </c>
      <c r="H82">
        <f>HLOOKUP(Calculations!$E$2,'Population 2016'!$C$3:$BC$249,'Population 2016'!BD82,FALSE)</f>
        <v>25359</v>
      </c>
      <c r="I82">
        <v>0</v>
      </c>
      <c r="J82">
        <f>HLOOKUP(Results!E$4,Targeting!$C$3:$F$249,Targeting!$G82,FALSE)</f>
        <v>751</v>
      </c>
      <c r="K82" s="80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Authority"),OR($F82=1,$F82=5)),0,new_ci(VALUE(LEFT(Options!$B$24,2)),$C82,$E82,$F82,2016,$I82,1,$H82,$G82*$H82,Options!$B$8)))</f>
        <v>19.1723570399</v>
      </c>
      <c r="L82" s="81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Authority"),OR($F82=1,$F82=5)),0,new_ci(VALUE(LEFT(Options!$B$24,2)),$C82,$E82,$F82,2016,$I82+$J82,1,$H82,$G82*$H82,Options!$B$8)))</f>
        <v>19.142655290299999</v>
      </c>
      <c r="M82" s="74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Authority"),OR($F82=1,$F82=5)),0,new_yllv2(VALUE(LEFT(Options!$B$24,2)),$C82,$D82,$E82,$F82,2016,$I82,1,$H82,$G82*$H82,Options!$B$8)))</f>
        <v>1121.9663723197</v>
      </c>
      <c r="N82" s="75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Authority"),OR($F82=1,$F82=5)),0,new_yllv2(VALUE(LEFT(Options!$B$24,2)),$C82,$D82,$E82,$F82,2016,$I82+$J82,1,$H82,$G82*$H82,Options!$B$8)))</f>
        <v>1120.2282258737</v>
      </c>
      <c r="O82" s="81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Authority"),OR($F82=1,$F82=5)),0,hosp_count(VALUE(LEFT(Options!$B$24,2)),$C82,$E82,$F82,2016,$I82,1,$H82,$G82*$H82, Options!$B$8)))</f>
        <v>2447.1256447280998</v>
      </c>
      <c r="P82" s="81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Authority"),OR($F82=1,$F82=5)),0,hosp_count(VALUE(LEFT(Options!$B$24,2)),$C82,$E82,$F82,2016,$I82+$J82,1,$H82,$G82*$H82, Options!$B$8)))</f>
        <v>2439.2429032555001</v>
      </c>
      <c r="Q82" s="74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Authority"),OR($F82=1,$F82=5)),0,prem_mort(VALUE(LEFT(Options!$B$24,2)),$C82,$E82,$F82,2016,$I82,1,$H82,$G82*$H82,Options!$B$8)))</f>
        <v>19.1723570399</v>
      </c>
      <c r="R82" s="75">
        <f>IF(AND(OR(Calculations!$E$2="Orkney Health Board",Calculations!$E$2="Orkney Islands Local Authority"),$F82=1),0,IF(AND(OR(Calculations!$E$2="Shetland Health Board",Calculations!$E$2="Western Isles Health Board",Calculations!$E$2="Shetland Islands Local Authority",Calculations!$E$2="Eilean Siar Local Authority"),OR($F82=1,$F82=5)),0,prem_mort(VALUE(LEFT(Options!$B$24,2)),$C82,$E82,$F82,2016,$I82+$J82,1,$H82,$G82*$H82,Options!$B$8)))</f>
        <v>19.142655290299999</v>
      </c>
      <c r="S82" s="74">
        <f t="shared" si="129"/>
        <v>75.603758191963408</v>
      </c>
      <c r="T82" s="66">
        <f t="shared" si="130"/>
        <v>75.486633109744076</v>
      </c>
      <c r="U82" s="66">
        <f t="shared" si="131"/>
        <v>4424.3320806013644</v>
      </c>
      <c r="V82" s="66">
        <f t="shared" si="132"/>
        <v>4417.4779205556215</v>
      </c>
      <c r="W82" s="66">
        <f t="shared" si="133"/>
        <v>9649.9295899999997</v>
      </c>
      <c r="X82" s="66">
        <f t="shared" si="134"/>
        <v>9618.8449988386765</v>
      </c>
      <c r="Y82" s="66">
        <f t="shared" si="135"/>
        <v>75.603758191963408</v>
      </c>
      <c r="Z82" s="75">
        <f t="shared" si="136"/>
        <v>75.486633109744076</v>
      </c>
      <c r="AA82" s="74">
        <f t="shared" si="137"/>
        <v>332656.53604463901</v>
      </c>
      <c r="AB82" s="66">
        <f t="shared" si="138"/>
        <v>332141.18568287394</v>
      </c>
      <c r="AC82" s="66">
        <f t="shared" si="139"/>
        <v>19467061.154646002</v>
      </c>
      <c r="AD82" s="66">
        <f t="shared" si="124"/>
        <v>19436902.850444734</v>
      </c>
      <c r="AE82" s="66">
        <f t="shared" si="125"/>
        <v>42459690.196000002</v>
      </c>
      <c r="AF82" s="66">
        <f t="shared" si="126"/>
        <v>42322917.994890176</v>
      </c>
      <c r="AG82" s="66">
        <f t="shared" si="127"/>
        <v>332656.53604463901</v>
      </c>
      <c r="AH82" s="66">
        <f t="shared" si="128"/>
        <v>332141.18568287394</v>
      </c>
      <c r="AI82" s="75">
        <v>4400</v>
      </c>
      <c r="AJ82" s="124"/>
      <c r="AK82" s="125"/>
      <c r="AL82" s="66"/>
      <c r="AM82" s="66"/>
      <c r="AN82" s="125"/>
      <c r="AO82" s="125"/>
      <c r="AP82" s="66"/>
      <c r="AQ82" s="75"/>
    </row>
    <row r="83" spans="2:43" x14ac:dyDescent="0.35">
      <c r="B83" s="5" t="s">
        <v>48</v>
      </c>
      <c r="C83" s="15">
        <v>22.054632000000002</v>
      </c>
      <c r="D83" s="15">
        <v>77.704629999999995</v>
      </c>
      <c r="E83" t="s">
        <v>168</v>
      </c>
      <c r="F83">
        <v>1</v>
      </c>
      <c r="G83" s="15">
        <f>HLOOKUP(Calculations!$E$2,'Prevalence Rates'!$C$3:$BC$249,'Prevalence Rates'!$BD83,FALSE)</f>
        <v>0.1649694399668899</v>
      </c>
      <c r="H83">
        <f>HLOOKUP(Calculations!$E$2,'Population 2016'!$C$3:$BC$249,'Population 2016'!BD83,FALSE)</f>
        <v>37180</v>
      </c>
      <c r="I83">
        <v>0</v>
      </c>
      <c r="J83">
        <f>HLOOKUP(Results!E$4,Targeting!$C$3:$F$249,Targeting!$G83,FALSE)</f>
        <v>1101</v>
      </c>
      <c r="K83" s="80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Authority"),OR($F83=1,$F83=5)),0,new_ci(VALUE(LEFT(Options!$B$24,2)),$C83,$E83,$F83,2016,$I83,1,$H83,$G83*$H83,Options!$B$8)))</f>
        <v>39.470921714399999</v>
      </c>
      <c r="L83" s="81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Authority"),OR($F83=1,$F83=5)),0,new_ci(VALUE(LEFT(Options!$B$24,2)),$C83,$E83,$F83,2016,$I83+$J83,1,$H83,$G83*$H83,Options!$B$8)))</f>
        <v>39.409791331800001</v>
      </c>
      <c r="M83" s="74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Authority"),OR($F83=1,$F83=5)),0,new_yllv2(VALUE(LEFT(Options!$B$24,2)),$C83,$D83,$E83,$F83,2016,$I83,1,$H83,$G83*$H83,Options!$B$8)))</f>
        <v>2157.0857927501002</v>
      </c>
      <c r="N83" s="75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Authority"),OR($F83=1,$F83=5)),0,new_yllv2(VALUE(LEFT(Options!$B$24,2)),$C83,$D83,$E83,$F83,2016,$I83+$J83,1,$H83,$G83*$H83,Options!$B$8)))</f>
        <v>2153.7450174633</v>
      </c>
      <c r="O83" s="81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Authority"),OR($F83=1,$F83=5)),0,hosp_count(VALUE(LEFT(Options!$B$24,2)),$C83,$E83,$F83,2016,$I83,1,$H83,$G83*$H83, Options!$B$8)))</f>
        <v>4208.9782071480004</v>
      </c>
      <c r="P83" s="81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Authority"),OR($F83=1,$F83=5)),0,hosp_count(VALUE(LEFT(Options!$B$24,2)),$C83,$E83,$F83,2016,$I83+$J83,1,$H83,$G83*$H83, Options!$B$8)))</f>
        <v>4195.4210754911001</v>
      </c>
      <c r="Q83" s="74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Authority"),OR($F83=1,$F83=5)),0,prem_mort(VALUE(LEFT(Options!$B$24,2)),$C83,$E83,$F83,2016,$I83,1,$H83,$G83*$H83,Options!$B$8)))</f>
        <v>39.470921714399999</v>
      </c>
      <c r="R83" s="75">
        <f>IF(AND(OR(Calculations!$E$2="Orkney Health Board",Calculations!$E$2="Orkney Islands Local Authority"),$F83=1),0,IF(AND(OR(Calculations!$E$2="Shetland Health Board",Calculations!$E$2="Western Isles Health Board",Calculations!$E$2="Shetland Islands Local Authority",Calculations!$E$2="Eilean Siar Local Authority"),OR($F83=1,$F83=5)),0,prem_mort(VALUE(LEFT(Options!$B$24,2)),$C83,$E83,$F83,2016,$I83+$J83,1,$H83,$G83*$H83,Options!$B$8)))</f>
        <v>39.409791331800001</v>
      </c>
      <c r="S83" s="74">
        <f t="shared" si="129"/>
        <v>106.16170444970413</v>
      </c>
      <c r="T83" s="66">
        <f t="shared" si="130"/>
        <v>105.99728706777837</v>
      </c>
      <c r="U83" s="66">
        <f t="shared" si="131"/>
        <v>5801.7369358528786</v>
      </c>
      <c r="V83" s="66">
        <f t="shared" si="132"/>
        <v>5792.751526259548</v>
      </c>
      <c r="W83" s="66">
        <f t="shared" si="133"/>
        <v>11320.543860000002</v>
      </c>
      <c r="X83" s="66">
        <f t="shared" si="134"/>
        <v>11284.080353660838</v>
      </c>
      <c r="Y83" s="66">
        <f t="shared" si="135"/>
        <v>106.16170444970413</v>
      </c>
      <c r="Z83" s="75">
        <f t="shared" si="136"/>
        <v>105.99728706777837</v>
      </c>
      <c r="AA83" s="74">
        <f t="shared" si="137"/>
        <v>636970.22669822478</v>
      </c>
      <c r="AB83" s="66">
        <f t="shared" si="138"/>
        <v>635983.72240667022</v>
      </c>
      <c r="AC83" s="66">
        <f t="shared" si="139"/>
        <v>34810421.615117274</v>
      </c>
      <c r="AD83" s="66">
        <f t="shared" si="124"/>
        <v>34756509.157557286</v>
      </c>
      <c r="AE83" s="66">
        <f t="shared" si="125"/>
        <v>67923263.160000011</v>
      </c>
      <c r="AF83" s="66">
        <f t="shared" si="126"/>
        <v>67704482.121965036</v>
      </c>
      <c r="AG83" s="66">
        <f t="shared" si="127"/>
        <v>636970.22669822478</v>
      </c>
      <c r="AH83" s="66">
        <f t="shared" si="128"/>
        <v>635983.72240667022</v>
      </c>
      <c r="AI83" s="75">
        <v>6000</v>
      </c>
      <c r="AJ83" s="124"/>
      <c r="AK83" s="125"/>
      <c r="AL83" s="66"/>
      <c r="AM83" s="66"/>
      <c r="AN83" s="125"/>
      <c r="AO83" s="125"/>
      <c r="AP83" s="66"/>
      <c r="AQ83" s="75"/>
    </row>
    <row r="84" spans="2:43" x14ac:dyDescent="0.35">
      <c r="B84" s="5" t="s">
        <v>49</v>
      </c>
      <c r="C84" s="15">
        <v>26.959762999999999</v>
      </c>
      <c r="D84" s="15">
        <v>77.789760000000001</v>
      </c>
      <c r="E84" t="s">
        <v>168</v>
      </c>
      <c r="F84">
        <v>1</v>
      </c>
      <c r="G84" s="15">
        <f>HLOOKUP(Calculations!$E$2,'Prevalence Rates'!$C$3:$BC$249,'Prevalence Rates'!$BD84,FALSE)</f>
        <v>0.1649694399668899</v>
      </c>
      <c r="H84">
        <f>HLOOKUP(Calculations!$E$2,'Population 2016'!$C$3:$BC$249,'Population 2016'!BD84,FALSE)</f>
        <v>42600</v>
      </c>
      <c r="I84">
        <v>0</v>
      </c>
      <c r="J84">
        <f>HLOOKUP(Results!E$4,Targeting!$C$3:$F$249,Targeting!$G84,FALSE)</f>
        <v>1262</v>
      </c>
      <c r="K84" s="80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Authority"),OR($F84=1,$F84=5)),0,new_ci(VALUE(LEFT(Options!$B$24,2)),$C84,$E84,$F84,2016,$I84,1,$H84,$G84*$H84,Options!$B$8)))</f>
        <v>65.479193002100004</v>
      </c>
      <c r="L84" s="81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Authority"),OR($F84=1,$F84=5)),0,new_ci(VALUE(LEFT(Options!$B$24,2)),$C84,$E84,$F84,2016,$I84+$J84,1,$H84,$G84*$H84,Options!$B$8)))</f>
        <v>65.377777420100003</v>
      </c>
      <c r="M84" s="74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Authority"),OR($F84=1,$F84=5)),0,new_yllv2(VALUE(LEFT(Options!$B$24,2)),$C84,$D84,$E84,$F84,2016,$I84,1,$H84,$G84*$H84,Options!$B$8)))</f>
        <v>3262.8279908570998</v>
      </c>
      <c r="N84" s="75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Authority"),OR($F84=1,$F84=5)),0,new_yllv2(VALUE(LEFT(Options!$B$24,2)),$C84,$D84,$E84,$F84,2016,$I84+$J84,1,$H84,$G84*$H84,Options!$B$8)))</f>
        <v>3257.7744527103</v>
      </c>
      <c r="O84" s="81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Authority"),OR($F84=1,$F84=5)),0,hosp_count(VALUE(LEFT(Options!$B$24,2)),$C84,$E84,$F84,2016,$I84,1,$H84,$G84*$H84, Options!$B$8)))</f>
        <v>5739.7274435999998</v>
      </c>
      <c r="P84" s="81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Authority"),OR($F84=1,$F84=5)),0,hosp_count(VALUE(LEFT(Options!$B$24,2)),$C84,$E84,$F84,2016,$I84+$J84,1,$H84,$G84*$H84, Options!$B$8)))</f>
        <v>5721.2324482100003</v>
      </c>
      <c r="Q84" s="74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Authority"),OR($F84=1,$F84=5)),0,prem_mort(VALUE(LEFT(Options!$B$24,2)),$C84,$E84,$F84,2016,$I84,1,$H84,$G84*$H84,Options!$B$8)))</f>
        <v>65.479193002100004</v>
      </c>
      <c r="R84" s="75">
        <f>IF(AND(OR(Calculations!$E$2="Orkney Health Board",Calculations!$E$2="Orkney Islands Local Authority"),$F84=1),0,IF(AND(OR(Calculations!$E$2="Shetland Health Board",Calculations!$E$2="Western Isles Health Board",Calculations!$E$2="Shetland Islands Local Authority",Calculations!$E$2="Eilean Siar Local Authority"),OR($F84=1,$F84=5)),0,prem_mort(VALUE(LEFT(Options!$B$24,2)),$C84,$E84,$F84,2016,$I84+$J84,1,$H84,$G84*$H84,Options!$B$8)))</f>
        <v>65.377777420100003</v>
      </c>
      <c r="S84" s="74">
        <f t="shared" si="129"/>
        <v>153.70702582652584</v>
      </c>
      <c r="T84" s="66">
        <f t="shared" si="130"/>
        <v>153.46896108004694</v>
      </c>
      <c r="U84" s="66">
        <f t="shared" si="131"/>
        <v>7659.2206358147887</v>
      </c>
      <c r="V84" s="66">
        <f t="shared" si="132"/>
        <v>7647.3578702119721</v>
      </c>
      <c r="W84" s="66">
        <f t="shared" si="133"/>
        <v>13473.5386</v>
      </c>
      <c r="X84" s="66">
        <f t="shared" si="134"/>
        <v>13430.12311786385</v>
      </c>
      <c r="Y84" s="66">
        <f t="shared" si="135"/>
        <v>153.70702582652584</v>
      </c>
      <c r="Z84" s="75">
        <f t="shared" si="136"/>
        <v>153.46896108004694</v>
      </c>
      <c r="AA84" s="74">
        <f t="shared" si="137"/>
        <v>922242.15495915501</v>
      </c>
      <c r="AB84" s="66">
        <f t="shared" si="138"/>
        <v>920813.7664802816</v>
      </c>
      <c r="AC84" s="66">
        <f t="shared" si="139"/>
        <v>45955323.814888731</v>
      </c>
      <c r="AD84" s="66">
        <f t="shared" si="124"/>
        <v>45884147.221271835</v>
      </c>
      <c r="AE84" s="66">
        <f t="shared" si="125"/>
        <v>80841231.599999994</v>
      </c>
      <c r="AF84" s="66">
        <f t="shared" si="126"/>
        <v>80580738.707183093</v>
      </c>
      <c r="AG84" s="66">
        <f t="shared" si="127"/>
        <v>922242.15495915501</v>
      </c>
      <c r="AH84" s="66">
        <f t="shared" si="128"/>
        <v>920813.7664802816</v>
      </c>
      <c r="AI84" s="75">
        <v>6000</v>
      </c>
      <c r="AJ84" s="124"/>
      <c r="AK84" s="125"/>
      <c r="AL84" s="66"/>
      <c r="AM84" s="66"/>
      <c r="AN84" s="125"/>
      <c r="AO84" s="125"/>
      <c r="AP84" s="66"/>
      <c r="AQ84" s="75"/>
    </row>
    <row r="85" spans="2:43" x14ac:dyDescent="0.35">
      <c r="B85" s="5" t="s">
        <v>50</v>
      </c>
      <c r="C85" s="15">
        <v>31.981521999999998</v>
      </c>
      <c r="D85" s="15">
        <v>78.061520000000002</v>
      </c>
      <c r="E85" t="s">
        <v>168</v>
      </c>
      <c r="F85">
        <v>1</v>
      </c>
      <c r="G85" s="15">
        <f>HLOOKUP(Calculations!$E$2,'Prevalence Rates'!$C$3:$BC$249,'Prevalence Rates'!$BD85,FALSE)</f>
        <v>0.1649694399668899</v>
      </c>
      <c r="H85">
        <f>HLOOKUP(Calculations!$E$2,'Population 2016'!$C$3:$BC$249,'Population 2016'!BD85,FALSE)</f>
        <v>38006</v>
      </c>
      <c r="I85">
        <v>0</v>
      </c>
      <c r="J85">
        <f>HLOOKUP(Results!E$4,Targeting!$C$3:$F$249,Targeting!$G85,FALSE)</f>
        <v>1126</v>
      </c>
      <c r="K85" s="80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Authority"),OR($F85=1,$F85=5)),0,new_ci(VALUE(LEFT(Options!$B$24,2)),$C85,$E85,$F85,2016,$I85,1,$H85,$G85*$H85,Options!$B$8)))</f>
        <v>85.3187532858</v>
      </c>
      <c r="L85" s="81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Authority"),OR($F85=1,$F85=5)),0,new_ci(VALUE(LEFT(Options!$B$24,2)),$C85,$E85,$F85,2016,$I85+$J85,1,$H85,$G85*$H85,Options!$B$8)))</f>
        <v>85.186666842400001</v>
      </c>
      <c r="M85" s="74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Authority"),OR($F85=1,$F85=5)),0,new_yllv2(VALUE(LEFT(Options!$B$24,2)),$C85,$D85,$E85,$F85,2016,$I85,1,$H85,$G85*$H85,Options!$B$8)))</f>
        <v>3846.1692274863999</v>
      </c>
      <c r="N85" s="75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Authority"),OR($F85=1,$F85=5)),0,new_yllv2(VALUE(LEFT(Options!$B$24,2)),$C85,$D85,$E85,$F85,2016,$I85+$J85,1,$H85,$G85*$H85,Options!$B$8)))</f>
        <v>3840.2147708820999</v>
      </c>
      <c r="O85" s="81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Authority"),OR($F85=1,$F85=5)),0,hosp_count(VALUE(LEFT(Options!$B$24,2)),$C85,$E85,$F85,2016,$I85,1,$H85,$G85*$H85, Options!$B$8)))</f>
        <v>6119.9246785464002</v>
      </c>
      <c r="P85" s="81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Authority"),OR($F85=1,$F85=5)),0,hosp_count(VALUE(LEFT(Options!$B$24,2)),$C85,$E85,$F85,2016,$I85+$J85,1,$H85,$G85*$H85, Options!$B$8)))</f>
        <v>6100.2029259665997</v>
      </c>
      <c r="Q85" s="74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Authority"),OR($F85=1,$F85=5)),0,prem_mort(VALUE(LEFT(Options!$B$24,2)),$C85,$E85,$F85,2016,$I85,1,$H85,$G85*$H85,Options!$B$8)))</f>
        <v>85.3187532858</v>
      </c>
      <c r="R85" s="75">
        <f>IF(AND(OR(Calculations!$E$2="Orkney Health Board",Calculations!$E$2="Orkney Islands Local Authority"),$F85=1),0,IF(AND(OR(Calculations!$E$2="Shetland Health Board",Calculations!$E$2="Western Isles Health Board",Calculations!$E$2="Shetland Islands Local Authority",Calculations!$E$2="Eilean Siar Local Authority"),OR($F85=1,$F85=5)),0,prem_mort(VALUE(LEFT(Options!$B$24,2)),$C85,$E85,$F85,2016,$I85+$J85,1,$H85,$G85*$H85,Options!$B$8)))</f>
        <v>85.186666842400001</v>
      </c>
      <c r="S85" s="74">
        <f t="shared" si="129"/>
        <v>224.48758955375465</v>
      </c>
      <c r="T85" s="66">
        <f t="shared" si="130"/>
        <v>224.14004852496976</v>
      </c>
      <c r="U85" s="66">
        <f t="shared" si="131"/>
        <v>10119.900088108194</v>
      </c>
      <c r="V85" s="66">
        <f t="shared" si="132"/>
        <v>10104.232939225649</v>
      </c>
      <c r="W85" s="66">
        <f t="shared" si="133"/>
        <v>16102.522440000001</v>
      </c>
      <c r="X85" s="66">
        <f t="shared" si="134"/>
        <v>16050.631284446141</v>
      </c>
      <c r="Y85" s="66">
        <f t="shared" si="135"/>
        <v>224.48758955375465</v>
      </c>
      <c r="Z85" s="75">
        <f t="shared" si="136"/>
        <v>224.14004852496976</v>
      </c>
      <c r="AA85" s="74">
        <f t="shared" si="137"/>
        <v>1459169.3320994051</v>
      </c>
      <c r="AB85" s="66">
        <f t="shared" si="138"/>
        <v>1456910.3154123034</v>
      </c>
      <c r="AC85" s="66">
        <f t="shared" si="139"/>
        <v>65779350.572703257</v>
      </c>
      <c r="AD85" s="66">
        <f t="shared" si="124"/>
        <v>65677514.104966715</v>
      </c>
      <c r="AE85" s="66">
        <f t="shared" si="125"/>
        <v>104666395.86</v>
      </c>
      <c r="AF85" s="66">
        <f t="shared" si="126"/>
        <v>104329103.34889992</v>
      </c>
      <c r="AG85" s="66">
        <f t="shared" si="127"/>
        <v>1459169.3320994051</v>
      </c>
      <c r="AH85" s="66">
        <f t="shared" si="128"/>
        <v>1456910.3154123034</v>
      </c>
      <c r="AI85" s="75">
        <v>6500</v>
      </c>
      <c r="AJ85" s="124"/>
      <c r="AK85" s="125"/>
      <c r="AL85" s="66"/>
      <c r="AM85" s="66"/>
      <c r="AN85" s="125"/>
      <c r="AO85" s="125"/>
      <c r="AP85" s="66"/>
      <c r="AQ85" s="75"/>
    </row>
    <row r="86" spans="2:43" x14ac:dyDescent="0.35">
      <c r="B86" s="5" t="s">
        <v>51</v>
      </c>
      <c r="C86" s="15">
        <v>36.926009999999998</v>
      </c>
      <c r="D86" s="15">
        <v>78.336009999999987</v>
      </c>
      <c r="E86" t="s">
        <v>168</v>
      </c>
      <c r="F86">
        <v>1</v>
      </c>
      <c r="G86" s="15">
        <f>HLOOKUP(Calculations!$E$2,'Prevalence Rates'!$C$3:$BC$249,'Prevalence Rates'!$BD86,FALSE)</f>
        <v>0.1649694399668899</v>
      </c>
      <c r="H86">
        <f>HLOOKUP(Calculations!$E$2,'Population 2016'!$C$3:$BC$249,'Population 2016'!BD86,FALSE)</f>
        <v>32984</v>
      </c>
      <c r="I86">
        <v>0</v>
      </c>
      <c r="J86">
        <f>HLOOKUP(Results!E$4,Targeting!$C$3:$F$249,Targeting!$G86,FALSE)</f>
        <v>977</v>
      </c>
      <c r="K86" s="80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Authority"),OR($F86=1,$F86=5)),0,new_ci(VALUE(LEFT(Options!$B$24,2)),$C86,$E86,$F86,2016,$I86,1,$H86,$G86*$H86,Options!$B$8)))</f>
        <v>107.49617632970001</v>
      </c>
      <c r="L86" s="81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Authority"),OR($F86=1,$F86=5)),0,new_ci(VALUE(LEFT(Options!$B$24,2)),$C86,$E86,$F86,2016,$I86+$J86,1,$H86,$G86*$H86,Options!$B$8)))</f>
        <v>107.3299155501</v>
      </c>
      <c r="M86" s="74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Authority"),OR($F86=1,$F86=5)),0,new_yllv2(VALUE(LEFT(Options!$B$24,2)),$C86,$D86,$E86,$F86,2016,$I86,1,$H86,$G86*$H86,Options!$B$8)))</f>
        <v>4343.9204854831996</v>
      </c>
      <c r="N86" s="75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Authority"),OR($F86=1,$F86=5)),0,new_yllv2(VALUE(LEFT(Options!$B$24,2)),$C86,$D86,$E86,$F86,2016,$I86+$J86,1,$H86,$G86*$H86,Options!$B$8)))</f>
        <v>4337.2018873794996</v>
      </c>
      <c r="O86" s="81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Authority"),OR($F86=1,$F86=5)),0,hosp_count(VALUE(LEFT(Options!$B$24,2)),$C86,$E86,$F86,2016,$I86,1,$H86,$G86*$H86, Options!$B$8)))</f>
        <v>6330.2128956528004</v>
      </c>
      <c r="P86" s="81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Authority"),OR($F86=1,$F86=5)),0,hosp_count(VALUE(LEFT(Options!$B$24,2)),$C86,$E86,$F86,2016,$I86+$J86,1,$H86,$G86*$H86, Options!$B$8)))</f>
        <v>6309.8179403351996</v>
      </c>
      <c r="Q86" s="74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Authority"),OR($F86=1,$F86=5)),0,prem_mort(VALUE(LEFT(Options!$B$24,2)),$C86,$E86,$F86,2016,$I86,1,$H86,$G86*$H86,Options!$B$8)))</f>
        <v>107.49617632970001</v>
      </c>
      <c r="R86" s="75">
        <f>IF(AND(OR(Calculations!$E$2="Orkney Health Board",Calculations!$E$2="Orkney Islands Local Authority"),$F86=1),0,IF(AND(OR(Calculations!$E$2="Shetland Health Board",Calculations!$E$2="Western Isles Health Board",Calculations!$E$2="Shetland Islands Local Authority",Calculations!$E$2="Eilean Siar Local Authority"),OR($F86=1,$F86=5)),0,prem_mort(VALUE(LEFT(Options!$B$24,2)),$C86,$E86,$F86,2016,$I86+$J86,1,$H86,$G86*$H86,Options!$B$8)))</f>
        <v>107.3299155501</v>
      </c>
      <c r="S86" s="74">
        <f t="shared" si="129"/>
        <v>325.90400293991024</v>
      </c>
      <c r="T86" s="66">
        <f t="shared" si="130"/>
        <v>325.39993800054572</v>
      </c>
      <c r="U86" s="66">
        <f t="shared" si="131"/>
        <v>13169.780758801842</v>
      </c>
      <c r="V86" s="66">
        <f t="shared" si="132"/>
        <v>13149.411494601927</v>
      </c>
      <c r="W86" s="66">
        <f t="shared" si="133"/>
        <v>19191.768420000004</v>
      </c>
      <c r="X86" s="66">
        <f t="shared" si="134"/>
        <v>19129.935545522676</v>
      </c>
      <c r="Y86" s="66">
        <f t="shared" si="135"/>
        <v>325.90400293991024</v>
      </c>
      <c r="Z86" s="75">
        <f t="shared" si="136"/>
        <v>325.39993800054572</v>
      </c>
      <c r="AA86" s="74">
        <f t="shared" si="137"/>
        <v>2281328.0205793716</v>
      </c>
      <c r="AB86" s="66">
        <f t="shared" si="138"/>
        <v>2277799.5660038199</v>
      </c>
      <c r="AC86" s="66">
        <f t="shared" si="139"/>
        <v>92188465.311612889</v>
      </c>
      <c r="AD86" s="66">
        <f t="shared" si="124"/>
        <v>92045880.462213486</v>
      </c>
      <c r="AE86" s="66">
        <f t="shared" si="125"/>
        <v>134342378.94000003</v>
      </c>
      <c r="AF86" s="66">
        <f t="shared" si="126"/>
        <v>133909548.81865872</v>
      </c>
      <c r="AG86" s="66">
        <f t="shared" si="127"/>
        <v>2281328.0205793716</v>
      </c>
      <c r="AH86" s="66">
        <f t="shared" si="128"/>
        <v>2277799.5660038199</v>
      </c>
      <c r="AI86" s="75">
        <v>7000</v>
      </c>
      <c r="AJ86" s="124"/>
      <c r="AK86" s="125"/>
      <c r="AL86" s="66"/>
      <c r="AM86" s="66"/>
      <c r="AN86" s="125"/>
      <c r="AO86" s="125"/>
      <c r="AP86" s="66"/>
      <c r="AQ86" s="75"/>
    </row>
    <row r="87" spans="2:43" x14ac:dyDescent="0.35">
      <c r="B87" s="5" t="s">
        <v>52</v>
      </c>
      <c r="C87" s="15">
        <v>42.067703000000002</v>
      </c>
      <c r="D87" s="15">
        <v>78.907700000000006</v>
      </c>
      <c r="E87" t="s">
        <v>168</v>
      </c>
      <c r="F87">
        <v>1</v>
      </c>
      <c r="G87" s="15">
        <f>HLOOKUP(Calculations!$E$2,'Prevalence Rates'!$C$3:$BC$249,'Prevalence Rates'!$BD87,FALSE)</f>
        <v>0.1649694399668899</v>
      </c>
      <c r="H87">
        <f>HLOOKUP(Calculations!$E$2,'Population 2016'!$C$3:$BC$249,'Population 2016'!BD87,FALSE)</f>
        <v>31623</v>
      </c>
      <c r="I87">
        <v>0</v>
      </c>
      <c r="J87">
        <f>HLOOKUP(Results!E$4,Targeting!$C$3:$F$249,Targeting!$G87,FALSE)</f>
        <v>937</v>
      </c>
      <c r="K87" s="80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Authority"),OR($F87=1,$F87=5)),0,new_ci(VALUE(LEFT(Options!$B$24,2)),$C87,$E87,$F87,2016,$I87,1,$H87,$G87*$H87,Options!$B$8)))</f>
        <v>151.82360894460001</v>
      </c>
      <c r="L87" s="81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Authority"),OR($F87=1,$F87=5)),0,new_ci(VALUE(LEFT(Options!$B$24,2)),$C87,$E87,$F87,2016,$I87+$J87,1,$H87,$G87*$H87,Options!$B$8)))</f>
        <v>151.58897477459999</v>
      </c>
      <c r="M87" s="74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Authority"),OR($F87=1,$F87=5)),0,new_yllv2(VALUE(LEFT(Options!$B$24,2)),$C87,$D87,$E87,$F87,2016,$I87,1,$H87,$G87*$H87,Options!$B$8)))</f>
        <v>5441.3576891036</v>
      </c>
      <c r="N87" s="75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Authority"),OR($F87=1,$F87=5)),0,new_yllv2(VALUE(LEFT(Options!$B$24,2)),$C87,$D87,$E87,$F87,2016,$I87+$J87,1,$H87,$G87*$H87,Options!$B$8)))</f>
        <v>5432.9484011547002</v>
      </c>
      <c r="O87" s="81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Authority"),OR($F87=1,$F87=5)),0,hosp_count(VALUE(LEFT(Options!$B$24,2)),$C87,$E87,$F87,2016,$I87,1,$H87,$G87*$H87, Options!$B$8)))</f>
        <v>7284.1542018173996</v>
      </c>
      <c r="P87" s="81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Authority"),OR($F87=1,$F87=5)),0,hosp_count(VALUE(LEFT(Options!$B$24,2)),$C87,$E87,$F87,2016,$I87+$J87,1,$H87,$G87*$H87, Options!$B$8)))</f>
        <v>7260.6779448128</v>
      </c>
      <c r="Q87" s="74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Authority"),OR($F87=1,$F87=5)),0,prem_mort(VALUE(LEFT(Options!$B$24,2)),$C87,$E87,$F87,2016,$I87,1,$H87,$G87*$H87,Options!$B$8)))</f>
        <v>151.82360894460001</v>
      </c>
      <c r="R87" s="75">
        <f>IF(AND(OR(Calculations!$E$2="Orkney Health Board",Calculations!$E$2="Orkney Islands Local Authority"),$F87=1),0,IF(AND(OR(Calculations!$E$2="Shetland Health Board",Calculations!$E$2="Western Isles Health Board",Calculations!$E$2="Shetland Islands Local Authority",Calculations!$E$2="Eilean Siar Local Authority"),OR($F87=1,$F87=5)),0,prem_mort(VALUE(LEFT(Options!$B$24,2)),$C87,$E87,$F87,2016,$I87+$J87,1,$H87,$G87*$H87,Options!$B$8)))</f>
        <v>151.58897477459999</v>
      </c>
      <c r="S87" s="74">
        <f t="shared" si="129"/>
        <v>480.10501516174941</v>
      </c>
      <c r="T87" s="66">
        <f t="shared" si="130"/>
        <v>479.36304200929698</v>
      </c>
      <c r="U87" s="66">
        <f t="shared" si="131"/>
        <v>17206.962303081935</v>
      </c>
      <c r="V87" s="66">
        <f t="shared" si="132"/>
        <v>17180.369987523954</v>
      </c>
      <c r="W87" s="66">
        <f t="shared" si="133"/>
        <v>23034.355379999997</v>
      </c>
      <c r="X87" s="66">
        <f t="shared" si="134"/>
        <v>22960.117461381906</v>
      </c>
      <c r="Y87" s="66">
        <f t="shared" si="135"/>
        <v>480.10501516174941</v>
      </c>
      <c r="Z87" s="75">
        <f t="shared" si="136"/>
        <v>479.36304200929698</v>
      </c>
      <c r="AA87" s="74">
        <f t="shared" si="137"/>
        <v>3360735.1061322456</v>
      </c>
      <c r="AB87" s="66">
        <f t="shared" si="138"/>
        <v>3355541.2940650787</v>
      </c>
      <c r="AC87" s="66">
        <f t="shared" si="139"/>
        <v>120448736.12157354</v>
      </c>
      <c r="AD87" s="66">
        <f t="shared" si="124"/>
        <v>120262589.91266768</v>
      </c>
      <c r="AE87" s="66">
        <f t="shared" si="125"/>
        <v>161240487.65999997</v>
      </c>
      <c r="AF87" s="66">
        <f t="shared" si="126"/>
        <v>160720822.22967333</v>
      </c>
      <c r="AG87" s="66">
        <f t="shared" si="127"/>
        <v>3360735.1061322456</v>
      </c>
      <c r="AH87" s="66">
        <f t="shared" si="128"/>
        <v>3355541.2940650787</v>
      </c>
      <c r="AI87" s="75">
        <v>7000</v>
      </c>
      <c r="AJ87" s="124"/>
      <c r="AK87" s="125"/>
      <c r="AL87" s="66"/>
      <c r="AM87" s="66"/>
      <c r="AN87" s="125"/>
      <c r="AO87" s="125"/>
      <c r="AP87" s="66"/>
      <c r="AQ87" s="75"/>
    </row>
    <row r="88" spans="2:43" x14ac:dyDescent="0.35">
      <c r="B88" s="5" t="s">
        <v>53</v>
      </c>
      <c r="C88" s="15">
        <v>47.038155000000003</v>
      </c>
      <c r="D88" s="15">
        <v>79.418149999999997</v>
      </c>
      <c r="E88" t="s">
        <v>168</v>
      </c>
      <c r="F88">
        <v>1</v>
      </c>
      <c r="G88" s="15">
        <f>HLOOKUP(Calculations!$E$2,'Prevalence Rates'!$C$3:$BC$249,'Prevalence Rates'!$BD88,FALSE)</f>
        <v>0.1649694399668899</v>
      </c>
      <c r="H88">
        <f>HLOOKUP(Calculations!$E$2,'Population 2016'!$C$3:$BC$249,'Population 2016'!BD88,FALSE)</f>
        <v>35878</v>
      </c>
      <c r="I88">
        <v>0</v>
      </c>
      <c r="J88">
        <f>HLOOKUP(Results!E$4,Targeting!$C$3:$F$249,Targeting!$G88,FALSE)</f>
        <v>1063</v>
      </c>
      <c r="K88" s="80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Authority"),OR($F88=1,$F88=5)),0,new_ci(VALUE(LEFT(Options!$B$24,2)),$C88,$E88,$F88,2016,$I88,1,$H88,$G88*$H88,Options!$B$8)))</f>
        <v>250.4119414086</v>
      </c>
      <c r="L88" s="81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Authority"),OR($F88=1,$F88=5)),0,new_ci(VALUE(LEFT(Options!$B$24,2)),$C88,$E88,$F88,2016,$I88+$J88,1,$H88,$G88*$H88,Options!$B$8)))</f>
        <v>250.02559065700001</v>
      </c>
      <c r="M88" s="74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Authority"),OR($F88=1,$F88=5)),0,new_yllv2(VALUE(LEFT(Options!$B$24,2)),$C88,$D88,$E88,$F88,2016,$I88,1,$H88,$G88*$H88,Options!$B$8)))</f>
        <v>7857.9254693421999</v>
      </c>
      <c r="N88" s="75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Authority"),OR($F88=1,$F88=5)),0,new_yllv2(VALUE(LEFT(Options!$B$24,2)),$C88,$D88,$E88,$F88,2016,$I88+$J88,1,$H88,$G88*$H88,Options!$B$8)))</f>
        <v>7845.8017846886996</v>
      </c>
      <c r="O88" s="81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Authority"),OR($F88=1,$F88=5)),0,hosp_count(VALUE(LEFT(Options!$B$24,2)),$C88,$E88,$F88,2016,$I88,1,$H88,$G88*$H88, Options!$B$8)))</f>
        <v>9858.8353716774</v>
      </c>
      <c r="P88" s="81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Authority"),OR($F88=1,$F88=5)),0,hosp_count(VALUE(LEFT(Options!$B$24,2)),$C88,$E88,$F88,2016,$I88+$J88,1,$H88,$G88*$H88, Options!$B$8)))</f>
        <v>9827.0634228477993</v>
      </c>
      <c r="Q88" s="74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Authority"),OR($F88=1,$F88=5)),0,prem_mort(VALUE(LEFT(Options!$B$24,2)),$C88,$E88,$F88,2016,$I88,1,$H88,$G88*$H88,Options!$B$8)))</f>
        <v>250.4119414086</v>
      </c>
      <c r="R88" s="75">
        <f>IF(AND(OR(Calculations!$E$2="Orkney Health Board",Calculations!$E$2="Orkney Islands Local Authority"),$F88=1),0,IF(AND(OR(Calculations!$E$2="Shetland Health Board",Calculations!$E$2="Western Isles Health Board",Calculations!$E$2="Shetland Islands Local Authority",Calculations!$E$2="Eilean Siar Local Authority"),OR($F88=1,$F88=5)),0,prem_mort(VALUE(LEFT(Options!$B$24,2)),$C88,$E88,$F88,2016,$I88+$J88,1,$H88,$G88*$H88,Options!$B$8)))</f>
        <v>250.02559065700001</v>
      </c>
      <c r="S88" s="74">
        <f t="shared" si="129"/>
        <v>697.95401474050948</v>
      </c>
      <c r="T88" s="66">
        <f t="shared" si="130"/>
        <v>696.87716889737453</v>
      </c>
      <c r="U88" s="66">
        <f t="shared" si="131"/>
        <v>21901.793492787223</v>
      </c>
      <c r="V88" s="66">
        <f t="shared" si="132"/>
        <v>21868.002075613746</v>
      </c>
      <c r="W88" s="66">
        <f t="shared" si="133"/>
        <v>27478.776330000001</v>
      </c>
      <c r="X88" s="66">
        <f t="shared" si="134"/>
        <v>27390.220811772673</v>
      </c>
      <c r="Y88" s="66">
        <f t="shared" si="135"/>
        <v>697.95401474050948</v>
      </c>
      <c r="Z88" s="75">
        <f t="shared" si="136"/>
        <v>696.87716889737453</v>
      </c>
      <c r="AA88" s="74">
        <f t="shared" si="137"/>
        <v>4885678.1031835666</v>
      </c>
      <c r="AB88" s="66">
        <f t="shared" si="138"/>
        <v>4878140.1822816217</v>
      </c>
      <c r="AC88" s="66">
        <f t="shared" si="139"/>
        <v>153312554.44951057</v>
      </c>
      <c r="AD88" s="66">
        <f t="shared" si="124"/>
        <v>153076014.52929622</v>
      </c>
      <c r="AE88" s="66">
        <f t="shared" si="125"/>
        <v>192351434.31</v>
      </c>
      <c r="AF88" s="66">
        <f t="shared" si="126"/>
        <v>191731545.68240872</v>
      </c>
      <c r="AG88" s="66">
        <f t="shared" si="127"/>
        <v>4885678.1031835666</v>
      </c>
      <c r="AH88" s="66">
        <f t="shared" si="128"/>
        <v>4878140.1822816217</v>
      </c>
      <c r="AI88" s="75">
        <v>7000</v>
      </c>
      <c r="AJ88" s="124"/>
      <c r="AK88" s="125"/>
      <c r="AL88" s="66"/>
      <c r="AM88" s="66"/>
      <c r="AN88" s="125"/>
      <c r="AO88" s="125"/>
      <c r="AP88" s="66"/>
      <c r="AQ88" s="75"/>
    </row>
    <row r="89" spans="2:43" x14ac:dyDescent="0.35">
      <c r="B89" s="5" t="s">
        <v>54</v>
      </c>
      <c r="C89" s="15">
        <v>51.998646000000001</v>
      </c>
      <c r="D89" s="15">
        <v>79.988649999999993</v>
      </c>
      <c r="E89" t="s">
        <v>168</v>
      </c>
      <c r="F89">
        <v>1</v>
      </c>
      <c r="G89" s="15">
        <f>HLOOKUP(Calculations!$E$2,'Prevalence Rates'!$C$3:$BC$249,'Prevalence Rates'!$BD89,FALSE)</f>
        <v>0.1649694399668899</v>
      </c>
      <c r="H89">
        <f>HLOOKUP(Calculations!$E$2,'Population 2016'!$C$3:$BC$249,'Population 2016'!BD89,FALSE)</f>
        <v>36922</v>
      </c>
      <c r="I89">
        <v>0</v>
      </c>
      <c r="J89">
        <f>HLOOKUP(Results!E$4,Targeting!$C$3:$F$249,Targeting!$G89,FALSE)</f>
        <v>1093</v>
      </c>
      <c r="K89" s="80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Authority"),OR($F89=1,$F89=5)),0,new_ci(VALUE(LEFT(Options!$B$24,2)),$C89,$E89,$F89,2016,$I89,1,$H89,$G89*$H89,Options!$B$8)))</f>
        <v>374.16107877780001</v>
      </c>
      <c r="L89" s="81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Authority"),OR($F89=1,$F89=5)),0,new_ci(VALUE(LEFT(Options!$B$24,2)),$C89,$E89,$F89,2016,$I89+$J89,1,$H89,$G89*$H89,Options!$B$8)))</f>
        <v>373.58562892399999</v>
      </c>
      <c r="M89" s="74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Authority"),OR($F89=1,$F89=5)),0,new_yllv2(VALUE(LEFT(Options!$B$24,2)),$C89,$D89,$E89,$F89,2016,$I89,1,$H89,$G89*$H89,Options!$B$8)))</f>
        <v>10098.6090128571</v>
      </c>
      <c r="N89" s="75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Authority"),OR($F89=1,$F89=5)),0,new_yllv2(VALUE(LEFT(Options!$B$24,2)),$C89,$D89,$E89,$F89,2016,$I89+$J89,1,$H89,$G89*$H89,Options!$B$8)))</f>
        <v>10083.0776190013</v>
      </c>
      <c r="O89" s="81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Authority"),OR($F89=1,$F89=5)),0,hosp_count(VALUE(LEFT(Options!$B$24,2)),$C89,$E89,$F89,2016,$I89,1,$H89,$G89*$H89, Options!$B$8)))</f>
        <v>12099.025182703401</v>
      </c>
      <c r="P89" s="81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Authority"),OR($F89=1,$F89=5)),0,hosp_count(VALUE(LEFT(Options!$B$24,2)),$C89,$E89,$F89,2016,$I89+$J89,1,$H89,$G89*$H89, Options!$B$8)))</f>
        <v>12060.067014738899</v>
      </c>
      <c r="Q89" s="74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Authority"),OR($F89=1,$F89=5)),0,prem_mort(VALUE(LEFT(Options!$B$24,2)),$C89,$E89,$F89,2016,$I89,1,$H89,$G89*$H89,Options!$B$8)))</f>
        <v>374.16107877780001</v>
      </c>
      <c r="R89" s="75">
        <f>IF(AND(OR(Calculations!$E$2="Orkney Health Board",Calculations!$E$2="Orkney Islands Local Authority"),$F89=1),0,IF(AND(OR(Calculations!$E$2="Shetland Health Board",Calculations!$E$2="Western Isles Health Board",Calculations!$E$2="Shetland Islands Local Authority",Calculations!$E$2="Eilean Siar Local Authority"),OR($F89=1,$F89=5)),0,prem_mort(VALUE(LEFT(Options!$B$24,2)),$C89,$E89,$F89,2016,$I89+$J89,1,$H89,$G89*$H89,Options!$B$8)))</f>
        <v>373.58562892399999</v>
      </c>
      <c r="S89" s="74">
        <f t="shared" si="129"/>
        <v>1013.3824786788364</v>
      </c>
      <c r="T89" s="66">
        <f t="shared" si="130"/>
        <v>1011.82392320026</v>
      </c>
      <c r="U89" s="66">
        <f t="shared" si="131"/>
        <v>27351.197153071611</v>
      </c>
      <c r="V89" s="66">
        <f t="shared" si="132"/>
        <v>27309.131734470779</v>
      </c>
      <c r="W89" s="66">
        <f t="shared" si="133"/>
        <v>32769.148970000002</v>
      </c>
      <c r="X89" s="66">
        <f t="shared" si="134"/>
        <v>32663.634187581654</v>
      </c>
      <c r="Y89" s="66">
        <f t="shared" si="135"/>
        <v>1013.3824786788364</v>
      </c>
      <c r="Z89" s="75">
        <f t="shared" si="136"/>
        <v>1011.82392320026</v>
      </c>
      <c r="AA89" s="74">
        <f t="shared" si="137"/>
        <v>7093677.3507518545</v>
      </c>
      <c r="AB89" s="66">
        <f t="shared" si="138"/>
        <v>7082767.4624018194</v>
      </c>
      <c r="AC89" s="66">
        <f t="shared" si="139"/>
        <v>191458380.07150128</v>
      </c>
      <c r="AD89" s="66">
        <f t="shared" si="124"/>
        <v>191163922.14129546</v>
      </c>
      <c r="AE89" s="66">
        <f t="shared" si="125"/>
        <v>229384042.79000002</v>
      </c>
      <c r="AF89" s="66">
        <f t="shared" si="126"/>
        <v>228645439.31307158</v>
      </c>
      <c r="AG89" s="66">
        <f t="shared" si="127"/>
        <v>7093677.3507518545</v>
      </c>
      <c r="AH89" s="66">
        <f t="shared" si="128"/>
        <v>7082767.4624018194</v>
      </c>
      <c r="AI89" s="75">
        <v>7000</v>
      </c>
      <c r="AJ89" s="124"/>
      <c r="AK89" s="125"/>
      <c r="AL89" s="66"/>
      <c r="AM89" s="66"/>
      <c r="AN89" s="125"/>
      <c r="AO89" s="125"/>
      <c r="AP89" s="66"/>
      <c r="AQ89" s="75"/>
    </row>
    <row r="90" spans="2:43" x14ac:dyDescent="0.35">
      <c r="B90" s="5" t="s">
        <v>55</v>
      </c>
      <c r="C90" s="15">
        <v>56.950867000000002</v>
      </c>
      <c r="D90" s="15">
        <v>80.660870000000003</v>
      </c>
      <c r="E90" t="s">
        <v>168</v>
      </c>
      <c r="F90">
        <v>1</v>
      </c>
      <c r="G90" s="15">
        <f>HLOOKUP(Calculations!$E$2,'Prevalence Rates'!$C$3:$BC$249,'Prevalence Rates'!$BD90,FALSE)</f>
        <v>0.1104253878905667</v>
      </c>
      <c r="H90">
        <f>HLOOKUP(Calculations!$E$2,'Population 2016'!$C$3:$BC$249,'Population 2016'!BD90,FALSE)</f>
        <v>33251</v>
      </c>
      <c r="I90">
        <v>0</v>
      </c>
      <c r="J90">
        <f>HLOOKUP(Results!E$4,Targeting!$C$3:$F$249,Targeting!$G90,FALSE)</f>
        <v>985</v>
      </c>
      <c r="K90" s="80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Authority"),OR($F90=1,$F90=5)),0,new_ci(VALUE(LEFT(Options!$B$24,2)),$C90,$E90,$F90,2016,$I90,1,$H90,$G90*$H90,Options!$B$8)))</f>
        <v>488.59601963760002</v>
      </c>
      <c r="L90" s="81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Authority"),OR($F90=1,$F90=5)),0,new_ci(VALUE(LEFT(Options!$B$24,2)),$C90,$E90,$F90,2016,$I90+$J90,1,$H90,$G90*$H90,Options!$B$8)))</f>
        <v>487.83383441910001</v>
      </c>
      <c r="M90" s="74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Authority"),OR($F90=1,$F90=5)),0,new_yllv2(VALUE(LEFT(Options!$B$24,2)),$C90,$D90,$E90,$F90,2016,$I90,1,$H90,$G90*$H90,Options!$B$8)))</f>
        <v>11096.017071758</v>
      </c>
      <c r="N90" s="75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Authority"),OR($F90=1,$F90=5)),0,new_yllv2(VALUE(LEFT(Options!$B$24,2)),$C90,$D90,$E90,$F90,2016,$I90+$J90,1,$H90,$G90*$H90,Options!$B$8)))</f>
        <v>11078.7078431593</v>
      </c>
      <c r="O90" s="81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Authority"),OR($F90=1,$F90=5)),0,hosp_count(VALUE(LEFT(Options!$B$24,2)),$C90,$E90,$F90,2016,$I90,1,$H90,$G90*$H90, Options!$B$8)))</f>
        <v>12990.0302415269</v>
      </c>
      <c r="P90" s="81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Authority"),OR($F90=1,$F90=5)),0,hosp_count(VALUE(LEFT(Options!$B$24,2)),$C90,$E90,$F90,2016,$I90+$J90,1,$H90,$G90*$H90, Options!$B$8)))</f>
        <v>12947.3840649628</v>
      </c>
      <c r="Q90" s="74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Authority"),OR($F90=1,$F90=5)),0,prem_mort(VALUE(LEFT(Options!$B$24,2)),$C90,$E90,$F90,2016,$I90,1,$H90,$G90*$H90,Options!$B$8)))</f>
        <v>488.59601963760002</v>
      </c>
      <c r="R90" s="75">
        <f>IF(AND(OR(Calculations!$E$2="Orkney Health Board",Calculations!$E$2="Orkney Islands Local Authority"),$F90=1),0,IF(AND(OR(Calculations!$E$2="Shetland Health Board",Calculations!$E$2="Western Isles Health Board",Calculations!$E$2="Shetland Islands Local Authority",Calculations!$E$2="Eilean Siar Local Authority"),OR($F90=1,$F90=5)),0,prem_mort(VALUE(LEFT(Options!$B$24,2)),$C90,$E90,$F90,2016,$I90+$J90,1,$H90,$G90*$H90,Options!$B$8)))</f>
        <v>487.83383441910001</v>
      </c>
      <c r="S90" s="74">
        <f t="shared" si="129"/>
        <v>1469.4175201876637</v>
      </c>
      <c r="T90" s="66">
        <f t="shared" si="130"/>
        <v>1467.1253027551052</v>
      </c>
      <c r="U90" s="66">
        <f t="shared" si="131"/>
        <v>33370.476291714534</v>
      </c>
      <c r="V90" s="66">
        <f t="shared" si="132"/>
        <v>33318.420026944448</v>
      </c>
      <c r="W90" s="66">
        <f t="shared" si="133"/>
        <v>39066.585189999998</v>
      </c>
      <c r="X90" s="66">
        <f t="shared" si="134"/>
        <v>38938.329869666471</v>
      </c>
      <c r="Y90" s="66">
        <f t="shared" si="135"/>
        <v>1469.4175201876637</v>
      </c>
      <c r="Z90" s="75">
        <f t="shared" si="136"/>
        <v>1467.1253027551052</v>
      </c>
      <c r="AA90" s="74">
        <f t="shared" si="137"/>
        <v>9551213.8812198136</v>
      </c>
      <c r="AB90" s="66">
        <f t="shared" si="138"/>
        <v>9536314.4679081831</v>
      </c>
      <c r="AC90" s="66">
        <f t="shared" si="139"/>
        <v>216908095.89614448</v>
      </c>
      <c r="AD90" s="66">
        <f t="shared" si="124"/>
        <v>216569730.17513892</v>
      </c>
      <c r="AE90" s="66">
        <f t="shared" si="125"/>
        <v>253932803.73499998</v>
      </c>
      <c r="AF90" s="66">
        <f t="shared" si="126"/>
        <v>253099144.15283206</v>
      </c>
      <c r="AG90" s="66">
        <f t="shared" si="127"/>
        <v>9551213.8812198136</v>
      </c>
      <c r="AH90" s="66">
        <f t="shared" si="128"/>
        <v>9536314.4679081831</v>
      </c>
      <c r="AI90" s="75">
        <v>6500</v>
      </c>
      <c r="AJ90" s="124"/>
      <c r="AK90" s="125"/>
      <c r="AL90" s="66"/>
      <c r="AM90" s="66"/>
      <c r="AN90" s="125"/>
      <c r="AO90" s="125"/>
      <c r="AP90" s="66"/>
      <c r="AQ90" s="75"/>
    </row>
    <row r="91" spans="2:43" x14ac:dyDescent="0.35">
      <c r="B91" s="5" t="s">
        <v>56</v>
      </c>
      <c r="C91" s="15">
        <v>61.942988999999997</v>
      </c>
      <c r="D91" s="15">
        <v>81.612989999999996</v>
      </c>
      <c r="E91" t="s">
        <v>168</v>
      </c>
      <c r="F91">
        <v>1</v>
      </c>
      <c r="G91" s="15">
        <f>HLOOKUP(Calculations!$E$2,'Prevalence Rates'!$C$3:$BC$249,'Prevalence Rates'!$BD91,FALSE)</f>
        <v>0.1104253878905667</v>
      </c>
      <c r="H91">
        <f>HLOOKUP(Calculations!$E$2,'Population 2016'!$C$3:$BC$249,'Population 2016'!BD91,FALSE)</f>
        <v>27358</v>
      </c>
      <c r="I91">
        <v>0</v>
      </c>
      <c r="J91">
        <f>HLOOKUP(Results!E$4,Targeting!$C$3:$F$249,Targeting!$G91,FALSE)</f>
        <v>810</v>
      </c>
      <c r="K91" s="80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Authority"),OR($F91=1,$F91=5)),0,new_ci(VALUE(LEFT(Options!$B$24,2)),$C91,$E91,$F91,2016,$I91,1,$H91,$G91*$H91,Options!$B$8)))</f>
        <v>584.02445241989994</v>
      </c>
      <c r="L91" s="81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Authority"),OR($F91=1,$F91=5)),0,new_ci(VALUE(LEFT(Options!$B$24,2)),$C91,$E91,$F91,2016,$I91+$J91,1,$H91,$G91*$H91,Options!$B$8)))</f>
        <v>583.11852379590005</v>
      </c>
      <c r="M91" s="74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Authority"),OR($F91=1,$F91=5)),0,new_yllv2(VALUE(LEFT(Options!$B$24,2)),$C91,$D91,$E91,$F91,2016,$I91,1,$H91,$G91*$H91,Options!$B$8)))</f>
        <v>10903.737110704</v>
      </c>
      <c r="N91" s="75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Authority"),OR($F91=1,$F91=5)),0,new_yllv2(VALUE(LEFT(Options!$B$24,2)),$C91,$D91,$E91,$F91,2016,$I91+$J91,1,$H91,$G91*$H91,Options!$B$8)))</f>
        <v>10886.823422388001</v>
      </c>
      <c r="O91" s="81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Authority"),OR($F91=1,$F91=5)),0,hosp_count(VALUE(LEFT(Options!$B$24,2)),$C91,$E91,$F91,2016,$I91,1,$H91,$G91*$H91, Options!$B$8)))</f>
        <v>12759.838377569</v>
      </c>
      <c r="P91" s="81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Authority"),OR($F91=1,$F91=5)),0,hosp_count(VALUE(LEFT(Options!$B$24,2)),$C91,$E91,$F91,2016,$I91+$J91,1,$H91,$G91*$H91, Options!$B$8)))</f>
        <v>12717.9701798468</v>
      </c>
      <c r="Q91" s="74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Authority"),OR($F91=1,$F91=5)),0,prem_mort(VALUE(LEFT(Options!$B$24,2)),$C91,$E91,$F91,2016,$I91,1,$H91,$G91*$H91,Options!$B$8)))</f>
        <v>584.02445241989994</v>
      </c>
      <c r="R91" s="75">
        <f>IF(AND(OR(Calculations!$E$2="Orkney Health Board",Calculations!$E$2="Orkney Islands Local Authority"),$F91=1),0,IF(AND(OR(Calculations!$E$2="Shetland Health Board",Calculations!$E$2="Western Isles Health Board",Calculations!$E$2="Shetland Islands Local Authority",Calculations!$E$2="Eilean Siar Local Authority"),OR($F91=1,$F91=5)),0,prem_mort(VALUE(LEFT(Options!$B$24,2)),$C91,$E91,$F91,2016,$I91+$J91,1,$H91,$G91*$H91,Options!$B$8)))</f>
        <v>583.11852379590005</v>
      </c>
      <c r="S91" s="74">
        <f t="shared" si="129"/>
        <v>2134.7483457120402</v>
      </c>
      <c r="T91" s="66">
        <f t="shared" si="130"/>
        <v>2131.436961020177</v>
      </c>
      <c r="U91" s="66">
        <f t="shared" si="131"/>
        <v>39855.75374919219</v>
      </c>
      <c r="V91" s="66">
        <f t="shared" si="132"/>
        <v>39793.930193683751</v>
      </c>
      <c r="W91" s="66">
        <f t="shared" si="133"/>
        <v>46640.24555</v>
      </c>
      <c r="X91" s="66">
        <f t="shared" si="134"/>
        <v>46487.207324536881</v>
      </c>
      <c r="Y91" s="66">
        <f t="shared" si="135"/>
        <v>2134.7483457120402</v>
      </c>
      <c r="Z91" s="75">
        <f t="shared" si="136"/>
        <v>2131.436961020177</v>
      </c>
      <c r="AA91" s="74">
        <f t="shared" si="137"/>
        <v>12808490.074272241</v>
      </c>
      <c r="AB91" s="66">
        <f t="shared" si="138"/>
        <v>12788621.766121062</v>
      </c>
      <c r="AC91" s="66">
        <f t="shared" si="139"/>
        <v>239134522.49515313</v>
      </c>
      <c r="AD91" s="66">
        <f t="shared" si="124"/>
        <v>238763581.16210252</v>
      </c>
      <c r="AE91" s="66">
        <f t="shared" si="125"/>
        <v>279841473.30000001</v>
      </c>
      <c r="AF91" s="66">
        <f t="shared" si="126"/>
        <v>278923243.94722128</v>
      </c>
      <c r="AG91" s="66">
        <f t="shared" si="127"/>
        <v>12808490.074272241</v>
      </c>
      <c r="AH91" s="66">
        <f t="shared" si="128"/>
        <v>12788621.766121062</v>
      </c>
      <c r="AI91" s="75">
        <v>6000</v>
      </c>
      <c r="AJ91" s="124"/>
      <c r="AK91" s="125"/>
      <c r="AL91" s="66"/>
      <c r="AM91" s="66"/>
      <c r="AN91" s="125"/>
      <c r="AO91" s="125"/>
      <c r="AP91" s="66"/>
      <c r="AQ91" s="75"/>
    </row>
    <row r="92" spans="2:43" x14ac:dyDescent="0.35">
      <c r="B92" s="5" t="s">
        <v>57</v>
      </c>
      <c r="C92" s="15">
        <v>67.054419999999993</v>
      </c>
      <c r="D92" s="15">
        <v>82.954419999999999</v>
      </c>
      <c r="E92" t="s">
        <v>168</v>
      </c>
      <c r="F92">
        <v>1</v>
      </c>
      <c r="G92" s="15">
        <f>HLOOKUP(Calculations!$E$2,'Prevalence Rates'!$C$3:$BC$249,'Prevalence Rates'!$BD92,FALSE)</f>
        <v>0.1104253878905667</v>
      </c>
      <c r="H92">
        <f>HLOOKUP(Calculations!$E$2,'Population 2016'!$C$3:$BC$249,'Population 2016'!BD92,FALSE)</f>
        <v>25567</v>
      </c>
      <c r="I92">
        <v>0</v>
      </c>
      <c r="J92">
        <f>HLOOKUP(Results!E$4,Targeting!$C$3:$F$249,Targeting!$G92,FALSE)</f>
        <v>757</v>
      </c>
      <c r="K92" s="80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Authority"),OR($F92=1,$F92=5)),0,new_ci(VALUE(LEFT(Options!$B$24,2)),$C92,$E92,$F92,2016,$I92,1,$H92,$G92*$H92,Options!$B$8)))</f>
        <v>798.73523483860004</v>
      </c>
      <c r="L92" s="81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Authority"),OR($F92=1,$F92=5)),0,new_ci(VALUE(LEFT(Options!$B$24,2)),$C92,$E92,$F92,2016,$I92+$J92,1,$H92,$G92*$H92,Options!$B$8)))</f>
        <v>797.5056652495</v>
      </c>
      <c r="M92" s="74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Authority"),OR($F92=1,$F92=5)),0,new_yllv2(VALUE(LEFT(Options!$B$24,2)),$C92,$D92,$E92,$F92,2016,$I92,1,$H92,$G92*$H92,Options!$B$8)))</f>
        <v>11901.154999095101</v>
      </c>
      <c r="N92" s="75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Authority"),OR($F92=1,$F92=5)),0,new_yllv2(VALUE(LEFT(Options!$B$24,2)),$C92,$D92,$E92,$F92,2016,$I92+$J92,1,$H92,$G92*$H92,Options!$B$8)))</f>
        <v>11882.8344122176</v>
      </c>
      <c r="O92" s="81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Authority"),OR($F92=1,$F92=5)),0,hosp_count(VALUE(LEFT(Options!$B$24,2)),$C92,$E92,$F92,2016,$I92,1,$H92,$G92*$H92, Options!$B$8)))</f>
        <v>14296.6790701768</v>
      </c>
      <c r="P92" s="81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Authority"),OR($F92=1,$F92=5)),0,hosp_count(VALUE(LEFT(Options!$B$24,2)),$C92,$E92,$F92,2016,$I92+$J92,1,$H92,$G92*$H92, Options!$B$8)))</f>
        <v>14249.766449450601</v>
      </c>
      <c r="Q92" s="74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Authority"),OR($F92=1,$F92=5)),0,prem_mort(VALUE(LEFT(Options!$B$24,2)),$C92,$E92,$F92,2016,$I92,1,$H92,$G92*$H92,Options!$B$8)))</f>
        <v>798.73523483860004</v>
      </c>
      <c r="R92" s="75">
        <f>IF(AND(OR(Calculations!$E$2="Orkney Health Board",Calculations!$E$2="Orkney Islands Local Authority"),$F92=1),0,IF(AND(OR(Calculations!$E$2="Shetland Health Board",Calculations!$E$2="Western Isles Health Board",Calculations!$E$2="Shetland Islands Local Authority",Calculations!$E$2="Eilean Siar Local Authority"),OR($F92=1,$F92=5)),0,prem_mort(VALUE(LEFT(Options!$B$24,2)),$C92,$E92,$F92,2016,$I92+$J92,1,$H92,$G92*$H92,Options!$B$8)))</f>
        <v>797.5056652495</v>
      </c>
      <c r="S92" s="74">
        <f t="shared" si="129"/>
        <v>3124.0866540407555</v>
      </c>
      <c r="T92" s="66">
        <f t="shared" si="130"/>
        <v>3119.2774484667734</v>
      </c>
      <c r="U92" s="66">
        <f t="shared" si="131"/>
        <v>46548.891145207112</v>
      </c>
      <c r="V92" s="66">
        <f t="shared" si="132"/>
        <v>46477.233982155121</v>
      </c>
      <c r="W92" s="66">
        <f t="shared" si="133"/>
        <v>55918.48504</v>
      </c>
      <c r="X92" s="66">
        <f t="shared" si="134"/>
        <v>55734.996086559237</v>
      </c>
      <c r="Y92" s="66">
        <f t="shared" si="135"/>
        <v>3124.0866540407555</v>
      </c>
      <c r="Z92" s="75">
        <f t="shared" si="136"/>
        <v>3119.2774484667734</v>
      </c>
      <c r="AA92" s="74">
        <f t="shared" si="137"/>
        <v>17182476.597224157</v>
      </c>
      <c r="AB92" s="66">
        <f t="shared" si="138"/>
        <v>17156025.966567256</v>
      </c>
      <c r="AC92" s="66">
        <f t="shared" si="139"/>
        <v>256018901.29863912</v>
      </c>
      <c r="AD92" s="66">
        <f t="shared" si="124"/>
        <v>255624786.90185317</v>
      </c>
      <c r="AE92" s="66">
        <f t="shared" ref="AE92:AE123" si="140">W92*$AI92</f>
        <v>307551667.71999997</v>
      </c>
      <c r="AF92" s="66">
        <f t="shared" ref="AF92:AF123" si="141">X92*$AI92</f>
        <v>306542478.47607583</v>
      </c>
      <c r="AG92" s="66">
        <f t="shared" ref="AG92:AG123" si="142">Y92*$AI92</f>
        <v>17182476.597224157</v>
      </c>
      <c r="AH92" s="66">
        <f t="shared" ref="AH92:AH123" si="143">Z92*$AI92</f>
        <v>17156025.966567256</v>
      </c>
      <c r="AI92" s="75">
        <v>5500</v>
      </c>
      <c r="AJ92" s="124"/>
      <c r="AK92" s="125"/>
      <c r="AL92" s="66"/>
      <c r="AM92" s="66"/>
      <c r="AN92" s="125"/>
      <c r="AO92" s="125"/>
      <c r="AP92" s="66"/>
      <c r="AQ92" s="75"/>
    </row>
    <row r="93" spans="2:43" x14ac:dyDescent="0.35">
      <c r="B93" s="5" t="s">
        <v>58</v>
      </c>
      <c r="C93" s="15">
        <v>71.891098</v>
      </c>
      <c r="D93" s="15">
        <v>84.341099999999997</v>
      </c>
      <c r="E93" t="s">
        <v>168</v>
      </c>
      <c r="F93">
        <v>1</v>
      </c>
      <c r="G93" s="15">
        <f>HLOOKUP(Calculations!$E$2,'Prevalence Rates'!$C$3:$BC$249,'Prevalence Rates'!$BD93,FALSE)</f>
        <v>0.1104253878905667</v>
      </c>
      <c r="H93">
        <f>HLOOKUP(Calculations!$E$2,'Population 2016'!$C$3:$BC$249,'Population 2016'!BD93,FALSE)</f>
        <v>18358</v>
      </c>
      <c r="I93">
        <v>0</v>
      </c>
      <c r="J93">
        <f>HLOOKUP(Results!E$4,Targeting!$C$3:$F$249,Targeting!$G93,FALSE)</f>
        <v>544</v>
      </c>
      <c r="K93" s="80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Authority"),OR($F93=1,$F93=5)),0,new_ci(VALUE(LEFT(Options!$B$24,2)),$C93,$E93,$F93,2016,$I93,1,$H93,$G93*$H93,Options!$B$8)))</f>
        <v>820.51623743070002</v>
      </c>
      <c r="L93" s="81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Authority"),OR($F93=1,$F93=5)),0,new_ci(VALUE(LEFT(Options!$B$24,2)),$C93,$E93,$F93,2016,$I93+$J93,1,$H93,$G93*$H93,Options!$B$8)))</f>
        <v>819.26538270749995</v>
      </c>
      <c r="M93" s="74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Authority"),OR($F93=1,$F93=5)),0,new_yllv2(VALUE(LEFT(Options!$B$24,2)),$C93,$D93,$E93,$F93,2016,$I93,1,$H93,$G93*$H93,Options!$B$8)))</f>
        <v>9394.9125596140002</v>
      </c>
      <c r="N93" s="75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Authority"),OR($F93=1,$F93=5)),0,new_yllv2(VALUE(LEFT(Options!$B$24,2)),$C93,$D93,$E93,$F93,2016,$I93+$J93,1,$H93,$G93*$H93,Options!$B$8)))</f>
        <v>9380.5902705316003</v>
      </c>
      <c r="O93" s="81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Authority"),OR($F93=1,$F93=5)),0,hosp_count(VALUE(LEFT(Options!$B$24,2)),$C93,$E93,$F93,2016,$I93,1,$H93,$G93*$H93, Options!$B$8)))</f>
        <v>12188.209584951601</v>
      </c>
      <c r="P93" s="81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Authority"),OR($F93=1,$F93=5)),0,hosp_count(VALUE(LEFT(Options!$B$24,2)),$C93,$E93,$F93,2016,$I93+$J93,1,$H93,$G93*$H93, Options!$B$8)))</f>
        <v>12148.1826932192</v>
      </c>
      <c r="Q93" s="74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Authority"),OR($F93=1,$F93=5)),0,prem_mort(VALUE(LEFT(Options!$B$24,2)),$C93,$E93,$F93,2016,$I93,1,$H93,$G93*$H93,Options!$B$8)))</f>
        <v>820.51623743070002</v>
      </c>
      <c r="R93" s="75">
        <f>IF(AND(OR(Calculations!$E$2="Orkney Health Board",Calculations!$E$2="Orkney Islands Local Authority"),$F93=1),0,IF(AND(OR(Calculations!$E$2="Shetland Health Board",Calculations!$E$2="Western Isles Health Board",Calculations!$E$2="Shetland Islands Local Authority",Calculations!$E$2="Eilean Siar Local Authority"),OR($F93=1,$F93=5)),0,prem_mort(VALUE(LEFT(Options!$B$24,2)),$C93,$E93,$F93,2016,$I93+$J93,1,$H93,$G93*$H93,Options!$B$8)))</f>
        <v>819.26538270749995</v>
      </c>
      <c r="S93" s="74">
        <f t="shared" si="129"/>
        <v>4469.5295643899117</v>
      </c>
      <c r="T93" s="66">
        <f t="shared" si="130"/>
        <v>4462.7158879371391</v>
      </c>
      <c r="U93" s="66">
        <f t="shared" si="131"/>
        <v>51176.122451323674</v>
      </c>
      <c r="V93" s="66">
        <f t="shared" si="132"/>
        <v>51098.105842311801</v>
      </c>
      <c r="W93" s="66">
        <f t="shared" si="133"/>
        <v>66391.816019999998</v>
      </c>
      <c r="X93" s="66">
        <f t="shared" si="134"/>
        <v>66173.780876016986</v>
      </c>
      <c r="Y93" s="66">
        <f t="shared" si="135"/>
        <v>4469.5295643899117</v>
      </c>
      <c r="Z93" s="75">
        <f t="shared" si="136"/>
        <v>4462.7158879371391</v>
      </c>
      <c r="AA93" s="74">
        <f t="shared" si="137"/>
        <v>22347647.82194956</v>
      </c>
      <c r="AB93" s="66">
        <f t="shared" si="138"/>
        <v>22313579.439685695</v>
      </c>
      <c r="AC93" s="66">
        <f t="shared" si="139"/>
        <v>255880612.25661838</v>
      </c>
      <c r="AD93" s="66">
        <f t="shared" si="124"/>
        <v>255490529.211559</v>
      </c>
      <c r="AE93" s="66">
        <f t="shared" si="140"/>
        <v>331959080.09999996</v>
      </c>
      <c r="AF93" s="66">
        <f t="shared" si="141"/>
        <v>330868904.38008493</v>
      </c>
      <c r="AG93" s="66">
        <f t="shared" si="142"/>
        <v>22347647.82194956</v>
      </c>
      <c r="AH93" s="66">
        <f t="shared" si="143"/>
        <v>22313579.439685695</v>
      </c>
      <c r="AI93" s="75">
        <v>5000</v>
      </c>
      <c r="AJ93" s="124"/>
      <c r="AK93" s="125"/>
      <c r="AL93" s="66"/>
      <c r="AM93" s="66"/>
      <c r="AN93" s="125"/>
      <c r="AO93" s="125"/>
      <c r="AP93" s="66"/>
      <c r="AQ93" s="75"/>
    </row>
    <row r="94" spans="2:43" x14ac:dyDescent="0.35">
      <c r="B94" s="5" t="s">
        <v>59</v>
      </c>
      <c r="C94" s="15">
        <v>76.907700000000006</v>
      </c>
      <c r="D94" s="15">
        <v>86.357700000000008</v>
      </c>
      <c r="E94" t="s">
        <v>168</v>
      </c>
      <c r="F94">
        <v>1</v>
      </c>
      <c r="G94" s="15">
        <f>HLOOKUP(Calculations!$E$2,'Prevalence Rates'!$C$3:$BC$249,'Prevalence Rates'!$BD94,FALSE)</f>
        <v>0.1104253878905667</v>
      </c>
      <c r="H94">
        <f>HLOOKUP(Calculations!$E$2,'Population 2016'!$C$3:$BC$249,'Population 2016'!BD94,FALSE)</f>
        <v>13914</v>
      </c>
      <c r="I94">
        <v>0</v>
      </c>
      <c r="J94">
        <f>HLOOKUP(Results!E$4,Targeting!$C$3:$F$249,Targeting!$G94,FALSE)</f>
        <v>412</v>
      </c>
      <c r="K94" s="80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Authority"),OR($F94=1,$F94=5)),0,new_ci(VALUE(LEFT(Options!$B$24,2)),$C94,$E94,$F94,2016,$I94,1,$H94,$G94*$H94,Options!$B$8)))</f>
        <v>898.72493353050004</v>
      </c>
      <c r="L94" s="81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Authority"),OR($F94=1,$F94=5)),0,new_ci(VALUE(LEFT(Options!$B$24,2)),$C94,$E94,$F94,2016,$I94+$J94,1,$H94,$G94*$H94,Options!$B$8)))</f>
        <v>897.37752811250004</v>
      </c>
      <c r="M94" s="74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Authority"),OR($F94=1,$F94=5)),0,new_yllv2(VALUE(LEFT(Options!$B$24,2)),$C94,$D94,$E94,$F94,2016,$I94,1,$H94,$G94*$H94,Options!$B$8)))</f>
        <v>7594.2256883327</v>
      </c>
      <c r="N94" s="75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Authority"),OR($F94=1,$F94=5)),0,new_yllv2(VALUE(LEFT(Options!$B$24,2)),$C94,$D94,$E94,$F94,2016,$I94+$J94,1,$H94,$G94*$H94,Options!$B$8)))</f>
        <v>7582.8401125505998</v>
      </c>
      <c r="O94" s="81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Authority"),OR($F94=1,$F94=5)),0,hosp_count(VALUE(LEFT(Options!$B$24,2)),$C94,$E94,$F94,2016,$I94,1,$H94,$G94*$H94, Options!$B$8)))</f>
        <v>11038.2262665822</v>
      </c>
      <c r="P94" s="81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Authority"),OR($F94=1,$F94=5)),0,hosp_count(VALUE(LEFT(Options!$B$24,2)),$C94,$E94,$F94,2016,$I94+$J94,1,$H94,$G94*$H94, Options!$B$8)))</f>
        <v>11002.003390665801</v>
      </c>
      <c r="Q94" s="74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Authority"),OR($F94=1,$F94=5)),0,prem_mort(VALUE(LEFT(Options!$B$24,2)),$C94,$E94,$F94,2016,$I94,1,$H94,$G94*$H94,Options!$B$8)))</f>
        <v>0</v>
      </c>
      <c r="R94" s="75">
        <f>IF(AND(OR(Calculations!$E$2="Orkney Health Board",Calculations!$E$2="Orkney Islands Local Authority"),$F94=1),0,IF(AND(OR(Calculations!$E$2="Shetland Health Board",Calculations!$E$2="Western Isles Health Board",Calculations!$E$2="Shetland Islands Local Authority",Calculations!$E$2="Eilean Siar Local Authority"),OR($F94=1,$F94=5)),0,prem_mort(VALUE(LEFT(Options!$B$24,2)),$C94,$E94,$F94,2016,$I94+$J94,1,$H94,$G94*$H94,Options!$B$8)))</f>
        <v>0</v>
      </c>
      <c r="S94" s="74">
        <f t="shared" si="129"/>
        <v>6459.1413937796469</v>
      </c>
      <c r="T94" s="66">
        <f t="shared" si="130"/>
        <v>6449.4575830997555</v>
      </c>
      <c r="U94" s="66">
        <f t="shared" si="131"/>
        <v>54579.744777437831</v>
      </c>
      <c r="V94" s="66">
        <f t="shared" si="132"/>
        <v>54497.916577192751</v>
      </c>
      <c r="W94" s="66">
        <f t="shared" si="133"/>
        <v>79331.797230000011</v>
      </c>
      <c r="X94" s="66">
        <f t="shared" si="134"/>
        <v>79071.463207314941</v>
      </c>
      <c r="Y94" s="66">
        <f t="shared" si="135"/>
        <v>0</v>
      </c>
      <c r="Z94" s="75">
        <f t="shared" si="136"/>
        <v>0</v>
      </c>
      <c r="AA94" s="74">
        <f t="shared" si="137"/>
        <v>25836565.575118586</v>
      </c>
      <c r="AB94" s="66">
        <f t="shared" si="138"/>
        <v>25797830.332399022</v>
      </c>
      <c r="AC94" s="66">
        <f t="shared" si="139"/>
        <v>218318979.10975131</v>
      </c>
      <c r="AD94" s="66">
        <f t="shared" si="124"/>
        <v>217991666.30877101</v>
      </c>
      <c r="AE94" s="66">
        <f t="shared" si="140"/>
        <v>317327188.92000002</v>
      </c>
      <c r="AF94" s="66">
        <f t="shared" si="141"/>
        <v>316285852.82925975</v>
      </c>
      <c r="AG94" s="66">
        <f t="shared" si="142"/>
        <v>0</v>
      </c>
      <c r="AH94" s="66">
        <f t="shared" si="143"/>
        <v>0</v>
      </c>
      <c r="AI94" s="75">
        <v>4000</v>
      </c>
      <c r="AJ94" s="124"/>
      <c r="AK94" s="125"/>
      <c r="AL94" s="66"/>
      <c r="AM94" s="66"/>
      <c r="AN94" s="125"/>
      <c r="AO94" s="125"/>
      <c r="AP94" s="66"/>
      <c r="AQ94" s="75"/>
    </row>
    <row r="95" spans="2:43" x14ac:dyDescent="0.35">
      <c r="B95" s="5" t="s">
        <v>60</v>
      </c>
      <c r="C95" s="15">
        <v>81.797089</v>
      </c>
      <c r="D95" s="15">
        <v>88.627089999999995</v>
      </c>
      <c r="E95" t="s">
        <v>168</v>
      </c>
      <c r="F95">
        <v>1</v>
      </c>
      <c r="G95" s="15">
        <f>HLOOKUP(Calculations!$E$2,'Prevalence Rates'!$C$3:$BC$249,'Prevalence Rates'!$BD95,FALSE)</f>
        <v>0.1104253878905667</v>
      </c>
      <c r="H95">
        <f>HLOOKUP(Calculations!$E$2,'Population 2016'!$C$3:$BC$249,'Population 2016'!BD95,FALSE)</f>
        <v>9236</v>
      </c>
      <c r="I95">
        <v>0</v>
      </c>
      <c r="J95">
        <f>HLOOKUP(Results!E$4,Targeting!$C$3:$F$249,Targeting!$G95,FALSE)</f>
        <v>274</v>
      </c>
      <c r="K95" s="80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Authority"),OR($F95=1,$F95=5)),0,new_ci(VALUE(LEFT(Options!$B$24,2)),$C95,$E95,$F95,2016,$I95,1,$H95,$G95*$H95,Options!$B$8)))</f>
        <v>850.21136669539999</v>
      </c>
      <c r="L95" s="81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Authority"),OR($F95=1,$F95=5)),0,new_ci(VALUE(LEFT(Options!$B$24,2)),$C95,$E95,$F95,2016,$I95+$J95,1,$H95,$G95*$H95,Options!$B$8)))</f>
        <v>848.96285980239998</v>
      </c>
      <c r="M95" s="74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Authority"),OR($F95=1,$F95=5)),0,new_yllv2(VALUE(LEFT(Options!$B$24,2)),$C95,$D95,$E95,$F95,2016,$I95,1,$H95,$G95*$H95,Options!$B$8)))</f>
        <v>4956.7331180455003</v>
      </c>
      <c r="N95" s="75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Authority"),OR($F95=1,$F95=5)),0,new_yllv2(VALUE(LEFT(Options!$B$24,2)),$C95,$D95,$E95,$F95,2016,$I95+$J95,1,$H95,$G95*$H95,Options!$B$8)))</f>
        <v>4949.4543216108004</v>
      </c>
      <c r="O95" s="81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Authority"),OR($F95=1,$F95=5)),0,hosp_count(VALUE(LEFT(Options!$B$24,2)),$C95,$E95,$F95,2016,$I95,1,$H95,$G95*$H95, Options!$B$8)))</f>
        <v>8715.7131399083992</v>
      </c>
      <c r="P95" s="81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Authority"),OR($F95=1,$F95=5)),0,hosp_count(VALUE(LEFT(Options!$B$24,2)),$C95,$E95,$F95,2016,$I95+$J95,1,$H95,$G95*$H95, Options!$B$8)))</f>
        <v>8687.0576402585993</v>
      </c>
      <c r="Q95" s="74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Authority"),OR($F95=1,$F95=5)),0,prem_mort(VALUE(LEFT(Options!$B$24,2)),$C95,$E95,$F95,2016,$I95,1,$H95,$G95*$H95,Options!$B$8)))</f>
        <v>0</v>
      </c>
      <c r="R95" s="75">
        <f>IF(AND(OR(Calculations!$E$2="Orkney Health Board",Calculations!$E$2="Orkney Islands Local Authority"),$F95=1),0,IF(AND(OR(Calculations!$E$2="Shetland Health Board",Calculations!$E$2="Western Isles Health Board",Calculations!$E$2="Shetland Islands Local Authority",Calculations!$E$2="Eilean Siar Local Authority"),OR($F95=1,$F95=5)),0,prem_mort(VALUE(LEFT(Options!$B$24,2)),$C95,$E95,$F95,2016,$I95+$J95,1,$H95,$G95*$H95,Options!$B$8)))</f>
        <v>0</v>
      </c>
      <c r="S95" s="74">
        <f t="shared" si="129"/>
        <v>9205.4067420463416</v>
      </c>
      <c r="T95" s="66">
        <f t="shared" si="130"/>
        <v>9191.8889108098738</v>
      </c>
      <c r="U95" s="66">
        <f t="shared" si="131"/>
        <v>53667.530511536388</v>
      </c>
      <c r="V95" s="66">
        <f t="shared" si="132"/>
        <v>53588.721541909923</v>
      </c>
      <c r="W95" s="66">
        <f t="shared" si="133"/>
        <v>94366.751189999995</v>
      </c>
      <c r="X95" s="66">
        <f t="shared" si="134"/>
        <v>94056.49242376136</v>
      </c>
      <c r="Y95" s="66">
        <f t="shared" si="135"/>
        <v>0</v>
      </c>
      <c r="Z95" s="75">
        <f t="shared" si="136"/>
        <v>0</v>
      </c>
      <c r="AA95" s="74">
        <f t="shared" si="137"/>
        <v>23013516.855115853</v>
      </c>
      <c r="AB95" s="66">
        <f t="shared" si="138"/>
        <v>22979722.277024683</v>
      </c>
      <c r="AC95" s="66">
        <f t="shared" si="139"/>
        <v>134168826.27884097</v>
      </c>
      <c r="AD95" s="66">
        <f t="shared" si="124"/>
        <v>133971803.8547748</v>
      </c>
      <c r="AE95" s="66">
        <f t="shared" si="140"/>
        <v>235916877.97499999</v>
      </c>
      <c r="AF95" s="66">
        <f t="shared" si="141"/>
        <v>235141231.05940339</v>
      </c>
      <c r="AG95" s="66">
        <f t="shared" si="142"/>
        <v>0</v>
      </c>
      <c r="AH95" s="66">
        <f t="shared" si="143"/>
        <v>0</v>
      </c>
      <c r="AI95" s="75">
        <v>2500</v>
      </c>
      <c r="AJ95" s="124"/>
      <c r="AK95" s="125"/>
      <c r="AL95" s="66"/>
      <c r="AM95" s="66"/>
      <c r="AN95" s="125"/>
      <c r="AO95" s="125"/>
      <c r="AP95" s="66"/>
      <c r="AQ95" s="75"/>
    </row>
    <row r="96" spans="2:43" x14ac:dyDescent="0.35">
      <c r="B96" s="5" t="s">
        <v>80</v>
      </c>
      <c r="C96" s="15">
        <v>86.630752999999999</v>
      </c>
      <c r="D96" s="15">
        <v>91.420750000000012</v>
      </c>
      <c r="E96" t="s">
        <v>168</v>
      </c>
      <c r="F96">
        <v>1</v>
      </c>
      <c r="G96" s="15">
        <f>HLOOKUP(Calculations!$E$2,'Prevalence Rates'!$C$3:$BC$249,'Prevalence Rates'!$BD96,FALSE)</f>
        <v>0.1104253878905667</v>
      </c>
      <c r="H96">
        <f>HLOOKUP(Calculations!$E$2,'Population 2016'!$C$3:$BC$249,'Population 2016'!BD96,FALSE)</f>
        <v>4449</v>
      </c>
      <c r="I96">
        <v>0</v>
      </c>
      <c r="J96">
        <f>HLOOKUP(Results!E$4,Targeting!$C$3:$F$249,Targeting!$G96,FALSE)</f>
        <v>132</v>
      </c>
      <c r="K96" s="80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Authority"),OR($F96=1,$F96=5)),0,new_ci(VALUE(LEFT(Options!$B$24,2)),$C96,$E96,$F96,2016,$I96,1,$H96,$G96*$H96,Options!$B$8)))</f>
        <v>577.63621847410002</v>
      </c>
      <c r="L96" s="81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Authority"),OR($F96=1,$F96=5)),0,new_ci(VALUE(LEFT(Options!$B$24,2)),$C96,$E96,$F96,2016,$I96+$J96,1,$H96,$G96*$H96,Options!$B$8)))</f>
        <v>576.81495935409998</v>
      </c>
      <c r="M96" s="74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Authority"),OR($F96=1,$F96=5)),0,new_yllv2(VALUE(LEFT(Options!$B$24,2)),$C96,$D96,$E96,$F96,2016,$I96,1,$H96,$G96*$H96,Options!$B$8)))</f>
        <v>2189.2395351082</v>
      </c>
      <c r="N96" s="75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Authority"),OR($F96=1,$F96=5)),0,new_yllv2(VALUE(LEFT(Options!$B$24,2)),$C96,$D96,$E96,$F96,2016,$I96+$J96,1,$H96,$G96*$H96,Options!$B$8)))</f>
        <v>2186.1269655072001</v>
      </c>
      <c r="O96" s="81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Authority"),OR($F96=1,$F96=5)),0,hosp_count(VALUE(LEFT(Options!$B$24,2)),$C96,$E96,$F96,2016,$I96,1,$H96,$G96*$H96, Options!$B$8)))</f>
        <v>4984.1843667180001</v>
      </c>
      <c r="P96" s="81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Authority"),OR($F96=1,$F96=5)),0,hosp_count(VALUE(LEFT(Options!$B$24,2)),$C96,$E96,$F96,2016,$I96+$J96,1,$H96,$G96*$H96, Options!$B$8)))</f>
        <v>4967.7956841695004</v>
      </c>
      <c r="Q96" s="74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Authority"),OR($F96=1,$F96=5)),0,prem_mort(VALUE(LEFT(Options!$B$24,2)),$C96,$E96,$F96,2016,$I96,1,$H96,$G96*$H96,Options!$B$8)))</f>
        <v>0</v>
      </c>
      <c r="R96" s="75">
        <f>IF(AND(OR(Calculations!$E$2="Orkney Health Board",Calculations!$E$2="Orkney Islands Local Authority"),$F96=1),0,IF(AND(OR(Calculations!$E$2="Shetland Health Board",Calculations!$E$2="Western Isles Health Board",Calculations!$E$2="Shetland Islands Local Authority",Calculations!$E$2="Eilean Siar Local Authority"),OR($F96=1,$F96=5)),0,prem_mort(VALUE(LEFT(Options!$B$24,2)),$C96,$E96,$F96,2016,$I96+$J96,1,$H96,$G96*$H96,Options!$B$8)))</f>
        <v>0</v>
      </c>
      <c r="S96" s="74">
        <f t="shared" si="129"/>
        <v>12983.506821175546</v>
      </c>
      <c r="T96" s="66">
        <f t="shared" si="130"/>
        <v>12965.047411870084</v>
      </c>
      <c r="U96" s="66">
        <f t="shared" si="131"/>
        <v>49207.451901735221</v>
      </c>
      <c r="V96" s="66">
        <f t="shared" si="132"/>
        <v>49137.490795846257</v>
      </c>
      <c r="W96" s="66">
        <f t="shared" si="133"/>
        <v>112029.31820000001</v>
      </c>
      <c r="X96" s="66">
        <f t="shared" si="134"/>
        <v>111660.95041963363</v>
      </c>
      <c r="Y96" s="66">
        <f t="shared" si="135"/>
        <v>0</v>
      </c>
      <c r="Z96" s="75">
        <f t="shared" si="136"/>
        <v>0</v>
      </c>
      <c r="AA96" s="74">
        <f t="shared" si="137"/>
        <v>19475260.231763318</v>
      </c>
      <c r="AB96" s="66">
        <f t="shared" si="138"/>
        <v>19447571.117805127</v>
      </c>
      <c r="AC96" s="66">
        <f t="shared" si="139"/>
        <v>73811177.852602825</v>
      </c>
      <c r="AD96" s="66">
        <f t="shared" si="124"/>
        <v>73706236.19376938</v>
      </c>
      <c r="AE96" s="66">
        <f t="shared" si="140"/>
        <v>168043977.30000001</v>
      </c>
      <c r="AF96" s="66">
        <f t="shared" si="141"/>
        <v>167491425.62945044</v>
      </c>
      <c r="AG96" s="66">
        <f t="shared" si="142"/>
        <v>0</v>
      </c>
      <c r="AH96" s="66">
        <f t="shared" si="143"/>
        <v>0</v>
      </c>
      <c r="AI96" s="75">
        <v>1500</v>
      </c>
      <c r="AJ96" s="124"/>
      <c r="AK96" s="125"/>
      <c r="AL96" s="66"/>
      <c r="AM96" s="66"/>
      <c r="AN96" s="125"/>
      <c r="AO96" s="125"/>
      <c r="AP96" s="66"/>
      <c r="AQ96" s="75"/>
    </row>
    <row r="97" spans="1:59" s="4" customFormat="1" x14ac:dyDescent="0.35">
      <c r="B97" s="8" t="s">
        <v>79</v>
      </c>
      <c r="C97" s="69">
        <v>92.215477000000007</v>
      </c>
      <c r="D97" s="69">
        <v>95.515479999999997</v>
      </c>
      <c r="E97" s="4" t="s">
        <v>168</v>
      </c>
      <c r="F97" s="4">
        <v>1</v>
      </c>
      <c r="G97" s="69">
        <f>HLOOKUP(Calculations!$E$2,'Prevalence Rates'!$C$3:$BC$249,'Prevalence Rates'!$BD97,FALSE)</f>
        <v>0.1104253878905667</v>
      </c>
      <c r="H97" s="4">
        <f>HLOOKUP(Calculations!$E$2,'Population 2016'!$C$3:$BC$249,'Population 2016'!BD97,FALSE)</f>
        <v>1916</v>
      </c>
      <c r="I97" s="4">
        <v>0</v>
      </c>
      <c r="J97" s="4">
        <f>HLOOKUP(Results!E$4,Targeting!$C$3:$F$249,Targeting!$G97,FALSE)</f>
        <v>57</v>
      </c>
      <c r="K97" s="84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Authority"),OR($F97=1,$F97=5)),0,new_ci(VALUE(LEFT(Options!$B$24,2)),$C97,$E97,$F97,2016,$I97,1,$H97,$G97*$H97,Options!$B$8)))</f>
        <v>365.92170805929999</v>
      </c>
      <c r="L97" s="85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Authority"),OR($F97=1,$F97=5)),0,new_ci(VALUE(LEFT(Options!$B$24,2)),$C97,$E97,$F97,2016,$I97+$J97,1,$H97,$G97*$H97,Options!$B$8)))</f>
        <v>365.42846160879998</v>
      </c>
      <c r="M97" s="78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Authority"),OR($F97=1,$F97=5)),0,new_yllv2(VALUE(LEFT(Options!$B$24,2)),$C97,$D97,$E97,$F97,2016,$I97,1,$H97,$G97*$H97,Options!$B$8)))</f>
        <v>841.62102630150002</v>
      </c>
      <c r="N97" s="79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Authority"),OR($F97=1,$F97=5)),0,new_yllv2(VALUE(LEFT(Options!$B$24,2)),$C97,$D97,$E97,$F97,2016,$I97+$J97,1,$H97,$G97*$H97,Options!$B$8)))</f>
        <v>840.48655798560003</v>
      </c>
      <c r="O97" s="85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Authority"),OR($F97=1,$F97=5)),0,hosp_count(VALUE(LEFT(Options!$B$24,2)),$C97,$E97,$F97,2016,$I97,1,$H97,$G97*$H97, Options!$B$8)))</f>
        <v>2617.0845289212002</v>
      </c>
      <c r="P97" s="85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Authority"),OR($F97=1,$F97=5)),0,hosp_count(VALUE(LEFT(Options!$B$24,2)),$C97,$E97,$F97,2016,$I97+$J97,1,$H97,$G97*$H97, Options!$B$8)))</f>
        <v>2608.4560246194001</v>
      </c>
      <c r="Q97" s="78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Authority"),OR($F97=1,$F97=5)),0,prem_mort(VALUE(LEFT(Options!$B$24,2)),$C97,$E97,$F97,2016,$I97,1,$H97,$G97*$H97,Options!$B$8)))</f>
        <v>0</v>
      </c>
      <c r="R97" s="79">
        <f>IF(AND(OR(Calculations!$E$2="Orkney Health Board",Calculations!$E$2="Orkney Islands Local Authority"),$F97=1),0,IF(AND(OR(Calculations!$E$2="Shetland Health Board",Calculations!$E$2="Western Isles Health Board",Calculations!$E$2="Shetland Islands Local Authority",Calculations!$E$2="Eilean Siar Local Authority"),OR($F97=1,$F97=5)),0,prem_mort(VALUE(LEFT(Options!$B$24,2)),$C97,$E97,$F97,2016,$I97+$J97,1,$H97,$G97*$H97,Options!$B$8)))</f>
        <v>0</v>
      </c>
      <c r="S97" s="78">
        <f t="shared" si="129"/>
        <v>19098.210232740083</v>
      </c>
      <c r="T97" s="71">
        <f t="shared" si="130"/>
        <v>19072.466681043839</v>
      </c>
      <c r="U97" s="71">
        <f t="shared" si="131"/>
        <v>43925.940829932151</v>
      </c>
      <c r="V97" s="71">
        <f t="shared" si="132"/>
        <v>43866.730583799588</v>
      </c>
      <c r="W97" s="71">
        <f t="shared" si="133"/>
        <v>136591.05057000002</v>
      </c>
      <c r="X97" s="71">
        <f t="shared" si="134"/>
        <v>136140.71109704595</v>
      </c>
      <c r="Y97" s="71">
        <f t="shared" si="135"/>
        <v>0</v>
      </c>
      <c r="Z97" s="79">
        <f t="shared" si="136"/>
        <v>0</v>
      </c>
      <c r="AA97" s="78">
        <f t="shared" si="137"/>
        <v>19098210.232740082</v>
      </c>
      <c r="AB97" s="71">
        <f t="shared" si="138"/>
        <v>19072466.681043841</v>
      </c>
      <c r="AC97" s="71">
        <f t="shared" si="139"/>
        <v>43925940.829932153</v>
      </c>
      <c r="AD97" s="71">
        <f t="shared" si="124"/>
        <v>43866730.583799586</v>
      </c>
      <c r="AE97" s="71">
        <f t="shared" si="140"/>
        <v>136591050.57000002</v>
      </c>
      <c r="AF97" s="71">
        <f t="shared" si="141"/>
        <v>136140711.09704596</v>
      </c>
      <c r="AG97" s="71">
        <f t="shared" si="142"/>
        <v>0</v>
      </c>
      <c r="AH97" s="71">
        <f t="shared" si="143"/>
        <v>0</v>
      </c>
      <c r="AI97" s="79">
        <v>1000</v>
      </c>
      <c r="AJ97" s="126"/>
      <c r="AK97" s="127"/>
      <c r="AL97" s="71"/>
      <c r="AM97" s="71"/>
      <c r="AN97" s="127"/>
      <c r="AO97" s="127"/>
      <c r="AP97" s="71"/>
      <c r="AQ97" s="79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1:59" hidden="1" x14ac:dyDescent="0.35">
      <c r="B98" s="5" t="s">
        <v>83</v>
      </c>
      <c r="C98" s="15">
        <v>2.0384007</v>
      </c>
      <c r="D98" s="15">
        <v>81.468401</v>
      </c>
      <c r="E98" t="s">
        <v>167</v>
      </c>
      <c r="F98">
        <v>2</v>
      </c>
      <c r="G98" s="15">
        <f>HLOOKUP(Calculations!$E$2,'Prevalence Rates'!$C$3:$BC$249,'Prevalence Rates'!$BD98,FALSE)</f>
        <v>0</v>
      </c>
      <c r="H98">
        <f>HLOOKUP(Calculations!$E$2,'Population 2016'!$C$3:$BC$249,'Population 2016'!BD98,FALSE)</f>
        <v>0</v>
      </c>
      <c r="I98">
        <v>0</v>
      </c>
      <c r="J98">
        <f>HLOOKUP(Results!E$4,Targeting!$C$3:$F$249,Targeting!$G98,FALSE)</f>
        <v>0</v>
      </c>
      <c r="K98" s="80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Authority"),OR($F98=1,$F98=5)),0,new_ci(VALUE(LEFT(Options!$B$24,2)),$C98,$E98,$F98,2016,$I98,1,$H98,$G98*$H98,Options!$B$8)))</f>
        <v>#VALUE!</v>
      </c>
      <c r="L98" s="81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Authority"),OR($F98=1,$F98=5)),0,new_ci(VALUE(LEFT(Options!$B$24,2)),$C98,$E98,$F98,2016,$I98+$J98,1,$H98,$G98*$H98,Options!$B$8)))</f>
        <v>#VALUE!</v>
      </c>
      <c r="M98" s="74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Authority"),OR($F98=1,$F98=5)),0,new_yllv2(VALUE(LEFT(Options!$B$24,2)),$C98,$D98,$E98,$F98,2016,$I98,1,$H98,$G98*$H98,Options!$B$8)))</f>
        <v>#VALUE!</v>
      </c>
      <c r="N98" s="75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Authority"),OR($F98=1,$F98=5)),0,new_yllv2(VALUE(LEFT(Options!$B$24,2)),$C98,$D98,$E98,$F98,2016,$I98+$J98,1,$H98,$G98*$H98,Options!$B$8)))</f>
        <v>#VALUE!</v>
      </c>
      <c r="O98" s="81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Authority"),OR($F98=1,$F98=5)),0,hosp_count(VALUE(LEFT(Options!$B$24,2)),$C98,$E98,$F98,2016,$I98,1,$H98,$G98*$H98, Options!$B$8)))</f>
        <v>#VALUE!</v>
      </c>
      <c r="P98" s="81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Authority"),OR($F98=1,$F98=5)),0,hosp_count(VALUE(LEFT(Options!$B$24,2)),$C98,$E98,$F98,2016,$I98+$J98,1,$H98,$G98*$H98, Options!$B$8)))</f>
        <v>#VALUE!</v>
      </c>
      <c r="Q98" s="74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Authority"),OR($F98=1,$F98=5)),0,prem_mort(VALUE(LEFT(Options!$B$24,2)),$C98,$E98,$F98,2016,$I98,1,$H98,$G98*$H98,Options!$B$8)))</f>
        <v>#VALUE!</v>
      </c>
      <c r="R98" s="75" t="e">
        <f>IF(AND(OR(Calculations!$E$2="Orkney Health Board",Calculations!$E$2="Orkney Islands Local Authority"),$F98=1),0,IF(AND(OR(Calculations!$E$2="Shetland Health Board",Calculations!$E$2="Western Isles Health Board",Calculations!$E$2="Shetland Islands Local Authority",Calculations!$E$2="Eilean Siar Local Authority"),OR($F98=1,$F98=5)),0,prem_mort(VALUE(LEFT(Options!$B$24,2)),$C98,$E98,$F98,2016,$I98+$J98,1,$H98,$G98*$H98,Options!$B$8)))</f>
        <v>#VALUE!</v>
      </c>
      <c r="S98" s="74" t="e">
        <f t="shared" si="129"/>
        <v>#VALUE!</v>
      </c>
      <c r="T98" s="66" t="e">
        <f t="shared" si="130"/>
        <v>#VALUE!</v>
      </c>
      <c r="U98" s="66" t="e">
        <f t="shared" si="131"/>
        <v>#VALUE!</v>
      </c>
      <c r="V98" s="66" t="e">
        <f t="shared" si="132"/>
        <v>#VALUE!</v>
      </c>
      <c r="W98" s="66" t="e">
        <f t="shared" si="133"/>
        <v>#VALUE!</v>
      </c>
      <c r="X98" s="66" t="e">
        <f t="shared" si="134"/>
        <v>#VALUE!</v>
      </c>
      <c r="Y98" s="66" t="e">
        <f t="shared" si="135"/>
        <v>#VALUE!</v>
      </c>
      <c r="Z98" s="75" t="e">
        <f t="shared" si="136"/>
        <v>#VALUE!</v>
      </c>
      <c r="AA98" s="74" t="e">
        <f t="shared" si="137"/>
        <v>#VALUE!</v>
      </c>
      <c r="AB98" s="66" t="e">
        <f t="shared" si="138"/>
        <v>#VALUE!</v>
      </c>
      <c r="AC98" s="66" t="e">
        <f t="shared" si="139"/>
        <v>#VALUE!</v>
      </c>
      <c r="AD98" s="66" t="e">
        <f t="shared" si="124"/>
        <v>#VALUE!</v>
      </c>
      <c r="AE98" s="66" t="e">
        <f t="shared" si="140"/>
        <v>#VALUE!</v>
      </c>
      <c r="AF98" s="66" t="e">
        <f t="shared" si="141"/>
        <v>#VALUE!</v>
      </c>
      <c r="AG98" s="66" t="e">
        <f t="shared" si="142"/>
        <v>#VALUE!</v>
      </c>
      <c r="AH98" s="66" t="e">
        <f t="shared" si="143"/>
        <v>#VALUE!</v>
      </c>
      <c r="AI98" s="75">
        <v>5000</v>
      </c>
      <c r="AJ98" s="124"/>
      <c r="AK98" s="125"/>
      <c r="AL98" s="66"/>
      <c r="AM98" s="66"/>
      <c r="AN98" s="125"/>
      <c r="AO98" s="125"/>
      <c r="AP98" s="66"/>
      <c r="AQ98" s="75"/>
    </row>
    <row r="99" spans="1:59" hidden="1" x14ac:dyDescent="0.35">
      <c r="B99" s="5" t="s">
        <v>61</v>
      </c>
      <c r="C99" s="15">
        <v>6.9792794999999996</v>
      </c>
      <c r="D99" s="15">
        <v>81.439279999999997</v>
      </c>
      <c r="E99" t="s">
        <v>167</v>
      </c>
      <c r="F99">
        <v>2</v>
      </c>
      <c r="G99" s="15">
        <f>HLOOKUP(Calculations!$E$2,'Prevalence Rates'!$C$3:$BC$249,'Prevalence Rates'!$BD99,FALSE)</f>
        <v>0</v>
      </c>
      <c r="H99">
        <f>HLOOKUP(Calculations!$E$2,'Population 2016'!$C$3:$BC$249,'Population 2016'!BD99,FALSE)</f>
        <v>0</v>
      </c>
      <c r="I99">
        <v>0</v>
      </c>
      <c r="J99">
        <f>HLOOKUP(Results!E$4,Targeting!$C$3:$F$249,Targeting!$G99,FALSE)</f>
        <v>0</v>
      </c>
      <c r="K99" s="80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Authority"),OR($F99=1,$F99=5)),0,new_ci(VALUE(LEFT(Options!$B$24,2)),$C99,$E99,$F99,2016,$I99,1,$H99,$G99*$H99,Options!$B$8)))</f>
        <v>#VALUE!</v>
      </c>
      <c r="L99" s="81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Authority"),OR($F99=1,$F99=5)),0,new_ci(VALUE(LEFT(Options!$B$24,2)),$C99,$E99,$F99,2016,$I99+$J99,1,$H99,$G99*$H99,Options!$B$8)))</f>
        <v>#VALUE!</v>
      </c>
      <c r="M99" s="74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Authority"),OR($F99=1,$F99=5)),0,new_yllv2(VALUE(LEFT(Options!$B$24,2)),$C99,$D99,$E99,$F99,2016,$I99,1,$H99,$G99*$H99,Options!$B$8)))</f>
        <v>#VALUE!</v>
      </c>
      <c r="N99" s="75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Authority"),OR($F99=1,$F99=5)),0,new_yllv2(VALUE(LEFT(Options!$B$24,2)),$C99,$D99,$E99,$F99,2016,$I99+$J99,1,$H99,$G99*$H99,Options!$B$8)))</f>
        <v>#VALUE!</v>
      </c>
      <c r="O99" s="81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Authority"),OR($F99=1,$F99=5)),0,hosp_count(VALUE(LEFT(Options!$B$24,2)),$C99,$E99,$F99,2016,$I99,1,$H99,$G99*$H99, Options!$B$8)))</f>
        <v>#VALUE!</v>
      </c>
      <c r="P99" s="81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Authority"),OR($F99=1,$F99=5)),0,hosp_count(VALUE(LEFT(Options!$B$24,2)),$C99,$E99,$F99,2016,$I99+$J99,1,$H99,$G99*$H99, Options!$B$8)))</f>
        <v>#VALUE!</v>
      </c>
      <c r="Q99" s="74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Authority"),OR($F99=1,$F99=5)),0,prem_mort(VALUE(LEFT(Options!$B$24,2)),$C99,$E99,$F99,2016,$I99,1,$H99,$G99*$H99,Options!$B$8)))</f>
        <v>#VALUE!</v>
      </c>
      <c r="R99" s="75" t="e">
        <f>IF(AND(OR(Calculations!$E$2="Orkney Health Board",Calculations!$E$2="Orkney Islands Local Authority"),$F99=1),0,IF(AND(OR(Calculations!$E$2="Shetland Health Board",Calculations!$E$2="Western Isles Health Board",Calculations!$E$2="Shetland Islands Local Authority",Calculations!$E$2="Eilean Siar Local Authority"),OR($F99=1,$F99=5)),0,prem_mort(VALUE(LEFT(Options!$B$24,2)),$C99,$E99,$F99,2016,$I99+$J99,1,$H99,$G99*$H99,Options!$B$8)))</f>
        <v>#VALUE!</v>
      </c>
      <c r="S99" s="74" t="e">
        <f t="shared" si="129"/>
        <v>#VALUE!</v>
      </c>
      <c r="T99" s="66" t="e">
        <f t="shared" si="130"/>
        <v>#VALUE!</v>
      </c>
      <c r="U99" s="66" t="e">
        <f t="shared" si="131"/>
        <v>#VALUE!</v>
      </c>
      <c r="V99" s="66" t="e">
        <f t="shared" si="132"/>
        <v>#VALUE!</v>
      </c>
      <c r="W99" s="66" t="e">
        <f t="shared" si="133"/>
        <v>#VALUE!</v>
      </c>
      <c r="X99" s="66" t="e">
        <f t="shared" si="134"/>
        <v>#VALUE!</v>
      </c>
      <c r="Y99" s="66" t="e">
        <f t="shared" si="135"/>
        <v>#VALUE!</v>
      </c>
      <c r="Z99" s="75" t="e">
        <f t="shared" si="136"/>
        <v>#VALUE!</v>
      </c>
      <c r="AA99" s="74" t="e">
        <f t="shared" si="137"/>
        <v>#VALUE!</v>
      </c>
      <c r="AB99" s="66" t="e">
        <f t="shared" si="138"/>
        <v>#VALUE!</v>
      </c>
      <c r="AC99" s="66" t="e">
        <f t="shared" si="139"/>
        <v>#VALUE!</v>
      </c>
      <c r="AD99" s="66" t="e">
        <f t="shared" si="124"/>
        <v>#VALUE!</v>
      </c>
      <c r="AE99" s="66" t="e">
        <f t="shared" si="140"/>
        <v>#VALUE!</v>
      </c>
      <c r="AF99" s="66" t="e">
        <f t="shared" si="141"/>
        <v>#VALUE!</v>
      </c>
      <c r="AG99" s="66" t="e">
        <f t="shared" si="142"/>
        <v>#VALUE!</v>
      </c>
      <c r="AH99" s="66" t="e">
        <f t="shared" si="143"/>
        <v>#VALUE!</v>
      </c>
      <c r="AI99" s="75">
        <v>5500</v>
      </c>
      <c r="AJ99" s="124"/>
      <c r="AK99" s="125"/>
      <c r="AL99" s="66"/>
      <c r="AM99" s="66"/>
      <c r="AN99" s="125"/>
      <c r="AO99" s="125"/>
      <c r="AP99" s="66"/>
      <c r="AQ99" s="75"/>
    </row>
    <row r="100" spans="1:59" hidden="1" x14ac:dyDescent="0.35">
      <c r="A100" s="4"/>
      <c r="B100" s="5" t="s">
        <v>78</v>
      </c>
      <c r="C100" s="15">
        <v>12.478312000000001</v>
      </c>
      <c r="D100" s="15">
        <v>81.948309999999992</v>
      </c>
      <c r="E100" t="s">
        <v>167</v>
      </c>
      <c r="F100">
        <v>2</v>
      </c>
      <c r="G100" s="15">
        <f>HLOOKUP(Calculations!$E$2,'Prevalence Rates'!$C$3:$BC$249,'Prevalence Rates'!$BD100,FALSE)</f>
        <v>0</v>
      </c>
      <c r="H100">
        <f>HLOOKUP(Calculations!$E$2,'Population 2016'!$C$3:$BC$249,'Population 2016'!BD100,FALSE)</f>
        <v>0</v>
      </c>
      <c r="I100">
        <v>0</v>
      </c>
      <c r="J100">
        <f>HLOOKUP(Results!E$4,Targeting!$C$3:$F$249,Targeting!$G100,FALSE)</f>
        <v>0</v>
      </c>
      <c r="K100" s="80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Authority"),OR($F100=1,$F100=5)),0,new_ci(VALUE(LEFT(Options!$B$24,2)),$C100,$E100,$F100,2016,$I100,1,$H100,$G100*$H100,Options!$B$8)))</f>
        <v>#VALUE!</v>
      </c>
      <c r="L100" s="81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Authority"),OR($F100=1,$F100=5)),0,new_ci(VALUE(LEFT(Options!$B$24,2)),$C100,$E100,$F100,2016,$I100+$J100,1,$H100,$G100*$H100,Options!$B$8)))</f>
        <v>#VALUE!</v>
      </c>
      <c r="M100" s="74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Authority"),OR($F100=1,$F100=5)),0,new_yllv2(VALUE(LEFT(Options!$B$24,2)),$C100,$D100,$E100,$F100,2016,$I100,1,$H100,$G100*$H100,Options!$B$8)))</f>
        <v>#VALUE!</v>
      </c>
      <c r="N100" s="75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Authority"),OR($F100=1,$F100=5)),0,new_yllv2(VALUE(LEFT(Options!$B$24,2)),$C100,$D100,$E100,$F100,2016,$I100+$J100,1,$H100,$G100*$H100,Options!$B$8)))</f>
        <v>#VALUE!</v>
      </c>
      <c r="O100" s="81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Authority"),OR($F100=1,$F100=5)),0,hosp_count(VALUE(LEFT(Options!$B$24,2)),$C100,$E100,$F100,2016,$I100,1,$H100,$G100*$H100, Options!$B$8)))</f>
        <v>#VALUE!</v>
      </c>
      <c r="P100" s="81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Authority"),OR($F100=1,$F100=5)),0,hosp_count(VALUE(LEFT(Options!$B$24,2)),$C100,$E100,$F100,2016,$I100+$J100,1,$H100,$G100*$H100, Options!$B$8)))</f>
        <v>#VALUE!</v>
      </c>
      <c r="Q100" s="74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Authority"),OR($F100=1,$F100=5)),0,prem_mort(VALUE(LEFT(Options!$B$24,2)),$C100,$E100,$F100,2016,$I100,1,$H100,$G100*$H100,Options!$B$8)))</f>
        <v>#VALUE!</v>
      </c>
      <c r="R100" s="75" t="e">
        <f>IF(AND(OR(Calculations!$E$2="Orkney Health Board",Calculations!$E$2="Orkney Islands Local Authority"),$F100=1),0,IF(AND(OR(Calculations!$E$2="Shetland Health Board",Calculations!$E$2="Western Isles Health Board",Calculations!$E$2="Shetland Islands Local Authority",Calculations!$E$2="Eilean Siar Local Authority"),OR($F100=1,$F100=5)),0,prem_mort(VALUE(LEFT(Options!$B$24,2)),$C100,$E100,$F100,2016,$I100+$J100,1,$H100,$G100*$H100,Options!$B$8)))</f>
        <v>#VALUE!</v>
      </c>
      <c r="S100" s="74" t="e">
        <f t="shared" si="129"/>
        <v>#VALUE!</v>
      </c>
      <c r="T100" s="66" t="e">
        <f t="shared" si="130"/>
        <v>#VALUE!</v>
      </c>
      <c r="U100" s="66" t="e">
        <f t="shared" si="131"/>
        <v>#VALUE!</v>
      </c>
      <c r="V100" s="66" t="e">
        <f t="shared" si="132"/>
        <v>#VALUE!</v>
      </c>
      <c r="W100" s="66" t="e">
        <f t="shared" si="133"/>
        <v>#VALUE!</v>
      </c>
      <c r="X100" s="66" t="e">
        <f t="shared" si="134"/>
        <v>#VALUE!</v>
      </c>
      <c r="Y100" s="66" t="e">
        <f t="shared" si="135"/>
        <v>#VALUE!</v>
      </c>
      <c r="Z100" s="75" t="e">
        <f t="shared" si="136"/>
        <v>#VALUE!</v>
      </c>
      <c r="AA100" s="74" t="e">
        <f t="shared" si="137"/>
        <v>#VALUE!</v>
      </c>
      <c r="AB100" s="66" t="e">
        <f t="shared" si="138"/>
        <v>#VALUE!</v>
      </c>
      <c r="AC100" s="66" t="e">
        <f t="shared" si="139"/>
        <v>#VALUE!</v>
      </c>
      <c r="AD100" s="66" t="e">
        <f t="shared" si="124"/>
        <v>#VALUE!</v>
      </c>
      <c r="AE100" s="66" t="e">
        <f t="shared" si="140"/>
        <v>#VALUE!</v>
      </c>
      <c r="AF100" s="66" t="e">
        <f t="shared" si="141"/>
        <v>#VALUE!</v>
      </c>
      <c r="AG100" s="66" t="e">
        <f t="shared" si="142"/>
        <v>#VALUE!</v>
      </c>
      <c r="AH100" s="66" t="e">
        <f t="shared" si="143"/>
        <v>#VALUE!</v>
      </c>
      <c r="AI100" s="75">
        <v>6600</v>
      </c>
      <c r="AJ100" s="124"/>
      <c r="AK100" s="125"/>
      <c r="AL100" s="66"/>
      <c r="AM100" s="66"/>
      <c r="AN100" s="125"/>
      <c r="AO100" s="125"/>
      <c r="AP100" s="66"/>
      <c r="AQ100" s="75"/>
    </row>
    <row r="101" spans="1:59" x14ac:dyDescent="0.35">
      <c r="A101" t="s">
        <v>134</v>
      </c>
      <c r="B101" s="5" t="s">
        <v>62</v>
      </c>
      <c r="C101" s="15">
        <v>17.570053000000001</v>
      </c>
      <c r="D101" s="15">
        <v>81.100049999999996</v>
      </c>
      <c r="E101" t="s">
        <v>167</v>
      </c>
      <c r="F101">
        <v>2</v>
      </c>
      <c r="G101" s="15">
        <f>HLOOKUP(Calculations!$E$2,'Prevalence Rates'!$C$3:$BC$249,'Prevalence Rates'!$BD101,FALSE)</f>
        <v>0.12368971421116901</v>
      </c>
      <c r="H101">
        <f>HLOOKUP(Calculations!$E$2,'Population 2016'!$C$3:$BC$249,'Population 2016'!BD101,FALSE)</f>
        <v>23121</v>
      </c>
      <c r="I101">
        <v>0</v>
      </c>
      <c r="J101">
        <f>HLOOKUP(Results!E$4,Targeting!$C$3:$F$249,Targeting!$G101,FALSE)</f>
        <v>685</v>
      </c>
      <c r="K101" s="80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Authority"),OR($F101=1,$F101=5)),0,new_ci(VALUE(LEFT(Options!$B$24,2)),$C101,$E101,$F101,2016,$I101,1,$H101,$G101*$H101,Options!$B$8)))</f>
        <v>5.1474706695999997</v>
      </c>
      <c r="L101" s="81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Authority"),OR($F101=1,$F101=5)),0,new_ci(VALUE(LEFT(Options!$B$24,2)),$C101,$E101,$F101,2016,$I101+$J101,1,$H101,$G101*$H101,Options!$B$8)))</f>
        <v>5.1393865051000001</v>
      </c>
      <c r="M101" s="74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Authority"),OR($F101=1,$F101=5)),0,new_yllv2(VALUE(LEFT(Options!$B$24,2)),$C101,$D101,$E101,$F101,2016,$I101,1,$H101,$G101*$H101,Options!$B$8)))</f>
        <v>321.87132552769998</v>
      </c>
      <c r="N101" s="75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Authority"),OR($F101=1,$F101=5)),0,new_yllv2(VALUE(LEFT(Options!$B$24,2)),$C101,$D101,$E101,$F101,2016,$I101+$J101,1,$H101,$G101*$H101,Options!$B$8)))</f>
        <v>321.36582274569997</v>
      </c>
      <c r="O101" s="81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Authority"),OR($F101=1,$F101=5)),0,hosp_count(VALUE(LEFT(Options!$B$24,2)),$C101,$E101,$F101,2016,$I101,1,$H101,$G101*$H101, Options!$B$8)))</f>
        <v>2679.1393826232002</v>
      </c>
      <c r="P101" s="81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Authority"),OR($F101=1,$F101=5)),0,hosp_count(VALUE(LEFT(Options!$B$24,2)),$C101,$E101,$F101,2016,$I101+$J101,1,$H101,$G101*$H101, Options!$B$8)))</f>
        <v>2670.3829398235998</v>
      </c>
      <c r="Q101" s="74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Authority"),OR($F101=1,$F101=5)),0,prem_mort(VALUE(LEFT(Options!$B$24,2)),$C101,$E101,$F101,2016,$I101,1,$H101,$G101*$H101,Options!$B$8)))</f>
        <v>5.1474706695999997</v>
      </c>
      <c r="R101" s="75">
        <f>IF(AND(OR(Calculations!$E$2="Orkney Health Board",Calculations!$E$2="Orkney Islands Local Authority"),$F101=1),0,IF(AND(OR(Calculations!$E$2="Shetland Health Board",Calculations!$E$2="Western Isles Health Board",Calculations!$E$2="Shetland Islands Local Authority",Calculations!$E$2="Eilean Siar Local Authority"),OR($F101=1,$F101=5)),0,prem_mort(VALUE(LEFT(Options!$B$24,2)),$C101,$E101,$F101,2016,$I101+$J101,1,$H101,$G101*$H101,Options!$B$8)))</f>
        <v>5.1393865051000001</v>
      </c>
      <c r="S101" s="74">
        <f t="shared" si="129"/>
        <v>22.263183554344533</v>
      </c>
      <c r="T101" s="66">
        <f t="shared" si="130"/>
        <v>22.228218957225035</v>
      </c>
      <c r="U101" s="66">
        <f t="shared" si="131"/>
        <v>1392.1168008637169</v>
      </c>
      <c r="V101" s="66">
        <f t="shared" si="132"/>
        <v>1389.9304647104361</v>
      </c>
      <c r="W101" s="66">
        <f t="shared" si="133"/>
        <v>11587.47192</v>
      </c>
      <c r="X101" s="66">
        <f t="shared" si="134"/>
        <v>11549.59967053155</v>
      </c>
      <c r="Y101" s="66">
        <f t="shared" si="135"/>
        <v>22.263183554344533</v>
      </c>
      <c r="Z101" s="75">
        <f t="shared" si="136"/>
        <v>22.228218957225035</v>
      </c>
      <c r="AA101" s="74">
        <f t="shared" si="137"/>
        <v>97958.007639115938</v>
      </c>
      <c r="AB101" s="66">
        <f t="shared" si="138"/>
        <v>97804.163411790156</v>
      </c>
      <c r="AC101" s="66">
        <f t="shared" si="139"/>
        <v>6125313.9238003539</v>
      </c>
      <c r="AD101" s="66">
        <f t="shared" si="124"/>
        <v>6115694.0447259191</v>
      </c>
      <c r="AE101" s="66">
        <f t="shared" si="140"/>
        <v>50984876.447999999</v>
      </c>
      <c r="AF101" s="66">
        <f t="shared" si="141"/>
        <v>50818238.55033882</v>
      </c>
      <c r="AG101" s="66">
        <f t="shared" si="142"/>
        <v>97958.007639115938</v>
      </c>
      <c r="AH101" s="66">
        <f t="shared" si="143"/>
        <v>97804.163411790156</v>
      </c>
      <c r="AI101" s="75">
        <v>4400</v>
      </c>
      <c r="AJ101" s="124"/>
      <c r="AK101" s="125"/>
      <c r="AL101" s="66"/>
      <c r="AM101" s="66"/>
      <c r="AN101" s="125"/>
      <c r="AO101" s="125"/>
      <c r="AP101" s="66"/>
      <c r="AQ101" s="75"/>
    </row>
    <row r="102" spans="1:59" x14ac:dyDescent="0.35">
      <c r="B102" s="5" t="s">
        <v>63</v>
      </c>
      <c r="C102" s="15">
        <v>22.077057</v>
      </c>
      <c r="D102" s="15">
        <v>81.667060000000006</v>
      </c>
      <c r="E102" t="s">
        <v>167</v>
      </c>
      <c r="F102">
        <v>2</v>
      </c>
      <c r="G102" s="15">
        <f>HLOOKUP(Calculations!$E$2,'Prevalence Rates'!$C$3:$BC$249,'Prevalence Rates'!$BD102,FALSE)</f>
        <v>0.12368971421116901</v>
      </c>
      <c r="H102">
        <f>HLOOKUP(Calculations!$E$2,'Population 2016'!$C$3:$BC$249,'Population 2016'!BD102,FALSE)</f>
        <v>36899</v>
      </c>
      <c r="I102">
        <v>0</v>
      </c>
      <c r="J102">
        <f>HLOOKUP(Results!E$4,Targeting!$C$3:$F$249,Targeting!$G102,FALSE)</f>
        <v>1093</v>
      </c>
      <c r="K102" s="80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Authority"),OR($F102=1,$F102=5)),0,new_ci(VALUE(LEFT(Options!$B$24,2)),$C102,$E102,$F102,2016,$I102,1,$H102,$G102*$H102,Options!$B$8)))</f>
        <v>12.0520684702</v>
      </c>
      <c r="L102" s="81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Authority"),OR($F102=1,$F102=5)),0,new_ci(VALUE(LEFT(Options!$B$24,2)),$C102,$E102,$F102,2016,$I102+$J102,1,$H102,$G102*$H102,Options!$B$8)))</f>
        <v>12.033145579799999</v>
      </c>
      <c r="M102" s="74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Authority"),OR($F102=1,$F102=5)),0,new_yllv2(VALUE(LEFT(Options!$B$24,2)),$C102,$D102,$E102,$F102,2016,$I102,1,$H102,$G102*$H102,Options!$B$8)))</f>
        <v>706.13072782519998</v>
      </c>
      <c r="N102" s="75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Authority"),OR($F102=1,$F102=5)),0,new_yllv2(VALUE(LEFT(Options!$B$24,2)),$C102,$D102,$E102,$F102,2016,$I102+$J102,1,$H102,$G102*$H102,Options!$B$8)))</f>
        <v>705.02203561989995</v>
      </c>
      <c r="O102" s="81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Authority"),OR($F102=1,$F102=5)),0,hosp_count(VALUE(LEFT(Options!$B$24,2)),$C102,$E102,$F102,2016,$I102,1,$H102,$G102*$H102, Options!$B$8)))</f>
        <v>4788.9278407905003</v>
      </c>
      <c r="P102" s="81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Authority"),OR($F102=1,$F102=5)),0,hosp_count(VALUE(LEFT(Options!$B$24,2)),$C102,$E102,$F102,2016,$I102+$J102,1,$H102,$G102*$H102, Options!$B$8)))</f>
        <v>4773.2786347632</v>
      </c>
      <c r="Q102" s="74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Authority"),OR($F102=1,$F102=5)),0,prem_mort(VALUE(LEFT(Options!$B$24,2)),$C102,$E102,$F102,2016,$I102,1,$H102,$G102*$H102,Options!$B$8)))</f>
        <v>12.0520684702</v>
      </c>
      <c r="R102" s="75">
        <f>IF(AND(OR(Calculations!$E$2="Orkney Health Board",Calculations!$E$2="Orkney Islands Local Authority"),$F102=1),0,IF(AND(OR(Calculations!$E$2="Shetland Health Board",Calculations!$E$2="Western Isles Health Board",Calculations!$E$2="Shetland Islands Local Authority",Calculations!$E$2="Eilean Siar Local Authority"),OR($F102=1,$F102=5)),0,prem_mort(VALUE(LEFT(Options!$B$24,2)),$C102,$E102,$F102,2016,$I102+$J102,1,$H102,$G102*$H102,Options!$B$8)))</f>
        <v>12.033145579799999</v>
      </c>
      <c r="S102" s="74">
        <f t="shared" si="129"/>
        <v>32.662317326214804</v>
      </c>
      <c r="T102" s="66">
        <f t="shared" si="130"/>
        <v>32.611034390633897</v>
      </c>
      <c r="U102" s="66">
        <f t="shared" si="131"/>
        <v>1913.6852701298137</v>
      </c>
      <c r="V102" s="66">
        <f t="shared" si="132"/>
        <v>1910.680602780292</v>
      </c>
      <c r="W102" s="66">
        <f t="shared" si="133"/>
        <v>12978.47595</v>
      </c>
      <c r="X102" s="66">
        <f t="shared" si="134"/>
        <v>12936.065028220819</v>
      </c>
      <c r="Y102" s="66">
        <f t="shared" si="135"/>
        <v>32.662317326214804</v>
      </c>
      <c r="Z102" s="75">
        <f t="shared" si="136"/>
        <v>32.611034390633897</v>
      </c>
      <c r="AA102" s="74">
        <f t="shared" si="137"/>
        <v>195973.90395728883</v>
      </c>
      <c r="AB102" s="66">
        <f t="shared" si="138"/>
        <v>195666.20634380338</v>
      </c>
      <c r="AC102" s="66">
        <f t="shared" si="139"/>
        <v>11482111.620778883</v>
      </c>
      <c r="AD102" s="66">
        <f t="shared" si="124"/>
        <v>11464083.616681753</v>
      </c>
      <c r="AE102" s="66">
        <f t="shared" si="140"/>
        <v>77870855.700000003</v>
      </c>
      <c r="AF102" s="66">
        <f t="shared" si="141"/>
        <v>77616390.16932492</v>
      </c>
      <c r="AG102" s="66">
        <f t="shared" si="142"/>
        <v>195973.90395728883</v>
      </c>
      <c r="AH102" s="66">
        <f t="shared" si="143"/>
        <v>195666.20634380338</v>
      </c>
      <c r="AI102" s="75">
        <v>6000</v>
      </c>
      <c r="AJ102" s="124"/>
      <c r="AK102" s="125"/>
      <c r="AL102" s="66"/>
      <c r="AM102" s="66"/>
      <c r="AN102" s="125"/>
      <c r="AO102" s="125"/>
      <c r="AP102" s="66"/>
      <c r="AQ102" s="75"/>
    </row>
    <row r="103" spans="1:59" x14ac:dyDescent="0.35">
      <c r="B103" s="5" t="s">
        <v>64</v>
      </c>
      <c r="C103" s="15">
        <v>26.975186999999998</v>
      </c>
      <c r="D103" s="15">
        <v>81.645189999999999</v>
      </c>
      <c r="E103" t="s">
        <v>167</v>
      </c>
      <c r="F103">
        <v>2</v>
      </c>
      <c r="G103" s="15">
        <f>HLOOKUP(Calculations!$E$2,'Prevalence Rates'!$C$3:$BC$249,'Prevalence Rates'!$BD103,FALSE)</f>
        <v>0.12368971421116901</v>
      </c>
      <c r="H103">
        <f>HLOOKUP(Calculations!$E$2,'Population 2016'!$C$3:$BC$249,'Population 2016'!BD103,FALSE)</f>
        <v>40610</v>
      </c>
      <c r="I103">
        <v>0</v>
      </c>
      <c r="J103">
        <f>HLOOKUP(Results!E$4,Targeting!$C$3:$F$249,Targeting!$G103,FALSE)</f>
        <v>1203</v>
      </c>
      <c r="K103" s="80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Authority"),OR($F103=1,$F103=5)),0,new_ci(VALUE(LEFT(Options!$B$24,2)),$C103,$E103,$F103,2016,$I103,1,$H103,$G103*$H103,Options!$B$8)))</f>
        <v>20.117459972799999</v>
      </c>
      <c r="L103" s="81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Authority"),OR($F103=1,$F103=5)),0,new_ci(VALUE(LEFT(Options!$B$24,2)),$C103,$E103,$F103,2016,$I103+$J103,1,$H103,$G103*$H103,Options!$B$8)))</f>
        <v>20.085875568700001</v>
      </c>
      <c r="M103" s="74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Authority"),OR($F103=1,$F103=5)),0,new_yllv2(VALUE(LEFT(Options!$B$24,2)),$C103,$D103,$E103,$F103,2016,$I103,1,$H103,$G103*$H103,Options!$B$8)))</f>
        <v>1079.7041370925999</v>
      </c>
      <c r="N103" s="75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Authority"),OR($F103=1,$F103=5)),0,new_yllv2(VALUE(LEFT(Options!$B$24,2)),$C103,$D103,$E103,$F103,2016,$I103+$J103,1,$H103,$G103*$H103,Options!$B$8)))</f>
        <v>1078.0090020298001</v>
      </c>
      <c r="O103" s="81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Authority"),OR($F103=1,$F103=5)),0,hosp_count(VALUE(LEFT(Options!$B$24,2)),$C103,$E103,$F103,2016,$I103,1,$H103,$G103*$H103, Options!$B$8)))</f>
        <v>5961.6213822700001</v>
      </c>
      <c r="P103" s="81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Authority"),OR($F103=1,$F103=5)),0,hosp_count(VALUE(LEFT(Options!$B$24,2)),$C103,$E103,$F103,2016,$I103+$J103,1,$H103,$G103*$H103, Options!$B$8)))</f>
        <v>5942.1388466506996</v>
      </c>
      <c r="Q103" s="74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Authority"),OR($F103=1,$F103=5)),0,prem_mort(VALUE(LEFT(Options!$B$24,2)),$C103,$E103,$F103,2016,$I103,1,$H103,$G103*$H103,Options!$B$8)))</f>
        <v>20.117459972799999</v>
      </c>
      <c r="R103" s="75">
        <f>IF(AND(OR(Calculations!$E$2="Orkney Health Board",Calculations!$E$2="Orkney Islands Local Authority"),$F103=1),0,IF(AND(OR(Calculations!$E$2="Shetland Health Board",Calculations!$E$2="Western Isles Health Board",Calculations!$E$2="Shetland Islands Local Authority",Calculations!$E$2="Eilean Siar Local Authority"),OR($F103=1,$F103=5)),0,prem_mort(VALUE(LEFT(Options!$B$24,2)),$C103,$E103,$F103,2016,$I103+$J103,1,$H103,$G103*$H103,Options!$B$8)))</f>
        <v>20.085875568700001</v>
      </c>
      <c r="S103" s="74">
        <f t="shared" si="129"/>
        <v>49.538192496429453</v>
      </c>
      <c r="T103" s="66">
        <f t="shared" si="130"/>
        <v>49.460417554050728</v>
      </c>
      <c r="U103" s="66">
        <f t="shared" si="131"/>
        <v>2658.7149398980541</v>
      </c>
      <c r="V103" s="66">
        <f t="shared" si="132"/>
        <v>2654.5407585072644</v>
      </c>
      <c r="W103" s="66">
        <f t="shared" si="133"/>
        <v>14680.180700000001</v>
      </c>
      <c r="X103" s="66">
        <f t="shared" si="134"/>
        <v>14632.205975500368</v>
      </c>
      <c r="Y103" s="66">
        <f t="shared" si="135"/>
        <v>49.538192496429453</v>
      </c>
      <c r="Z103" s="75">
        <f t="shared" si="136"/>
        <v>49.460417554050728</v>
      </c>
      <c r="AA103" s="74">
        <f t="shared" si="137"/>
        <v>297229.1549785767</v>
      </c>
      <c r="AB103" s="66">
        <f t="shared" si="138"/>
        <v>296762.50532430439</v>
      </c>
      <c r="AC103" s="66">
        <f t="shared" si="139"/>
        <v>15952289.639388325</v>
      </c>
      <c r="AD103" s="66">
        <f t="shared" si="124"/>
        <v>15927244.551043587</v>
      </c>
      <c r="AE103" s="66">
        <f t="shared" si="140"/>
        <v>88081084.200000003</v>
      </c>
      <c r="AF103" s="66">
        <f t="shared" si="141"/>
        <v>87793235.853002205</v>
      </c>
      <c r="AG103" s="66">
        <f t="shared" si="142"/>
        <v>297229.1549785767</v>
      </c>
      <c r="AH103" s="66">
        <f t="shared" si="143"/>
        <v>296762.50532430439</v>
      </c>
      <c r="AI103" s="75">
        <v>6000</v>
      </c>
      <c r="AJ103" s="124"/>
      <c r="AK103" s="125"/>
      <c r="AL103" s="66"/>
      <c r="AM103" s="66"/>
      <c r="AN103" s="125"/>
      <c r="AO103" s="125"/>
      <c r="AP103" s="66"/>
      <c r="AQ103" s="75"/>
    </row>
    <row r="104" spans="1:59" x14ac:dyDescent="0.35">
      <c r="B104" s="5" t="s">
        <v>65</v>
      </c>
      <c r="C104" s="15">
        <v>31.999904999999998</v>
      </c>
      <c r="D104" s="15">
        <v>81.799899999999994</v>
      </c>
      <c r="E104" t="s">
        <v>167</v>
      </c>
      <c r="F104">
        <v>2</v>
      </c>
      <c r="G104" s="15">
        <f>HLOOKUP(Calculations!$E$2,'Prevalence Rates'!$C$3:$BC$249,'Prevalence Rates'!$BD104,FALSE)</f>
        <v>0.12368971421116901</v>
      </c>
      <c r="H104">
        <f>HLOOKUP(Calculations!$E$2,'Population 2016'!$C$3:$BC$249,'Population 2016'!BD104,FALSE)</f>
        <v>38102</v>
      </c>
      <c r="I104">
        <v>0</v>
      </c>
      <c r="J104">
        <f>HLOOKUP(Results!E$4,Targeting!$C$3:$F$249,Targeting!$G104,FALSE)</f>
        <v>1128</v>
      </c>
      <c r="K104" s="80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Authority"),OR($F104=1,$F104=5)),0,new_ci(VALUE(LEFT(Options!$B$24,2)),$C104,$E104,$F104,2016,$I104,1,$H104,$G104*$H104,Options!$B$8)))</f>
        <v>28.935844297700001</v>
      </c>
      <c r="L104" s="81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Authority"),OR($F104=1,$F104=5)),0,new_ci(VALUE(LEFT(Options!$B$24,2)),$C104,$E104,$F104,2016,$I104+$J104,1,$H104,$G104*$H104,Options!$B$8)))</f>
        <v>28.890452336900001</v>
      </c>
      <c r="M104" s="74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Authority"),OR($F104=1,$F104=5)),0,new_yllv2(VALUE(LEFT(Options!$B$24,2)),$C104,$D104,$E104,$F104,2016,$I104,1,$H104,$G104*$H104,Options!$B$8)))</f>
        <v>1412.0690570485001</v>
      </c>
      <c r="N104" s="75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Authority"),OR($F104=1,$F104=5)),0,new_yllv2(VALUE(LEFT(Options!$B$24,2)),$C104,$D104,$E104,$F104,2016,$I104+$J104,1,$H104,$G104*$H104,Options!$B$8)))</f>
        <v>1409.8539295885</v>
      </c>
      <c r="O104" s="81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Authority"),OR($F104=1,$F104=5)),0,hosp_count(VALUE(LEFT(Options!$B$24,2)),$C104,$E104,$F104,2016,$I104,1,$H104,$G104*$H104, Options!$B$8)))</f>
        <v>6347.0181481669997</v>
      </c>
      <c r="P104" s="81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Authority"),OR($F104=1,$F104=5)),0,hosp_count(VALUE(LEFT(Options!$B$24,2)),$C104,$E104,$F104,2016,$I104+$J104,1,$H104,$G104*$H104, Options!$B$8)))</f>
        <v>6326.2890925169004</v>
      </c>
      <c r="Q104" s="74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Authority"),OR($F104=1,$F104=5)),0,prem_mort(VALUE(LEFT(Options!$B$24,2)),$C104,$E104,$F104,2016,$I104,1,$H104,$G104*$H104,Options!$B$8)))</f>
        <v>28.935844297700001</v>
      </c>
      <c r="R104" s="75">
        <f>IF(AND(OR(Calculations!$E$2="Orkney Health Board",Calculations!$E$2="Orkney Islands Local Authority"),$F104=1),0,IF(AND(OR(Calculations!$E$2="Shetland Health Board",Calculations!$E$2="Western Isles Health Board",Calculations!$E$2="Shetland Islands Local Authority",Calculations!$E$2="Eilean Siar Local Authority"),OR($F104=1,$F104=5)),0,prem_mort(VALUE(LEFT(Options!$B$24,2)),$C104,$E104,$F104,2016,$I104+$J104,1,$H104,$G104*$H104,Options!$B$8)))</f>
        <v>28.890452336900001</v>
      </c>
      <c r="S104" s="74">
        <f t="shared" si="129"/>
        <v>75.9431113791927</v>
      </c>
      <c r="T104" s="66">
        <f t="shared" si="130"/>
        <v>75.823978628156013</v>
      </c>
      <c r="U104" s="66">
        <f t="shared" si="131"/>
        <v>3706.023455588946</v>
      </c>
      <c r="V104" s="66">
        <f t="shared" si="132"/>
        <v>3700.2097779342289</v>
      </c>
      <c r="W104" s="66">
        <f t="shared" si="133"/>
        <v>16657.965850000001</v>
      </c>
      <c r="X104" s="66">
        <f t="shared" si="134"/>
        <v>16603.561735648786</v>
      </c>
      <c r="Y104" s="66">
        <f t="shared" si="135"/>
        <v>75.9431113791927</v>
      </c>
      <c r="Z104" s="75">
        <f t="shared" si="136"/>
        <v>75.823978628156013</v>
      </c>
      <c r="AA104" s="74">
        <f t="shared" si="137"/>
        <v>493630.22396475257</v>
      </c>
      <c r="AB104" s="66">
        <f t="shared" si="138"/>
        <v>492855.86108301411</v>
      </c>
      <c r="AC104" s="66">
        <f t="shared" si="139"/>
        <v>24089152.461328149</v>
      </c>
      <c r="AD104" s="66">
        <f t="shared" si="124"/>
        <v>24051363.556572489</v>
      </c>
      <c r="AE104" s="66">
        <f t="shared" si="140"/>
        <v>108276778.02500001</v>
      </c>
      <c r="AF104" s="66">
        <f t="shared" si="141"/>
        <v>107923151.28171711</v>
      </c>
      <c r="AG104" s="66">
        <f t="shared" si="142"/>
        <v>493630.22396475257</v>
      </c>
      <c r="AH104" s="66">
        <f t="shared" si="143"/>
        <v>492855.86108301411</v>
      </c>
      <c r="AI104" s="75">
        <v>6500</v>
      </c>
      <c r="AJ104" s="124"/>
      <c r="AK104" s="125"/>
      <c r="AL104" s="66"/>
      <c r="AM104" s="66"/>
      <c r="AN104" s="125"/>
      <c r="AO104" s="125"/>
      <c r="AP104" s="66"/>
      <c r="AQ104" s="75"/>
    </row>
    <row r="105" spans="1:59" x14ac:dyDescent="0.35">
      <c r="B105" s="5" t="s">
        <v>66</v>
      </c>
      <c r="C105" s="15">
        <v>36.918118</v>
      </c>
      <c r="D105" s="15">
        <v>81.898120000000006</v>
      </c>
      <c r="E105" t="s">
        <v>167</v>
      </c>
      <c r="F105">
        <v>2</v>
      </c>
      <c r="G105" s="15">
        <f>HLOOKUP(Calculations!$E$2,'Prevalence Rates'!$C$3:$BC$249,'Prevalence Rates'!$BD105,FALSE)</f>
        <v>0.12368971421116901</v>
      </c>
      <c r="H105">
        <f>HLOOKUP(Calculations!$E$2,'Population 2016'!$C$3:$BC$249,'Population 2016'!BD105,FALSE)</f>
        <v>33014</v>
      </c>
      <c r="I105">
        <v>0</v>
      </c>
      <c r="J105">
        <f>HLOOKUP(Results!E$4,Targeting!$C$3:$F$249,Targeting!$G105,FALSE)</f>
        <v>978</v>
      </c>
      <c r="K105" s="80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Authority"),OR($F105=1,$F105=5)),0,new_ci(VALUE(LEFT(Options!$B$24,2)),$C105,$E105,$F105,2016,$I105,1,$H105,$G105*$H105,Options!$B$8)))</f>
        <v>38.086577020500002</v>
      </c>
      <c r="L105" s="81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Authority"),OR($F105=1,$F105=5)),0,new_ci(VALUE(LEFT(Options!$B$24,2)),$C105,$E105,$F105,2016,$I105+$J105,1,$H105,$G105*$H105,Options!$B$8)))</f>
        <v>38.026809288899997</v>
      </c>
      <c r="M105" s="74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Authority"),OR($F105=1,$F105=5)),0,new_yllv2(VALUE(LEFT(Options!$B$24,2)),$C105,$D105,$E105,$F105,2016,$I105,1,$H105,$G105*$H105,Options!$B$8)))</f>
        <v>1675.0477335347</v>
      </c>
      <c r="N105" s="75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Authority"),OR($F105=1,$F105=5)),0,new_yllv2(VALUE(LEFT(Options!$B$24,2)),$C105,$D105,$E105,$F105,2016,$I105+$J105,1,$H105,$G105*$H105,Options!$B$8)))</f>
        <v>1672.4191485793999</v>
      </c>
      <c r="O105" s="81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Authority"),OR($F105=1,$F105=5)),0,hosp_count(VALUE(LEFT(Options!$B$24,2)),$C105,$E105,$F105,2016,$I105,1,$H105,$G105*$H105, Options!$B$8)))</f>
        <v>6223.6793335352004</v>
      </c>
      <c r="P105" s="81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Authority"),OR($F105=1,$F105=5)),0,hosp_count(VALUE(LEFT(Options!$B$24,2)),$C105,$E105,$F105,2016,$I105+$J105,1,$H105,$G105*$H105, Options!$B$8)))</f>
        <v>6203.3400164635004</v>
      </c>
      <c r="Q105" s="74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Authority"),OR($F105=1,$F105=5)),0,prem_mort(VALUE(LEFT(Options!$B$24,2)),$C105,$E105,$F105,2016,$I105,1,$H105,$G105*$H105,Options!$B$8)))</f>
        <v>38.086577020500002</v>
      </c>
      <c r="R105" s="75">
        <f>IF(AND(OR(Calculations!$E$2="Orkney Health Board",Calculations!$E$2="Orkney Islands Local Authority"),$F105=1),0,IF(AND(OR(Calculations!$E$2="Shetland Health Board",Calculations!$E$2="Western Isles Health Board",Calculations!$E$2="Shetland Islands Local Authority",Calculations!$E$2="Eilean Siar Local Authority"),OR($F105=1,$F105=5)),0,prem_mort(VALUE(LEFT(Options!$B$24,2)),$C105,$E105,$F105,2016,$I105+$J105,1,$H105,$G105*$H105,Options!$B$8)))</f>
        <v>38.026809288899997</v>
      </c>
      <c r="S105" s="74">
        <f t="shared" si="129"/>
        <v>115.36492706276125</v>
      </c>
      <c r="T105" s="66">
        <f t="shared" si="130"/>
        <v>115.18388952838188</v>
      </c>
      <c r="U105" s="66">
        <f t="shared" si="131"/>
        <v>5073.7497229499604</v>
      </c>
      <c r="V105" s="66">
        <f t="shared" si="132"/>
        <v>5065.7876918258917</v>
      </c>
      <c r="W105" s="66">
        <f t="shared" si="133"/>
        <v>18851.63668</v>
      </c>
      <c r="X105" s="66">
        <f t="shared" si="134"/>
        <v>18790.028522637367</v>
      </c>
      <c r="Y105" s="66">
        <f t="shared" si="135"/>
        <v>115.36492706276125</v>
      </c>
      <c r="Z105" s="75">
        <f t="shared" si="136"/>
        <v>115.18388952838188</v>
      </c>
      <c r="AA105" s="74">
        <f t="shared" si="137"/>
        <v>807554.48943932878</v>
      </c>
      <c r="AB105" s="66">
        <f t="shared" si="138"/>
        <v>806287.22669867321</v>
      </c>
      <c r="AC105" s="66">
        <f t="shared" si="139"/>
        <v>35516248.060649723</v>
      </c>
      <c r="AD105" s="66">
        <f t="shared" si="124"/>
        <v>35460513.842781238</v>
      </c>
      <c r="AE105" s="66">
        <f t="shared" si="140"/>
        <v>131961456.75999999</v>
      </c>
      <c r="AF105" s="66">
        <f t="shared" si="141"/>
        <v>131530199.65846157</v>
      </c>
      <c r="AG105" s="66">
        <f t="shared" si="142"/>
        <v>807554.48943932878</v>
      </c>
      <c r="AH105" s="66">
        <f t="shared" si="143"/>
        <v>806287.22669867321</v>
      </c>
      <c r="AI105" s="75">
        <v>7000</v>
      </c>
      <c r="AJ105" s="124"/>
      <c r="AK105" s="125"/>
      <c r="AL105" s="66"/>
      <c r="AM105" s="66"/>
      <c r="AN105" s="125"/>
      <c r="AO105" s="125"/>
      <c r="AP105" s="66"/>
      <c r="AQ105" s="75"/>
    </row>
    <row r="106" spans="1:59" x14ac:dyDescent="0.35">
      <c r="B106" s="5" t="s">
        <v>67</v>
      </c>
      <c r="C106" s="15">
        <v>42.077438000000001</v>
      </c>
      <c r="D106" s="15">
        <v>82.30744</v>
      </c>
      <c r="E106" t="s">
        <v>167</v>
      </c>
      <c r="F106">
        <v>2</v>
      </c>
      <c r="G106" s="15">
        <f>HLOOKUP(Calculations!$E$2,'Prevalence Rates'!$C$3:$BC$249,'Prevalence Rates'!$BD106,FALSE)</f>
        <v>0.12368971421116901</v>
      </c>
      <c r="H106">
        <f>HLOOKUP(Calculations!$E$2,'Population 2016'!$C$3:$BC$249,'Population 2016'!BD106,FALSE)</f>
        <v>33442</v>
      </c>
      <c r="I106">
        <v>0</v>
      </c>
      <c r="J106">
        <f>HLOOKUP(Results!E$4,Targeting!$C$3:$F$249,Targeting!$G106,FALSE)</f>
        <v>990</v>
      </c>
      <c r="K106" s="80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Authority"),OR($F106=1,$F106=5)),0,new_ci(VALUE(LEFT(Options!$B$24,2)),$C106,$E106,$F106,2016,$I106,1,$H106,$G106*$H106,Options!$B$8)))</f>
        <v>59.814254740800003</v>
      </c>
      <c r="L106" s="81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Authority"),OR($F106=1,$F106=5)),0,new_ci(VALUE(LEFT(Options!$B$24,2)),$C106,$E106,$F106,2016,$I106+$J106,1,$H106,$G106*$H106,Options!$B$8)))</f>
        <v>59.720499562800001</v>
      </c>
      <c r="M106" s="74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Authority"),OR($F106=1,$F106=5)),0,new_yllv2(VALUE(LEFT(Options!$B$24,2)),$C106,$D106,$E106,$F106,2016,$I106,1,$H106,$G106*$H106,Options!$B$8)))</f>
        <v>2346.5133331101001</v>
      </c>
      <c r="N106" s="75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Authority"),OR($F106=1,$F106=5)),0,new_yllv2(VALUE(LEFT(Options!$B$24,2)),$C106,$D106,$E106,$F106,2016,$I106+$J106,1,$H106,$G106*$H106,Options!$B$8)))</f>
        <v>2342.8353172896</v>
      </c>
      <c r="O106" s="81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Authority"),OR($F106=1,$F106=5)),0,hosp_count(VALUE(LEFT(Options!$B$24,2)),$C106,$E106,$F106,2016,$I106,1,$H106,$G106*$H106, Options!$B$8)))</f>
        <v>7177.9805397336004</v>
      </c>
      <c r="P106" s="81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Authority"),OR($F106=1,$F106=5)),0,hosp_count(VALUE(LEFT(Options!$B$24,2)),$C106,$E106,$F106,2016,$I106+$J106,1,$H106,$G106*$H106, Options!$B$8)))</f>
        <v>7154.5385928223004</v>
      </c>
      <c r="Q106" s="74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Authority"),OR($F106=1,$F106=5)),0,prem_mort(VALUE(LEFT(Options!$B$24,2)),$C106,$E106,$F106,2016,$I106,1,$H106,$G106*$H106,Options!$B$8)))</f>
        <v>59.814254740800003</v>
      </c>
      <c r="R106" s="75">
        <f>IF(AND(OR(Calculations!$E$2="Orkney Health Board",Calculations!$E$2="Orkney Islands Local Authority"),$F106=1),0,IF(AND(OR(Calculations!$E$2="Shetland Health Board",Calculations!$E$2="Western Isles Health Board",Calculations!$E$2="Shetland Islands Local Authority",Calculations!$E$2="Eilean Siar Local Authority"),OR($F106=1,$F106=5)),0,prem_mort(VALUE(LEFT(Options!$B$24,2)),$C106,$E106,$F106,2016,$I106+$J106,1,$H106,$G106*$H106,Options!$B$8)))</f>
        <v>59.720499562800001</v>
      </c>
      <c r="S106" s="74">
        <f t="shared" si="129"/>
        <v>178.85968166018779</v>
      </c>
      <c r="T106" s="66">
        <f t="shared" si="130"/>
        <v>178.57933007236412</v>
      </c>
      <c r="U106" s="66">
        <f t="shared" si="131"/>
        <v>7016.6656692485494</v>
      </c>
      <c r="V106" s="66">
        <f t="shared" si="132"/>
        <v>7005.667475897375</v>
      </c>
      <c r="W106" s="66">
        <f t="shared" si="133"/>
        <v>21463.969080000003</v>
      </c>
      <c r="X106" s="66">
        <f t="shared" si="134"/>
        <v>21393.871756540579</v>
      </c>
      <c r="Y106" s="66">
        <f t="shared" si="135"/>
        <v>178.85968166018779</v>
      </c>
      <c r="Z106" s="75">
        <f t="shared" si="136"/>
        <v>178.57933007236412</v>
      </c>
      <c r="AA106" s="74">
        <f t="shared" si="137"/>
        <v>1252017.7716213146</v>
      </c>
      <c r="AB106" s="66">
        <f t="shared" si="138"/>
        <v>1250055.3105065487</v>
      </c>
      <c r="AC106" s="66">
        <f t="shared" si="139"/>
        <v>49116659.684739843</v>
      </c>
      <c r="AD106" s="66">
        <f t="shared" si="124"/>
        <v>49039672.331281625</v>
      </c>
      <c r="AE106" s="66">
        <f t="shared" si="140"/>
        <v>150247783.56000003</v>
      </c>
      <c r="AF106" s="66">
        <f t="shared" si="141"/>
        <v>149757102.29578406</v>
      </c>
      <c r="AG106" s="66">
        <f t="shared" si="142"/>
        <v>1252017.7716213146</v>
      </c>
      <c r="AH106" s="66">
        <f t="shared" si="143"/>
        <v>1250055.3105065487</v>
      </c>
      <c r="AI106" s="75">
        <v>7000</v>
      </c>
      <c r="AJ106" s="124"/>
      <c r="AK106" s="125"/>
      <c r="AL106" s="66"/>
      <c r="AM106" s="66"/>
      <c r="AN106" s="125"/>
      <c r="AO106" s="125"/>
      <c r="AP106" s="66"/>
      <c r="AQ106" s="75"/>
    </row>
    <row r="107" spans="1:59" x14ac:dyDescent="0.35">
      <c r="B107" s="5" t="s">
        <v>68</v>
      </c>
      <c r="C107" s="15">
        <v>47.025772000000003</v>
      </c>
      <c r="D107" s="15">
        <v>82.585769999999997</v>
      </c>
      <c r="E107" t="s">
        <v>167</v>
      </c>
      <c r="F107">
        <v>2</v>
      </c>
      <c r="G107" s="15">
        <f>HLOOKUP(Calculations!$E$2,'Prevalence Rates'!$C$3:$BC$249,'Prevalence Rates'!$BD107,FALSE)</f>
        <v>0.12368971421116901</v>
      </c>
      <c r="H107">
        <f>HLOOKUP(Calculations!$E$2,'Population 2016'!$C$3:$BC$249,'Population 2016'!BD107,FALSE)</f>
        <v>39170</v>
      </c>
      <c r="I107">
        <v>0</v>
      </c>
      <c r="J107">
        <f>HLOOKUP(Results!E$4,Targeting!$C$3:$F$249,Targeting!$G107,FALSE)</f>
        <v>1160</v>
      </c>
      <c r="K107" s="80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Authority"),OR($F107=1,$F107=5)),0,new_ci(VALUE(LEFT(Options!$B$24,2)),$C107,$E107,$F107,2016,$I107,1,$H107,$G107*$H107,Options!$B$8)))</f>
        <v>106.6706956731</v>
      </c>
      <c r="L107" s="81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Authority"),OR($F107=1,$F107=5)),0,new_ci(VALUE(LEFT(Options!$B$24,2)),$C107,$E107,$F107,2016,$I107+$J107,1,$H107,$G107*$H107,Options!$B$8)))</f>
        <v>106.50355080910001</v>
      </c>
      <c r="M107" s="74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Authority"),OR($F107=1,$F107=5)),0,new_yllv2(VALUE(LEFT(Options!$B$24,2)),$C107,$D107,$E107,$F107,2016,$I107,1,$H107,$G107*$H107,Options!$B$8)))</f>
        <v>3686.5390291209001</v>
      </c>
      <c r="N107" s="75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Authority"),OR($F107=1,$F107=5)),0,new_yllv2(VALUE(LEFT(Options!$B$24,2)),$C107,$D107,$E107,$F107,2016,$I107+$J107,1,$H107,$G107*$H107,Options!$B$8)))</f>
        <v>3680.7625029554001</v>
      </c>
      <c r="O107" s="81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Authority"),OR($F107=1,$F107=5)),0,hosp_count(VALUE(LEFT(Options!$B$24,2)),$C107,$E107,$F107,2016,$I107,1,$H107,$G107*$H107, Options!$B$8)))</f>
        <v>9521.8151117819998</v>
      </c>
      <c r="P107" s="81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Authority"),OR($F107=1,$F107=5)),0,hosp_count(VALUE(LEFT(Options!$B$24,2)),$C107,$E107,$F107,2016,$I107+$J107,1,$H107,$G107*$H107, Options!$B$8)))</f>
        <v>9490.7070743690001</v>
      </c>
      <c r="Q107" s="74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Authority"),OR($F107=1,$F107=5)),0,prem_mort(VALUE(LEFT(Options!$B$24,2)),$C107,$E107,$F107,2016,$I107,1,$H107,$G107*$H107,Options!$B$8)))</f>
        <v>106.6706956731</v>
      </c>
      <c r="R107" s="75">
        <f>IF(AND(OR(Calculations!$E$2="Orkney Health Board",Calculations!$E$2="Orkney Islands Local Authority"),$F107=1),0,IF(AND(OR(Calculations!$E$2="Shetland Health Board",Calculations!$E$2="Western Isles Health Board",Calculations!$E$2="Shetland Islands Local Authority",Calculations!$E$2="Eilean Siar Local Authority"),OR($F107=1,$F107=5)),0,prem_mort(VALUE(LEFT(Options!$B$24,2)),$C107,$E107,$F107,2016,$I107+$J107,1,$H107,$G107*$H107,Options!$B$8)))</f>
        <v>106.50355080910001</v>
      </c>
      <c r="S107" s="74">
        <f t="shared" si="129"/>
        <v>272.3275355453153</v>
      </c>
      <c r="T107" s="66">
        <f t="shared" si="130"/>
        <v>271.90081901736028</v>
      </c>
      <c r="U107" s="66">
        <f t="shared" si="131"/>
        <v>9411.6390837909112</v>
      </c>
      <c r="V107" s="66">
        <f t="shared" si="132"/>
        <v>9396.8917614383463</v>
      </c>
      <c r="W107" s="66">
        <f t="shared" si="133"/>
        <v>24308.94846</v>
      </c>
      <c r="X107" s="66">
        <f t="shared" si="134"/>
        <v>24229.530442606589</v>
      </c>
      <c r="Y107" s="66">
        <f t="shared" si="135"/>
        <v>272.3275355453153</v>
      </c>
      <c r="Z107" s="75">
        <f t="shared" si="136"/>
        <v>271.90081901736028</v>
      </c>
      <c r="AA107" s="74">
        <f t="shared" si="137"/>
        <v>1906292.7488172071</v>
      </c>
      <c r="AB107" s="66">
        <f t="shared" si="138"/>
        <v>1903305.733121522</v>
      </c>
      <c r="AC107" s="66">
        <f t="shared" si="139"/>
        <v>65881473.586536378</v>
      </c>
      <c r="AD107" s="66">
        <f t="shared" si="124"/>
        <v>65778242.330068424</v>
      </c>
      <c r="AE107" s="66">
        <f t="shared" si="140"/>
        <v>170162639.22</v>
      </c>
      <c r="AF107" s="66">
        <f t="shared" si="141"/>
        <v>169606713.09824613</v>
      </c>
      <c r="AG107" s="66">
        <f t="shared" si="142"/>
        <v>1906292.7488172071</v>
      </c>
      <c r="AH107" s="66">
        <f t="shared" si="143"/>
        <v>1903305.733121522</v>
      </c>
      <c r="AI107" s="75">
        <v>7000</v>
      </c>
      <c r="AJ107" s="124"/>
      <c r="AK107" s="125"/>
      <c r="AL107" s="66"/>
      <c r="AM107" s="66"/>
      <c r="AN107" s="125"/>
      <c r="AO107" s="125"/>
      <c r="AP107" s="66"/>
      <c r="AQ107" s="75"/>
    </row>
    <row r="108" spans="1:59" x14ac:dyDescent="0.35">
      <c r="B108" s="5" t="s">
        <v>69</v>
      </c>
      <c r="C108" s="15">
        <v>51.990825999999998</v>
      </c>
      <c r="D108" s="15">
        <v>82.980829999999997</v>
      </c>
      <c r="E108" t="s">
        <v>167</v>
      </c>
      <c r="F108">
        <v>2</v>
      </c>
      <c r="G108" s="15">
        <f>HLOOKUP(Calculations!$E$2,'Prevalence Rates'!$C$3:$BC$249,'Prevalence Rates'!$BD108,FALSE)</f>
        <v>0.12368971421116901</v>
      </c>
      <c r="H108">
        <f>HLOOKUP(Calculations!$E$2,'Population 2016'!$C$3:$BC$249,'Population 2016'!BD108,FALSE)</f>
        <v>40518</v>
      </c>
      <c r="I108">
        <v>0</v>
      </c>
      <c r="J108">
        <f>HLOOKUP(Results!E$4,Targeting!$C$3:$F$249,Targeting!$G108,FALSE)</f>
        <v>1200</v>
      </c>
      <c r="K108" s="80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Authority"),OR($F108=1,$F108=5)),0,new_ci(VALUE(LEFT(Options!$B$24,2)),$C108,$E108,$F108,2016,$I108,1,$H108,$G108*$H108,Options!$B$8)))</f>
        <v>168.20057141090001</v>
      </c>
      <c r="L108" s="81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Authority"),OR($F108=1,$F108=5)),0,new_ci(VALUE(LEFT(Options!$B$24,2)),$C108,$E108,$F108,2016,$I108+$J108,1,$H108,$G108*$H108,Options!$B$8)))</f>
        <v>167.93727785089999</v>
      </c>
      <c r="M108" s="74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Authority"),OR($F108=1,$F108=5)),0,new_yllv2(VALUE(LEFT(Options!$B$24,2)),$C108,$D108,$E108,$F108,2016,$I108,1,$H108,$G108*$H108,Options!$B$8)))</f>
        <v>5044.3358094151999</v>
      </c>
      <c r="N108" s="75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Authority"),OR($F108=1,$F108=5)),0,new_yllv2(VALUE(LEFT(Options!$B$24,2)),$C108,$D108,$E108,$F108,2016,$I108+$J108,1,$H108,$G108*$H108,Options!$B$8)))</f>
        <v>5036.4396344976003</v>
      </c>
      <c r="O108" s="81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Authority"),OR($F108=1,$F108=5)),0,hosp_count(VALUE(LEFT(Options!$B$24,2)),$C108,$E108,$F108,2016,$I108,1,$H108,$G108*$H108, Options!$B$8)))</f>
        <v>11159.7113811168</v>
      </c>
      <c r="P108" s="81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Authority"),OR($F108=1,$F108=5)),0,hosp_count(VALUE(LEFT(Options!$B$24,2)),$C108,$E108,$F108,2016,$I108+$J108,1,$H108,$G108*$H108, Options!$B$8)))</f>
        <v>11123.2498703909</v>
      </c>
      <c r="Q108" s="74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Authority"),OR($F108=1,$F108=5)),0,prem_mort(VALUE(LEFT(Options!$B$24,2)),$C108,$E108,$F108,2016,$I108,1,$H108,$G108*$H108,Options!$B$8)))</f>
        <v>168.20057141090001</v>
      </c>
      <c r="R108" s="75">
        <f>IF(AND(OR(Calculations!$E$2="Orkney Health Board",Calculations!$E$2="Orkney Islands Local Authority"),$F108=1),0,IF(AND(OR(Calculations!$E$2="Shetland Health Board",Calculations!$E$2="Western Isles Health Board",Calculations!$E$2="Shetland Islands Local Authority",Calculations!$E$2="Eilean Siar Local Authority"),OR($F108=1,$F108=5)),0,prem_mort(VALUE(LEFT(Options!$B$24,2)),$C108,$E108,$F108,2016,$I108+$J108,1,$H108,$G108*$H108,Options!$B$8)))</f>
        <v>167.93727785089999</v>
      </c>
      <c r="S108" s="74">
        <f t="shared" si="129"/>
        <v>415.12555262081054</v>
      </c>
      <c r="T108" s="66">
        <f t="shared" si="130"/>
        <v>414.47573387358705</v>
      </c>
      <c r="U108" s="66">
        <f t="shared" si="131"/>
        <v>12449.616983600374</v>
      </c>
      <c r="V108" s="66">
        <f t="shared" si="132"/>
        <v>12430.128916771806</v>
      </c>
      <c r="W108" s="66">
        <f t="shared" si="133"/>
        <v>27542.601760000001</v>
      </c>
      <c r="X108" s="66">
        <f t="shared" si="134"/>
        <v>27452.613333310877</v>
      </c>
      <c r="Y108" s="66">
        <f t="shared" si="135"/>
        <v>415.12555262081054</v>
      </c>
      <c r="Z108" s="75">
        <f t="shared" si="136"/>
        <v>414.47573387358705</v>
      </c>
      <c r="AA108" s="74">
        <f t="shared" si="137"/>
        <v>2905878.8683456737</v>
      </c>
      <c r="AB108" s="66">
        <f t="shared" si="138"/>
        <v>2901330.1371151092</v>
      </c>
      <c r="AC108" s="66">
        <f t="shared" si="139"/>
        <v>87147318.885202616</v>
      </c>
      <c r="AD108" s="66">
        <f t="shared" si="124"/>
        <v>87010902.41740264</v>
      </c>
      <c r="AE108" s="66">
        <f t="shared" si="140"/>
        <v>192798212.32000002</v>
      </c>
      <c r="AF108" s="66">
        <f t="shared" si="141"/>
        <v>192168293.33317614</v>
      </c>
      <c r="AG108" s="66">
        <f t="shared" si="142"/>
        <v>2905878.8683456737</v>
      </c>
      <c r="AH108" s="66">
        <f t="shared" si="143"/>
        <v>2901330.1371151092</v>
      </c>
      <c r="AI108" s="75">
        <v>7000</v>
      </c>
      <c r="AJ108" s="124"/>
      <c r="AK108" s="125"/>
      <c r="AL108" s="66"/>
      <c r="AM108" s="66"/>
      <c r="AN108" s="125"/>
      <c r="AO108" s="125"/>
      <c r="AP108" s="66"/>
      <c r="AQ108" s="75"/>
    </row>
    <row r="109" spans="1:59" x14ac:dyDescent="0.35">
      <c r="B109" s="5" t="s">
        <v>70</v>
      </c>
      <c r="C109" s="15">
        <v>56.953040999999999</v>
      </c>
      <c r="D109" s="15">
        <v>83.473039999999997</v>
      </c>
      <c r="E109" t="s">
        <v>167</v>
      </c>
      <c r="F109">
        <v>2</v>
      </c>
      <c r="G109" s="15">
        <f>HLOOKUP(Calculations!$E$2,'Prevalence Rates'!$C$3:$BC$249,'Prevalence Rates'!$BD109,FALSE)</f>
        <v>0.1616690581244189</v>
      </c>
      <c r="H109">
        <f>HLOOKUP(Calculations!$E$2,'Population 2016'!$C$3:$BC$249,'Population 2016'!BD109,FALSE)</f>
        <v>37275</v>
      </c>
      <c r="I109">
        <v>0</v>
      </c>
      <c r="J109">
        <f>HLOOKUP(Results!E$4,Targeting!$C$3:$F$249,Targeting!$G109,FALSE)</f>
        <v>1104</v>
      </c>
      <c r="K109" s="80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Authority"),OR($F109=1,$F109=5)),0,new_ci(VALUE(LEFT(Options!$B$24,2)),$C109,$E109,$F109,2016,$I109,1,$H109,$G109*$H109,Options!$B$8)))</f>
        <v>235.7285433083</v>
      </c>
      <c r="L109" s="81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Authority"),OR($F109=1,$F109=5)),0,new_ci(VALUE(LEFT(Options!$B$24,2)),$C109,$E109,$F109,2016,$I109+$J109,1,$H109,$G109*$H109,Options!$B$8)))</f>
        <v>235.36447656589999</v>
      </c>
      <c r="M109" s="74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Authority"),OR($F109=1,$F109=5)),0,new_yllv2(VALUE(LEFT(Options!$B$24,2)),$C109,$D109,$E109,$F109,2016,$I109,1,$H109,$G109*$H109,Options!$B$8)))</f>
        <v>6015.7921894992996</v>
      </c>
      <c r="N109" s="75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Authority"),OR($F109=1,$F109=5)),0,new_yllv2(VALUE(LEFT(Options!$B$24,2)),$C109,$D109,$E109,$F109,2016,$I109+$J109,1,$H109,$G109*$H109,Options!$B$8)))</f>
        <v>6006.5012065972996</v>
      </c>
      <c r="O109" s="81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Authority"),OR($F109=1,$F109=5)),0,hosp_count(VALUE(LEFT(Options!$B$24,2)),$C109,$E109,$F109,2016,$I109,1,$H109,$G109*$H109, Options!$B$8)))</f>
        <v>11631.357148215</v>
      </c>
      <c r="P109" s="81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Authority"),OR($F109=1,$F109=5)),0,hosp_count(VALUE(LEFT(Options!$B$24,2)),$C109,$E109,$F109,2016,$I109+$J109,1,$H109,$G109*$H109, Options!$B$8)))</f>
        <v>11593.844099460601</v>
      </c>
      <c r="Q109" s="74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Authority"),OR($F109=1,$F109=5)),0,prem_mort(VALUE(LEFT(Options!$B$24,2)),$C109,$E109,$F109,2016,$I109,1,$H109,$G109*$H109,Options!$B$8)))</f>
        <v>235.7285433083</v>
      </c>
      <c r="R109" s="75">
        <f>IF(AND(OR(Calculations!$E$2="Orkney Health Board",Calculations!$E$2="Orkney Islands Local Authority"),$F109=1),0,IF(AND(OR(Calculations!$E$2="Shetland Health Board",Calculations!$E$2="Western Isles Health Board",Calculations!$E$2="Shetland Islands Local Authority",Calculations!$E$2="Eilean Siar Local Authority"),OR($F109=1,$F109=5)),0,prem_mort(VALUE(LEFT(Options!$B$24,2)),$C109,$E109,$F109,2016,$I109+$J109,1,$H109,$G109*$H109,Options!$B$8)))</f>
        <v>235.36447656589999</v>
      </c>
      <c r="S109" s="74">
        <f t="shared" si="129"/>
        <v>632.40387205446007</v>
      </c>
      <c r="T109" s="66">
        <f t="shared" si="130"/>
        <v>631.42716717880614</v>
      </c>
      <c r="U109" s="66">
        <f t="shared" si="131"/>
        <v>16138.946182426022</v>
      </c>
      <c r="V109" s="66">
        <f t="shared" si="132"/>
        <v>16114.020674975987</v>
      </c>
      <c r="W109" s="66">
        <f t="shared" si="133"/>
        <v>31204.177460000003</v>
      </c>
      <c r="X109" s="66">
        <f t="shared" si="134"/>
        <v>31103.538831550912</v>
      </c>
      <c r="Y109" s="66">
        <f t="shared" si="135"/>
        <v>632.40387205446007</v>
      </c>
      <c r="Z109" s="75">
        <f t="shared" si="136"/>
        <v>631.42716717880614</v>
      </c>
      <c r="AA109" s="74">
        <f t="shared" si="137"/>
        <v>4110625.1683539907</v>
      </c>
      <c r="AB109" s="66">
        <f t="shared" si="138"/>
        <v>4104276.5866622399</v>
      </c>
      <c r="AC109" s="66">
        <f t="shared" si="139"/>
        <v>104903150.18576914</v>
      </c>
      <c r="AD109" s="66">
        <f t="shared" si="124"/>
        <v>104741134.38734391</v>
      </c>
      <c r="AE109" s="66">
        <f t="shared" si="140"/>
        <v>202827153.49000001</v>
      </c>
      <c r="AF109" s="66">
        <f t="shared" si="141"/>
        <v>202173002.40508091</v>
      </c>
      <c r="AG109" s="66">
        <f t="shared" si="142"/>
        <v>4110625.1683539907</v>
      </c>
      <c r="AH109" s="66">
        <f t="shared" si="143"/>
        <v>4104276.5866622399</v>
      </c>
      <c r="AI109" s="75">
        <v>6500</v>
      </c>
      <c r="AJ109" s="124"/>
      <c r="AK109" s="125"/>
      <c r="AL109" s="66"/>
      <c r="AM109" s="66"/>
      <c r="AN109" s="125"/>
      <c r="AO109" s="125"/>
      <c r="AP109" s="66"/>
      <c r="AQ109" s="75"/>
    </row>
    <row r="110" spans="1:59" x14ac:dyDescent="0.35">
      <c r="B110" s="5" t="s">
        <v>71</v>
      </c>
      <c r="C110" s="15">
        <v>61.947387999999997</v>
      </c>
      <c r="D110" s="15">
        <v>84.167389999999997</v>
      </c>
      <c r="E110" t="s">
        <v>167</v>
      </c>
      <c r="F110">
        <v>2</v>
      </c>
      <c r="G110" s="15">
        <f>HLOOKUP(Calculations!$E$2,'Prevalence Rates'!$C$3:$BC$249,'Prevalence Rates'!$BD110,FALSE)</f>
        <v>0.1616690581244189</v>
      </c>
      <c r="H110">
        <f>HLOOKUP(Calculations!$E$2,'Population 2016'!$C$3:$BC$249,'Population 2016'!BD110,FALSE)</f>
        <v>32644</v>
      </c>
      <c r="I110">
        <v>0</v>
      </c>
      <c r="J110">
        <f>HLOOKUP(Results!E$4,Targeting!$C$3:$F$249,Targeting!$G110,FALSE)</f>
        <v>967</v>
      </c>
      <c r="K110" s="80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Authority"),OR($F110=1,$F110=5)),0,new_ci(VALUE(LEFT(Options!$B$24,2)),$C110,$E110,$F110,2016,$I110,1,$H110,$G110*$H110,Options!$B$8)))</f>
        <v>315.16966988029998</v>
      </c>
      <c r="L110" s="81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Authority"),OR($F110=1,$F110=5)),0,new_ci(VALUE(LEFT(Options!$B$24,2)),$C110,$E110,$F110,2016,$I110+$J110,1,$H110,$G110*$H110,Options!$B$8)))</f>
        <v>314.68402420400002</v>
      </c>
      <c r="M110" s="74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Authority"),OR($F110=1,$F110=5)),0,new_yllv2(VALUE(LEFT(Options!$B$24,2)),$C110,$D110,$E110,$F110,2016,$I110,1,$H110,$G110*$H110,Options!$B$8)))</f>
        <v>6687.9010251993004</v>
      </c>
      <c r="N110" s="75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Authority"),OR($F110=1,$F110=5)),0,new_yllv2(VALUE(LEFT(Options!$B$24,2)),$C110,$D110,$E110,$F110,2016,$I110+$J110,1,$H110,$G110*$H110,Options!$B$8)))</f>
        <v>6677.5956229768999</v>
      </c>
      <c r="O110" s="81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Authority"),OR($F110=1,$F110=5)),0,hosp_count(VALUE(LEFT(Options!$B$24,2)),$C110,$E110,$F110,2016,$I110,1,$H110,$G110*$H110, Options!$B$8)))</f>
        <v>11549.811549477199</v>
      </c>
      <c r="P110" s="81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Authority"),OR($F110=1,$F110=5)),0,hosp_count(VALUE(LEFT(Options!$B$24,2)),$C110,$E110,$F110,2016,$I110+$J110,1,$H110,$G110*$H110, Options!$B$8)))</f>
        <v>11512.555349817099</v>
      </c>
      <c r="Q110" s="74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Authority"),OR($F110=1,$F110=5)),0,prem_mort(VALUE(LEFT(Options!$B$24,2)),$C110,$E110,$F110,2016,$I110,1,$H110,$G110*$H110,Options!$B$8)))</f>
        <v>315.16966988029998</v>
      </c>
      <c r="R110" s="75">
        <f>IF(AND(OR(Calculations!$E$2="Orkney Health Board",Calculations!$E$2="Orkney Islands Local Authority"),$F110=1),0,IF(AND(OR(Calculations!$E$2="Shetland Health Board",Calculations!$E$2="Western Isles Health Board",Calculations!$E$2="Shetland Islands Local Authority",Calculations!$E$2="Eilean Siar Local Authority"),OR($F110=1,$F110=5)),0,prem_mort(VALUE(LEFT(Options!$B$24,2)),$C110,$E110,$F110,2016,$I110+$J110,1,$H110,$G110*$H110,Options!$B$8)))</f>
        <v>314.68402420400002</v>
      </c>
      <c r="S110" s="74">
        <f t="shared" si="129"/>
        <v>965.47503333016778</v>
      </c>
      <c r="T110" s="66">
        <f t="shared" si="130"/>
        <v>963.98733060899406</v>
      </c>
      <c r="U110" s="66">
        <f t="shared" si="131"/>
        <v>20487.382138216213</v>
      </c>
      <c r="V110" s="66">
        <f t="shared" si="132"/>
        <v>20455.813083497429</v>
      </c>
      <c r="W110" s="66">
        <f t="shared" si="133"/>
        <v>35381.116129999995</v>
      </c>
      <c r="X110" s="66">
        <f t="shared" si="134"/>
        <v>35266.987347803886</v>
      </c>
      <c r="Y110" s="66">
        <f t="shared" si="135"/>
        <v>965.47503333016778</v>
      </c>
      <c r="Z110" s="75">
        <f t="shared" si="136"/>
        <v>963.98733060899406</v>
      </c>
      <c r="AA110" s="74">
        <f t="shared" si="137"/>
        <v>5792850.1999810068</v>
      </c>
      <c r="AB110" s="66">
        <f t="shared" si="138"/>
        <v>5783923.9836539645</v>
      </c>
      <c r="AC110" s="66">
        <f t="shared" si="139"/>
        <v>122924292.82929727</v>
      </c>
      <c r="AD110" s="66">
        <f t="shared" si="124"/>
        <v>122734878.50098458</v>
      </c>
      <c r="AE110" s="66">
        <f t="shared" si="140"/>
        <v>212286696.77999997</v>
      </c>
      <c r="AF110" s="66">
        <f t="shared" si="141"/>
        <v>211601924.08682331</v>
      </c>
      <c r="AG110" s="66">
        <f t="shared" si="142"/>
        <v>5792850.1999810068</v>
      </c>
      <c r="AH110" s="66">
        <f t="shared" si="143"/>
        <v>5783923.9836539645</v>
      </c>
      <c r="AI110" s="75">
        <v>6000</v>
      </c>
      <c r="AJ110" s="124"/>
      <c r="AK110" s="125"/>
      <c r="AL110" s="66"/>
      <c r="AM110" s="66"/>
      <c r="AN110" s="125"/>
      <c r="AO110" s="125"/>
      <c r="AP110" s="66"/>
      <c r="AQ110" s="75"/>
    </row>
    <row r="111" spans="1:59" x14ac:dyDescent="0.35">
      <c r="B111" s="5" t="s">
        <v>72</v>
      </c>
      <c r="C111" s="15">
        <v>67.063927000000007</v>
      </c>
      <c r="D111" s="15">
        <v>85.193929999999995</v>
      </c>
      <c r="E111" t="s">
        <v>167</v>
      </c>
      <c r="F111">
        <v>2</v>
      </c>
      <c r="G111" s="15">
        <f>HLOOKUP(Calculations!$E$2,'Prevalence Rates'!$C$3:$BC$249,'Prevalence Rates'!$BD111,FALSE)</f>
        <v>0.1616690581244189</v>
      </c>
      <c r="H111">
        <f>HLOOKUP(Calculations!$E$2,'Population 2016'!$C$3:$BC$249,'Population 2016'!BD111,FALSE)</f>
        <v>32580</v>
      </c>
      <c r="I111">
        <v>0</v>
      </c>
      <c r="J111">
        <f>HLOOKUP(Results!E$4,Targeting!$C$3:$F$249,Targeting!$G111,FALSE)</f>
        <v>965</v>
      </c>
      <c r="K111" s="80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Authority"),OR($F111=1,$F111=5)),0,new_ci(VALUE(LEFT(Options!$B$24,2)),$C111,$E111,$F111,2016,$I111,1,$H111,$G111*$H111,Options!$B$8)))</f>
        <v>484.76204316970001</v>
      </c>
      <c r="L111" s="81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Authority"),OR($F111=1,$F111=5)),0,new_ci(VALUE(LEFT(Options!$B$24,2)),$C111,$E111,$F111,2016,$I111+$J111,1,$H111,$G111*$H111,Options!$B$8)))</f>
        <v>484.01803511769998</v>
      </c>
      <c r="M111" s="74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Authority"),OR($F111=1,$F111=5)),0,new_yllv2(VALUE(LEFT(Options!$B$24,2)),$C111,$D111,$E111,$F111,2016,$I111,1,$H111,$G111*$H111,Options!$B$8)))</f>
        <v>8303.9752537830991</v>
      </c>
      <c r="N111" s="75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Authority"),OR($F111=1,$F111=5)),0,new_yllv2(VALUE(LEFT(Options!$B$24,2)),$C111,$D111,$E111,$F111,2016,$I111+$J111,1,$H111,$G111*$H111,Options!$B$8)))</f>
        <v>8291.2303936203007</v>
      </c>
      <c r="O111" s="81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Authority"),OR($F111=1,$F111=5)),0,hosp_count(VALUE(LEFT(Options!$B$24,2)),$C111,$E111,$F111,2016,$I111,1,$H111,$G111*$H111, Options!$B$8)))</f>
        <v>13110.408911123999</v>
      </c>
      <c r="P111" s="81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Authority"),OR($F111=1,$F111=5)),0,hosp_count(VALUE(LEFT(Options!$B$24,2)),$C111,$E111,$F111,2016,$I111+$J111,1,$H111,$G111*$H111, Options!$B$8)))</f>
        <v>13068.123260266701</v>
      </c>
      <c r="Q111" s="74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Authority"),OR($F111=1,$F111=5)),0,prem_mort(VALUE(LEFT(Options!$B$24,2)),$C111,$E111,$F111,2016,$I111,1,$H111,$G111*$H111,Options!$B$8)))</f>
        <v>484.76204316970001</v>
      </c>
      <c r="R111" s="75">
        <f>IF(AND(OR(Calculations!$E$2="Orkney Health Board",Calculations!$E$2="Orkney Islands Local Authority"),$F111=1),0,IF(AND(OR(Calculations!$E$2="Shetland Health Board",Calculations!$E$2="Western Isles Health Board",Calculations!$E$2="Shetland Islands Local Authority",Calculations!$E$2="Eilean Siar Local Authority"),OR($F111=1,$F111=5)),0,prem_mort(VALUE(LEFT(Options!$B$24,2)),$C111,$E111,$F111,2016,$I111+$J111,1,$H111,$G111*$H111,Options!$B$8)))</f>
        <v>484.01803511769998</v>
      </c>
      <c r="S111" s="74">
        <f t="shared" si="129"/>
        <v>1487.9129624607119</v>
      </c>
      <c r="T111" s="66">
        <f t="shared" si="130"/>
        <v>1485.6293281697358</v>
      </c>
      <c r="U111" s="66">
        <f t="shared" si="131"/>
        <v>25487.953510690913</v>
      </c>
      <c r="V111" s="66">
        <f t="shared" si="132"/>
        <v>25448.834848435545</v>
      </c>
      <c r="W111" s="66">
        <f t="shared" si="133"/>
        <v>40240.665779999996</v>
      </c>
      <c r="X111" s="66">
        <f t="shared" si="134"/>
        <v>40110.875568651623</v>
      </c>
      <c r="Y111" s="66">
        <f t="shared" si="135"/>
        <v>1487.9129624607119</v>
      </c>
      <c r="Z111" s="75">
        <f t="shared" si="136"/>
        <v>1485.6293281697358</v>
      </c>
      <c r="AA111" s="74">
        <f t="shared" si="137"/>
        <v>8183521.2935339157</v>
      </c>
      <c r="AB111" s="66">
        <f t="shared" si="138"/>
        <v>8170961.304933547</v>
      </c>
      <c r="AC111" s="66">
        <f t="shared" si="139"/>
        <v>140183744.30880001</v>
      </c>
      <c r="AD111" s="66">
        <f t="shared" si="124"/>
        <v>139968591.66639549</v>
      </c>
      <c r="AE111" s="66">
        <f t="shared" si="140"/>
        <v>221323661.78999996</v>
      </c>
      <c r="AF111" s="66">
        <f t="shared" si="141"/>
        <v>220609815.62758392</v>
      </c>
      <c r="AG111" s="66">
        <f t="shared" si="142"/>
        <v>8183521.2935339157</v>
      </c>
      <c r="AH111" s="66">
        <f t="shared" si="143"/>
        <v>8170961.304933547</v>
      </c>
      <c r="AI111" s="75">
        <v>5500</v>
      </c>
      <c r="AJ111" s="124"/>
      <c r="AK111" s="125"/>
      <c r="AL111" s="66"/>
      <c r="AM111" s="66"/>
      <c r="AN111" s="125"/>
      <c r="AO111" s="125"/>
      <c r="AP111" s="66"/>
      <c r="AQ111" s="75"/>
    </row>
    <row r="112" spans="1:59" x14ac:dyDescent="0.35">
      <c r="B112" s="5" t="s">
        <v>73</v>
      </c>
      <c r="C112" s="15">
        <v>71.938164</v>
      </c>
      <c r="D112" s="15">
        <v>86.248159999999999</v>
      </c>
      <c r="E112" t="s">
        <v>167</v>
      </c>
      <c r="F112">
        <v>2</v>
      </c>
      <c r="G112" s="15">
        <f>HLOOKUP(Calculations!$E$2,'Prevalence Rates'!$C$3:$BC$249,'Prevalence Rates'!$BD112,FALSE)</f>
        <v>0.1616690581244189</v>
      </c>
      <c r="H112">
        <f>HLOOKUP(Calculations!$E$2,'Population 2016'!$C$3:$BC$249,'Population 2016'!BD112,FALSE)</f>
        <v>25764</v>
      </c>
      <c r="I112">
        <v>0</v>
      </c>
      <c r="J112">
        <f>HLOOKUP(Results!E$4,Targeting!$C$3:$F$249,Targeting!$G112,FALSE)</f>
        <v>763</v>
      </c>
      <c r="K112" s="80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Authority"),OR($F112=1,$F112=5)),0,new_ci(VALUE(LEFT(Options!$B$24,2)),$C112,$E112,$F112,2016,$I112,1,$H112,$G112*$H112,Options!$B$8)))</f>
        <v>578.02876127870002</v>
      </c>
      <c r="L112" s="81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Authority"),OR($F112=1,$F112=5)),0,new_ci(VALUE(LEFT(Options!$B$24,2)),$C112,$E112,$F112,2016,$I112+$J112,1,$H112,$G112*$H112,Options!$B$8)))</f>
        <v>577.14672442790004</v>
      </c>
      <c r="M112" s="74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Authority"),OR($F112=1,$F112=5)),0,new_yllv2(VALUE(LEFT(Options!$B$24,2)),$C112,$D112,$E112,$F112,2016,$I112,1,$H112,$G112*$H112,Options!$B$8)))</f>
        <v>7693.5605005044999</v>
      </c>
      <c r="N112" s="75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Authority"),OR($F112=1,$F112=5)),0,new_yllv2(VALUE(LEFT(Options!$B$24,2)),$C112,$D112,$E112,$F112,2016,$I112+$J112,1,$H112,$G112*$H112,Options!$B$8)))</f>
        <v>7681.8205935485003</v>
      </c>
      <c r="O112" s="81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Authority"),OR($F112=1,$F112=5)),0,hosp_count(VALUE(LEFT(Options!$B$24,2)),$C112,$E112,$F112,2016,$I112,1,$H112,$G112*$H112, Options!$B$8)))</f>
        <v>11719.9333841844</v>
      </c>
      <c r="P112" s="81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Authority"),OR($F112=1,$F112=5)),0,hosp_count(VALUE(LEFT(Options!$B$24,2)),$C112,$E112,$F112,2016,$I112+$J112,1,$H112,$G112*$H112, Options!$B$8)))</f>
        <v>11682.138158780501</v>
      </c>
      <c r="Q112" s="74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Authority"),OR($F112=1,$F112=5)),0,prem_mort(VALUE(LEFT(Options!$B$24,2)),$C112,$E112,$F112,2016,$I112,1,$H112,$G112*$H112,Options!$B$8)))</f>
        <v>578.02876127870002</v>
      </c>
      <c r="R112" s="75">
        <f>IF(AND(OR(Calculations!$E$2="Orkney Health Board",Calculations!$E$2="Orkney Islands Local Authority"),$F112=1),0,IF(AND(OR(Calculations!$E$2="Shetland Health Board",Calculations!$E$2="Western Isles Health Board",Calculations!$E$2="Shetland Islands Local Authority",Calculations!$E$2="Eilean Siar Local Authority"),OR($F112=1,$F112=5)),0,prem_mort(VALUE(LEFT(Options!$B$24,2)),$C112,$E112,$F112,2016,$I112+$J112,1,$H112,$G112*$H112,Options!$B$8)))</f>
        <v>577.14672442790004</v>
      </c>
      <c r="S112" s="74">
        <f t="shared" si="129"/>
        <v>2243.5520931481915</v>
      </c>
      <c r="T112" s="66">
        <f t="shared" si="130"/>
        <v>2240.1285686535475</v>
      </c>
      <c r="U112" s="66">
        <f t="shared" si="131"/>
        <v>29861.669385594239</v>
      </c>
      <c r="V112" s="66">
        <f t="shared" si="132"/>
        <v>29816.102288264636</v>
      </c>
      <c r="W112" s="66">
        <f t="shared" si="133"/>
        <v>45489.572210000006</v>
      </c>
      <c r="X112" s="66">
        <f t="shared" si="134"/>
        <v>45342.874393651997</v>
      </c>
      <c r="Y112" s="66">
        <f t="shared" si="135"/>
        <v>2243.5520931481915</v>
      </c>
      <c r="Z112" s="75">
        <f t="shared" si="136"/>
        <v>2240.1285686535475</v>
      </c>
      <c r="AA112" s="74">
        <f t="shared" si="137"/>
        <v>11217760.465740958</v>
      </c>
      <c r="AB112" s="66">
        <f t="shared" si="138"/>
        <v>11200642.843267737</v>
      </c>
      <c r="AC112" s="66">
        <f t="shared" si="139"/>
        <v>149308346.92797118</v>
      </c>
      <c r="AD112" s="66">
        <f t="shared" si="124"/>
        <v>149080511.44132319</v>
      </c>
      <c r="AE112" s="66">
        <f t="shared" si="140"/>
        <v>227447861.05000004</v>
      </c>
      <c r="AF112" s="66">
        <f t="shared" si="141"/>
        <v>226714371.96825999</v>
      </c>
      <c r="AG112" s="66">
        <f t="shared" si="142"/>
        <v>11217760.465740958</v>
      </c>
      <c r="AH112" s="66">
        <f t="shared" si="143"/>
        <v>11200642.843267737</v>
      </c>
      <c r="AI112" s="75">
        <v>5000</v>
      </c>
      <c r="AJ112" s="124"/>
      <c r="AK112" s="125"/>
      <c r="AL112" s="66"/>
      <c r="AM112" s="66"/>
      <c r="AN112" s="125"/>
      <c r="AO112" s="125"/>
      <c r="AP112" s="66"/>
      <c r="AQ112" s="75"/>
    </row>
    <row r="113" spans="2:43" x14ac:dyDescent="0.35">
      <c r="B113" s="5" t="s">
        <v>74</v>
      </c>
      <c r="C113" s="15">
        <v>76.942824999999999</v>
      </c>
      <c r="D113" s="15">
        <v>87.812830000000005</v>
      </c>
      <c r="E113" t="s">
        <v>167</v>
      </c>
      <c r="F113">
        <v>2</v>
      </c>
      <c r="G113" s="15">
        <f>HLOOKUP(Calculations!$E$2,'Prevalence Rates'!$C$3:$BC$249,'Prevalence Rates'!$BD113,FALSE)</f>
        <v>0.1616690581244189</v>
      </c>
      <c r="H113">
        <f>HLOOKUP(Calculations!$E$2,'Population 2016'!$C$3:$BC$249,'Population 2016'!BD113,FALSE)</f>
        <v>22167</v>
      </c>
      <c r="I113">
        <v>0</v>
      </c>
      <c r="J113">
        <f>HLOOKUP(Results!E$4,Targeting!$C$3:$F$249,Targeting!$G113,FALSE)</f>
        <v>656</v>
      </c>
      <c r="K113" s="80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Authority"),OR($F113=1,$F113=5)),0,new_ci(VALUE(LEFT(Options!$B$24,2)),$C113,$E113,$F113,2016,$I113,1,$H113,$G113*$H113,Options!$B$8)))</f>
        <v>756.61049466249995</v>
      </c>
      <c r="L113" s="81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Authority"),OR($F113=1,$F113=5)),0,new_ci(VALUE(LEFT(Options!$B$24,2)),$C113,$E113,$F113,2016,$I113+$J113,1,$H113,$G113*$H113,Options!$B$8)))</f>
        <v>755.46691872650001</v>
      </c>
      <c r="M113" s="74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Authority"),OR($F113=1,$F113=5)),0,new_yllv2(VALUE(LEFT(Options!$B$24,2)),$C113,$D113,$E113,$F113,2016,$I113,1,$H113,$G113*$H113,Options!$B$8)))</f>
        <v>7467.7493653714</v>
      </c>
      <c r="N113" s="75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Authority"),OR($F113=1,$F113=5)),0,new_yllv2(VALUE(LEFT(Options!$B$24,2)),$C113,$D113,$E113,$F113,2016,$I113+$J113,1,$H113,$G113*$H113,Options!$B$8)))</f>
        <v>7456.4622651651998</v>
      </c>
      <c r="O113" s="81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Authority"),OR($F113=1,$F113=5)),0,hosp_count(VALUE(LEFT(Options!$B$24,2)),$C113,$E113,$F113,2016,$I113,1,$H113,$G113*$H113, Options!$B$8)))</f>
        <v>11436.4236510261</v>
      </c>
      <c r="P113" s="81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Authority"),OR($F113=1,$F113=5)),0,hosp_count(VALUE(LEFT(Options!$B$24,2)),$C113,$E113,$F113,2016,$I113+$J113,1,$H113,$G113*$H113, Options!$B$8)))</f>
        <v>11399.569390455001</v>
      </c>
      <c r="Q113" s="74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Authority"),OR($F113=1,$F113=5)),0,prem_mort(VALUE(LEFT(Options!$B$24,2)),$C113,$E113,$F113,2016,$I113,1,$H113,$G113*$H113,Options!$B$8)))</f>
        <v>0</v>
      </c>
      <c r="R113" s="75">
        <f>IF(AND(OR(Calculations!$E$2="Orkney Health Board",Calculations!$E$2="Orkney Islands Local Authority"),$F113=1),0,IF(AND(OR(Calculations!$E$2="Shetland Health Board",Calculations!$E$2="Western Isles Health Board",Calculations!$E$2="Shetland Islands Local Authority",Calculations!$E$2="Eilean Siar Local Authority"),OR($F113=1,$F113=5)),0,prem_mort(VALUE(LEFT(Options!$B$24,2)),$C113,$E113,$F113,2016,$I113+$J113,1,$H113,$G113*$H113,Options!$B$8)))</f>
        <v>0</v>
      </c>
      <c r="S113" s="74">
        <f t="shared" si="129"/>
        <v>3413.2291002954839</v>
      </c>
      <c r="T113" s="66">
        <f t="shared" si="130"/>
        <v>3408.0701886881398</v>
      </c>
      <c r="U113" s="66">
        <f t="shared" si="131"/>
        <v>33688.588286062164</v>
      </c>
      <c r="V113" s="66">
        <f t="shared" si="132"/>
        <v>33637.669802703116</v>
      </c>
      <c r="W113" s="66">
        <f t="shared" si="133"/>
        <v>51592.112829999991</v>
      </c>
      <c r="X113" s="66">
        <f t="shared" si="134"/>
        <v>51425.855507984845</v>
      </c>
      <c r="Y113" s="66">
        <f t="shared" si="135"/>
        <v>0</v>
      </c>
      <c r="Z113" s="75">
        <f t="shared" si="136"/>
        <v>0</v>
      </c>
      <c r="AA113" s="74">
        <f t="shared" si="137"/>
        <v>13652916.401181936</v>
      </c>
      <c r="AB113" s="66">
        <f t="shared" si="138"/>
        <v>13632280.75475256</v>
      </c>
      <c r="AC113" s="66">
        <f t="shared" si="139"/>
        <v>134754353.14424866</v>
      </c>
      <c r="AD113" s="66">
        <f t="shared" si="124"/>
        <v>134550679.21081248</v>
      </c>
      <c r="AE113" s="66">
        <f t="shared" si="140"/>
        <v>206368451.31999996</v>
      </c>
      <c r="AF113" s="66">
        <f t="shared" si="141"/>
        <v>205703422.03193939</v>
      </c>
      <c r="AG113" s="66">
        <f t="shared" si="142"/>
        <v>0</v>
      </c>
      <c r="AH113" s="66">
        <f t="shared" si="143"/>
        <v>0</v>
      </c>
      <c r="AI113" s="75">
        <v>4000</v>
      </c>
      <c r="AJ113" s="124"/>
      <c r="AK113" s="125"/>
      <c r="AL113" s="66"/>
      <c r="AM113" s="66"/>
      <c r="AN113" s="125"/>
      <c r="AO113" s="125"/>
      <c r="AP113" s="66"/>
      <c r="AQ113" s="75"/>
    </row>
    <row r="114" spans="2:43" x14ac:dyDescent="0.35">
      <c r="B114" s="5" t="s">
        <v>75</v>
      </c>
      <c r="C114" s="15">
        <v>81.856712000000002</v>
      </c>
      <c r="D114" s="15">
        <v>89.736710000000002</v>
      </c>
      <c r="E114" t="s">
        <v>167</v>
      </c>
      <c r="F114">
        <v>2</v>
      </c>
      <c r="G114" s="15">
        <f>HLOOKUP(Calculations!$E$2,'Prevalence Rates'!$C$3:$BC$249,'Prevalence Rates'!$BD114,FALSE)</f>
        <v>0.1616690581244189</v>
      </c>
      <c r="H114">
        <f>HLOOKUP(Calculations!$E$2,'Population 2016'!$C$3:$BC$249,'Population 2016'!BD114,FALSE)</f>
        <v>17470</v>
      </c>
      <c r="I114">
        <v>0</v>
      </c>
      <c r="J114">
        <f>HLOOKUP(Results!E$4,Targeting!$C$3:$F$249,Targeting!$G114,FALSE)</f>
        <v>517</v>
      </c>
      <c r="K114" s="80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Authority"),OR($F114=1,$F114=5)),0,new_ci(VALUE(LEFT(Options!$B$24,2)),$C114,$E114,$F114,2016,$I114,1,$H114,$G114*$H114,Options!$B$8)))</f>
        <v>897.50325972719997</v>
      </c>
      <c r="L114" s="81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Authority"),OR($F114=1,$F114=5)),0,new_ci(VALUE(LEFT(Options!$B$24,2)),$C114,$E114,$F114,2016,$I114+$J114,1,$H114,$G114*$H114,Options!$B$8)))</f>
        <v>896.16455068079995</v>
      </c>
      <c r="M114" s="74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Authority"),OR($F114=1,$F114=5)),0,new_yllv2(VALUE(LEFT(Options!$B$24,2)),$C114,$D114,$E114,$F114,2016,$I114,1,$H114,$G114*$H114,Options!$B$8)))</f>
        <v>6174.8206319166002</v>
      </c>
      <c r="N114" s="75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Authority"),OR($F114=1,$F114=5)),0,new_yllv2(VALUE(LEFT(Options!$B$24,2)),$C114,$D114,$E114,$F114,2016,$I114+$J114,1,$H114,$G114*$H114,Options!$B$8)))</f>
        <v>6165.6103163547996</v>
      </c>
      <c r="O114" s="81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Authority"),OR($F114=1,$F114=5)),0,hosp_count(VALUE(LEFT(Options!$B$24,2)),$C114,$E114,$F114,2016,$I114,1,$H114,$G114*$H114, Options!$B$8)))</f>
        <v>10198.963905691</v>
      </c>
      <c r="P114" s="81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Authority"),OR($F114=1,$F114=5)),0,hosp_count(VALUE(LEFT(Options!$B$24,2)),$C114,$E114,$F114,2016,$I114+$J114,1,$H114,$G114*$H114, Options!$B$8)))</f>
        <v>10166.097346366099</v>
      </c>
      <c r="Q114" s="74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Authority"),OR($F114=1,$F114=5)),0,prem_mort(VALUE(LEFT(Options!$B$24,2)),$C114,$E114,$F114,2016,$I114,1,$H114,$G114*$H114,Options!$B$8)))</f>
        <v>0</v>
      </c>
      <c r="R114" s="75">
        <f>IF(AND(OR(Calculations!$E$2="Orkney Health Board",Calculations!$E$2="Orkney Islands Local Authority"),$F114=1),0,IF(AND(OR(Calculations!$E$2="Shetland Health Board",Calculations!$E$2="Western Isles Health Board",Calculations!$E$2="Shetland Islands Local Authority",Calculations!$E$2="Eilean Siar Local Authority"),OR($F114=1,$F114=5)),0,prem_mort(VALUE(LEFT(Options!$B$24,2)),$C114,$E114,$F114,2016,$I114+$J114,1,$H114,$G114*$H114,Options!$B$8)))</f>
        <v>0</v>
      </c>
      <c r="S114" s="74">
        <f t="shared" si="129"/>
        <v>5137.3970219072698</v>
      </c>
      <c r="T114" s="66">
        <f t="shared" si="130"/>
        <v>5129.734119523755</v>
      </c>
      <c r="U114" s="66">
        <f t="shared" si="131"/>
        <v>35345.281235927876</v>
      </c>
      <c r="V114" s="66">
        <f t="shared" si="132"/>
        <v>35292.560482855173</v>
      </c>
      <c r="W114" s="66">
        <f t="shared" si="133"/>
        <v>58379.873530000004</v>
      </c>
      <c r="X114" s="66">
        <f t="shared" si="134"/>
        <v>58191.74210856382</v>
      </c>
      <c r="Y114" s="66">
        <f t="shared" si="135"/>
        <v>0</v>
      </c>
      <c r="Z114" s="75">
        <f t="shared" si="136"/>
        <v>0</v>
      </c>
      <c r="AA114" s="74">
        <f t="shared" si="137"/>
        <v>12843492.554768175</v>
      </c>
      <c r="AB114" s="66">
        <f t="shared" si="138"/>
        <v>12824335.298809387</v>
      </c>
      <c r="AC114" s="66">
        <f t="shared" si="139"/>
        <v>88363203.089819685</v>
      </c>
      <c r="AD114" s="66">
        <f t="shared" si="124"/>
        <v>88231401.207137927</v>
      </c>
      <c r="AE114" s="66">
        <f t="shared" si="140"/>
        <v>145949683.82500002</v>
      </c>
      <c r="AF114" s="66">
        <f t="shared" si="141"/>
        <v>145479355.27140954</v>
      </c>
      <c r="AG114" s="66">
        <f t="shared" si="142"/>
        <v>0</v>
      </c>
      <c r="AH114" s="66">
        <f t="shared" si="143"/>
        <v>0</v>
      </c>
      <c r="AI114" s="75">
        <v>2500</v>
      </c>
      <c r="AJ114" s="124"/>
      <c r="AK114" s="125"/>
      <c r="AL114" s="66"/>
      <c r="AM114" s="66"/>
      <c r="AN114" s="125"/>
      <c r="AO114" s="125"/>
      <c r="AP114" s="66"/>
      <c r="AQ114" s="75"/>
    </row>
    <row r="115" spans="2:43" x14ac:dyDescent="0.35">
      <c r="B115" s="5" t="s">
        <v>81</v>
      </c>
      <c r="C115" s="15">
        <v>86.730819999999994</v>
      </c>
      <c r="D115" s="15">
        <v>92.220819999999989</v>
      </c>
      <c r="E115" t="s">
        <v>167</v>
      </c>
      <c r="F115">
        <v>2</v>
      </c>
      <c r="G115" s="15">
        <f>HLOOKUP(Calculations!$E$2,'Prevalence Rates'!$C$3:$BC$249,'Prevalence Rates'!$BD115,FALSE)</f>
        <v>0.1616690581244189</v>
      </c>
      <c r="H115">
        <f>HLOOKUP(Calculations!$E$2,'Population 2016'!$C$3:$BC$249,'Population 2016'!BD115,FALSE)</f>
        <v>10411</v>
      </c>
      <c r="I115">
        <v>0</v>
      </c>
      <c r="J115">
        <f>HLOOKUP(Results!E$4,Targeting!$C$3:$F$249,Targeting!$G115,FALSE)</f>
        <v>308</v>
      </c>
      <c r="K115" s="80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Authority"),OR($F115=1,$F115=5)),0,new_ci(VALUE(LEFT(Options!$B$24,2)),$C115,$E115,$F115,2016,$I115,1,$H115,$G115*$H115,Options!$B$8)))</f>
        <v>798.7035788211</v>
      </c>
      <c r="L115" s="81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Authority"),OR($F115=1,$F115=5)),0,new_ci(VALUE(LEFT(Options!$B$24,2)),$C115,$E115,$F115,2016,$I115+$J115,1,$H115,$G115*$H115,Options!$B$8)))</f>
        <v>797.53613580590002</v>
      </c>
      <c r="M115" s="74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Authority"),OR($F115=1,$F115=5)),0,new_yllv2(VALUE(LEFT(Options!$B$24,2)),$C115,$D115,$E115,$F115,2016,$I115,1,$H115,$G115*$H115,Options!$B$8)))</f>
        <v>3586.1790689067002</v>
      </c>
      <c r="N115" s="75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Authority"),OR($F115=1,$F115=5)),0,new_yllv2(VALUE(LEFT(Options!$B$24,2)),$C115,$D115,$E115,$F115,2016,$I115+$J115,1,$H115,$G115*$H115,Options!$B$8)))</f>
        <v>3580.9372497684999</v>
      </c>
      <c r="O115" s="81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Authority"),OR($F115=1,$F115=5)),0,hosp_count(VALUE(LEFT(Options!$B$24,2)),$C115,$E115,$F115,2016,$I115,1,$H115,$G115*$H115, Options!$B$8)))</f>
        <v>6870.6983567419002</v>
      </c>
      <c r="P115" s="81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Authority"),OR($F115=1,$F115=5)),0,hosp_count(VALUE(LEFT(Options!$B$24,2)),$C115,$E115,$F115,2016,$I115+$J115,1,$H115,$G115*$H115, Options!$B$8)))</f>
        <v>6848.5643671493999</v>
      </c>
      <c r="Q115" s="74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Authority"),OR($F115=1,$F115=5)),0,prem_mort(VALUE(LEFT(Options!$B$24,2)),$C115,$E115,$F115,2016,$I115,1,$H115,$G115*$H115,Options!$B$8)))</f>
        <v>0</v>
      </c>
      <c r="R115" s="75">
        <f>IF(AND(OR(Calculations!$E$2="Orkney Health Board",Calculations!$E$2="Orkney Islands Local Authority"),$F115=1),0,IF(AND(OR(Calculations!$E$2="Shetland Health Board",Calculations!$E$2="Western Isles Health Board",Calculations!$E$2="Shetland Islands Local Authority",Calculations!$E$2="Eilean Siar Local Authority"),OR($F115=1,$F115=5)),0,prem_mort(VALUE(LEFT(Options!$B$24,2)),$C115,$E115,$F115,2016,$I115+$J115,1,$H115,$G115*$H115,Options!$B$8)))</f>
        <v>0</v>
      </c>
      <c r="S115" s="74">
        <f t="shared" si="129"/>
        <v>7671.7277765930266</v>
      </c>
      <c r="T115" s="66">
        <f t="shared" si="130"/>
        <v>7660.5142234742098</v>
      </c>
      <c r="U115" s="66">
        <f t="shared" si="131"/>
        <v>34446.057716902316</v>
      </c>
      <c r="V115" s="66">
        <f t="shared" si="132"/>
        <v>34395.70886339929</v>
      </c>
      <c r="W115" s="66">
        <f t="shared" si="133"/>
        <v>65994.605290000007</v>
      </c>
      <c r="X115" s="66">
        <f t="shared" si="134"/>
        <v>65782.003334448178</v>
      </c>
      <c r="Y115" s="66">
        <f t="shared" si="135"/>
        <v>0</v>
      </c>
      <c r="Z115" s="75">
        <f t="shared" si="136"/>
        <v>0</v>
      </c>
      <c r="AA115" s="74">
        <f t="shared" si="137"/>
        <v>11507591.664889541</v>
      </c>
      <c r="AB115" s="66">
        <f t="shared" si="138"/>
        <v>11490771.335211314</v>
      </c>
      <c r="AC115" s="66">
        <f t="shared" si="139"/>
        <v>51669086.575353473</v>
      </c>
      <c r="AD115" s="66">
        <f t="shared" si="124"/>
        <v>51593563.295098938</v>
      </c>
      <c r="AE115" s="66">
        <f t="shared" si="140"/>
        <v>98991907.935000017</v>
      </c>
      <c r="AF115" s="66">
        <f t="shared" si="141"/>
        <v>98673005.001672268</v>
      </c>
      <c r="AG115" s="66">
        <f t="shared" si="142"/>
        <v>0</v>
      </c>
      <c r="AH115" s="66">
        <f t="shared" si="143"/>
        <v>0</v>
      </c>
      <c r="AI115" s="75">
        <v>1500</v>
      </c>
      <c r="AJ115" s="124"/>
      <c r="AK115" s="125"/>
      <c r="AL115" s="66"/>
      <c r="AM115" s="66"/>
      <c r="AN115" s="125"/>
      <c r="AO115" s="125"/>
      <c r="AP115" s="66"/>
      <c r="AQ115" s="75"/>
    </row>
    <row r="116" spans="2:43" x14ac:dyDescent="0.35">
      <c r="B116" s="5" t="s">
        <v>82</v>
      </c>
      <c r="C116" s="15">
        <v>92.779342999999997</v>
      </c>
      <c r="D116" s="15">
        <v>96.279340000000005</v>
      </c>
      <c r="E116" t="s">
        <v>167</v>
      </c>
      <c r="F116">
        <v>2</v>
      </c>
      <c r="G116" s="15">
        <f>HLOOKUP(Calculations!$E$2,'Prevalence Rates'!$C$3:$BC$249,'Prevalence Rates'!$BD116,FALSE)</f>
        <v>0.1616690581244189</v>
      </c>
      <c r="H116">
        <f>HLOOKUP(Calculations!$E$2,'Population 2016'!$C$3:$BC$249,'Population 2016'!BD116,FALSE)</f>
        <v>5892</v>
      </c>
      <c r="I116">
        <v>0</v>
      </c>
      <c r="J116">
        <f>HLOOKUP(Results!E$4,Targeting!$C$3:$F$249,Targeting!$G116,FALSE)</f>
        <v>174</v>
      </c>
      <c r="K116" s="80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Authority"),OR($F116=1,$F116=5)),0,new_ci(VALUE(LEFT(Options!$B$24,2)),$C116,$E116,$F116,2016,$I116,1,$H116,$G116*$H116,Options!$B$8)))</f>
        <v>736.18040356630001</v>
      </c>
      <c r="L116" s="81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Authority"),OR($F116=1,$F116=5)),0,new_ci(VALUE(LEFT(Options!$B$24,2)),$C116,$E116,$F116,2016,$I116+$J116,1,$H116,$G116*$H116,Options!$B$8)))</f>
        <v>735.1480947307</v>
      </c>
      <c r="M116" s="74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Authority"),OR($F116=1,$F116=5)),0,new_yllv2(VALUE(LEFT(Options!$B$24,2)),$C116,$D116,$E116,$F116,2016,$I116,1,$H116,$G116*$H116,Options!$B$8)))</f>
        <v>1840.4488003745</v>
      </c>
      <c r="N116" s="75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Authority"),OR($F116=1,$F116=5)),0,new_yllv2(VALUE(LEFT(Options!$B$24,2)),$C116,$D116,$E116,$F116,2016,$I116+$J116,1,$H116,$G116*$H116,Options!$B$8)))</f>
        <v>1837.8680313825</v>
      </c>
      <c r="O116" s="81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Authority"),OR($F116=1,$F116=5)),0,hosp_count(VALUE(LEFT(Options!$B$24,2)),$C116,$E116,$F116,2016,$I116,1,$H116,$G116*$H116, Options!$B$8)))</f>
        <v>4527.3690442404004</v>
      </c>
      <c r="P116" s="81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Authority"),OR($F116=1,$F116=5)),0,hosp_count(VALUE(LEFT(Options!$B$24,2)),$C116,$E116,$F116,2016,$I116+$J116,1,$H116,$G116*$H116, Options!$B$8)))</f>
        <v>4512.8099969792002</v>
      </c>
      <c r="Q116" s="74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Authority"),OR($F116=1,$F116=5)),0,prem_mort(VALUE(LEFT(Options!$B$24,2)),$C116,$E116,$F116,2016,$I116,1,$H116,$G116*$H116,Options!$B$8)))</f>
        <v>0</v>
      </c>
      <c r="R116" s="75">
        <f>IF(AND(OR(Calculations!$E$2="Orkney Health Board",Calculations!$E$2="Orkney Islands Local Authority"),$F116=1),0,IF(AND(OR(Calculations!$E$2="Shetland Health Board",Calculations!$E$2="Western Isles Health Board",Calculations!$E$2="Shetland Islands Local Authority",Calculations!$E$2="Eilean Siar Local Authority"),OR($F116=1,$F116=5)),0,prem_mort(VALUE(LEFT(Options!$B$24,2)),$C116,$E116,$F116,2016,$I116+$J116,1,$H116,$G116*$H116,Options!$B$8)))</f>
        <v>0</v>
      </c>
      <c r="S116" s="74">
        <f t="shared" si="129"/>
        <v>12494.575756386626</v>
      </c>
      <c r="T116" s="66">
        <f t="shared" si="130"/>
        <v>12477.05523982858</v>
      </c>
      <c r="U116" s="66">
        <f t="shared" si="131"/>
        <v>31236.401907238633</v>
      </c>
      <c r="V116" s="66">
        <f t="shared" si="132"/>
        <v>31192.600668406314</v>
      </c>
      <c r="W116" s="66">
        <f t="shared" si="133"/>
        <v>76839.257370000007</v>
      </c>
      <c r="X116" s="66">
        <f t="shared" si="134"/>
        <v>76592.158808200955</v>
      </c>
      <c r="Y116" s="66">
        <f t="shared" si="135"/>
        <v>0</v>
      </c>
      <c r="Z116" s="75">
        <f t="shared" si="136"/>
        <v>0</v>
      </c>
      <c r="AA116" s="74">
        <f t="shared" si="137"/>
        <v>12494575.756386627</v>
      </c>
      <c r="AB116" s="66">
        <f t="shared" si="138"/>
        <v>12477055.239828579</v>
      </c>
      <c r="AC116" s="66">
        <f t="shared" si="139"/>
        <v>31236401.907238632</v>
      </c>
      <c r="AD116" s="66">
        <f t="shared" si="124"/>
        <v>31192600.668406315</v>
      </c>
      <c r="AE116" s="66">
        <f t="shared" si="140"/>
        <v>76839257.370000005</v>
      </c>
      <c r="AF116" s="66">
        <f t="shared" si="141"/>
        <v>76592158.808200955</v>
      </c>
      <c r="AG116" s="66">
        <f t="shared" si="142"/>
        <v>0</v>
      </c>
      <c r="AH116" s="66">
        <f t="shared" si="143"/>
        <v>0</v>
      </c>
      <c r="AI116" s="75">
        <v>1000</v>
      </c>
      <c r="AJ116" s="124"/>
      <c r="AK116" s="125"/>
      <c r="AL116" s="66"/>
      <c r="AM116" s="66"/>
      <c r="AN116" s="125"/>
      <c r="AO116" s="125"/>
      <c r="AP116" s="66"/>
      <c r="AQ116" s="75"/>
    </row>
    <row r="117" spans="2:43" hidden="1" x14ac:dyDescent="0.35">
      <c r="B117" s="5" t="s">
        <v>76</v>
      </c>
      <c r="C117" s="15">
        <v>2.0320822999999999</v>
      </c>
      <c r="D117" s="15">
        <v>77.402082000000007</v>
      </c>
      <c r="E117" t="s">
        <v>168</v>
      </c>
      <c r="F117">
        <v>2</v>
      </c>
      <c r="G117" s="15">
        <f>HLOOKUP(Calculations!$E$2,'Prevalence Rates'!$C$3:$BC$249,'Prevalence Rates'!$BD117,FALSE)</f>
        <v>0</v>
      </c>
      <c r="H117">
        <f>HLOOKUP(Calculations!$E$2,'Population 2016'!$C$3:$BC$249,'Population 2016'!BD117,FALSE)</f>
        <v>0</v>
      </c>
      <c r="I117">
        <v>0</v>
      </c>
      <c r="J117">
        <f>HLOOKUP(Results!E$4,Targeting!$C$3:$F$249,Targeting!$G117,FALSE)</f>
        <v>0</v>
      </c>
      <c r="K117" s="80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Authority"),OR($F117=1,$F117=5)),0,new_ci(VALUE(LEFT(Options!$B$24,2)),$C117,$E117,$F117,2016,$I117,1,$H117,$G117*$H117,Options!$B$8)))</f>
        <v>#VALUE!</v>
      </c>
      <c r="L117" s="81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Authority"),OR($F117=1,$F117=5)),0,new_ci(VALUE(LEFT(Options!$B$24,2)),$C117,$E117,$F117,2016,$I117+$J117,1,$H117,$G117*$H117,Options!$B$8)))</f>
        <v>#VALUE!</v>
      </c>
      <c r="M117" s="74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Authority"),OR($F117=1,$F117=5)),0,new_yllv2(VALUE(LEFT(Options!$B$24,2)),$C117,$D117,$E117,$F117,2016,$I117,1,$H117,$G117*$H117,Options!$B$8)))</f>
        <v>#VALUE!</v>
      </c>
      <c r="N117" s="75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Authority"),OR($F117=1,$F117=5)),0,new_yllv2(VALUE(LEFT(Options!$B$24,2)),$C117,$D117,$E117,$F117,2016,$I117+$J117,1,$H117,$G117*$H117,Options!$B$8)))</f>
        <v>#VALUE!</v>
      </c>
      <c r="O117" s="81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Authority"),OR($F117=1,$F117=5)),0,hosp_count(VALUE(LEFT(Options!$B$24,2)),$C117,$E117,$F117,2016,$I117,1,$H117,$G117*$H117, Options!$B$8)))</f>
        <v>#VALUE!</v>
      </c>
      <c r="P117" s="81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Authority"),OR($F117=1,$F117=5)),0,hosp_count(VALUE(LEFT(Options!$B$24,2)),$C117,$E117,$F117,2016,$I117+$J117,1,$H117,$G117*$H117, Options!$B$8)))</f>
        <v>#VALUE!</v>
      </c>
      <c r="Q117" s="74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Authority"),OR($F117=1,$F117=5)),0,prem_mort(VALUE(LEFT(Options!$B$24,2)),$C117,$E117,$F117,2016,$I117,1,$H117,$G117*$H117,Options!$B$8)))</f>
        <v>#VALUE!</v>
      </c>
      <c r="R117" s="75" t="e">
        <f>IF(AND(OR(Calculations!$E$2="Orkney Health Board",Calculations!$E$2="Orkney Islands Local Authority"),$F117=1),0,IF(AND(OR(Calculations!$E$2="Shetland Health Board",Calculations!$E$2="Western Isles Health Board",Calculations!$E$2="Shetland Islands Local Authority",Calculations!$E$2="Eilean Siar Local Authority"),OR($F117=1,$F117=5)),0,prem_mort(VALUE(LEFT(Options!$B$24,2)),$C117,$E117,$F117,2016,$I117+$J117,1,$H117,$G117*$H117,Options!$B$8)))</f>
        <v>#VALUE!</v>
      </c>
      <c r="S117" s="74" t="e">
        <f t="shared" si="129"/>
        <v>#VALUE!</v>
      </c>
      <c r="T117" s="66" t="e">
        <f t="shared" si="130"/>
        <v>#VALUE!</v>
      </c>
      <c r="U117" s="66" t="e">
        <f t="shared" si="131"/>
        <v>#VALUE!</v>
      </c>
      <c r="V117" s="66" t="e">
        <f t="shared" si="132"/>
        <v>#VALUE!</v>
      </c>
      <c r="W117" s="66" t="e">
        <f t="shared" si="133"/>
        <v>#VALUE!</v>
      </c>
      <c r="X117" s="66" t="e">
        <f t="shared" si="134"/>
        <v>#VALUE!</v>
      </c>
      <c r="Y117" s="66" t="e">
        <f t="shared" si="135"/>
        <v>#VALUE!</v>
      </c>
      <c r="Z117" s="75" t="e">
        <f t="shared" si="136"/>
        <v>#VALUE!</v>
      </c>
      <c r="AA117" s="74" t="e">
        <f t="shared" si="137"/>
        <v>#VALUE!</v>
      </c>
      <c r="AB117" s="66" t="e">
        <f t="shared" si="138"/>
        <v>#VALUE!</v>
      </c>
      <c r="AC117" s="66" t="e">
        <f t="shared" si="139"/>
        <v>#VALUE!</v>
      </c>
      <c r="AD117" s="66" t="e">
        <f t="shared" si="124"/>
        <v>#VALUE!</v>
      </c>
      <c r="AE117" s="66" t="e">
        <f t="shared" si="140"/>
        <v>#VALUE!</v>
      </c>
      <c r="AF117" s="66" t="e">
        <f t="shared" si="141"/>
        <v>#VALUE!</v>
      </c>
      <c r="AG117" s="66" t="e">
        <f t="shared" si="142"/>
        <v>#VALUE!</v>
      </c>
      <c r="AH117" s="66" t="e">
        <f t="shared" si="143"/>
        <v>#VALUE!</v>
      </c>
      <c r="AI117" s="75">
        <v>5000</v>
      </c>
      <c r="AJ117" s="124"/>
      <c r="AK117" s="125"/>
      <c r="AL117" s="66"/>
      <c r="AM117" s="66"/>
      <c r="AN117" s="125"/>
      <c r="AO117" s="125"/>
      <c r="AP117" s="66"/>
      <c r="AQ117" s="75"/>
    </row>
    <row r="118" spans="2:43" hidden="1" x14ac:dyDescent="0.35">
      <c r="B118" s="5" t="s">
        <v>46</v>
      </c>
      <c r="C118" s="15">
        <v>6.9784756000000003</v>
      </c>
      <c r="D118" s="15">
        <v>77.398476000000002</v>
      </c>
      <c r="E118" t="s">
        <v>168</v>
      </c>
      <c r="F118">
        <v>2</v>
      </c>
      <c r="G118" s="15">
        <f>HLOOKUP(Calculations!$E$2,'Prevalence Rates'!$C$3:$BC$249,'Prevalence Rates'!$BD118,FALSE)</f>
        <v>0</v>
      </c>
      <c r="H118">
        <f>HLOOKUP(Calculations!$E$2,'Population 2016'!$C$3:$BC$249,'Population 2016'!BD118,FALSE)</f>
        <v>0</v>
      </c>
      <c r="I118">
        <v>0</v>
      </c>
      <c r="J118">
        <f>HLOOKUP(Results!E$4,Targeting!$C$3:$F$249,Targeting!$G118,FALSE)</f>
        <v>0</v>
      </c>
      <c r="K118" s="80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Authority"),OR($F118=1,$F118=5)),0,new_ci(VALUE(LEFT(Options!$B$24,2)),$C118,$E118,$F118,2016,$I118,1,$H118,$G118*$H118,Options!$B$8)))</f>
        <v>#VALUE!</v>
      </c>
      <c r="L118" s="81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Authority"),OR($F118=1,$F118=5)),0,new_ci(VALUE(LEFT(Options!$B$24,2)),$C118,$E118,$F118,2016,$I118+$J118,1,$H118,$G118*$H118,Options!$B$8)))</f>
        <v>#VALUE!</v>
      </c>
      <c r="M118" s="74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Authority"),OR($F118=1,$F118=5)),0,new_yllv2(VALUE(LEFT(Options!$B$24,2)),$C118,$D118,$E118,$F118,2016,$I118,1,$H118,$G118*$H118,Options!$B$8)))</f>
        <v>#VALUE!</v>
      </c>
      <c r="N118" s="75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Authority"),OR($F118=1,$F118=5)),0,new_yllv2(VALUE(LEFT(Options!$B$24,2)),$C118,$D118,$E118,$F118,2016,$I118+$J118,1,$H118,$G118*$H118,Options!$B$8)))</f>
        <v>#VALUE!</v>
      </c>
      <c r="O118" s="81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Authority"),OR($F118=1,$F118=5)),0,hosp_count(VALUE(LEFT(Options!$B$24,2)),$C118,$E118,$F118,2016,$I118,1,$H118,$G118*$H118, Options!$B$8)))</f>
        <v>#VALUE!</v>
      </c>
      <c r="P118" s="81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Authority"),OR($F118=1,$F118=5)),0,hosp_count(VALUE(LEFT(Options!$B$24,2)),$C118,$E118,$F118,2016,$I118+$J118,1,$H118,$G118*$H118, Options!$B$8)))</f>
        <v>#VALUE!</v>
      </c>
      <c r="Q118" s="74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Authority"),OR($F118=1,$F118=5)),0,prem_mort(VALUE(LEFT(Options!$B$24,2)),$C118,$E118,$F118,2016,$I118,1,$H118,$G118*$H118,Options!$B$8)))</f>
        <v>#VALUE!</v>
      </c>
      <c r="R118" s="75" t="e">
        <f>IF(AND(OR(Calculations!$E$2="Orkney Health Board",Calculations!$E$2="Orkney Islands Local Authority"),$F118=1),0,IF(AND(OR(Calculations!$E$2="Shetland Health Board",Calculations!$E$2="Western Isles Health Board",Calculations!$E$2="Shetland Islands Local Authority",Calculations!$E$2="Eilean Siar Local Authority"),OR($F118=1,$F118=5)),0,prem_mort(VALUE(LEFT(Options!$B$24,2)),$C118,$E118,$F118,2016,$I118+$J118,1,$H118,$G118*$H118,Options!$B$8)))</f>
        <v>#VALUE!</v>
      </c>
      <c r="S118" s="74" t="e">
        <f t="shared" si="129"/>
        <v>#VALUE!</v>
      </c>
      <c r="T118" s="66" t="e">
        <f t="shared" si="130"/>
        <v>#VALUE!</v>
      </c>
      <c r="U118" s="66" t="e">
        <f t="shared" si="131"/>
        <v>#VALUE!</v>
      </c>
      <c r="V118" s="66" t="e">
        <f t="shared" si="132"/>
        <v>#VALUE!</v>
      </c>
      <c r="W118" s="66" t="e">
        <f t="shared" si="133"/>
        <v>#VALUE!</v>
      </c>
      <c r="X118" s="66" t="e">
        <f t="shared" si="134"/>
        <v>#VALUE!</v>
      </c>
      <c r="Y118" s="66" t="e">
        <f t="shared" si="135"/>
        <v>#VALUE!</v>
      </c>
      <c r="Z118" s="75" t="e">
        <f t="shared" si="136"/>
        <v>#VALUE!</v>
      </c>
      <c r="AA118" s="74" t="e">
        <f t="shared" si="137"/>
        <v>#VALUE!</v>
      </c>
      <c r="AB118" s="66" t="e">
        <f t="shared" si="138"/>
        <v>#VALUE!</v>
      </c>
      <c r="AC118" s="66" t="e">
        <f t="shared" si="139"/>
        <v>#VALUE!</v>
      </c>
      <c r="AD118" s="66" t="e">
        <f t="shared" si="124"/>
        <v>#VALUE!</v>
      </c>
      <c r="AE118" s="66" t="e">
        <f t="shared" si="140"/>
        <v>#VALUE!</v>
      </c>
      <c r="AF118" s="66" t="e">
        <f t="shared" si="141"/>
        <v>#VALUE!</v>
      </c>
      <c r="AG118" s="66" t="e">
        <f t="shared" si="142"/>
        <v>#VALUE!</v>
      </c>
      <c r="AH118" s="66" t="e">
        <f t="shared" si="143"/>
        <v>#VALUE!</v>
      </c>
      <c r="AI118" s="75">
        <v>5500</v>
      </c>
      <c r="AJ118" s="124"/>
      <c r="AK118" s="125"/>
      <c r="AL118" s="66"/>
      <c r="AM118" s="66"/>
      <c r="AN118" s="125"/>
      <c r="AO118" s="125"/>
      <c r="AP118" s="66"/>
      <c r="AQ118" s="75"/>
    </row>
    <row r="119" spans="2:43" hidden="1" x14ac:dyDescent="0.35">
      <c r="B119" s="5" t="s">
        <v>77</v>
      </c>
      <c r="C119" s="15">
        <v>12.471144000000001</v>
      </c>
      <c r="D119" s="15">
        <v>77.921140000000008</v>
      </c>
      <c r="E119" t="s">
        <v>168</v>
      </c>
      <c r="F119">
        <v>2</v>
      </c>
      <c r="G119" s="15">
        <f>HLOOKUP(Calculations!$E$2,'Prevalence Rates'!$C$3:$BC$249,'Prevalence Rates'!$BD119,FALSE)</f>
        <v>0</v>
      </c>
      <c r="H119">
        <f>HLOOKUP(Calculations!$E$2,'Population 2016'!$C$3:$BC$249,'Population 2016'!BD119,FALSE)</f>
        <v>0</v>
      </c>
      <c r="I119">
        <v>0</v>
      </c>
      <c r="J119">
        <f>HLOOKUP(Results!E$4,Targeting!$C$3:$F$249,Targeting!$G119,FALSE)</f>
        <v>0</v>
      </c>
      <c r="K119" s="80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Authority"),OR($F119=1,$F119=5)),0,new_ci(VALUE(LEFT(Options!$B$24,2)),$C119,$E119,$F119,2016,$I119,1,$H119,$G119*$H119,Options!$B$8)))</f>
        <v>#VALUE!</v>
      </c>
      <c r="L119" s="81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Authority"),OR($F119=1,$F119=5)),0,new_ci(VALUE(LEFT(Options!$B$24,2)),$C119,$E119,$F119,2016,$I119+$J119,1,$H119,$G119*$H119,Options!$B$8)))</f>
        <v>#VALUE!</v>
      </c>
      <c r="M119" s="74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Authority"),OR($F119=1,$F119=5)),0,new_yllv2(VALUE(LEFT(Options!$B$24,2)),$C119,$D119,$E119,$F119,2016,$I119,1,$H119,$G119*$H119,Options!$B$8)))</f>
        <v>#VALUE!</v>
      </c>
      <c r="N119" s="75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Authority"),OR($F119=1,$F119=5)),0,new_yllv2(VALUE(LEFT(Options!$B$24,2)),$C119,$D119,$E119,$F119,2016,$I119+$J119,1,$H119,$G119*$H119,Options!$B$8)))</f>
        <v>#VALUE!</v>
      </c>
      <c r="O119" s="81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Authority"),OR($F119=1,$F119=5)),0,hosp_count(VALUE(LEFT(Options!$B$24,2)),$C119,$E119,$F119,2016,$I119,1,$H119,$G119*$H119, Options!$B$8)))</f>
        <v>#VALUE!</v>
      </c>
      <c r="P119" s="81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Authority"),OR($F119=1,$F119=5)),0,hosp_count(VALUE(LEFT(Options!$B$24,2)),$C119,$E119,$F119,2016,$I119+$J119,1,$H119,$G119*$H119, Options!$B$8)))</f>
        <v>#VALUE!</v>
      </c>
      <c r="Q119" s="74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Authority"),OR($F119=1,$F119=5)),0,prem_mort(VALUE(LEFT(Options!$B$24,2)),$C119,$E119,$F119,2016,$I119,1,$H119,$G119*$H119,Options!$B$8)))</f>
        <v>#VALUE!</v>
      </c>
      <c r="R119" s="75" t="e">
        <f>IF(AND(OR(Calculations!$E$2="Orkney Health Board",Calculations!$E$2="Orkney Islands Local Authority"),$F119=1),0,IF(AND(OR(Calculations!$E$2="Shetland Health Board",Calculations!$E$2="Western Isles Health Board",Calculations!$E$2="Shetland Islands Local Authority",Calculations!$E$2="Eilean Siar Local Authority"),OR($F119=1,$F119=5)),0,prem_mort(VALUE(LEFT(Options!$B$24,2)),$C119,$E119,$F119,2016,$I119+$J119,1,$H119,$G119*$H119,Options!$B$8)))</f>
        <v>#VALUE!</v>
      </c>
      <c r="S119" s="74" t="e">
        <f t="shared" si="129"/>
        <v>#VALUE!</v>
      </c>
      <c r="T119" s="66" t="e">
        <f t="shared" si="130"/>
        <v>#VALUE!</v>
      </c>
      <c r="U119" s="66" t="e">
        <f t="shared" si="131"/>
        <v>#VALUE!</v>
      </c>
      <c r="V119" s="66" t="e">
        <f t="shared" si="132"/>
        <v>#VALUE!</v>
      </c>
      <c r="W119" s="66" t="e">
        <f t="shared" si="133"/>
        <v>#VALUE!</v>
      </c>
      <c r="X119" s="66" t="e">
        <f t="shared" si="134"/>
        <v>#VALUE!</v>
      </c>
      <c r="Y119" s="66" t="e">
        <f t="shared" si="135"/>
        <v>#VALUE!</v>
      </c>
      <c r="Z119" s="75" t="e">
        <f t="shared" si="136"/>
        <v>#VALUE!</v>
      </c>
      <c r="AA119" s="74" t="e">
        <f t="shared" si="137"/>
        <v>#VALUE!</v>
      </c>
      <c r="AB119" s="66" t="e">
        <f t="shared" si="138"/>
        <v>#VALUE!</v>
      </c>
      <c r="AC119" s="66" t="e">
        <f t="shared" si="139"/>
        <v>#VALUE!</v>
      </c>
      <c r="AD119" s="66" t="e">
        <f t="shared" si="124"/>
        <v>#VALUE!</v>
      </c>
      <c r="AE119" s="66" t="e">
        <f t="shared" si="140"/>
        <v>#VALUE!</v>
      </c>
      <c r="AF119" s="66" t="e">
        <f t="shared" si="141"/>
        <v>#VALUE!</v>
      </c>
      <c r="AG119" s="66" t="e">
        <f t="shared" si="142"/>
        <v>#VALUE!</v>
      </c>
      <c r="AH119" s="66" t="e">
        <f t="shared" si="143"/>
        <v>#VALUE!</v>
      </c>
      <c r="AI119" s="75">
        <v>6600</v>
      </c>
      <c r="AJ119" s="124"/>
      <c r="AK119" s="125"/>
      <c r="AL119" s="66"/>
      <c r="AM119" s="66"/>
      <c r="AN119" s="125"/>
      <c r="AO119" s="125"/>
      <c r="AP119" s="66"/>
      <c r="AQ119" s="75"/>
    </row>
    <row r="120" spans="2:43" x14ac:dyDescent="0.35">
      <c r="B120" s="5" t="s">
        <v>47</v>
      </c>
      <c r="C120" s="15">
        <v>17.556318000000001</v>
      </c>
      <c r="D120" s="15">
        <v>77.07632000000001</v>
      </c>
      <c r="E120" t="s">
        <v>168</v>
      </c>
      <c r="F120">
        <v>2</v>
      </c>
      <c r="G120" s="15">
        <f>HLOOKUP(Calculations!$E$2,'Prevalence Rates'!$C$3:$BC$249,'Prevalence Rates'!$BD120,FALSE)</f>
        <v>0.10134370247467082</v>
      </c>
      <c r="H120">
        <f>HLOOKUP(Calculations!$E$2,'Population 2016'!$C$3:$BC$249,'Population 2016'!BD120,FALSE)</f>
        <v>23693</v>
      </c>
      <c r="I120">
        <v>0</v>
      </c>
      <c r="J120">
        <f>HLOOKUP(Results!E$4,Targeting!$C$3:$F$249,Targeting!$G120,FALSE)</f>
        <v>702</v>
      </c>
      <c r="K120" s="80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Authority"),OR($F120=1,$F120=5)),0,new_ci(VALUE(LEFT(Options!$B$24,2)),$C120,$E120,$F120,2016,$I120,1,$H120,$G120*$H120,Options!$B$8)))</f>
        <v>12.540729622400001</v>
      </c>
      <c r="L120" s="81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Authority"),OR($F120=1,$F120=5)),0,new_ci(VALUE(LEFT(Options!$B$24,2)),$C120,$E120,$F120,2016,$I120+$J120,1,$H120,$G120*$H120,Options!$B$8)))</f>
        <v>12.520894331599999</v>
      </c>
      <c r="M120" s="74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Authority"),OR($F120=1,$F120=5)),0,new_yllv2(VALUE(LEFT(Options!$B$24,2)),$C120,$D120,$E120,$F120,2016,$I120,1,$H120,$G120*$H120,Options!$B$8)))</f>
        <v>733.88352258429995</v>
      </c>
      <c r="N120" s="75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Authority"),OR($F120=1,$F120=5)),0,new_yllv2(VALUE(LEFT(Options!$B$24,2)),$C120,$D120,$E120,$F120,2016,$I120+$J120,1,$H120,$G120*$H120,Options!$B$8)))</f>
        <v>732.72276132699994</v>
      </c>
      <c r="O120" s="81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Authority"),OR($F120=1,$F120=5)),0,hosp_count(VALUE(LEFT(Options!$B$24,2)),$C120,$E120,$F120,2016,$I120,1,$H120,$G120*$H120, Options!$B$8)))</f>
        <v>1858.6343223870001</v>
      </c>
      <c r="P120" s="81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Authority"),OR($F120=1,$F120=5)),0,hosp_count(VALUE(LEFT(Options!$B$24,2)),$C120,$E120,$F120,2016,$I120+$J120,1,$H120,$G120*$H120, Options!$B$8)))</f>
        <v>1852.5119861582</v>
      </c>
      <c r="Q120" s="74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Authority"),OR($F120=1,$F120=5)),0,prem_mort(VALUE(LEFT(Options!$B$24,2)),$C120,$E120,$F120,2016,$I120,1,$H120,$G120*$H120,Options!$B$8)))</f>
        <v>12.540729622400001</v>
      </c>
      <c r="R120" s="75">
        <f>IF(AND(OR(Calculations!$E$2="Orkney Health Board",Calculations!$E$2="Orkney Islands Local Authority"),$F120=1),0,IF(AND(OR(Calculations!$E$2="Shetland Health Board",Calculations!$E$2="Western Isles Health Board",Calculations!$E$2="Shetland Islands Local Authority",Calculations!$E$2="Eilean Siar Local Authority"),OR($F120=1,$F120=5)),0,prem_mort(VALUE(LEFT(Options!$B$24,2)),$C120,$E120,$F120,2016,$I120+$J120,1,$H120,$G120*$H120,Options!$B$8)))</f>
        <v>12.520894331599999</v>
      </c>
      <c r="S120" s="74">
        <f t="shared" si="129"/>
        <v>52.930104344743171</v>
      </c>
      <c r="T120" s="66">
        <f t="shared" si="130"/>
        <v>52.84638640779977</v>
      </c>
      <c r="U120" s="66">
        <f t="shared" si="131"/>
        <v>3097.4698121145479</v>
      </c>
      <c r="V120" s="66">
        <f t="shared" si="132"/>
        <v>3092.5706382771282</v>
      </c>
      <c r="W120" s="66">
        <f t="shared" si="133"/>
        <v>7844.6558999999997</v>
      </c>
      <c r="X120" s="66">
        <f t="shared" si="134"/>
        <v>7818.8156255358117</v>
      </c>
      <c r="Y120" s="66">
        <f t="shared" si="135"/>
        <v>52.930104344743171</v>
      </c>
      <c r="Z120" s="75">
        <f t="shared" si="136"/>
        <v>52.84638640779977</v>
      </c>
      <c r="AA120" s="74">
        <f t="shared" si="137"/>
        <v>232892.45911686996</v>
      </c>
      <c r="AB120" s="66">
        <f t="shared" si="138"/>
        <v>232524.10019431898</v>
      </c>
      <c r="AC120" s="66">
        <f t="shared" si="139"/>
        <v>13628867.17330401</v>
      </c>
      <c r="AD120" s="66">
        <f t="shared" si="124"/>
        <v>13607310.808419364</v>
      </c>
      <c r="AE120" s="66">
        <f t="shared" si="140"/>
        <v>34516485.960000001</v>
      </c>
      <c r="AF120" s="66">
        <f t="shared" si="141"/>
        <v>34402788.752357572</v>
      </c>
      <c r="AG120" s="66">
        <f t="shared" si="142"/>
        <v>232892.45911686996</v>
      </c>
      <c r="AH120" s="66">
        <f t="shared" si="143"/>
        <v>232524.10019431898</v>
      </c>
      <c r="AI120" s="75">
        <v>4400</v>
      </c>
      <c r="AJ120" s="124"/>
      <c r="AK120" s="125"/>
      <c r="AL120" s="66"/>
      <c r="AM120" s="66"/>
      <c r="AN120" s="125"/>
      <c r="AO120" s="125"/>
      <c r="AP120" s="66"/>
      <c r="AQ120" s="75"/>
    </row>
    <row r="121" spans="2:43" x14ac:dyDescent="0.35">
      <c r="B121" s="5" t="s">
        <v>48</v>
      </c>
      <c r="C121" s="15">
        <v>22.054632000000002</v>
      </c>
      <c r="D121" s="15">
        <v>77.704629999999995</v>
      </c>
      <c r="E121" t="s">
        <v>168</v>
      </c>
      <c r="F121">
        <v>2</v>
      </c>
      <c r="G121" s="15">
        <f>HLOOKUP(Calculations!$E$2,'Prevalence Rates'!$C$3:$BC$249,'Prevalence Rates'!$BD121,FALSE)</f>
        <v>0.10134370247467082</v>
      </c>
      <c r="H121">
        <f>HLOOKUP(Calculations!$E$2,'Population 2016'!$C$3:$BC$249,'Population 2016'!BD121,FALSE)</f>
        <v>35964</v>
      </c>
      <c r="I121">
        <v>0</v>
      </c>
      <c r="J121">
        <f>HLOOKUP(Results!E$4,Targeting!$C$3:$F$249,Targeting!$G121,FALSE)</f>
        <v>1065</v>
      </c>
      <c r="K121" s="80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Authority"),OR($F121=1,$F121=5)),0,new_ci(VALUE(LEFT(Options!$B$24,2)),$C121,$E121,$F121,2016,$I121,1,$H121,$G121*$H121,Options!$B$8)))</f>
        <v>26.731023405399998</v>
      </c>
      <c r="L121" s="81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Authority"),OR($F121=1,$F121=5)),0,new_ci(VALUE(LEFT(Options!$B$24,2)),$C121,$E121,$F121,2016,$I121+$J121,1,$H121,$G121*$H121,Options!$B$8)))</f>
        <v>26.688773470899999</v>
      </c>
      <c r="M121" s="74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Authority"),OR($F121=1,$F121=5)),0,new_yllv2(VALUE(LEFT(Options!$B$24,2)),$C121,$D121,$E121,$F121,2016,$I121,1,$H121,$G121*$H121,Options!$B$8)))</f>
        <v>1460.8503756431001</v>
      </c>
      <c r="N121" s="75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Authority"),OR($F121=1,$F121=5)),0,new_yllv2(VALUE(LEFT(Options!$B$24,2)),$C121,$D121,$E121,$F121,2016,$I121+$J121,1,$H121,$G121*$H121,Options!$B$8)))</f>
        <v>1458.5414168070999</v>
      </c>
      <c r="O121" s="81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Authority"),OR($F121=1,$F121=5)),0,hosp_count(VALUE(LEFT(Options!$B$24,2)),$C121,$E121,$F121,2016,$I121,1,$H121,$G121*$H121, Options!$B$8)))</f>
        <v>3309.6725972171998</v>
      </c>
      <c r="P121" s="81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Authority"),OR($F121=1,$F121=5)),0,hosp_count(VALUE(LEFT(Options!$B$24,2)),$C121,$E121,$F121,2016,$I121+$J121,1,$H121,$G121*$H121, Options!$B$8)))</f>
        <v>3298.7764535554002</v>
      </c>
      <c r="Q121" s="74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Authority"),OR($F121=1,$F121=5)),0,prem_mort(VALUE(LEFT(Options!$B$24,2)),$C121,$E121,$F121,2016,$I121,1,$H121,$G121*$H121,Options!$B$8)))</f>
        <v>26.731023405399998</v>
      </c>
      <c r="R121" s="75">
        <f>IF(AND(OR(Calculations!$E$2="Orkney Health Board",Calculations!$E$2="Orkney Islands Local Authority"),$F121=1),0,IF(AND(OR(Calculations!$E$2="Shetland Health Board",Calculations!$E$2="Western Isles Health Board",Calculations!$E$2="Shetland Islands Local Authority",Calculations!$E$2="Eilean Siar Local Authority"),OR($F121=1,$F121=5)),0,prem_mort(VALUE(LEFT(Options!$B$24,2)),$C121,$E121,$F121,2016,$I121+$J121,1,$H121,$G121*$H121,Options!$B$8)))</f>
        <v>26.688773470899999</v>
      </c>
      <c r="S121" s="74">
        <f t="shared" si="129"/>
        <v>74.327169962740513</v>
      </c>
      <c r="T121" s="66">
        <f t="shared" si="130"/>
        <v>74.209691555166273</v>
      </c>
      <c r="U121" s="66">
        <f t="shared" si="131"/>
        <v>4061.9796898095324</v>
      </c>
      <c r="V121" s="66">
        <f t="shared" si="132"/>
        <v>4055.5594950703476</v>
      </c>
      <c r="W121" s="66">
        <f t="shared" si="133"/>
        <v>9202.7377299999989</v>
      </c>
      <c r="X121" s="66">
        <f t="shared" si="134"/>
        <v>9172.4403669096882</v>
      </c>
      <c r="Y121" s="66">
        <f t="shared" si="135"/>
        <v>74.327169962740513</v>
      </c>
      <c r="Z121" s="75">
        <f t="shared" si="136"/>
        <v>74.209691555166273</v>
      </c>
      <c r="AA121" s="74">
        <f t="shared" si="137"/>
        <v>445963.01977644308</v>
      </c>
      <c r="AB121" s="66">
        <f t="shared" si="138"/>
        <v>445258.14933099766</v>
      </c>
      <c r="AC121" s="66">
        <f t="shared" si="139"/>
        <v>24371878.138857193</v>
      </c>
      <c r="AD121" s="66">
        <f t="shared" si="124"/>
        <v>24333356.970422085</v>
      </c>
      <c r="AE121" s="66">
        <f t="shared" si="140"/>
        <v>55216426.379999995</v>
      </c>
      <c r="AF121" s="66">
        <f t="shared" si="141"/>
        <v>55034642.201458126</v>
      </c>
      <c r="AG121" s="66">
        <f t="shared" si="142"/>
        <v>445963.01977644308</v>
      </c>
      <c r="AH121" s="66">
        <f t="shared" si="143"/>
        <v>445258.14933099766</v>
      </c>
      <c r="AI121" s="75">
        <v>6000</v>
      </c>
      <c r="AJ121" s="124"/>
      <c r="AK121" s="125"/>
      <c r="AL121" s="66"/>
      <c r="AM121" s="66"/>
      <c r="AN121" s="125"/>
      <c r="AO121" s="125"/>
      <c r="AP121" s="66"/>
      <c r="AQ121" s="75"/>
    </row>
    <row r="122" spans="2:43" x14ac:dyDescent="0.35">
      <c r="B122" s="5" t="s">
        <v>49</v>
      </c>
      <c r="C122" s="15">
        <v>26.959762999999999</v>
      </c>
      <c r="D122" s="15">
        <v>77.789760000000001</v>
      </c>
      <c r="E122" t="s">
        <v>168</v>
      </c>
      <c r="F122">
        <v>2</v>
      </c>
      <c r="G122" s="15">
        <f>HLOOKUP(Calculations!$E$2,'Prevalence Rates'!$C$3:$BC$249,'Prevalence Rates'!$BD122,FALSE)</f>
        <v>0.10134370247467082</v>
      </c>
      <c r="H122">
        <f>HLOOKUP(Calculations!$E$2,'Population 2016'!$C$3:$BC$249,'Population 2016'!BD122,FALSE)</f>
        <v>39611</v>
      </c>
      <c r="I122">
        <v>0</v>
      </c>
      <c r="J122">
        <f>HLOOKUP(Results!E$4,Targeting!$C$3:$F$249,Targeting!$G122,FALSE)</f>
        <v>1173</v>
      </c>
      <c r="K122" s="80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Authority"),OR($F122=1,$F122=5)),0,new_ci(VALUE(LEFT(Options!$B$24,2)),$C122,$E122,$F122,2016,$I122,1,$H122,$G122*$H122,Options!$B$8)))</f>
        <v>42.630555287999996</v>
      </c>
      <c r="L122" s="81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Authority"),OR($F122=1,$F122=5)),0,new_ci(VALUE(LEFT(Options!$B$24,2)),$C122,$E122,$F122,2016,$I122+$J122,1,$H122,$G122*$H122,Options!$B$8)))</f>
        <v>42.563192009399998</v>
      </c>
      <c r="M122" s="74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Authority"),OR($F122=1,$F122=5)),0,new_yllv2(VALUE(LEFT(Options!$B$24,2)),$C122,$D122,$E122,$F122,2016,$I122,1,$H122,$G122*$H122,Options!$B$8)))</f>
        <v>2124.2804421094002</v>
      </c>
      <c r="N122" s="75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Authority"),OR($F122=1,$F122=5)),0,new_yllv2(VALUE(LEFT(Options!$B$24,2)),$C122,$D122,$E122,$F122,2016,$I122+$J122,1,$H122,$G122*$H122,Options!$B$8)))</f>
        <v>2120.9237301387998</v>
      </c>
      <c r="O122" s="81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Authority"),OR($F122=1,$F122=5)),0,hosp_count(VALUE(LEFT(Options!$B$24,2)),$C122,$E122,$F122,2016,$I122,1,$H122,$G122*$H122, Options!$B$8)))</f>
        <v>4338.5762131854999</v>
      </c>
      <c r="P122" s="81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Authority"),OR($F122=1,$F122=5)),0,hosp_count(VALUE(LEFT(Options!$B$24,2)),$C122,$E122,$F122,2016,$I122+$J122,1,$H122,$G122*$H122, Options!$B$8)))</f>
        <v>4324.2926814722996</v>
      </c>
      <c r="Q122" s="74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Authority"),OR($F122=1,$F122=5)),0,prem_mort(VALUE(LEFT(Options!$B$24,2)),$C122,$E122,$F122,2016,$I122,1,$H122,$G122*$H122,Options!$B$8)))</f>
        <v>42.630555287999996</v>
      </c>
      <c r="R122" s="75">
        <f>IF(AND(OR(Calculations!$E$2="Orkney Health Board",Calculations!$E$2="Orkney Islands Local Authority"),$F122=1),0,IF(AND(OR(Calculations!$E$2="Shetland Health Board",Calculations!$E$2="Western Isles Health Board",Calculations!$E$2="Shetland Islands Local Authority",Calculations!$E$2="Eilean Siar Local Authority"),OR($F122=1,$F122=5)),0,prem_mort(VALUE(LEFT(Options!$B$24,2)),$C122,$E122,$F122,2016,$I122+$J122,1,$H122,$G122*$H122,Options!$B$8)))</f>
        <v>42.563192009399998</v>
      </c>
      <c r="S122" s="74">
        <f t="shared" si="129"/>
        <v>107.62302211001993</v>
      </c>
      <c r="T122" s="66">
        <f t="shared" si="130"/>
        <v>107.45296006008432</v>
      </c>
      <c r="U122" s="66">
        <f t="shared" si="131"/>
        <v>5362.8548688732926</v>
      </c>
      <c r="V122" s="66">
        <f t="shared" si="132"/>
        <v>5354.3806774350551</v>
      </c>
      <c r="W122" s="66">
        <f t="shared" si="133"/>
        <v>10952.958049999999</v>
      </c>
      <c r="X122" s="66">
        <f t="shared" si="134"/>
        <v>10916.898542001716</v>
      </c>
      <c r="Y122" s="66">
        <f t="shared" si="135"/>
        <v>107.62302211001993</v>
      </c>
      <c r="Z122" s="75">
        <f t="shared" si="136"/>
        <v>107.45296006008432</v>
      </c>
      <c r="AA122" s="74">
        <f t="shared" si="137"/>
        <v>645738.13266011956</v>
      </c>
      <c r="AB122" s="66">
        <f t="shared" si="138"/>
        <v>644717.7603605059</v>
      </c>
      <c r="AC122" s="66">
        <f t="shared" si="139"/>
        <v>32177129.213239755</v>
      </c>
      <c r="AD122" s="66">
        <f t="shared" si="124"/>
        <v>32126284.064610332</v>
      </c>
      <c r="AE122" s="66">
        <f t="shared" si="140"/>
        <v>65717748.299999997</v>
      </c>
      <c r="AF122" s="66">
        <f t="shared" si="141"/>
        <v>65501391.252010293</v>
      </c>
      <c r="AG122" s="66">
        <f t="shared" si="142"/>
        <v>645738.13266011956</v>
      </c>
      <c r="AH122" s="66">
        <f t="shared" si="143"/>
        <v>644717.7603605059</v>
      </c>
      <c r="AI122" s="75">
        <v>6000</v>
      </c>
      <c r="AJ122" s="124"/>
      <c r="AK122" s="125"/>
      <c r="AL122" s="66"/>
      <c r="AM122" s="66"/>
      <c r="AN122" s="125"/>
      <c r="AO122" s="125"/>
      <c r="AP122" s="66"/>
      <c r="AQ122" s="75"/>
    </row>
    <row r="123" spans="2:43" x14ac:dyDescent="0.35">
      <c r="B123" s="5" t="s">
        <v>50</v>
      </c>
      <c r="C123" s="15">
        <v>31.981521999999998</v>
      </c>
      <c r="D123" s="15">
        <v>78.061520000000002</v>
      </c>
      <c r="E123" t="s">
        <v>168</v>
      </c>
      <c r="F123">
        <v>2</v>
      </c>
      <c r="G123" s="15">
        <f>HLOOKUP(Calculations!$E$2,'Prevalence Rates'!$C$3:$BC$249,'Prevalence Rates'!$BD123,FALSE)</f>
        <v>0.10134370247467082</v>
      </c>
      <c r="H123">
        <f>HLOOKUP(Calculations!$E$2,'Population 2016'!$C$3:$BC$249,'Population 2016'!BD123,FALSE)</f>
        <v>37146</v>
      </c>
      <c r="I123">
        <v>0</v>
      </c>
      <c r="J123">
        <f>HLOOKUP(Results!E$4,Targeting!$C$3:$F$249,Targeting!$G123,FALSE)</f>
        <v>1100</v>
      </c>
      <c r="K123" s="80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Authority"),OR($F123=1,$F123=5)),0,new_ci(VALUE(LEFT(Options!$B$24,2)),$C123,$E123,$F123,2016,$I123,1,$H123,$G123*$H123,Options!$B$8)))</f>
        <v>58.393313220899998</v>
      </c>
      <c r="L123" s="81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Authority"),OR($F123=1,$F123=5)),0,new_ci(VALUE(LEFT(Options!$B$24,2)),$C123,$E123,$F123,2016,$I123+$J123,1,$H123,$G123*$H123,Options!$B$8)))</f>
        <v>58.301077120899997</v>
      </c>
      <c r="M123" s="74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Authority"),OR($F123=1,$F123=5)),0,new_yllv2(VALUE(LEFT(Options!$B$24,2)),$C123,$D123,$E123,$F123,2016,$I123,1,$H123,$G123*$H123,Options!$B$8)))</f>
        <v>2632.3704432115001</v>
      </c>
      <c r="N123" s="75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Authority"),OR($F123=1,$F123=5)),0,new_yllv2(VALUE(LEFT(Options!$B$24,2)),$C123,$D123,$E123,$F123,2016,$I123+$J123,1,$H123,$G123*$H123,Options!$B$8)))</f>
        <v>2628.2124400080002</v>
      </c>
      <c r="O123" s="81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Authority"),OR($F123=1,$F123=5)),0,hosp_count(VALUE(LEFT(Options!$B$24,2)),$C123,$E123,$F123,2016,$I123,1,$H123,$G123*$H123, Options!$B$8)))</f>
        <v>4862.4564060936</v>
      </c>
      <c r="P123" s="81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Authority"),OR($F123=1,$F123=5)),0,hosp_count(VALUE(LEFT(Options!$B$24,2)),$C123,$E123,$F123,2016,$I123+$J123,1,$H123,$G123*$H123, Options!$B$8)))</f>
        <v>4846.4482053411002</v>
      </c>
      <c r="Q123" s="74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Authority"),OR($F123=1,$F123=5)),0,prem_mort(VALUE(LEFT(Options!$B$24,2)),$C123,$E123,$F123,2016,$I123,1,$H123,$G123*$H123,Options!$B$8)))</f>
        <v>58.393313220899998</v>
      </c>
      <c r="R123" s="75">
        <f>IF(AND(OR(Calculations!$E$2="Orkney Health Board",Calculations!$E$2="Orkney Islands Local Authority"),$F123=1),0,IF(AND(OR(Calculations!$E$2="Shetland Health Board",Calculations!$E$2="Western Isles Health Board",Calculations!$E$2="Shetland Islands Local Authority",Calculations!$E$2="Eilean Siar Local Authority"),OR($F123=1,$F123=5)),0,prem_mort(VALUE(LEFT(Options!$B$24,2)),$C123,$E123,$F123,2016,$I123+$J123,1,$H123,$G123*$H123,Options!$B$8)))</f>
        <v>58.301077120899997</v>
      </c>
      <c r="S123" s="74">
        <f t="shared" si="129"/>
        <v>157.19946487078016</v>
      </c>
      <c r="T123" s="66">
        <f t="shared" si="130"/>
        <v>156.95115791982985</v>
      </c>
      <c r="U123" s="66">
        <f t="shared" si="131"/>
        <v>7086.551561975718</v>
      </c>
      <c r="V123" s="66">
        <f t="shared" si="132"/>
        <v>7075.357885123567</v>
      </c>
      <c r="W123" s="66">
        <f t="shared" si="133"/>
        <v>13090.121159999999</v>
      </c>
      <c r="X123" s="66">
        <f t="shared" si="134"/>
        <v>13047.025804504119</v>
      </c>
      <c r="Y123" s="66">
        <f t="shared" si="135"/>
        <v>157.19946487078016</v>
      </c>
      <c r="Z123" s="75">
        <f t="shared" si="136"/>
        <v>156.95115791982985</v>
      </c>
      <c r="AA123" s="74">
        <f t="shared" si="137"/>
        <v>1021796.5216600711</v>
      </c>
      <c r="AB123" s="66">
        <f t="shared" si="138"/>
        <v>1020182.5264788941</v>
      </c>
      <c r="AC123" s="66">
        <f t="shared" si="139"/>
        <v>46062585.152842164</v>
      </c>
      <c r="AD123" s="66">
        <f t="shared" si="124"/>
        <v>45989826.253303185</v>
      </c>
      <c r="AE123" s="66">
        <f t="shared" si="140"/>
        <v>85085787.539999992</v>
      </c>
      <c r="AF123" s="66">
        <f t="shared" si="141"/>
        <v>84805667.729276776</v>
      </c>
      <c r="AG123" s="66">
        <f t="shared" si="142"/>
        <v>1021796.5216600711</v>
      </c>
      <c r="AH123" s="66">
        <f t="shared" si="143"/>
        <v>1020182.5264788941</v>
      </c>
      <c r="AI123" s="75">
        <v>6500</v>
      </c>
      <c r="AJ123" s="124"/>
      <c r="AK123" s="125"/>
      <c r="AL123" s="66"/>
      <c r="AM123" s="66"/>
      <c r="AN123" s="125"/>
      <c r="AO123" s="125"/>
      <c r="AP123" s="66"/>
      <c r="AQ123" s="75"/>
    </row>
    <row r="124" spans="2:43" x14ac:dyDescent="0.35">
      <c r="B124" s="5" t="s">
        <v>51</v>
      </c>
      <c r="C124" s="15">
        <v>36.926009999999998</v>
      </c>
      <c r="D124" s="15">
        <v>78.336009999999987</v>
      </c>
      <c r="E124" t="s">
        <v>168</v>
      </c>
      <c r="F124">
        <v>2</v>
      </c>
      <c r="G124" s="15">
        <f>HLOOKUP(Calculations!$E$2,'Prevalence Rates'!$C$3:$BC$249,'Prevalence Rates'!$BD124,FALSE)</f>
        <v>0.10134370247467082</v>
      </c>
      <c r="H124">
        <f>HLOOKUP(Calculations!$E$2,'Population 2016'!$C$3:$BC$249,'Population 2016'!BD124,FALSE)</f>
        <v>32341</v>
      </c>
      <c r="I124">
        <v>0</v>
      </c>
      <c r="J124">
        <f>HLOOKUP(Results!E$4,Targeting!$C$3:$F$249,Targeting!$G124,FALSE)</f>
        <v>958</v>
      </c>
      <c r="K124" s="80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Authority"),OR($F124=1,$F124=5)),0,new_ci(VALUE(LEFT(Options!$B$24,2)),$C124,$E124,$F124,2016,$I124,1,$H124,$G124*$H124,Options!$B$8)))</f>
        <v>73.819244730500003</v>
      </c>
      <c r="L124" s="81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Authority"),OR($F124=1,$F124=5)),0,new_ci(VALUE(LEFT(Options!$B$24,2)),$C124,$E124,$F124,2016,$I124+$J124,1,$H124,$G124*$H124,Options!$B$8)))</f>
        <v>73.702669734099999</v>
      </c>
      <c r="M124" s="74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Authority"),OR($F124=1,$F124=5)),0,new_yllv2(VALUE(LEFT(Options!$B$24,2)),$C124,$D124,$E124,$F124,2016,$I124,1,$H124,$G124*$H124,Options!$B$8)))</f>
        <v>2983.0356795594998</v>
      </c>
      <c r="N124" s="75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Authority"),OR($F124=1,$F124=5)),0,new_yllv2(VALUE(LEFT(Options!$B$24,2)),$C124,$D124,$E124,$F124,2016,$I124+$J124,1,$H124,$G124*$H124,Options!$B$8)))</f>
        <v>2978.3248839550001</v>
      </c>
      <c r="O124" s="81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Authority"),OR($F124=1,$F124=5)),0,hosp_count(VALUE(LEFT(Options!$B$24,2)),$C124,$E124,$F124,2016,$I124,1,$H124,$G124*$H124, Options!$B$8)))</f>
        <v>5045.6624380724998</v>
      </c>
      <c r="P124" s="81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Authority"),OR($F124=1,$F124=5)),0,hosp_count(VALUE(LEFT(Options!$B$24,2)),$C124,$E124,$F124,2016,$I124+$J124,1,$H124,$G124*$H124, Options!$B$8)))</f>
        <v>5029.0460576666001</v>
      </c>
      <c r="Q124" s="74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Authority"),OR($F124=1,$F124=5)),0,prem_mort(VALUE(LEFT(Options!$B$24,2)),$C124,$E124,$F124,2016,$I124,1,$H124,$G124*$H124,Options!$B$8)))</f>
        <v>73.819244730500003</v>
      </c>
      <c r="R124" s="75">
        <f>IF(AND(OR(Calculations!$E$2="Orkney Health Board",Calculations!$E$2="Orkney Islands Local Authority"),$F124=1),0,IF(AND(OR(Calculations!$E$2="Shetland Health Board",Calculations!$E$2="Western Isles Health Board",Calculations!$E$2="Shetland Islands Local Authority",Calculations!$E$2="Eilean Siar Local Authority"),OR($F124=1,$F124=5)),0,prem_mort(VALUE(LEFT(Options!$B$24,2)),$C124,$E124,$F124,2016,$I124+$J124,1,$H124,$G124*$H124,Options!$B$8)))</f>
        <v>73.702669734099999</v>
      </c>
      <c r="S124" s="74">
        <f t="shared" si="129"/>
        <v>228.25282066262639</v>
      </c>
      <c r="T124" s="66">
        <f t="shared" si="130"/>
        <v>227.89236490553787</v>
      </c>
      <c r="U124" s="66">
        <f t="shared" si="131"/>
        <v>9223.6964829767148</v>
      </c>
      <c r="V124" s="66">
        <f t="shared" si="132"/>
        <v>9209.1304658328445</v>
      </c>
      <c r="W124" s="66">
        <f t="shared" si="133"/>
        <v>15601.442249999998</v>
      </c>
      <c r="X124" s="66">
        <f t="shared" si="134"/>
        <v>15550.063565339971</v>
      </c>
      <c r="Y124" s="66">
        <f t="shared" si="135"/>
        <v>228.25282066262639</v>
      </c>
      <c r="Z124" s="75">
        <f t="shared" si="136"/>
        <v>227.89236490553787</v>
      </c>
      <c r="AA124" s="74">
        <f t="shared" si="137"/>
        <v>1597769.7446383848</v>
      </c>
      <c r="AB124" s="66">
        <f t="shared" si="138"/>
        <v>1595246.5543387651</v>
      </c>
      <c r="AC124" s="66">
        <f t="shared" ref="AC124:AC187" si="144">U124*$AI124</f>
        <v>64565875.380837001</v>
      </c>
      <c r="AD124" s="66">
        <f t="shared" ref="AD124:AD187" si="145">V124*$AI124</f>
        <v>64463913.260829911</v>
      </c>
      <c r="AE124" s="66">
        <f t="shared" ref="AE124:AE155" si="146">W124*$AI124</f>
        <v>109210095.74999999</v>
      </c>
      <c r="AF124" s="66">
        <f t="shared" ref="AF124:AF155" si="147">X124*$AI124</f>
        <v>108850444.9573798</v>
      </c>
      <c r="AG124" s="66">
        <f t="shared" ref="AG124:AG155" si="148">Y124*$AI124</f>
        <v>1597769.7446383848</v>
      </c>
      <c r="AH124" s="66">
        <f t="shared" ref="AH124:AH155" si="149">Z124*$AI124</f>
        <v>1595246.5543387651</v>
      </c>
      <c r="AI124" s="75">
        <v>7000</v>
      </c>
      <c r="AJ124" s="124"/>
      <c r="AK124" s="125"/>
      <c r="AL124" s="66"/>
      <c r="AM124" s="66"/>
      <c r="AN124" s="125"/>
      <c r="AO124" s="125"/>
      <c r="AP124" s="66"/>
      <c r="AQ124" s="75"/>
    </row>
    <row r="125" spans="2:43" x14ac:dyDescent="0.35">
      <c r="B125" s="5" t="s">
        <v>52</v>
      </c>
      <c r="C125" s="15">
        <v>42.067703000000002</v>
      </c>
      <c r="D125" s="15">
        <v>78.907700000000006</v>
      </c>
      <c r="E125" t="s">
        <v>168</v>
      </c>
      <c r="F125">
        <v>2</v>
      </c>
      <c r="G125" s="15">
        <f>HLOOKUP(Calculations!$E$2,'Prevalence Rates'!$C$3:$BC$249,'Prevalence Rates'!$BD125,FALSE)</f>
        <v>0.10134370247467082</v>
      </c>
      <c r="H125">
        <f>HLOOKUP(Calculations!$E$2,'Population 2016'!$C$3:$BC$249,'Population 2016'!BD125,FALSE)</f>
        <v>32014</v>
      </c>
      <c r="I125">
        <v>0</v>
      </c>
      <c r="J125">
        <f>HLOOKUP(Results!E$4,Targeting!$C$3:$F$249,Targeting!$G125,FALSE)</f>
        <v>948</v>
      </c>
      <c r="K125" s="80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Authority"),OR($F125=1,$F125=5)),0,new_ci(VALUE(LEFT(Options!$B$24,2)),$C125,$E125,$F125,2016,$I125,1,$H125,$G125*$H125,Options!$B$8)))</f>
        <v>107.6727305168</v>
      </c>
      <c r="L125" s="81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Authority"),OR($F125=1,$F125=5)),0,new_ci(VALUE(LEFT(Options!$B$24,2)),$C125,$E125,$F125,2016,$I125+$J125,1,$H125,$G125*$H125,Options!$B$8)))</f>
        <v>107.5028897756</v>
      </c>
      <c r="M125" s="74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Authority"),OR($F125=1,$F125=5)),0,new_yllv2(VALUE(LEFT(Options!$B$24,2)),$C125,$D125,$E125,$F125,2016,$I125,1,$H125,$G125*$H125,Options!$B$8)))</f>
        <v>3858.9903387038999</v>
      </c>
      <c r="N125" s="75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Authority"),OR($F125=1,$F125=5)),0,new_yllv2(VALUE(LEFT(Options!$B$24,2)),$C125,$D125,$E125,$F125,2016,$I125+$J125,1,$H125,$G125*$H125,Options!$B$8)))</f>
        <v>3852.9032470488</v>
      </c>
      <c r="O125" s="81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Authority"),OR($F125=1,$F125=5)),0,hosp_count(VALUE(LEFT(Options!$B$24,2)),$C125,$E125,$F125,2016,$I125,1,$H125,$G125*$H125, Options!$B$8)))</f>
        <v>5994.6765736841999</v>
      </c>
      <c r="P125" s="81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Authority"),OR($F125=1,$F125=5)),0,hosp_count(VALUE(LEFT(Options!$B$24,2)),$C125,$E125,$F125,2016,$I125+$J125,1,$H125,$G125*$H125, Options!$B$8)))</f>
        <v>5974.9414286410001</v>
      </c>
      <c r="Q125" s="74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Authority"),OR($F125=1,$F125=5)),0,prem_mort(VALUE(LEFT(Options!$B$24,2)),$C125,$E125,$F125,2016,$I125,1,$H125,$G125*$H125,Options!$B$8)))</f>
        <v>107.6727305168</v>
      </c>
      <c r="R125" s="75">
        <f>IF(AND(OR(Calculations!$E$2="Orkney Health Board",Calculations!$E$2="Orkney Islands Local Authority"),$F125=1),0,IF(AND(OR(Calculations!$E$2="Shetland Health Board",Calculations!$E$2="Western Isles Health Board",Calculations!$E$2="Shetland Islands Local Authority",Calculations!$E$2="Eilean Siar Local Authority"),OR($F125=1,$F125=5)),0,prem_mort(VALUE(LEFT(Options!$B$24,2)),$C125,$E125,$F125,2016,$I125+$J125,1,$H125,$G125*$H125,Options!$B$8)))</f>
        <v>107.5028897756</v>
      </c>
      <c r="S125" s="74">
        <f t="shared" ref="S125:S188" si="150">K125*100000/$H125</f>
        <v>336.33013842943711</v>
      </c>
      <c r="T125" s="66">
        <f t="shared" ref="T125:T188" si="151">L125*100000/$H125</f>
        <v>335.79961821578058</v>
      </c>
      <c r="U125" s="66">
        <f t="shared" ref="U125:U188" si="152">M125*100000/$H125</f>
        <v>12054.071152320546</v>
      </c>
      <c r="V125" s="66">
        <f t="shared" ref="V125:V188" si="153">N125*100000/$H125</f>
        <v>12035.057309454614</v>
      </c>
      <c r="W125" s="66">
        <f t="shared" ref="W125:W188" si="154">O125*100000/$H125</f>
        <v>18725.172030000002</v>
      </c>
      <c r="X125" s="66">
        <f t="shared" ref="X125:X188" si="155">P125*100000/$H125</f>
        <v>18663.526671584306</v>
      </c>
      <c r="Y125" s="66">
        <f t="shared" ref="Y125:Y188" si="156">Q125*100000/$H125</f>
        <v>336.33013842943711</v>
      </c>
      <c r="Z125" s="75">
        <f t="shared" ref="Z125:Z188" si="157">R125*100000/$H125</f>
        <v>335.79961821578058</v>
      </c>
      <c r="AA125" s="74">
        <f t="shared" ref="AA125:AA188" si="158">S125*$AI125</f>
        <v>2354310.9690060597</v>
      </c>
      <c r="AB125" s="66">
        <f t="shared" ref="AB125:AB188" si="159">T125*$AI125</f>
        <v>2350597.327510464</v>
      </c>
      <c r="AC125" s="66">
        <f t="shared" si="144"/>
        <v>84378498.066243827</v>
      </c>
      <c r="AD125" s="66">
        <f t="shared" si="145"/>
        <v>84245401.166182294</v>
      </c>
      <c r="AE125" s="66">
        <f t="shared" si="146"/>
        <v>131076204.21000001</v>
      </c>
      <c r="AF125" s="66">
        <f t="shared" si="147"/>
        <v>130644686.70109014</v>
      </c>
      <c r="AG125" s="66">
        <f t="shared" si="148"/>
        <v>2354310.9690060597</v>
      </c>
      <c r="AH125" s="66">
        <f t="shared" si="149"/>
        <v>2350597.327510464</v>
      </c>
      <c r="AI125" s="75">
        <v>7000</v>
      </c>
      <c r="AJ125" s="124"/>
      <c r="AK125" s="125"/>
      <c r="AL125" s="66"/>
      <c r="AM125" s="66"/>
      <c r="AN125" s="125"/>
      <c r="AO125" s="125"/>
      <c r="AP125" s="66"/>
      <c r="AQ125" s="75"/>
    </row>
    <row r="126" spans="2:43" x14ac:dyDescent="0.35">
      <c r="B126" s="5" t="s">
        <v>53</v>
      </c>
      <c r="C126" s="15">
        <v>47.038155000000003</v>
      </c>
      <c r="D126" s="15">
        <v>79.418149999999997</v>
      </c>
      <c r="E126" t="s">
        <v>168</v>
      </c>
      <c r="F126">
        <v>2</v>
      </c>
      <c r="G126" s="15">
        <f>HLOOKUP(Calculations!$E$2,'Prevalence Rates'!$C$3:$BC$249,'Prevalence Rates'!$BD126,FALSE)</f>
        <v>0.10134370247467082</v>
      </c>
      <c r="H126">
        <f>HLOOKUP(Calculations!$E$2,'Population 2016'!$C$3:$BC$249,'Population 2016'!BD126,FALSE)</f>
        <v>36688</v>
      </c>
      <c r="I126">
        <v>0</v>
      </c>
      <c r="J126">
        <f>HLOOKUP(Results!E$4,Targeting!$C$3:$F$249,Targeting!$G126,FALSE)</f>
        <v>1087</v>
      </c>
      <c r="K126" s="80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Authority"),OR($F126=1,$F126=5)),0,new_ci(VALUE(LEFT(Options!$B$24,2)),$C126,$E126,$F126,2016,$I126,1,$H126,$G126*$H126,Options!$B$8)))</f>
        <v>179.44286861820001</v>
      </c>
      <c r="L126" s="81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Authority"),OR($F126=1,$F126=5)),0,new_ci(VALUE(LEFT(Options!$B$24,2)),$C126,$E126,$F126,2016,$I126+$J126,1,$H126,$G126*$H126,Options!$B$8)))</f>
        <v>179.15999273840001</v>
      </c>
      <c r="M126" s="74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Authority"),OR($F126=1,$F126=5)),0,new_yllv2(VALUE(LEFT(Options!$B$24,2)),$C126,$D126,$E126,$F126,2016,$I126,1,$H126,$G126*$H126,Options!$B$8)))</f>
        <v>5630.9163200248004</v>
      </c>
      <c r="N126" s="75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Authority"),OR($F126=1,$F126=5)),0,new_yllv2(VALUE(LEFT(Options!$B$24,2)),$C126,$D126,$E126,$F126,2016,$I126+$J126,1,$H126,$G126*$H126,Options!$B$8)))</f>
        <v>5622.039676331</v>
      </c>
      <c r="O126" s="81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Authority"),OR($F126=1,$F126=5)),0,hosp_count(VALUE(LEFT(Options!$B$24,2)),$C126,$E126,$F126,2016,$I126,1,$H126,$G126*$H126, Options!$B$8)))</f>
        <v>8195.4193310032006</v>
      </c>
      <c r="P126" s="81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Authority"),OR($F126=1,$F126=5)),0,hosp_count(VALUE(LEFT(Options!$B$24,2)),$C126,$E126,$F126,2016,$I126+$J126,1,$H126,$G126*$H126, Options!$B$8)))</f>
        <v>8168.4243605372003</v>
      </c>
      <c r="Q126" s="74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Authority"),OR($F126=1,$F126=5)),0,prem_mort(VALUE(LEFT(Options!$B$24,2)),$C126,$E126,$F126,2016,$I126,1,$H126,$G126*$H126,Options!$B$8)))</f>
        <v>179.44286861820001</v>
      </c>
      <c r="R126" s="75">
        <f>IF(AND(OR(Calculations!$E$2="Orkney Health Board",Calculations!$E$2="Orkney Islands Local Authority"),$F126=1),0,IF(AND(OR(Calculations!$E$2="Shetland Health Board",Calculations!$E$2="Western Isles Health Board",Calculations!$E$2="Shetland Islands Local Authority",Calculations!$E$2="Eilean Siar Local Authority"),OR($F126=1,$F126=5)),0,prem_mort(VALUE(LEFT(Options!$B$24,2)),$C126,$E126,$F126,2016,$I126+$J126,1,$H126,$G126*$H126,Options!$B$8)))</f>
        <v>179.15999273840001</v>
      </c>
      <c r="S126" s="74">
        <f t="shared" si="150"/>
        <v>489.10507146260363</v>
      </c>
      <c r="T126" s="66">
        <f t="shared" si="151"/>
        <v>488.33404039031831</v>
      </c>
      <c r="U126" s="66">
        <f t="shared" si="152"/>
        <v>15348.114696971217</v>
      </c>
      <c r="V126" s="66">
        <f t="shared" si="153"/>
        <v>15323.919745777912</v>
      </c>
      <c r="W126" s="66">
        <f t="shared" si="154"/>
        <v>22338.146890000004</v>
      </c>
      <c r="X126" s="66">
        <f t="shared" si="155"/>
        <v>22264.567053361316</v>
      </c>
      <c r="Y126" s="66">
        <f t="shared" si="156"/>
        <v>489.10507146260363</v>
      </c>
      <c r="Z126" s="75">
        <f t="shared" si="157"/>
        <v>488.33404039031831</v>
      </c>
      <c r="AA126" s="74">
        <f t="shared" si="158"/>
        <v>3423735.5002382253</v>
      </c>
      <c r="AB126" s="66">
        <f t="shared" si="159"/>
        <v>3418338.2827322283</v>
      </c>
      <c r="AC126" s="66">
        <f t="shared" si="144"/>
        <v>107436802.87879851</v>
      </c>
      <c r="AD126" s="66">
        <f t="shared" si="145"/>
        <v>107267438.22044538</v>
      </c>
      <c r="AE126" s="66">
        <f t="shared" si="146"/>
        <v>156367028.23000002</v>
      </c>
      <c r="AF126" s="66">
        <f t="shared" si="147"/>
        <v>155851969.3735292</v>
      </c>
      <c r="AG126" s="66">
        <f t="shared" si="148"/>
        <v>3423735.5002382253</v>
      </c>
      <c r="AH126" s="66">
        <f t="shared" si="149"/>
        <v>3418338.2827322283</v>
      </c>
      <c r="AI126" s="75">
        <v>7000</v>
      </c>
      <c r="AJ126" s="124"/>
      <c r="AK126" s="125"/>
      <c r="AL126" s="66"/>
      <c r="AM126" s="66"/>
      <c r="AN126" s="125"/>
      <c r="AO126" s="125"/>
      <c r="AP126" s="66"/>
      <c r="AQ126" s="75"/>
    </row>
    <row r="127" spans="2:43" x14ac:dyDescent="0.35">
      <c r="B127" s="5" t="s">
        <v>54</v>
      </c>
      <c r="C127" s="15">
        <v>51.998646000000001</v>
      </c>
      <c r="D127" s="15">
        <v>79.988649999999993</v>
      </c>
      <c r="E127" t="s">
        <v>168</v>
      </c>
      <c r="F127">
        <v>2</v>
      </c>
      <c r="G127" s="15">
        <f>HLOOKUP(Calculations!$E$2,'Prevalence Rates'!$C$3:$BC$249,'Prevalence Rates'!$BD127,FALSE)</f>
        <v>0.10134370247467082</v>
      </c>
      <c r="H127">
        <f>HLOOKUP(Calculations!$E$2,'Population 2016'!$C$3:$BC$249,'Population 2016'!BD127,FALSE)</f>
        <v>37819</v>
      </c>
      <c r="I127">
        <v>0</v>
      </c>
      <c r="J127">
        <f>HLOOKUP(Results!E$4,Targeting!$C$3:$F$249,Targeting!$G127,FALSE)</f>
        <v>1120</v>
      </c>
      <c r="K127" s="80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Authority"),OR($F127=1,$F127=5)),0,new_ci(VALUE(LEFT(Options!$B$24,2)),$C127,$E127,$F127,2016,$I127,1,$H127,$G127*$H127,Options!$B$8)))</f>
        <v>268.70164832500001</v>
      </c>
      <c r="L127" s="81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Authority"),OR($F127=1,$F127=5)),0,new_ci(VALUE(LEFT(Options!$B$24,2)),$C127,$E127,$F127,2016,$I127+$J127,1,$H127,$G127*$H127,Options!$B$8)))</f>
        <v>268.278969061</v>
      </c>
      <c r="M127" s="74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Authority"),OR($F127=1,$F127=5)),0,new_yllv2(VALUE(LEFT(Options!$B$24,2)),$C127,$D127,$E127,$F127,2016,$I127,1,$H127,$G127*$H127,Options!$B$8)))</f>
        <v>7252.2585630983003</v>
      </c>
      <c r="N127" s="75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Authority"),OR($F127=1,$F127=5)),0,new_yllv2(VALUE(LEFT(Options!$B$24,2)),$C127,$D127,$E127,$F127,2016,$I127+$J127,1,$H127,$G127*$H127,Options!$B$8)))</f>
        <v>7240.8504480723004</v>
      </c>
      <c r="O127" s="81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Authority"),OR($F127=1,$F127=5)),0,hosp_count(VALUE(LEFT(Options!$B$24,2)),$C127,$E127,$F127,2016,$I127,1,$H127,$G127*$H127, Options!$B$8)))</f>
        <v>10074.533773875301</v>
      </c>
      <c r="P127" s="81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Authority"),OR($F127=1,$F127=5)),0,hosp_count(VALUE(LEFT(Options!$B$24,2)),$C127,$E127,$F127,2016,$I127+$J127,1,$H127,$G127*$H127, Options!$B$8)))</f>
        <v>10041.3642599574</v>
      </c>
      <c r="Q127" s="74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Authority"),OR($F127=1,$F127=5)),0,prem_mort(VALUE(LEFT(Options!$B$24,2)),$C127,$E127,$F127,2016,$I127,1,$H127,$G127*$H127,Options!$B$8)))</f>
        <v>268.70164832500001</v>
      </c>
      <c r="R127" s="75">
        <f>IF(AND(OR(Calculations!$E$2="Orkney Health Board",Calculations!$E$2="Orkney Islands Local Authority"),$F127=1),0,IF(AND(OR(Calculations!$E$2="Shetland Health Board",Calculations!$E$2="Western Isles Health Board",Calculations!$E$2="Shetland Islands Local Authority",Calculations!$E$2="Eilean Siar Local Authority"),OR($F127=1,$F127=5)),0,prem_mort(VALUE(LEFT(Options!$B$24,2)),$C127,$E127,$F127,2016,$I127+$J127,1,$H127,$G127*$H127,Options!$B$8)))</f>
        <v>268.278969061</v>
      </c>
      <c r="S127" s="74">
        <f t="shared" si="150"/>
        <v>710.49379498400276</v>
      </c>
      <c r="T127" s="66">
        <f t="shared" si="151"/>
        <v>709.37615764827206</v>
      </c>
      <c r="U127" s="66">
        <f t="shared" si="152"/>
        <v>19176.2303685933</v>
      </c>
      <c r="V127" s="66">
        <f t="shared" si="153"/>
        <v>19146.065332431583</v>
      </c>
      <c r="W127" s="66">
        <f t="shared" si="154"/>
        <v>26638.815870000002</v>
      </c>
      <c r="X127" s="66">
        <f t="shared" si="155"/>
        <v>26551.109918182392</v>
      </c>
      <c r="Y127" s="66">
        <f t="shared" si="156"/>
        <v>710.49379498400276</v>
      </c>
      <c r="Z127" s="75">
        <f t="shared" si="157"/>
        <v>709.37615764827206</v>
      </c>
      <c r="AA127" s="74">
        <f t="shared" si="158"/>
        <v>4973456.5648880191</v>
      </c>
      <c r="AB127" s="66">
        <f t="shared" si="159"/>
        <v>4965633.1035379041</v>
      </c>
      <c r="AC127" s="66">
        <f t="shared" si="144"/>
        <v>134233612.58015311</v>
      </c>
      <c r="AD127" s="66">
        <f t="shared" si="145"/>
        <v>134022457.32702108</v>
      </c>
      <c r="AE127" s="66">
        <f t="shared" si="146"/>
        <v>186471711.09</v>
      </c>
      <c r="AF127" s="66">
        <f t="shared" si="147"/>
        <v>185857769.42727673</v>
      </c>
      <c r="AG127" s="66">
        <f t="shared" si="148"/>
        <v>4973456.5648880191</v>
      </c>
      <c r="AH127" s="66">
        <f t="shared" si="149"/>
        <v>4965633.1035379041</v>
      </c>
      <c r="AI127" s="75">
        <v>7000</v>
      </c>
      <c r="AJ127" s="124"/>
      <c r="AK127" s="125"/>
      <c r="AL127" s="66"/>
      <c r="AM127" s="66"/>
      <c r="AN127" s="125"/>
      <c r="AO127" s="125"/>
      <c r="AP127" s="66"/>
      <c r="AQ127" s="75"/>
    </row>
    <row r="128" spans="2:43" x14ac:dyDescent="0.35">
      <c r="B128" s="5" t="s">
        <v>55</v>
      </c>
      <c r="C128" s="15">
        <v>56.950867000000002</v>
      </c>
      <c r="D128" s="15">
        <v>80.660870000000003</v>
      </c>
      <c r="E128" t="s">
        <v>168</v>
      </c>
      <c r="F128">
        <v>2</v>
      </c>
      <c r="G128" s="15">
        <f>HLOOKUP(Calculations!$E$2,'Prevalence Rates'!$C$3:$BC$249,'Prevalence Rates'!$BD128,FALSE)</f>
        <v>0.1324616281184835</v>
      </c>
      <c r="H128">
        <f>HLOOKUP(Calculations!$E$2,'Population 2016'!$C$3:$BC$249,'Population 2016'!BD128,FALSE)</f>
        <v>35036</v>
      </c>
      <c r="I128">
        <v>0</v>
      </c>
      <c r="J128">
        <f>HLOOKUP(Results!E$4,Targeting!$C$3:$F$249,Targeting!$G128,FALSE)</f>
        <v>1038</v>
      </c>
      <c r="K128" s="80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Authority"),OR($F128=1,$F128=5)),0,new_ci(VALUE(LEFT(Options!$B$24,2)),$C128,$E128,$F128,2016,$I128,1,$H128,$G128*$H128,Options!$B$8)))</f>
        <v>361.19112984970002</v>
      </c>
      <c r="L128" s="81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Authority"),OR($F128=1,$F128=5)),0,new_ci(VALUE(LEFT(Options!$B$24,2)),$C128,$E128,$F128,2016,$I128+$J128,1,$H128,$G128*$H128,Options!$B$8)))</f>
        <v>360.62962032429999</v>
      </c>
      <c r="M128" s="74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Authority"),OR($F128=1,$F128=5)),0,new_yllv2(VALUE(LEFT(Options!$B$24,2)),$C128,$D128,$E128,$F128,2016,$I128,1,$H128,$G128*$H128,Options!$B$8)))</f>
        <v>8202.6516424600995</v>
      </c>
      <c r="N128" s="75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Authority"),OR($F128=1,$F128=5)),0,new_yllv2(VALUE(LEFT(Options!$B$24,2)),$C128,$D128,$E128,$F128,2016,$I128+$J128,1,$H128,$G128*$H128,Options!$B$8)))</f>
        <v>8189.8997594537004</v>
      </c>
      <c r="O128" s="81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Authority"),OR($F128=1,$F128=5)),0,hosp_count(VALUE(LEFT(Options!$B$24,2)),$C128,$E128,$F128,2016,$I128,1,$H128,$G128*$H128, Options!$B$8)))</f>
        <v>11126.785665237599</v>
      </c>
      <c r="P128" s="81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Authority"),OR($F128=1,$F128=5)),0,hosp_count(VALUE(LEFT(Options!$B$24,2)),$C128,$E128,$F128,2016,$I128+$J128,1,$H128,$G128*$H128, Options!$B$8)))</f>
        <v>11090.5288211155</v>
      </c>
      <c r="Q128" s="74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Authority"),OR($F128=1,$F128=5)),0,prem_mort(VALUE(LEFT(Options!$B$24,2)),$C128,$E128,$F128,2016,$I128,1,$H128,$G128*$H128,Options!$B$8)))</f>
        <v>361.19112984970002</v>
      </c>
      <c r="R128" s="75">
        <f>IF(AND(OR(Calculations!$E$2="Orkney Health Board",Calculations!$E$2="Orkney Islands Local Authority"),$F128=1),0,IF(AND(OR(Calculations!$E$2="Shetland Health Board",Calculations!$E$2="Western Isles Health Board",Calculations!$E$2="Shetland Islands Local Authority",Calculations!$E$2="Eilean Siar Local Authority"),OR($F128=1,$F128=5)),0,prem_mort(VALUE(LEFT(Options!$B$24,2)),$C128,$E128,$F128,2016,$I128+$J128,1,$H128,$G128*$H128,Options!$B$8)))</f>
        <v>360.62962032429999</v>
      </c>
      <c r="S128" s="74">
        <f t="shared" si="150"/>
        <v>1030.9142877317618</v>
      </c>
      <c r="T128" s="66">
        <f t="shared" si="151"/>
        <v>1029.3116232569357</v>
      </c>
      <c r="U128" s="66">
        <f t="shared" si="152"/>
        <v>23412.066567131234</v>
      </c>
      <c r="V128" s="66">
        <f t="shared" si="153"/>
        <v>23375.670052099842</v>
      </c>
      <c r="W128" s="66">
        <f t="shared" si="154"/>
        <v>31758.150659999996</v>
      </c>
      <c r="X128" s="66">
        <f t="shared" si="155"/>
        <v>31654.666118037163</v>
      </c>
      <c r="Y128" s="66">
        <f t="shared" si="156"/>
        <v>1030.9142877317618</v>
      </c>
      <c r="Z128" s="75">
        <f t="shared" si="157"/>
        <v>1029.3116232569357</v>
      </c>
      <c r="AA128" s="74">
        <f t="shared" si="158"/>
        <v>6700942.8702564519</v>
      </c>
      <c r="AB128" s="66">
        <f t="shared" si="159"/>
        <v>6690525.5511700818</v>
      </c>
      <c r="AC128" s="66">
        <f t="shared" si="144"/>
        <v>152178432.68635303</v>
      </c>
      <c r="AD128" s="66">
        <f t="shared" si="145"/>
        <v>151941855.33864897</v>
      </c>
      <c r="AE128" s="66">
        <f t="shared" si="146"/>
        <v>206427979.28999996</v>
      </c>
      <c r="AF128" s="66">
        <f t="shared" si="147"/>
        <v>205755329.76724157</v>
      </c>
      <c r="AG128" s="66">
        <f t="shared" si="148"/>
        <v>6700942.8702564519</v>
      </c>
      <c r="AH128" s="66">
        <f t="shared" si="149"/>
        <v>6690525.5511700818</v>
      </c>
      <c r="AI128" s="75">
        <v>6500</v>
      </c>
      <c r="AJ128" s="124"/>
      <c r="AK128" s="125"/>
      <c r="AL128" s="66"/>
      <c r="AM128" s="66"/>
      <c r="AN128" s="125"/>
      <c r="AO128" s="125"/>
      <c r="AP128" s="66"/>
      <c r="AQ128" s="75"/>
    </row>
    <row r="129" spans="1:59" x14ac:dyDescent="0.35">
      <c r="B129" s="5" t="s">
        <v>56</v>
      </c>
      <c r="C129" s="15">
        <v>61.942988999999997</v>
      </c>
      <c r="D129" s="15">
        <v>81.612989999999996</v>
      </c>
      <c r="E129" t="s">
        <v>168</v>
      </c>
      <c r="F129">
        <v>2</v>
      </c>
      <c r="G129" s="15">
        <f>HLOOKUP(Calculations!$E$2,'Prevalence Rates'!$C$3:$BC$249,'Prevalence Rates'!$BD129,FALSE)</f>
        <v>0.1324616281184835</v>
      </c>
      <c r="H129">
        <f>HLOOKUP(Calculations!$E$2,'Population 2016'!$C$3:$BC$249,'Population 2016'!BD129,FALSE)</f>
        <v>29980</v>
      </c>
      <c r="I129">
        <v>0</v>
      </c>
      <c r="J129">
        <f>HLOOKUP(Results!E$4,Targeting!$C$3:$F$249,Targeting!$G129,FALSE)</f>
        <v>888</v>
      </c>
      <c r="K129" s="80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Authority"),OR($F129=1,$F129=5)),0,new_ci(VALUE(LEFT(Options!$B$24,2)),$C129,$E129,$F129,2016,$I129,1,$H129,$G129*$H129,Options!$B$8)))</f>
        <v>449.46667898020002</v>
      </c>
      <c r="L129" s="81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Authority"),OR($F129=1,$F129=5)),0,new_ci(VALUE(LEFT(Options!$B$24,2)),$C129,$E129,$F129,2016,$I129+$J129,1,$H129,$G129*$H129,Options!$B$8)))</f>
        <v>448.77055775380001</v>
      </c>
      <c r="M129" s="74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Authority"),OR($F129=1,$F129=5)),0,new_yllv2(VALUE(LEFT(Options!$B$24,2)),$C129,$D129,$E129,$F129,2016,$I129,1,$H129,$G129*$H129,Options!$B$8)))</f>
        <v>8391.5433460269996</v>
      </c>
      <c r="N129" s="75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Authority"),OR($F129=1,$F129=5)),0,new_yllv2(VALUE(LEFT(Options!$B$24,2)),$C129,$D129,$E129,$F129,2016,$I129+$J129,1,$H129,$G129*$H129,Options!$B$8)))</f>
        <v>8378.5467620340005</v>
      </c>
      <c r="O129" s="81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Authority"),OR($F129=1,$F129=5)),0,hosp_count(VALUE(LEFT(Options!$B$24,2)),$C129,$E129,$F129,2016,$I129,1,$H129,$G129*$H129, Options!$B$8)))</f>
        <v>11366.904471358001</v>
      </c>
      <c r="P129" s="81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Authority"),OR($F129=1,$F129=5)),0,hosp_count(VALUE(LEFT(Options!$B$24,2)),$C129,$E129,$F129,2016,$I129+$J129,1,$H129,$G129*$H129, Options!$B$8)))</f>
        <v>11329.873850890701</v>
      </c>
      <c r="Q129" s="74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Authority"),OR($F129=1,$F129=5)),0,prem_mort(VALUE(LEFT(Options!$B$24,2)),$C129,$E129,$F129,2016,$I129,1,$H129,$G129*$H129,Options!$B$8)))</f>
        <v>449.46667898020002</v>
      </c>
      <c r="R129" s="75">
        <f>IF(AND(OR(Calculations!$E$2="Orkney Health Board",Calculations!$E$2="Orkney Islands Local Authority"),$F129=1),0,IF(AND(OR(Calculations!$E$2="Shetland Health Board",Calculations!$E$2="Western Isles Health Board",Calculations!$E$2="Shetland Islands Local Authority",Calculations!$E$2="Eilean Siar Local Authority"),OR($F129=1,$F129=5)),0,prem_mort(VALUE(LEFT(Options!$B$24,2)),$C129,$E129,$F129,2016,$I129+$J129,1,$H129,$G129*$H129,Options!$B$8)))</f>
        <v>448.77055775380001</v>
      </c>
      <c r="S129" s="74">
        <f t="shared" si="150"/>
        <v>1499.2217444302869</v>
      </c>
      <c r="T129" s="66">
        <f t="shared" si="151"/>
        <v>1496.8997923742495</v>
      </c>
      <c r="U129" s="66">
        <f t="shared" si="152"/>
        <v>27990.471467735155</v>
      </c>
      <c r="V129" s="66">
        <f t="shared" si="153"/>
        <v>27947.120620527017</v>
      </c>
      <c r="W129" s="66">
        <f t="shared" si="154"/>
        <v>37914.958210000004</v>
      </c>
      <c r="X129" s="66">
        <f t="shared" si="155"/>
        <v>37791.440463277853</v>
      </c>
      <c r="Y129" s="66">
        <f t="shared" si="156"/>
        <v>1499.2217444302869</v>
      </c>
      <c r="Z129" s="75">
        <f t="shared" si="157"/>
        <v>1496.8997923742495</v>
      </c>
      <c r="AA129" s="74">
        <f t="shared" si="158"/>
        <v>8995330.4665817209</v>
      </c>
      <c r="AB129" s="66">
        <f t="shared" si="159"/>
        <v>8981398.7542454973</v>
      </c>
      <c r="AC129" s="66">
        <f t="shared" si="144"/>
        <v>167942828.80641094</v>
      </c>
      <c r="AD129" s="66">
        <f t="shared" si="145"/>
        <v>167682723.72316211</v>
      </c>
      <c r="AE129" s="66">
        <f t="shared" si="146"/>
        <v>227489749.26000002</v>
      </c>
      <c r="AF129" s="66">
        <f t="shared" si="147"/>
        <v>226748642.77966711</v>
      </c>
      <c r="AG129" s="66">
        <f t="shared" si="148"/>
        <v>8995330.4665817209</v>
      </c>
      <c r="AH129" s="66">
        <f t="shared" si="149"/>
        <v>8981398.7542454973</v>
      </c>
      <c r="AI129" s="75">
        <v>6000</v>
      </c>
      <c r="AJ129" s="124"/>
      <c r="AK129" s="125"/>
      <c r="AL129" s="66"/>
      <c r="AM129" s="66"/>
      <c r="AN129" s="125"/>
      <c r="AO129" s="125"/>
      <c r="AP129" s="66"/>
      <c r="AQ129" s="75"/>
    </row>
    <row r="130" spans="1:59" x14ac:dyDescent="0.35">
      <c r="B130" s="5" t="s">
        <v>57</v>
      </c>
      <c r="C130" s="15">
        <v>67.054419999999993</v>
      </c>
      <c r="D130" s="15">
        <v>82.954419999999999</v>
      </c>
      <c r="E130" t="s">
        <v>168</v>
      </c>
      <c r="F130">
        <v>2</v>
      </c>
      <c r="G130" s="15">
        <f>HLOOKUP(Calculations!$E$2,'Prevalence Rates'!$C$3:$BC$249,'Prevalence Rates'!$BD130,FALSE)</f>
        <v>0.1324616281184835</v>
      </c>
      <c r="H130">
        <f>HLOOKUP(Calculations!$E$2,'Population 2016'!$C$3:$BC$249,'Population 2016'!BD130,FALSE)</f>
        <v>29727</v>
      </c>
      <c r="I130">
        <v>0</v>
      </c>
      <c r="J130">
        <f>HLOOKUP(Results!E$4,Targeting!$C$3:$F$249,Targeting!$G130,FALSE)</f>
        <v>880</v>
      </c>
      <c r="K130" s="80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Authority"),OR($F130=1,$F130=5)),0,new_ci(VALUE(LEFT(Options!$B$24,2)),$C130,$E130,$F130,2016,$I130,1,$H130,$G130*$H130,Options!$B$8)))</f>
        <v>653.21224552690001</v>
      </c>
      <c r="L130" s="81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Authority"),OR($F130=1,$F130=5)),0,new_ci(VALUE(LEFT(Options!$B$24,2)),$C130,$E130,$F130,2016,$I130+$J130,1,$H130,$G130*$H130,Options!$B$8)))</f>
        <v>652.20648692689997</v>
      </c>
      <c r="M130" s="74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Authority"),OR($F130=1,$F130=5)),0,new_yllv2(VALUE(LEFT(Options!$B$24,2)),$C130,$D130,$E130,$F130,2016,$I130,1,$H130,$G130*$H130,Options!$B$8)))</f>
        <v>9732.8624583508008</v>
      </c>
      <c r="N130" s="75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Authority"),OR($F130=1,$F130=5)),0,new_yllv2(VALUE(LEFT(Options!$B$24,2)),$C130,$D130,$E130,$F130,2016,$I130+$J130,1,$H130,$G130*$H130,Options!$B$8)))</f>
        <v>9717.8766552108009</v>
      </c>
      <c r="O130" s="81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Authority"),OR($F130=1,$F130=5)),0,hosp_count(VALUE(LEFT(Options!$B$24,2)),$C130,$E130,$F130,2016,$I130,1,$H130,$G130*$H130, Options!$B$8)))</f>
        <v>13513.138667486101</v>
      </c>
      <c r="P130" s="81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Authority"),OR($F130=1,$F130=5)),0,hosp_count(VALUE(LEFT(Options!$B$24,2)),$C130,$E130,$F130,2016,$I130+$J130,1,$H130,$G130*$H130, Options!$B$8)))</f>
        <v>13469.1414446994</v>
      </c>
      <c r="Q130" s="74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Authority"),OR($F130=1,$F130=5)),0,prem_mort(VALUE(LEFT(Options!$B$24,2)),$C130,$E130,$F130,2016,$I130,1,$H130,$G130*$H130,Options!$B$8)))</f>
        <v>653.21224552690001</v>
      </c>
      <c r="R130" s="75">
        <f>IF(AND(OR(Calculations!$E$2="Orkney Health Board",Calculations!$E$2="Orkney Islands Local Authority"),$F130=1),0,IF(AND(OR(Calculations!$E$2="Shetland Health Board",Calculations!$E$2="Western Isles Health Board",Calculations!$E$2="Shetland Islands Local Authority",Calculations!$E$2="Eilean Siar Local Authority"),OR($F130=1,$F130=5)),0,prem_mort(VALUE(LEFT(Options!$B$24,2)),$C130,$E130,$F130,2016,$I130+$J130,1,$H130,$G130*$H130,Options!$B$8)))</f>
        <v>652.20648692689997</v>
      </c>
      <c r="S130" s="74">
        <f t="shared" si="150"/>
        <v>2197.3702207652977</v>
      </c>
      <c r="T130" s="66">
        <f t="shared" si="151"/>
        <v>2193.9869039152959</v>
      </c>
      <c r="U130" s="66">
        <f t="shared" si="152"/>
        <v>32740.816289402901</v>
      </c>
      <c r="V130" s="66">
        <f t="shared" si="153"/>
        <v>32690.404868337879</v>
      </c>
      <c r="W130" s="66">
        <f t="shared" si="154"/>
        <v>45457.458429999999</v>
      </c>
      <c r="X130" s="66">
        <f t="shared" si="155"/>
        <v>45309.454182054695</v>
      </c>
      <c r="Y130" s="66">
        <f t="shared" si="156"/>
        <v>2197.3702207652977</v>
      </c>
      <c r="Z130" s="75">
        <f t="shared" si="157"/>
        <v>2193.9869039152959</v>
      </c>
      <c r="AA130" s="74">
        <f t="shared" si="158"/>
        <v>12085536.214209137</v>
      </c>
      <c r="AB130" s="66">
        <f t="shared" si="159"/>
        <v>12066927.971534127</v>
      </c>
      <c r="AC130" s="66">
        <f t="shared" si="144"/>
        <v>180074489.59171596</v>
      </c>
      <c r="AD130" s="66">
        <f t="shared" si="145"/>
        <v>179797226.77585834</v>
      </c>
      <c r="AE130" s="66">
        <f t="shared" si="146"/>
        <v>250016021.36499998</v>
      </c>
      <c r="AF130" s="66">
        <f t="shared" si="147"/>
        <v>249201998.00130081</v>
      </c>
      <c r="AG130" s="66">
        <f t="shared" si="148"/>
        <v>12085536.214209137</v>
      </c>
      <c r="AH130" s="66">
        <f t="shared" si="149"/>
        <v>12066927.971534127</v>
      </c>
      <c r="AI130" s="75">
        <v>5500</v>
      </c>
      <c r="AJ130" s="124"/>
      <c r="AK130" s="125"/>
      <c r="AL130" s="66"/>
      <c r="AM130" s="66"/>
      <c r="AN130" s="125"/>
      <c r="AO130" s="125"/>
      <c r="AP130" s="66"/>
      <c r="AQ130" s="75"/>
    </row>
    <row r="131" spans="1:59" x14ac:dyDescent="0.35">
      <c r="B131" s="5" t="s">
        <v>58</v>
      </c>
      <c r="C131" s="15">
        <v>71.891098</v>
      </c>
      <c r="D131" s="15">
        <v>84.341099999999997</v>
      </c>
      <c r="E131" t="s">
        <v>168</v>
      </c>
      <c r="F131">
        <v>2</v>
      </c>
      <c r="G131" s="15">
        <f>HLOOKUP(Calculations!$E$2,'Prevalence Rates'!$C$3:$BC$249,'Prevalence Rates'!$BD131,FALSE)</f>
        <v>0.1324616281184835</v>
      </c>
      <c r="H131">
        <f>HLOOKUP(Calculations!$E$2,'Population 2016'!$C$3:$BC$249,'Population 2016'!BD131,FALSE)</f>
        <v>22052</v>
      </c>
      <c r="I131">
        <v>0</v>
      </c>
      <c r="J131">
        <f>HLOOKUP(Results!E$4,Targeting!$C$3:$F$249,Targeting!$G131,FALSE)</f>
        <v>653</v>
      </c>
      <c r="K131" s="80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Authority"),OR($F131=1,$F131=5)),0,new_ci(VALUE(LEFT(Options!$B$24,2)),$C131,$E131,$F131,2016,$I131,1,$H131,$G131*$H131,Options!$B$8)))</f>
        <v>694.69884087629998</v>
      </c>
      <c r="L131" s="81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Authority"),OR($F131=1,$F131=5)),0,new_ci(VALUE(LEFT(Options!$B$24,2)),$C131,$E131,$F131,2016,$I131+$J131,1,$H131,$G131*$H131,Options!$B$8)))</f>
        <v>693.63664959259995</v>
      </c>
      <c r="M131" s="74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Authority"),OR($F131=1,$F131=5)),0,new_yllv2(VALUE(LEFT(Options!$B$24,2)),$C131,$D131,$E131,$F131,2016,$I131,1,$H131,$G131*$H131,Options!$B$8)))</f>
        <v>7954.3031174313001</v>
      </c>
      <c r="N131" s="75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Authority"),OR($F131=1,$F131=5)),0,new_yllv2(VALUE(LEFT(Options!$B$24,2)),$C131,$D131,$E131,$F131,2016,$I131+$J131,1,$H131,$G131*$H131,Options!$B$8)))</f>
        <v>7942.1410251085999</v>
      </c>
      <c r="O131" s="81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Authority"),OR($F131=1,$F131=5)),0,hosp_count(VALUE(LEFT(Options!$B$24,2)),$C131,$E131,$F131,2016,$I131,1,$H131,$G131*$H131, Options!$B$8)))</f>
        <v>11901.790057320401</v>
      </c>
      <c r="P131" s="81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Authority"),OR($F131=1,$F131=5)),0,hosp_count(VALUE(LEFT(Options!$B$24,2)),$C131,$E131,$F131,2016,$I131+$J131,1,$H131,$G131*$H131, Options!$B$8)))</f>
        <v>11863.0272765564</v>
      </c>
      <c r="Q131" s="74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Authority"),OR($F131=1,$F131=5)),0,prem_mort(VALUE(LEFT(Options!$B$24,2)),$C131,$E131,$F131,2016,$I131,1,$H131,$G131*$H131,Options!$B$8)))</f>
        <v>694.69884087629998</v>
      </c>
      <c r="R131" s="75">
        <f>IF(AND(OR(Calculations!$E$2="Orkney Health Board",Calculations!$E$2="Orkney Islands Local Authority"),$F131=1),0,IF(AND(OR(Calculations!$E$2="Shetland Health Board",Calculations!$E$2="Western Isles Health Board",Calculations!$E$2="Shetland Islands Local Authority",Calculations!$E$2="Eilean Siar Local Authority"),OR($F131=1,$F131=5)),0,prem_mort(VALUE(LEFT(Options!$B$24,2)),$C131,$E131,$F131,2016,$I131+$J131,1,$H131,$G131*$H131,Options!$B$8)))</f>
        <v>693.63664959259995</v>
      </c>
      <c r="S131" s="74">
        <f t="shared" si="150"/>
        <v>3150.275897316797</v>
      </c>
      <c r="T131" s="66">
        <f t="shared" si="151"/>
        <v>3145.4591401804828</v>
      </c>
      <c r="U131" s="66">
        <f t="shared" si="152"/>
        <v>36070.665324829039</v>
      </c>
      <c r="V131" s="66">
        <f t="shared" si="153"/>
        <v>36015.513445984943</v>
      </c>
      <c r="W131" s="66">
        <f t="shared" si="154"/>
        <v>53971.476770000008</v>
      </c>
      <c r="X131" s="66">
        <f t="shared" si="155"/>
        <v>53795.697789571925</v>
      </c>
      <c r="Y131" s="66">
        <f t="shared" si="156"/>
        <v>3150.275897316797</v>
      </c>
      <c r="Z131" s="75">
        <f t="shared" si="157"/>
        <v>3145.4591401804828</v>
      </c>
      <c r="AA131" s="74">
        <f t="shared" si="158"/>
        <v>15751379.486583985</v>
      </c>
      <c r="AB131" s="66">
        <f t="shared" si="159"/>
        <v>15727295.700902414</v>
      </c>
      <c r="AC131" s="66">
        <f t="shared" si="144"/>
        <v>180353326.62414518</v>
      </c>
      <c r="AD131" s="66">
        <f t="shared" si="145"/>
        <v>180077567.22992471</v>
      </c>
      <c r="AE131" s="66">
        <f t="shared" si="146"/>
        <v>269857383.85000002</v>
      </c>
      <c r="AF131" s="66">
        <f t="shared" si="147"/>
        <v>268978488.94785964</v>
      </c>
      <c r="AG131" s="66">
        <f t="shared" si="148"/>
        <v>15751379.486583985</v>
      </c>
      <c r="AH131" s="66">
        <f t="shared" si="149"/>
        <v>15727295.700902414</v>
      </c>
      <c r="AI131" s="75">
        <v>5000</v>
      </c>
      <c r="AJ131" s="124"/>
      <c r="AK131" s="125"/>
      <c r="AL131" s="66"/>
      <c r="AM131" s="66"/>
      <c r="AN131" s="125"/>
      <c r="AO131" s="125"/>
      <c r="AP131" s="66"/>
      <c r="AQ131" s="75"/>
    </row>
    <row r="132" spans="1:59" x14ac:dyDescent="0.35">
      <c r="B132" s="5" t="s">
        <v>59</v>
      </c>
      <c r="C132" s="15">
        <v>76.907700000000006</v>
      </c>
      <c r="D132" s="15">
        <v>86.357700000000008</v>
      </c>
      <c r="E132" t="s">
        <v>168</v>
      </c>
      <c r="F132">
        <v>2</v>
      </c>
      <c r="G132" s="15">
        <f>HLOOKUP(Calculations!$E$2,'Prevalence Rates'!$C$3:$BC$249,'Prevalence Rates'!$BD132,FALSE)</f>
        <v>0.1324616281184835</v>
      </c>
      <c r="H132">
        <f>HLOOKUP(Calculations!$E$2,'Population 2016'!$C$3:$BC$249,'Population 2016'!BD132,FALSE)</f>
        <v>16695</v>
      </c>
      <c r="I132">
        <v>0</v>
      </c>
      <c r="J132">
        <f>HLOOKUP(Results!E$4,Targeting!$C$3:$F$249,Targeting!$G132,FALSE)</f>
        <v>494</v>
      </c>
      <c r="K132" s="80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Authority"),OR($F132=1,$F132=5)),0,new_ci(VALUE(LEFT(Options!$B$24,2)),$C132,$E132,$F132,2016,$I132,1,$H132,$G132*$H132,Options!$B$8)))</f>
        <v>762.43948844559998</v>
      </c>
      <c r="L132" s="81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Authority"),OR($F132=1,$F132=5)),0,new_ci(VALUE(LEFT(Options!$B$24,2)),$C132,$E132,$F132,2016,$I132+$J132,1,$H132,$G132*$H132,Options!$B$8)))</f>
        <v>761.2873274044</v>
      </c>
      <c r="M132" s="74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Authority"),OR($F132=1,$F132=5)),0,new_yllv2(VALUE(LEFT(Options!$B$24,2)),$C132,$D132,$E132,$F132,2016,$I132,1,$H132,$G132*$H132,Options!$B$8)))</f>
        <v>6442.6136773652997</v>
      </c>
      <c r="N132" s="75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Authority"),OR($F132=1,$F132=5)),0,new_yllv2(VALUE(LEFT(Options!$B$24,2)),$C132,$D132,$E132,$F132,2016,$I132+$J132,1,$H132,$G132*$H132,Options!$B$8)))</f>
        <v>6432.8779165672004</v>
      </c>
      <c r="O132" s="81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Authority"),OR($F132=1,$F132=5)),0,hosp_count(VALUE(LEFT(Options!$B$24,2)),$C132,$E132,$F132,2016,$I132,1,$H132,$G132*$H132, Options!$B$8)))</f>
        <v>10766.7212647995</v>
      </c>
      <c r="P132" s="81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Authority"),OR($F132=1,$F132=5)),0,hosp_count(VALUE(LEFT(Options!$B$24,2)),$C132,$E132,$F132,2016,$I132+$J132,1,$H132,$G132*$H132, Options!$B$8)))</f>
        <v>10731.681479442001</v>
      </c>
      <c r="Q132" s="74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Authority"),OR($F132=1,$F132=5)),0,prem_mort(VALUE(LEFT(Options!$B$24,2)),$C132,$E132,$F132,2016,$I132,1,$H132,$G132*$H132,Options!$B$8)))</f>
        <v>0</v>
      </c>
      <c r="R132" s="75">
        <f>IF(AND(OR(Calculations!$E$2="Orkney Health Board",Calculations!$E$2="Orkney Islands Local Authority"),$F132=1),0,IF(AND(OR(Calculations!$E$2="Shetland Health Board",Calculations!$E$2="Western Isles Health Board",Calculations!$E$2="Shetland Islands Local Authority",Calculations!$E$2="Eilean Siar Local Authority"),OR($F132=1,$F132=5)),0,prem_mort(VALUE(LEFT(Options!$B$24,2)),$C132,$E132,$F132,2016,$I132+$J132,1,$H132,$G132*$H132,Options!$B$8)))</f>
        <v>0</v>
      </c>
      <c r="S132" s="74">
        <f t="shared" si="150"/>
        <v>4566.8732461551363</v>
      </c>
      <c r="T132" s="66">
        <f t="shared" si="151"/>
        <v>4559.9720120059892</v>
      </c>
      <c r="U132" s="66">
        <f t="shared" si="152"/>
        <v>38590.078930010779</v>
      </c>
      <c r="V132" s="66">
        <f t="shared" si="153"/>
        <v>38531.76350145074</v>
      </c>
      <c r="W132" s="66">
        <f t="shared" si="154"/>
        <v>64490.69341</v>
      </c>
      <c r="X132" s="66">
        <f t="shared" si="155"/>
        <v>64280.811497106923</v>
      </c>
      <c r="Y132" s="66">
        <f t="shared" si="156"/>
        <v>0</v>
      </c>
      <c r="Z132" s="75">
        <f t="shared" si="157"/>
        <v>0</v>
      </c>
      <c r="AA132" s="74">
        <f t="shared" si="158"/>
        <v>18267492.984620545</v>
      </c>
      <c r="AB132" s="66">
        <f t="shared" si="159"/>
        <v>18239888.048023958</v>
      </c>
      <c r="AC132" s="66">
        <f t="shared" si="144"/>
        <v>154360315.72004312</v>
      </c>
      <c r="AD132" s="66">
        <f t="shared" si="145"/>
        <v>154127054.00580296</v>
      </c>
      <c r="AE132" s="66">
        <f t="shared" si="146"/>
        <v>257962773.63999999</v>
      </c>
      <c r="AF132" s="66">
        <f t="shared" si="147"/>
        <v>257123245.9884277</v>
      </c>
      <c r="AG132" s="66">
        <f t="shared" si="148"/>
        <v>0</v>
      </c>
      <c r="AH132" s="66">
        <f t="shared" si="149"/>
        <v>0</v>
      </c>
      <c r="AI132" s="75">
        <v>4000</v>
      </c>
      <c r="AJ132" s="124"/>
      <c r="AK132" s="125"/>
      <c r="AL132" s="66"/>
      <c r="AM132" s="66"/>
      <c r="AN132" s="125"/>
      <c r="AO132" s="125"/>
      <c r="AP132" s="66"/>
      <c r="AQ132" s="75"/>
    </row>
    <row r="133" spans="1:59" x14ac:dyDescent="0.35">
      <c r="B133" s="5" t="s">
        <v>60</v>
      </c>
      <c r="C133" s="15">
        <v>81.797089</v>
      </c>
      <c r="D133" s="15">
        <v>88.627089999999995</v>
      </c>
      <c r="E133" t="s">
        <v>168</v>
      </c>
      <c r="F133">
        <v>2</v>
      </c>
      <c r="G133" s="15">
        <f>HLOOKUP(Calculations!$E$2,'Prevalence Rates'!$C$3:$BC$249,'Prevalence Rates'!$BD133,FALSE)</f>
        <v>0.1324616281184835</v>
      </c>
      <c r="H133">
        <f>HLOOKUP(Calculations!$E$2,'Population 2016'!$C$3:$BC$249,'Population 2016'!BD133,FALSE)</f>
        <v>11333</v>
      </c>
      <c r="I133">
        <v>0</v>
      </c>
      <c r="J133">
        <f>HLOOKUP(Results!E$4,Targeting!$C$3:$F$249,Targeting!$G133,FALSE)</f>
        <v>336</v>
      </c>
      <c r="K133" s="80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Authority"),OR($F133=1,$F133=5)),0,new_ci(VALUE(LEFT(Options!$B$24,2)),$C133,$E133,$F133,2016,$I133,1,$H133,$G133*$H133,Options!$B$8)))</f>
        <v>740.8658052536</v>
      </c>
      <c r="L133" s="81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Authority"),OR($F133=1,$F133=5)),0,new_ci(VALUE(LEFT(Options!$B$24,2)),$C133,$E133,$F133,2016,$I133+$J133,1,$H133,$G133*$H133,Options!$B$8)))</f>
        <v>739.76140527439998</v>
      </c>
      <c r="M133" s="74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Authority"),OR($F133=1,$F133=5)),0,new_yllv2(VALUE(LEFT(Options!$B$24,2)),$C133,$D133,$E133,$F133,2016,$I133,1,$H133,$G133*$H133,Options!$B$8)))</f>
        <v>4319.2483854943002</v>
      </c>
      <c r="N133" s="75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Authority"),OR($F133=1,$F133=5)),0,new_yllv2(VALUE(LEFT(Options!$B$24,2)),$C133,$D133,$E133,$F133,2016,$I133+$J133,1,$H133,$G133*$H133,Options!$B$8)))</f>
        <v>4312.8097325112003</v>
      </c>
      <c r="O133" s="81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Authority"),OR($F133=1,$F133=5)),0,hosp_count(VALUE(LEFT(Options!$B$24,2)),$C133,$E133,$F133,2016,$I133,1,$H133,$G133*$H133, Options!$B$8)))</f>
        <v>8693.8800865902995</v>
      </c>
      <c r="P133" s="81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Authority"),OR($F133=1,$F133=5)),0,hosp_count(VALUE(LEFT(Options!$B$24,2)),$C133,$E133,$F133,2016,$I133+$J133,1,$H133,$G133*$H133, Options!$B$8)))</f>
        <v>8665.5305818518991</v>
      </c>
      <c r="Q133" s="74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Authority"),OR($F133=1,$F133=5)),0,prem_mort(VALUE(LEFT(Options!$B$24,2)),$C133,$E133,$F133,2016,$I133,1,$H133,$G133*$H133,Options!$B$8)))</f>
        <v>0</v>
      </c>
      <c r="R133" s="75">
        <f>IF(AND(OR(Calculations!$E$2="Orkney Health Board",Calculations!$E$2="Orkney Islands Local Authority"),$F133=1),0,IF(AND(OR(Calculations!$E$2="Shetland Health Board",Calculations!$E$2="Western Isles Health Board",Calculations!$E$2="Shetland Islands Local Authority",Calculations!$E$2="Eilean Siar Local Authority"),OR($F133=1,$F133=5)),0,prem_mort(VALUE(LEFT(Options!$B$24,2)),$C133,$E133,$F133,2016,$I133+$J133,1,$H133,$G133*$H133,Options!$B$8)))</f>
        <v>0</v>
      </c>
      <c r="S133" s="74">
        <f t="shared" si="150"/>
        <v>6537.2434946933736</v>
      </c>
      <c r="T133" s="66">
        <f t="shared" si="151"/>
        <v>6527.4985023771287</v>
      </c>
      <c r="U133" s="66">
        <f t="shared" si="152"/>
        <v>38112.136111305925</v>
      </c>
      <c r="V133" s="66">
        <f t="shared" si="153"/>
        <v>38055.322796357541</v>
      </c>
      <c r="W133" s="66">
        <f t="shared" si="154"/>
        <v>76712.962910000002</v>
      </c>
      <c r="X133" s="66">
        <f t="shared" si="155"/>
        <v>76462.812863777464</v>
      </c>
      <c r="Y133" s="66">
        <f t="shared" si="156"/>
        <v>0</v>
      </c>
      <c r="Z133" s="75">
        <f t="shared" si="157"/>
        <v>0</v>
      </c>
      <c r="AA133" s="74">
        <f t="shared" si="158"/>
        <v>16343108.736733435</v>
      </c>
      <c r="AB133" s="66">
        <f t="shared" si="159"/>
        <v>16318746.255942822</v>
      </c>
      <c r="AC133" s="66">
        <f t="shared" si="144"/>
        <v>95280340.278264806</v>
      </c>
      <c r="AD133" s="66">
        <f t="shared" si="145"/>
        <v>95138306.990893856</v>
      </c>
      <c r="AE133" s="66">
        <f t="shared" si="146"/>
        <v>191782407.27500001</v>
      </c>
      <c r="AF133" s="66">
        <f t="shared" si="147"/>
        <v>191157032.15944365</v>
      </c>
      <c r="AG133" s="66">
        <f t="shared" si="148"/>
        <v>0</v>
      </c>
      <c r="AH133" s="66">
        <f t="shared" si="149"/>
        <v>0</v>
      </c>
      <c r="AI133" s="75">
        <v>2500</v>
      </c>
      <c r="AJ133" s="124"/>
      <c r="AK133" s="125"/>
      <c r="AL133" s="66"/>
      <c r="AM133" s="66"/>
      <c r="AN133" s="125"/>
      <c r="AO133" s="125"/>
      <c r="AP133" s="66"/>
      <c r="AQ133" s="75"/>
    </row>
    <row r="134" spans="1:59" x14ac:dyDescent="0.35">
      <c r="B134" s="5" t="s">
        <v>80</v>
      </c>
      <c r="C134" s="15">
        <v>86.630752999999999</v>
      </c>
      <c r="D134" s="15">
        <v>91.420750000000012</v>
      </c>
      <c r="E134" t="s">
        <v>168</v>
      </c>
      <c r="F134">
        <v>2</v>
      </c>
      <c r="G134" s="15">
        <f>HLOOKUP(Calculations!$E$2,'Prevalence Rates'!$C$3:$BC$249,'Prevalence Rates'!$BD134,FALSE)</f>
        <v>0.1324616281184835</v>
      </c>
      <c r="H134">
        <f>HLOOKUP(Calculations!$E$2,'Population 2016'!$C$3:$BC$249,'Population 2016'!BD134,FALSE)</f>
        <v>5568</v>
      </c>
      <c r="I134">
        <v>0</v>
      </c>
      <c r="J134">
        <f>HLOOKUP(Results!E$4,Targeting!$C$3:$F$249,Targeting!$G134,FALSE)</f>
        <v>165</v>
      </c>
      <c r="K134" s="80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Authority"),OR($F134=1,$F134=5)),0,new_ci(VALUE(LEFT(Options!$B$24,2)),$C134,$E134,$F134,2016,$I134,1,$H134,$G134*$H134,Options!$B$8)))</f>
        <v>516.5764892615</v>
      </c>
      <c r="L134" s="81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Authority"),OR($F134=1,$F134=5)),0,new_ci(VALUE(LEFT(Options!$B$24,2)),$C134,$E134,$F134,2016,$I134+$J134,1,$H134,$G134*$H134,Options!$B$8)))</f>
        <v>515.82379930699994</v>
      </c>
      <c r="M134" s="74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Authority"),OR($F134=1,$F134=5)),0,new_yllv2(VALUE(LEFT(Options!$B$24,2)),$C134,$D134,$E134,$F134,2016,$I134,1,$H134,$G134*$H134,Options!$B$8)))</f>
        <v>1957.8233445716</v>
      </c>
      <c r="N134" s="75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Authority"),OR($F134=1,$F134=5)),0,new_yllv2(VALUE(LEFT(Options!$B$24,2)),$C134,$D134,$E134,$F134,2016,$I134+$J134,1,$H134,$G134*$H134,Options!$B$8)))</f>
        <v>1954.9706519020999</v>
      </c>
      <c r="O134" s="81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Authority"),OR($F134=1,$F134=5)),0,hosp_count(VALUE(LEFT(Options!$B$24,2)),$C134,$E134,$F134,2016,$I134,1,$H134,$G134*$H134, Options!$B$8)))</f>
        <v>5070.8489366592003</v>
      </c>
      <c r="P134" s="81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Authority"),OR($F134=1,$F134=5)),0,hosp_count(VALUE(LEFT(Options!$B$24,2)),$C134,$E134,$F134,2016,$I134+$J134,1,$H134,$G134*$H134, Options!$B$8)))</f>
        <v>5054.3216015814996</v>
      </c>
      <c r="Q134" s="74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Authority"),OR($F134=1,$F134=5)),0,prem_mort(VALUE(LEFT(Options!$B$24,2)),$C134,$E134,$F134,2016,$I134,1,$H134,$G134*$H134,Options!$B$8)))</f>
        <v>0</v>
      </c>
      <c r="R134" s="75">
        <f>IF(AND(OR(Calculations!$E$2="Orkney Health Board",Calculations!$E$2="Orkney Islands Local Authority"),$F134=1),0,IF(AND(OR(Calculations!$E$2="Shetland Health Board",Calculations!$E$2="Western Isles Health Board",Calculations!$E$2="Shetland Islands Local Authority",Calculations!$E$2="Eilean Siar Local Authority"),OR($F134=1,$F134=5)),0,prem_mort(VALUE(LEFT(Options!$B$24,2)),$C134,$E134,$F134,2016,$I134+$J134,1,$H134,$G134*$H134,Options!$B$8)))</f>
        <v>0</v>
      </c>
      <c r="S134" s="74">
        <f t="shared" si="150"/>
        <v>9277.5949939206184</v>
      </c>
      <c r="T134" s="66">
        <f t="shared" si="151"/>
        <v>9264.0768553699709</v>
      </c>
      <c r="U134" s="66">
        <f t="shared" si="152"/>
        <v>35162.057194173853</v>
      </c>
      <c r="V134" s="66">
        <f t="shared" si="153"/>
        <v>35110.823489621049</v>
      </c>
      <c r="W134" s="66">
        <f t="shared" si="154"/>
        <v>91071.281190000009</v>
      </c>
      <c r="X134" s="66">
        <f t="shared" si="155"/>
        <v>90774.454051391876</v>
      </c>
      <c r="Y134" s="66">
        <f t="shared" si="156"/>
        <v>0</v>
      </c>
      <c r="Z134" s="75">
        <f t="shared" si="157"/>
        <v>0</v>
      </c>
      <c r="AA134" s="74">
        <f t="shared" si="158"/>
        <v>13916392.490880927</v>
      </c>
      <c r="AB134" s="66">
        <f t="shared" si="159"/>
        <v>13896115.283054957</v>
      </c>
      <c r="AC134" s="66">
        <f t="shared" si="144"/>
        <v>52743085.791260779</v>
      </c>
      <c r="AD134" s="66">
        <f t="shared" si="145"/>
        <v>52666235.234431572</v>
      </c>
      <c r="AE134" s="66">
        <f t="shared" si="146"/>
        <v>136606921.78500003</v>
      </c>
      <c r="AF134" s="66">
        <f t="shared" si="147"/>
        <v>136161681.07708782</v>
      </c>
      <c r="AG134" s="66">
        <f t="shared" si="148"/>
        <v>0</v>
      </c>
      <c r="AH134" s="66">
        <f t="shared" si="149"/>
        <v>0</v>
      </c>
      <c r="AI134" s="75">
        <v>1500</v>
      </c>
      <c r="AJ134" s="124"/>
      <c r="AK134" s="125"/>
      <c r="AL134" s="66"/>
      <c r="AM134" s="66"/>
      <c r="AN134" s="125"/>
      <c r="AO134" s="125"/>
      <c r="AP134" s="66"/>
      <c r="AQ134" s="75"/>
    </row>
    <row r="135" spans="1:59" s="4" customFormat="1" x14ac:dyDescent="0.35">
      <c r="B135" s="8" t="s">
        <v>79</v>
      </c>
      <c r="C135" s="69">
        <v>92.215477000000007</v>
      </c>
      <c r="D135" s="69">
        <v>95.515479999999997</v>
      </c>
      <c r="E135" s="4" t="s">
        <v>168</v>
      </c>
      <c r="F135" s="4">
        <v>2</v>
      </c>
      <c r="G135" s="69">
        <f>HLOOKUP(Calculations!$E$2,'Prevalence Rates'!$C$3:$BC$249,'Prevalence Rates'!$BD135,FALSE)</f>
        <v>0.1324616281184835</v>
      </c>
      <c r="H135" s="4">
        <f>HLOOKUP(Calculations!$E$2,'Population 2016'!$C$3:$BC$249,'Population 2016'!BD135,FALSE)</f>
        <v>2286</v>
      </c>
      <c r="I135" s="4">
        <v>0</v>
      </c>
      <c r="J135" s="4">
        <f>HLOOKUP(Results!E$4,Targeting!$C$3:$F$249,Targeting!$G135,FALSE)</f>
        <v>68</v>
      </c>
      <c r="K135" s="84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Authority"),OR($F135=1,$F135=5)),0,new_ci(VALUE(LEFT(Options!$B$24,2)),$C135,$E135,$F135,2016,$I135,1,$H135,$G135*$H135,Options!$B$8)))</f>
        <v>315.24454637759999</v>
      </c>
      <c r="L135" s="85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Authority"),OR($F135=1,$F135=5)),0,new_ci(VALUE(LEFT(Options!$B$24,2)),$C135,$E135,$F135,2016,$I135+$J135,1,$H135,$G135*$H135,Options!$B$8)))</f>
        <v>314.80086996</v>
      </c>
      <c r="M135" s="78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Authority"),OR($F135=1,$F135=5)),0,new_yllv2(VALUE(LEFT(Options!$B$24,2)),$C135,$D135,$E135,$F135,2016,$I135,1,$H135,$G135*$H135,Options!$B$8)))</f>
        <v>725.0634024021</v>
      </c>
      <c r="N135" s="79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Authority"),OR($F135=1,$F135=5)),0,new_yllv2(VALUE(LEFT(Options!$B$24,2)),$C135,$D135,$E135,$F135,2016,$I135+$J135,1,$H135,$G135*$H135,Options!$B$8)))</f>
        <v>724.04294531059998</v>
      </c>
      <c r="O135" s="85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Authority"),OR($F135=1,$F135=5)),0,hosp_count(VALUE(LEFT(Options!$B$24,2)),$C135,$E135,$F135,2016,$I135,1,$H135,$G135*$H135, Options!$B$8)))</f>
        <v>2538.3308308974001</v>
      </c>
      <c r="P135" s="85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Authority"),OR($F135=1,$F135=5)),0,hosp_count(VALUE(LEFT(Options!$B$24,2)),$C135,$E135,$F135,2016,$I135+$J135,1,$H135,$G135*$H135, Options!$B$8)))</f>
        <v>2530.0262378901998</v>
      </c>
      <c r="Q135" s="78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Authority"),OR($F135=1,$F135=5)),0,prem_mort(VALUE(LEFT(Options!$B$24,2)),$C135,$E135,$F135,2016,$I135,1,$H135,$G135*$H135,Options!$B$8)))</f>
        <v>0</v>
      </c>
      <c r="R135" s="79">
        <f>IF(AND(OR(Calculations!$E$2="Orkney Health Board",Calculations!$E$2="Orkney Islands Local Authority"),$F135=1),0,IF(AND(OR(Calculations!$E$2="Shetland Health Board",Calculations!$E$2="Western Isles Health Board",Calculations!$E$2="Shetland Islands Local Authority",Calculations!$E$2="Eilean Siar Local Authority"),OR($F135=1,$F135=5)),0,prem_mort(VALUE(LEFT(Options!$B$24,2)),$C135,$E135,$F135,2016,$I135+$J135,1,$H135,$G135*$H135,Options!$B$8)))</f>
        <v>0</v>
      </c>
      <c r="S135" s="78">
        <f t="shared" si="150"/>
        <v>13790.225125879264</v>
      </c>
      <c r="T135" s="71">
        <f t="shared" si="151"/>
        <v>13770.816708661418</v>
      </c>
      <c r="U135" s="71">
        <f t="shared" si="152"/>
        <v>31717.559160196848</v>
      </c>
      <c r="V135" s="71">
        <f t="shared" si="153"/>
        <v>31672.919742370952</v>
      </c>
      <c r="W135" s="71">
        <f t="shared" si="154"/>
        <v>111038.09409</v>
      </c>
      <c r="X135" s="71">
        <f t="shared" si="155"/>
        <v>110674.81355600174</v>
      </c>
      <c r="Y135" s="71">
        <f t="shared" si="156"/>
        <v>0</v>
      </c>
      <c r="Z135" s="79">
        <f t="shared" si="157"/>
        <v>0</v>
      </c>
      <c r="AA135" s="78">
        <f t="shared" si="158"/>
        <v>13790225.125879264</v>
      </c>
      <c r="AB135" s="71">
        <f t="shared" si="159"/>
        <v>13770816.708661418</v>
      </c>
      <c r="AC135" s="71">
        <f t="shared" si="144"/>
        <v>31717559.160196848</v>
      </c>
      <c r="AD135" s="71">
        <f t="shared" si="145"/>
        <v>31672919.742370952</v>
      </c>
      <c r="AE135" s="71">
        <f t="shared" si="146"/>
        <v>111038094.09</v>
      </c>
      <c r="AF135" s="71">
        <f t="shared" si="147"/>
        <v>110674813.55600174</v>
      </c>
      <c r="AG135" s="71">
        <f t="shared" si="148"/>
        <v>0</v>
      </c>
      <c r="AH135" s="71">
        <f t="shared" si="149"/>
        <v>0</v>
      </c>
      <c r="AI135" s="79">
        <v>1000</v>
      </c>
      <c r="AJ135" s="126"/>
      <c r="AK135" s="127"/>
      <c r="AL135" s="71"/>
      <c r="AM135" s="71"/>
      <c r="AN135" s="127"/>
      <c r="AO135" s="127"/>
      <c r="AP135" s="71"/>
      <c r="AQ135" s="79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</row>
    <row r="136" spans="1:59" hidden="1" x14ac:dyDescent="0.35">
      <c r="B136" s="5" t="s">
        <v>83</v>
      </c>
      <c r="C136" s="15">
        <v>2.0384007</v>
      </c>
      <c r="D136" s="15">
        <v>81.468401</v>
      </c>
      <c r="E136" t="s">
        <v>167</v>
      </c>
      <c r="F136">
        <v>3</v>
      </c>
      <c r="G136" s="15">
        <f>HLOOKUP(Calculations!$E$2,'Prevalence Rates'!$C$3:$BC$249,'Prevalence Rates'!$BD136,FALSE)</f>
        <v>0</v>
      </c>
      <c r="H136">
        <f>HLOOKUP(Calculations!$E$2,'Population 2016'!$C$3:$BC$249,'Population 2016'!BD136,FALSE)</f>
        <v>0</v>
      </c>
      <c r="I136">
        <v>0</v>
      </c>
      <c r="J136">
        <f>HLOOKUP(Results!E$4,Targeting!$C$3:$F$249,Targeting!$G136,FALSE)</f>
        <v>0</v>
      </c>
      <c r="K136" s="80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Authority"),OR($F136=1,$F136=5)),0,new_ci(VALUE(LEFT(Options!$B$24,2)),$C136,$E136,$F136,2016,$I136,1,$H136,$G136*$H136,Options!$B$8)))</f>
        <v>#VALUE!</v>
      </c>
      <c r="L136" s="81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Authority"),OR($F136=1,$F136=5)),0,new_ci(VALUE(LEFT(Options!$B$24,2)),$C136,$E136,$F136,2016,$I136+$J136,1,$H136,$G136*$H136,Options!$B$8)))</f>
        <v>#VALUE!</v>
      </c>
      <c r="M136" s="74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Authority"),OR($F136=1,$F136=5)),0,new_yllv2(VALUE(LEFT(Options!$B$24,2)),$C136,$D136,$E136,$F136,2016,$I136,1,$H136,$G136*$H136,Options!$B$8)))</f>
        <v>#VALUE!</v>
      </c>
      <c r="N136" s="75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Authority"),OR($F136=1,$F136=5)),0,new_yllv2(VALUE(LEFT(Options!$B$24,2)),$C136,$D136,$E136,$F136,2016,$I136+$J136,1,$H136,$G136*$H136,Options!$B$8)))</f>
        <v>#VALUE!</v>
      </c>
      <c r="O136" s="81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Authority"),OR($F136=1,$F136=5)),0,hosp_count(VALUE(LEFT(Options!$B$24,2)),$C136,$E136,$F136,2016,$I136,1,$H136,$G136*$H136, Options!$B$8)))</f>
        <v>#VALUE!</v>
      </c>
      <c r="P136" s="81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Authority"),OR($F136=1,$F136=5)),0,hosp_count(VALUE(LEFT(Options!$B$24,2)),$C136,$E136,$F136,2016,$I136+$J136,1,$H136,$G136*$H136, Options!$B$8)))</f>
        <v>#VALUE!</v>
      </c>
      <c r="Q136" s="74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Authority"),OR($F136=1,$F136=5)),0,prem_mort(VALUE(LEFT(Options!$B$24,2)),$C136,$E136,$F136,2016,$I136,1,$H136,$G136*$H136,Options!$B$8)))</f>
        <v>#VALUE!</v>
      </c>
      <c r="R136" s="75" t="e">
        <f>IF(AND(OR(Calculations!$E$2="Orkney Health Board",Calculations!$E$2="Orkney Islands Local Authority"),$F136=1),0,IF(AND(OR(Calculations!$E$2="Shetland Health Board",Calculations!$E$2="Western Isles Health Board",Calculations!$E$2="Shetland Islands Local Authority",Calculations!$E$2="Eilean Siar Local Authority"),OR($F136=1,$F136=5)),0,prem_mort(VALUE(LEFT(Options!$B$24,2)),$C136,$E136,$F136,2016,$I136+$J136,1,$H136,$G136*$H136,Options!$B$8)))</f>
        <v>#VALUE!</v>
      </c>
      <c r="S136" s="74" t="e">
        <f t="shared" si="150"/>
        <v>#VALUE!</v>
      </c>
      <c r="T136" s="66" t="e">
        <f t="shared" si="151"/>
        <v>#VALUE!</v>
      </c>
      <c r="U136" s="66" t="e">
        <f t="shared" si="152"/>
        <v>#VALUE!</v>
      </c>
      <c r="V136" s="66" t="e">
        <f t="shared" si="153"/>
        <v>#VALUE!</v>
      </c>
      <c r="W136" s="66" t="e">
        <f t="shared" si="154"/>
        <v>#VALUE!</v>
      </c>
      <c r="X136" s="66" t="e">
        <f t="shared" si="155"/>
        <v>#VALUE!</v>
      </c>
      <c r="Y136" s="66" t="e">
        <f t="shared" si="156"/>
        <v>#VALUE!</v>
      </c>
      <c r="Z136" s="75" t="e">
        <f t="shared" si="157"/>
        <v>#VALUE!</v>
      </c>
      <c r="AA136" s="74" t="e">
        <f t="shared" si="158"/>
        <v>#VALUE!</v>
      </c>
      <c r="AB136" s="66" t="e">
        <f t="shared" si="159"/>
        <v>#VALUE!</v>
      </c>
      <c r="AC136" s="66" t="e">
        <f t="shared" si="144"/>
        <v>#VALUE!</v>
      </c>
      <c r="AD136" s="66" t="e">
        <f t="shared" si="145"/>
        <v>#VALUE!</v>
      </c>
      <c r="AE136" s="66" t="e">
        <f t="shared" si="146"/>
        <v>#VALUE!</v>
      </c>
      <c r="AF136" s="66" t="e">
        <f t="shared" si="147"/>
        <v>#VALUE!</v>
      </c>
      <c r="AG136" s="66" t="e">
        <f t="shared" si="148"/>
        <v>#VALUE!</v>
      </c>
      <c r="AH136" s="66" t="e">
        <f t="shared" si="149"/>
        <v>#VALUE!</v>
      </c>
      <c r="AI136" s="75">
        <v>5000</v>
      </c>
      <c r="AJ136" s="124"/>
      <c r="AK136" s="125"/>
      <c r="AL136" s="66"/>
      <c r="AM136" s="66"/>
      <c r="AN136" s="125"/>
      <c r="AO136" s="125"/>
      <c r="AP136" s="66"/>
      <c r="AQ136" s="75"/>
    </row>
    <row r="137" spans="1:59" hidden="1" x14ac:dyDescent="0.35">
      <c r="B137" s="5" t="s">
        <v>61</v>
      </c>
      <c r="C137" s="15">
        <v>6.9792794999999996</v>
      </c>
      <c r="D137" s="15">
        <v>81.439279999999997</v>
      </c>
      <c r="E137" t="s">
        <v>167</v>
      </c>
      <c r="F137">
        <v>3</v>
      </c>
      <c r="G137" s="15">
        <f>HLOOKUP(Calculations!$E$2,'Prevalence Rates'!$C$3:$BC$249,'Prevalence Rates'!$BD137,FALSE)</f>
        <v>0</v>
      </c>
      <c r="H137">
        <f>HLOOKUP(Calculations!$E$2,'Population 2016'!$C$3:$BC$249,'Population 2016'!BD137,FALSE)</f>
        <v>0</v>
      </c>
      <c r="I137">
        <v>0</v>
      </c>
      <c r="J137">
        <f>HLOOKUP(Results!E$4,Targeting!$C$3:$F$249,Targeting!$G137,FALSE)</f>
        <v>0</v>
      </c>
      <c r="K137" s="80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Authority"),OR($F137=1,$F137=5)),0,new_ci(VALUE(LEFT(Options!$B$24,2)),$C137,$E137,$F137,2016,$I137,1,$H137,$G137*$H137,Options!$B$8)))</f>
        <v>#VALUE!</v>
      </c>
      <c r="L137" s="81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Authority"),OR($F137=1,$F137=5)),0,new_ci(VALUE(LEFT(Options!$B$24,2)),$C137,$E137,$F137,2016,$I137+$J137,1,$H137,$G137*$H137,Options!$B$8)))</f>
        <v>#VALUE!</v>
      </c>
      <c r="M137" s="74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Authority"),OR($F137=1,$F137=5)),0,new_yllv2(VALUE(LEFT(Options!$B$24,2)),$C137,$D137,$E137,$F137,2016,$I137,1,$H137,$G137*$H137,Options!$B$8)))</f>
        <v>#VALUE!</v>
      </c>
      <c r="N137" s="75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Authority"),OR($F137=1,$F137=5)),0,new_yllv2(VALUE(LEFT(Options!$B$24,2)),$C137,$D137,$E137,$F137,2016,$I137+$J137,1,$H137,$G137*$H137,Options!$B$8)))</f>
        <v>#VALUE!</v>
      </c>
      <c r="O137" s="81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Authority"),OR($F137=1,$F137=5)),0,hosp_count(VALUE(LEFT(Options!$B$24,2)),$C137,$E137,$F137,2016,$I137,1,$H137,$G137*$H137, Options!$B$8)))</f>
        <v>#VALUE!</v>
      </c>
      <c r="P137" s="81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Authority"),OR($F137=1,$F137=5)),0,hosp_count(VALUE(LEFT(Options!$B$24,2)),$C137,$E137,$F137,2016,$I137+$J137,1,$H137,$G137*$H137, Options!$B$8)))</f>
        <v>#VALUE!</v>
      </c>
      <c r="Q137" s="74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Authority"),OR($F137=1,$F137=5)),0,prem_mort(VALUE(LEFT(Options!$B$24,2)),$C137,$E137,$F137,2016,$I137,1,$H137,$G137*$H137,Options!$B$8)))</f>
        <v>#VALUE!</v>
      </c>
      <c r="R137" s="75" t="e">
        <f>IF(AND(OR(Calculations!$E$2="Orkney Health Board",Calculations!$E$2="Orkney Islands Local Authority"),$F137=1),0,IF(AND(OR(Calculations!$E$2="Shetland Health Board",Calculations!$E$2="Western Isles Health Board",Calculations!$E$2="Shetland Islands Local Authority",Calculations!$E$2="Eilean Siar Local Authority"),OR($F137=1,$F137=5)),0,prem_mort(VALUE(LEFT(Options!$B$24,2)),$C137,$E137,$F137,2016,$I137+$J137,1,$H137,$G137*$H137,Options!$B$8)))</f>
        <v>#VALUE!</v>
      </c>
      <c r="S137" s="74" t="e">
        <f t="shared" si="150"/>
        <v>#VALUE!</v>
      </c>
      <c r="T137" s="66" t="e">
        <f t="shared" si="151"/>
        <v>#VALUE!</v>
      </c>
      <c r="U137" s="66" t="e">
        <f t="shared" si="152"/>
        <v>#VALUE!</v>
      </c>
      <c r="V137" s="66" t="e">
        <f t="shared" si="153"/>
        <v>#VALUE!</v>
      </c>
      <c r="W137" s="66" t="e">
        <f t="shared" si="154"/>
        <v>#VALUE!</v>
      </c>
      <c r="X137" s="66" t="e">
        <f t="shared" si="155"/>
        <v>#VALUE!</v>
      </c>
      <c r="Y137" s="66" t="e">
        <f t="shared" si="156"/>
        <v>#VALUE!</v>
      </c>
      <c r="Z137" s="75" t="e">
        <f t="shared" si="157"/>
        <v>#VALUE!</v>
      </c>
      <c r="AA137" s="74" t="e">
        <f t="shared" si="158"/>
        <v>#VALUE!</v>
      </c>
      <c r="AB137" s="66" t="e">
        <f t="shared" si="159"/>
        <v>#VALUE!</v>
      </c>
      <c r="AC137" s="66" t="e">
        <f t="shared" si="144"/>
        <v>#VALUE!</v>
      </c>
      <c r="AD137" s="66" t="e">
        <f t="shared" si="145"/>
        <v>#VALUE!</v>
      </c>
      <c r="AE137" s="66" t="e">
        <f t="shared" si="146"/>
        <v>#VALUE!</v>
      </c>
      <c r="AF137" s="66" t="e">
        <f t="shared" si="147"/>
        <v>#VALUE!</v>
      </c>
      <c r="AG137" s="66" t="e">
        <f t="shared" si="148"/>
        <v>#VALUE!</v>
      </c>
      <c r="AH137" s="66" t="e">
        <f t="shared" si="149"/>
        <v>#VALUE!</v>
      </c>
      <c r="AI137" s="75">
        <v>5500</v>
      </c>
      <c r="AJ137" s="124"/>
      <c r="AK137" s="125"/>
      <c r="AL137" s="66"/>
      <c r="AM137" s="66"/>
      <c r="AN137" s="125"/>
      <c r="AO137" s="125"/>
      <c r="AP137" s="66"/>
      <c r="AQ137" s="75"/>
    </row>
    <row r="138" spans="1:59" hidden="1" x14ac:dyDescent="0.35">
      <c r="A138" s="4"/>
      <c r="B138" s="5" t="s">
        <v>78</v>
      </c>
      <c r="C138" s="15">
        <v>12.478312000000001</v>
      </c>
      <c r="D138" s="15">
        <v>81.948309999999992</v>
      </c>
      <c r="E138" t="s">
        <v>167</v>
      </c>
      <c r="F138">
        <v>3</v>
      </c>
      <c r="G138" s="15">
        <f>HLOOKUP(Calculations!$E$2,'Prevalence Rates'!$C$3:$BC$249,'Prevalence Rates'!$BD138,FALSE)</f>
        <v>0</v>
      </c>
      <c r="H138">
        <f>HLOOKUP(Calculations!$E$2,'Population 2016'!$C$3:$BC$249,'Population 2016'!BD138,FALSE)</f>
        <v>0</v>
      </c>
      <c r="I138">
        <v>0</v>
      </c>
      <c r="J138">
        <f>HLOOKUP(Results!E$4,Targeting!$C$3:$F$249,Targeting!$G138,FALSE)</f>
        <v>0</v>
      </c>
      <c r="K138" s="80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Authority"),OR($F138=1,$F138=5)),0,new_ci(VALUE(LEFT(Options!$B$24,2)),$C138,$E138,$F138,2016,$I138,1,$H138,$G138*$H138,Options!$B$8)))</f>
        <v>#VALUE!</v>
      </c>
      <c r="L138" s="81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Authority"),OR($F138=1,$F138=5)),0,new_ci(VALUE(LEFT(Options!$B$24,2)),$C138,$E138,$F138,2016,$I138+$J138,1,$H138,$G138*$H138,Options!$B$8)))</f>
        <v>#VALUE!</v>
      </c>
      <c r="M138" s="74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Authority"),OR($F138=1,$F138=5)),0,new_yllv2(VALUE(LEFT(Options!$B$24,2)),$C138,$D138,$E138,$F138,2016,$I138,1,$H138,$G138*$H138,Options!$B$8)))</f>
        <v>#VALUE!</v>
      </c>
      <c r="N138" s="75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Authority"),OR($F138=1,$F138=5)),0,new_yllv2(VALUE(LEFT(Options!$B$24,2)),$C138,$D138,$E138,$F138,2016,$I138+$J138,1,$H138,$G138*$H138,Options!$B$8)))</f>
        <v>#VALUE!</v>
      </c>
      <c r="O138" s="81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Authority"),OR($F138=1,$F138=5)),0,hosp_count(VALUE(LEFT(Options!$B$24,2)),$C138,$E138,$F138,2016,$I138,1,$H138,$G138*$H138, Options!$B$8)))</f>
        <v>#VALUE!</v>
      </c>
      <c r="P138" s="81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Authority"),OR($F138=1,$F138=5)),0,hosp_count(VALUE(LEFT(Options!$B$24,2)),$C138,$E138,$F138,2016,$I138+$J138,1,$H138,$G138*$H138, Options!$B$8)))</f>
        <v>#VALUE!</v>
      </c>
      <c r="Q138" s="74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Authority"),OR($F138=1,$F138=5)),0,prem_mort(VALUE(LEFT(Options!$B$24,2)),$C138,$E138,$F138,2016,$I138,1,$H138,$G138*$H138,Options!$B$8)))</f>
        <v>#VALUE!</v>
      </c>
      <c r="R138" s="75" t="e">
        <f>IF(AND(OR(Calculations!$E$2="Orkney Health Board",Calculations!$E$2="Orkney Islands Local Authority"),$F138=1),0,IF(AND(OR(Calculations!$E$2="Shetland Health Board",Calculations!$E$2="Western Isles Health Board",Calculations!$E$2="Shetland Islands Local Authority",Calculations!$E$2="Eilean Siar Local Authority"),OR($F138=1,$F138=5)),0,prem_mort(VALUE(LEFT(Options!$B$24,2)),$C138,$E138,$F138,2016,$I138+$J138,1,$H138,$G138*$H138,Options!$B$8)))</f>
        <v>#VALUE!</v>
      </c>
      <c r="S138" s="74" t="e">
        <f t="shared" si="150"/>
        <v>#VALUE!</v>
      </c>
      <c r="T138" s="66" t="e">
        <f t="shared" si="151"/>
        <v>#VALUE!</v>
      </c>
      <c r="U138" s="66" t="e">
        <f t="shared" si="152"/>
        <v>#VALUE!</v>
      </c>
      <c r="V138" s="66" t="e">
        <f t="shared" si="153"/>
        <v>#VALUE!</v>
      </c>
      <c r="W138" s="66" t="e">
        <f t="shared" si="154"/>
        <v>#VALUE!</v>
      </c>
      <c r="X138" s="66" t="e">
        <f t="shared" si="155"/>
        <v>#VALUE!</v>
      </c>
      <c r="Y138" s="66" t="e">
        <f t="shared" si="156"/>
        <v>#VALUE!</v>
      </c>
      <c r="Z138" s="75" t="e">
        <f t="shared" si="157"/>
        <v>#VALUE!</v>
      </c>
      <c r="AA138" s="74" t="e">
        <f t="shared" si="158"/>
        <v>#VALUE!</v>
      </c>
      <c r="AB138" s="66" t="e">
        <f t="shared" si="159"/>
        <v>#VALUE!</v>
      </c>
      <c r="AC138" s="66" t="e">
        <f t="shared" si="144"/>
        <v>#VALUE!</v>
      </c>
      <c r="AD138" s="66" t="e">
        <f t="shared" si="145"/>
        <v>#VALUE!</v>
      </c>
      <c r="AE138" s="66" t="e">
        <f t="shared" si="146"/>
        <v>#VALUE!</v>
      </c>
      <c r="AF138" s="66" t="e">
        <f t="shared" si="147"/>
        <v>#VALUE!</v>
      </c>
      <c r="AG138" s="66" t="e">
        <f t="shared" si="148"/>
        <v>#VALUE!</v>
      </c>
      <c r="AH138" s="66" t="e">
        <f t="shared" si="149"/>
        <v>#VALUE!</v>
      </c>
      <c r="AI138" s="75">
        <v>6600</v>
      </c>
      <c r="AJ138" s="124"/>
      <c r="AK138" s="125"/>
      <c r="AL138" s="66"/>
      <c r="AM138" s="66"/>
      <c r="AN138" s="125"/>
      <c r="AO138" s="125"/>
      <c r="AP138" s="66"/>
      <c r="AQ138" s="75"/>
    </row>
    <row r="139" spans="1:59" x14ac:dyDescent="0.35">
      <c r="A139" t="s">
        <v>135</v>
      </c>
      <c r="B139" s="5" t="s">
        <v>62</v>
      </c>
      <c r="C139" s="15">
        <v>17.570053000000001</v>
      </c>
      <c r="D139" s="15">
        <v>81.100049999999996</v>
      </c>
      <c r="E139" t="s">
        <v>167</v>
      </c>
      <c r="F139">
        <v>3</v>
      </c>
      <c r="G139" s="15">
        <f>HLOOKUP(Calculations!$E$2,'Prevalence Rates'!$C$3:$BC$249,'Prevalence Rates'!$BD139,FALSE)</f>
        <v>0.14873594171490565</v>
      </c>
      <c r="H139">
        <f>HLOOKUP(Calculations!$E$2,'Population 2016'!$C$3:$BC$249,'Population 2016'!BD139,FALSE)</f>
        <v>22864</v>
      </c>
      <c r="I139">
        <v>0</v>
      </c>
      <c r="J139">
        <f>HLOOKUP(Results!E$4,Targeting!$C$3:$F$249,Targeting!$G139,FALSE)</f>
        <v>677</v>
      </c>
      <c r="K139" s="80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Authority"),OR($F139=1,$F139=5)),0,new_ci(VALUE(LEFT(Options!$B$24,2)),$C139,$E139,$F139,2016,$I139,1,$H139,$G139*$H139,Options!$B$8)))</f>
        <v>4.1158403253999998</v>
      </c>
      <c r="L139" s="81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Authority"),OR($F139=1,$F139=5)),0,new_ci(VALUE(LEFT(Options!$B$24,2)),$C139,$E139,$F139,2016,$I139+$J139,1,$H139,$G139*$H139,Options!$B$8)))</f>
        <v>4.1094306925000001</v>
      </c>
      <c r="M139" s="74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Authority"),OR($F139=1,$F139=5)),0,new_yllv2(VALUE(LEFT(Options!$B$24,2)),$C139,$D139,$E139,$F139,2016,$I139,1,$H139,$G139*$H139,Options!$B$8)))</f>
        <v>257.3634831997</v>
      </c>
      <c r="N139" s="75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Authority"),OR($F139=1,$F139=5)),0,new_yllv2(VALUE(LEFT(Options!$B$24,2)),$C139,$D139,$E139,$F139,2016,$I139+$J139,1,$H139,$G139*$H139,Options!$B$8)))</f>
        <v>256.96268887370002</v>
      </c>
      <c r="O139" s="81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Authority"),OR($F139=1,$F139=5)),0,hosp_count(VALUE(LEFT(Options!$B$24,2)),$C139,$E139,$F139,2016,$I139,1,$H139,$G139*$H139, Options!$B$8)))</f>
        <v>2290.5686582223998</v>
      </c>
      <c r="P139" s="81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Authority"),OR($F139=1,$F139=5)),0,hosp_count(VALUE(LEFT(Options!$B$24,2)),$C139,$E139,$F139,2016,$I139+$J139,1,$H139,$G139*$H139, Options!$B$8)))</f>
        <v>2283.1505124173</v>
      </c>
      <c r="Q139" s="74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Authority"),OR($F139=1,$F139=5)),0,prem_mort(VALUE(LEFT(Options!$B$24,2)),$C139,$E139,$F139,2016,$I139,1,$H139,$G139*$H139,Options!$B$8)))</f>
        <v>4.1158403253999998</v>
      </c>
      <c r="R139" s="75">
        <f>IF(AND(OR(Calculations!$E$2="Orkney Health Board",Calculations!$E$2="Orkney Islands Local Authority"),$F139=1),0,IF(AND(OR(Calculations!$E$2="Shetland Health Board",Calculations!$E$2="Western Isles Health Board",Calculations!$E$2="Shetland Islands Local Authority",Calculations!$E$2="Eilean Siar Local Authority"),OR($F139=1,$F139=5)),0,prem_mort(VALUE(LEFT(Options!$B$24,2)),$C139,$E139,$F139,2016,$I139+$J139,1,$H139,$G139*$H139,Options!$B$8)))</f>
        <v>4.1094306925000001</v>
      </c>
      <c r="S139" s="74">
        <f t="shared" si="150"/>
        <v>18.001401003324002</v>
      </c>
      <c r="T139" s="66">
        <f t="shared" si="151"/>
        <v>17.97336726950665</v>
      </c>
      <c r="U139" s="66">
        <f t="shared" si="152"/>
        <v>1125.6275507334674</v>
      </c>
      <c r="V139" s="66">
        <f t="shared" si="153"/>
        <v>1123.8746014420049</v>
      </c>
      <c r="W139" s="66">
        <f t="shared" si="154"/>
        <v>10018.232409999999</v>
      </c>
      <c r="X139" s="66">
        <f t="shared" si="155"/>
        <v>9985.7877554990373</v>
      </c>
      <c r="Y139" s="66">
        <f t="shared" si="156"/>
        <v>18.001401003324002</v>
      </c>
      <c r="Z139" s="75">
        <f t="shared" si="157"/>
        <v>17.97336726950665</v>
      </c>
      <c r="AA139" s="74">
        <f t="shared" si="158"/>
        <v>79206.164414625615</v>
      </c>
      <c r="AB139" s="66">
        <f t="shared" si="159"/>
        <v>79082.815985829264</v>
      </c>
      <c r="AC139" s="66">
        <f t="shared" si="144"/>
        <v>4952761.2232272569</v>
      </c>
      <c r="AD139" s="66">
        <f t="shared" si="145"/>
        <v>4945048.2463448215</v>
      </c>
      <c r="AE139" s="66">
        <f t="shared" si="146"/>
        <v>44080222.603999995</v>
      </c>
      <c r="AF139" s="66">
        <f t="shared" si="147"/>
        <v>43937466.124195762</v>
      </c>
      <c r="AG139" s="66">
        <f t="shared" si="148"/>
        <v>79206.164414625615</v>
      </c>
      <c r="AH139" s="66">
        <f t="shared" si="149"/>
        <v>79082.815985829264</v>
      </c>
      <c r="AI139" s="75">
        <v>4400</v>
      </c>
      <c r="AJ139" s="124"/>
      <c r="AK139" s="125"/>
      <c r="AL139" s="66"/>
      <c r="AM139" s="66"/>
      <c r="AN139" s="125"/>
      <c r="AO139" s="125"/>
      <c r="AP139" s="66"/>
      <c r="AQ139" s="75"/>
    </row>
    <row r="140" spans="1:59" x14ac:dyDescent="0.35">
      <c r="B140" s="5" t="s">
        <v>63</v>
      </c>
      <c r="C140" s="15">
        <v>22.077057</v>
      </c>
      <c r="D140" s="15">
        <v>81.667060000000006</v>
      </c>
      <c r="E140" t="s">
        <v>167</v>
      </c>
      <c r="F140">
        <v>3</v>
      </c>
      <c r="G140" s="15">
        <f>HLOOKUP(Calculations!$E$2,'Prevalence Rates'!$C$3:$BC$249,'Prevalence Rates'!$BD140,FALSE)</f>
        <v>0.14873594171490565</v>
      </c>
      <c r="H140">
        <f>HLOOKUP(Calculations!$E$2,'Population 2016'!$C$3:$BC$249,'Population 2016'!BD140,FALSE)</f>
        <v>34910</v>
      </c>
      <c r="I140">
        <v>0</v>
      </c>
      <c r="J140">
        <f>HLOOKUP(Results!E$4,Targeting!$C$3:$F$249,Targeting!$G140,FALSE)</f>
        <v>1034</v>
      </c>
      <c r="K140" s="80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Authority"),OR($F140=1,$F140=5)),0,new_ci(VALUE(LEFT(Options!$B$24,2)),$C140,$E140,$F140,2016,$I140,1,$H140,$G140*$H140,Options!$B$8)))</f>
        <v>9.2197721644000001</v>
      </c>
      <c r="L140" s="81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Authority"),OR($F140=1,$F140=5)),0,new_ci(VALUE(LEFT(Options!$B$24,2)),$C140,$E140,$F140,2016,$I140+$J140,1,$H140,$G140*$H140,Options!$B$8)))</f>
        <v>9.2054107316000007</v>
      </c>
      <c r="M140" s="74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Authority"),OR($F140=1,$F140=5)),0,new_yllv2(VALUE(LEFT(Options!$B$24,2)),$C140,$D140,$E140,$F140,2016,$I140,1,$H140,$G140*$H140,Options!$B$8)))</f>
        <v>540.18647877149999</v>
      </c>
      <c r="N140" s="75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Authority"),OR($F140=1,$F140=5)),0,new_yllv2(VALUE(LEFT(Options!$B$24,2)),$C140,$D140,$E140,$F140,2016,$I140+$J140,1,$H140,$G140*$H140,Options!$B$8)))</f>
        <v>539.34504238069997</v>
      </c>
      <c r="O140" s="81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Authority"),OR($F140=1,$F140=5)),0,hosp_count(VALUE(LEFT(Options!$B$24,2)),$C140,$E140,$F140,2016,$I140,1,$H140,$G140*$H140, Options!$B$8)))</f>
        <v>3917.2018699179998</v>
      </c>
      <c r="P140" s="81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Authority"),OR($F140=1,$F140=5)),0,hosp_count(VALUE(LEFT(Options!$B$24,2)),$C140,$E140,$F140,2016,$I140+$J140,1,$H140,$G140*$H140, Options!$B$8)))</f>
        <v>3904.5118519478001</v>
      </c>
      <c r="Q140" s="74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Authority"),OR($F140=1,$F140=5)),0,prem_mort(VALUE(LEFT(Options!$B$24,2)),$C140,$E140,$F140,2016,$I140,1,$H140,$G140*$H140,Options!$B$8)))</f>
        <v>9.2197721644000001</v>
      </c>
      <c r="R140" s="75">
        <f>IF(AND(OR(Calculations!$E$2="Orkney Health Board",Calculations!$E$2="Orkney Islands Local Authority"),$F140=1),0,IF(AND(OR(Calculations!$E$2="Shetland Health Board",Calculations!$E$2="Western Isles Health Board",Calculations!$E$2="Shetland Islands Local Authority",Calculations!$E$2="Eilean Siar Local Authority"),OR($F140=1,$F140=5)),0,prem_mort(VALUE(LEFT(Options!$B$24,2)),$C140,$E140,$F140,2016,$I140+$J140,1,$H140,$G140*$H140,Options!$B$8)))</f>
        <v>9.2054107316000007</v>
      </c>
      <c r="S140" s="74">
        <f t="shared" si="150"/>
        <v>26.410117915783442</v>
      </c>
      <c r="T140" s="66">
        <f t="shared" si="151"/>
        <v>26.368979466055571</v>
      </c>
      <c r="U140" s="66">
        <f t="shared" si="152"/>
        <v>1547.36888791607</v>
      </c>
      <c r="V140" s="66">
        <f t="shared" si="153"/>
        <v>1544.9585860232023</v>
      </c>
      <c r="W140" s="66">
        <f t="shared" si="154"/>
        <v>11220.858980000001</v>
      </c>
      <c r="X140" s="66">
        <f t="shared" si="155"/>
        <v>11184.508312654827</v>
      </c>
      <c r="Y140" s="66">
        <f t="shared" si="156"/>
        <v>26.410117915783442</v>
      </c>
      <c r="Z140" s="75">
        <f t="shared" si="157"/>
        <v>26.368979466055571</v>
      </c>
      <c r="AA140" s="74">
        <f t="shared" si="158"/>
        <v>158460.70749470065</v>
      </c>
      <c r="AB140" s="66">
        <f t="shared" si="159"/>
        <v>158213.87679633341</v>
      </c>
      <c r="AC140" s="66">
        <f t="shared" si="144"/>
        <v>9284213.3274964206</v>
      </c>
      <c r="AD140" s="66">
        <f t="shared" si="145"/>
        <v>9269751.516139213</v>
      </c>
      <c r="AE140" s="66">
        <f t="shared" si="146"/>
        <v>67325153.88000001</v>
      </c>
      <c r="AF140" s="66">
        <f t="shared" si="147"/>
        <v>67107049.875928961</v>
      </c>
      <c r="AG140" s="66">
        <f t="shared" si="148"/>
        <v>158460.70749470065</v>
      </c>
      <c r="AH140" s="66">
        <f t="shared" si="149"/>
        <v>158213.87679633341</v>
      </c>
      <c r="AI140" s="75">
        <v>6000</v>
      </c>
      <c r="AJ140" s="124"/>
      <c r="AK140" s="125"/>
      <c r="AL140" s="66"/>
      <c r="AM140" s="66"/>
      <c r="AN140" s="125"/>
      <c r="AO140" s="125"/>
      <c r="AP140" s="66"/>
      <c r="AQ140" s="75"/>
    </row>
    <row r="141" spans="1:59" x14ac:dyDescent="0.35">
      <c r="B141" s="5" t="s">
        <v>64</v>
      </c>
      <c r="C141" s="15">
        <v>26.975186999999998</v>
      </c>
      <c r="D141" s="15">
        <v>81.645189999999999</v>
      </c>
      <c r="E141" t="s">
        <v>167</v>
      </c>
      <c r="F141">
        <v>3</v>
      </c>
      <c r="G141" s="15">
        <f>HLOOKUP(Calculations!$E$2,'Prevalence Rates'!$C$3:$BC$249,'Prevalence Rates'!$BD141,FALSE)</f>
        <v>0.14873594171490565</v>
      </c>
      <c r="H141">
        <f>HLOOKUP(Calculations!$E$2,'Population 2016'!$C$3:$BC$249,'Population 2016'!BD141,FALSE)</f>
        <v>36432</v>
      </c>
      <c r="I141">
        <v>0</v>
      </c>
      <c r="J141">
        <f>HLOOKUP(Results!E$4,Targeting!$C$3:$F$249,Targeting!$G141,FALSE)</f>
        <v>1079</v>
      </c>
      <c r="K141" s="80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Authority"),OR($F141=1,$F141=5)),0,new_ci(VALUE(LEFT(Options!$B$24,2)),$C141,$E141,$F141,2016,$I141,1,$H141,$G141*$H141,Options!$B$8)))</f>
        <v>14.5932992187</v>
      </c>
      <c r="L141" s="81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Authority"),OR($F141=1,$F141=5)),0,new_ci(VALUE(LEFT(Options!$B$24,2)),$C141,$E141,$F141,2016,$I141+$J141,1,$H141,$G141*$H141,Options!$B$8)))</f>
        <v>14.5705714864</v>
      </c>
      <c r="M141" s="74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Authority"),OR($F141=1,$F141=5)),0,new_yllv2(VALUE(LEFT(Options!$B$24,2)),$C141,$D141,$E141,$F141,2016,$I141,1,$H141,$G141*$H141,Options!$B$8)))</f>
        <v>783.22241284749998</v>
      </c>
      <c r="N141" s="75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Authority"),OR($F141=1,$F141=5)),0,new_yllv2(VALUE(LEFT(Options!$B$24,2)),$C141,$D141,$E141,$F141,2016,$I141+$J141,1,$H141,$G141*$H141,Options!$B$8)))</f>
        <v>782.00261538680002</v>
      </c>
      <c r="O141" s="81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Authority"),OR($F141=1,$F141=5)),0,hosp_count(VALUE(LEFT(Options!$B$24,2)),$C141,$E141,$F141,2016,$I141,1,$H141,$G141*$H141, Options!$B$8)))</f>
        <v>4623.9893221104003</v>
      </c>
      <c r="P141" s="81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Authority"),OR($F141=1,$F141=5)),0,hosp_count(VALUE(LEFT(Options!$B$24,2)),$C141,$E141,$F141,2016,$I141+$J141,1,$H141,$G141*$H141, Options!$B$8)))</f>
        <v>4609.0107351085999</v>
      </c>
      <c r="Q141" s="74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Authority"),OR($F141=1,$F141=5)),0,prem_mort(VALUE(LEFT(Options!$B$24,2)),$C141,$E141,$F141,2016,$I141,1,$H141,$G141*$H141,Options!$B$8)))</f>
        <v>14.5932992187</v>
      </c>
      <c r="R141" s="75">
        <f>IF(AND(OR(Calculations!$E$2="Orkney Health Board",Calculations!$E$2="Orkney Islands Local Authority"),$F141=1),0,IF(AND(OR(Calculations!$E$2="Shetland Health Board",Calculations!$E$2="Western Isles Health Board",Calculations!$E$2="Shetland Islands Local Authority",Calculations!$E$2="Eilean Siar Local Authority"),OR($F141=1,$F141=5)),0,prem_mort(VALUE(LEFT(Options!$B$24,2)),$C141,$E141,$F141,2016,$I141+$J141,1,$H141,$G141*$H141,Options!$B$8)))</f>
        <v>14.5705714864</v>
      </c>
      <c r="S141" s="74">
        <f t="shared" si="150"/>
        <v>40.056267069334652</v>
      </c>
      <c r="T141" s="66">
        <f t="shared" si="151"/>
        <v>39.993883087395695</v>
      </c>
      <c r="U141" s="66">
        <f t="shared" si="152"/>
        <v>2149.8199737799187</v>
      </c>
      <c r="V141" s="66">
        <f t="shared" si="153"/>
        <v>2146.4718252821694</v>
      </c>
      <c r="W141" s="66">
        <f t="shared" si="154"/>
        <v>12692.109470000001</v>
      </c>
      <c r="X141" s="66">
        <f t="shared" si="155"/>
        <v>12650.995649727161</v>
      </c>
      <c r="Y141" s="66">
        <f t="shared" si="156"/>
        <v>40.056267069334652</v>
      </c>
      <c r="Z141" s="75">
        <f t="shared" si="157"/>
        <v>39.993883087395695</v>
      </c>
      <c r="AA141" s="74">
        <f t="shared" si="158"/>
        <v>240337.60241600793</v>
      </c>
      <c r="AB141" s="66">
        <f t="shared" si="159"/>
        <v>239963.29852437417</v>
      </c>
      <c r="AC141" s="66">
        <f t="shared" si="144"/>
        <v>12898919.842679512</v>
      </c>
      <c r="AD141" s="66">
        <f t="shared" si="145"/>
        <v>12878830.951693017</v>
      </c>
      <c r="AE141" s="66">
        <f t="shared" si="146"/>
        <v>76152656.820000008</v>
      </c>
      <c r="AF141" s="66">
        <f t="shared" si="147"/>
        <v>75905973.898362964</v>
      </c>
      <c r="AG141" s="66">
        <f t="shared" si="148"/>
        <v>240337.60241600793</v>
      </c>
      <c r="AH141" s="66">
        <f t="shared" si="149"/>
        <v>239963.29852437417</v>
      </c>
      <c r="AI141" s="75">
        <v>6000</v>
      </c>
      <c r="AJ141" s="124"/>
      <c r="AK141" s="125"/>
      <c r="AL141" s="66"/>
      <c r="AM141" s="66"/>
      <c r="AN141" s="125"/>
      <c r="AO141" s="125"/>
      <c r="AP141" s="66"/>
      <c r="AQ141" s="75"/>
    </row>
    <row r="142" spans="1:59" x14ac:dyDescent="0.35">
      <c r="B142" s="5" t="s">
        <v>65</v>
      </c>
      <c r="C142" s="15">
        <v>31.999904999999998</v>
      </c>
      <c r="D142" s="15">
        <v>81.799899999999994</v>
      </c>
      <c r="E142" t="s">
        <v>167</v>
      </c>
      <c r="F142">
        <v>3</v>
      </c>
      <c r="G142" s="15">
        <f>HLOOKUP(Calculations!$E$2,'Prevalence Rates'!$C$3:$BC$249,'Prevalence Rates'!$BD142,FALSE)</f>
        <v>0.14873594171490565</v>
      </c>
      <c r="H142">
        <f>HLOOKUP(Calculations!$E$2,'Population 2016'!$C$3:$BC$249,'Population 2016'!BD142,FALSE)</f>
        <v>34795</v>
      </c>
      <c r="I142">
        <v>0</v>
      </c>
      <c r="J142">
        <f>HLOOKUP(Results!E$4,Targeting!$C$3:$F$249,Targeting!$G142,FALSE)</f>
        <v>1030</v>
      </c>
      <c r="K142" s="80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Authority"),OR($F142=1,$F142=5)),0,new_ci(VALUE(LEFT(Options!$B$24,2)),$C142,$E142,$F142,2016,$I142,1,$H142,$G142*$H142,Options!$B$8)))</f>
        <v>21.367148671799999</v>
      </c>
      <c r="L142" s="81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Authority"),OR($F142=1,$F142=5)),0,new_ci(VALUE(LEFT(Options!$B$24,2)),$C142,$E142,$F142,2016,$I142+$J142,1,$H142,$G142*$H142,Options!$B$8)))</f>
        <v>21.333893267800001</v>
      </c>
      <c r="M142" s="74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Authority"),OR($F142=1,$F142=5)),0,new_yllv2(VALUE(LEFT(Options!$B$24,2)),$C142,$D142,$E142,$F142,2016,$I142,1,$H142,$G142*$H142,Options!$B$8)))</f>
        <v>1042.7167483481001</v>
      </c>
      <c r="N142" s="75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Authority"),OR($F142=1,$F142=5)),0,new_yllv2(VALUE(LEFT(Options!$B$24,2)),$C142,$D142,$E142,$F142,2016,$I142+$J142,1,$H142,$G142*$H142,Options!$B$8)))</f>
        <v>1041.0938847991999</v>
      </c>
      <c r="O142" s="81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Authority"),OR($F142=1,$F142=5)),0,hosp_count(VALUE(LEFT(Options!$B$24,2)),$C142,$E142,$F142,2016,$I142,1,$H142,$G142*$H142, Options!$B$8)))</f>
        <v>5011.1939968795004</v>
      </c>
      <c r="P142" s="81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Authority"),OR($F142=1,$F142=5)),0,hosp_count(VALUE(LEFT(Options!$B$24,2)),$C142,$E142,$F142,2016,$I142+$J142,1,$H142,$G142*$H142, Options!$B$8)))</f>
        <v>4994.9692774903997</v>
      </c>
      <c r="Q142" s="74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Authority"),OR($F142=1,$F142=5)),0,prem_mort(VALUE(LEFT(Options!$B$24,2)),$C142,$E142,$F142,2016,$I142,1,$H142,$G142*$H142,Options!$B$8)))</f>
        <v>21.367148671799999</v>
      </c>
      <c r="R142" s="75">
        <f>IF(AND(OR(Calculations!$E$2="Orkney Health Board",Calculations!$E$2="Orkney Islands Local Authority"),$F142=1),0,IF(AND(OR(Calculations!$E$2="Shetland Health Board",Calculations!$E$2="Western Isles Health Board",Calculations!$E$2="Shetland Islands Local Authority",Calculations!$E$2="Eilean Siar Local Authority"),OR($F142=1,$F142=5)),0,prem_mort(VALUE(LEFT(Options!$B$24,2)),$C142,$E142,$F142,2016,$I142+$J142,1,$H142,$G142*$H142,Options!$B$8)))</f>
        <v>21.333893267800001</v>
      </c>
      <c r="S142" s="74">
        <f t="shared" si="150"/>
        <v>61.408675590745801</v>
      </c>
      <c r="T142" s="66">
        <f t="shared" si="151"/>
        <v>61.31310035292428</v>
      </c>
      <c r="U142" s="66">
        <f t="shared" si="152"/>
        <v>2996.7430617850268</v>
      </c>
      <c r="V142" s="66">
        <f t="shared" si="153"/>
        <v>2992.0789906572782</v>
      </c>
      <c r="W142" s="66">
        <f t="shared" si="154"/>
        <v>14402.052010000001</v>
      </c>
      <c r="X142" s="66">
        <f t="shared" si="155"/>
        <v>14355.422553500213</v>
      </c>
      <c r="Y142" s="66">
        <f t="shared" si="156"/>
        <v>61.408675590745801</v>
      </c>
      <c r="Z142" s="75">
        <f t="shared" si="157"/>
        <v>61.31310035292428</v>
      </c>
      <c r="AA142" s="74">
        <f t="shared" si="158"/>
        <v>399156.3913398477</v>
      </c>
      <c r="AB142" s="66">
        <f t="shared" si="159"/>
        <v>398535.15229400783</v>
      </c>
      <c r="AC142" s="66">
        <f t="shared" si="144"/>
        <v>19478829.901602674</v>
      </c>
      <c r="AD142" s="66">
        <f t="shared" si="145"/>
        <v>19448513.439272307</v>
      </c>
      <c r="AE142" s="66">
        <f t="shared" si="146"/>
        <v>93613338.065000013</v>
      </c>
      <c r="AF142" s="66">
        <f t="shared" si="147"/>
        <v>93310246.597751394</v>
      </c>
      <c r="AG142" s="66">
        <f t="shared" si="148"/>
        <v>399156.3913398477</v>
      </c>
      <c r="AH142" s="66">
        <f t="shared" si="149"/>
        <v>398535.15229400783</v>
      </c>
      <c r="AI142" s="75">
        <v>6500</v>
      </c>
      <c r="AJ142" s="124"/>
      <c r="AK142" s="125"/>
      <c r="AL142" s="66"/>
      <c r="AM142" s="66"/>
      <c r="AN142" s="125"/>
      <c r="AO142" s="125"/>
      <c r="AP142" s="66"/>
      <c r="AQ142" s="75"/>
    </row>
    <row r="143" spans="1:59" x14ac:dyDescent="0.35">
      <c r="B143" s="5" t="s">
        <v>66</v>
      </c>
      <c r="C143" s="15">
        <v>36.918118</v>
      </c>
      <c r="D143" s="15">
        <v>81.898120000000006</v>
      </c>
      <c r="E143" t="s">
        <v>167</v>
      </c>
      <c r="F143">
        <v>3</v>
      </c>
      <c r="G143" s="15">
        <f>HLOOKUP(Calculations!$E$2,'Prevalence Rates'!$C$3:$BC$249,'Prevalence Rates'!$BD143,FALSE)</f>
        <v>0.14873594171490565</v>
      </c>
      <c r="H143">
        <f>HLOOKUP(Calculations!$E$2,'Population 2016'!$C$3:$BC$249,'Population 2016'!BD143,FALSE)</f>
        <v>31957</v>
      </c>
      <c r="I143">
        <v>0</v>
      </c>
      <c r="J143">
        <f>HLOOKUP(Results!E$4,Targeting!$C$3:$F$249,Targeting!$G143,FALSE)</f>
        <v>946</v>
      </c>
      <c r="K143" s="80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Authority"),OR($F143=1,$F143=5)),0,new_ci(VALUE(LEFT(Options!$B$24,2)),$C143,$E143,$F143,2016,$I143,1,$H143,$G143*$H143,Options!$B$8)))</f>
        <v>29.812445939100002</v>
      </c>
      <c r="L143" s="81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Authority"),OR($F143=1,$F143=5)),0,new_ci(VALUE(LEFT(Options!$B$24,2)),$C143,$E143,$F143,2016,$I143+$J143,1,$H143,$G143*$H143,Options!$B$8)))</f>
        <v>29.766056842499999</v>
      </c>
      <c r="M143" s="74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Authority"),OR($F143=1,$F143=5)),0,new_yllv2(VALUE(LEFT(Options!$B$24,2)),$C143,$D143,$E143,$F143,2016,$I143,1,$H143,$G143*$H143,Options!$B$8)))</f>
        <v>1311.1514320265001</v>
      </c>
      <c r="N143" s="75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Authority"),OR($F143=1,$F143=5)),0,new_yllv2(VALUE(LEFT(Options!$B$24,2)),$C143,$D143,$E143,$F143,2016,$I143+$J143,1,$H143,$G143*$H143,Options!$B$8)))</f>
        <v>1309.1112394653001</v>
      </c>
      <c r="O143" s="81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Authority"),OR($F143=1,$F143=5)),0,hosp_count(VALUE(LEFT(Options!$B$24,2)),$C143,$E143,$F143,2016,$I143,1,$H143,$G143*$H143, Options!$B$8)))</f>
        <v>5208.5576023617004</v>
      </c>
      <c r="P143" s="81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Authority"),OR($F143=1,$F143=5)),0,hosp_count(VALUE(LEFT(Options!$B$24,2)),$C143,$E143,$F143,2016,$I143+$J143,1,$H143,$G143*$H143, Options!$B$8)))</f>
        <v>5191.6936953682998</v>
      </c>
      <c r="Q143" s="74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Authority"),OR($F143=1,$F143=5)),0,prem_mort(VALUE(LEFT(Options!$B$24,2)),$C143,$E143,$F143,2016,$I143,1,$H143,$G143*$H143,Options!$B$8)))</f>
        <v>29.812445939100002</v>
      </c>
      <c r="R143" s="75">
        <f>IF(AND(OR(Calculations!$E$2="Orkney Health Board",Calculations!$E$2="Orkney Islands Local Authority"),$F143=1),0,IF(AND(OR(Calculations!$E$2="Shetland Health Board",Calculations!$E$2="Western Isles Health Board",Calculations!$E$2="Shetland Islands Local Authority",Calculations!$E$2="Eilean Siar Local Authority"),OR($F143=1,$F143=5)),0,prem_mort(VALUE(LEFT(Options!$B$24,2)),$C143,$E143,$F143,2016,$I143+$J143,1,$H143,$G143*$H143,Options!$B$8)))</f>
        <v>29.766056842499999</v>
      </c>
      <c r="S143" s="74">
        <f t="shared" si="150"/>
        <v>93.289250990706265</v>
      </c>
      <c r="T143" s="66">
        <f t="shared" si="151"/>
        <v>93.144090003755039</v>
      </c>
      <c r="U143" s="66">
        <f t="shared" si="152"/>
        <v>4102.8614451497324</v>
      </c>
      <c r="V143" s="66">
        <f t="shared" si="153"/>
        <v>4096.4772646534402</v>
      </c>
      <c r="W143" s="66">
        <f t="shared" si="154"/>
        <v>16298.643810000001</v>
      </c>
      <c r="X143" s="66">
        <f t="shared" si="155"/>
        <v>16245.873190125169</v>
      </c>
      <c r="Y143" s="66">
        <f t="shared" si="156"/>
        <v>93.289250990706265</v>
      </c>
      <c r="Z143" s="75">
        <f t="shared" si="157"/>
        <v>93.144090003755039</v>
      </c>
      <c r="AA143" s="74">
        <f t="shared" si="158"/>
        <v>653024.75693494384</v>
      </c>
      <c r="AB143" s="66">
        <f t="shared" si="159"/>
        <v>652008.6300262853</v>
      </c>
      <c r="AC143" s="66">
        <f t="shared" si="144"/>
        <v>28720030.116048127</v>
      </c>
      <c r="AD143" s="66">
        <f t="shared" si="145"/>
        <v>28675340.85257408</v>
      </c>
      <c r="AE143" s="66">
        <f t="shared" si="146"/>
        <v>114090506.67000002</v>
      </c>
      <c r="AF143" s="66">
        <f t="shared" si="147"/>
        <v>113721112.33087619</v>
      </c>
      <c r="AG143" s="66">
        <f t="shared" si="148"/>
        <v>653024.75693494384</v>
      </c>
      <c r="AH143" s="66">
        <f t="shared" si="149"/>
        <v>652008.6300262853</v>
      </c>
      <c r="AI143" s="75">
        <v>7000</v>
      </c>
      <c r="AJ143" s="124"/>
      <c r="AK143" s="125"/>
      <c r="AL143" s="66"/>
      <c r="AM143" s="66"/>
      <c r="AN143" s="125"/>
      <c r="AO143" s="125"/>
      <c r="AP143" s="66"/>
      <c r="AQ143" s="75"/>
    </row>
    <row r="144" spans="1:59" x14ac:dyDescent="0.35">
      <c r="B144" s="5" t="s">
        <v>67</v>
      </c>
      <c r="C144" s="15">
        <v>42.077438000000001</v>
      </c>
      <c r="D144" s="15">
        <v>82.30744</v>
      </c>
      <c r="E144" t="s">
        <v>167</v>
      </c>
      <c r="F144">
        <v>3</v>
      </c>
      <c r="G144" s="15">
        <f>HLOOKUP(Calculations!$E$2,'Prevalence Rates'!$C$3:$BC$249,'Prevalence Rates'!$BD144,FALSE)</f>
        <v>0.14873594171490565</v>
      </c>
      <c r="H144">
        <f>HLOOKUP(Calculations!$E$2,'Population 2016'!$C$3:$BC$249,'Population 2016'!BD144,FALSE)</f>
        <v>33291</v>
      </c>
      <c r="I144">
        <v>0</v>
      </c>
      <c r="J144">
        <f>HLOOKUP(Results!E$4,Targeting!$C$3:$F$249,Targeting!$G144,FALSE)</f>
        <v>986</v>
      </c>
      <c r="K144" s="80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Authority"),OR($F144=1,$F144=5)),0,new_ci(VALUE(LEFT(Options!$B$24,2)),$C144,$E144,$F144,2016,$I144,1,$H144,$G144*$H144,Options!$B$8)))</f>
        <v>48.153032891000002</v>
      </c>
      <c r="L144" s="81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Authority"),OR($F144=1,$F144=5)),0,new_ci(VALUE(LEFT(Options!$B$24,2)),$C144,$E144,$F144,2016,$I144+$J144,1,$H144,$G144*$H144,Options!$B$8)))</f>
        <v>48.078094623200002</v>
      </c>
      <c r="M144" s="74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Authority"),OR($F144=1,$F144=5)),0,new_yllv2(VALUE(LEFT(Options!$B$24,2)),$C144,$D144,$E144,$F144,2016,$I144,1,$H144,$G144*$H144,Options!$B$8)))</f>
        <v>1889.0435766200001</v>
      </c>
      <c r="N144" s="75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Authority"),OR($F144=1,$F144=5)),0,new_yllv2(VALUE(LEFT(Options!$B$24,2)),$C144,$D144,$E144,$F144,2016,$I144+$J144,1,$H144,$G144*$H144,Options!$B$8)))</f>
        <v>1886.1037482243</v>
      </c>
      <c r="O144" s="81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Authority"),OR($F144=1,$F144=5)),0,hosp_count(VALUE(LEFT(Options!$B$24,2)),$C144,$E144,$F144,2016,$I144,1,$H144,$G144*$H144, Options!$B$8)))</f>
        <v>6177.8773554561003</v>
      </c>
      <c r="P144" s="81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Authority"),OR($F144=1,$F144=5)),0,hosp_count(VALUE(LEFT(Options!$B$24,2)),$C144,$E144,$F144,2016,$I144+$J144,1,$H144,$G144*$H144, Options!$B$8)))</f>
        <v>6157.8646892938004</v>
      </c>
      <c r="Q144" s="74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Authority"),OR($F144=1,$F144=5)),0,prem_mort(VALUE(LEFT(Options!$B$24,2)),$C144,$E144,$F144,2016,$I144,1,$H144,$G144*$H144,Options!$B$8)))</f>
        <v>48.153032891000002</v>
      </c>
      <c r="R144" s="75">
        <f>IF(AND(OR(Calculations!$E$2="Orkney Health Board",Calculations!$E$2="Orkney Islands Local Authority"),$F144=1),0,IF(AND(OR(Calculations!$E$2="Shetland Health Board",Calculations!$E$2="Western Isles Health Board",Calculations!$E$2="Shetland Islands Local Authority",Calculations!$E$2="Eilean Siar Local Authority"),OR($F144=1,$F144=5)),0,prem_mort(VALUE(LEFT(Options!$B$24,2)),$C144,$E144,$F144,2016,$I144+$J144,1,$H144,$G144*$H144,Options!$B$8)))</f>
        <v>48.078094623200002</v>
      </c>
      <c r="S144" s="74">
        <f t="shared" si="150"/>
        <v>144.64279502267883</v>
      </c>
      <c r="T144" s="66">
        <f t="shared" si="151"/>
        <v>144.41769434141358</v>
      </c>
      <c r="U144" s="66">
        <f t="shared" si="152"/>
        <v>5674.337138025292</v>
      </c>
      <c r="V144" s="66">
        <f t="shared" si="153"/>
        <v>5665.5064378489687</v>
      </c>
      <c r="W144" s="66">
        <f t="shared" si="154"/>
        <v>18557.199710000001</v>
      </c>
      <c r="X144" s="66">
        <f t="shared" si="155"/>
        <v>18497.0853662966</v>
      </c>
      <c r="Y144" s="66">
        <f t="shared" si="156"/>
        <v>144.64279502267883</v>
      </c>
      <c r="Z144" s="75">
        <f t="shared" si="157"/>
        <v>144.41769434141358</v>
      </c>
      <c r="AA144" s="74">
        <f t="shared" si="158"/>
        <v>1012499.5651587518</v>
      </c>
      <c r="AB144" s="66">
        <f t="shared" si="159"/>
        <v>1010923.860389895</v>
      </c>
      <c r="AC144" s="66">
        <f t="shared" si="144"/>
        <v>39720359.966177046</v>
      </c>
      <c r="AD144" s="66">
        <f t="shared" si="145"/>
        <v>39658545.064942785</v>
      </c>
      <c r="AE144" s="66">
        <f t="shared" si="146"/>
        <v>129900397.97</v>
      </c>
      <c r="AF144" s="66">
        <f t="shared" si="147"/>
        <v>129479597.5640762</v>
      </c>
      <c r="AG144" s="66">
        <f t="shared" si="148"/>
        <v>1012499.5651587518</v>
      </c>
      <c r="AH144" s="66">
        <f t="shared" si="149"/>
        <v>1010923.860389895</v>
      </c>
      <c r="AI144" s="75">
        <v>7000</v>
      </c>
      <c r="AJ144" s="124"/>
      <c r="AK144" s="125"/>
      <c r="AL144" s="66"/>
      <c r="AM144" s="66"/>
      <c r="AN144" s="125"/>
      <c r="AO144" s="125"/>
      <c r="AP144" s="66"/>
      <c r="AQ144" s="75"/>
    </row>
    <row r="145" spans="2:43" x14ac:dyDescent="0.35">
      <c r="B145" s="5" t="s">
        <v>68</v>
      </c>
      <c r="C145" s="15">
        <v>47.025772000000003</v>
      </c>
      <c r="D145" s="15">
        <v>82.585769999999997</v>
      </c>
      <c r="E145" t="s">
        <v>167</v>
      </c>
      <c r="F145">
        <v>3</v>
      </c>
      <c r="G145" s="15">
        <f>HLOOKUP(Calculations!$E$2,'Prevalence Rates'!$C$3:$BC$249,'Prevalence Rates'!$BD145,FALSE)</f>
        <v>0.14873594171490565</v>
      </c>
      <c r="H145">
        <f>HLOOKUP(Calculations!$E$2,'Population 2016'!$C$3:$BC$249,'Population 2016'!BD145,FALSE)</f>
        <v>40488</v>
      </c>
      <c r="I145">
        <v>0</v>
      </c>
      <c r="J145">
        <f>HLOOKUP(Results!E$4,Targeting!$C$3:$F$249,Targeting!$G145,FALSE)</f>
        <v>1199</v>
      </c>
      <c r="K145" s="80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Authority"),OR($F145=1,$F145=5)),0,new_ci(VALUE(LEFT(Options!$B$24,2)),$C145,$E145,$F145,2016,$I145,1,$H145,$G145*$H145,Options!$B$8)))</f>
        <v>89.174626219900006</v>
      </c>
      <c r="L145" s="81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Authority"),OR($F145=1,$F145=5)),0,new_ci(VALUE(LEFT(Options!$B$24,2)),$C145,$E145,$F145,2016,$I145+$J145,1,$H145,$G145*$H145,Options!$B$8)))</f>
        <v>89.035943405300003</v>
      </c>
      <c r="M145" s="74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Authority"),OR($F145=1,$F145=5)),0,new_yllv2(VALUE(LEFT(Options!$B$24,2)),$C145,$D145,$E145,$F145,2016,$I145,1,$H145,$G145*$H145,Options!$B$8)))</f>
        <v>3081.8749038105002</v>
      </c>
      <c r="N145" s="75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Authority"),OR($F145=1,$F145=5)),0,new_yllv2(VALUE(LEFT(Options!$B$24,2)),$C145,$D145,$E145,$F145,2016,$I145+$J145,1,$H145,$G145*$H145,Options!$B$8)))</f>
        <v>3077.0820260153</v>
      </c>
      <c r="O145" s="81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Authority"),OR($F145=1,$F145=5)),0,hosp_count(VALUE(LEFT(Options!$B$24,2)),$C145,$E145,$F145,2016,$I145,1,$H145,$G145*$H145, Options!$B$8)))</f>
        <v>8509.3209577487996</v>
      </c>
      <c r="P145" s="81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Authority"),OR($F145=1,$F145=5)),0,hosp_count(VALUE(LEFT(Options!$B$24,2)),$C145,$E145,$F145,2016,$I145+$J145,1,$H145,$G145*$H145, Options!$B$8)))</f>
        <v>8481.7594255176009</v>
      </c>
      <c r="Q145" s="74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Authority"),OR($F145=1,$F145=5)),0,prem_mort(VALUE(LEFT(Options!$B$24,2)),$C145,$E145,$F145,2016,$I145,1,$H145,$G145*$H145,Options!$B$8)))</f>
        <v>89.174626219900006</v>
      </c>
      <c r="R145" s="75">
        <f>IF(AND(OR(Calculations!$E$2="Orkney Health Board",Calculations!$E$2="Orkney Islands Local Authority"),$F145=1),0,IF(AND(OR(Calculations!$E$2="Shetland Health Board",Calculations!$E$2="Western Isles Health Board",Calculations!$E$2="Shetland Islands Local Authority",Calculations!$E$2="Eilean Siar Local Authority"),OR($F145=1,$F145=5)),0,prem_mort(VALUE(LEFT(Options!$B$24,2)),$C145,$E145,$F145,2016,$I145+$J145,1,$H145,$G145*$H145,Options!$B$8)))</f>
        <v>89.035943405300003</v>
      </c>
      <c r="S145" s="74">
        <f t="shared" si="150"/>
        <v>220.24952138880658</v>
      </c>
      <c r="T145" s="66">
        <f t="shared" si="151"/>
        <v>219.90699319625568</v>
      </c>
      <c r="U145" s="66">
        <f t="shared" si="152"/>
        <v>7611.8230186981327</v>
      </c>
      <c r="V145" s="66">
        <f t="shared" si="153"/>
        <v>7599.9852450486569</v>
      </c>
      <c r="W145" s="66">
        <f t="shared" si="154"/>
        <v>21016.896259999998</v>
      </c>
      <c r="X145" s="66">
        <f t="shared" si="155"/>
        <v>20948.82292411974</v>
      </c>
      <c r="Y145" s="66">
        <f t="shared" si="156"/>
        <v>220.24952138880658</v>
      </c>
      <c r="Z145" s="75">
        <f t="shared" si="157"/>
        <v>219.90699319625568</v>
      </c>
      <c r="AA145" s="74">
        <f t="shared" si="158"/>
        <v>1541746.649721646</v>
      </c>
      <c r="AB145" s="66">
        <f t="shared" si="159"/>
        <v>1539348.9523737899</v>
      </c>
      <c r="AC145" s="66">
        <f t="shared" si="144"/>
        <v>53282761.130886927</v>
      </c>
      <c r="AD145" s="66">
        <f t="shared" si="145"/>
        <v>53199896.715340599</v>
      </c>
      <c r="AE145" s="66">
        <f t="shared" si="146"/>
        <v>147118273.81999999</v>
      </c>
      <c r="AF145" s="66">
        <f t="shared" si="147"/>
        <v>146641760.46883819</v>
      </c>
      <c r="AG145" s="66">
        <f t="shared" si="148"/>
        <v>1541746.649721646</v>
      </c>
      <c r="AH145" s="66">
        <f t="shared" si="149"/>
        <v>1539348.9523737899</v>
      </c>
      <c r="AI145" s="75">
        <v>7000</v>
      </c>
      <c r="AJ145" s="124"/>
      <c r="AK145" s="125"/>
      <c r="AL145" s="66"/>
      <c r="AM145" s="66"/>
      <c r="AN145" s="125"/>
      <c r="AO145" s="125"/>
      <c r="AP145" s="66"/>
      <c r="AQ145" s="75"/>
    </row>
    <row r="146" spans="2:43" x14ac:dyDescent="0.35">
      <c r="B146" s="5" t="s">
        <v>69</v>
      </c>
      <c r="C146" s="15">
        <v>51.990825999999998</v>
      </c>
      <c r="D146" s="15">
        <v>82.980829999999997</v>
      </c>
      <c r="E146" t="s">
        <v>167</v>
      </c>
      <c r="F146">
        <v>3</v>
      </c>
      <c r="G146" s="15">
        <f>HLOOKUP(Calculations!$E$2,'Prevalence Rates'!$C$3:$BC$249,'Prevalence Rates'!$BD146,FALSE)</f>
        <v>0.14873594171490565</v>
      </c>
      <c r="H146">
        <f>HLOOKUP(Calculations!$E$2,'Population 2016'!$C$3:$BC$249,'Population 2016'!BD146,FALSE)</f>
        <v>42537</v>
      </c>
      <c r="I146">
        <v>0</v>
      </c>
      <c r="J146">
        <f>HLOOKUP(Results!E$4,Targeting!$C$3:$F$249,Targeting!$G146,FALSE)</f>
        <v>1260</v>
      </c>
      <c r="K146" s="80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Authority"),OR($F146=1,$F146=5)),0,new_ci(VALUE(LEFT(Options!$B$24,2)),$C146,$E146,$F146,2016,$I146,1,$H146,$G146*$H146,Options!$B$8)))</f>
        <v>142.83330357439999</v>
      </c>
      <c r="L146" s="81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Authority"),OR($F146=1,$F146=5)),0,new_ci(VALUE(LEFT(Options!$B$24,2)),$C146,$E146,$F146,2016,$I146+$J146,1,$H146,$G146*$H146,Options!$B$8)))</f>
        <v>142.61130455239999</v>
      </c>
      <c r="M146" s="74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Authority"),OR($F146=1,$F146=5)),0,new_yllv2(VALUE(LEFT(Options!$B$24,2)),$C146,$D146,$E146,$F146,2016,$I146,1,$H146,$G146*$H146,Options!$B$8)))</f>
        <v>4283.5713455294999</v>
      </c>
      <c r="N146" s="75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Authority"),OR($F146=1,$F146=5)),0,new_yllv2(VALUE(LEFT(Options!$B$24,2)),$C146,$D146,$E146,$F146,2016,$I146+$J146,1,$H146,$G146*$H146,Options!$B$8)))</f>
        <v>4276.9135939716998</v>
      </c>
      <c r="O146" s="81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Authority"),OR($F146=1,$F146=5)),0,hosp_count(VALUE(LEFT(Options!$B$24,2)),$C146,$E146,$F146,2016,$I146,1,$H146,$G146*$H146, Options!$B$8)))</f>
        <v>10129.178571979501</v>
      </c>
      <c r="P146" s="81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Authority"),OR($F146=1,$F146=5)),0,hosp_count(VALUE(LEFT(Options!$B$24,2)),$C146,$E146,$F146,2016,$I146+$J146,1,$H146,$G146*$H146, Options!$B$8)))</f>
        <v>10096.3619776173</v>
      </c>
      <c r="Q146" s="74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Authority"),OR($F146=1,$F146=5)),0,prem_mort(VALUE(LEFT(Options!$B$24,2)),$C146,$E146,$F146,2016,$I146,1,$H146,$G146*$H146,Options!$B$8)))</f>
        <v>142.83330357439999</v>
      </c>
      <c r="R146" s="75">
        <f>IF(AND(OR(Calculations!$E$2="Orkney Health Board",Calculations!$E$2="Orkney Islands Local Authority"),$F146=1),0,IF(AND(OR(Calculations!$E$2="Shetland Health Board",Calculations!$E$2="Western Isles Health Board",Calculations!$E$2="Shetland Islands Local Authority",Calculations!$E$2="Eilean Siar Local Authority"),OR($F146=1,$F146=5)),0,prem_mort(VALUE(LEFT(Options!$B$24,2)),$C146,$E146,$F146,2016,$I146+$J146,1,$H146,$G146*$H146,Options!$B$8)))</f>
        <v>142.61130455239999</v>
      </c>
      <c r="S146" s="74">
        <f t="shared" si="150"/>
        <v>335.78602998424896</v>
      </c>
      <c r="T146" s="66">
        <f t="shared" si="151"/>
        <v>335.26413370101318</v>
      </c>
      <c r="U146" s="66">
        <f t="shared" si="152"/>
        <v>10070.224382371816</v>
      </c>
      <c r="V146" s="66">
        <f t="shared" si="153"/>
        <v>10054.572710749935</v>
      </c>
      <c r="W146" s="66">
        <f t="shared" si="154"/>
        <v>23812.630350000003</v>
      </c>
      <c r="X146" s="66">
        <f t="shared" si="155"/>
        <v>23735.481998301009</v>
      </c>
      <c r="Y146" s="66">
        <f t="shared" si="156"/>
        <v>335.78602998424896</v>
      </c>
      <c r="Z146" s="75">
        <f t="shared" si="157"/>
        <v>335.26413370101318</v>
      </c>
      <c r="AA146" s="74">
        <f t="shared" si="158"/>
        <v>2350502.2098897425</v>
      </c>
      <c r="AB146" s="66">
        <f t="shared" si="159"/>
        <v>2346848.9359070924</v>
      </c>
      <c r="AC146" s="66">
        <f t="shared" si="144"/>
        <v>70491570.676602721</v>
      </c>
      <c r="AD146" s="66">
        <f t="shared" si="145"/>
        <v>70382008.975249544</v>
      </c>
      <c r="AE146" s="66">
        <f t="shared" si="146"/>
        <v>166688412.45000002</v>
      </c>
      <c r="AF146" s="66">
        <f t="shared" si="147"/>
        <v>166148373.98810706</v>
      </c>
      <c r="AG146" s="66">
        <f t="shared" si="148"/>
        <v>2350502.2098897425</v>
      </c>
      <c r="AH146" s="66">
        <f t="shared" si="149"/>
        <v>2346848.9359070924</v>
      </c>
      <c r="AI146" s="75">
        <v>7000</v>
      </c>
      <c r="AJ146" s="124"/>
      <c r="AK146" s="125"/>
      <c r="AL146" s="66"/>
      <c r="AM146" s="66"/>
      <c r="AN146" s="125"/>
      <c r="AO146" s="125"/>
      <c r="AP146" s="66"/>
      <c r="AQ146" s="75"/>
    </row>
    <row r="147" spans="2:43" x14ac:dyDescent="0.35">
      <c r="B147" s="5" t="s">
        <v>70</v>
      </c>
      <c r="C147" s="15">
        <v>56.953040999999999</v>
      </c>
      <c r="D147" s="15">
        <v>83.473039999999997</v>
      </c>
      <c r="E147" t="s">
        <v>167</v>
      </c>
      <c r="F147">
        <v>3</v>
      </c>
      <c r="G147" s="15">
        <f>HLOOKUP(Calculations!$E$2,'Prevalence Rates'!$C$3:$BC$249,'Prevalence Rates'!$BD147,FALSE)</f>
        <v>0.10031299207819142</v>
      </c>
      <c r="H147">
        <f>HLOOKUP(Calculations!$E$2,'Population 2016'!$C$3:$BC$249,'Population 2016'!BD147,FALSE)</f>
        <v>39153</v>
      </c>
      <c r="I147">
        <v>0</v>
      </c>
      <c r="J147">
        <f>HLOOKUP(Results!E$4,Targeting!$C$3:$F$249,Targeting!$G147,FALSE)</f>
        <v>1160</v>
      </c>
      <c r="K147" s="80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Authority"),OR($F147=1,$F147=5)),0,new_ci(VALUE(LEFT(Options!$B$24,2)),$C147,$E147,$F147,2016,$I147,1,$H147,$G147*$H147,Options!$B$8)))</f>
        <v>200.3275737415</v>
      </c>
      <c r="L147" s="81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Authority"),OR($F147=1,$F147=5)),0,new_ci(VALUE(LEFT(Options!$B$24,2)),$C147,$E147,$F147,2016,$I147+$J147,1,$H147,$G147*$H147,Options!$B$8)))</f>
        <v>200.0117774295</v>
      </c>
      <c r="M147" s="74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Authority"),OR($F147=1,$F147=5)),0,new_yllv2(VALUE(LEFT(Options!$B$24,2)),$C147,$D147,$E147,$F147,2016,$I147,1,$H147,$G147*$H147,Options!$B$8)))</f>
        <v>5112.3594815554998</v>
      </c>
      <c r="N147" s="75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Authority"),OR($F147=1,$F147=5)),0,new_yllv2(VALUE(LEFT(Options!$B$24,2)),$C147,$D147,$E147,$F147,2016,$I147+$J147,1,$H147,$G147*$H147,Options!$B$8)))</f>
        <v>5104.3003599890999</v>
      </c>
      <c r="O147" s="81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Authority"),OR($F147=1,$F147=5)),0,hosp_count(VALUE(LEFT(Options!$B$24,2)),$C147,$E147,$F147,2016,$I147,1,$H147,$G147*$H147, Options!$B$8)))</f>
        <v>10562.8275926019</v>
      </c>
      <c r="P147" s="81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Authority"),OR($F147=1,$F147=5)),0,hosp_count(VALUE(LEFT(Options!$B$24,2)),$C147,$E147,$F147,2016,$I147+$J147,1,$H147,$G147*$H147, Options!$B$8)))</f>
        <v>10528.023140023601</v>
      </c>
      <c r="Q147" s="74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Authority"),OR($F147=1,$F147=5)),0,prem_mort(VALUE(LEFT(Options!$B$24,2)),$C147,$E147,$F147,2016,$I147,1,$H147,$G147*$H147,Options!$B$8)))</f>
        <v>200.3275737415</v>
      </c>
      <c r="R147" s="75">
        <f>IF(AND(OR(Calculations!$E$2="Orkney Health Board",Calculations!$E$2="Orkney Islands Local Authority"),$F147=1),0,IF(AND(OR(Calculations!$E$2="Shetland Health Board",Calculations!$E$2="Western Isles Health Board",Calculations!$E$2="Shetland Islands Local Authority",Calculations!$E$2="Eilean Siar Local Authority"),OR($F147=1,$F147=5)),0,prem_mort(VALUE(LEFT(Options!$B$24,2)),$C147,$E147,$F147,2016,$I147+$J147,1,$H147,$G147*$H147,Options!$B$8)))</f>
        <v>200.0117774295</v>
      </c>
      <c r="S147" s="74">
        <f t="shared" si="150"/>
        <v>511.65319066610476</v>
      </c>
      <c r="T147" s="66">
        <f t="shared" si="151"/>
        <v>510.84662076852351</v>
      </c>
      <c r="U147" s="66">
        <f t="shared" si="152"/>
        <v>13057.388914145788</v>
      </c>
      <c r="V147" s="66">
        <f t="shared" si="153"/>
        <v>13036.805251166194</v>
      </c>
      <c r="W147" s="66">
        <f t="shared" si="154"/>
        <v>26978.335230000001</v>
      </c>
      <c r="X147" s="66">
        <f t="shared" si="155"/>
        <v>26889.441779745106</v>
      </c>
      <c r="Y147" s="66">
        <f t="shared" si="156"/>
        <v>511.65319066610476</v>
      </c>
      <c r="Z147" s="75">
        <f t="shared" si="157"/>
        <v>510.84662076852351</v>
      </c>
      <c r="AA147" s="74">
        <f t="shared" si="158"/>
        <v>3325745.7393296808</v>
      </c>
      <c r="AB147" s="66">
        <f t="shared" si="159"/>
        <v>3320503.0349954027</v>
      </c>
      <c r="AC147" s="66">
        <f t="shared" si="144"/>
        <v>84873027.941947624</v>
      </c>
      <c r="AD147" s="66">
        <f t="shared" si="145"/>
        <v>84739234.132580265</v>
      </c>
      <c r="AE147" s="66">
        <f t="shared" si="146"/>
        <v>175359178.995</v>
      </c>
      <c r="AF147" s="66">
        <f t="shared" si="147"/>
        <v>174781371.56834319</v>
      </c>
      <c r="AG147" s="66">
        <f t="shared" si="148"/>
        <v>3325745.7393296808</v>
      </c>
      <c r="AH147" s="66">
        <f t="shared" si="149"/>
        <v>3320503.0349954027</v>
      </c>
      <c r="AI147" s="75">
        <v>6500</v>
      </c>
      <c r="AJ147" s="124"/>
      <c r="AK147" s="125"/>
      <c r="AL147" s="66"/>
      <c r="AM147" s="66"/>
      <c r="AN147" s="125"/>
      <c r="AO147" s="125"/>
      <c r="AP147" s="66"/>
      <c r="AQ147" s="75"/>
    </row>
    <row r="148" spans="2:43" x14ac:dyDescent="0.35">
      <c r="B148" s="5" t="s">
        <v>71</v>
      </c>
      <c r="C148" s="15">
        <v>61.947387999999997</v>
      </c>
      <c r="D148" s="15">
        <v>84.167389999999997</v>
      </c>
      <c r="E148" t="s">
        <v>167</v>
      </c>
      <c r="F148">
        <v>3</v>
      </c>
      <c r="G148" s="15">
        <f>HLOOKUP(Calculations!$E$2,'Prevalence Rates'!$C$3:$BC$249,'Prevalence Rates'!$BD148,FALSE)</f>
        <v>0.10031299207819142</v>
      </c>
      <c r="H148">
        <f>HLOOKUP(Calculations!$E$2,'Population 2016'!$C$3:$BC$249,'Population 2016'!BD148,FALSE)</f>
        <v>34585</v>
      </c>
      <c r="I148">
        <v>0</v>
      </c>
      <c r="J148">
        <f>HLOOKUP(Results!E$4,Targeting!$C$3:$F$249,Targeting!$G148,FALSE)</f>
        <v>1024</v>
      </c>
      <c r="K148" s="80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Authority"),OR($F148=1,$F148=5)),0,new_ci(VALUE(LEFT(Options!$B$24,2)),$C148,$E148,$F148,2016,$I148,1,$H148,$G148*$H148,Options!$B$8)))</f>
        <v>270.242388963</v>
      </c>
      <c r="L148" s="81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Authority"),OR($F148=1,$F148=5)),0,new_ci(VALUE(LEFT(Options!$B$24,2)),$C148,$E148,$F148,2016,$I148+$J148,1,$H148,$G148*$H148,Options!$B$8)))</f>
        <v>269.81752808620001</v>
      </c>
      <c r="M148" s="74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Authority"),OR($F148=1,$F148=5)),0,new_yllv2(VALUE(LEFT(Options!$B$24,2)),$C148,$D148,$E148,$F148,2016,$I148,1,$H148,$G148*$H148,Options!$B$8)))</f>
        <v>5734.5440342796001</v>
      </c>
      <c r="N148" s="75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Authority"),OR($F148=1,$F148=5)),0,new_yllv2(VALUE(LEFT(Options!$B$24,2)),$C148,$D148,$E148,$F148,2016,$I148+$J148,1,$H148,$G148*$H148,Options!$B$8)))</f>
        <v>5725.5284856241997</v>
      </c>
      <c r="O148" s="81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Authority"),OR($F148=1,$F148=5)),0,hosp_count(VALUE(LEFT(Options!$B$24,2)),$C148,$E148,$F148,2016,$I148,1,$H148,$G148*$H148, Options!$B$8)))</f>
        <v>10579.416535496001</v>
      </c>
      <c r="P148" s="81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Authority"),OR($F148=1,$F148=5)),0,hosp_count(VALUE(LEFT(Options!$B$24,2)),$C148,$E148,$F148,2016,$I148+$J148,1,$H148,$G148*$H148, Options!$B$8)))</f>
        <v>10544.579951301101</v>
      </c>
      <c r="Q148" s="74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Authority"),OR($F148=1,$F148=5)),0,prem_mort(VALUE(LEFT(Options!$B$24,2)),$C148,$E148,$F148,2016,$I148,1,$H148,$G148*$H148,Options!$B$8)))</f>
        <v>270.242388963</v>
      </c>
      <c r="R148" s="75">
        <f>IF(AND(OR(Calculations!$E$2="Orkney Health Board",Calculations!$E$2="Orkney Islands Local Authority"),$F148=1),0,IF(AND(OR(Calculations!$E$2="Shetland Health Board",Calculations!$E$2="Western Isles Health Board",Calculations!$E$2="Shetland Islands Local Authority",Calculations!$E$2="Eilean Siar Local Authority"),OR($F148=1,$F148=5)),0,prem_mort(VALUE(LEFT(Options!$B$24,2)),$C148,$E148,$F148,2016,$I148+$J148,1,$H148,$G148*$H148,Options!$B$8)))</f>
        <v>269.81752808620001</v>
      </c>
      <c r="S148" s="74">
        <f t="shared" si="150"/>
        <v>781.38611815237823</v>
      </c>
      <c r="T148" s="66">
        <f t="shared" si="151"/>
        <v>780.15766397629034</v>
      </c>
      <c r="U148" s="66">
        <f t="shared" si="152"/>
        <v>16581.014989965592</v>
      </c>
      <c r="V148" s="66">
        <f t="shared" si="153"/>
        <v>16554.947189892151</v>
      </c>
      <c r="W148" s="66">
        <f t="shared" si="154"/>
        <v>30589.609759999999</v>
      </c>
      <c r="X148" s="66">
        <f t="shared" si="155"/>
        <v>30488.882322686426</v>
      </c>
      <c r="Y148" s="66">
        <f t="shared" si="156"/>
        <v>781.38611815237823</v>
      </c>
      <c r="Z148" s="75">
        <f t="shared" si="157"/>
        <v>780.15766397629034</v>
      </c>
      <c r="AA148" s="74">
        <f t="shared" si="158"/>
        <v>4688316.7089142697</v>
      </c>
      <c r="AB148" s="66">
        <f t="shared" si="159"/>
        <v>4680945.9838577416</v>
      </c>
      <c r="AC148" s="66">
        <f t="shared" si="144"/>
        <v>99486089.939793557</v>
      </c>
      <c r="AD148" s="66">
        <f t="shared" si="145"/>
        <v>99329683.139352903</v>
      </c>
      <c r="AE148" s="66">
        <f t="shared" si="146"/>
        <v>183537658.56</v>
      </c>
      <c r="AF148" s="66">
        <f t="shared" si="147"/>
        <v>182933293.93611854</v>
      </c>
      <c r="AG148" s="66">
        <f t="shared" si="148"/>
        <v>4688316.7089142697</v>
      </c>
      <c r="AH148" s="66">
        <f t="shared" si="149"/>
        <v>4680945.9838577416</v>
      </c>
      <c r="AI148" s="75">
        <v>6000</v>
      </c>
      <c r="AJ148" s="124"/>
      <c r="AK148" s="125"/>
      <c r="AL148" s="66"/>
      <c r="AM148" s="66"/>
      <c r="AN148" s="125"/>
      <c r="AO148" s="125"/>
      <c r="AP148" s="66"/>
      <c r="AQ148" s="75"/>
    </row>
    <row r="149" spans="2:43" x14ac:dyDescent="0.35">
      <c r="B149" s="5" t="s">
        <v>72</v>
      </c>
      <c r="C149" s="15">
        <v>67.063927000000007</v>
      </c>
      <c r="D149" s="15">
        <v>85.193929999999995</v>
      </c>
      <c r="E149" t="s">
        <v>167</v>
      </c>
      <c r="F149">
        <v>3</v>
      </c>
      <c r="G149" s="15">
        <f>HLOOKUP(Calculations!$E$2,'Prevalence Rates'!$C$3:$BC$249,'Prevalence Rates'!$BD149,FALSE)</f>
        <v>0.10031299207819142</v>
      </c>
      <c r="H149">
        <f>HLOOKUP(Calculations!$E$2,'Population 2016'!$C$3:$BC$249,'Population 2016'!BD149,FALSE)</f>
        <v>35061</v>
      </c>
      <c r="I149">
        <v>0</v>
      </c>
      <c r="J149">
        <f>HLOOKUP(Results!E$4,Targeting!$C$3:$F$249,Targeting!$G149,FALSE)</f>
        <v>1038</v>
      </c>
      <c r="K149" s="80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Authority"),OR($F149=1,$F149=5)),0,new_ci(VALUE(LEFT(Options!$B$24,2)),$C149,$E149,$F149,2016,$I149,1,$H149,$G149*$H149,Options!$B$8)))</f>
        <v>422.42750604610001</v>
      </c>
      <c r="L149" s="81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Authority"),OR($F149=1,$F149=5)),0,new_ci(VALUE(LEFT(Options!$B$24,2)),$C149,$E149,$F149,2016,$I149+$J149,1,$H149,$G149*$H149,Options!$B$8)))</f>
        <v>421.76559399849998</v>
      </c>
      <c r="M149" s="74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Authority"),OR($F149=1,$F149=5)),0,new_yllv2(VALUE(LEFT(Options!$B$24,2)),$C149,$D149,$E149,$F149,2016,$I149,1,$H149,$G149*$H149,Options!$B$8)))</f>
        <v>7236.1844458522</v>
      </c>
      <c r="N149" s="75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Authority"),OR($F149=1,$F149=5)),0,new_yllv2(VALUE(LEFT(Options!$B$24,2)),$C149,$D149,$E149,$F149,2016,$I149+$J149,1,$H149,$G149*$H149,Options!$B$8)))</f>
        <v>7224.8458904911004</v>
      </c>
      <c r="O149" s="81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Authority"),OR($F149=1,$F149=5)),0,hosp_count(VALUE(LEFT(Options!$B$24,2)),$C149,$E149,$F149,2016,$I149,1,$H149,$G149*$H149, Options!$B$8)))</f>
        <v>12198.090860927399</v>
      </c>
      <c r="P149" s="81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Authority"),OR($F149=1,$F149=5)),0,hosp_count(VALUE(LEFT(Options!$B$24,2)),$C149,$E149,$F149,2016,$I149+$J149,1,$H149,$G149*$H149, Options!$B$8)))</f>
        <v>12157.9278197407</v>
      </c>
      <c r="Q149" s="74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Authority"),OR($F149=1,$F149=5)),0,prem_mort(VALUE(LEFT(Options!$B$24,2)),$C149,$E149,$F149,2016,$I149,1,$H149,$G149*$H149,Options!$B$8)))</f>
        <v>422.42750604610001</v>
      </c>
      <c r="R149" s="75">
        <f>IF(AND(OR(Calculations!$E$2="Orkney Health Board",Calculations!$E$2="Orkney Islands Local Authority"),$F149=1),0,IF(AND(OR(Calculations!$E$2="Shetland Health Board",Calculations!$E$2="Western Isles Health Board",Calculations!$E$2="Shetland Islands Local Authority",Calculations!$E$2="Eilean Siar Local Authority"),OR($F149=1,$F149=5)),0,prem_mort(VALUE(LEFT(Options!$B$24,2)),$C149,$E149,$F149,2016,$I149+$J149,1,$H149,$G149*$H149,Options!$B$8)))</f>
        <v>421.76559399849998</v>
      </c>
      <c r="S149" s="74">
        <f t="shared" si="150"/>
        <v>1204.8358747500072</v>
      </c>
      <c r="T149" s="66">
        <f t="shared" si="151"/>
        <v>1202.9479877884257</v>
      </c>
      <c r="U149" s="66">
        <f t="shared" si="152"/>
        <v>20638.842148975215</v>
      </c>
      <c r="V149" s="66">
        <f t="shared" si="153"/>
        <v>20606.502639659739</v>
      </c>
      <c r="W149" s="66">
        <f t="shared" si="154"/>
        <v>34791.052339999995</v>
      </c>
      <c r="X149" s="66">
        <f t="shared" si="155"/>
        <v>34676.500441347082</v>
      </c>
      <c r="Y149" s="66">
        <f t="shared" si="156"/>
        <v>1204.8358747500072</v>
      </c>
      <c r="Z149" s="75">
        <f t="shared" si="157"/>
        <v>1202.9479877884257</v>
      </c>
      <c r="AA149" s="74">
        <f t="shared" si="158"/>
        <v>6626597.3111250391</v>
      </c>
      <c r="AB149" s="66">
        <f t="shared" si="159"/>
        <v>6616213.9328363417</v>
      </c>
      <c r="AC149" s="66">
        <f t="shared" si="144"/>
        <v>113513631.81936368</v>
      </c>
      <c r="AD149" s="66">
        <f t="shared" si="145"/>
        <v>113335764.51812856</v>
      </c>
      <c r="AE149" s="66">
        <f t="shared" si="146"/>
        <v>191350787.86999997</v>
      </c>
      <c r="AF149" s="66">
        <f t="shared" si="147"/>
        <v>190720752.42740893</v>
      </c>
      <c r="AG149" s="66">
        <f t="shared" si="148"/>
        <v>6626597.3111250391</v>
      </c>
      <c r="AH149" s="66">
        <f t="shared" si="149"/>
        <v>6616213.9328363417</v>
      </c>
      <c r="AI149" s="75">
        <v>5500</v>
      </c>
      <c r="AJ149" s="124"/>
      <c r="AK149" s="125"/>
      <c r="AL149" s="66"/>
      <c r="AM149" s="66"/>
      <c r="AN149" s="125"/>
      <c r="AO149" s="125"/>
      <c r="AP149" s="66"/>
      <c r="AQ149" s="75"/>
    </row>
    <row r="150" spans="2:43" x14ac:dyDescent="0.35">
      <c r="B150" s="5" t="s">
        <v>73</v>
      </c>
      <c r="C150" s="15">
        <v>71.938164</v>
      </c>
      <c r="D150" s="15">
        <v>86.248159999999999</v>
      </c>
      <c r="E150" t="s">
        <v>167</v>
      </c>
      <c r="F150">
        <v>3</v>
      </c>
      <c r="G150" s="15">
        <f>HLOOKUP(Calculations!$E$2,'Prevalence Rates'!$C$3:$BC$249,'Prevalence Rates'!$BD150,FALSE)</f>
        <v>0.10031299207819142</v>
      </c>
      <c r="H150">
        <f>HLOOKUP(Calculations!$E$2,'Population 2016'!$C$3:$BC$249,'Population 2016'!BD150,FALSE)</f>
        <v>27558</v>
      </c>
      <c r="I150">
        <v>0</v>
      </c>
      <c r="J150">
        <f>HLOOKUP(Results!E$4,Targeting!$C$3:$F$249,Targeting!$G150,FALSE)</f>
        <v>816</v>
      </c>
      <c r="K150" s="80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Authority"),OR($F150=1,$F150=5)),0,new_ci(VALUE(LEFT(Options!$B$24,2)),$C150,$E150,$F150,2016,$I150,1,$H150,$G150*$H150,Options!$B$8)))</f>
        <v>501.02814579469998</v>
      </c>
      <c r="L150" s="81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Authority"),OR($F150=1,$F150=5)),0,new_ci(VALUE(LEFT(Options!$B$24,2)),$C150,$E150,$F150,2016,$I150+$J150,1,$H150,$G150*$H150,Options!$B$8)))</f>
        <v>500.24664194989998</v>
      </c>
      <c r="M150" s="74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Authority"),OR($F150=1,$F150=5)),0,new_yllv2(VALUE(LEFT(Options!$B$24,2)),$C150,$D150,$E150,$F150,2016,$I150,1,$H150,$G150*$H150,Options!$B$8)))</f>
        <v>6668.6826164148997</v>
      </c>
      <c r="N150" s="75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Authority"),OR($F150=1,$F150=5)),0,new_yllv2(VALUE(LEFT(Options!$B$24,2)),$C150,$D150,$E150,$F150,2016,$I150+$J150,1,$H150,$G150*$H150,Options!$B$8)))</f>
        <v>6658.2808033665997</v>
      </c>
      <c r="O150" s="81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Authority"),OR($F150=1,$F150=5)),0,hosp_count(VALUE(LEFT(Options!$B$24,2)),$C150,$E150,$F150,2016,$I150,1,$H150,$G150*$H150, Options!$B$8)))</f>
        <v>10838.3196694914</v>
      </c>
      <c r="P150" s="81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Authority"),OR($F150=1,$F150=5)),0,hosp_count(VALUE(LEFT(Options!$B$24,2)),$C150,$E150,$F150,2016,$I150+$J150,1,$H150,$G150*$H150, Options!$B$8)))</f>
        <v>10802.628063448799</v>
      </c>
      <c r="Q150" s="74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Authority"),OR($F150=1,$F150=5)),0,prem_mort(VALUE(LEFT(Options!$B$24,2)),$C150,$E150,$F150,2016,$I150,1,$H150,$G150*$H150,Options!$B$8)))</f>
        <v>501.02814579469998</v>
      </c>
      <c r="R150" s="75">
        <f>IF(AND(OR(Calculations!$E$2="Orkney Health Board",Calculations!$E$2="Orkney Islands Local Authority"),$F150=1),0,IF(AND(OR(Calculations!$E$2="Shetland Health Board",Calculations!$E$2="Western Isles Health Board",Calculations!$E$2="Shetland Islands Local Authority",Calculations!$E$2="Eilean Siar Local Authority"),OR($F150=1,$F150=5)),0,prem_mort(VALUE(LEFT(Options!$B$24,2)),$C150,$E150,$F150,2016,$I150+$J150,1,$H150,$G150*$H150,Options!$B$8)))</f>
        <v>500.24664194989998</v>
      </c>
      <c r="S150" s="74">
        <f t="shared" si="150"/>
        <v>1818.0860214627332</v>
      </c>
      <c r="T150" s="66">
        <f t="shared" si="151"/>
        <v>1815.2501703675885</v>
      </c>
      <c r="U150" s="66">
        <f t="shared" si="152"/>
        <v>24198.717673324987</v>
      </c>
      <c r="V150" s="66">
        <f t="shared" si="153"/>
        <v>24160.972506591916</v>
      </c>
      <c r="W150" s="66">
        <f t="shared" si="154"/>
        <v>39329.12283</v>
      </c>
      <c r="X150" s="66">
        <f t="shared" si="155"/>
        <v>39199.608329518829</v>
      </c>
      <c r="Y150" s="66">
        <f t="shared" si="156"/>
        <v>1818.0860214627332</v>
      </c>
      <c r="Z150" s="75">
        <f t="shared" si="157"/>
        <v>1815.2501703675885</v>
      </c>
      <c r="AA150" s="74">
        <f t="shared" si="158"/>
        <v>9090430.1073136665</v>
      </c>
      <c r="AB150" s="66">
        <f t="shared" si="159"/>
        <v>9076250.8518379424</v>
      </c>
      <c r="AC150" s="66">
        <f t="shared" si="144"/>
        <v>120993588.36662494</v>
      </c>
      <c r="AD150" s="66">
        <f t="shared" si="145"/>
        <v>120804862.53295958</v>
      </c>
      <c r="AE150" s="66">
        <f t="shared" si="146"/>
        <v>196645614.15000001</v>
      </c>
      <c r="AF150" s="66">
        <f t="shared" si="147"/>
        <v>195998041.64759415</v>
      </c>
      <c r="AG150" s="66">
        <f t="shared" si="148"/>
        <v>9090430.1073136665</v>
      </c>
      <c r="AH150" s="66">
        <f t="shared" si="149"/>
        <v>9076250.8518379424</v>
      </c>
      <c r="AI150" s="75">
        <v>5000</v>
      </c>
      <c r="AJ150" s="124"/>
      <c r="AK150" s="125"/>
      <c r="AL150" s="66"/>
      <c r="AM150" s="66"/>
      <c r="AN150" s="125"/>
      <c r="AO150" s="125"/>
      <c r="AP150" s="66"/>
      <c r="AQ150" s="75"/>
    </row>
    <row r="151" spans="2:43" x14ac:dyDescent="0.35">
      <c r="B151" s="5" t="s">
        <v>74</v>
      </c>
      <c r="C151" s="15">
        <v>76.942824999999999</v>
      </c>
      <c r="D151" s="15">
        <v>87.812830000000005</v>
      </c>
      <c r="E151" t="s">
        <v>167</v>
      </c>
      <c r="F151">
        <v>3</v>
      </c>
      <c r="G151" s="15">
        <f>HLOOKUP(Calculations!$E$2,'Prevalence Rates'!$C$3:$BC$249,'Prevalence Rates'!$BD151,FALSE)</f>
        <v>0.10031299207819142</v>
      </c>
      <c r="H151">
        <f>HLOOKUP(Calculations!$E$2,'Population 2016'!$C$3:$BC$249,'Population 2016'!BD151,FALSE)</f>
        <v>22028</v>
      </c>
      <c r="I151">
        <v>0</v>
      </c>
      <c r="J151">
        <f>HLOOKUP(Results!E$4,Targeting!$C$3:$F$249,Targeting!$G151,FALSE)</f>
        <v>652</v>
      </c>
      <c r="K151" s="80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Authority"),OR($F151=1,$F151=5)),0,new_ci(VALUE(LEFT(Options!$B$24,2)),$C151,$E151,$F151,2016,$I151,1,$H151,$G151*$H151,Options!$B$8)))</f>
        <v>609.99989748250005</v>
      </c>
      <c r="L151" s="81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Authority"),OR($F151=1,$F151=5)),0,new_ci(VALUE(LEFT(Options!$B$24,2)),$C151,$E151,$F151,2016,$I151+$J151,1,$H151,$G151*$H151,Options!$B$8)))</f>
        <v>609.05578642130001</v>
      </c>
      <c r="M151" s="74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Authority"),OR($F151=1,$F151=5)),0,new_yllv2(VALUE(LEFT(Options!$B$24,2)),$C151,$D151,$E151,$F151,2016,$I151,1,$H151,$G151*$H151,Options!$B$8)))</f>
        <v>6020.7020381517996</v>
      </c>
      <c r="N151" s="75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Authority"),OR($F151=1,$F151=5)),0,new_yllv2(VALUE(LEFT(Options!$B$24,2)),$C151,$D151,$E151,$F151,2016,$I151+$J151,1,$H151,$G151*$H151,Options!$B$8)))</f>
        <v>6011.3836572572</v>
      </c>
      <c r="O151" s="81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Authority"),OR($F151=1,$F151=5)),0,hosp_count(VALUE(LEFT(Options!$B$24,2)),$C151,$E151,$F151,2016,$I151,1,$H151,$G151*$H151, Options!$B$8)))</f>
        <v>9825.6386700275998</v>
      </c>
      <c r="P151" s="81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Authority"),OR($F151=1,$F151=5)),0,hosp_count(VALUE(LEFT(Options!$B$24,2)),$C151,$E151,$F151,2016,$I151+$J151,1,$H151,$G151*$H151, Options!$B$8)))</f>
        <v>9793.294576151</v>
      </c>
      <c r="Q151" s="74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Authority"),OR($F151=1,$F151=5)),0,prem_mort(VALUE(LEFT(Options!$B$24,2)),$C151,$E151,$F151,2016,$I151,1,$H151,$G151*$H151,Options!$B$8)))</f>
        <v>0</v>
      </c>
      <c r="R151" s="75">
        <f>IF(AND(OR(Calculations!$E$2="Orkney Health Board",Calculations!$E$2="Orkney Islands Local Authority"),$F151=1),0,IF(AND(OR(Calculations!$E$2="Shetland Health Board",Calculations!$E$2="Western Isles Health Board",Calculations!$E$2="Shetland Islands Local Authority",Calculations!$E$2="Eilean Siar Local Authority"),OR($F151=1,$F151=5)),0,prem_mort(VALUE(LEFT(Options!$B$24,2)),$C151,$E151,$F151,2016,$I151+$J151,1,$H151,$G151*$H151,Options!$B$8)))</f>
        <v>0</v>
      </c>
      <c r="S151" s="74">
        <f t="shared" si="150"/>
        <v>2769.2023673619942</v>
      </c>
      <c r="T151" s="66">
        <f t="shared" si="151"/>
        <v>2764.9164083044307</v>
      </c>
      <c r="U151" s="66">
        <f t="shared" si="152"/>
        <v>27332.041211874883</v>
      </c>
      <c r="V151" s="66">
        <f t="shared" si="153"/>
        <v>27289.738774546942</v>
      </c>
      <c r="W151" s="66">
        <f t="shared" si="154"/>
        <v>44605.223669999999</v>
      </c>
      <c r="X151" s="66">
        <f t="shared" si="155"/>
        <v>44458.391938219538</v>
      </c>
      <c r="Y151" s="66">
        <f t="shared" si="156"/>
        <v>0</v>
      </c>
      <c r="Z151" s="75">
        <f t="shared" si="157"/>
        <v>0</v>
      </c>
      <c r="AA151" s="74">
        <f t="shared" si="158"/>
        <v>11076809.469447976</v>
      </c>
      <c r="AB151" s="66">
        <f t="shared" si="159"/>
        <v>11059665.633217722</v>
      </c>
      <c r="AC151" s="66">
        <f t="shared" si="144"/>
        <v>109328164.84749953</v>
      </c>
      <c r="AD151" s="66">
        <f t="shared" si="145"/>
        <v>109158955.09818777</v>
      </c>
      <c r="AE151" s="66">
        <f t="shared" si="146"/>
        <v>178420894.68000001</v>
      </c>
      <c r="AF151" s="66">
        <f t="shared" si="147"/>
        <v>177833567.75287816</v>
      </c>
      <c r="AG151" s="66">
        <f t="shared" si="148"/>
        <v>0</v>
      </c>
      <c r="AH151" s="66">
        <f t="shared" si="149"/>
        <v>0</v>
      </c>
      <c r="AI151" s="75">
        <v>4000</v>
      </c>
      <c r="AJ151" s="124"/>
      <c r="AK151" s="125"/>
      <c r="AL151" s="66"/>
      <c r="AM151" s="66"/>
      <c r="AN151" s="125"/>
      <c r="AO151" s="125"/>
      <c r="AP151" s="66"/>
      <c r="AQ151" s="75"/>
    </row>
    <row r="152" spans="2:43" x14ac:dyDescent="0.35">
      <c r="B152" s="5" t="s">
        <v>75</v>
      </c>
      <c r="C152" s="15">
        <v>81.856712000000002</v>
      </c>
      <c r="D152" s="15">
        <v>89.736710000000002</v>
      </c>
      <c r="E152" t="s">
        <v>167</v>
      </c>
      <c r="F152">
        <v>3</v>
      </c>
      <c r="G152" s="15">
        <f>HLOOKUP(Calculations!$E$2,'Prevalence Rates'!$C$3:$BC$249,'Prevalence Rates'!$BD152,FALSE)</f>
        <v>0.10031299207819142</v>
      </c>
      <c r="H152">
        <f>HLOOKUP(Calculations!$E$2,'Population 2016'!$C$3:$BC$249,'Population 2016'!BD152,FALSE)</f>
        <v>16697</v>
      </c>
      <c r="I152">
        <v>0</v>
      </c>
      <c r="J152">
        <f>HLOOKUP(Results!E$4,Targeting!$C$3:$F$249,Targeting!$G152,FALSE)</f>
        <v>494</v>
      </c>
      <c r="K152" s="80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Authority"),OR($F152=1,$F152=5)),0,new_ci(VALUE(LEFT(Options!$B$24,2)),$C152,$E152,$F152,2016,$I152,1,$H152,$G152*$H152,Options!$B$8)))</f>
        <v>697.1588518561</v>
      </c>
      <c r="L152" s="81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Authority"),OR($F152=1,$F152=5)),0,new_ci(VALUE(LEFT(Options!$B$24,2)),$C152,$E152,$F152,2016,$I152+$J152,1,$H152,$G152*$H152,Options!$B$8)))</f>
        <v>696.09216659749995</v>
      </c>
      <c r="M152" s="74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Authority"),OR($F152=1,$F152=5)),0,new_yllv2(VALUE(LEFT(Options!$B$24,2)),$C152,$D152,$E152,$F152,2016,$I152,1,$H152,$G152*$H152,Options!$B$8)))</f>
        <v>4796.4515064523002</v>
      </c>
      <c r="N152" s="75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Authority"),OR($F152=1,$F152=5)),0,new_yllv2(VALUE(LEFT(Options!$B$24,2)),$C152,$D152,$E152,$F152,2016,$I152+$J152,1,$H152,$G152*$H152,Options!$B$8)))</f>
        <v>4789.1127140065</v>
      </c>
      <c r="O152" s="81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Authority"),OR($F152=1,$F152=5)),0,hosp_count(VALUE(LEFT(Options!$B$24,2)),$C152,$E152,$F152,2016,$I152,1,$H152,$G152*$H152, Options!$B$8)))</f>
        <v>8427.6017503116</v>
      </c>
      <c r="P152" s="81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Authority"),OR($F152=1,$F152=5)),0,hosp_count(VALUE(LEFT(Options!$B$24,2)),$C152,$E152,$F152,2016,$I152+$J152,1,$H152,$G152*$H152, Options!$B$8)))</f>
        <v>8399.8714751709995</v>
      </c>
      <c r="Q152" s="74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Authority"),OR($F152=1,$F152=5)),0,prem_mort(VALUE(LEFT(Options!$B$24,2)),$C152,$E152,$F152,2016,$I152,1,$H152,$G152*$H152,Options!$B$8)))</f>
        <v>0</v>
      </c>
      <c r="R152" s="75">
        <f>IF(AND(OR(Calculations!$E$2="Orkney Health Board",Calculations!$E$2="Orkney Islands Local Authority"),$F152=1),0,IF(AND(OR(Calculations!$E$2="Shetland Health Board",Calculations!$E$2="Western Isles Health Board",Calculations!$E$2="Shetland Islands Local Authority",Calculations!$E$2="Eilean Siar Local Authority"),OR($F152=1,$F152=5)),0,prem_mort(VALUE(LEFT(Options!$B$24,2)),$C152,$E152,$F152,2016,$I152+$J152,1,$H152,$G152*$H152,Options!$B$8)))</f>
        <v>0</v>
      </c>
      <c r="S152" s="74">
        <f t="shared" si="150"/>
        <v>4175.3539669168113</v>
      </c>
      <c r="T152" s="66">
        <f t="shared" si="151"/>
        <v>4168.9654824070194</v>
      </c>
      <c r="U152" s="66">
        <f t="shared" si="152"/>
        <v>28726.426941679943</v>
      </c>
      <c r="V152" s="66">
        <f t="shared" si="153"/>
        <v>28682.474181029527</v>
      </c>
      <c r="W152" s="66">
        <f t="shared" si="154"/>
        <v>50473.74828</v>
      </c>
      <c r="X152" s="66">
        <f t="shared" si="155"/>
        <v>50307.668893639573</v>
      </c>
      <c r="Y152" s="66">
        <f t="shared" si="156"/>
        <v>0</v>
      </c>
      <c r="Z152" s="75">
        <f t="shared" si="157"/>
        <v>0</v>
      </c>
      <c r="AA152" s="74">
        <f t="shared" si="158"/>
        <v>10438384.917292029</v>
      </c>
      <c r="AB152" s="66">
        <f t="shared" si="159"/>
        <v>10422413.706017548</v>
      </c>
      <c r="AC152" s="66">
        <f t="shared" si="144"/>
        <v>71816067.354199857</v>
      </c>
      <c r="AD152" s="66">
        <f t="shared" si="145"/>
        <v>71706185.452573821</v>
      </c>
      <c r="AE152" s="66">
        <f t="shared" si="146"/>
        <v>126184370.7</v>
      </c>
      <c r="AF152" s="66">
        <f t="shared" si="147"/>
        <v>125769172.23409893</v>
      </c>
      <c r="AG152" s="66">
        <f t="shared" si="148"/>
        <v>0</v>
      </c>
      <c r="AH152" s="66">
        <f t="shared" si="149"/>
        <v>0</v>
      </c>
      <c r="AI152" s="75">
        <v>2500</v>
      </c>
      <c r="AJ152" s="124"/>
      <c r="AK152" s="125"/>
      <c r="AL152" s="66"/>
      <c r="AM152" s="66"/>
      <c r="AN152" s="125"/>
      <c r="AO152" s="125"/>
      <c r="AP152" s="66"/>
      <c r="AQ152" s="75"/>
    </row>
    <row r="153" spans="2:43" x14ac:dyDescent="0.35">
      <c r="B153" s="5" t="s">
        <v>81</v>
      </c>
      <c r="C153" s="15">
        <v>86.730819999999994</v>
      </c>
      <c r="D153" s="15">
        <v>92.220819999999989</v>
      </c>
      <c r="E153" t="s">
        <v>167</v>
      </c>
      <c r="F153">
        <v>3</v>
      </c>
      <c r="G153" s="15">
        <f>HLOOKUP(Calculations!$E$2,'Prevalence Rates'!$C$3:$BC$249,'Prevalence Rates'!$BD153,FALSE)</f>
        <v>0.10031299207819142</v>
      </c>
      <c r="H153">
        <f>HLOOKUP(Calculations!$E$2,'Population 2016'!$C$3:$BC$249,'Population 2016'!BD153,FALSE)</f>
        <v>10459</v>
      </c>
      <c r="I153">
        <v>0</v>
      </c>
      <c r="J153">
        <f>HLOOKUP(Results!E$4,Targeting!$C$3:$F$249,Targeting!$G153,FALSE)</f>
        <v>310</v>
      </c>
      <c r="K153" s="80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Authority"),OR($F153=1,$F153=5)),0,new_ci(VALUE(LEFT(Options!$B$24,2)),$C153,$E153,$F153,2016,$I153,1,$H153,$G153*$H153,Options!$B$8)))</f>
        <v>653.83641436000005</v>
      </c>
      <c r="L153" s="81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Authority"),OR($F153=1,$F153=5)),0,new_ci(VALUE(LEFT(Options!$B$24,2)),$C153,$E153,$F153,2016,$I153+$J153,1,$H153,$G153*$H153,Options!$B$8)))</f>
        <v>652.85077983799999</v>
      </c>
      <c r="M153" s="74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Authority"),OR($F153=1,$F153=5)),0,new_yllv2(VALUE(LEFT(Options!$B$24,2)),$C153,$D153,$E153,$F153,2016,$I153,1,$H153,$G153*$H153,Options!$B$8)))</f>
        <v>2935.7255004764002</v>
      </c>
      <c r="N153" s="75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Authority"),OR($F153=1,$F153=5)),0,new_yllv2(VALUE(LEFT(Options!$B$24,2)),$C153,$D153,$E153,$F153,2016,$I153+$J153,1,$H153,$G153*$H153,Options!$B$8)))</f>
        <v>2931.3000014725999</v>
      </c>
      <c r="O153" s="81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Authority"),OR($F153=1,$F153=5)),0,hosp_count(VALUE(LEFT(Options!$B$24,2)),$C153,$E153,$F153,2016,$I153,1,$H153,$G153*$H153, Options!$B$8)))</f>
        <v>5967.6178789523001</v>
      </c>
      <c r="P153" s="81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Authority"),OR($F153=1,$F153=5)),0,hosp_count(VALUE(LEFT(Options!$B$24,2)),$C153,$E153,$F153,2016,$I153+$J153,1,$H153,$G153*$H153, Options!$B$8)))</f>
        <v>5947.9465269926004</v>
      </c>
      <c r="Q153" s="74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Authority"),OR($F153=1,$F153=5)),0,prem_mort(VALUE(LEFT(Options!$B$24,2)),$C153,$E153,$F153,2016,$I153,1,$H153,$G153*$H153,Options!$B$8)))</f>
        <v>0</v>
      </c>
      <c r="R153" s="75">
        <f>IF(AND(OR(Calculations!$E$2="Orkney Health Board",Calculations!$E$2="Orkney Islands Local Authority"),$F153=1),0,IF(AND(OR(Calculations!$E$2="Shetland Health Board",Calculations!$E$2="Western Isles Health Board",Calculations!$E$2="Shetland Islands Local Authority",Calculations!$E$2="Eilean Siar Local Authority"),OR($F153=1,$F153=5)),0,prem_mort(VALUE(LEFT(Options!$B$24,2)),$C153,$E153,$F153,2016,$I153+$J153,1,$H153,$G153*$H153,Options!$B$8)))</f>
        <v>0</v>
      </c>
      <c r="S153" s="74">
        <f t="shared" si="150"/>
        <v>6251.4237915670719</v>
      </c>
      <c r="T153" s="66">
        <f t="shared" si="151"/>
        <v>6241.9999984510951</v>
      </c>
      <c r="U153" s="66">
        <f t="shared" si="152"/>
        <v>28068.892824136154</v>
      </c>
      <c r="V153" s="66">
        <f t="shared" si="153"/>
        <v>28026.579993045227</v>
      </c>
      <c r="W153" s="66">
        <f t="shared" si="154"/>
        <v>57057.250970000008</v>
      </c>
      <c r="X153" s="66">
        <f t="shared" si="155"/>
        <v>56869.170350823217</v>
      </c>
      <c r="Y153" s="66">
        <f t="shared" si="156"/>
        <v>0</v>
      </c>
      <c r="Z153" s="75">
        <f t="shared" si="157"/>
        <v>0</v>
      </c>
      <c r="AA153" s="74">
        <f t="shared" si="158"/>
        <v>9377135.6873506084</v>
      </c>
      <c r="AB153" s="66">
        <f t="shared" si="159"/>
        <v>9362999.9976766426</v>
      </c>
      <c r="AC153" s="66">
        <f t="shared" si="144"/>
        <v>42103339.236204229</v>
      </c>
      <c r="AD153" s="66">
        <f t="shared" si="145"/>
        <v>42039869.989567839</v>
      </c>
      <c r="AE153" s="66">
        <f t="shared" si="146"/>
        <v>85585876.455000013</v>
      </c>
      <c r="AF153" s="66">
        <f t="shared" si="147"/>
        <v>85303755.52623482</v>
      </c>
      <c r="AG153" s="66">
        <f t="shared" si="148"/>
        <v>0</v>
      </c>
      <c r="AH153" s="66">
        <f t="shared" si="149"/>
        <v>0</v>
      </c>
      <c r="AI153" s="75">
        <v>1500</v>
      </c>
      <c r="AJ153" s="124"/>
      <c r="AK153" s="125"/>
      <c r="AL153" s="66"/>
      <c r="AM153" s="66"/>
      <c r="AN153" s="125"/>
      <c r="AO153" s="125"/>
      <c r="AP153" s="66"/>
      <c r="AQ153" s="75"/>
    </row>
    <row r="154" spans="2:43" x14ac:dyDescent="0.35">
      <c r="B154" s="5" t="s">
        <v>82</v>
      </c>
      <c r="C154" s="15">
        <v>92.779342999999997</v>
      </c>
      <c r="D154" s="15">
        <v>96.279340000000005</v>
      </c>
      <c r="E154" t="s">
        <v>167</v>
      </c>
      <c r="F154">
        <v>3</v>
      </c>
      <c r="G154" s="15">
        <f>HLOOKUP(Calculations!$E$2,'Prevalence Rates'!$C$3:$BC$249,'Prevalence Rates'!$BD154,FALSE)</f>
        <v>0.10031299207819142</v>
      </c>
      <c r="H154">
        <f>HLOOKUP(Calculations!$E$2,'Population 2016'!$C$3:$BC$249,'Population 2016'!BD154,FALSE)</f>
        <v>6278</v>
      </c>
      <c r="I154">
        <v>0</v>
      </c>
      <c r="J154">
        <f>HLOOKUP(Results!E$4,Targeting!$C$3:$F$249,Targeting!$G154,FALSE)</f>
        <v>186</v>
      </c>
      <c r="K154" s="80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Authority"),OR($F154=1,$F154=5)),0,new_ci(VALUE(LEFT(Options!$B$24,2)),$C154,$E154,$F154,2016,$I154,1,$H154,$G154*$H154,Options!$B$8)))</f>
        <v>642.46408957530002</v>
      </c>
      <c r="L154" s="81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Authority"),OR($F154=1,$F154=5)),0,new_ci(VALUE(LEFT(Options!$B$24,2)),$C154,$E154,$F154,2016,$I154+$J154,1,$H154,$G154*$H154,Options!$B$8)))</f>
        <v>641.52758852190004</v>
      </c>
      <c r="M154" s="74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Authority"),OR($F154=1,$F154=5)),0,new_yllv2(VALUE(LEFT(Options!$B$24,2)),$C154,$D154,$E154,$F154,2016,$I154,1,$H154,$G154*$H154,Options!$B$8)))</f>
        <v>1606.158296546</v>
      </c>
      <c r="N154" s="75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Authority"),OR($F154=1,$F154=5)),0,new_yllv2(VALUE(LEFT(Options!$B$24,2)),$C154,$D154,$E154,$F154,2016,$I154+$J154,1,$H154,$G154*$H154,Options!$B$8)))</f>
        <v>1603.817046722</v>
      </c>
      <c r="O154" s="81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Authority"),OR($F154=1,$F154=5)),0,hosp_count(VALUE(LEFT(Options!$B$24,2)),$C154,$E154,$F154,2016,$I154,1,$H154,$G154*$H154, Options!$B$8)))</f>
        <v>4170.6800816340001</v>
      </c>
      <c r="P154" s="81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Authority"),OR($F154=1,$F154=5)),0,hosp_count(VALUE(LEFT(Options!$B$24,2)),$C154,$E154,$F154,2016,$I154+$J154,1,$H154,$G154*$H154, Options!$B$8)))</f>
        <v>4156.9377576549005</v>
      </c>
      <c r="Q154" s="74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Authority"),OR($F154=1,$F154=5)),0,prem_mort(VALUE(LEFT(Options!$B$24,2)),$C154,$E154,$F154,2016,$I154,1,$H154,$G154*$H154,Options!$B$8)))</f>
        <v>0</v>
      </c>
      <c r="R154" s="75">
        <f>IF(AND(OR(Calculations!$E$2="Orkney Health Board",Calculations!$E$2="Orkney Islands Local Authority"),$F154=1),0,IF(AND(OR(Calculations!$E$2="Shetland Health Board",Calculations!$E$2="Western Isles Health Board",Calculations!$E$2="Shetland Islands Local Authority",Calculations!$E$2="Eilean Siar Local Authority"),OR($F154=1,$F154=5)),0,prem_mort(VALUE(LEFT(Options!$B$24,2)),$C154,$E154,$F154,2016,$I154+$J154,1,$H154,$G154*$H154,Options!$B$8)))</f>
        <v>0</v>
      </c>
      <c r="S154" s="74">
        <f t="shared" si="150"/>
        <v>10233.578999287989</v>
      </c>
      <c r="T154" s="66">
        <f t="shared" si="151"/>
        <v>10218.661811435171</v>
      </c>
      <c r="U154" s="66">
        <f t="shared" si="152"/>
        <v>25583.916797483274</v>
      </c>
      <c r="V154" s="66">
        <f t="shared" si="153"/>
        <v>25546.62387260274</v>
      </c>
      <c r="W154" s="66">
        <f t="shared" si="154"/>
        <v>66433.260299999994</v>
      </c>
      <c r="X154" s="66">
        <f t="shared" si="155"/>
        <v>66214.363772776371</v>
      </c>
      <c r="Y154" s="66">
        <f t="shared" si="156"/>
        <v>0</v>
      </c>
      <c r="Z154" s="75">
        <f t="shared" si="157"/>
        <v>0</v>
      </c>
      <c r="AA154" s="74">
        <f t="shared" si="158"/>
        <v>10233578.999287989</v>
      </c>
      <c r="AB154" s="66">
        <f t="shared" si="159"/>
        <v>10218661.81143517</v>
      </c>
      <c r="AC154" s="66">
        <f t="shared" si="144"/>
        <v>25583916.797483273</v>
      </c>
      <c r="AD154" s="66">
        <f t="shared" si="145"/>
        <v>25546623.872602742</v>
      </c>
      <c r="AE154" s="66">
        <f t="shared" si="146"/>
        <v>66433260.299999997</v>
      </c>
      <c r="AF154" s="66">
        <f t="shared" si="147"/>
        <v>66214363.772776373</v>
      </c>
      <c r="AG154" s="66">
        <f t="shared" si="148"/>
        <v>0</v>
      </c>
      <c r="AH154" s="66">
        <f t="shared" si="149"/>
        <v>0</v>
      </c>
      <c r="AI154" s="75">
        <v>1000</v>
      </c>
      <c r="AJ154" s="124"/>
      <c r="AK154" s="125"/>
      <c r="AL154" s="66"/>
      <c r="AM154" s="66"/>
      <c r="AN154" s="125"/>
      <c r="AO154" s="125"/>
      <c r="AP154" s="66"/>
      <c r="AQ154" s="75"/>
    </row>
    <row r="155" spans="2:43" hidden="1" x14ac:dyDescent="0.35">
      <c r="B155" s="5" t="s">
        <v>76</v>
      </c>
      <c r="C155" s="15">
        <v>2.0320822999999999</v>
      </c>
      <c r="D155" s="15">
        <v>77.402082000000007</v>
      </c>
      <c r="E155" t="s">
        <v>168</v>
      </c>
      <c r="F155">
        <v>3</v>
      </c>
      <c r="G155" s="15">
        <f>HLOOKUP(Calculations!$E$2,'Prevalence Rates'!$C$3:$BC$249,'Prevalence Rates'!$BD155,FALSE)</f>
        <v>0</v>
      </c>
      <c r="H155">
        <f>HLOOKUP(Calculations!$E$2,'Population 2016'!$C$3:$BC$249,'Population 2016'!BD155,FALSE)</f>
        <v>0</v>
      </c>
      <c r="I155">
        <v>0</v>
      </c>
      <c r="J155">
        <f>HLOOKUP(Results!E$4,Targeting!$C$3:$F$249,Targeting!$G155,FALSE)</f>
        <v>0</v>
      </c>
      <c r="K155" s="80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Authority"),OR($F155=1,$F155=5)),0,new_ci(VALUE(LEFT(Options!$B$24,2)),$C155,$E155,$F155,2016,$I155,1,$H155,$G155*$H155,Options!$B$8)))</f>
        <v>#VALUE!</v>
      </c>
      <c r="L155" s="81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Authority"),OR($F155=1,$F155=5)),0,new_ci(VALUE(LEFT(Options!$B$24,2)),$C155,$E155,$F155,2016,$I155+$J155,1,$H155,$G155*$H155,Options!$B$8)))</f>
        <v>#VALUE!</v>
      </c>
      <c r="M155" s="74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Authority"),OR($F155=1,$F155=5)),0,new_yllv2(VALUE(LEFT(Options!$B$24,2)),$C155,$D155,$E155,$F155,2016,$I155,1,$H155,$G155*$H155,Options!$B$8)))</f>
        <v>#VALUE!</v>
      </c>
      <c r="N155" s="75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Authority"),OR($F155=1,$F155=5)),0,new_yllv2(VALUE(LEFT(Options!$B$24,2)),$C155,$D155,$E155,$F155,2016,$I155+$J155,1,$H155,$G155*$H155,Options!$B$8)))</f>
        <v>#VALUE!</v>
      </c>
      <c r="O155" s="81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Authority"),OR($F155=1,$F155=5)),0,hosp_count(VALUE(LEFT(Options!$B$24,2)),$C155,$E155,$F155,2016,$I155,1,$H155,$G155*$H155, Options!$B$8)))</f>
        <v>#VALUE!</v>
      </c>
      <c r="P155" s="81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Authority"),OR($F155=1,$F155=5)),0,hosp_count(VALUE(LEFT(Options!$B$24,2)),$C155,$E155,$F155,2016,$I155+$J155,1,$H155,$G155*$H155, Options!$B$8)))</f>
        <v>#VALUE!</v>
      </c>
      <c r="Q155" s="74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Authority"),OR($F155=1,$F155=5)),0,prem_mort(VALUE(LEFT(Options!$B$24,2)),$C155,$E155,$F155,2016,$I155,1,$H155,$G155*$H155,Options!$B$8)))</f>
        <v>#VALUE!</v>
      </c>
      <c r="R155" s="75" t="e">
        <f>IF(AND(OR(Calculations!$E$2="Orkney Health Board",Calculations!$E$2="Orkney Islands Local Authority"),$F155=1),0,IF(AND(OR(Calculations!$E$2="Shetland Health Board",Calculations!$E$2="Western Isles Health Board",Calculations!$E$2="Shetland Islands Local Authority",Calculations!$E$2="Eilean Siar Local Authority"),OR($F155=1,$F155=5)),0,prem_mort(VALUE(LEFT(Options!$B$24,2)),$C155,$E155,$F155,2016,$I155+$J155,1,$H155,$G155*$H155,Options!$B$8)))</f>
        <v>#VALUE!</v>
      </c>
      <c r="S155" s="74" t="e">
        <f t="shared" si="150"/>
        <v>#VALUE!</v>
      </c>
      <c r="T155" s="66" t="e">
        <f t="shared" si="151"/>
        <v>#VALUE!</v>
      </c>
      <c r="U155" s="66" t="e">
        <f t="shared" si="152"/>
        <v>#VALUE!</v>
      </c>
      <c r="V155" s="66" t="e">
        <f t="shared" si="153"/>
        <v>#VALUE!</v>
      </c>
      <c r="W155" s="66" t="e">
        <f t="shared" si="154"/>
        <v>#VALUE!</v>
      </c>
      <c r="X155" s="66" t="e">
        <f t="shared" si="155"/>
        <v>#VALUE!</v>
      </c>
      <c r="Y155" s="66" t="e">
        <f t="shared" si="156"/>
        <v>#VALUE!</v>
      </c>
      <c r="Z155" s="75" t="e">
        <f t="shared" si="157"/>
        <v>#VALUE!</v>
      </c>
      <c r="AA155" s="74" t="e">
        <f t="shared" si="158"/>
        <v>#VALUE!</v>
      </c>
      <c r="AB155" s="66" t="e">
        <f t="shared" si="159"/>
        <v>#VALUE!</v>
      </c>
      <c r="AC155" s="66" t="e">
        <f t="shared" si="144"/>
        <v>#VALUE!</v>
      </c>
      <c r="AD155" s="66" t="e">
        <f t="shared" si="145"/>
        <v>#VALUE!</v>
      </c>
      <c r="AE155" s="66" t="e">
        <f t="shared" si="146"/>
        <v>#VALUE!</v>
      </c>
      <c r="AF155" s="66" t="e">
        <f t="shared" si="147"/>
        <v>#VALUE!</v>
      </c>
      <c r="AG155" s="66" t="e">
        <f t="shared" si="148"/>
        <v>#VALUE!</v>
      </c>
      <c r="AH155" s="66" t="e">
        <f t="shared" si="149"/>
        <v>#VALUE!</v>
      </c>
      <c r="AI155" s="75">
        <v>5000</v>
      </c>
      <c r="AJ155" s="124"/>
      <c r="AK155" s="125"/>
      <c r="AL155" s="66"/>
      <c r="AM155" s="66"/>
      <c r="AN155" s="125"/>
      <c r="AO155" s="125"/>
      <c r="AP155" s="66"/>
      <c r="AQ155" s="75"/>
    </row>
    <row r="156" spans="2:43" hidden="1" x14ac:dyDescent="0.35">
      <c r="B156" s="5" t="s">
        <v>46</v>
      </c>
      <c r="C156" s="15">
        <v>6.9784756000000003</v>
      </c>
      <c r="D156" s="15">
        <v>77.398476000000002</v>
      </c>
      <c r="E156" t="s">
        <v>168</v>
      </c>
      <c r="F156">
        <v>3</v>
      </c>
      <c r="G156" s="15">
        <f>HLOOKUP(Calculations!$E$2,'Prevalence Rates'!$C$3:$BC$249,'Prevalence Rates'!$BD156,FALSE)</f>
        <v>0</v>
      </c>
      <c r="H156">
        <f>HLOOKUP(Calculations!$E$2,'Population 2016'!$C$3:$BC$249,'Population 2016'!BD156,FALSE)</f>
        <v>0</v>
      </c>
      <c r="I156">
        <v>0</v>
      </c>
      <c r="J156">
        <f>HLOOKUP(Results!E$4,Targeting!$C$3:$F$249,Targeting!$G156,FALSE)</f>
        <v>0</v>
      </c>
      <c r="K156" s="80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Authority"),OR($F156=1,$F156=5)),0,new_ci(VALUE(LEFT(Options!$B$24,2)),$C156,$E156,$F156,2016,$I156,1,$H156,$G156*$H156,Options!$B$8)))</f>
        <v>#VALUE!</v>
      </c>
      <c r="L156" s="81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Authority"),OR($F156=1,$F156=5)),0,new_ci(VALUE(LEFT(Options!$B$24,2)),$C156,$E156,$F156,2016,$I156+$J156,1,$H156,$G156*$H156,Options!$B$8)))</f>
        <v>#VALUE!</v>
      </c>
      <c r="M156" s="74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Authority"),OR($F156=1,$F156=5)),0,new_yllv2(VALUE(LEFT(Options!$B$24,2)),$C156,$D156,$E156,$F156,2016,$I156,1,$H156,$G156*$H156,Options!$B$8)))</f>
        <v>#VALUE!</v>
      </c>
      <c r="N156" s="75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Authority"),OR($F156=1,$F156=5)),0,new_yllv2(VALUE(LEFT(Options!$B$24,2)),$C156,$D156,$E156,$F156,2016,$I156+$J156,1,$H156,$G156*$H156,Options!$B$8)))</f>
        <v>#VALUE!</v>
      </c>
      <c r="O156" s="81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Authority"),OR($F156=1,$F156=5)),0,hosp_count(VALUE(LEFT(Options!$B$24,2)),$C156,$E156,$F156,2016,$I156,1,$H156,$G156*$H156, Options!$B$8)))</f>
        <v>#VALUE!</v>
      </c>
      <c r="P156" s="81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Authority"),OR($F156=1,$F156=5)),0,hosp_count(VALUE(LEFT(Options!$B$24,2)),$C156,$E156,$F156,2016,$I156+$J156,1,$H156,$G156*$H156, Options!$B$8)))</f>
        <v>#VALUE!</v>
      </c>
      <c r="Q156" s="74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Authority"),OR($F156=1,$F156=5)),0,prem_mort(VALUE(LEFT(Options!$B$24,2)),$C156,$E156,$F156,2016,$I156,1,$H156,$G156*$H156,Options!$B$8)))</f>
        <v>#VALUE!</v>
      </c>
      <c r="R156" s="75" t="e">
        <f>IF(AND(OR(Calculations!$E$2="Orkney Health Board",Calculations!$E$2="Orkney Islands Local Authority"),$F156=1),0,IF(AND(OR(Calculations!$E$2="Shetland Health Board",Calculations!$E$2="Western Isles Health Board",Calculations!$E$2="Shetland Islands Local Authority",Calculations!$E$2="Eilean Siar Local Authority"),OR($F156=1,$F156=5)),0,prem_mort(VALUE(LEFT(Options!$B$24,2)),$C156,$E156,$F156,2016,$I156+$J156,1,$H156,$G156*$H156,Options!$B$8)))</f>
        <v>#VALUE!</v>
      </c>
      <c r="S156" s="74" t="e">
        <f t="shared" si="150"/>
        <v>#VALUE!</v>
      </c>
      <c r="T156" s="66" t="e">
        <f t="shared" si="151"/>
        <v>#VALUE!</v>
      </c>
      <c r="U156" s="66" t="e">
        <f t="shared" si="152"/>
        <v>#VALUE!</v>
      </c>
      <c r="V156" s="66" t="e">
        <f t="shared" si="153"/>
        <v>#VALUE!</v>
      </c>
      <c r="W156" s="66" t="e">
        <f t="shared" si="154"/>
        <v>#VALUE!</v>
      </c>
      <c r="X156" s="66" t="e">
        <f t="shared" si="155"/>
        <v>#VALUE!</v>
      </c>
      <c r="Y156" s="66" t="e">
        <f t="shared" si="156"/>
        <v>#VALUE!</v>
      </c>
      <c r="Z156" s="75" t="e">
        <f t="shared" si="157"/>
        <v>#VALUE!</v>
      </c>
      <c r="AA156" s="74" t="e">
        <f t="shared" si="158"/>
        <v>#VALUE!</v>
      </c>
      <c r="AB156" s="66" t="e">
        <f t="shared" si="159"/>
        <v>#VALUE!</v>
      </c>
      <c r="AC156" s="66" t="e">
        <f t="shared" si="144"/>
        <v>#VALUE!</v>
      </c>
      <c r="AD156" s="66" t="e">
        <f t="shared" si="145"/>
        <v>#VALUE!</v>
      </c>
      <c r="AE156" s="66" t="e">
        <f t="shared" ref="AE156:AE187" si="160">W156*$AI156</f>
        <v>#VALUE!</v>
      </c>
      <c r="AF156" s="66" t="e">
        <f t="shared" ref="AF156:AF187" si="161">X156*$AI156</f>
        <v>#VALUE!</v>
      </c>
      <c r="AG156" s="66" t="e">
        <f t="shared" ref="AG156:AG187" si="162">Y156*$AI156</f>
        <v>#VALUE!</v>
      </c>
      <c r="AH156" s="66" t="e">
        <f t="shared" ref="AH156:AH187" si="163">Z156*$AI156</f>
        <v>#VALUE!</v>
      </c>
      <c r="AI156" s="75">
        <v>5500</v>
      </c>
      <c r="AJ156" s="124"/>
      <c r="AK156" s="125"/>
      <c r="AL156" s="66"/>
      <c r="AM156" s="66"/>
      <c r="AN156" s="125"/>
      <c r="AO156" s="125"/>
      <c r="AP156" s="66"/>
      <c r="AQ156" s="75"/>
    </row>
    <row r="157" spans="2:43" hidden="1" x14ac:dyDescent="0.35">
      <c r="B157" s="5" t="s">
        <v>77</v>
      </c>
      <c r="C157" s="15">
        <v>12.471144000000001</v>
      </c>
      <c r="D157" s="15">
        <v>77.921140000000008</v>
      </c>
      <c r="E157" t="s">
        <v>168</v>
      </c>
      <c r="F157">
        <v>3</v>
      </c>
      <c r="G157" s="15">
        <f>HLOOKUP(Calculations!$E$2,'Prevalence Rates'!$C$3:$BC$249,'Prevalence Rates'!$BD157,FALSE)</f>
        <v>0</v>
      </c>
      <c r="H157">
        <f>HLOOKUP(Calculations!$E$2,'Population 2016'!$C$3:$BC$249,'Population 2016'!BD157,FALSE)</f>
        <v>0</v>
      </c>
      <c r="I157">
        <v>0</v>
      </c>
      <c r="J157">
        <f>HLOOKUP(Results!E$4,Targeting!$C$3:$F$249,Targeting!$G157,FALSE)</f>
        <v>0</v>
      </c>
      <c r="K157" s="80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Authority"),OR($F157=1,$F157=5)),0,new_ci(VALUE(LEFT(Options!$B$24,2)),$C157,$E157,$F157,2016,$I157,1,$H157,$G157*$H157,Options!$B$8)))</f>
        <v>#VALUE!</v>
      </c>
      <c r="L157" s="81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Authority"),OR($F157=1,$F157=5)),0,new_ci(VALUE(LEFT(Options!$B$24,2)),$C157,$E157,$F157,2016,$I157+$J157,1,$H157,$G157*$H157,Options!$B$8)))</f>
        <v>#VALUE!</v>
      </c>
      <c r="M157" s="74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Authority"),OR($F157=1,$F157=5)),0,new_yllv2(VALUE(LEFT(Options!$B$24,2)),$C157,$D157,$E157,$F157,2016,$I157,1,$H157,$G157*$H157,Options!$B$8)))</f>
        <v>#VALUE!</v>
      </c>
      <c r="N157" s="75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Authority"),OR($F157=1,$F157=5)),0,new_yllv2(VALUE(LEFT(Options!$B$24,2)),$C157,$D157,$E157,$F157,2016,$I157+$J157,1,$H157,$G157*$H157,Options!$B$8)))</f>
        <v>#VALUE!</v>
      </c>
      <c r="O157" s="81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Authority"),OR($F157=1,$F157=5)),0,hosp_count(VALUE(LEFT(Options!$B$24,2)),$C157,$E157,$F157,2016,$I157,1,$H157,$G157*$H157, Options!$B$8)))</f>
        <v>#VALUE!</v>
      </c>
      <c r="P157" s="81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Authority"),OR($F157=1,$F157=5)),0,hosp_count(VALUE(LEFT(Options!$B$24,2)),$C157,$E157,$F157,2016,$I157+$J157,1,$H157,$G157*$H157, Options!$B$8)))</f>
        <v>#VALUE!</v>
      </c>
      <c r="Q157" s="74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Authority"),OR($F157=1,$F157=5)),0,prem_mort(VALUE(LEFT(Options!$B$24,2)),$C157,$E157,$F157,2016,$I157,1,$H157,$G157*$H157,Options!$B$8)))</f>
        <v>#VALUE!</v>
      </c>
      <c r="R157" s="75" t="e">
        <f>IF(AND(OR(Calculations!$E$2="Orkney Health Board",Calculations!$E$2="Orkney Islands Local Authority"),$F157=1),0,IF(AND(OR(Calculations!$E$2="Shetland Health Board",Calculations!$E$2="Western Isles Health Board",Calculations!$E$2="Shetland Islands Local Authority",Calculations!$E$2="Eilean Siar Local Authority"),OR($F157=1,$F157=5)),0,prem_mort(VALUE(LEFT(Options!$B$24,2)),$C157,$E157,$F157,2016,$I157+$J157,1,$H157,$G157*$H157,Options!$B$8)))</f>
        <v>#VALUE!</v>
      </c>
      <c r="S157" s="74" t="e">
        <f t="shared" si="150"/>
        <v>#VALUE!</v>
      </c>
      <c r="T157" s="66" t="e">
        <f t="shared" si="151"/>
        <v>#VALUE!</v>
      </c>
      <c r="U157" s="66" t="e">
        <f t="shared" si="152"/>
        <v>#VALUE!</v>
      </c>
      <c r="V157" s="66" t="e">
        <f t="shared" si="153"/>
        <v>#VALUE!</v>
      </c>
      <c r="W157" s="66" t="e">
        <f t="shared" si="154"/>
        <v>#VALUE!</v>
      </c>
      <c r="X157" s="66" t="e">
        <f t="shared" si="155"/>
        <v>#VALUE!</v>
      </c>
      <c r="Y157" s="66" t="e">
        <f t="shared" si="156"/>
        <v>#VALUE!</v>
      </c>
      <c r="Z157" s="75" t="e">
        <f t="shared" si="157"/>
        <v>#VALUE!</v>
      </c>
      <c r="AA157" s="74" t="e">
        <f t="shared" si="158"/>
        <v>#VALUE!</v>
      </c>
      <c r="AB157" s="66" t="e">
        <f t="shared" si="159"/>
        <v>#VALUE!</v>
      </c>
      <c r="AC157" s="66" t="e">
        <f t="shared" si="144"/>
        <v>#VALUE!</v>
      </c>
      <c r="AD157" s="66" t="e">
        <f t="shared" si="145"/>
        <v>#VALUE!</v>
      </c>
      <c r="AE157" s="66" t="e">
        <f t="shared" si="160"/>
        <v>#VALUE!</v>
      </c>
      <c r="AF157" s="66" t="e">
        <f t="shared" si="161"/>
        <v>#VALUE!</v>
      </c>
      <c r="AG157" s="66" t="e">
        <f t="shared" si="162"/>
        <v>#VALUE!</v>
      </c>
      <c r="AH157" s="66" t="e">
        <f t="shared" si="163"/>
        <v>#VALUE!</v>
      </c>
      <c r="AI157" s="75">
        <v>6600</v>
      </c>
      <c r="AJ157" s="124"/>
      <c r="AK157" s="125"/>
      <c r="AL157" s="66"/>
      <c r="AM157" s="66"/>
      <c r="AN157" s="125"/>
      <c r="AO157" s="125"/>
      <c r="AP157" s="66"/>
      <c r="AQ157" s="75"/>
    </row>
    <row r="158" spans="2:43" x14ac:dyDescent="0.35">
      <c r="B158" s="5" t="s">
        <v>47</v>
      </c>
      <c r="C158" s="15">
        <v>17.556318000000001</v>
      </c>
      <c r="D158" s="15">
        <v>77.07632000000001</v>
      </c>
      <c r="E158" t="s">
        <v>168</v>
      </c>
      <c r="F158">
        <v>3</v>
      </c>
      <c r="G158" s="15">
        <f>HLOOKUP(Calculations!$E$2,'Prevalence Rates'!$C$3:$BC$249,'Prevalence Rates'!$BD158,FALSE)</f>
        <v>0.12186503235597473</v>
      </c>
      <c r="H158">
        <f>HLOOKUP(Calculations!$E$2,'Population 2016'!$C$3:$BC$249,'Population 2016'!BD158,FALSE)</f>
        <v>23727</v>
      </c>
      <c r="I158">
        <v>0</v>
      </c>
      <c r="J158">
        <f>HLOOKUP(Results!E$4,Targeting!$C$3:$F$249,Targeting!$G158,FALSE)</f>
        <v>703</v>
      </c>
      <c r="K158" s="80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Authority"),OR($F158=1,$F158=5)),0,new_ci(VALUE(LEFT(Options!$B$24,2)),$C158,$E158,$F158,2016,$I158,1,$H158,$G158*$H158,Options!$B$8)))</f>
        <v>10.1549369801</v>
      </c>
      <c r="L158" s="81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Authority"),OR($F158=1,$F158=5)),0,new_ci(VALUE(LEFT(Options!$B$24,2)),$C158,$E158,$F158,2016,$I158+$J158,1,$H158,$G158*$H158,Options!$B$8)))</f>
        <v>10.1389786692</v>
      </c>
      <c r="M158" s="74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Authority"),OR($F158=1,$F158=5)),0,new_yllv2(VALUE(LEFT(Options!$B$24,2)),$C158,$D158,$E158,$F158,2016,$I158,1,$H158,$G158*$H158,Options!$B$8)))</f>
        <v>594.26693238530004</v>
      </c>
      <c r="N158" s="75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Authority"),OR($F158=1,$F158=5)),0,new_yllv2(VALUE(LEFT(Options!$B$24,2)),$C158,$D158,$E158,$F158,2016,$I158+$J158,1,$H158,$G158*$H158,Options!$B$8)))</f>
        <v>593.33305199949996</v>
      </c>
      <c r="O158" s="81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Authority"),OR($F158=1,$F158=5)),0,hosp_count(VALUE(LEFT(Options!$B$24,2)),$C158,$E158,$F158,2016,$I158,1,$H158,$G158*$H158, Options!$B$8)))</f>
        <v>1609.2337632294</v>
      </c>
      <c r="P158" s="81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Authority"),OR($F158=1,$F158=5)),0,hosp_count(VALUE(LEFT(Options!$B$24,2)),$C158,$E158,$F158,2016,$I158+$J158,1,$H158,$G158*$H158, Options!$B$8)))</f>
        <v>1603.9705218746999</v>
      </c>
      <c r="Q158" s="74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Authority"),OR($F158=1,$F158=5)),0,prem_mort(VALUE(LEFT(Options!$B$24,2)),$C158,$E158,$F158,2016,$I158,1,$H158,$G158*$H158,Options!$B$8)))</f>
        <v>10.1549369801</v>
      </c>
      <c r="R158" s="75">
        <f>IF(AND(OR(Calculations!$E$2="Orkney Health Board",Calculations!$E$2="Orkney Islands Local Authority"),$F158=1),0,IF(AND(OR(Calculations!$E$2="Shetland Health Board",Calculations!$E$2="Western Isles Health Board",Calculations!$E$2="Shetland Islands Local Authority",Calculations!$E$2="Eilean Siar Local Authority"),OR($F158=1,$F158=5)),0,prem_mort(VALUE(LEFT(Options!$B$24,2)),$C158,$E158,$F158,2016,$I158+$J158,1,$H158,$G158*$H158,Options!$B$8)))</f>
        <v>10.1389786692</v>
      </c>
      <c r="S158" s="74">
        <f t="shared" si="150"/>
        <v>42.799076917014375</v>
      </c>
      <c r="T158" s="66">
        <f t="shared" si="151"/>
        <v>42.73181889492983</v>
      </c>
      <c r="U158" s="66">
        <f t="shared" si="152"/>
        <v>2504.6020667817256</v>
      </c>
      <c r="V158" s="66">
        <f t="shared" si="153"/>
        <v>2500.6661271947569</v>
      </c>
      <c r="W158" s="66">
        <f t="shared" si="154"/>
        <v>6782.2892199999997</v>
      </c>
      <c r="X158" s="66">
        <f t="shared" si="155"/>
        <v>6760.106721771399</v>
      </c>
      <c r="Y158" s="66">
        <f t="shared" si="156"/>
        <v>42.799076917014375</v>
      </c>
      <c r="Z158" s="75">
        <f t="shared" si="157"/>
        <v>42.73181889492983</v>
      </c>
      <c r="AA158" s="74">
        <f t="shared" si="158"/>
        <v>188315.93843486326</v>
      </c>
      <c r="AB158" s="66">
        <f t="shared" si="159"/>
        <v>188020.00313769127</v>
      </c>
      <c r="AC158" s="66">
        <f t="shared" si="144"/>
        <v>11020249.093839593</v>
      </c>
      <c r="AD158" s="66">
        <f t="shared" si="145"/>
        <v>11002930.95965693</v>
      </c>
      <c r="AE158" s="66">
        <f t="shared" si="160"/>
        <v>29842072.568</v>
      </c>
      <c r="AF158" s="66">
        <f t="shared" si="161"/>
        <v>29744469.575794157</v>
      </c>
      <c r="AG158" s="66">
        <f t="shared" si="162"/>
        <v>188315.93843486326</v>
      </c>
      <c r="AH158" s="66">
        <f t="shared" si="163"/>
        <v>188020.00313769127</v>
      </c>
      <c r="AI158" s="75">
        <v>4400</v>
      </c>
      <c r="AJ158" s="124"/>
      <c r="AK158" s="125"/>
      <c r="AL158" s="66"/>
      <c r="AM158" s="66"/>
      <c r="AN158" s="125"/>
      <c r="AO158" s="125"/>
      <c r="AP158" s="66"/>
      <c r="AQ158" s="75"/>
    </row>
    <row r="159" spans="2:43" x14ac:dyDescent="0.35">
      <c r="B159" s="5" t="s">
        <v>48</v>
      </c>
      <c r="C159" s="15">
        <v>22.054632000000002</v>
      </c>
      <c r="D159" s="15">
        <v>77.704629999999995</v>
      </c>
      <c r="E159" t="s">
        <v>168</v>
      </c>
      <c r="F159">
        <v>3</v>
      </c>
      <c r="G159" s="15">
        <f>HLOOKUP(Calculations!$E$2,'Prevalence Rates'!$C$3:$BC$249,'Prevalence Rates'!$BD159,FALSE)</f>
        <v>0.12186503235597473</v>
      </c>
      <c r="H159">
        <f>HLOOKUP(Calculations!$E$2,'Population 2016'!$C$3:$BC$249,'Population 2016'!BD159,FALSE)</f>
        <v>35247</v>
      </c>
      <c r="I159">
        <v>0</v>
      </c>
      <c r="J159">
        <f>HLOOKUP(Results!E$4,Targeting!$C$3:$F$249,Targeting!$G159,FALSE)</f>
        <v>1044</v>
      </c>
      <c r="K159" s="80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Authority"),OR($F159=1,$F159=5)),0,new_ci(VALUE(LEFT(Options!$B$24,2)),$C159,$E159,$F159,2016,$I159,1,$H159,$G159*$H159,Options!$B$8)))</f>
        <v>21.184118230599999</v>
      </c>
      <c r="L159" s="81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Authority"),OR($F159=1,$F159=5)),0,new_ci(VALUE(LEFT(Options!$B$24,2)),$C159,$E159,$F159,2016,$I159+$J159,1,$H159,$G159*$H159,Options!$B$8)))</f>
        <v>21.150842192199999</v>
      </c>
      <c r="M159" s="74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Authority"),OR($F159=1,$F159=5)),0,new_yllv2(VALUE(LEFT(Options!$B$24,2)),$C159,$D159,$E159,$F159,2016,$I159,1,$H159,$G159*$H159,Options!$B$8)))</f>
        <v>1157.7120189340999</v>
      </c>
      <c r="N159" s="75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Authority"),OR($F159=1,$F159=5)),0,new_yllv2(VALUE(LEFT(Options!$B$24,2)),$C159,$D159,$E159,$F159,2016,$I159+$J159,1,$H159,$G159*$H159,Options!$B$8)))</f>
        <v>1155.893483502</v>
      </c>
      <c r="O159" s="81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Authority"),OR($F159=1,$F159=5)),0,hosp_count(VALUE(LEFT(Options!$B$24,2)),$C159,$E159,$F159,2016,$I159,1,$H159,$G159*$H159, Options!$B$8)))</f>
        <v>2804.4106752117</v>
      </c>
      <c r="P159" s="81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Authority"),OR($F159=1,$F159=5)),0,hosp_count(VALUE(LEFT(Options!$B$24,2)),$C159,$E159,$F159,2016,$I159+$J159,1,$H159,$G159*$H159, Options!$B$8)))</f>
        <v>2795.2412607288002</v>
      </c>
      <c r="Q159" s="74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Authority"),OR($F159=1,$F159=5)),0,prem_mort(VALUE(LEFT(Options!$B$24,2)),$C159,$E159,$F159,2016,$I159,1,$H159,$G159*$H159,Options!$B$8)))</f>
        <v>21.184118230599999</v>
      </c>
      <c r="R159" s="75">
        <f>IF(AND(OR(Calculations!$E$2="Orkney Health Board",Calculations!$E$2="Orkney Islands Local Authority"),$F159=1),0,IF(AND(OR(Calculations!$E$2="Shetland Health Board",Calculations!$E$2="Western Isles Health Board",Calculations!$E$2="Shetland Islands Local Authority",Calculations!$E$2="Eilean Siar Local Authority"),OR($F159=1,$F159=5)),0,prem_mort(VALUE(LEFT(Options!$B$24,2)),$C159,$E159,$F159,2016,$I159+$J159,1,$H159,$G159*$H159,Options!$B$8)))</f>
        <v>21.150842192199999</v>
      </c>
      <c r="S159" s="74">
        <f t="shared" si="150"/>
        <v>60.101904362357075</v>
      </c>
      <c r="T159" s="66">
        <f t="shared" si="151"/>
        <v>60.007496218685276</v>
      </c>
      <c r="U159" s="66">
        <f t="shared" si="152"/>
        <v>3284.568953199137</v>
      </c>
      <c r="V159" s="66">
        <f t="shared" si="153"/>
        <v>3279.4095483360284</v>
      </c>
      <c r="W159" s="66">
        <f t="shared" si="154"/>
        <v>7956.4521100000002</v>
      </c>
      <c r="X159" s="66">
        <f t="shared" si="155"/>
        <v>7930.4373726240538</v>
      </c>
      <c r="Y159" s="66">
        <f t="shared" si="156"/>
        <v>60.101904362357075</v>
      </c>
      <c r="Z159" s="75">
        <f t="shared" si="157"/>
        <v>60.007496218685276</v>
      </c>
      <c r="AA159" s="74">
        <f t="shared" si="158"/>
        <v>360611.42617414246</v>
      </c>
      <c r="AB159" s="66">
        <f t="shared" si="159"/>
        <v>360044.97731211165</v>
      </c>
      <c r="AC159" s="66">
        <f t="shared" si="144"/>
        <v>19707413.719194822</v>
      </c>
      <c r="AD159" s="66">
        <f t="shared" si="145"/>
        <v>19676457.290016171</v>
      </c>
      <c r="AE159" s="66">
        <f t="shared" si="160"/>
        <v>47738712.660000004</v>
      </c>
      <c r="AF159" s="66">
        <f t="shared" si="161"/>
        <v>47582624.23574432</v>
      </c>
      <c r="AG159" s="66">
        <f t="shared" si="162"/>
        <v>360611.42617414246</v>
      </c>
      <c r="AH159" s="66">
        <f t="shared" si="163"/>
        <v>360044.97731211165</v>
      </c>
      <c r="AI159" s="75">
        <v>6000</v>
      </c>
      <c r="AJ159" s="124"/>
      <c r="AK159" s="125"/>
      <c r="AL159" s="66"/>
      <c r="AM159" s="66"/>
      <c r="AN159" s="125"/>
      <c r="AO159" s="125"/>
      <c r="AP159" s="66"/>
      <c r="AQ159" s="75"/>
    </row>
    <row r="160" spans="2:43" x14ac:dyDescent="0.35">
      <c r="B160" s="5" t="s">
        <v>49</v>
      </c>
      <c r="C160" s="15">
        <v>26.959762999999999</v>
      </c>
      <c r="D160" s="15">
        <v>77.789760000000001</v>
      </c>
      <c r="E160" t="s">
        <v>168</v>
      </c>
      <c r="F160">
        <v>3</v>
      </c>
      <c r="G160" s="15">
        <f>HLOOKUP(Calculations!$E$2,'Prevalence Rates'!$C$3:$BC$249,'Prevalence Rates'!$BD160,FALSE)</f>
        <v>0.12186503235597473</v>
      </c>
      <c r="H160">
        <f>HLOOKUP(Calculations!$E$2,'Population 2016'!$C$3:$BC$249,'Population 2016'!BD160,FALSE)</f>
        <v>35940</v>
      </c>
      <c r="I160">
        <v>0</v>
      </c>
      <c r="J160">
        <f>HLOOKUP(Results!E$4,Targeting!$C$3:$F$249,Targeting!$G160,FALSE)</f>
        <v>1064</v>
      </c>
      <c r="K160" s="80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Authority"),OR($F160=1,$F160=5)),0,new_ci(VALUE(LEFT(Options!$B$24,2)),$C160,$E160,$F160,2016,$I160,1,$H160,$G160*$H160,Options!$B$8)))</f>
        <v>31.277916856400001</v>
      </c>
      <c r="L160" s="81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Authority"),OR($F160=1,$F160=5)),0,new_ci(VALUE(LEFT(Options!$B$24,2)),$C160,$E160,$F160,2016,$I160+$J160,1,$H160,$G160*$H160,Options!$B$8)))</f>
        <v>31.228819746799999</v>
      </c>
      <c r="M160" s="74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Authority"),OR($F160=1,$F160=5)),0,new_yllv2(VALUE(LEFT(Options!$B$24,2)),$C160,$D160,$E160,$F160,2016,$I160,1,$H160,$G160*$H160,Options!$B$8)))</f>
        <v>1558.5785031206999</v>
      </c>
      <c r="N160" s="75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Authority"),OR($F160=1,$F160=5)),0,new_yllv2(VALUE(LEFT(Options!$B$24,2)),$C160,$D160,$E160,$F160,2016,$I160+$J160,1,$H160,$G160*$H160,Options!$B$8)))</f>
        <v>1556.1319942965999</v>
      </c>
      <c r="O160" s="81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Authority"),OR($F160=1,$F160=5)),0,hosp_count(VALUE(LEFT(Options!$B$24,2)),$C160,$E160,$F160,2016,$I160,1,$H160,$G160*$H160, Options!$B$8)))</f>
        <v>3403.3914588540001</v>
      </c>
      <c r="P160" s="81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Authority"),OR($F160=1,$F160=5)),0,hosp_count(VALUE(LEFT(Options!$B$24,2)),$C160,$E160,$F160,2016,$I160+$J160,1,$H160,$G160*$H160, Options!$B$8)))</f>
        <v>3392.2690946140001</v>
      </c>
      <c r="Q160" s="74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Authority"),OR($F160=1,$F160=5)),0,prem_mort(VALUE(LEFT(Options!$B$24,2)),$C160,$E160,$F160,2016,$I160,1,$H160,$G160*$H160,Options!$B$8)))</f>
        <v>31.277916856400001</v>
      </c>
      <c r="R160" s="75">
        <f>IF(AND(OR(Calculations!$E$2="Orkney Health Board",Calculations!$E$2="Orkney Islands Local Authority"),$F160=1),0,IF(AND(OR(Calculations!$E$2="Shetland Health Board",Calculations!$E$2="Western Isles Health Board",Calculations!$E$2="Shetland Islands Local Authority",Calculations!$E$2="Eilean Siar Local Authority"),OR($F160=1,$F160=5)),0,prem_mort(VALUE(LEFT(Options!$B$24,2)),$C160,$E160,$F160,2016,$I160+$J160,1,$H160,$G160*$H160,Options!$B$8)))</f>
        <v>31.228819746799999</v>
      </c>
      <c r="S160" s="74">
        <f t="shared" si="150"/>
        <v>87.028149294379531</v>
      </c>
      <c r="T160" s="66">
        <f t="shared" si="151"/>
        <v>86.891540753478012</v>
      </c>
      <c r="U160" s="66">
        <f t="shared" si="152"/>
        <v>4336.6124182545909</v>
      </c>
      <c r="V160" s="66">
        <f t="shared" si="153"/>
        <v>4329.8052150712292</v>
      </c>
      <c r="W160" s="66">
        <f t="shared" si="154"/>
        <v>9469.6479099999997</v>
      </c>
      <c r="X160" s="66">
        <f t="shared" si="155"/>
        <v>9438.7008753867558</v>
      </c>
      <c r="Y160" s="66">
        <f t="shared" si="156"/>
        <v>87.028149294379531</v>
      </c>
      <c r="Z160" s="75">
        <f t="shared" si="157"/>
        <v>86.891540753478012</v>
      </c>
      <c r="AA160" s="74">
        <f t="shared" si="158"/>
        <v>522168.89576627722</v>
      </c>
      <c r="AB160" s="66">
        <f t="shared" si="159"/>
        <v>521349.24452086806</v>
      </c>
      <c r="AC160" s="66">
        <f t="shared" si="144"/>
        <v>26019674.509527545</v>
      </c>
      <c r="AD160" s="66">
        <f t="shared" si="145"/>
        <v>25978831.290427376</v>
      </c>
      <c r="AE160" s="66">
        <f t="shared" si="160"/>
        <v>56817887.460000001</v>
      </c>
      <c r="AF160" s="66">
        <f t="shared" si="161"/>
        <v>56632205.252320535</v>
      </c>
      <c r="AG160" s="66">
        <f t="shared" si="162"/>
        <v>522168.89576627722</v>
      </c>
      <c r="AH160" s="66">
        <f t="shared" si="163"/>
        <v>521349.24452086806</v>
      </c>
      <c r="AI160" s="75">
        <v>6000</v>
      </c>
      <c r="AJ160" s="124"/>
      <c r="AK160" s="125"/>
      <c r="AL160" s="66"/>
      <c r="AM160" s="66"/>
      <c r="AN160" s="125"/>
      <c r="AO160" s="125"/>
      <c r="AP160" s="66"/>
      <c r="AQ160" s="75"/>
    </row>
    <row r="161" spans="1:59" x14ac:dyDescent="0.35">
      <c r="B161" s="5" t="s">
        <v>50</v>
      </c>
      <c r="C161" s="15">
        <v>31.981521999999998</v>
      </c>
      <c r="D161" s="15">
        <v>78.061520000000002</v>
      </c>
      <c r="E161" t="s">
        <v>168</v>
      </c>
      <c r="F161">
        <v>3</v>
      </c>
      <c r="G161" s="15">
        <f>HLOOKUP(Calculations!$E$2,'Prevalence Rates'!$C$3:$BC$249,'Prevalence Rates'!$BD161,FALSE)</f>
        <v>0.12186503235597473</v>
      </c>
      <c r="H161">
        <f>HLOOKUP(Calculations!$E$2,'Population 2016'!$C$3:$BC$249,'Population 2016'!BD161,FALSE)</f>
        <v>34643</v>
      </c>
      <c r="I161">
        <v>0</v>
      </c>
      <c r="J161">
        <f>HLOOKUP(Results!E$4,Targeting!$C$3:$F$249,Targeting!$G161,FALSE)</f>
        <v>1026</v>
      </c>
      <c r="K161" s="80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Authority"),OR($F161=1,$F161=5)),0,new_ci(VALUE(LEFT(Options!$B$24,2)),$C161,$E161,$F161,2016,$I161,1,$H161,$G161*$H161,Options!$B$8)))</f>
        <v>44.039441777500002</v>
      </c>
      <c r="L161" s="81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Authority"),OR($F161=1,$F161=5)),0,new_ci(VALUE(LEFT(Options!$B$24,2)),$C161,$E161,$F161,2016,$I161+$J161,1,$H161,$G161*$H161,Options!$B$8)))</f>
        <v>43.970306716899998</v>
      </c>
      <c r="M161" s="74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Authority"),OR($F161=1,$F161=5)),0,new_yllv2(VALUE(LEFT(Options!$B$24,2)),$C161,$D161,$E161,$F161,2016,$I161,1,$H161,$G161*$H161,Options!$B$8)))</f>
        <v>1985.2979472508</v>
      </c>
      <c r="N161" s="75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Authority"),OR($F161=1,$F161=5)),0,new_yllv2(VALUE(LEFT(Options!$B$24,2)),$C161,$D161,$E161,$F161,2016,$I161+$J161,1,$H161,$G161*$H161,Options!$B$8)))</f>
        <v>1982.1813388572</v>
      </c>
      <c r="O161" s="81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Authority"),OR($F161=1,$F161=5)),0,hosp_count(VALUE(LEFT(Options!$B$24,2)),$C161,$E161,$F161,2016,$I161,1,$H161,$G161*$H161, Options!$B$8)))</f>
        <v>3920.6815400494002</v>
      </c>
      <c r="P161" s="81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Authority"),OR($F161=1,$F161=5)),0,hosp_count(VALUE(LEFT(Options!$B$24,2)),$C161,$E161,$F161,2016,$I161+$J161,1,$H161,$G161*$H161, Options!$B$8)))</f>
        <v>3907.8636928948999</v>
      </c>
      <c r="Q161" s="74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Authority"),OR($F161=1,$F161=5)),0,prem_mort(VALUE(LEFT(Options!$B$24,2)),$C161,$E161,$F161,2016,$I161,1,$H161,$G161*$H161,Options!$B$8)))</f>
        <v>44.039441777500002</v>
      </c>
      <c r="R161" s="75">
        <f>IF(AND(OR(Calculations!$E$2="Orkney Health Board",Calculations!$E$2="Orkney Islands Local Authority"),$F161=1),0,IF(AND(OR(Calculations!$E$2="Shetland Health Board",Calculations!$E$2="Western Isles Health Board",Calculations!$E$2="Shetland Islands Local Authority",Calculations!$E$2="Eilean Siar Local Authority"),OR($F161=1,$F161=5)),0,prem_mort(VALUE(LEFT(Options!$B$24,2)),$C161,$E161,$F161,2016,$I161+$J161,1,$H161,$G161*$H161,Options!$B$8)))</f>
        <v>43.970306716899998</v>
      </c>
      <c r="S161" s="74">
        <f t="shared" si="150"/>
        <v>127.12363761077273</v>
      </c>
      <c r="T161" s="66">
        <f t="shared" si="151"/>
        <v>126.92407331033687</v>
      </c>
      <c r="U161" s="66">
        <f t="shared" si="152"/>
        <v>5730.7333292463127</v>
      </c>
      <c r="V161" s="66">
        <f t="shared" si="153"/>
        <v>5721.7369709817276</v>
      </c>
      <c r="W161" s="66">
        <f t="shared" si="154"/>
        <v>11317.384580000002</v>
      </c>
      <c r="X161" s="66">
        <f t="shared" si="155"/>
        <v>11280.384761408943</v>
      </c>
      <c r="Y161" s="66">
        <f t="shared" si="156"/>
        <v>127.12363761077273</v>
      </c>
      <c r="Z161" s="75">
        <f t="shared" si="157"/>
        <v>126.92407331033687</v>
      </c>
      <c r="AA161" s="74">
        <f t="shared" si="158"/>
        <v>826303.64447002276</v>
      </c>
      <c r="AB161" s="66">
        <f t="shared" si="159"/>
        <v>825006.47651718964</v>
      </c>
      <c r="AC161" s="66">
        <f t="shared" si="144"/>
        <v>37249766.64010103</v>
      </c>
      <c r="AD161" s="66">
        <f t="shared" si="145"/>
        <v>37191290.311381228</v>
      </c>
      <c r="AE161" s="66">
        <f t="shared" si="160"/>
        <v>73562999.770000011</v>
      </c>
      <c r="AF161" s="66">
        <f t="shared" si="161"/>
        <v>73322500.949158132</v>
      </c>
      <c r="AG161" s="66">
        <f t="shared" si="162"/>
        <v>826303.64447002276</v>
      </c>
      <c r="AH161" s="66">
        <f t="shared" si="163"/>
        <v>825006.47651718964</v>
      </c>
      <c r="AI161" s="75">
        <v>6500</v>
      </c>
      <c r="AJ161" s="124"/>
      <c r="AK161" s="125"/>
      <c r="AL161" s="66"/>
      <c r="AM161" s="66"/>
      <c r="AN161" s="125"/>
      <c r="AO161" s="125"/>
      <c r="AP161" s="66"/>
      <c r="AQ161" s="75"/>
    </row>
    <row r="162" spans="1:59" x14ac:dyDescent="0.35">
      <c r="B162" s="5" t="s">
        <v>51</v>
      </c>
      <c r="C162" s="15">
        <v>36.926009999999998</v>
      </c>
      <c r="D162" s="15">
        <v>78.336009999999987</v>
      </c>
      <c r="E162" t="s">
        <v>168</v>
      </c>
      <c r="F162">
        <v>3</v>
      </c>
      <c r="G162" s="15">
        <f>HLOOKUP(Calculations!$E$2,'Prevalence Rates'!$C$3:$BC$249,'Prevalence Rates'!$BD162,FALSE)</f>
        <v>0.12186503235597473</v>
      </c>
      <c r="H162">
        <f>HLOOKUP(Calculations!$E$2,'Population 2016'!$C$3:$BC$249,'Population 2016'!BD162,FALSE)</f>
        <v>32007</v>
      </c>
      <c r="I162">
        <v>0</v>
      </c>
      <c r="J162">
        <f>HLOOKUP(Results!E$4,Targeting!$C$3:$F$249,Targeting!$G162,FALSE)</f>
        <v>948</v>
      </c>
      <c r="K162" s="80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Authority"),OR($F162=1,$F162=5)),0,new_ci(VALUE(LEFT(Options!$B$24,2)),$C162,$E162,$F162,2016,$I162,1,$H162,$G162*$H162,Options!$B$8)))</f>
        <v>59.083472144700004</v>
      </c>
      <c r="L162" s="81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Authority"),OR($F162=1,$F162=5)),0,new_ci(VALUE(LEFT(Options!$B$24,2)),$C162,$E162,$F162,2016,$I162+$J162,1,$H162,$G162*$H162,Options!$B$8)))</f>
        <v>58.9907533839</v>
      </c>
      <c r="M162" s="74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Authority"),OR($F162=1,$F162=5)),0,new_yllv2(VALUE(LEFT(Options!$B$24,2)),$C162,$D162,$E162,$F162,2016,$I162,1,$H162,$G162*$H162,Options!$B$8)))</f>
        <v>2387.5631093673001</v>
      </c>
      <c r="N162" s="75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Authority"),OR($F162=1,$F162=5)),0,new_yllv2(VALUE(LEFT(Options!$B$24,2)),$C162,$D162,$E162,$F162,2016,$I162+$J162,1,$H162,$G162*$H162,Options!$B$8)))</f>
        <v>2383.8163442434002</v>
      </c>
      <c r="O162" s="81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Authority"),OR($F162=1,$F162=5)),0,hosp_count(VALUE(LEFT(Options!$B$24,2)),$C162,$E162,$F162,2016,$I162,1,$H162,$G162*$H162, Options!$B$8)))</f>
        <v>4317.2989802075999</v>
      </c>
      <c r="P162" s="81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Authority"),OR($F162=1,$F162=5)),0,hosp_count(VALUE(LEFT(Options!$B$24,2)),$C162,$E162,$F162,2016,$I162+$J162,1,$H162,$G162*$H162, Options!$B$8)))</f>
        <v>4303.1834515886003</v>
      </c>
      <c r="Q162" s="74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Authority"),OR($F162=1,$F162=5)),0,prem_mort(VALUE(LEFT(Options!$B$24,2)),$C162,$E162,$F162,2016,$I162,1,$H162,$G162*$H162,Options!$B$8)))</f>
        <v>59.083472144700004</v>
      </c>
      <c r="R162" s="75">
        <f>IF(AND(OR(Calculations!$E$2="Orkney Health Board",Calculations!$E$2="Orkney Islands Local Authority"),$F162=1),0,IF(AND(OR(Calculations!$E$2="Shetland Health Board",Calculations!$E$2="Western Isles Health Board",Calculations!$E$2="Shetland Islands Local Authority",Calculations!$E$2="Eilean Siar Local Authority"),OR($F162=1,$F162=5)),0,prem_mort(VALUE(LEFT(Options!$B$24,2)),$C162,$E162,$F162,2016,$I162+$J162,1,$H162,$G162*$H162,Options!$B$8)))</f>
        <v>58.9907533839</v>
      </c>
      <c r="S162" s="74">
        <f t="shared" si="150"/>
        <v>184.59547019308278</v>
      </c>
      <c r="T162" s="66">
        <f t="shared" si="151"/>
        <v>184.30578743368639</v>
      </c>
      <c r="U162" s="66">
        <f t="shared" si="152"/>
        <v>7459.5029505023904</v>
      </c>
      <c r="V162" s="66">
        <f t="shared" si="153"/>
        <v>7447.7968701952705</v>
      </c>
      <c r="W162" s="66">
        <f t="shared" si="154"/>
        <v>13488.608679999999</v>
      </c>
      <c r="X162" s="66">
        <f t="shared" si="155"/>
        <v>13444.507300242447</v>
      </c>
      <c r="Y162" s="66">
        <f t="shared" si="156"/>
        <v>184.59547019308278</v>
      </c>
      <c r="Z162" s="75">
        <f t="shared" si="157"/>
        <v>184.30578743368639</v>
      </c>
      <c r="AA162" s="74">
        <f t="shared" si="158"/>
        <v>1292168.2913515794</v>
      </c>
      <c r="AB162" s="66">
        <f t="shared" si="159"/>
        <v>1290140.5120358048</v>
      </c>
      <c r="AC162" s="66">
        <f t="shared" si="144"/>
        <v>52216520.653516732</v>
      </c>
      <c r="AD162" s="66">
        <f t="shared" si="145"/>
        <v>52134578.091366895</v>
      </c>
      <c r="AE162" s="66">
        <f t="shared" si="160"/>
        <v>94420260.75999999</v>
      </c>
      <c r="AF162" s="66">
        <f t="shared" si="161"/>
        <v>94111551.101697132</v>
      </c>
      <c r="AG162" s="66">
        <f t="shared" si="162"/>
        <v>1292168.2913515794</v>
      </c>
      <c r="AH162" s="66">
        <f t="shared" si="163"/>
        <v>1290140.5120358048</v>
      </c>
      <c r="AI162" s="75">
        <v>7000</v>
      </c>
      <c r="AJ162" s="124"/>
      <c r="AK162" s="125"/>
      <c r="AL162" s="66"/>
      <c r="AM162" s="66"/>
      <c r="AN162" s="125"/>
      <c r="AO162" s="125"/>
      <c r="AP162" s="66"/>
      <c r="AQ162" s="75"/>
    </row>
    <row r="163" spans="1:59" x14ac:dyDescent="0.35">
      <c r="B163" s="5" t="s">
        <v>52</v>
      </c>
      <c r="C163" s="15">
        <v>42.067703000000002</v>
      </c>
      <c r="D163" s="15">
        <v>78.907700000000006</v>
      </c>
      <c r="E163" t="s">
        <v>168</v>
      </c>
      <c r="F163">
        <v>3</v>
      </c>
      <c r="G163" s="15">
        <f>HLOOKUP(Calculations!$E$2,'Prevalence Rates'!$C$3:$BC$249,'Prevalence Rates'!$BD163,FALSE)</f>
        <v>0.12186503235597473</v>
      </c>
      <c r="H163">
        <f>HLOOKUP(Calculations!$E$2,'Population 2016'!$C$3:$BC$249,'Population 2016'!BD163,FALSE)</f>
        <v>31831</v>
      </c>
      <c r="I163">
        <v>0</v>
      </c>
      <c r="J163">
        <f>HLOOKUP(Results!E$4,Targeting!$C$3:$F$249,Targeting!$G163,FALSE)</f>
        <v>943</v>
      </c>
      <c r="K163" s="80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Authority"),OR($F163=1,$F163=5)),0,new_ci(VALUE(LEFT(Options!$B$24,2)),$C163,$E163,$F163,2016,$I163,1,$H163,$G163*$H163,Options!$B$8)))</f>
        <v>86.589672780200004</v>
      </c>
      <c r="L163" s="81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Authority"),OR($F163=1,$F163=5)),0,new_ci(VALUE(LEFT(Options!$B$24,2)),$C163,$E163,$F163,2016,$I163+$J163,1,$H163,$G163*$H163,Options!$B$8)))</f>
        <v>86.453847397999994</v>
      </c>
      <c r="M163" s="74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Authority"),OR($F163=1,$F163=5)),0,new_yllv2(VALUE(LEFT(Options!$B$24,2)),$C163,$D163,$E163,$F163,2016,$I163,1,$H163,$G163*$H163,Options!$B$8)))</f>
        <v>3103.3736126734002</v>
      </c>
      <c r="N163" s="75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Authority"),OR($F163=1,$F163=5)),0,new_yllv2(VALUE(LEFT(Options!$B$24,2)),$C163,$D163,$E163,$F163,2016,$I163+$J163,1,$H163,$G163*$H163,Options!$B$8)))</f>
        <v>3098.5056313827999</v>
      </c>
      <c r="O163" s="81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Authority"),OR($F163=1,$F163=5)),0,hosp_count(VALUE(LEFT(Options!$B$24,2)),$C163,$E163,$F163,2016,$I163,1,$H163,$G163*$H163, Options!$B$8)))</f>
        <v>5153.2179005501002</v>
      </c>
      <c r="P163" s="81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Authority"),OR($F163=1,$F163=5)),0,hosp_count(VALUE(LEFT(Options!$B$24,2)),$C163,$E163,$F163,2016,$I163+$J163,1,$H163,$G163*$H163, Options!$B$8)))</f>
        <v>5136.3655077202002</v>
      </c>
      <c r="Q163" s="74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Authority"),OR($F163=1,$F163=5)),0,prem_mort(VALUE(LEFT(Options!$B$24,2)),$C163,$E163,$F163,2016,$I163,1,$H163,$G163*$H163,Options!$B$8)))</f>
        <v>86.589672780200004</v>
      </c>
      <c r="R163" s="75">
        <f>IF(AND(OR(Calculations!$E$2="Orkney Health Board",Calculations!$E$2="Orkney Islands Local Authority"),$F163=1),0,IF(AND(OR(Calculations!$E$2="Shetland Health Board",Calculations!$E$2="Western Isles Health Board",Calculations!$E$2="Shetland Islands Local Authority",Calculations!$E$2="Eilean Siar Local Authority"),OR($F163=1,$F163=5)),0,prem_mort(VALUE(LEFT(Options!$B$24,2)),$C163,$E163,$F163,2016,$I163+$J163,1,$H163,$G163*$H163,Options!$B$8)))</f>
        <v>86.453847397999994</v>
      </c>
      <c r="S163" s="74">
        <f t="shared" si="150"/>
        <v>272.0293826150608</v>
      </c>
      <c r="T163" s="66">
        <f t="shared" si="151"/>
        <v>271.60267474474563</v>
      </c>
      <c r="U163" s="66">
        <f t="shared" si="152"/>
        <v>9749.5322568357897</v>
      </c>
      <c r="V163" s="66">
        <f t="shared" si="153"/>
        <v>9734.2390480437298</v>
      </c>
      <c r="W163" s="66">
        <f t="shared" si="154"/>
        <v>16189.305710000001</v>
      </c>
      <c r="X163" s="66">
        <f t="shared" si="155"/>
        <v>16136.362375420818</v>
      </c>
      <c r="Y163" s="66">
        <f t="shared" si="156"/>
        <v>272.0293826150608</v>
      </c>
      <c r="Z163" s="75">
        <f t="shared" si="157"/>
        <v>271.60267474474563</v>
      </c>
      <c r="AA163" s="74">
        <f t="shared" si="158"/>
        <v>1904205.6783054257</v>
      </c>
      <c r="AB163" s="66">
        <f t="shared" si="159"/>
        <v>1901218.7232132193</v>
      </c>
      <c r="AC163" s="66">
        <f t="shared" si="144"/>
        <v>68246725.797850534</v>
      </c>
      <c r="AD163" s="66">
        <f t="shared" si="145"/>
        <v>68139673.33630611</v>
      </c>
      <c r="AE163" s="66">
        <f t="shared" si="160"/>
        <v>113325139.97</v>
      </c>
      <c r="AF163" s="66">
        <f t="shared" si="161"/>
        <v>112954536.62794572</v>
      </c>
      <c r="AG163" s="66">
        <f t="shared" si="162"/>
        <v>1904205.6783054257</v>
      </c>
      <c r="AH163" s="66">
        <f t="shared" si="163"/>
        <v>1901218.7232132193</v>
      </c>
      <c r="AI163" s="75">
        <v>7000</v>
      </c>
      <c r="AJ163" s="124"/>
      <c r="AK163" s="125"/>
      <c r="AL163" s="66"/>
      <c r="AM163" s="66"/>
      <c r="AN163" s="125"/>
      <c r="AO163" s="125"/>
      <c r="AP163" s="66"/>
      <c r="AQ163" s="75"/>
    </row>
    <row r="164" spans="1:59" x14ac:dyDescent="0.35">
      <c r="B164" s="5" t="s">
        <v>53</v>
      </c>
      <c r="C164" s="15">
        <v>47.038155000000003</v>
      </c>
      <c r="D164" s="15">
        <v>79.418149999999997</v>
      </c>
      <c r="E164" t="s">
        <v>168</v>
      </c>
      <c r="F164">
        <v>3</v>
      </c>
      <c r="G164" s="15">
        <f>HLOOKUP(Calculations!$E$2,'Prevalence Rates'!$C$3:$BC$249,'Prevalence Rates'!$BD164,FALSE)</f>
        <v>0.12186503235597473</v>
      </c>
      <c r="H164">
        <f>HLOOKUP(Calculations!$E$2,'Population 2016'!$C$3:$BC$249,'Population 2016'!BD164,FALSE)</f>
        <v>37651</v>
      </c>
      <c r="I164">
        <v>0</v>
      </c>
      <c r="J164">
        <f>HLOOKUP(Results!E$4,Targeting!$C$3:$F$249,Targeting!$G164,FALSE)</f>
        <v>1115</v>
      </c>
      <c r="K164" s="80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Authority"),OR($F164=1,$F164=5)),0,new_ci(VALUE(LEFT(Options!$B$24,2)),$C164,$E164,$F164,2016,$I164,1,$H164,$G164*$H164,Options!$B$8)))</f>
        <v>148.96787101320001</v>
      </c>
      <c r="L164" s="81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Authority"),OR($F164=1,$F164=5)),0,new_ci(VALUE(LEFT(Options!$B$24,2)),$C164,$E164,$F164,2016,$I164+$J164,1,$H164,$G164*$H164,Options!$B$8)))</f>
        <v>148.73450273969999</v>
      </c>
      <c r="M164" s="74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Authority"),OR($F164=1,$F164=5)),0,new_yllv2(VALUE(LEFT(Options!$B$24,2)),$C164,$D164,$E164,$F164,2016,$I164,1,$H164,$G164*$H164,Options!$B$8)))</f>
        <v>4674.6110475549003</v>
      </c>
      <c r="N164" s="75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Authority"),OR($F164=1,$F164=5)),0,new_yllv2(VALUE(LEFT(Options!$B$24,2)),$C164,$D164,$E164,$F164,2016,$I164+$J164,1,$H164,$G164*$H164,Options!$B$8)))</f>
        <v>4667.2879522992998</v>
      </c>
      <c r="O164" s="81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Authority"),OR($F164=1,$F164=5)),0,hosp_count(VALUE(LEFT(Options!$B$24,2)),$C164,$E164,$F164,2016,$I164,1,$H164,$G164*$H164, Options!$B$8)))</f>
        <v>7271.5344409603003</v>
      </c>
      <c r="P164" s="81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Authority"),OR($F164=1,$F164=5)),0,hosp_count(VALUE(LEFT(Options!$B$24,2)),$C164,$E164,$F164,2016,$I164+$J164,1,$H164,$G164*$H164, Options!$B$8)))</f>
        <v>7247.7635164588</v>
      </c>
      <c r="Q164" s="74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Authority"),OR($F164=1,$F164=5)),0,prem_mort(VALUE(LEFT(Options!$B$24,2)),$C164,$E164,$F164,2016,$I164,1,$H164,$G164*$H164,Options!$B$8)))</f>
        <v>148.96787101320001</v>
      </c>
      <c r="R164" s="75">
        <f>IF(AND(OR(Calculations!$E$2="Orkney Health Board",Calculations!$E$2="Orkney Islands Local Authority"),$F164=1),0,IF(AND(OR(Calculations!$E$2="Shetland Health Board",Calculations!$E$2="Western Isles Health Board",Calculations!$E$2="Shetland Islands Local Authority",Calculations!$E$2="Eilean Siar Local Authority"),OR($F164=1,$F164=5)),0,prem_mort(VALUE(LEFT(Options!$B$24,2)),$C164,$E164,$F164,2016,$I164+$J164,1,$H164,$G164*$H164,Options!$B$8)))</f>
        <v>148.73450273969999</v>
      </c>
      <c r="S164" s="74">
        <f t="shared" si="150"/>
        <v>395.65448729967335</v>
      </c>
      <c r="T164" s="66">
        <f t="shared" si="151"/>
        <v>395.03466771055213</v>
      </c>
      <c r="U164" s="66">
        <f t="shared" si="152"/>
        <v>12415.635833191416</v>
      </c>
      <c r="V164" s="66">
        <f t="shared" si="153"/>
        <v>12396.185897583862</v>
      </c>
      <c r="W164" s="66">
        <f t="shared" si="154"/>
        <v>19312.991529999999</v>
      </c>
      <c r="X164" s="66">
        <f t="shared" si="155"/>
        <v>19249.856621228653</v>
      </c>
      <c r="Y164" s="66">
        <f t="shared" si="156"/>
        <v>395.65448729967335</v>
      </c>
      <c r="Z164" s="75">
        <f t="shared" si="157"/>
        <v>395.03466771055213</v>
      </c>
      <c r="AA164" s="74">
        <f t="shared" si="158"/>
        <v>2769581.4110977133</v>
      </c>
      <c r="AB164" s="66">
        <f t="shared" si="159"/>
        <v>2765242.6739738649</v>
      </c>
      <c r="AC164" s="66">
        <f t="shared" si="144"/>
        <v>86909450.832339913</v>
      </c>
      <c r="AD164" s="66">
        <f t="shared" si="145"/>
        <v>86773301.28308703</v>
      </c>
      <c r="AE164" s="66">
        <f t="shared" si="160"/>
        <v>135190940.71000001</v>
      </c>
      <c r="AF164" s="66">
        <f t="shared" si="161"/>
        <v>134748996.34860057</v>
      </c>
      <c r="AG164" s="66">
        <f t="shared" si="162"/>
        <v>2769581.4110977133</v>
      </c>
      <c r="AH164" s="66">
        <f t="shared" si="163"/>
        <v>2765242.6739738649</v>
      </c>
      <c r="AI164" s="75">
        <v>7000</v>
      </c>
      <c r="AJ164" s="124"/>
      <c r="AK164" s="125"/>
      <c r="AL164" s="66"/>
      <c r="AM164" s="66"/>
      <c r="AN164" s="125"/>
      <c r="AO164" s="125"/>
      <c r="AP164" s="66"/>
      <c r="AQ164" s="75"/>
    </row>
    <row r="165" spans="1:59" x14ac:dyDescent="0.35">
      <c r="B165" s="5" t="s">
        <v>54</v>
      </c>
      <c r="C165" s="15">
        <v>51.998646000000001</v>
      </c>
      <c r="D165" s="15">
        <v>79.988649999999993</v>
      </c>
      <c r="E165" t="s">
        <v>168</v>
      </c>
      <c r="F165">
        <v>3</v>
      </c>
      <c r="G165" s="15">
        <f>HLOOKUP(Calculations!$E$2,'Prevalence Rates'!$C$3:$BC$249,'Prevalence Rates'!$BD165,FALSE)</f>
        <v>0.12186503235597473</v>
      </c>
      <c r="H165">
        <f>HLOOKUP(Calculations!$E$2,'Population 2016'!$C$3:$BC$249,'Population 2016'!BD165,FALSE)</f>
        <v>40386</v>
      </c>
      <c r="I165">
        <v>0</v>
      </c>
      <c r="J165">
        <f>HLOOKUP(Results!E$4,Targeting!$C$3:$F$249,Targeting!$G165,FALSE)</f>
        <v>1196</v>
      </c>
      <c r="K165" s="80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Authority"),OR($F165=1,$F165=5)),0,new_ci(VALUE(LEFT(Options!$B$24,2)),$C165,$E165,$F165,2016,$I165,1,$H165,$G165*$H165,Options!$B$8)))</f>
        <v>232.16553965579999</v>
      </c>
      <c r="L165" s="81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Authority"),OR($F165=1,$F165=5)),0,new_ci(VALUE(LEFT(Options!$B$24,2)),$C165,$E165,$F165,2016,$I165+$J165,1,$H165,$G165*$H165,Options!$B$8)))</f>
        <v>231.80232390419999</v>
      </c>
      <c r="M165" s="74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Authority"),OR($F165=1,$F165=5)),0,new_yllv2(VALUE(LEFT(Options!$B$24,2)),$C165,$D165,$E165,$F165,2016,$I165,1,$H165,$G165*$H165,Options!$B$8)))</f>
        <v>6266.1488439721998</v>
      </c>
      <c r="N165" s="75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Authority"),OR($F165=1,$F165=5)),0,new_yllv2(VALUE(LEFT(Options!$B$24,2)),$C165,$D165,$E165,$F165,2016,$I165+$J165,1,$H165,$G165*$H165,Options!$B$8)))</f>
        <v>6256.3456493837002</v>
      </c>
      <c r="O165" s="81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Authority"),OR($F165=1,$F165=5)),0,hosp_count(VALUE(LEFT(Options!$B$24,2)),$C165,$E165,$F165,2016,$I165,1,$H165,$G165*$H165, Options!$B$8)))</f>
        <v>9301.3966469789993</v>
      </c>
      <c r="P165" s="81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Authority"),OR($F165=1,$F165=5)),0,hosp_count(VALUE(LEFT(Options!$B$24,2)),$C165,$E165,$F165,2016,$I165+$J165,1,$H165,$G165*$H165, Options!$B$8)))</f>
        <v>9270.9898860599005</v>
      </c>
      <c r="Q165" s="74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Authority"),OR($F165=1,$F165=5)),0,prem_mort(VALUE(LEFT(Options!$B$24,2)),$C165,$E165,$F165,2016,$I165,1,$H165,$G165*$H165,Options!$B$8)))</f>
        <v>232.16553965579999</v>
      </c>
      <c r="R165" s="75">
        <f>IF(AND(OR(Calculations!$E$2="Orkney Health Board",Calculations!$E$2="Orkney Islands Local Authority"),$F165=1),0,IF(AND(OR(Calculations!$E$2="Shetland Health Board",Calculations!$E$2="Western Isles Health Board",Calculations!$E$2="Shetland Islands Local Authority",Calculations!$E$2="Eilean Siar Local Authority"),OR($F165=1,$F165=5)),0,prem_mort(VALUE(LEFT(Options!$B$24,2)),$C165,$E165,$F165,2016,$I165+$J165,1,$H165,$G165*$H165,Options!$B$8)))</f>
        <v>231.80232390419999</v>
      </c>
      <c r="S165" s="74">
        <f t="shared" si="150"/>
        <v>574.86638849056601</v>
      </c>
      <c r="T165" s="66">
        <f t="shared" si="151"/>
        <v>573.96702794087059</v>
      </c>
      <c r="U165" s="66">
        <f t="shared" si="152"/>
        <v>15515.646124825929</v>
      </c>
      <c r="V165" s="66">
        <f t="shared" si="153"/>
        <v>15491.372379992325</v>
      </c>
      <c r="W165" s="66">
        <f t="shared" si="154"/>
        <v>23031.240149999998</v>
      </c>
      <c r="X165" s="66">
        <f t="shared" si="155"/>
        <v>22955.949799583766</v>
      </c>
      <c r="Y165" s="66">
        <f t="shared" si="156"/>
        <v>574.86638849056601</v>
      </c>
      <c r="Z165" s="75">
        <f t="shared" si="157"/>
        <v>573.96702794087059</v>
      </c>
      <c r="AA165" s="74">
        <f t="shared" si="158"/>
        <v>4024064.7194339619</v>
      </c>
      <c r="AB165" s="66">
        <f t="shared" si="159"/>
        <v>4017769.1955860942</v>
      </c>
      <c r="AC165" s="66">
        <f t="shared" si="144"/>
        <v>108609522.8737815</v>
      </c>
      <c r="AD165" s="66">
        <f t="shared" si="145"/>
        <v>108439606.65994628</v>
      </c>
      <c r="AE165" s="66">
        <f t="shared" si="160"/>
        <v>161218681.04999998</v>
      </c>
      <c r="AF165" s="66">
        <f t="shared" si="161"/>
        <v>160691648.59708637</v>
      </c>
      <c r="AG165" s="66">
        <f t="shared" si="162"/>
        <v>4024064.7194339619</v>
      </c>
      <c r="AH165" s="66">
        <f t="shared" si="163"/>
        <v>4017769.1955860942</v>
      </c>
      <c r="AI165" s="75">
        <v>7000</v>
      </c>
      <c r="AJ165" s="124"/>
      <c r="AK165" s="125"/>
      <c r="AL165" s="66"/>
      <c r="AM165" s="66"/>
      <c r="AN165" s="125"/>
      <c r="AO165" s="125"/>
      <c r="AP165" s="66"/>
      <c r="AQ165" s="75"/>
    </row>
    <row r="166" spans="1:59" x14ac:dyDescent="0.35">
      <c r="B166" s="5" t="s">
        <v>55</v>
      </c>
      <c r="C166" s="15">
        <v>56.950867000000002</v>
      </c>
      <c r="D166" s="15">
        <v>80.660870000000003</v>
      </c>
      <c r="E166" t="s">
        <v>168</v>
      </c>
      <c r="F166">
        <v>3</v>
      </c>
      <c r="G166" s="15">
        <f>HLOOKUP(Calculations!$E$2,'Prevalence Rates'!$C$3:$BC$249,'Prevalence Rates'!$BD166,FALSE)</f>
        <v>8.219026204685223E-2</v>
      </c>
      <c r="H166">
        <f>HLOOKUP(Calculations!$E$2,'Population 2016'!$C$3:$BC$249,'Population 2016'!BD166,FALSE)</f>
        <v>37545</v>
      </c>
      <c r="I166">
        <v>0</v>
      </c>
      <c r="J166">
        <f>HLOOKUP(Results!E$4,Targeting!$C$3:$F$249,Targeting!$G166,FALSE)</f>
        <v>1112</v>
      </c>
      <c r="K166" s="80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Authority"),OR($F166=1,$F166=5)),0,new_ci(VALUE(LEFT(Options!$B$24,2)),$C166,$E166,$F166,2016,$I166,1,$H166,$G166*$H166,Options!$B$8)))</f>
        <v>313.2752246137</v>
      </c>
      <c r="L166" s="81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Authority"),OR($F166=1,$F166=5)),0,new_ci(VALUE(LEFT(Options!$B$24,2)),$C166,$E166,$F166,2016,$I166+$J166,1,$H166,$G166*$H166,Options!$B$8)))</f>
        <v>312.77984907450002</v>
      </c>
      <c r="M166" s="74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Authority"),OR($F166=1,$F166=5)),0,new_yllv2(VALUE(LEFT(Options!$B$24,2)),$C166,$D166,$E166,$F166,2016,$I166,1,$H166,$G166*$H166,Options!$B$8)))</f>
        <v>7114.4812908027998</v>
      </c>
      <c r="N166" s="75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Authority"),OR($F166=1,$F166=5)),0,new_yllv2(VALUE(LEFT(Options!$B$24,2)),$C166,$D166,$E166,$F166,2016,$I166+$J166,1,$H166,$G166*$H166,Options!$B$8)))</f>
        <v>7103.2313108214003</v>
      </c>
      <c r="O166" s="81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Authority"),OR($F166=1,$F166=5)),0,hosp_count(VALUE(LEFT(Options!$B$24,2)),$C166,$E166,$F166,2016,$I166,1,$H166,$G166*$H166, Options!$B$8)))</f>
        <v>10308.838145089499</v>
      </c>
      <c r="P166" s="81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Authority"),OR($F166=1,$F166=5)),0,hosp_count(VALUE(LEFT(Options!$B$24,2)),$C166,$E166,$F166,2016,$I166+$J166,1,$H166,$G166*$H166, Options!$B$8)))</f>
        <v>10274.666382695001</v>
      </c>
      <c r="Q166" s="74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Authority"),OR($F166=1,$F166=5)),0,prem_mort(VALUE(LEFT(Options!$B$24,2)),$C166,$E166,$F166,2016,$I166,1,$H166,$G166*$H166,Options!$B$8)))</f>
        <v>313.2752246137</v>
      </c>
      <c r="R166" s="75">
        <f>IF(AND(OR(Calculations!$E$2="Orkney Health Board",Calculations!$E$2="Orkney Islands Local Authority"),$F166=1),0,IF(AND(OR(Calculations!$E$2="Shetland Health Board",Calculations!$E$2="Western Isles Health Board",Calculations!$E$2="Shetland Islands Local Authority",Calculations!$E$2="Eilean Siar Local Authority"),OR($F166=1,$F166=5)),0,prem_mort(VALUE(LEFT(Options!$B$24,2)),$C166,$E166,$F166,2016,$I166+$J166,1,$H166,$G166*$H166,Options!$B$8)))</f>
        <v>312.77984907450002</v>
      </c>
      <c r="S166" s="74">
        <f t="shared" si="150"/>
        <v>834.39931978612333</v>
      </c>
      <c r="T166" s="66">
        <f t="shared" si="151"/>
        <v>833.07990165002002</v>
      </c>
      <c r="U166" s="66">
        <f t="shared" si="152"/>
        <v>18949.211055540818</v>
      </c>
      <c r="V166" s="66">
        <f t="shared" si="153"/>
        <v>18919.247065711545</v>
      </c>
      <c r="W166" s="66">
        <f t="shared" si="154"/>
        <v>27457.28631</v>
      </c>
      <c r="X166" s="66">
        <f t="shared" si="155"/>
        <v>27366.270828858702</v>
      </c>
      <c r="Y166" s="66">
        <f t="shared" si="156"/>
        <v>834.39931978612333</v>
      </c>
      <c r="Z166" s="75">
        <f t="shared" si="157"/>
        <v>833.07990165002002</v>
      </c>
      <c r="AA166" s="74">
        <f t="shared" si="158"/>
        <v>5423595.5786098018</v>
      </c>
      <c r="AB166" s="66">
        <f t="shared" si="159"/>
        <v>5415019.36072513</v>
      </c>
      <c r="AC166" s="66">
        <f t="shared" si="144"/>
        <v>123169871.86101532</v>
      </c>
      <c r="AD166" s="66">
        <f t="shared" si="145"/>
        <v>122975105.92712504</v>
      </c>
      <c r="AE166" s="66">
        <f t="shared" si="160"/>
        <v>178472361.01499999</v>
      </c>
      <c r="AF166" s="66">
        <f t="shared" si="161"/>
        <v>177880760.38758156</v>
      </c>
      <c r="AG166" s="66">
        <f t="shared" si="162"/>
        <v>5423595.5786098018</v>
      </c>
      <c r="AH166" s="66">
        <f t="shared" si="163"/>
        <v>5415019.36072513</v>
      </c>
      <c r="AI166" s="75">
        <v>6500</v>
      </c>
      <c r="AJ166" s="124"/>
      <c r="AK166" s="125"/>
      <c r="AL166" s="66"/>
      <c r="AM166" s="66"/>
      <c r="AN166" s="125"/>
      <c r="AO166" s="125"/>
      <c r="AP166" s="66"/>
      <c r="AQ166" s="75"/>
    </row>
    <row r="167" spans="1:59" x14ac:dyDescent="0.35">
      <c r="B167" s="5" t="s">
        <v>56</v>
      </c>
      <c r="C167" s="15">
        <v>61.942988999999997</v>
      </c>
      <c r="D167" s="15">
        <v>81.612989999999996</v>
      </c>
      <c r="E167" t="s">
        <v>168</v>
      </c>
      <c r="F167">
        <v>3</v>
      </c>
      <c r="G167" s="15">
        <f>HLOOKUP(Calculations!$E$2,'Prevalence Rates'!$C$3:$BC$249,'Prevalence Rates'!$BD167,FALSE)</f>
        <v>8.219026204685223E-2</v>
      </c>
      <c r="H167">
        <f>HLOOKUP(Calculations!$E$2,'Population 2016'!$C$3:$BC$249,'Population 2016'!BD167,FALSE)</f>
        <v>33247</v>
      </c>
      <c r="I167">
        <v>0</v>
      </c>
      <c r="J167">
        <f>HLOOKUP(Results!E$4,Targeting!$C$3:$F$249,Targeting!$G167,FALSE)</f>
        <v>985</v>
      </c>
      <c r="K167" s="80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Authority"),OR($F167=1,$F167=5)),0,new_ci(VALUE(LEFT(Options!$B$24,2)),$C167,$E167,$F167,2016,$I167,1,$H167,$G167*$H167,Options!$B$8)))</f>
        <v>403.61883344159997</v>
      </c>
      <c r="L167" s="81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Authority"),OR($F167=1,$F167=5)),0,new_ci(VALUE(LEFT(Options!$B$24,2)),$C167,$E167,$F167,2016,$I167+$J167,1,$H167,$G167*$H167,Options!$B$8)))</f>
        <v>402.98227738859998</v>
      </c>
      <c r="M167" s="74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Authority"),OR($F167=1,$F167=5)),0,new_yllv2(VALUE(LEFT(Options!$B$24,2)),$C167,$D167,$E167,$F167,2016,$I167,1,$H167,$G167*$H167,Options!$B$8)))</f>
        <v>7535.5640239735003</v>
      </c>
      <c r="N167" s="75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Authority"),OR($F167=1,$F167=5)),0,new_yllv2(VALUE(LEFT(Options!$B$24,2)),$C167,$D167,$E167,$F167,2016,$I167+$J167,1,$H167,$G167*$H167,Options!$B$8)))</f>
        <v>7523.6795218274001</v>
      </c>
      <c r="O167" s="81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Authority"),OR($F167=1,$F167=5)),0,hosp_count(VALUE(LEFT(Options!$B$24,2)),$C167,$E167,$F167,2016,$I167,1,$H167,$G167*$H167, Options!$B$8)))</f>
        <v>10898.467983401801</v>
      </c>
      <c r="P167" s="81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Authority"),OR($F167=1,$F167=5)),0,hosp_count(VALUE(LEFT(Options!$B$24,2)),$C167,$E167,$F167,2016,$I167+$J167,1,$H167,$G167*$H167, Options!$B$8)))</f>
        <v>10862.330808405801</v>
      </c>
      <c r="Q167" s="74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Authority"),OR($F167=1,$F167=5)),0,prem_mort(VALUE(LEFT(Options!$B$24,2)),$C167,$E167,$F167,2016,$I167,1,$H167,$G167*$H167,Options!$B$8)))</f>
        <v>403.61883344159997</v>
      </c>
      <c r="R167" s="75">
        <f>IF(AND(OR(Calculations!$E$2="Orkney Health Board",Calculations!$E$2="Orkney Islands Local Authority"),$F167=1),0,IF(AND(OR(Calculations!$E$2="Shetland Health Board",Calculations!$E$2="Western Isles Health Board",Calculations!$E$2="Shetland Islands Local Authority",Calculations!$E$2="Eilean Siar Local Authority"),OR($F167=1,$F167=5)),0,prem_mort(VALUE(LEFT(Options!$B$24,2)),$C167,$E167,$F167,2016,$I167+$J167,1,$H167,$G167*$H167,Options!$B$8)))</f>
        <v>402.98227738859998</v>
      </c>
      <c r="S167" s="74">
        <f t="shared" si="150"/>
        <v>1214.0007622991548</v>
      </c>
      <c r="T167" s="66">
        <f t="shared" si="151"/>
        <v>1212.0861352561133</v>
      </c>
      <c r="U167" s="66">
        <f t="shared" si="152"/>
        <v>22665.395446125967</v>
      </c>
      <c r="V167" s="66">
        <f t="shared" si="153"/>
        <v>22629.649357317652</v>
      </c>
      <c r="W167" s="66">
        <f t="shared" si="154"/>
        <v>32780.304940000002</v>
      </c>
      <c r="X167" s="66">
        <f t="shared" si="155"/>
        <v>32671.611900038501</v>
      </c>
      <c r="Y167" s="66">
        <f t="shared" si="156"/>
        <v>1214.0007622991548</v>
      </c>
      <c r="Z167" s="75">
        <f t="shared" si="157"/>
        <v>1212.0861352561133</v>
      </c>
      <c r="AA167" s="74">
        <f t="shared" si="158"/>
        <v>7284004.5737949284</v>
      </c>
      <c r="AB167" s="66">
        <f t="shared" si="159"/>
        <v>7272516.81153668</v>
      </c>
      <c r="AC167" s="66">
        <f t="shared" si="144"/>
        <v>135992372.67675582</v>
      </c>
      <c r="AD167" s="66">
        <f t="shared" si="145"/>
        <v>135777896.14390591</v>
      </c>
      <c r="AE167" s="66">
        <f t="shared" si="160"/>
        <v>196681829.64000002</v>
      </c>
      <c r="AF167" s="66">
        <f t="shared" si="161"/>
        <v>196029671.400231</v>
      </c>
      <c r="AG167" s="66">
        <f t="shared" si="162"/>
        <v>7284004.5737949284</v>
      </c>
      <c r="AH167" s="66">
        <f t="shared" si="163"/>
        <v>7272516.81153668</v>
      </c>
      <c r="AI167" s="75">
        <v>6000</v>
      </c>
      <c r="AJ167" s="124"/>
      <c r="AK167" s="125"/>
      <c r="AL167" s="66"/>
      <c r="AM167" s="66"/>
      <c r="AN167" s="125"/>
      <c r="AO167" s="125"/>
      <c r="AP167" s="66"/>
      <c r="AQ167" s="75"/>
    </row>
    <row r="168" spans="1:59" x14ac:dyDescent="0.35">
      <c r="B168" s="5" t="s">
        <v>57</v>
      </c>
      <c r="C168" s="15">
        <v>67.054419999999993</v>
      </c>
      <c r="D168" s="15">
        <v>82.954419999999999</v>
      </c>
      <c r="E168" t="s">
        <v>168</v>
      </c>
      <c r="F168">
        <v>3</v>
      </c>
      <c r="G168" s="15">
        <f>HLOOKUP(Calculations!$E$2,'Prevalence Rates'!$C$3:$BC$249,'Prevalence Rates'!$BD168,FALSE)</f>
        <v>8.219026204685223E-2</v>
      </c>
      <c r="H168">
        <f>HLOOKUP(Calculations!$E$2,'Population 2016'!$C$3:$BC$249,'Population 2016'!BD168,FALSE)</f>
        <v>33371</v>
      </c>
      <c r="I168">
        <v>0</v>
      </c>
      <c r="J168">
        <f>HLOOKUP(Results!E$4,Targeting!$C$3:$F$249,Targeting!$G168,FALSE)</f>
        <v>988</v>
      </c>
      <c r="K168" s="80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Authority"),OR($F168=1,$F168=5)),0,new_ci(VALUE(LEFT(Options!$B$24,2)),$C168,$E168,$F168,2016,$I168,1,$H168,$G168*$H168,Options!$B$8)))</f>
        <v>594.1928958538</v>
      </c>
      <c r="L168" s="81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Authority"),OR($F168=1,$F168=5)),0,new_ci(VALUE(LEFT(Options!$B$24,2)),$C168,$E168,$F168,2016,$I168+$J168,1,$H168,$G168*$H168,Options!$B$8)))</f>
        <v>593.26053418460003</v>
      </c>
      <c r="M168" s="74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Authority"),OR($F168=1,$F168=5)),0,new_yllv2(VALUE(LEFT(Options!$B$24,2)),$C168,$D168,$E168,$F168,2016,$I168,1,$H168,$G168*$H168,Options!$B$8)))</f>
        <v>8853.4741482215995</v>
      </c>
      <c r="N168" s="75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Authority"),OR($F168=1,$F168=5)),0,new_yllv2(VALUE(LEFT(Options!$B$24,2)),$C168,$D168,$E168,$F168,2016,$I168+$J168,1,$H168,$G168*$H168,Options!$B$8)))</f>
        <v>8839.5819593505003</v>
      </c>
      <c r="O168" s="81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Authority"),OR($F168=1,$F168=5)),0,hosp_count(VALUE(LEFT(Options!$B$24,2)),$C168,$E168,$F168,2016,$I168,1,$H168,$G168*$H168, Options!$B$8)))</f>
        <v>13115.2562048768</v>
      </c>
      <c r="P168" s="81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Authority"),OR($F168=1,$F168=5)),0,hosp_count(VALUE(LEFT(Options!$B$24,2)),$C168,$E168,$F168,2016,$I168+$J168,1,$H168,$G168*$H168, Options!$B$8)))</f>
        <v>13071.798230271999</v>
      </c>
      <c r="Q168" s="74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Authority"),OR($F168=1,$F168=5)),0,prem_mort(VALUE(LEFT(Options!$B$24,2)),$C168,$E168,$F168,2016,$I168,1,$H168,$G168*$H168,Options!$B$8)))</f>
        <v>594.1928958538</v>
      </c>
      <c r="R168" s="75">
        <f>IF(AND(OR(Calculations!$E$2="Orkney Health Board",Calculations!$E$2="Orkney Islands Local Authority"),$F168=1),0,IF(AND(OR(Calculations!$E$2="Shetland Health Board",Calculations!$E$2="Western Isles Health Board",Calculations!$E$2="Shetland Islands Local Authority",Calculations!$E$2="Eilean Siar Local Authority"),OR($F168=1,$F168=5)),0,prem_mort(VALUE(LEFT(Options!$B$24,2)),$C168,$E168,$F168,2016,$I168+$J168,1,$H168,$G168*$H168,Options!$B$8)))</f>
        <v>593.26053418460003</v>
      </c>
      <c r="S168" s="74">
        <f t="shared" si="150"/>
        <v>1780.5666472500077</v>
      </c>
      <c r="T168" s="66">
        <f t="shared" si="151"/>
        <v>1777.7727193808996</v>
      </c>
      <c r="U168" s="66">
        <f t="shared" si="152"/>
        <v>26530.443044025051</v>
      </c>
      <c r="V168" s="66">
        <f t="shared" si="153"/>
        <v>26488.813518775285</v>
      </c>
      <c r="W168" s="66">
        <f t="shared" si="154"/>
        <v>39301.358079999998</v>
      </c>
      <c r="X168" s="66">
        <f t="shared" si="155"/>
        <v>39171.131312432954</v>
      </c>
      <c r="Y168" s="66">
        <f t="shared" si="156"/>
        <v>1780.5666472500077</v>
      </c>
      <c r="Z168" s="75">
        <f t="shared" si="157"/>
        <v>1777.7727193808996</v>
      </c>
      <c r="AA168" s="74">
        <f t="shared" si="158"/>
        <v>9793116.5598750431</v>
      </c>
      <c r="AB168" s="66">
        <f t="shared" si="159"/>
        <v>9777749.9565949477</v>
      </c>
      <c r="AC168" s="66">
        <f t="shared" si="144"/>
        <v>145917436.74213779</v>
      </c>
      <c r="AD168" s="66">
        <f t="shared" si="145"/>
        <v>145688474.35326406</v>
      </c>
      <c r="AE168" s="66">
        <f t="shared" si="160"/>
        <v>216157469.44</v>
      </c>
      <c r="AF168" s="66">
        <f t="shared" si="161"/>
        <v>215441222.21838126</v>
      </c>
      <c r="AG168" s="66">
        <f t="shared" si="162"/>
        <v>9793116.5598750431</v>
      </c>
      <c r="AH168" s="66">
        <f t="shared" si="163"/>
        <v>9777749.9565949477</v>
      </c>
      <c r="AI168" s="75">
        <v>5500</v>
      </c>
      <c r="AJ168" s="124"/>
      <c r="AK168" s="125"/>
      <c r="AL168" s="66"/>
      <c r="AM168" s="66"/>
      <c r="AN168" s="125"/>
      <c r="AO168" s="125"/>
      <c r="AP168" s="66"/>
      <c r="AQ168" s="75"/>
    </row>
    <row r="169" spans="1:59" x14ac:dyDescent="0.35">
      <c r="B169" s="5" t="s">
        <v>58</v>
      </c>
      <c r="C169" s="15">
        <v>71.891098</v>
      </c>
      <c r="D169" s="15">
        <v>84.341099999999997</v>
      </c>
      <c r="E169" t="s">
        <v>168</v>
      </c>
      <c r="F169">
        <v>3</v>
      </c>
      <c r="G169" s="15">
        <f>HLOOKUP(Calculations!$E$2,'Prevalence Rates'!$C$3:$BC$249,'Prevalence Rates'!$BD169,FALSE)</f>
        <v>8.219026204685223E-2</v>
      </c>
      <c r="H169">
        <f>HLOOKUP(Calculations!$E$2,'Population 2016'!$C$3:$BC$249,'Population 2016'!BD169,FALSE)</f>
        <v>24436</v>
      </c>
      <c r="I169">
        <v>0</v>
      </c>
      <c r="J169">
        <f>HLOOKUP(Results!E$4,Targeting!$C$3:$F$249,Targeting!$G169,FALSE)</f>
        <v>724</v>
      </c>
      <c r="K169" s="80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Authority"),OR($F169=1,$F169=5)),0,new_ci(VALUE(LEFT(Options!$B$24,2)),$C169,$E169,$F169,2016,$I169,1,$H169,$G169*$H169,Options!$B$8)))</f>
        <v>624.37881487829998</v>
      </c>
      <c r="L169" s="81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Authority"),OR($F169=1,$F169=5)),0,new_ci(VALUE(LEFT(Options!$B$24,2)),$C169,$E169,$F169,2016,$I169+$J169,1,$H169,$G169*$H169,Options!$B$8)))</f>
        <v>623.40429371949995</v>
      </c>
      <c r="M169" s="74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Authority"),OR($F169=1,$F169=5)),0,new_yllv2(VALUE(LEFT(Options!$B$24,2)),$C169,$D169,$E169,$F169,2016,$I169,1,$H169,$G169*$H169,Options!$B$8)))</f>
        <v>7149.1386791142004</v>
      </c>
      <c r="N169" s="75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Authority"),OR($F169=1,$F169=5)),0,new_yllv2(VALUE(LEFT(Options!$B$24,2)),$C169,$D169,$E169,$F169,2016,$I169+$J169,1,$H169,$G169*$H169,Options!$B$8)))</f>
        <v>7137.9804098968998</v>
      </c>
      <c r="O169" s="81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Authority"),OR($F169=1,$F169=5)),0,hosp_count(VALUE(LEFT(Options!$B$24,2)),$C169,$E169,$F169,2016,$I169,1,$H169,$G169*$H169, Options!$B$8)))</f>
        <v>11402.414531516401</v>
      </c>
      <c r="P169" s="81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Authority"),OR($F169=1,$F169=5)),0,hosp_count(VALUE(LEFT(Options!$B$24,2)),$C169,$E169,$F169,2016,$I169+$J169,1,$H169,$G169*$H169, Options!$B$8)))</f>
        <v>11364.604220081501</v>
      </c>
      <c r="Q169" s="74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Authority"),OR($F169=1,$F169=5)),0,prem_mort(VALUE(LEFT(Options!$B$24,2)),$C169,$E169,$F169,2016,$I169,1,$H169,$G169*$H169,Options!$B$8)))</f>
        <v>624.37881487829998</v>
      </c>
      <c r="R169" s="75">
        <f>IF(AND(OR(Calculations!$E$2="Orkney Health Board",Calculations!$E$2="Orkney Islands Local Authority"),$F169=1),0,IF(AND(OR(Calculations!$E$2="Shetland Health Board",Calculations!$E$2="Western Isles Health Board",Calculations!$E$2="Shetland Islands Local Authority",Calculations!$E$2="Eilean Siar Local Authority"),OR($F169=1,$F169=5)),0,prem_mort(VALUE(LEFT(Options!$B$24,2)),$C169,$E169,$F169,2016,$I169+$J169,1,$H169,$G169*$H169,Options!$B$8)))</f>
        <v>623.40429371949995</v>
      </c>
      <c r="S169" s="74">
        <f t="shared" si="150"/>
        <v>2555.1596614761006</v>
      </c>
      <c r="T169" s="66">
        <f t="shared" si="151"/>
        <v>2551.1716063164999</v>
      </c>
      <c r="U169" s="66">
        <f t="shared" si="152"/>
        <v>29256.58323422082</v>
      </c>
      <c r="V169" s="66">
        <f t="shared" si="153"/>
        <v>29210.919994667292</v>
      </c>
      <c r="W169" s="66">
        <f t="shared" si="154"/>
        <v>46662.360990000001</v>
      </c>
      <c r="X169" s="66">
        <f t="shared" si="155"/>
        <v>46507.628990348261</v>
      </c>
      <c r="Y169" s="66">
        <f t="shared" si="156"/>
        <v>2555.1596614761006</v>
      </c>
      <c r="Z169" s="75">
        <f t="shared" si="157"/>
        <v>2551.1716063164999</v>
      </c>
      <c r="AA169" s="74">
        <f t="shared" si="158"/>
        <v>12775798.307380503</v>
      </c>
      <c r="AB169" s="66">
        <f t="shared" si="159"/>
        <v>12755858.031582499</v>
      </c>
      <c r="AC169" s="66">
        <f t="shared" si="144"/>
        <v>146282916.1711041</v>
      </c>
      <c r="AD169" s="66">
        <f t="shared" si="145"/>
        <v>146054599.97333646</v>
      </c>
      <c r="AE169" s="66">
        <f t="shared" si="160"/>
        <v>233311804.95000002</v>
      </c>
      <c r="AF169" s="66">
        <f t="shared" si="161"/>
        <v>232538144.95174131</v>
      </c>
      <c r="AG169" s="66">
        <f t="shared" si="162"/>
        <v>12775798.307380503</v>
      </c>
      <c r="AH169" s="66">
        <f t="shared" si="163"/>
        <v>12755858.031582499</v>
      </c>
      <c r="AI169" s="75">
        <v>5000</v>
      </c>
      <c r="AJ169" s="124"/>
      <c r="AK169" s="125"/>
      <c r="AL169" s="66"/>
      <c r="AM169" s="66"/>
      <c r="AN169" s="125"/>
      <c r="AO169" s="125"/>
      <c r="AP169" s="66"/>
      <c r="AQ169" s="75"/>
    </row>
    <row r="170" spans="1:59" x14ac:dyDescent="0.35">
      <c r="B170" s="5" t="s">
        <v>59</v>
      </c>
      <c r="C170" s="15">
        <v>76.907700000000006</v>
      </c>
      <c r="D170" s="15">
        <v>86.357700000000008</v>
      </c>
      <c r="E170" t="s">
        <v>168</v>
      </c>
      <c r="F170">
        <v>3</v>
      </c>
      <c r="G170" s="15">
        <f>HLOOKUP(Calculations!$E$2,'Prevalence Rates'!$C$3:$BC$249,'Prevalence Rates'!$BD170,FALSE)</f>
        <v>8.219026204685223E-2</v>
      </c>
      <c r="H170">
        <f>HLOOKUP(Calculations!$E$2,'Population 2016'!$C$3:$BC$249,'Population 2016'!BD170,FALSE)</f>
        <v>18146</v>
      </c>
      <c r="I170">
        <v>0</v>
      </c>
      <c r="J170">
        <f>HLOOKUP(Results!E$4,Targeting!$C$3:$F$249,Targeting!$G170,FALSE)</f>
        <v>537</v>
      </c>
      <c r="K170" s="80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Authority"),OR($F170=1,$F170=5)),0,new_ci(VALUE(LEFT(Options!$B$24,2)),$C170,$E170,$F170,2016,$I170,1,$H170,$G170*$H170,Options!$B$8)))</f>
        <v>673.11705018400005</v>
      </c>
      <c r="L170" s="81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Authority"),OR($F170=1,$F170=5)),0,new_ci(VALUE(LEFT(Options!$B$24,2)),$C170,$E170,$F170,2016,$I170+$J170,1,$H170,$G170*$H170,Options!$B$8)))</f>
        <v>672.07725273430003</v>
      </c>
      <c r="M170" s="74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Authority"),OR($F170=1,$F170=5)),0,new_yllv2(VALUE(LEFT(Options!$B$24,2)),$C170,$D170,$E170,$F170,2016,$I170,1,$H170,$G170*$H170,Options!$B$8)))</f>
        <v>5687.8390740548002</v>
      </c>
      <c r="N170" s="75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Authority"),OR($F170=1,$F170=5)),0,new_yllv2(VALUE(LEFT(Options!$B$24,2)),$C170,$D170,$E170,$F170,2016,$I170+$J170,1,$H170,$G170*$H170,Options!$B$8)))</f>
        <v>5679.0527856048002</v>
      </c>
      <c r="O170" s="81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Authority"),OR($F170=1,$F170=5)),0,hosp_count(VALUE(LEFT(Options!$B$24,2)),$C170,$E170,$F170,2016,$I170,1,$H170,$G170*$H170, Options!$B$8)))</f>
        <v>10117.666517439</v>
      </c>
      <c r="P170" s="81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Authority"),OR($F170=1,$F170=5)),0,hosp_count(VALUE(LEFT(Options!$B$24,2)),$C170,$E170,$F170,2016,$I170+$J170,1,$H170,$G170*$H170, Options!$B$8)))</f>
        <v>10084.156186332801</v>
      </c>
      <c r="Q170" s="74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Authority"),OR($F170=1,$F170=5)),0,prem_mort(VALUE(LEFT(Options!$B$24,2)),$C170,$E170,$F170,2016,$I170,1,$H170,$G170*$H170,Options!$B$8)))</f>
        <v>0</v>
      </c>
      <c r="R170" s="75">
        <f>IF(AND(OR(Calculations!$E$2="Orkney Health Board",Calculations!$E$2="Orkney Islands Local Authority"),$F170=1),0,IF(AND(OR(Calculations!$E$2="Shetland Health Board",Calculations!$E$2="Western Isles Health Board",Calculations!$E$2="Shetland Islands Local Authority",Calculations!$E$2="Eilean Siar Local Authority"),OR($F170=1,$F170=5)),0,prem_mort(VALUE(LEFT(Options!$B$24,2)),$C170,$E170,$F170,2016,$I170+$J170,1,$H170,$G170*$H170,Options!$B$8)))</f>
        <v>0</v>
      </c>
      <c r="S170" s="74">
        <f t="shared" si="150"/>
        <v>3709.4513952606635</v>
      </c>
      <c r="T170" s="66">
        <f t="shared" si="151"/>
        <v>3703.7212208437122</v>
      </c>
      <c r="U170" s="66">
        <f t="shared" si="152"/>
        <v>31344.864289952609</v>
      </c>
      <c r="V170" s="66">
        <f t="shared" si="153"/>
        <v>31296.444316129175</v>
      </c>
      <c r="W170" s="66">
        <f t="shared" si="154"/>
        <v>55757.007150000005</v>
      </c>
      <c r="X170" s="66">
        <f t="shared" si="155"/>
        <v>55572.336527790147</v>
      </c>
      <c r="Y170" s="66">
        <f t="shared" si="156"/>
        <v>0</v>
      </c>
      <c r="Z170" s="75">
        <f t="shared" si="157"/>
        <v>0</v>
      </c>
      <c r="AA170" s="74">
        <f t="shared" si="158"/>
        <v>14837805.581042655</v>
      </c>
      <c r="AB170" s="66">
        <f t="shared" si="159"/>
        <v>14814884.883374849</v>
      </c>
      <c r="AC170" s="66">
        <f t="shared" si="144"/>
        <v>125379457.15981044</v>
      </c>
      <c r="AD170" s="66">
        <f t="shared" si="145"/>
        <v>125185777.2645167</v>
      </c>
      <c r="AE170" s="66">
        <f t="shared" si="160"/>
        <v>223028028.60000002</v>
      </c>
      <c r="AF170" s="66">
        <f t="shared" si="161"/>
        <v>222289346.11116058</v>
      </c>
      <c r="AG170" s="66">
        <f t="shared" si="162"/>
        <v>0</v>
      </c>
      <c r="AH170" s="66">
        <f t="shared" si="163"/>
        <v>0</v>
      </c>
      <c r="AI170" s="75">
        <v>4000</v>
      </c>
      <c r="AJ170" s="124"/>
      <c r="AK170" s="125"/>
      <c r="AL170" s="66"/>
      <c r="AM170" s="66"/>
      <c r="AN170" s="125"/>
      <c r="AO170" s="125"/>
      <c r="AP170" s="66"/>
      <c r="AQ170" s="75"/>
    </row>
    <row r="171" spans="1:59" x14ac:dyDescent="0.35">
      <c r="B171" s="5" t="s">
        <v>60</v>
      </c>
      <c r="C171" s="15">
        <v>81.797089</v>
      </c>
      <c r="D171" s="15">
        <v>88.627089999999995</v>
      </c>
      <c r="E171" t="s">
        <v>168</v>
      </c>
      <c r="F171">
        <v>3</v>
      </c>
      <c r="G171" s="15">
        <f>HLOOKUP(Calculations!$E$2,'Prevalence Rates'!$C$3:$BC$249,'Prevalence Rates'!$BD171,FALSE)</f>
        <v>8.219026204685223E-2</v>
      </c>
      <c r="H171">
        <f>HLOOKUP(Calculations!$E$2,'Population 2016'!$C$3:$BC$249,'Population 2016'!BD171,FALSE)</f>
        <v>12096</v>
      </c>
      <c r="I171">
        <v>0</v>
      </c>
      <c r="J171">
        <f>HLOOKUP(Results!E$4,Targeting!$C$3:$F$249,Targeting!$G171,FALSE)</f>
        <v>358</v>
      </c>
      <c r="K171" s="80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Authority"),OR($F171=1,$F171=5)),0,new_ci(VALUE(LEFT(Options!$B$24,2)),$C171,$E171,$F171,2016,$I171,1,$H171,$G171*$H171,Options!$B$8)))</f>
        <v>643.57886858100005</v>
      </c>
      <c r="L171" s="81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Authority"),OR($F171=1,$F171=5)),0,new_ci(VALUE(LEFT(Options!$B$24,2)),$C171,$E171,$F171,2016,$I171+$J171,1,$H171,$G171*$H171,Options!$B$8)))</f>
        <v>642.59739969539999</v>
      </c>
      <c r="M171" s="74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Authority"),OR($F171=1,$F171=5)),0,new_yllv2(VALUE(LEFT(Options!$B$24,2)),$C171,$D171,$E171,$F171,2016,$I171,1,$H171,$G171*$H171,Options!$B$8)))</f>
        <v>3752.0654474060998</v>
      </c>
      <c r="N171" s="75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Authority"),OR($F171=1,$F171=5)),0,new_yllv2(VALUE(LEFT(Options!$B$24,2)),$C171,$D171,$E171,$F171,2016,$I171+$J171,1,$H171,$G171*$H171,Options!$B$8)))</f>
        <v>3746.3434828216</v>
      </c>
      <c r="O171" s="81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Authority"),OR($F171=1,$F171=5)),0,hosp_count(VALUE(LEFT(Options!$B$24,2)),$C171,$E171,$F171,2016,$I171,1,$H171,$G171*$H171, Options!$B$8)))</f>
        <v>8022.5594273664001</v>
      </c>
      <c r="P171" s="81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Authority"),OR($F171=1,$F171=5)),0,hosp_count(VALUE(LEFT(Options!$B$24,2)),$C171,$E171,$F171,2016,$I171+$J171,1,$H171,$G171*$H171, Options!$B$8)))</f>
        <v>7995.9852903211004</v>
      </c>
      <c r="Q171" s="74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Authority"),OR($F171=1,$F171=5)),0,prem_mort(VALUE(LEFT(Options!$B$24,2)),$C171,$E171,$F171,2016,$I171,1,$H171,$G171*$H171,Options!$B$8)))</f>
        <v>0</v>
      </c>
      <c r="R171" s="75">
        <f>IF(AND(OR(Calculations!$E$2="Orkney Health Board",Calculations!$E$2="Orkney Islands Local Authority"),$F171=1),0,IF(AND(OR(Calculations!$E$2="Shetland Health Board",Calculations!$E$2="Western Isles Health Board",Calculations!$E$2="Shetland Islands Local Authority",Calculations!$E$2="Eilean Siar Local Authority"),OR($F171=1,$F171=5)),0,prem_mort(VALUE(LEFT(Options!$B$24,2)),$C171,$E171,$F171,2016,$I171+$J171,1,$H171,$G171*$H171,Options!$B$8)))</f>
        <v>0</v>
      </c>
      <c r="S171" s="74">
        <f t="shared" si="150"/>
        <v>5320.5924981894841</v>
      </c>
      <c r="T171" s="66">
        <f t="shared" si="151"/>
        <v>5312.4785027728176</v>
      </c>
      <c r="U171" s="66">
        <f t="shared" si="152"/>
        <v>31019.059585037201</v>
      </c>
      <c r="V171" s="66">
        <f t="shared" si="153"/>
        <v>30971.754983644179</v>
      </c>
      <c r="W171" s="66">
        <f t="shared" si="154"/>
        <v>66324.069340000002</v>
      </c>
      <c r="X171" s="66">
        <f t="shared" si="155"/>
        <v>66104.375746702222</v>
      </c>
      <c r="Y171" s="66">
        <f t="shared" si="156"/>
        <v>0</v>
      </c>
      <c r="Z171" s="75">
        <f t="shared" si="157"/>
        <v>0</v>
      </c>
      <c r="AA171" s="74">
        <f t="shared" si="158"/>
        <v>13301481.245473711</v>
      </c>
      <c r="AB171" s="66">
        <f t="shared" si="159"/>
        <v>13281196.256932044</v>
      </c>
      <c r="AC171" s="66">
        <f t="shared" si="144"/>
        <v>77547648.962593004</v>
      </c>
      <c r="AD171" s="66">
        <f t="shared" si="145"/>
        <v>77429387.459110454</v>
      </c>
      <c r="AE171" s="66">
        <f t="shared" si="160"/>
        <v>165810173.34999999</v>
      </c>
      <c r="AF171" s="66">
        <f t="shared" si="161"/>
        <v>165260939.36675555</v>
      </c>
      <c r="AG171" s="66">
        <f t="shared" si="162"/>
        <v>0</v>
      </c>
      <c r="AH171" s="66">
        <f t="shared" si="163"/>
        <v>0</v>
      </c>
      <c r="AI171" s="75">
        <v>2500</v>
      </c>
      <c r="AJ171" s="124"/>
      <c r="AK171" s="125"/>
      <c r="AL171" s="66"/>
      <c r="AM171" s="66"/>
      <c r="AN171" s="125"/>
      <c r="AO171" s="125"/>
      <c r="AP171" s="66"/>
      <c r="AQ171" s="75"/>
    </row>
    <row r="172" spans="1:59" x14ac:dyDescent="0.35">
      <c r="B172" s="5" t="s">
        <v>80</v>
      </c>
      <c r="C172" s="15">
        <v>86.630752999999999</v>
      </c>
      <c r="D172" s="15">
        <v>91.420750000000012</v>
      </c>
      <c r="E172" t="s">
        <v>168</v>
      </c>
      <c r="F172">
        <v>3</v>
      </c>
      <c r="G172" s="15">
        <f>HLOOKUP(Calculations!$E$2,'Prevalence Rates'!$C$3:$BC$249,'Prevalence Rates'!$BD172,FALSE)</f>
        <v>8.219026204685223E-2</v>
      </c>
      <c r="H172">
        <f>HLOOKUP(Calculations!$E$2,'Population 2016'!$C$3:$BC$249,'Population 2016'!BD172,FALSE)</f>
        <v>6019</v>
      </c>
      <c r="I172">
        <v>0</v>
      </c>
      <c r="J172">
        <f>HLOOKUP(Results!E$4,Targeting!$C$3:$F$249,Targeting!$G172,FALSE)</f>
        <v>178</v>
      </c>
      <c r="K172" s="80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Authority"),OR($F172=1,$F172=5)),0,new_ci(VALUE(LEFT(Options!$B$24,2)),$C172,$E172,$F172,2016,$I172,1,$H172,$G172*$H172,Options!$B$8)))</f>
        <v>455.7875098216</v>
      </c>
      <c r="L172" s="81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Authority"),OR($F172=1,$F172=5)),0,new_ci(VALUE(LEFT(Options!$B$24,2)),$C172,$E172,$F172,2016,$I172+$J172,1,$H172,$G172*$H172,Options!$B$8)))</f>
        <v>455.10573952599998</v>
      </c>
      <c r="M172" s="74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Authority"),OR($F172=1,$F172=5)),0,new_yllv2(VALUE(LEFT(Options!$B$24,2)),$C172,$D172,$E172,$F172,2016,$I172,1,$H172,$G172*$H172,Options!$B$8)))</f>
        <v>1727.4332948613001</v>
      </c>
      <c r="N172" s="75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Authority"),OR($F172=1,$F172=5)),0,new_yllv2(VALUE(LEFT(Options!$B$24,2)),$C172,$D172,$E172,$F172,2016,$I172+$J172,1,$H172,$G172*$H172,Options!$B$8)))</f>
        <v>1724.8493874863</v>
      </c>
      <c r="O172" s="81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Authority"),OR($F172=1,$F172=5)),0,hosp_count(VALUE(LEFT(Options!$B$24,2)),$C172,$E172,$F172,2016,$I172,1,$H172,$G172*$H172, Options!$B$8)))</f>
        <v>4739.2344881063</v>
      </c>
      <c r="P172" s="81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Authority"),OR($F172=1,$F172=5)),0,hosp_count(VALUE(LEFT(Options!$B$24,2)),$C172,$E172,$F172,2016,$I172+$J172,1,$H172,$G172*$H172, Options!$B$8)))</f>
        <v>4723.5486100197004</v>
      </c>
      <c r="Q172" s="74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Authority"),OR($F172=1,$F172=5)),0,prem_mort(VALUE(LEFT(Options!$B$24,2)),$C172,$E172,$F172,2016,$I172,1,$H172,$G172*$H172,Options!$B$8)))</f>
        <v>0</v>
      </c>
      <c r="R172" s="75">
        <f>IF(AND(OR(Calculations!$E$2="Orkney Health Board",Calculations!$E$2="Orkney Islands Local Authority"),$F172=1),0,IF(AND(OR(Calculations!$E$2="Shetland Health Board",Calculations!$E$2="Western Isles Health Board",Calculations!$E$2="Shetland Islands Local Authority",Calculations!$E$2="Eilean Siar Local Authority"),OR($F172=1,$F172=5)),0,prem_mort(VALUE(LEFT(Options!$B$24,2)),$C172,$E172,$F172,2016,$I172+$J172,1,$H172,$G172*$H172,Options!$B$8)))</f>
        <v>0</v>
      </c>
      <c r="S172" s="74">
        <f t="shared" si="150"/>
        <v>7572.4789802558571</v>
      </c>
      <c r="T172" s="66">
        <f t="shared" si="151"/>
        <v>7561.1520107326787</v>
      </c>
      <c r="U172" s="66">
        <f t="shared" si="152"/>
        <v>28699.67261773218</v>
      </c>
      <c r="V172" s="66">
        <f t="shared" si="153"/>
        <v>28656.743437220466</v>
      </c>
      <c r="W172" s="66">
        <f t="shared" si="154"/>
        <v>78737.904770000008</v>
      </c>
      <c r="X172" s="66">
        <f t="shared" si="155"/>
        <v>78477.298721045037</v>
      </c>
      <c r="Y172" s="66">
        <f t="shared" si="156"/>
        <v>0</v>
      </c>
      <c r="Z172" s="75">
        <f t="shared" si="157"/>
        <v>0</v>
      </c>
      <c r="AA172" s="74">
        <f t="shared" si="158"/>
        <v>11358718.470383786</v>
      </c>
      <c r="AB172" s="66">
        <f t="shared" si="159"/>
        <v>11341728.016099019</v>
      </c>
      <c r="AC172" s="66">
        <f t="shared" si="144"/>
        <v>43049508.926598273</v>
      </c>
      <c r="AD172" s="66">
        <f t="shared" si="145"/>
        <v>42985115.155830696</v>
      </c>
      <c r="AE172" s="66">
        <f t="shared" si="160"/>
        <v>118106857.15500002</v>
      </c>
      <c r="AF172" s="66">
        <f t="shared" si="161"/>
        <v>117715948.08156756</v>
      </c>
      <c r="AG172" s="66">
        <f t="shared" si="162"/>
        <v>0</v>
      </c>
      <c r="AH172" s="66">
        <f t="shared" si="163"/>
        <v>0</v>
      </c>
      <c r="AI172" s="75">
        <v>1500</v>
      </c>
      <c r="AJ172" s="124"/>
      <c r="AK172" s="125"/>
      <c r="AL172" s="66"/>
      <c r="AM172" s="66"/>
      <c r="AN172" s="125"/>
      <c r="AO172" s="125"/>
      <c r="AP172" s="66"/>
      <c r="AQ172" s="75"/>
    </row>
    <row r="173" spans="1:59" s="4" customFormat="1" x14ac:dyDescent="0.35">
      <c r="B173" s="8" t="s">
        <v>79</v>
      </c>
      <c r="C173" s="69">
        <v>92.215477000000007</v>
      </c>
      <c r="D173" s="69">
        <v>95.515479999999997</v>
      </c>
      <c r="E173" s="4" t="s">
        <v>168</v>
      </c>
      <c r="F173" s="4">
        <v>3</v>
      </c>
      <c r="G173" s="69">
        <f>HLOOKUP(Calculations!$E$2,'Prevalence Rates'!$C$3:$BC$249,'Prevalence Rates'!$BD173,FALSE)</f>
        <v>8.219026204685223E-2</v>
      </c>
      <c r="H173" s="4">
        <f>HLOOKUP(Calculations!$E$2,'Population 2016'!$C$3:$BC$249,'Population 2016'!BD173,FALSE)</f>
        <v>2593</v>
      </c>
      <c r="I173" s="4">
        <v>0</v>
      </c>
      <c r="J173" s="4">
        <f>HLOOKUP(Results!E$4,Targeting!$C$3:$F$249,Targeting!$G173,FALSE)</f>
        <v>77</v>
      </c>
      <c r="K173" s="84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Authority"),OR($F173=1,$F173=5)),0,new_ci(VALUE(LEFT(Options!$B$24,2)),$C173,$E173,$F173,2016,$I173,1,$H173,$G173*$H173,Options!$B$8)))</f>
        <v>293.2716113756</v>
      </c>
      <c r="L173" s="85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Authority"),OR($F173=1,$F173=5)),0,new_ci(VALUE(LEFT(Options!$B$24,2)),$C173,$E173,$F173,2016,$I173+$J173,1,$H173,$G173*$H173,Options!$B$8)))</f>
        <v>292.84496005049999</v>
      </c>
      <c r="M173" s="78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Authority"),OR($F173=1,$F173=5)),0,new_yllv2(VALUE(LEFT(Options!$B$24,2)),$C173,$D173,$E173,$F173,2016,$I173,1,$H173,$G173*$H173,Options!$B$8)))</f>
        <v>674.52558597869995</v>
      </c>
      <c r="N173" s="79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Authority"),OR($F173=1,$F173=5)),0,new_yllv2(VALUE(LEFT(Options!$B$24,2)),$C173,$D173,$E173,$F173,2016,$I173+$J173,1,$H173,$G173*$H173,Options!$B$8)))</f>
        <v>673.54428665099999</v>
      </c>
      <c r="O173" s="85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Authority"),OR($F173=1,$F173=5)),0,hosp_count(VALUE(LEFT(Options!$B$24,2)),$C173,$E173,$F173,2016,$I173,1,$H173,$G173*$H173, Options!$B$8)))</f>
        <v>2489.2981891170998</v>
      </c>
      <c r="P173" s="85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Authority"),OR($F173=1,$F173=5)),0,hosp_count(VALUE(LEFT(Options!$B$24,2)),$C173,$E173,$F173,2016,$I173+$J173,1,$H173,$G173*$H173, Options!$B$8)))</f>
        <v>2481.0250541341002</v>
      </c>
      <c r="Q173" s="78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Authority"),OR($F173=1,$F173=5)),0,prem_mort(VALUE(LEFT(Options!$B$24,2)),$C173,$E173,$F173,2016,$I173,1,$H173,$G173*$H173,Options!$B$8)))</f>
        <v>0</v>
      </c>
      <c r="R173" s="79">
        <f>IF(AND(OR(Calculations!$E$2="Orkney Health Board",Calculations!$E$2="Orkney Islands Local Authority"),$F173=1),0,IF(AND(OR(Calculations!$E$2="Shetland Health Board",Calculations!$E$2="Western Isles Health Board",Calculations!$E$2="Shetland Islands Local Authority",Calculations!$E$2="Eilean Siar Local Authority"),OR($F173=1,$F173=5)),0,prem_mort(VALUE(LEFT(Options!$B$24,2)),$C173,$E173,$F173,2016,$I173+$J173,1,$H173,$G173*$H173,Options!$B$8)))</f>
        <v>0</v>
      </c>
      <c r="S173" s="78">
        <f t="shared" si="150"/>
        <v>11310.12770441959</v>
      </c>
      <c r="T173" s="71">
        <f t="shared" si="151"/>
        <v>11293.673738931739</v>
      </c>
      <c r="U173" s="71">
        <f t="shared" si="152"/>
        <v>26013.327650547624</v>
      </c>
      <c r="V173" s="71">
        <f t="shared" si="153"/>
        <v>25975.483480563053</v>
      </c>
      <c r="W173" s="71">
        <f t="shared" si="154"/>
        <v>96000.70147</v>
      </c>
      <c r="X173" s="71">
        <f t="shared" si="155"/>
        <v>95681.644972391063</v>
      </c>
      <c r="Y173" s="71">
        <f t="shared" si="156"/>
        <v>0</v>
      </c>
      <c r="Z173" s="79">
        <f t="shared" si="157"/>
        <v>0</v>
      </c>
      <c r="AA173" s="78">
        <f t="shared" si="158"/>
        <v>11310127.704419591</v>
      </c>
      <c r="AB173" s="71">
        <f t="shared" si="159"/>
        <v>11293673.738931738</v>
      </c>
      <c r="AC173" s="71">
        <f t="shared" si="144"/>
        <v>26013327.650547624</v>
      </c>
      <c r="AD173" s="71">
        <f t="shared" si="145"/>
        <v>25975483.480563052</v>
      </c>
      <c r="AE173" s="71">
        <f t="shared" si="160"/>
        <v>96000701.469999999</v>
      </c>
      <c r="AF173" s="71">
        <f t="shared" si="161"/>
        <v>95681644.972391069</v>
      </c>
      <c r="AG173" s="71">
        <f t="shared" si="162"/>
        <v>0</v>
      </c>
      <c r="AH173" s="71">
        <f t="shared" si="163"/>
        <v>0</v>
      </c>
      <c r="AI173" s="79">
        <v>1000</v>
      </c>
      <c r="AJ173" s="126"/>
      <c r="AK173" s="127"/>
      <c r="AL173" s="71"/>
      <c r="AM173" s="71"/>
      <c r="AN173" s="127"/>
      <c r="AO173" s="127"/>
      <c r="AP173" s="71"/>
      <c r="AQ173" s="79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</row>
    <row r="174" spans="1:59" hidden="1" x14ac:dyDescent="0.35">
      <c r="B174" s="5" t="s">
        <v>83</v>
      </c>
      <c r="C174" s="15">
        <v>2.0384007</v>
      </c>
      <c r="D174" s="15">
        <v>81.468401</v>
      </c>
      <c r="E174" t="s">
        <v>167</v>
      </c>
      <c r="F174">
        <v>4</v>
      </c>
      <c r="G174" s="15">
        <f>HLOOKUP(Calculations!$E$2,'Prevalence Rates'!$C$3:$BC$249,'Prevalence Rates'!$BD174,FALSE)</f>
        <v>0</v>
      </c>
      <c r="H174">
        <f>HLOOKUP(Calculations!$E$2,'Population 2016'!$C$3:$BC$249,'Population 2016'!BD174,FALSE)</f>
        <v>0</v>
      </c>
      <c r="I174">
        <v>0</v>
      </c>
      <c r="J174">
        <f>HLOOKUP(Results!E$4,Targeting!$C$3:$F$249,Targeting!$G174,FALSE)</f>
        <v>0</v>
      </c>
      <c r="K174" s="80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Authority"),OR($F174=1,$F174=5)),0,new_ci(VALUE(LEFT(Options!$B$24,2)),$C174,$E174,$F174,2016,$I174,1,$H174,$G174*$H174,Options!$B$8)))</f>
        <v>#VALUE!</v>
      </c>
      <c r="L174" s="81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Authority"),OR($F174=1,$F174=5)),0,new_ci(VALUE(LEFT(Options!$B$24,2)),$C174,$E174,$F174,2016,$I174+$J174,1,$H174,$G174*$H174,Options!$B$8)))</f>
        <v>#VALUE!</v>
      </c>
      <c r="M174" s="74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Authority"),OR($F174=1,$F174=5)),0,new_yllv2(VALUE(LEFT(Options!$B$24,2)),$C174,$D174,$E174,$F174,2016,$I174,1,$H174,$G174*$H174,Options!$B$8)))</f>
        <v>#VALUE!</v>
      </c>
      <c r="N174" s="75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Authority"),OR($F174=1,$F174=5)),0,new_yllv2(VALUE(LEFT(Options!$B$24,2)),$C174,$D174,$E174,$F174,2016,$I174+$J174,1,$H174,$G174*$H174,Options!$B$8)))</f>
        <v>#VALUE!</v>
      </c>
      <c r="O174" s="81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Authority"),OR($F174=1,$F174=5)),0,hosp_count(VALUE(LEFT(Options!$B$24,2)),$C174,$E174,$F174,2016,$I174,1,$H174,$G174*$H174, Options!$B$8)))</f>
        <v>#VALUE!</v>
      </c>
      <c r="P174" s="81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Authority"),OR($F174=1,$F174=5)),0,hosp_count(VALUE(LEFT(Options!$B$24,2)),$C174,$E174,$F174,2016,$I174+$J174,1,$H174,$G174*$H174, Options!$B$8)))</f>
        <v>#VALUE!</v>
      </c>
      <c r="Q174" s="74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Authority"),OR($F174=1,$F174=5)),0,prem_mort(VALUE(LEFT(Options!$B$24,2)),$C174,$E174,$F174,2016,$I174,1,$H174,$G174*$H174,Options!$B$8)))</f>
        <v>#VALUE!</v>
      </c>
      <c r="R174" s="75" t="e">
        <f>IF(AND(OR(Calculations!$E$2="Orkney Health Board",Calculations!$E$2="Orkney Islands Local Authority"),$F174=1),0,IF(AND(OR(Calculations!$E$2="Shetland Health Board",Calculations!$E$2="Western Isles Health Board",Calculations!$E$2="Shetland Islands Local Authority",Calculations!$E$2="Eilean Siar Local Authority"),OR($F174=1,$F174=5)),0,prem_mort(VALUE(LEFT(Options!$B$24,2)),$C174,$E174,$F174,2016,$I174+$J174,1,$H174,$G174*$H174,Options!$B$8)))</f>
        <v>#VALUE!</v>
      </c>
      <c r="S174" s="74" t="e">
        <f t="shared" si="150"/>
        <v>#VALUE!</v>
      </c>
      <c r="T174" s="66" t="e">
        <f t="shared" si="151"/>
        <v>#VALUE!</v>
      </c>
      <c r="U174" s="66" t="e">
        <f t="shared" si="152"/>
        <v>#VALUE!</v>
      </c>
      <c r="V174" s="66" t="e">
        <f t="shared" si="153"/>
        <v>#VALUE!</v>
      </c>
      <c r="W174" s="66" t="e">
        <f t="shared" si="154"/>
        <v>#VALUE!</v>
      </c>
      <c r="X174" s="66" t="e">
        <f t="shared" si="155"/>
        <v>#VALUE!</v>
      </c>
      <c r="Y174" s="66" t="e">
        <f t="shared" si="156"/>
        <v>#VALUE!</v>
      </c>
      <c r="Z174" s="75" t="e">
        <f t="shared" si="157"/>
        <v>#VALUE!</v>
      </c>
      <c r="AA174" s="74" t="e">
        <f t="shared" si="158"/>
        <v>#VALUE!</v>
      </c>
      <c r="AB174" s="66" t="e">
        <f t="shared" si="159"/>
        <v>#VALUE!</v>
      </c>
      <c r="AC174" s="66" t="e">
        <f t="shared" si="144"/>
        <v>#VALUE!</v>
      </c>
      <c r="AD174" s="66" t="e">
        <f t="shared" si="145"/>
        <v>#VALUE!</v>
      </c>
      <c r="AE174" s="66" t="e">
        <f t="shared" si="160"/>
        <v>#VALUE!</v>
      </c>
      <c r="AF174" s="66" t="e">
        <f t="shared" si="161"/>
        <v>#VALUE!</v>
      </c>
      <c r="AG174" s="66" t="e">
        <f t="shared" si="162"/>
        <v>#VALUE!</v>
      </c>
      <c r="AH174" s="66" t="e">
        <f t="shared" si="163"/>
        <v>#VALUE!</v>
      </c>
      <c r="AI174" s="75">
        <v>5000</v>
      </c>
      <c r="AJ174" s="124"/>
      <c r="AK174" s="125"/>
      <c r="AL174" s="66"/>
      <c r="AM174" s="66"/>
      <c r="AN174" s="125"/>
      <c r="AO174" s="125"/>
      <c r="AP174" s="66"/>
      <c r="AQ174" s="75"/>
    </row>
    <row r="175" spans="1:59" hidden="1" x14ac:dyDescent="0.35">
      <c r="B175" s="5" t="s">
        <v>61</v>
      </c>
      <c r="C175" s="15">
        <v>6.9792794999999996</v>
      </c>
      <c r="D175" s="15">
        <v>81.439279999999997</v>
      </c>
      <c r="E175" t="s">
        <v>167</v>
      </c>
      <c r="F175">
        <v>4</v>
      </c>
      <c r="G175" s="15">
        <f>HLOOKUP(Calculations!$E$2,'Prevalence Rates'!$C$3:$BC$249,'Prevalence Rates'!$BD175,FALSE)</f>
        <v>0</v>
      </c>
      <c r="H175">
        <f>HLOOKUP(Calculations!$E$2,'Population 2016'!$C$3:$BC$249,'Population 2016'!BD175,FALSE)</f>
        <v>0</v>
      </c>
      <c r="I175">
        <v>0</v>
      </c>
      <c r="J175">
        <f>HLOOKUP(Results!E$4,Targeting!$C$3:$F$249,Targeting!$G175,FALSE)</f>
        <v>0</v>
      </c>
      <c r="K175" s="80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Authority"),OR($F175=1,$F175=5)),0,new_ci(VALUE(LEFT(Options!$B$24,2)),$C175,$E175,$F175,2016,$I175,1,$H175,$G175*$H175,Options!$B$8)))</f>
        <v>#VALUE!</v>
      </c>
      <c r="L175" s="81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Authority"),OR($F175=1,$F175=5)),0,new_ci(VALUE(LEFT(Options!$B$24,2)),$C175,$E175,$F175,2016,$I175+$J175,1,$H175,$G175*$H175,Options!$B$8)))</f>
        <v>#VALUE!</v>
      </c>
      <c r="M175" s="74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Authority"),OR($F175=1,$F175=5)),0,new_yllv2(VALUE(LEFT(Options!$B$24,2)),$C175,$D175,$E175,$F175,2016,$I175,1,$H175,$G175*$H175,Options!$B$8)))</f>
        <v>#VALUE!</v>
      </c>
      <c r="N175" s="75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Authority"),OR($F175=1,$F175=5)),0,new_yllv2(VALUE(LEFT(Options!$B$24,2)),$C175,$D175,$E175,$F175,2016,$I175+$J175,1,$H175,$G175*$H175,Options!$B$8)))</f>
        <v>#VALUE!</v>
      </c>
      <c r="O175" s="81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Authority"),OR($F175=1,$F175=5)),0,hosp_count(VALUE(LEFT(Options!$B$24,2)),$C175,$E175,$F175,2016,$I175,1,$H175,$G175*$H175, Options!$B$8)))</f>
        <v>#VALUE!</v>
      </c>
      <c r="P175" s="81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Authority"),OR($F175=1,$F175=5)),0,hosp_count(VALUE(LEFT(Options!$B$24,2)),$C175,$E175,$F175,2016,$I175+$J175,1,$H175,$G175*$H175, Options!$B$8)))</f>
        <v>#VALUE!</v>
      </c>
      <c r="Q175" s="74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Authority"),OR($F175=1,$F175=5)),0,prem_mort(VALUE(LEFT(Options!$B$24,2)),$C175,$E175,$F175,2016,$I175,1,$H175,$G175*$H175,Options!$B$8)))</f>
        <v>#VALUE!</v>
      </c>
      <c r="R175" s="75" t="e">
        <f>IF(AND(OR(Calculations!$E$2="Orkney Health Board",Calculations!$E$2="Orkney Islands Local Authority"),$F175=1),0,IF(AND(OR(Calculations!$E$2="Shetland Health Board",Calculations!$E$2="Western Isles Health Board",Calculations!$E$2="Shetland Islands Local Authority",Calculations!$E$2="Eilean Siar Local Authority"),OR($F175=1,$F175=5)),0,prem_mort(VALUE(LEFT(Options!$B$24,2)),$C175,$E175,$F175,2016,$I175+$J175,1,$H175,$G175*$H175,Options!$B$8)))</f>
        <v>#VALUE!</v>
      </c>
      <c r="S175" s="74" t="e">
        <f t="shared" si="150"/>
        <v>#VALUE!</v>
      </c>
      <c r="T175" s="66" t="e">
        <f t="shared" si="151"/>
        <v>#VALUE!</v>
      </c>
      <c r="U175" s="66" t="e">
        <f t="shared" si="152"/>
        <v>#VALUE!</v>
      </c>
      <c r="V175" s="66" t="e">
        <f t="shared" si="153"/>
        <v>#VALUE!</v>
      </c>
      <c r="W175" s="66" t="e">
        <f t="shared" si="154"/>
        <v>#VALUE!</v>
      </c>
      <c r="X175" s="66" t="e">
        <f t="shared" si="155"/>
        <v>#VALUE!</v>
      </c>
      <c r="Y175" s="66" t="e">
        <f t="shared" si="156"/>
        <v>#VALUE!</v>
      </c>
      <c r="Z175" s="75" t="e">
        <f t="shared" si="157"/>
        <v>#VALUE!</v>
      </c>
      <c r="AA175" s="74" t="e">
        <f t="shared" si="158"/>
        <v>#VALUE!</v>
      </c>
      <c r="AB175" s="66" t="e">
        <f t="shared" si="159"/>
        <v>#VALUE!</v>
      </c>
      <c r="AC175" s="66" t="e">
        <f t="shared" si="144"/>
        <v>#VALUE!</v>
      </c>
      <c r="AD175" s="66" t="e">
        <f t="shared" si="145"/>
        <v>#VALUE!</v>
      </c>
      <c r="AE175" s="66" t="e">
        <f t="shared" si="160"/>
        <v>#VALUE!</v>
      </c>
      <c r="AF175" s="66" t="e">
        <f t="shared" si="161"/>
        <v>#VALUE!</v>
      </c>
      <c r="AG175" s="66" t="e">
        <f t="shared" si="162"/>
        <v>#VALUE!</v>
      </c>
      <c r="AH175" s="66" t="e">
        <f t="shared" si="163"/>
        <v>#VALUE!</v>
      </c>
      <c r="AI175" s="75">
        <v>5500</v>
      </c>
      <c r="AJ175" s="124"/>
      <c r="AK175" s="125"/>
      <c r="AL175" s="66"/>
      <c r="AM175" s="66"/>
      <c r="AN175" s="125"/>
      <c r="AO175" s="125"/>
      <c r="AP175" s="66"/>
      <c r="AQ175" s="75"/>
    </row>
    <row r="176" spans="1:59" hidden="1" x14ac:dyDescent="0.35">
      <c r="A176" s="4"/>
      <c r="B176" s="5" t="s">
        <v>78</v>
      </c>
      <c r="C176" s="15">
        <v>12.478312000000001</v>
      </c>
      <c r="D176" s="15">
        <v>81.948309999999992</v>
      </c>
      <c r="E176" t="s">
        <v>167</v>
      </c>
      <c r="F176">
        <v>4</v>
      </c>
      <c r="G176" s="15">
        <f>HLOOKUP(Calculations!$E$2,'Prevalence Rates'!$C$3:$BC$249,'Prevalence Rates'!$BD176,FALSE)</f>
        <v>0</v>
      </c>
      <c r="H176">
        <f>HLOOKUP(Calculations!$E$2,'Population 2016'!$C$3:$BC$249,'Population 2016'!BD176,FALSE)</f>
        <v>0</v>
      </c>
      <c r="I176">
        <v>0</v>
      </c>
      <c r="J176">
        <f>HLOOKUP(Results!E$4,Targeting!$C$3:$F$249,Targeting!$G176,FALSE)</f>
        <v>0</v>
      </c>
      <c r="K176" s="80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Authority"),OR($F176=1,$F176=5)),0,new_ci(VALUE(LEFT(Options!$B$24,2)),$C176,$E176,$F176,2016,$I176,1,$H176,$G176*$H176,Options!$B$8)))</f>
        <v>#VALUE!</v>
      </c>
      <c r="L176" s="81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Authority"),OR($F176=1,$F176=5)),0,new_ci(VALUE(LEFT(Options!$B$24,2)),$C176,$E176,$F176,2016,$I176+$J176,1,$H176,$G176*$H176,Options!$B$8)))</f>
        <v>#VALUE!</v>
      </c>
      <c r="M176" s="74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Authority"),OR($F176=1,$F176=5)),0,new_yllv2(VALUE(LEFT(Options!$B$24,2)),$C176,$D176,$E176,$F176,2016,$I176,1,$H176,$G176*$H176,Options!$B$8)))</f>
        <v>#VALUE!</v>
      </c>
      <c r="N176" s="75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Authority"),OR($F176=1,$F176=5)),0,new_yllv2(VALUE(LEFT(Options!$B$24,2)),$C176,$D176,$E176,$F176,2016,$I176+$J176,1,$H176,$G176*$H176,Options!$B$8)))</f>
        <v>#VALUE!</v>
      </c>
      <c r="O176" s="81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Authority"),OR($F176=1,$F176=5)),0,hosp_count(VALUE(LEFT(Options!$B$24,2)),$C176,$E176,$F176,2016,$I176,1,$H176,$G176*$H176, Options!$B$8)))</f>
        <v>#VALUE!</v>
      </c>
      <c r="P176" s="81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Authority"),OR($F176=1,$F176=5)),0,hosp_count(VALUE(LEFT(Options!$B$24,2)),$C176,$E176,$F176,2016,$I176+$J176,1,$H176,$G176*$H176, Options!$B$8)))</f>
        <v>#VALUE!</v>
      </c>
      <c r="Q176" s="74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Authority"),OR($F176=1,$F176=5)),0,prem_mort(VALUE(LEFT(Options!$B$24,2)),$C176,$E176,$F176,2016,$I176,1,$H176,$G176*$H176,Options!$B$8)))</f>
        <v>#VALUE!</v>
      </c>
      <c r="R176" s="75" t="e">
        <f>IF(AND(OR(Calculations!$E$2="Orkney Health Board",Calculations!$E$2="Orkney Islands Local Authority"),$F176=1),0,IF(AND(OR(Calculations!$E$2="Shetland Health Board",Calculations!$E$2="Western Isles Health Board",Calculations!$E$2="Shetland Islands Local Authority",Calculations!$E$2="Eilean Siar Local Authority"),OR($F176=1,$F176=5)),0,prem_mort(VALUE(LEFT(Options!$B$24,2)),$C176,$E176,$F176,2016,$I176+$J176,1,$H176,$G176*$H176,Options!$B$8)))</f>
        <v>#VALUE!</v>
      </c>
      <c r="S176" s="74" t="e">
        <f t="shared" si="150"/>
        <v>#VALUE!</v>
      </c>
      <c r="T176" s="66" t="e">
        <f t="shared" si="151"/>
        <v>#VALUE!</v>
      </c>
      <c r="U176" s="66" t="e">
        <f t="shared" si="152"/>
        <v>#VALUE!</v>
      </c>
      <c r="V176" s="66" t="e">
        <f t="shared" si="153"/>
        <v>#VALUE!</v>
      </c>
      <c r="W176" s="66" t="e">
        <f t="shared" si="154"/>
        <v>#VALUE!</v>
      </c>
      <c r="X176" s="66" t="e">
        <f t="shared" si="155"/>
        <v>#VALUE!</v>
      </c>
      <c r="Y176" s="66" t="e">
        <f t="shared" si="156"/>
        <v>#VALUE!</v>
      </c>
      <c r="Z176" s="75" t="e">
        <f t="shared" si="157"/>
        <v>#VALUE!</v>
      </c>
      <c r="AA176" s="74" t="e">
        <f t="shared" si="158"/>
        <v>#VALUE!</v>
      </c>
      <c r="AB176" s="66" t="e">
        <f t="shared" si="159"/>
        <v>#VALUE!</v>
      </c>
      <c r="AC176" s="66" t="e">
        <f t="shared" si="144"/>
        <v>#VALUE!</v>
      </c>
      <c r="AD176" s="66" t="e">
        <f t="shared" si="145"/>
        <v>#VALUE!</v>
      </c>
      <c r="AE176" s="66" t="e">
        <f t="shared" si="160"/>
        <v>#VALUE!</v>
      </c>
      <c r="AF176" s="66" t="e">
        <f t="shared" si="161"/>
        <v>#VALUE!</v>
      </c>
      <c r="AG176" s="66" t="e">
        <f t="shared" si="162"/>
        <v>#VALUE!</v>
      </c>
      <c r="AH176" s="66" t="e">
        <f t="shared" si="163"/>
        <v>#VALUE!</v>
      </c>
      <c r="AI176" s="75">
        <v>6600</v>
      </c>
      <c r="AJ176" s="124"/>
      <c r="AK176" s="125"/>
      <c r="AL176" s="66"/>
      <c r="AM176" s="66"/>
      <c r="AN176" s="125"/>
      <c r="AO176" s="125"/>
      <c r="AP176" s="66"/>
      <c r="AQ176" s="75"/>
    </row>
    <row r="177" spans="1:43" x14ac:dyDescent="0.35">
      <c r="A177" t="s">
        <v>136</v>
      </c>
      <c r="B177" s="5" t="s">
        <v>62</v>
      </c>
      <c r="C177" s="15">
        <v>17.570053000000001</v>
      </c>
      <c r="D177" s="15">
        <v>81.100049999999996</v>
      </c>
      <c r="E177" t="s">
        <v>167</v>
      </c>
      <c r="F177">
        <v>4</v>
      </c>
      <c r="G177" s="15">
        <f>HLOOKUP(Calculations!$E$2,'Prevalence Rates'!$C$3:$BC$249,'Prevalence Rates'!$BD177,FALSE)</f>
        <v>0.11957993199323458</v>
      </c>
      <c r="H177">
        <f>HLOOKUP(Calculations!$E$2,'Population 2016'!$C$3:$BC$249,'Population 2016'!BD177,FALSE)</f>
        <v>23408</v>
      </c>
      <c r="I177">
        <v>0</v>
      </c>
      <c r="J177">
        <f>HLOOKUP(Results!E$4,Targeting!$C$3:$F$249,Targeting!$G177,FALSE)</f>
        <v>693</v>
      </c>
      <c r="K177" s="80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Authority"),OR($F177=1,$F177=5)),0,new_ci(VALUE(LEFT(Options!$B$24,2)),$C177,$E177,$F177,2016,$I177,1,$H177,$G177*$H177,Options!$B$8)))</f>
        <v>3.3423332784999999</v>
      </c>
      <c r="L177" s="81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Authority"),OR($F177=1,$F177=5)),0,new_ci(VALUE(LEFT(Options!$B$24,2)),$C177,$E177,$F177,2016,$I177+$J177,1,$H177,$G177*$H177,Options!$B$8)))</f>
        <v>3.3370808236</v>
      </c>
      <c r="M177" s="74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Authority"),OR($F177=1,$F177=5)),0,new_yllv2(VALUE(LEFT(Options!$B$24,2)),$C177,$D177,$E177,$F177,2016,$I177,1,$H177,$G177*$H177,Options!$B$8)))</f>
        <v>208.99608987760001</v>
      </c>
      <c r="N177" s="75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Authority"),OR($F177=1,$F177=5)),0,new_yllv2(VALUE(LEFT(Options!$B$24,2)),$C177,$D177,$E177,$F177,2016,$I177+$J177,1,$H177,$G177*$H177,Options!$B$8)))</f>
        <v>208.66765388850001</v>
      </c>
      <c r="O177" s="81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Authority"),OR($F177=1,$F177=5)),0,hosp_count(VALUE(LEFT(Options!$B$24,2)),$C177,$E177,$F177,2016,$I177,1,$H177,$G177*$H177, Options!$B$8)))</f>
        <v>2068.4330629423998</v>
      </c>
      <c r="P177" s="81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Authority"),OR($F177=1,$F177=5)),0,hosp_count(VALUE(LEFT(Options!$B$24,2)),$C177,$E177,$F177,2016,$I177+$J177,1,$H177,$G177*$H177, Options!$B$8)))</f>
        <v>2061.6679595836999</v>
      </c>
      <c r="Q177" s="74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Authority"),OR($F177=1,$F177=5)),0,prem_mort(VALUE(LEFT(Options!$B$24,2)),$C177,$E177,$F177,2016,$I177,1,$H177,$G177*$H177,Options!$B$8)))</f>
        <v>3.3423332784999999</v>
      </c>
      <c r="R177" s="75">
        <f>IF(AND(OR(Calculations!$E$2="Orkney Health Board",Calculations!$E$2="Orkney Islands Local Authority"),$F177=1),0,IF(AND(OR(Calculations!$E$2="Shetland Health Board",Calculations!$E$2="Western Isles Health Board",Calculations!$E$2="Shetland Islands Local Authority",Calculations!$E$2="Eilean Siar Local Authority"),OR($F177=1,$F177=5)),0,prem_mort(VALUE(LEFT(Options!$B$24,2)),$C177,$E177,$F177,2016,$I177+$J177,1,$H177,$G177*$H177,Options!$B$8)))</f>
        <v>3.3370808236</v>
      </c>
      <c r="S177" s="74">
        <f t="shared" si="150"/>
        <v>14.278593978554341</v>
      </c>
      <c r="T177" s="66">
        <f t="shared" si="151"/>
        <v>14.256155261449077</v>
      </c>
      <c r="U177" s="66">
        <f t="shared" si="152"/>
        <v>892.84043864319892</v>
      </c>
      <c r="V177" s="66">
        <f t="shared" si="153"/>
        <v>891.43734573009226</v>
      </c>
      <c r="W177" s="66">
        <f t="shared" si="154"/>
        <v>8836.436529999999</v>
      </c>
      <c r="X177" s="66">
        <f t="shared" si="155"/>
        <v>8807.5357125072624</v>
      </c>
      <c r="Y177" s="66">
        <f t="shared" si="156"/>
        <v>14.278593978554341</v>
      </c>
      <c r="Z177" s="75">
        <f t="shared" si="157"/>
        <v>14.256155261449077</v>
      </c>
      <c r="AA177" s="74">
        <f t="shared" si="158"/>
        <v>62825.813505639097</v>
      </c>
      <c r="AB177" s="66">
        <f t="shared" si="159"/>
        <v>62727.08315037594</v>
      </c>
      <c r="AC177" s="66">
        <f t="shared" si="144"/>
        <v>3928497.9300300754</v>
      </c>
      <c r="AD177" s="66">
        <f t="shared" si="145"/>
        <v>3922324.3212124058</v>
      </c>
      <c r="AE177" s="66">
        <f t="shared" si="160"/>
        <v>38880320.731999993</v>
      </c>
      <c r="AF177" s="66">
        <f t="shared" si="161"/>
        <v>38753157.135031953</v>
      </c>
      <c r="AG177" s="66">
        <f t="shared" si="162"/>
        <v>62825.813505639097</v>
      </c>
      <c r="AH177" s="66">
        <f t="shared" si="163"/>
        <v>62727.08315037594</v>
      </c>
      <c r="AI177" s="75">
        <v>4400</v>
      </c>
      <c r="AJ177" s="124"/>
      <c r="AK177" s="125"/>
      <c r="AL177" s="66"/>
      <c r="AM177" s="66"/>
      <c r="AN177" s="125"/>
      <c r="AO177" s="125"/>
      <c r="AP177" s="66"/>
      <c r="AQ177" s="75"/>
    </row>
    <row r="178" spans="1:43" x14ac:dyDescent="0.35">
      <c r="B178" s="5" t="s">
        <v>63</v>
      </c>
      <c r="C178" s="15">
        <v>22.077057</v>
      </c>
      <c r="D178" s="15">
        <v>81.667060000000006</v>
      </c>
      <c r="E178" t="s">
        <v>167</v>
      </c>
      <c r="F178">
        <v>4</v>
      </c>
      <c r="G178" s="15">
        <f>HLOOKUP(Calculations!$E$2,'Prevalence Rates'!$C$3:$BC$249,'Prevalence Rates'!$BD178,FALSE)</f>
        <v>0.11957993199323458</v>
      </c>
      <c r="H178">
        <f>HLOOKUP(Calculations!$E$2,'Population 2016'!$C$3:$BC$249,'Population 2016'!BD178,FALSE)</f>
        <v>34833</v>
      </c>
      <c r="I178">
        <v>0</v>
      </c>
      <c r="J178">
        <f>HLOOKUP(Results!E$4,Targeting!$C$3:$F$249,Targeting!$G178,FALSE)</f>
        <v>1032</v>
      </c>
      <c r="K178" s="80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Authority"),OR($F178=1,$F178=5)),0,new_ci(VALUE(LEFT(Options!$B$24,2)),$C178,$E178,$F178,2016,$I178,1,$H178,$G178*$H178,Options!$B$8)))</f>
        <v>7.2969955560999997</v>
      </c>
      <c r="L178" s="81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Authority"),OR($F178=1,$F178=5)),0,new_ci(VALUE(LEFT(Options!$B$24,2)),$C178,$E178,$F178,2016,$I178+$J178,1,$H178,$G178*$H178,Options!$B$8)))</f>
        <v>7.2855203353000002</v>
      </c>
      <c r="M178" s="74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Authority"),OR($F178=1,$F178=5)),0,new_yllv2(VALUE(LEFT(Options!$B$24,2)),$C178,$D178,$E178,$F178,2016,$I178,1,$H178,$G178*$H178,Options!$B$8)))</f>
        <v>427.53099152290002</v>
      </c>
      <c r="N178" s="75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Authority"),OR($F178=1,$F178=5)),0,new_yllv2(VALUE(LEFT(Options!$B$24,2)),$C178,$D178,$E178,$F178,2016,$I178+$J178,1,$H178,$G178*$H178,Options!$B$8)))</f>
        <v>426.85865830180001</v>
      </c>
      <c r="O178" s="81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Authority"),OR($F178=1,$F178=5)),0,hosp_count(VALUE(LEFT(Options!$B$24,2)),$C178,$E178,$F178,2016,$I178,1,$H178,$G178*$H178, Options!$B$8)))</f>
        <v>3447.4902269472</v>
      </c>
      <c r="P178" s="81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Authority"),OR($F178=1,$F178=5)),0,hosp_count(VALUE(LEFT(Options!$B$24,2)),$C178,$E178,$F178,2016,$I178+$J178,1,$H178,$G178*$H178, Options!$B$8)))</f>
        <v>3436.2064133263998</v>
      </c>
      <c r="Q178" s="74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Authority"),OR($F178=1,$F178=5)),0,prem_mort(VALUE(LEFT(Options!$B$24,2)),$C178,$E178,$F178,2016,$I178,1,$H178,$G178*$H178,Options!$B$8)))</f>
        <v>7.2969955560999997</v>
      </c>
      <c r="R178" s="75">
        <f>IF(AND(OR(Calculations!$E$2="Orkney Health Board",Calculations!$E$2="Orkney Islands Local Authority"),$F178=1),0,IF(AND(OR(Calculations!$E$2="Shetland Health Board",Calculations!$E$2="Western Isles Health Board",Calculations!$E$2="Shetland Islands Local Authority",Calculations!$E$2="Eilean Siar Local Authority"),OR($F178=1,$F178=5)),0,prem_mort(VALUE(LEFT(Options!$B$24,2)),$C178,$E178,$F178,2016,$I178+$J178,1,$H178,$G178*$H178,Options!$B$8)))</f>
        <v>7.2855203353000002</v>
      </c>
      <c r="S178" s="74">
        <f t="shared" si="150"/>
        <v>20.948513065483876</v>
      </c>
      <c r="T178" s="66">
        <f t="shared" si="151"/>
        <v>20.915569532627106</v>
      </c>
      <c r="U178" s="66">
        <f t="shared" si="152"/>
        <v>1227.3734433522809</v>
      </c>
      <c r="V178" s="66">
        <f t="shared" si="153"/>
        <v>1225.4432816633653</v>
      </c>
      <c r="W178" s="66">
        <f t="shared" si="154"/>
        <v>9897.1958399999985</v>
      </c>
      <c r="X178" s="66">
        <f t="shared" si="155"/>
        <v>9864.8018066959485</v>
      </c>
      <c r="Y178" s="66">
        <f t="shared" si="156"/>
        <v>20.948513065483876</v>
      </c>
      <c r="Z178" s="75">
        <f t="shared" si="157"/>
        <v>20.915569532627106</v>
      </c>
      <c r="AA178" s="74">
        <f t="shared" si="158"/>
        <v>125691.07839290326</v>
      </c>
      <c r="AB178" s="66">
        <f t="shared" si="159"/>
        <v>125493.41719576264</v>
      </c>
      <c r="AC178" s="66">
        <f t="shared" si="144"/>
        <v>7364240.6601136858</v>
      </c>
      <c r="AD178" s="66">
        <f t="shared" si="145"/>
        <v>7352659.6899801912</v>
      </c>
      <c r="AE178" s="66">
        <f t="shared" si="160"/>
        <v>59383175.039999992</v>
      </c>
      <c r="AF178" s="66">
        <f t="shared" si="161"/>
        <v>59188810.840175688</v>
      </c>
      <c r="AG178" s="66">
        <f t="shared" si="162"/>
        <v>125691.07839290326</v>
      </c>
      <c r="AH178" s="66">
        <f t="shared" si="163"/>
        <v>125493.41719576264</v>
      </c>
      <c r="AI178" s="75">
        <v>6000</v>
      </c>
      <c r="AJ178" s="124"/>
      <c r="AK178" s="125"/>
      <c r="AL178" s="66"/>
      <c r="AM178" s="66"/>
      <c r="AN178" s="125"/>
      <c r="AO178" s="125"/>
      <c r="AP178" s="66"/>
      <c r="AQ178" s="75"/>
    </row>
    <row r="179" spans="1:43" x14ac:dyDescent="0.35">
      <c r="B179" s="5" t="s">
        <v>64</v>
      </c>
      <c r="C179" s="15">
        <v>26.975186999999998</v>
      </c>
      <c r="D179" s="15">
        <v>81.645189999999999</v>
      </c>
      <c r="E179" t="s">
        <v>167</v>
      </c>
      <c r="F179">
        <v>4</v>
      </c>
      <c r="G179" s="15">
        <f>HLOOKUP(Calculations!$E$2,'Prevalence Rates'!$C$3:$BC$249,'Prevalence Rates'!$BD179,FALSE)</f>
        <v>0.11957993199323458</v>
      </c>
      <c r="H179">
        <f>HLOOKUP(Calculations!$E$2,'Population 2016'!$C$3:$BC$249,'Population 2016'!BD179,FALSE)</f>
        <v>33433</v>
      </c>
      <c r="I179">
        <v>0</v>
      </c>
      <c r="J179">
        <f>HLOOKUP(Results!E$4,Targeting!$C$3:$F$249,Targeting!$G179,FALSE)</f>
        <v>990</v>
      </c>
      <c r="K179" s="80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Authority"),OR($F179=1,$F179=5)),0,new_ci(VALUE(LEFT(Options!$B$24,2)),$C179,$E179,$F179,2016,$I179,1,$H179,$G179*$H179,Options!$B$8)))</f>
        <v>10.6227023859</v>
      </c>
      <c r="L179" s="81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Authority"),OR($F179=1,$F179=5)),0,new_ci(VALUE(LEFT(Options!$B$24,2)),$C179,$E179,$F179,2016,$I179+$J179,1,$H179,$G179*$H179,Options!$B$8)))</f>
        <v>10.6060075209</v>
      </c>
      <c r="M179" s="74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Authority"),OR($F179=1,$F179=5)),0,new_yllv2(VALUE(LEFT(Options!$B$24,2)),$C179,$D179,$E179,$F179,2016,$I179,1,$H179,$G179*$H179,Options!$B$8)))</f>
        <v>570.12046891939997</v>
      </c>
      <c r="N179" s="75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Authority"),OR($F179=1,$F179=5)),0,new_yllv2(VALUE(LEFT(Options!$B$24,2)),$C179,$D179,$E179,$F179,2016,$I179+$J179,1,$H179,$G179*$H179,Options!$B$8)))</f>
        <v>569.22445546469999</v>
      </c>
      <c r="O179" s="81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Authority"),OR($F179=1,$F179=5)),0,hosp_count(VALUE(LEFT(Options!$B$24,2)),$C179,$E179,$F179,2016,$I179,1,$H179,$G179*$H179, Options!$B$8)))</f>
        <v>3742.7879046867001</v>
      </c>
      <c r="P179" s="81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Authority"),OR($F179=1,$F179=5)),0,hosp_count(VALUE(LEFT(Options!$B$24,2)),$C179,$E179,$F179,2016,$I179+$J179,1,$H179,$G179*$H179, Options!$B$8)))</f>
        <v>3730.5440235386</v>
      </c>
      <c r="Q179" s="74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Authority"),OR($F179=1,$F179=5)),0,prem_mort(VALUE(LEFT(Options!$B$24,2)),$C179,$E179,$F179,2016,$I179,1,$H179,$G179*$H179,Options!$B$8)))</f>
        <v>10.6227023859</v>
      </c>
      <c r="R179" s="75">
        <f>IF(AND(OR(Calculations!$E$2="Orkney Health Board",Calculations!$E$2="Orkney Islands Local Authority"),$F179=1),0,IF(AND(OR(Calculations!$E$2="Shetland Health Board",Calculations!$E$2="Western Isles Health Board",Calculations!$E$2="Shetland Islands Local Authority",Calculations!$E$2="Eilean Siar Local Authority"),OR($F179=1,$F179=5)),0,prem_mort(VALUE(LEFT(Options!$B$24,2)),$C179,$E179,$F179,2016,$I179+$J179,1,$H179,$G179*$H179,Options!$B$8)))</f>
        <v>10.6060075209</v>
      </c>
      <c r="S179" s="74">
        <f t="shared" si="150"/>
        <v>31.773105572039601</v>
      </c>
      <c r="T179" s="66">
        <f t="shared" si="151"/>
        <v>31.723170283552182</v>
      </c>
      <c r="U179" s="66">
        <f t="shared" si="152"/>
        <v>1705.2626713708012</v>
      </c>
      <c r="V179" s="66">
        <f t="shared" si="153"/>
        <v>1702.5826442876798</v>
      </c>
      <c r="W179" s="66">
        <f t="shared" si="154"/>
        <v>11194.89099</v>
      </c>
      <c r="X179" s="66">
        <f t="shared" si="155"/>
        <v>11158.268846763976</v>
      </c>
      <c r="Y179" s="66">
        <f t="shared" si="156"/>
        <v>31.773105572039601</v>
      </c>
      <c r="Z179" s="75">
        <f t="shared" si="157"/>
        <v>31.723170283552182</v>
      </c>
      <c r="AA179" s="74">
        <f t="shared" si="158"/>
        <v>190638.63343223761</v>
      </c>
      <c r="AB179" s="66">
        <f t="shared" si="159"/>
        <v>190339.02170131309</v>
      </c>
      <c r="AC179" s="66">
        <f t="shared" si="144"/>
        <v>10231576.028224807</v>
      </c>
      <c r="AD179" s="66">
        <f t="shared" si="145"/>
        <v>10215495.86572608</v>
      </c>
      <c r="AE179" s="66">
        <f t="shared" si="160"/>
        <v>67169345.939999998</v>
      </c>
      <c r="AF179" s="66">
        <f t="shared" si="161"/>
        <v>66949613.080583856</v>
      </c>
      <c r="AG179" s="66">
        <f t="shared" si="162"/>
        <v>190638.63343223761</v>
      </c>
      <c r="AH179" s="66">
        <f t="shared" si="163"/>
        <v>190339.02170131309</v>
      </c>
      <c r="AI179" s="75">
        <v>6000</v>
      </c>
      <c r="AJ179" s="124"/>
      <c r="AK179" s="125"/>
      <c r="AL179" s="66"/>
      <c r="AM179" s="66"/>
      <c r="AN179" s="125"/>
      <c r="AO179" s="125"/>
      <c r="AP179" s="66"/>
      <c r="AQ179" s="75"/>
    </row>
    <row r="180" spans="1:43" x14ac:dyDescent="0.35">
      <c r="B180" s="5" t="s">
        <v>65</v>
      </c>
      <c r="C180" s="15">
        <v>31.999904999999998</v>
      </c>
      <c r="D180" s="15">
        <v>81.799899999999994</v>
      </c>
      <c r="E180" t="s">
        <v>167</v>
      </c>
      <c r="F180">
        <v>4</v>
      </c>
      <c r="G180" s="15">
        <f>HLOOKUP(Calculations!$E$2,'Prevalence Rates'!$C$3:$BC$249,'Prevalence Rates'!$BD180,FALSE)</f>
        <v>0.11957993199323458</v>
      </c>
      <c r="H180">
        <f>HLOOKUP(Calculations!$E$2,'Population 2016'!$C$3:$BC$249,'Population 2016'!BD180,FALSE)</f>
        <v>33838</v>
      </c>
      <c r="I180">
        <v>0</v>
      </c>
      <c r="J180">
        <f>HLOOKUP(Results!E$4,Targeting!$C$3:$F$249,Targeting!$G180,FALSE)</f>
        <v>1002</v>
      </c>
      <c r="K180" s="80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Authority"),OR($F180=1,$F180=5)),0,new_ci(VALUE(LEFT(Options!$B$24,2)),$C180,$E180,$F180,2016,$I180,1,$H180,$G180*$H180,Options!$B$8)))</f>
        <v>16.4828897085</v>
      </c>
      <c r="L180" s="81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Authority"),OR($F180=1,$F180=5)),0,new_ci(VALUE(LEFT(Options!$B$24,2)),$C180,$E180,$F180,2016,$I180+$J180,1,$H180,$G180*$H180,Options!$B$8)))</f>
        <v>16.456987808099999</v>
      </c>
      <c r="M180" s="74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Authority"),OR($F180=1,$F180=5)),0,new_yllv2(VALUE(LEFT(Options!$B$24,2)),$C180,$D180,$E180,$F180,2016,$I180,1,$H180,$G180*$H180,Options!$B$8)))</f>
        <v>804.36493536039995</v>
      </c>
      <c r="N180" s="75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Authority"),OR($F180=1,$F180=5)),0,new_yllv2(VALUE(LEFT(Options!$B$24,2)),$C180,$D180,$E180,$F180,2016,$I180+$J180,1,$H180,$G180*$H180,Options!$B$8)))</f>
        <v>803.10092275030001</v>
      </c>
      <c r="O180" s="81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Authority"),OR($F180=1,$F180=5)),0,hosp_count(VALUE(LEFT(Options!$B$24,2)),$C180,$E180,$F180,2016,$I180,1,$H180,$G180*$H180, Options!$B$8)))</f>
        <v>4298.4820839800004</v>
      </c>
      <c r="P180" s="81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Authority"),OR($F180=1,$F180=5)),0,hosp_count(VALUE(LEFT(Options!$B$24,2)),$C180,$E180,$F180,2016,$I180+$J180,1,$H180,$G180*$H180, Options!$B$8)))</f>
        <v>4284.4202424267996</v>
      </c>
      <c r="Q180" s="74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Authority"),OR($F180=1,$F180=5)),0,prem_mort(VALUE(LEFT(Options!$B$24,2)),$C180,$E180,$F180,2016,$I180,1,$H180,$G180*$H180,Options!$B$8)))</f>
        <v>16.4828897085</v>
      </c>
      <c r="R180" s="75">
        <f>IF(AND(OR(Calculations!$E$2="Orkney Health Board",Calculations!$E$2="Orkney Islands Local Authority"),$F180=1),0,IF(AND(OR(Calculations!$E$2="Shetland Health Board",Calculations!$E$2="Western Isles Health Board",Calculations!$E$2="Shetland Islands Local Authority",Calculations!$E$2="Eilean Siar Local Authority"),OR($F180=1,$F180=5)),0,prem_mort(VALUE(LEFT(Options!$B$24,2)),$C180,$E180,$F180,2016,$I180+$J180,1,$H180,$G180*$H180,Options!$B$8)))</f>
        <v>16.456987808099999</v>
      </c>
      <c r="S180" s="74">
        <f t="shared" si="150"/>
        <v>48.711181832555113</v>
      </c>
      <c r="T180" s="66">
        <f t="shared" si="151"/>
        <v>48.634635049648324</v>
      </c>
      <c r="U180" s="66">
        <f t="shared" si="152"/>
        <v>2377.1054298729237</v>
      </c>
      <c r="V180" s="66">
        <f t="shared" si="153"/>
        <v>2373.3699472495418</v>
      </c>
      <c r="W180" s="66">
        <f t="shared" si="154"/>
        <v>12703.121000000001</v>
      </c>
      <c r="X180" s="66">
        <f t="shared" si="155"/>
        <v>12661.56463865122</v>
      </c>
      <c r="Y180" s="66">
        <f t="shared" si="156"/>
        <v>48.711181832555113</v>
      </c>
      <c r="Z180" s="75">
        <f t="shared" si="157"/>
        <v>48.634635049648324</v>
      </c>
      <c r="AA180" s="74">
        <f t="shared" si="158"/>
        <v>316622.6819116082</v>
      </c>
      <c r="AB180" s="66">
        <f t="shared" si="159"/>
        <v>316125.1278227141</v>
      </c>
      <c r="AC180" s="66">
        <f t="shared" si="144"/>
        <v>15451185.294174004</v>
      </c>
      <c r="AD180" s="66">
        <f t="shared" si="145"/>
        <v>15426904.657122022</v>
      </c>
      <c r="AE180" s="66">
        <f t="shared" si="160"/>
        <v>82570286.5</v>
      </c>
      <c r="AF180" s="66">
        <f t="shared" si="161"/>
        <v>82300170.151232928</v>
      </c>
      <c r="AG180" s="66">
        <f t="shared" si="162"/>
        <v>316622.6819116082</v>
      </c>
      <c r="AH180" s="66">
        <f t="shared" si="163"/>
        <v>316125.1278227141</v>
      </c>
      <c r="AI180" s="75">
        <v>6500</v>
      </c>
      <c r="AJ180" s="124"/>
      <c r="AK180" s="125"/>
      <c r="AL180" s="66"/>
      <c r="AM180" s="66"/>
      <c r="AN180" s="125"/>
      <c r="AO180" s="125"/>
      <c r="AP180" s="66"/>
      <c r="AQ180" s="75"/>
    </row>
    <row r="181" spans="1:43" x14ac:dyDescent="0.35">
      <c r="B181" s="5" t="s">
        <v>66</v>
      </c>
      <c r="C181" s="15">
        <v>36.918118</v>
      </c>
      <c r="D181" s="15">
        <v>81.898120000000006</v>
      </c>
      <c r="E181" t="s">
        <v>167</v>
      </c>
      <c r="F181">
        <v>4</v>
      </c>
      <c r="G181" s="15">
        <f>HLOOKUP(Calculations!$E$2,'Prevalence Rates'!$C$3:$BC$249,'Prevalence Rates'!$BD181,FALSE)</f>
        <v>0.11957993199323458</v>
      </c>
      <c r="H181">
        <f>HLOOKUP(Calculations!$E$2,'Population 2016'!$C$3:$BC$249,'Population 2016'!BD181,FALSE)</f>
        <v>32800</v>
      </c>
      <c r="I181">
        <v>0</v>
      </c>
      <c r="J181">
        <f>HLOOKUP(Results!E$4,Targeting!$C$3:$F$249,Targeting!$G181,FALSE)</f>
        <v>971</v>
      </c>
      <c r="K181" s="80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Authority"),OR($F181=1,$F181=5)),0,new_ci(VALUE(LEFT(Options!$B$24,2)),$C181,$E181,$F181,2016,$I181,1,$H181,$G181*$H181,Options!$B$8)))</f>
        <v>24.272751369200002</v>
      </c>
      <c r="L181" s="81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Authority"),OR($F181=1,$F181=5)),0,new_ci(VALUE(LEFT(Options!$B$24,2)),$C181,$E181,$F181,2016,$I181+$J181,1,$H181,$G181*$H181,Options!$B$8)))</f>
        <v>24.2346257339</v>
      </c>
      <c r="M181" s="74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Authority"),OR($F181=1,$F181=5)),0,new_yllv2(VALUE(LEFT(Options!$B$24,2)),$C181,$D181,$E181,$F181,2016,$I181,1,$H181,$G181*$H181,Options!$B$8)))</f>
        <v>1067.5156537629</v>
      </c>
      <c r="N181" s="75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Authority"),OR($F181=1,$F181=5)),0,new_yllv2(VALUE(LEFT(Options!$B$24,2)),$C181,$D181,$E181,$F181,2016,$I181+$J181,1,$H181,$G181*$H181,Options!$B$8)))</f>
        <v>1065.8388882462</v>
      </c>
      <c r="O181" s="81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Authority"),OR($F181=1,$F181=5)),0,hosp_count(VALUE(LEFT(Options!$B$24,2)),$C181,$E181,$F181,2016,$I181,1,$H181,$G181*$H181, Options!$B$8)))</f>
        <v>4715.32218784</v>
      </c>
      <c r="P181" s="81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Authority"),OR($F181=1,$F181=5)),0,hosp_count(VALUE(LEFT(Options!$B$24,2)),$C181,$E181,$F181,2016,$I181+$J181,1,$H181,$G181*$H181, Options!$B$8)))</f>
        <v>4699.9008944014004</v>
      </c>
      <c r="Q181" s="74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Authority"),OR($F181=1,$F181=5)),0,prem_mort(VALUE(LEFT(Options!$B$24,2)),$C181,$E181,$F181,2016,$I181,1,$H181,$G181*$H181,Options!$B$8)))</f>
        <v>24.272751369200002</v>
      </c>
      <c r="R181" s="75">
        <f>IF(AND(OR(Calculations!$E$2="Orkney Health Board",Calculations!$E$2="Orkney Islands Local Authority"),$F181=1),0,IF(AND(OR(Calculations!$E$2="Shetland Health Board",Calculations!$E$2="Western Isles Health Board",Calculations!$E$2="Shetland Islands Local Authority",Calculations!$E$2="Eilean Siar Local Authority"),OR($F181=1,$F181=5)),0,prem_mort(VALUE(LEFT(Options!$B$24,2)),$C181,$E181,$F181,2016,$I181+$J181,1,$H181,$G181*$H181,Options!$B$8)))</f>
        <v>24.2346257339</v>
      </c>
      <c r="S181" s="74">
        <f t="shared" si="150"/>
        <v>74.002290759756093</v>
      </c>
      <c r="T181" s="66">
        <f t="shared" si="151"/>
        <v>73.886054066768295</v>
      </c>
      <c r="U181" s="66">
        <f t="shared" si="152"/>
        <v>3254.6208956185974</v>
      </c>
      <c r="V181" s="66">
        <f t="shared" si="153"/>
        <v>3249.5088056286581</v>
      </c>
      <c r="W181" s="66">
        <f t="shared" si="154"/>
        <v>14375.98228</v>
      </c>
      <c r="X181" s="66">
        <f t="shared" si="155"/>
        <v>14328.966141467683</v>
      </c>
      <c r="Y181" s="66">
        <f t="shared" si="156"/>
        <v>74.002290759756093</v>
      </c>
      <c r="Z181" s="75">
        <f t="shared" si="157"/>
        <v>73.886054066768295</v>
      </c>
      <c r="AA181" s="74">
        <f t="shared" si="158"/>
        <v>518016.03531829268</v>
      </c>
      <c r="AB181" s="66">
        <f t="shared" si="159"/>
        <v>517202.37846737809</v>
      </c>
      <c r="AC181" s="66">
        <f t="shared" si="144"/>
        <v>22782346.269330181</v>
      </c>
      <c r="AD181" s="66">
        <f t="shared" si="145"/>
        <v>22746561.639400605</v>
      </c>
      <c r="AE181" s="66">
        <f t="shared" si="160"/>
        <v>100631875.96000001</v>
      </c>
      <c r="AF181" s="66">
        <f t="shared" si="161"/>
        <v>100302762.99027377</v>
      </c>
      <c r="AG181" s="66">
        <f t="shared" si="162"/>
        <v>518016.03531829268</v>
      </c>
      <c r="AH181" s="66">
        <f t="shared" si="163"/>
        <v>517202.37846737809</v>
      </c>
      <c r="AI181" s="75">
        <v>7000</v>
      </c>
      <c r="AJ181" s="124"/>
      <c r="AK181" s="125"/>
      <c r="AL181" s="66"/>
      <c r="AM181" s="66"/>
      <c r="AN181" s="125"/>
      <c r="AO181" s="125"/>
      <c r="AP181" s="66"/>
      <c r="AQ181" s="75"/>
    </row>
    <row r="182" spans="1:43" x14ac:dyDescent="0.35">
      <c r="B182" s="5" t="s">
        <v>67</v>
      </c>
      <c r="C182" s="15">
        <v>42.077438000000001</v>
      </c>
      <c r="D182" s="15">
        <v>82.30744</v>
      </c>
      <c r="E182" t="s">
        <v>167</v>
      </c>
      <c r="F182">
        <v>4</v>
      </c>
      <c r="G182" s="15">
        <f>HLOOKUP(Calculations!$E$2,'Prevalence Rates'!$C$3:$BC$249,'Prevalence Rates'!$BD182,FALSE)</f>
        <v>0.11957993199323458</v>
      </c>
      <c r="H182">
        <f>HLOOKUP(Calculations!$E$2,'Population 2016'!$C$3:$BC$249,'Population 2016'!BD182,FALSE)</f>
        <v>35805</v>
      </c>
      <c r="I182">
        <v>0</v>
      </c>
      <c r="J182">
        <f>HLOOKUP(Results!E$4,Targeting!$C$3:$F$249,Targeting!$G182,FALSE)</f>
        <v>1060</v>
      </c>
      <c r="K182" s="80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Authority"),OR($F182=1,$F182=5)),0,new_ci(VALUE(LEFT(Options!$B$24,2)),$C182,$E182,$F182,2016,$I182,1,$H182,$G182*$H182,Options!$B$8)))</f>
        <v>41.084458574499997</v>
      </c>
      <c r="L182" s="81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Authority"),OR($F182=1,$F182=5)),0,new_ci(VALUE(LEFT(Options!$B$24,2)),$C182,$E182,$F182,2016,$I182+$J182,1,$H182,$G182*$H182,Options!$B$8)))</f>
        <v>41.019943582499998</v>
      </c>
      <c r="M182" s="74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Authority"),OR($F182=1,$F182=5)),0,new_yllv2(VALUE(LEFT(Options!$B$24,2)),$C182,$D182,$E182,$F182,2016,$I182,1,$H182,$G182*$H182,Options!$B$8)))</f>
        <v>1611.7433920466001</v>
      </c>
      <c r="N182" s="75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Authority"),OR($F182=1,$F182=5)),0,new_yllv2(VALUE(LEFT(Options!$B$24,2)),$C182,$D182,$E182,$F182,2016,$I182+$J182,1,$H182,$G182*$H182,Options!$B$8)))</f>
        <v>1609.2124687814</v>
      </c>
      <c r="O182" s="81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Authority"),OR($F182=1,$F182=5)),0,hosp_count(VALUE(LEFT(Options!$B$24,2)),$C182,$E182,$F182,2016,$I182,1,$H182,$G182*$H182, Options!$B$8)))</f>
        <v>5860.6013343570003</v>
      </c>
      <c r="P182" s="81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Authority"),OR($F182=1,$F182=5)),0,hosp_count(VALUE(LEFT(Options!$B$24,2)),$C182,$E182,$F182,2016,$I182+$J182,1,$H182,$G182*$H182, Options!$B$8)))</f>
        <v>5841.4337046870996</v>
      </c>
      <c r="Q182" s="74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Authority"),OR($F182=1,$F182=5)),0,prem_mort(VALUE(LEFT(Options!$B$24,2)),$C182,$E182,$F182,2016,$I182,1,$H182,$G182*$H182,Options!$B$8)))</f>
        <v>41.084458574499997</v>
      </c>
      <c r="R182" s="75">
        <f>IF(AND(OR(Calculations!$E$2="Orkney Health Board",Calculations!$E$2="Orkney Islands Local Authority"),$F182=1),0,IF(AND(OR(Calculations!$E$2="Shetland Health Board",Calculations!$E$2="Western Isles Health Board",Calculations!$E$2="Shetland Islands Local Authority",Calculations!$E$2="Eilean Siar Local Authority"),OR($F182=1,$F182=5)),0,prem_mort(VALUE(LEFT(Options!$B$24,2)),$C182,$E182,$F182,2016,$I182+$J182,1,$H182,$G182*$H182,Options!$B$8)))</f>
        <v>41.019943582499998</v>
      </c>
      <c r="S182" s="74">
        <f t="shared" si="150"/>
        <v>114.7450316282642</v>
      </c>
      <c r="T182" s="66">
        <f t="shared" si="151"/>
        <v>114.56484731881021</v>
      </c>
      <c r="U182" s="66">
        <f t="shared" si="152"/>
        <v>4501.4478202670016</v>
      </c>
      <c r="V182" s="66">
        <f t="shared" si="153"/>
        <v>4494.3791894467258</v>
      </c>
      <c r="W182" s="66">
        <f t="shared" si="154"/>
        <v>16368.108740000001</v>
      </c>
      <c r="X182" s="66">
        <f t="shared" si="155"/>
        <v>16314.575351730484</v>
      </c>
      <c r="Y182" s="66">
        <f t="shared" si="156"/>
        <v>114.7450316282642</v>
      </c>
      <c r="Z182" s="75">
        <f t="shared" si="157"/>
        <v>114.56484731881021</v>
      </c>
      <c r="AA182" s="74">
        <f t="shared" si="158"/>
        <v>803215.22139784938</v>
      </c>
      <c r="AB182" s="66">
        <f t="shared" si="159"/>
        <v>801953.93123167148</v>
      </c>
      <c r="AC182" s="66">
        <f t="shared" si="144"/>
        <v>31510134.74186901</v>
      </c>
      <c r="AD182" s="66">
        <f t="shared" si="145"/>
        <v>31460654.326127082</v>
      </c>
      <c r="AE182" s="66">
        <f t="shared" si="160"/>
        <v>114576761.18000001</v>
      </c>
      <c r="AF182" s="66">
        <f t="shared" si="161"/>
        <v>114202027.46211338</v>
      </c>
      <c r="AG182" s="66">
        <f t="shared" si="162"/>
        <v>803215.22139784938</v>
      </c>
      <c r="AH182" s="66">
        <f t="shared" si="163"/>
        <v>801953.93123167148</v>
      </c>
      <c r="AI182" s="75">
        <v>7000</v>
      </c>
      <c r="AJ182" s="124"/>
      <c r="AK182" s="125"/>
      <c r="AL182" s="66"/>
      <c r="AM182" s="66"/>
      <c r="AN182" s="125"/>
      <c r="AO182" s="125"/>
      <c r="AP182" s="66"/>
      <c r="AQ182" s="75"/>
    </row>
    <row r="183" spans="1:43" x14ac:dyDescent="0.35">
      <c r="B183" s="5" t="s">
        <v>68</v>
      </c>
      <c r="C183" s="15">
        <v>47.025772000000003</v>
      </c>
      <c r="D183" s="15">
        <v>82.585769999999997</v>
      </c>
      <c r="E183" t="s">
        <v>167</v>
      </c>
      <c r="F183">
        <v>4</v>
      </c>
      <c r="G183" s="15">
        <f>HLOOKUP(Calculations!$E$2,'Prevalence Rates'!$C$3:$BC$249,'Prevalence Rates'!$BD183,FALSE)</f>
        <v>0.11957993199323458</v>
      </c>
      <c r="H183">
        <f>HLOOKUP(Calculations!$E$2,'Population 2016'!$C$3:$BC$249,'Population 2016'!BD183,FALSE)</f>
        <v>42189</v>
      </c>
      <c r="I183">
        <v>0</v>
      </c>
      <c r="J183">
        <f>HLOOKUP(Results!E$4,Targeting!$C$3:$F$249,Targeting!$G183,FALSE)</f>
        <v>1249</v>
      </c>
      <c r="K183" s="80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Authority"),OR($F183=1,$F183=5)),0,new_ci(VALUE(LEFT(Options!$B$24,2)),$C183,$E183,$F183,2016,$I183,1,$H183,$G183*$H183,Options!$B$8)))</f>
        <v>73.720107179699994</v>
      </c>
      <c r="L183" s="81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Authority"),OR($F183=1,$F183=5)),0,new_ci(VALUE(LEFT(Options!$B$24,2)),$C183,$E183,$F183,2016,$I183+$J183,1,$H183,$G183*$H183,Options!$B$8)))</f>
        <v>73.604396072699998</v>
      </c>
      <c r="M183" s="74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Authority"),OR($F183=1,$F183=5)),0,new_yllv2(VALUE(LEFT(Options!$B$24,2)),$C183,$D183,$E183,$F183,2016,$I183,1,$H183,$G183*$H183,Options!$B$8)))</f>
        <v>2547.7667566902001</v>
      </c>
      <c r="N183" s="75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Authority"),OR($F183=1,$F183=5)),0,new_yllv2(VALUE(LEFT(Options!$B$24,2)),$C183,$D183,$E183,$F183,2016,$I183+$J183,1,$H183,$G183*$H183,Options!$B$8)))</f>
        <v>2543.7677810637001</v>
      </c>
      <c r="O183" s="81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Authority"),OR($F183=1,$F183=5)),0,hosp_count(VALUE(LEFT(Options!$B$24,2)),$C183,$E183,$F183,2016,$I183,1,$H183,$G183*$H183, Options!$B$8)))</f>
        <v>7820.8484750382004</v>
      </c>
      <c r="P183" s="81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Authority"),OR($F183=1,$F183=5)),0,hosp_count(VALUE(LEFT(Options!$B$24,2)),$C183,$E183,$F183,2016,$I183+$J183,1,$H183,$G183*$H183, Options!$B$8)))</f>
        <v>7795.2696188987002</v>
      </c>
      <c r="Q183" s="74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Authority"),OR($F183=1,$F183=5)),0,prem_mort(VALUE(LEFT(Options!$B$24,2)),$C183,$E183,$F183,2016,$I183,1,$H183,$G183*$H183,Options!$B$8)))</f>
        <v>73.720107179699994</v>
      </c>
      <c r="R183" s="75">
        <f>IF(AND(OR(Calculations!$E$2="Orkney Health Board",Calculations!$E$2="Orkney Islands Local Authority"),$F183=1),0,IF(AND(OR(Calculations!$E$2="Shetland Health Board",Calculations!$E$2="Western Isles Health Board",Calculations!$E$2="Shetland Islands Local Authority",Calculations!$E$2="Eilean Siar Local Authority"),OR($F183=1,$F183=5)),0,prem_mort(VALUE(LEFT(Options!$B$24,2)),$C183,$E183,$F183,2016,$I183+$J183,1,$H183,$G183*$H183,Options!$B$8)))</f>
        <v>73.604396072699998</v>
      </c>
      <c r="S183" s="74">
        <f t="shared" si="150"/>
        <v>174.73774486169378</v>
      </c>
      <c r="T183" s="66">
        <f t="shared" si="151"/>
        <v>174.46347643390456</v>
      </c>
      <c r="U183" s="66">
        <f t="shared" si="152"/>
        <v>6038.9361129446061</v>
      </c>
      <c r="V183" s="66">
        <f t="shared" si="153"/>
        <v>6029.4573966287426</v>
      </c>
      <c r="W183" s="66">
        <f t="shared" si="154"/>
        <v>18537.648380000002</v>
      </c>
      <c r="X183" s="66">
        <f t="shared" si="155"/>
        <v>18477.019173004101</v>
      </c>
      <c r="Y183" s="66">
        <f t="shared" si="156"/>
        <v>174.73774486169378</v>
      </c>
      <c r="Z183" s="75">
        <f t="shared" si="157"/>
        <v>174.46347643390456</v>
      </c>
      <c r="AA183" s="74">
        <f t="shared" si="158"/>
        <v>1223164.2140318565</v>
      </c>
      <c r="AB183" s="66">
        <f t="shared" si="159"/>
        <v>1221244.335037332</v>
      </c>
      <c r="AC183" s="66">
        <f t="shared" si="144"/>
        <v>42272552.790612243</v>
      </c>
      <c r="AD183" s="66">
        <f t="shared" si="145"/>
        <v>42206201.776401199</v>
      </c>
      <c r="AE183" s="66">
        <f t="shared" si="160"/>
        <v>129763538.66000001</v>
      </c>
      <c r="AF183" s="66">
        <f t="shared" si="161"/>
        <v>129339134.21102871</v>
      </c>
      <c r="AG183" s="66">
        <f t="shared" si="162"/>
        <v>1223164.2140318565</v>
      </c>
      <c r="AH183" s="66">
        <f t="shared" si="163"/>
        <v>1221244.335037332</v>
      </c>
      <c r="AI183" s="75">
        <v>7000</v>
      </c>
      <c r="AJ183" s="124"/>
      <c r="AK183" s="125"/>
      <c r="AL183" s="66"/>
      <c r="AM183" s="66"/>
      <c r="AN183" s="125"/>
      <c r="AO183" s="125"/>
      <c r="AP183" s="66"/>
      <c r="AQ183" s="75"/>
    </row>
    <row r="184" spans="1:43" x14ac:dyDescent="0.35">
      <c r="B184" s="5" t="s">
        <v>69</v>
      </c>
      <c r="C184" s="15">
        <v>51.990825999999998</v>
      </c>
      <c r="D184" s="15">
        <v>82.980829999999997</v>
      </c>
      <c r="E184" t="s">
        <v>167</v>
      </c>
      <c r="F184">
        <v>4</v>
      </c>
      <c r="G184" s="15">
        <f>HLOOKUP(Calculations!$E$2,'Prevalence Rates'!$C$3:$BC$249,'Prevalence Rates'!$BD184,FALSE)</f>
        <v>0.11957993199323458</v>
      </c>
      <c r="H184">
        <f>HLOOKUP(Calculations!$E$2,'Population 2016'!$C$3:$BC$249,'Population 2016'!BD184,FALSE)</f>
        <v>44075</v>
      </c>
      <c r="I184">
        <v>0</v>
      </c>
      <c r="J184">
        <f>HLOOKUP(Results!E$4,Targeting!$C$3:$F$249,Targeting!$G184,FALSE)</f>
        <v>1305</v>
      </c>
      <c r="K184" s="80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Authority"),OR($F184=1,$F184=5)),0,new_ci(VALUE(LEFT(Options!$B$24,2)),$C184,$E184,$F184,2016,$I184,1,$H184,$G184*$H184,Options!$B$8)))</f>
        <v>117.4301832937</v>
      </c>
      <c r="L184" s="81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Authority"),OR($F184=1,$F184=5)),0,new_ci(VALUE(LEFT(Options!$B$24,2)),$C184,$E184,$F184,2016,$I184+$J184,1,$H184,$G184*$H184,Options!$B$8)))</f>
        <v>117.2459681887</v>
      </c>
      <c r="M184" s="74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Authority"),OR($F184=1,$F184=5)),0,new_yllv2(VALUE(LEFT(Options!$B$24,2)),$C184,$D184,$E184,$F184,2016,$I184,1,$H184,$G184*$H184,Options!$B$8)))</f>
        <v>3521.7316666987999</v>
      </c>
      <c r="N184" s="75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Authority"),OR($F184=1,$F184=5)),0,new_yllv2(VALUE(LEFT(Options!$B$24,2)),$C184,$D184,$E184,$F184,2016,$I184+$J184,1,$H184,$G184*$H184,Options!$B$8)))</f>
        <v>3516.2070549629998</v>
      </c>
      <c r="O184" s="81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Authority"),OR($F184=1,$F184=5)),0,hosp_count(VALUE(LEFT(Options!$B$24,2)),$C184,$E184,$F184,2016,$I184,1,$H184,$G184*$H184, Options!$B$8)))</f>
        <v>9257.3301240100009</v>
      </c>
      <c r="P184" s="81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Authority"),OR($F184=1,$F184=5)),0,hosp_count(VALUE(LEFT(Options!$B$24,2)),$C184,$E184,$F184,2016,$I184+$J184,1,$H184,$G184*$H184, Options!$B$8)))</f>
        <v>9227.0492795160008</v>
      </c>
      <c r="Q184" s="74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Authority"),OR($F184=1,$F184=5)),0,prem_mort(VALUE(LEFT(Options!$B$24,2)),$C184,$E184,$F184,2016,$I184,1,$H184,$G184*$H184,Options!$B$8)))</f>
        <v>117.4301832937</v>
      </c>
      <c r="R184" s="75">
        <f>IF(AND(OR(Calculations!$E$2="Orkney Health Board",Calculations!$E$2="Orkney Islands Local Authority"),$F184=1),0,IF(AND(OR(Calculations!$E$2="Shetland Health Board",Calculations!$E$2="Western Isles Health Board",Calculations!$E$2="Shetland Islands Local Authority",Calculations!$E$2="Eilean Siar Local Authority"),OR($F184=1,$F184=5)),0,prem_mort(VALUE(LEFT(Options!$B$24,2)),$C184,$E184,$F184,2016,$I184+$J184,1,$H184,$G184*$H184,Options!$B$8)))</f>
        <v>117.2459681887</v>
      </c>
      <c r="S184" s="74">
        <f t="shared" si="150"/>
        <v>266.43263367827564</v>
      </c>
      <c r="T184" s="66">
        <f t="shared" si="151"/>
        <v>266.01467541395351</v>
      </c>
      <c r="U184" s="66">
        <f t="shared" si="152"/>
        <v>7990.3157497420298</v>
      </c>
      <c r="V184" s="66">
        <f t="shared" si="153"/>
        <v>7977.7811797231989</v>
      </c>
      <c r="W184" s="66">
        <f t="shared" si="154"/>
        <v>21003.585080000004</v>
      </c>
      <c r="X184" s="66">
        <f t="shared" si="155"/>
        <v>20934.882086252979</v>
      </c>
      <c r="Y184" s="66">
        <f t="shared" si="156"/>
        <v>266.43263367827564</v>
      </c>
      <c r="Z184" s="75">
        <f t="shared" si="157"/>
        <v>266.01467541395351</v>
      </c>
      <c r="AA184" s="74">
        <f t="shared" si="158"/>
        <v>1865028.4357479294</v>
      </c>
      <c r="AB184" s="66">
        <f t="shared" si="159"/>
        <v>1862102.7278976745</v>
      </c>
      <c r="AC184" s="66">
        <f t="shared" si="144"/>
        <v>55932210.24819421</v>
      </c>
      <c r="AD184" s="66">
        <f t="shared" si="145"/>
        <v>55844468.258062392</v>
      </c>
      <c r="AE184" s="66">
        <f t="shared" si="160"/>
        <v>147025095.56000003</v>
      </c>
      <c r="AF184" s="66">
        <f t="shared" si="161"/>
        <v>146544174.60377085</v>
      </c>
      <c r="AG184" s="66">
        <f t="shared" si="162"/>
        <v>1865028.4357479294</v>
      </c>
      <c r="AH184" s="66">
        <f t="shared" si="163"/>
        <v>1862102.7278976745</v>
      </c>
      <c r="AI184" s="75">
        <v>7000</v>
      </c>
      <c r="AJ184" s="124"/>
      <c r="AK184" s="125"/>
      <c r="AL184" s="66"/>
      <c r="AM184" s="66"/>
      <c r="AN184" s="125"/>
      <c r="AO184" s="125"/>
      <c r="AP184" s="66"/>
      <c r="AQ184" s="75"/>
    </row>
    <row r="185" spans="1:43" x14ac:dyDescent="0.35">
      <c r="B185" s="5" t="s">
        <v>70</v>
      </c>
      <c r="C185" s="15">
        <v>56.953040999999999</v>
      </c>
      <c r="D185" s="15">
        <v>83.473039999999997</v>
      </c>
      <c r="E185" t="s">
        <v>167</v>
      </c>
      <c r="F185">
        <v>4</v>
      </c>
      <c r="G185" s="15">
        <f>HLOOKUP(Calculations!$E$2,'Prevalence Rates'!$C$3:$BC$249,'Prevalence Rates'!$BD185,FALSE)</f>
        <v>6.2381348242967219E-2</v>
      </c>
      <c r="H185">
        <f>HLOOKUP(Calculations!$E$2,'Population 2016'!$C$3:$BC$249,'Population 2016'!BD185,FALSE)</f>
        <v>39814</v>
      </c>
      <c r="I185">
        <v>0</v>
      </c>
      <c r="J185">
        <f>HLOOKUP(Results!E$4,Targeting!$C$3:$F$249,Targeting!$G185,FALSE)</f>
        <v>1179</v>
      </c>
      <c r="K185" s="80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Authority"),OR($F185=1,$F185=5)),0,new_ci(VALUE(LEFT(Options!$B$24,2)),$C185,$E185,$F185,2016,$I185,1,$H185,$G185*$H185,Options!$B$8)))</f>
        <v>161.66550456050001</v>
      </c>
      <c r="L185" s="81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Authority"),OR($F185=1,$F185=5)),0,new_ci(VALUE(LEFT(Options!$B$24,2)),$C185,$E185,$F185,2016,$I185+$J185,1,$H185,$G185*$H185,Options!$B$8)))</f>
        <v>161.40746791309999</v>
      </c>
      <c r="M185" s="74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Authority"),OR($F185=1,$F185=5)),0,new_yllv2(VALUE(LEFT(Options!$B$24,2)),$C185,$D185,$E185,$F185,2016,$I185,1,$H185,$G185*$H185,Options!$B$8)))</f>
        <v>4125.7035147184997</v>
      </c>
      <c r="N185" s="75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Authority"),OR($F185=1,$F185=5)),0,new_yllv2(VALUE(LEFT(Options!$B$24,2)),$C185,$D185,$E185,$F185,2016,$I185+$J185,1,$H185,$G185*$H185,Options!$B$8)))</f>
        <v>4119.1184197348002</v>
      </c>
      <c r="O185" s="81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Authority"),OR($F185=1,$F185=5)),0,hosp_count(VALUE(LEFT(Options!$B$24,2)),$C185,$E185,$F185,2016,$I185,1,$H185,$G185*$H185, Options!$B$8)))</f>
        <v>9474.0793686367997</v>
      </c>
      <c r="P185" s="81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Authority"),OR($F185=1,$F185=5)),0,hosp_count(VALUE(LEFT(Options!$B$24,2)),$C185,$E185,$F185,2016,$I185+$J185,1,$H185,$G185*$H185, Options!$B$8)))</f>
        <v>9442.4610700547</v>
      </c>
      <c r="Q185" s="74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Authority"),OR($F185=1,$F185=5)),0,prem_mort(VALUE(LEFT(Options!$B$24,2)),$C185,$E185,$F185,2016,$I185,1,$H185,$G185*$H185,Options!$B$8)))</f>
        <v>161.66550456050001</v>
      </c>
      <c r="R185" s="75">
        <f>IF(AND(OR(Calculations!$E$2="Orkney Health Board",Calculations!$E$2="Orkney Islands Local Authority"),$F185=1),0,IF(AND(OR(Calculations!$E$2="Shetland Health Board",Calculations!$E$2="Western Isles Health Board",Calculations!$E$2="Shetland Islands Local Authority",Calculations!$E$2="Eilean Siar Local Authority"),OR($F185=1,$F185=5)),0,prem_mort(VALUE(LEFT(Options!$B$24,2)),$C185,$E185,$F185,2016,$I185+$J185,1,$H185,$G185*$H185,Options!$B$8)))</f>
        <v>161.40746791309999</v>
      </c>
      <c r="S185" s="74">
        <f t="shared" si="150"/>
        <v>406.05190274903305</v>
      </c>
      <c r="T185" s="66">
        <f t="shared" si="151"/>
        <v>405.40379744084993</v>
      </c>
      <c r="U185" s="66">
        <f t="shared" si="152"/>
        <v>10362.444152103531</v>
      </c>
      <c r="V185" s="66">
        <f t="shared" si="153"/>
        <v>10345.904505286584</v>
      </c>
      <c r="W185" s="66">
        <f t="shared" si="154"/>
        <v>23795.849119999999</v>
      </c>
      <c r="X185" s="66">
        <f t="shared" si="155"/>
        <v>23716.434093672327</v>
      </c>
      <c r="Y185" s="66">
        <f t="shared" si="156"/>
        <v>406.05190274903305</v>
      </c>
      <c r="Z185" s="75">
        <f t="shared" si="157"/>
        <v>405.40379744084993</v>
      </c>
      <c r="AA185" s="74">
        <f t="shared" si="158"/>
        <v>2639337.367868715</v>
      </c>
      <c r="AB185" s="66">
        <f t="shared" si="159"/>
        <v>2635124.6833655247</v>
      </c>
      <c r="AC185" s="66">
        <f t="shared" si="144"/>
        <v>67355886.988672957</v>
      </c>
      <c r="AD185" s="66">
        <f t="shared" si="145"/>
        <v>67248379.284362793</v>
      </c>
      <c r="AE185" s="66">
        <f t="shared" si="160"/>
        <v>154673019.28</v>
      </c>
      <c r="AF185" s="66">
        <f t="shared" si="161"/>
        <v>154156821.60887012</v>
      </c>
      <c r="AG185" s="66">
        <f t="shared" si="162"/>
        <v>2639337.367868715</v>
      </c>
      <c r="AH185" s="66">
        <f t="shared" si="163"/>
        <v>2635124.6833655247</v>
      </c>
      <c r="AI185" s="75">
        <v>6500</v>
      </c>
      <c r="AJ185" s="124"/>
      <c r="AK185" s="125"/>
      <c r="AL185" s="66"/>
      <c r="AM185" s="66"/>
      <c r="AN185" s="125"/>
      <c r="AO185" s="125"/>
      <c r="AP185" s="66"/>
      <c r="AQ185" s="75"/>
    </row>
    <row r="186" spans="1:43" x14ac:dyDescent="0.35">
      <c r="B186" s="5" t="s">
        <v>71</v>
      </c>
      <c r="C186" s="15">
        <v>61.947387999999997</v>
      </c>
      <c r="D186" s="15">
        <v>84.167389999999997</v>
      </c>
      <c r="E186" t="s">
        <v>167</v>
      </c>
      <c r="F186">
        <v>4</v>
      </c>
      <c r="G186" s="15">
        <f>HLOOKUP(Calculations!$E$2,'Prevalence Rates'!$C$3:$BC$249,'Prevalence Rates'!$BD186,FALSE)</f>
        <v>6.2381348242967219E-2</v>
      </c>
      <c r="H186">
        <f>HLOOKUP(Calculations!$E$2,'Population 2016'!$C$3:$BC$249,'Population 2016'!BD186,FALSE)</f>
        <v>35061</v>
      </c>
      <c r="I186">
        <v>0</v>
      </c>
      <c r="J186">
        <f>HLOOKUP(Results!E$4,Targeting!$C$3:$F$249,Targeting!$G186,FALSE)</f>
        <v>1038</v>
      </c>
      <c r="K186" s="80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Authority"),OR($F186=1,$F186=5)),0,new_ci(VALUE(LEFT(Options!$B$24,2)),$C186,$E186,$F186,2016,$I186,1,$H186,$G186*$H186,Options!$B$8)))</f>
        <v>217.48038742189999</v>
      </c>
      <c r="L186" s="81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Authority"),OR($F186=1,$F186=5)),0,new_ci(VALUE(LEFT(Options!$B$24,2)),$C186,$E186,$F186,2016,$I186+$J186,1,$H186,$G186*$H186,Options!$B$8)))</f>
        <v>217.13392523510001</v>
      </c>
      <c r="M186" s="74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Authority"),OR($F186=1,$F186=5)),0,new_yllv2(VALUE(LEFT(Options!$B$24,2)),$C186,$D186,$E186,$F186,2016,$I186,1,$H186,$G186*$H186,Options!$B$8)))</f>
        <v>4614.9342560534997</v>
      </c>
      <c r="N186" s="75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Authority"),OR($F186=1,$F186=5)),0,new_yllv2(VALUE(LEFT(Options!$B$24,2)),$C186,$D186,$E186,$F186,2016,$I186+$J186,1,$H186,$G186*$H186,Options!$B$8)))</f>
        <v>4607.5823277566997</v>
      </c>
      <c r="O186" s="81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Authority"),OR($F186=1,$F186=5)),0,hosp_count(VALUE(LEFT(Options!$B$24,2)),$C186,$E186,$F186,2016,$I186,1,$H186,$G186*$H186, Options!$B$8)))</f>
        <v>9459.8509845723001</v>
      </c>
      <c r="P186" s="81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Authority"),OR($F186=1,$F186=5)),0,hosp_count(VALUE(LEFT(Options!$B$24,2)),$C186,$E186,$F186,2016,$I186+$J186,1,$H186,$G186*$H186, Options!$B$8)))</f>
        <v>9428.2877985551004</v>
      </c>
      <c r="Q186" s="74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Authority"),OR($F186=1,$F186=5)),0,prem_mort(VALUE(LEFT(Options!$B$24,2)),$C186,$E186,$F186,2016,$I186,1,$H186,$G186*$H186,Options!$B$8)))</f>
        <v>217.48038742189999</v>
      </c>
      <c r="R186" s="75">
        <f>IF(AND(OR(Calculations!$E$2="Orkney Health Board",Calculations!$E$2="Orkney Islands Local Authority"),$F186=1),0,IF(AND(OR(Calculations!$E$2="Shetland Health Board",Calculations!$E$2="Western Isles Health Board",Calculations!$E$2="Shetland Islands Local Authority",Calculations!$E$2="Eilean Siar Local Authority"),OR($F186=1,$F186=5)),0,prem_mort(VALUE(LEFT(Options!$B$24,2)),$C186,$E186,$F186,2016,$I186+$J186,1,$H186,$G186*$H186,Options!$B$8)))</f>
        <v>217.13392523510001</v>
      </c>
      <c r="S186" s="74">
        <f t="shared" si="150"/>
        <v>620.29145609623231</v>
      </c>
      <c r="T186" s="66">
        <f t="shared" si="151"/>
        <v>619.30328637260777</v>
      </c>
      <c r="U186" s="66">
        <f t="shared" si="152"/>
        <v>13162.58593894498</v>
      </c>
      <c r="V186" s="66">
        <f t="shared" si="153"/>
        <v>13141.616975433388</v>
      </c>
      <c r="W186" s="66">
        <f t="shared" si="154"/>
        <v>26981.121429999999</v>
      </c>
      <c r="X186" s="66">
        <f t="shared" si="155"/>
        <v>26891.097796854341</v>
      </c>
      <c r="Y186" s="66">
        <f t="shared" si="156"/>
        <v>620.29145609623231</v>
      </c>
      <c r="Z186" s="75">
        <f t="shared" si="157"/>
        <v>619.30328637260777</v>
      </c>
      <c r="AA186" s="74">
        <f t="shared" si="158"/>
        <v>3721748.736577394</v>
      </c>
      <c r="AB186" s="66">
        <f t="shared" si="159"/>
        <v>3715819.7182356468</v>
      </c>
      <c r="AC186" s="66">
        <f t="shared" si="144"/>
        <v>78975515.633669883</v>
      </c>
      <c r="AD186" s="66">
        <f t="shared" si="145"/>
        <v>78849701.852600321</v>
      </c>
      <c r="AE186" s="66">
        <f t="shared" si="160"/>
        <v>161886728.57999998</v>
      </c>
      <c r="AF186" s="66">
        <f t="shared" si="161"/>
        <v>161346586.78112605</v>
      </c>
      <c r="AG186" s="66">
        <f t="shared" si="162"/>
        <v>3721748.736577394</v>
      </c>
      <c r="AH186" s="66">
        <f t="shared" si="163"/>
        <v>3715819.7182356468</v>
      </c>
      <c r="AI186" s="75">
        <v>6000</v>
      </c>
      <c r="AJ186" s="124"/>
      <c r="AK186" s="125"/>
      <c r="AL186" s="66"/>
      <c r="AM186" s="66"/>
      <c r="AN186" s="125"/>
      <c r="AO186" s="125"/>
      <c r="AP186" s="66"/>
      <c r="AQ186" s="75"/>
    </row>
    <row r="187" spans="1:43" x14ac:dyDescent="0.35">
      <c r="B187" s="5" t="s">
        <v>72</v>
      </c>
      <c r="C187" s="15">
        <v>67.063927000000007</v>
      </c>
      <c r="D187" s="15">
        <v>85.193929999999995</v>
      </c>
      <c r="E187" t="s">
        <v>167</v>
      </c>
      <c r="F187">
        <v>4</v>
      </c>
      <c r="G187" s="15">
        <f>HLOOKUP(Calculations!$E$2,'Prevalence Rates'!$C$3:$BC$249,'Prevalence Rates'!$BD187,FALSE)</f>
        <v>6.2381348242967219E-2</v>
      </c>
      <c r="H187">
        <f>HLOOKUP(Calculations!$E$2,'Population 2016'!$C$3:$BC$249,'Population 2016'!BD187,FALSE)</f>
        <v>34888</v>
      </c>
      <c r="I187">
        <v>0</v>
      </c>
      <c r="J187">
        <f>HLOOKUP(Results!E$4,Targeting!$C$3:$F$249,Targeting!$G187,FALSE)</f>
        <v>1033</v>
      </c>
      <c r="K187" s="80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Authority"),OR($F187=1,$F187=5)),0,new_ci(VALUE(LEFT(Options!$B$24,2)),$C187,$E187,$F187,2016,$I187,1,$H187,$G187*$H187,Options!$B$8)))</f>
        <v>333.83324707129998</v>
      </c>
      <c r="L187" s="81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Authority"),OR($F187=1,$F187=5)),0,new_ci(VALUE(LEFT(Options!$B$24,2)),$C187,$E187,$F187,2016,$I187+$J187,1,$H187,$G187*$H187,Options!$B$8)))</f>
        <v>333.30275808200003</v>
      </c>
      <c r="M187" s="74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Authority"),OR($F187=1,$F187=5)),0,new_yllv2(VALUE(LEFT(Options!$B$24,2)),$C187,$D187,$E187,$F187,2016,$I187,1,$H187,$G187*$H187,Options!$B$8)))</f>
        <v>5718.5645238310999</v>
      </c>
      <c r="N187" s="75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Authority"),OR($F187=1,$F187=5)),0,new_yllv2(VALUE(LEFT(Options!$B$24,2)),$C187,$D187,$E187,$F187,2016,$I187+$J187,1,$H187,$G187*$H187,Options!$B$8)))</f>
        <v>5709.4772458528996</v>
      </c>
      <c r="O187" s="81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Authority"),OR($F187=1,$F187=5)),0,hosp_count(VALUE(LEFT(Options!$B$24,2)),$C187,$E187,$F187,2016,$I187,1,$H187,$G187*$H187, Options!$B$8)))</f>
        <v>10706.0606319744</v>
      </c>
      <c r="P187" s="81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Authority"),OR($F187=1,$F187=5)),0,hosp_count(VALUE(LEFT(Options!$B$24,2)),$C187,$E187,$F187,2016,$I187+$J187,1,$H187,$G187*$H187, Options!$B$8)))</f>
        <v>10670.335204601801</v>
      </c>
      <c r="Q187" s="74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Authority"),OR($F187=1,$F187=5)),0,prem_mort(VALUE(LEFT(Options!$B$24,2)),$C187,$E187,$F187,2016,$I187,1,$H187,$G187*$H187,Options!$B$8)))</f>
        <v>333.83324707129998</v>
      </c>
      <c r="R187" s="75">
        <f>IF(AND(OR(Calculations!$E$2="Orkney Health Board",Calculations!$E$2="Orkney Islands Local Authority"),$F187=1),0,IF(AND(OR(Calculations!$E$2="Shetland Health Board",Calculations!$E$2="Western Isles Health Board",Calculations!$E$2="Shetland Islands Local Authority",Calculations!$E$2="Eilean Siar Local Authority"),OR($F187=1,$F187=5)),0,prem_mort(VALUE(LEFT(Options!$B$24,2)),$C187,$E187,$F187,2016,$I187+$J187,1,$H187,$G187*$H187,Options!$B$8)))</f>
        <v>333.30275808200003</v>
      </c>
      <c r="S187" s="74">
        <f t="shared" si="150"/>
        <v>956.87126539583801</v>
      </c>
      <c r="T187" s="66">
        <f t="shared" si="151"/>
        <v>955.35071681380418</v>
      </c>
      <c r="U187" s="66">
        <f t="shared" si="152"/>
        <v>16391.207646844476</v>
      </c>
      <c r="V187" s="66">
        <f t="shared" si="153"/>
        <v>16365.160645072516</v>
      </c>
      <c r="W187" s="66">
        <f t="shared" si="154"/>
        <v>30686.942880000002</v>
      </c>
      <c r="X187" s="66">
        <f t="shared" si="155"/>
        <v>30584.542549305781</v>
      </c>
      <c r="Y187" s="66">
        <f t="shared" si="156"/>
        <v>956.87126539583801</v>
      </c>
      <c r="Z187" s="75">
        <f t="shared" si="157"/>
        <v>955.35071681380418</v>
      </c>
      <c r="AA187" s="74">
        <f t="shared" si="158"/>
        <v>5262791.9596771095</v>
      </c>
      <c r="AB187" s="66">
        <f t="shared" si="159"/>
        <v>5254428.9424759233</v>
      </c>
      <c r="AC187" s="66">
        <f t="shared" si="144"/>
        <v>90151642.057644621</v>
      </c>
      <c r="AD187" s="66">
        <f t="shared" si="145"/>
        <v>90008383.547898844</v>
      </c>
      <c r="AE187" s="66">
        <f t="shared" si="160"/>
        <v>168778185.84</v>
      </c>
      <c r="AF187" s="66">
        <f t="shared" si="161"/>
        <v>168214984.02118179</v>
      </c>
      <c r="AG187" s="66">
        <f t="shared" si="162"/>
        <v>5262791.9596771095</v>
      </c>
      <c r="AH187" s="66">
        <f t="shared" si="163"/>
        <v>5254428.9424759233</v>
      </c>
      <c r="AI187" s="75">
        <v>5500</v>
      </c>
      <c r="AJ187" s="124"/>
      <c r="AK187" s="125"/>
      <c r="AL187" s="66"/>
      <c r="AM187" s="66"/>
      <c r="AN187" s="125"/>
      <c r="AO187" s="125"/>
      <c r="AP187" s="66"/>
      <c r="AQ187" s="75"/>
    </row>
    <row r="188" spans="1:43" x14ac:dyDescent="0.35">
      <c r="B188" s="5" t="s">
        <v>73</v>
      </c>
      <c r="C188" s="15">
        <v>71.938164</v>
      </c>
      <c r="D188" s="15">
        <v>86.248159999999999</v>
      </c>
      <c r="E188" t="s">
        <v>167</v>
      </c>
      <c r="F188">
        <v>4</v>
      </c>
      <c r="G188" s="15">
        <f>HLOOKUP(Calculations!$E$2,'Prevalence Rates'!$C$3:$BC$249,'Prevalence Rates'!$BD188,FALSE)</f>
        <v>6.2381348242967219E-2</v>
      </c>
      <c r="H188">
        <f>HLOOKUP(Calculations!$E$2,'Population 2016'!$C$3:$BC$249,'Population 2016'!BD188,FALSE)</f>
        <v>26320</v>
      </c>
      <c r="I188">
        <v>0</v>
      </c>
      <c r="J188">
        <f>HLOOKUP(Results!E$4,Targeting!$C$3:$F$249,Targeting!$G188,FALSE)</f>
        <v>779</v>
      </c>
      <c r="K188" s="80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Authority"),OR($F188=1,$F188=5)),0,new_ci(VALUE(LEFT(Options!$B$24,2)),$C188,$E188,$F188,2016,$I188,1,$H188,$G188*$H188,Options!$B$8)))</f>
        <v>380.28580086279999</v>
      </c>
      <c r="L188" s="81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Authority"),OR($F188=1,$F188=5)),0,new_ci(VALUE(LEFT(Options!$B$24,2)),$C188,$E188,$F188,2016,$I188+$J188,1,$H188,$G188*$H188,Options!$B$8)))</f>
        <v>379.68404050079999</v>
      </c>
      <c r="M188" s="74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Authority"),OR($F188=1,$F188=5)),0,new_yllv2(VALUE(LEFT(Options!$B$24,2)),$C188,$D188,$E188,$F188,2016,$I188,1,$H188,$G188*$H188,Options!$B$8)))</f>
        <v>5061.6024883406999</v>
      </c>
      <c r="N188" s="75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Authority"),OR($F188=1,$F188=5)),0,new_yllv2(VALUE(LEFT(Options!$B$24,2)),$C188,$D188,$E188,$F188,2016,$I188+$J188,1,$H188,$G188*$H188,Options!$B$8)))</f>
        <v>5053.5930603295001</v>
      </c>
      <c r="O188" s="81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Authority"),OR($F188=1,$F188=5)),0,hosp_count(VALUE(LEFT(Options!$B$24,2)),$C188,$E188,$F188,2016,$I188,1,$H188,$G188*$H188, Options!$B$8)))</f>
        <v>9130.3243339839992</v>
      </c>
      <c r="P188" s="81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Authority"),OR($F188=1,$F188=5)),0,hosp_count(VALUE(LEFT(Options!$B$24,2)),$C188,$E188,$F188,2016,$I188+$J188,1,$H188,$G188*$H188, Options!$B$8)))</f>
        <v>9099.8691474677998</v>
      </c>
      <c r="Q188" s="74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Authority"),OR($F188=1,$F188=5)),0,prem_mort(VALUE(LEFT(Options!$B$24,2)),$C188,$E188,$F188,2016,$I188,1,$H188,$G188*$H188,Options!$B$8)))</f>
        <v>380.28580086279999</v>
      </c>
      <c r="R188" s="75">
        <f>IF(AND(OR(Calculations!$E$2="Orkney Health Board",Calculations!$E$2="Orkney Islands Local Authority"),$F188=1),0,IF(AND(OR(Calculations!$E$2="Shetland Health Board",Calculations!$E$2="Western Isles Health Board",Calculations!$E$2="Shetland Islands Local Authority",Calculations!$E$2="Eilean Siar Local Authority"),OR($F188=1,$F188=5)),0,prem_mort(VALUE(LEFT(Options!$B$24,2)),$C188,$E188,$F188,2016,$I188+$J188,1,$H188,$G188*$H188,Options!$B$8)))</f>
        <v>379.68404050079999</v>
      </c>
      <c r="S188" s="74">
        <f t="shared" si="150"/>
        <v>1444.8548664999998</v>
      </c>
      <c r="T188" s="66">
        <f t="shared" si="151"/>
        <v>1442.5685429361702</v>
      </c>
      <c r="U188" s="66">
        <f t="shared" si="152"/>
        <v>19231.012493695667</v>
      </c>
      <c r="V188" s="66">
        <f t="shared" si="153"/>
        <v>19200.581536206308</v>
      </c>
      <c r="W188" s="66">
        <f t="shared" si="154"/>
        <v>34689.682119999998</v>
      </c>
      <c r="X188" s="66">
        <f t="shared" si="155"/>
        <v>34573.970925029636</v>
      </c>
      <c r="Y188" s="66">
        <f t="shared" si="156"/>
        <v>1444.8548664999998</v>
      </c>
      <c r="Z188" s="75">
        <f t="shared" si="157"/>
        <v>1442.5685429361702</v>
      </c>
      <c r="AA188" s="74">
        <f t="shared" si="158"/>
        <v>7224274.3324999996</v>
      </c>
      <c r="AB188" s="66">
        <f t="shared" si="159"/>
        <v>7212842.7146808505</v>
      </c>
      <c r="AC188" s="66">
        <f t="shared" ref="AC188:AC249" si="164">U188*$AI188</f>
        <v>96155062.468478337</v>
      </c>
      <c r="AD188" s="66">
        <f t="shared" ref="AD188:AD249" si="165">V188*$AI188</f>
        <v>96002907.68103154</v>
      </c>
      <c r="AE188" s="66">
        <f t="shared" ref="AE188:AE219" si="166">W188*$AI188</f>
        <v>173448410.59999999</v>
      </c>
      <c r="AF188" s="66">
        <f t="shared" ref="AF188:AF219" si="167">X188*$AI188</f>
        <v>172869854.62514818</v>
      </c>
      <c r="AG188" s="66">
        <f t="shared" ref="AG188:AG219" si="168">Y188*$AI188</f>
        <v>7224274.3324999996</v>
      </c>
      <c r="AH188" s="66">
        <f t="shared" ref="AH188:AH219" si="169">Z188*$AI188</f>
        <v>7212842.7146808505</v>
      </c>
      <c r="AI188" s="75">
        <v>5000</v>
      </c>
      <c r="AJ188" s="124"/>
      <c r="AK188" s="125"/>
      <c r="AL188" s="66"/>
      <c r="AM188" s="66"/>
      <c r="AN188" s="125"/>
      <c r="AO188" s="125"/>
      <c r="AP188" s="66"/>
      <c r="AQ188" s="75"/>
    </row>
    <row r="189" spans="1:43" x14ac:dyDescent="0.35">
      <c r="B189" s="5" t="s">
        <v>74</v>
      </c>
      <c r="C189" s="15">
        <v>76.942824999999999</v>
      </c>
      <c r="D189" s="15">
        <v>87.812830000000005</v>
      </c>
      <c r="E189" t="s">
        <v>167</v>
      </c>
      <c r="F189">
        <v>4</v>
      </c>
      <c r="G189" s="15">
        <f>HLOOKUP(Calculations!$E$2,'Prevalence Rates'!$C$3:$BC$249,'Prevalence Rates'!$BD189,FALSE)</f>
        <v>6.2381348242967219E-2</v>
      </c>
      <c r="H189">
        <f>HLOOKUP(Calculations!$E$2,'Population 2016'!$C$3:$BC$249,'Population 2016'!BD189,FALSE)</f>
        <v>20708</v>
      </c>
      <c r="I189">
        <v>0</v>
      </c>
      <c r="J189">
        <f>HLOOKUP(Results!E$4,Targeting!$C$3:$F$249,Targeting!$G189,FALSE)</f>
        <v>613</v>
      </c>
      <c r="K189" s="80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Authority"),OR($F189=1,$F189=5)),0,new_ci(VALUE(LEFT(Options!$B$24,2)),$C189,$E189,$F189,2016,$I189,1,$H189,$G189*$H189,Options!$B$8)))</f>
        <v>456.19004855639997</v>
      </c>
      <c r="L189" s="81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Authority"),OR($F189=1,$F189=5)),0,new_ci(VALUE(LEFT(Options!$B$24,2)),$C189,$E189,$F189,2016,$I189+$J189,1,$H189,$G189*$H189,Options!$B$8)))</f>
        <v>455.47236709809999</v>
      </c>
      <c r="M189" s="74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Authority"),OR($F189=1,$F189=5)),0,new_yllv2(VALUE(LEFT(Options!$B$24,2)),$C189,$D189,$E189,$F189,2016,$I189,1,$H189,$G189*$H189,Options!$B$8)))</f>
        <v>4502.5980602018999</v>
      </c>
      <c r="N189" s="75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Authority"),OR($F189=1,$F189=5)),0,new_yllv2(VALUE(LEFT(Options!$B$24,2)),$C189,$D189,$E189,$F189,2016,$I189+$J189,1,$H189,$G189*$H189,Options!$B$8)))</f>
        <v>4495.5145406201</v>
      </c>
      <c r="O189" s="81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Authority"),OR($F189=1,$F189=5)),0,hosp_count(VALUE(LEFT(Options!$B$24,2)),$C189,$E189,$F189,2016,$I189,1,$H189,$G189*$H189, Options!$B$8)))</f>
        <v>8147.2292633240004</v>
      </c>
      <c r="P189" s="81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Authority"),OR($F189=1,$F189=5)),0,hosp_count(VALUE(LEFT(Options!$B$24,2)),$C189,$E189,$F189,2016,$I189+$J189,1,$H189,$G189*$H189, Options!$B$8)))</f>
        <v>8120.0488696850998</v>
      </c>
      <c r="Q189" s="74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Authority"),OR($F189=1,$F189=5)),0,prem_mort(VALUE(LEFT(Options!$B$24,2)),$C189,$E189,$F189,2016,$I189,1,$H189,$G189*$H189,Options!$B$8)))</f>
        <v>0</v>
      </c>
      <c r="R189" s="75">
        <f>IF(AND(OR(Calculations!$E$2="Orkney Health Board",Calculations!$E$2="Orkney Islands Local Authority"),$F189=1),0,IF(AND(OR(Calculations!$E$2="Shetland Health Board",Calculations!$E$2="Western Isles Health Board",Calculations!$E$2="Shetland Islands Local Authority",Calculations!$E$2="Eilean Siar Local Authority"),OR($F189=1,$F189=5)),0,prem_mort(VALUE(LEFT(Options!$B$24,2)),$C189,$E189,$F189,2016,$I189+$J189,1,$H189,$G189*$H189,Options!$B$8)))</f>
        <v>0</v>
      </c>
      <c r="S189" s="74">
        <f t="shared" ref="S189:S249" si="170">K189*100000/$H189</f>
        <v>2202.965272147962</v>
      </c>
      <c r="T189" s="66">
        <f t="shared" ref="T189:T249" si="171">L189*100000/$H189</f>
        <v>2199.4995513719332</v>
      </c>
      <c r="U189" s="66">
        <f t="shared" ref="U189:U249" si="172">M189*100000/$H189</f>
        <v>21743.278250926694</v>
      </c>
      <c r="V189" s="66">
        <f t="shared" ref="V189:V249" si="173">N189*100000/$H189</f>
        <v>21709.071569538824</v>
      </c>
      <c r="W189" s="66">
        <f t="shared" ref="W189:W249" si="174">O189*100000/$H189</f>
        <v>39343.390300000006</v>
      </c>
      <c r="X189" s="66">
        <f t="shared" ref="X189:X249" si="175">P189*100000/$H189</f>
        <v>39212.134777308769</v>
      </c>
      <c r="Y189" s="66">
        <f t="shared" ref="Y189:Y249" si="176">Q189*100000/$H189</f>
        <v>0</v>
      </c>
      <c r="Z189" s="75">
        <f t="shared" ref="Z189:Z249" si="177">R189*100000/$H189</f>
        <v>0</v>
      </c>
      <c r="AA189" s="74">
        <f t="shared" ref="AA189:AA249" si="178">S189*$AI189</f>
        <v>8811861.0885918476</v>
      </c>
      <c r="AB189" s="66">
        <f t="shared" ref="AB189:AB249" si="179">T189*$AI189</f>
        <v>8797998.2054877318</v>
      </c>
      <c r="AC189" s="66">
        <f t="shared" si="164"/>
        <v>86973113.003706783</v>
      </c>
      <c r="AD189" s="66">
        <f t="shared" si="165"/>
        <v>86836286.278155297</v>
      </c>
      <c r="AE189" s="66">
        <f t="shared" si="166"/>
        <v>157373561.20000002</v>
      </c>
      <c r="AF189" s="66">
        <f t="shared" si="167"/>
        <v>156848539.10923508</v>
      </c>
      <c r="AG189" s="66">
        <f t="shared" si="168"/>
        <v>0</v>
      </c>
      <c r="AH189" s="66">
        <f t="shared" si="169"/>
        <v>0</v>
      </c>
      <c r="AI189" s="75">
        <v>4000</v>
      </c>
      <c r="AJ189" s="124"/>
      <c r="AK189" s="125"/>
      <c r="AL189" s="66"/>
      <c r="AM189" s="66"/>
      <c r="AN189" s="125"/>
      <c r="AO189" s="125"/>
      <c r="AP189" s="66"/>
      <c r="AQ189" s="75"/>
    </row>
    <row r="190" spans="1:43" x14ac:dyDescent="0.35">
      <c r="B190" s="5" t="s">
        <v>75</v>
      </c>
      <c r="C190" s="15">
        <v>81.856712000000002</v>
      </c>
      <c r="D190" s="15">
        <v>89.736710000000002</v>
      </c>
      <c r="E190" t="s">
        <v>167</v>
      </c>
      <c r="F190">
        <v>4</v>
      </c>
      <c r="G190" s="15">
        <f>HLOOKUP(Calculations!$E$2,'Prevalence Rates'!$C$3:$BC$249,'Prevalence Rates'!$BD190,FALSE)</f>
        <v>6.2381348242967219E-2</v>
      </c>
      <c r="H190">
        <f>HLOOKUP(Calculations!$E$2,'Population 2016'!$C$3:$BC$249,'Population 2016'!BD190,FALSE)</f>
        <v>15634</v>
      </c>
      <c r="I190">
        <v>0</v>
      </c>
      <c r="J190">
        <f>HLOOKUP(Results!E$4,Targeting!$C$3:$F$249,Targeting!$G190,FALSE)</f>
        <v>463</v>
      </c>
      <c r="K190" s="80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Authority"),OR($F190=1,$F190=5)),0,new_ci(VALUE(LEFT(Options!$B$24,2)),$C190,$E190,$F190,2016,$I190,1,$H190,$G190*$H190,Options!$B$8)))</f>
        <v>520.08820678749998</v>
      </c>
      <c r="L190" s="81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Authority"),OR($F190=1,$F190=5)),0,new_ci(VALUE(LEFT(Options!$B$24,2)),$C190,$E190,$F190,2016,$I190+$J190,1,$H190,$G190*$H190,Options!$B$8)))</f>
        <v>519.27694953100001</v>
      </c>
      <c r="M190" s="74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Authority"),OR($F190=1,$F190=5)),0,new_yllv2(VALUE(LEFT(Options!$B$24,2)),$C190,$D190,$E190,$F190,2016,$I190,1,$H190,$G190*$H190,Options!$B$8)))</f>
        <v>3578.2058225216001</v>
      </c>
      <c r="N190" s="75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Authority"),OR($F190=1,$F190=5)),0,new_yllv2(VALUE(LEFT(Options!$B$24,2)),$C190,$D190,$E190,$F190,2016,$I190+$J190,1,$H190,$G190*$H190,Options!$B$8)))</f>
        <v>3572.6243742194001</v>
      </c>
      <c r="O190" s="81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Authority"),OR($F190=1,$F190=5)),0,hosp_count(VALUE(LEFT(Options!$B$24,2)),$C190,$E190,$F190,2016,$I190,1,$H190,$G190*$H190, Options!$B$8)))</f>
        <v>6960.2000923551996</v>
      </c>
      <c r="P190" s="81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Authority"),OR($F190=1,$F190=5)),0,hosp_count(VALUE(LEFT(Options!$B$24,2)),$C190,$E190,$F190,2016,$I190+$J190,1,$H190,$G190*$H190, Options!$B$8)))</f>
        <v>6936.9697241395997</v>
      </c>
      <c r="Q190" s="74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Authority"),OR($F190=1,$F190=5)),0,prem_mort(VALUE(LEFT(Options!$B$24,2)),$C190,$E190,$F190,2016,$I190,1,$H190,$G190*$H190,Options!$B$8)))</f>
        <v>0</v>
      </c>
      <c r="R190" s="75">
        <f>IF(AND(OR(Calculations!$E$2="Orkney Health Board",Calculations!$E$2="Orkney Islands Local Authority"),$F190=1),0,IF(AND(OR(Calculations!$E$2="Shetland Health Board",Calculations!$E$2="Western Isles Health Board",Calculations!$E$2="Shetland Islands Local Authority",Calculations!$E$2="Eilean Siar Local Authority"),OR($F190=1,$F190=5)),0,prem_mort(VALUE(LEFT(Options!$B$24,2)),$C190,$E190,$F190,2016,$I190+$J190,1,$H190,$G190*$H190,Options!$B$8)))</f>
        <v>0</v>
      </c>
      <c r="S190" s="74">
        <f t="shared" si="170"/>
        <v>3326.6483739765895</v>
      </c>
      <c r="T190" s="66">
        <f t="shared" si="171"/>
        <v>3321.4593164321354</v>
      </c>
      <c r="U190" s="66">
        <f t="shared" si="172"/>
        <v>22887.334159662274</v>
      </c>
      <c r="V190" s="66">
        <f t="shared" si="173"/>
        <v>22851.633454134579</v>
      </c>
      <c r="W190" s="66">
        <f t="shared" si="174"/>
        <v>44519.637280000003</v>
      </c>
      <c r="X190" s="66">
        <f t="shared" si="175"/>
        <v>44371.048510551358</v>
      </c>
      <c r="Y190" s="66">
        <f t="shared" si="176"/>
        <v>0</v>
      </c>
      <c r="Z190" s="75">
        <f t="shared" si="177"/>
        <v>0</v>
      </c>
      <c r="AA190" s="74">
        <f t="shared" si="178"/>
        <v>8316620.9349414734</v>
      </c>
      <c r="AB190" s="66">
        <f t="shared" si="179"/>
        <v>8303648.2910803389</v>
      </c>
      <c r="AC190" s="66">
        <f t="shared" si="164"/>
        <v>57218335.399155684</v>
      </c>
      <c r="AD190" s="66">
        <f t="shared" si="165"/>
        <v>57129083.635336444</v>
      </c>
      <c r="AE190" s="66">
        <f t="shared" si="166"/>
        <v>111299093.2</v>
      </c>
      <c r="AF190" s="66">
        <f t="shared" si="167"/>
        <v>110927621.27637839</v>
      </c>
      <c r="AG190" s="66">
        <f t="shared" si="168"/>
        <v>0</v>
      </c>
      <c r="AH190" s="66">
        <f t="shared" si="169"/>
        <v>0</v>
      </c>
      <c r="AI190" s="75">
        <v>2500</v>
      </c>
      <c r="AJ190" s="124"/>
      <c r="AK190" s="125"/>
      <c r="AL190" s="66"/>
      <c r="AM190" s="66"/>
      <c r="AN190" s="125"/>
      <c r="AO190" s="125"/>
      <c r="AP190" s="66"/>
      <c r="AQ190" s="75"/>
    </row>
    <row r="191" spans="1:43" x14ac:dyDescent="0.35">
      <c r="B191" s="5" t="s">
        <v>81</v>
      </c>
      <c r="C191" s="15">
        <v>86.730819999999994</v>
      </c>
      <c r="D191" s="15">
        <v>92.220819999999989</v>
      </c>
      <c r="E191" t="s">
        <v>167</v>
      </c>
      <c r="F191">
        <v>4</v>
      </c>
      <c r="G191" s="15">
        <f>HLOOKUP(Calculations!$E$2,'Prevalence Rates'!$C$3:$BC$249,'Prevalence Rates'!$BD191,FALSE)</f>
        <v>6.2381348242967219E-2</v>
      </c>
      <c r="H191">
        <f>HLOOKUP(Calculations!$E$2,'Population 2016'!$C$3:$BC$249,'Population 2016'!BD191,FALSE)</f>
        <v>9988</v>
      </c>
      <c r="I191">
        <v>0</v>
      </c>
      <c r="J191">
        <f>HLOOKUP(Results!E$4,Targeting!$C$3:$F$249,Targeting!$G191,FALSE)</f>
        <v>296</v>
      </c>
      <c r="K191" s="80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Authority"),OR($F191=1,$F191=5)),0,new_ci(VALUE(LEFT(Options!$B$24,2)),$C191,$E191,$F191,2016,$I191,1,$H191,$G191*$H191,Options!$B$8)))</f>
        <v>498.60736102480001</v>
      </c>
      <c r="L191" s="81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Authority"),OR($F191=1,$F191=5)),0,new_ci(VALUE(LEFT(Options!$B$24,2)),$C191,$E191,$F191,2016,$I191+$J191,1,$H191,$G191*$H191,Options!$B$8)))</f>
        <v>497.83950659599998</v>
      </c>
      <c r="M191" s="74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Authority"),OR($F191=1,$F191=5)),0,new_yllv2(VALUE(LEFT(Options!$B$24,2)),$C191,$D191,$E191,$F191,2016,$I191,1,$H191,$G191*$H191,Options!$B$8)))</f>
        <v>2238.7470510013</v>
      </c>
      <c r="N191" s="75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Authority"),OR($F191=1,$F191=5)),0,new_yllv2(VALUE(LEFT(Options!$B$24,2)),$C191,$D191,$E191,$F191,2016,$I191+$J191,1,$H191,$G191*$H191,Options!$B$8)))</f>
        <v>2235.2993846160002</v>
      </c>
      <c r="O191" s="81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Authority"),OR($F191=1,$F191=5)),0,hosp_count(VALUE(LEFT(Options!$B$24,2)),$C191,$E191,$F191,2016,$I191,1,$H191,$G191*$H191, Options!$B$8)))</f>
        <v>5026.6128475639998</v>
      </c>
      <c r="P191" s="81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Authority"),OR($F191=1,$F191=5)),0,hosp_count(VALUE(LEFT(Options!$B$24,2)),$C191,$E191,$F191,2016,$I191+$J191,1,$H191,$G191*$H191, Options!$B$8)))</f>
        <v>5009.8243396202997</v>
      </c>
      <c r="Q191" s="74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Authority"),OR($F191=1,$F191=5)),0,prem_mort(VALUE(LEFT(Options!$B$24,2)),$C191,$E191,$F191,2016,$I191,1,$H191,$G191*$H191,Options!$B$8)))</f>
        <v>0</v>
      </c>
      <c r="R191" s="75">
        <f>IF(AND(OR(Calculations!$E$2="Orkney Health Board",Calculations!$E$2="Orkney Islands Local Authority"),$F191=1),0,IF(AND(OR(Calculations!$E$2="Shetland Health Board",Calculations!$E$2="Western Isles Health Board",Calculations!$E$2="Shetland Islands Local Authority",Calculations!$E$2="Eilean Siar Local Authority"),OR($F191=1,$F191=5)),0,prem_mort(VALUE(LEFT(Options!$B$24,2)),$C191,$E191,$F191,2016,$I191+$J191,1,$H191,$G191*$H191,Options!$B$8)))</f>
        <v>0</v>
      </c>
      <c r="S191" s="74">
        <f t="shared" si="170"/>
        <v>4992.0640871525829</v>
      </c>
      <c r="T191" s="66">
        <f t="shared" si="171"/>
        <v>4984.3763175410486</v>
      </c>
      <c r="U191" s="66">
        <f t="shared" si="172"/>
        <v>22414.367751314578</v>
      </c>
      <c r="V191" s="66">
        <f t="shared" si="173"/>
        <v>22379.849665758913</v>
      </c>
      <c r="W191" s="66">
        <f t="shared" si="174"/>
        <v>50326.520299999996</v>
      </c>
      <c r="X191" s="66">
        <f t="shared" si="175"/>
        <v>50158.433516422709</v>
      </c>
      <c r="Y191" s="66">
        <f t="shared" si="176"/>
        <v>0</v>
      </c>
      <c r="Z191" s="75">
        <f t="shared" si="177"/>
        <v>0</v>
      </c>
      <c r="AA191" s="74">
        <f t="shared" si="178"/>
        <v>7488096.1307288744</v>
      </c>
      <c r="AB191" s="66">
        <f t="shared" si="179"/>
        <v>7476564.4763115728</v>
      </c>
      <c r="AC191" s="66">
        <f t="shared" si="164"/>
        <v>33621551.626971863</v>
      </c>
      <c r="AD191" s="66">
        <f t="shared" si="165"/>
        <v>33569774.498638369</v>
      </c>
      <c r="AE191" s="66">
        <f t="shared" si="166"/>
        <v>75489780.449999988</v>
      </c>
      <c r="AF191" s="66">
        <f t="shared" si="167"/>
        <v>75237650.274634063</v>
      </c>
      <c r="AG191" s="66">
        <f t="shared" si="168"/>
        <v>0</v>
      </c>
      <c r="AH191" s="66">
        <f t="shared" si="169"/>
        <v>0</v>
      </c>
      <c r="AI191" s="75">
        <v>1500</v>
      </c>
      <c r="AJ191" s="124"/>
      <c r="AK191" s="125"/>
      <c r="AL191" s="66"/>
      <c r="AM191" s="66"/>
      <c r="AN191" s="125"/>
      <c r="AO191" s="125"/>
      <c r="AP191" s="66"/>
      <c r="AQ191" s="75"/>
    </row>
    <row r="192" spans="1:43" x14ac:dyDescent="0.35">
      <c r="B192" s="5" t="s">
        <v>82</v>
      </c>
      <c r="C192" s="15">
        <v>92.779342999999997</v>
      </c>
      <c r="D192" s="15">
        <v>96.279340000000005</v>
      </c>
      <c r="E192" t="s">
        <v>167</v>
      </c>
      <c r="F192">
        <v>4</v>
      </c>
      <c r="G192" s="15">
        <f>HLOOKUP(Calculations!$E$2,'Prevalence Rates'!$C$3:$BC$249,'Prevalence Rates'!$BD192,FALSE)</f>
        <v>6.2381348242967219E-2</v>
      </c>
      <c r="H192">
        <f>HLOOKUP(Calculations!$E$2,'Population 2016'!$C$3:$BC$249,'Population 2016'!BD192,FALSE)</f>
        <v>5998</v>
      </c>
      <c r="I192">
        <v>0</v>
      </c>
      <c r="J192">
        <f>HLOOKUP(Results!E$4,Targeting!$C$3:$F$249,Targeting!$G192,FALSE)</f>
        <v>178</v>
      </c>
      <c r="K192" s="80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Authority"),OR($F192=1,$F192=5)),0,new_ci(VALUE(LEFT(Options!$B$24,2)),$C192,$E192,$F192,2016,$I192,1,$H192,$G192*$H192,Options!$B$8)))</f>
        <v>492.34788044769999</v>
      </c>
      <c r="L192" s="81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Authority"),OR($F192=1,$F192=5)),0,new_ci(VALUE(LEFT(Options!$B$24,2)),$C192,$E192,$F192,2016,$I192+$J192,1,$H192,$G192*$H192,Options!$B$8)))</f>
        <v>491.60872514149997</v>
      </c>
      <c r="M192" s="74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Authority"),OR($F192=1,$F192=5)),0,new_yllv2(VALUE(LEFT(Options!$B$24,2)),$C192,$D192,$E192,$F192,2016,$I192,1,$H192,$G192*$H192,Options!$B$8)))</f>
        <v>1230.8682240756</v>
      </c>
      <c r="N192" s="75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Authority"),OR($F192=1,$F192=5)),0,new_yllv2(VALUE(LEFT(Options!$B$24,2)),$C192,$D192,$E192,$F192,2016,$I192+$J192,1,$H192,$G192*$H192,Options!$B$8)))</f>
        <v>1229.0203380276</v>
      </c>
      <c r="O192" s="81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Authority"),OR($F192=1,$F192=5)),0,hosp_count(VALUE(LEFT(Options!$B$24,2)),$C192,$E192,$F192,2016,$I192,1,$H192,$G192*$H192, Options!$B$8)))</f>
        <v>3514.6176669343999</v>
      </c>
      <c r="P192" s="81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Authority"),OR($F192=1,$F192=5)),0,hosp_count(VALUE(LEFT(Options!$B$24,2)),$C192,$E192,$F192,2016,$I192+$J192,1,$H192,$G192*$H192, Options!$B$8)))</f>
        <v>3502.8628704440998</v>
      </c>
      <c r="Q192" s="74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Authority"),OR($F192=1,$F192=5)),0,prem_mort(VALUE(LEFT(Options!$B$24,2)),$C192,$E192,$F192,2016,$I192,1,$H192,$G192*$H192,Options!$B$8)))</f>
        <v>0</v>
      </c>
      <c r="R192" s="75">
        <f>IF(AND(OR(Calculations!$E$2="Orkney Health Board",Calculations!$E$2="Orkney Islands Local Authority"),$F192=1),0,IF(AND(OR(Calculations!$E$2="Shetland Health Board",Calculations!$E$2="Western Isles Health Board",Calculations!$E$2="Shetland Islands Local Authority",Calculations!$E$2="Eilean Siar Local Authority"),OR($F192=1,$F192=5)),0,prem_mort(VALUE(LEFT(Options!$B$24,2)),$C192,$E192,$F192,2016,$I192+$J192,1,$H192,$G192*$H192,Options!$B$8)))</f>
        <v>0</v>
      </c>
      <c r="S192" s="74">
        <f t="shared" si="170"/>
        <v>8208.5341855235074</v>
      </c>
      <c r="T192" s="66">
        <f t="shared" si="171"/>
        <v>8196.2108226325436</v>
      </c>
      <c r="U192" s="66">
        <f t="shared" si="172"/>
        <v>20521.310838206067</v>
      </c>
      <c r="V192" s="66">
        <f t="shared" si="173"/>
        <v>20490.502467949318</v>
      </c>
      <c r="W192" s="66">
        <f t="shared" si="174"/>
        <v>58596.493280000002</v>
      </c>
      <c r="X192" s="66">
        <f t="shared" si="175"/>
        <v>58400.514678961321</v>
      </c>
      <c r="Y192" s="66">
        <f t="shared" si="176"/>
        <v>0</v>
      </c>
      <c r="Z192" s="75">
        <f t="shared" si="177"/>
        <v>0</v>
      </c>
      <c r="AA192" s="74">
        <f t="shared" si="178"/>
        <v>8208534.1855235072</v>
      </c>
      <c r="AB192" s="66">
        <f t="shared" si="179"/>
        <v>8196210.8226325437</v>
      </c>
      <c r="AC192" s="66">
        <f t="shared" si="164"/>
        <v>20521310.838206068</v>
      </c>
      <c r="AD192" s="66">
        <f t="shared" si="165"/>
        <v>20490502.46794932</v>
      </c>
      <c r="AE192" s="66">
        <f t="shared" si="166"/>
        <v>58596493.280000001</v>
      </c>
      <c r="AF192" s="66">
        <f t="shared" si="167"/>
        <v>58400514.678961322</v>
      </c>
      <c r="AG192" s="66">
        <f t="shared" si="168"/>
        <v>0</v>
      </c>
      <c r="AH192" s="66">
        <f t="shared" si="169"/>
        <v>0</v>
      </c>
      <c r="AI192" s="75">
        <v>1000</v>
      </c>
      <c r="AJ192" s="124"/>
      <c r="AK192" s="125"/>
      <c r="AL192" s="66"/>
      <c r="AM192" s="66"/>
      <c r="AN192" s="125"/>
      <c r="AO192" s="125"/>
      <c r="AP192" s="66"/>
      <c r="AQ192" s="75"/>
    </row>
    <row r="193" spans="2:43" hidden="1" x14ac:dyDescent="0.35">
      <c r="B193" s="5" t="s">
        <v>76</v>
      </c>
      <c r="C193" s="15">
        <v>2.0320822999999999</v>
      </c>
      <c r="D193" s="15">
        <v>77.402082000000007</v>
      </c>
      <c r="E193" t="s">
        <v>168</v>
      </c>
      <c r="F193">
        <v>4</v>
      </c>
      <c r="G193" s="15">
        <f>HLOOKUP(Calculations!$E$2,'Prevalence Rates'!$C$3:$BC$249,'Prevalence Rates'!$BD193,FALSE)</f>
        <v>0</v>
      </c>
      <c r="H193">
        <f>HLOOKUP(Calculations!$E$2,'Population 2016'!$C$3:$BC$249,'Population 2016'!BD193,FALSE)</f>
        <v>0</v>
      </c>
      <c r="I193">
        <v>0</v>
      </c>
      <c r="J193">
        <f>HLOOKUP(Results!E$4,Targeting!$C$3:$F$249,Targeting!$G193,FALSE)</f>
        <v>0</v>
      </c>
      <c r="K193" s="80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Authority"),OR($F193=1,$F193=5)),0,new_ci(VALUE(LEFT(Options!$B$24,2)),$C193,$E193,$F193,2016,$I193,1,$H193,$G193*$H193,Options!$B$8)))</f>
        <v>#VALUE!</v>
      </c>
      <c r="L193" s="81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Authority"),OR($F193=1,$F193=5)),0,new_ci(VALUE(LEFT(Options!$B$24,2)),$C193,$E193,$F193,2016,$I193+$J193,1,$H193,$G193*$H193,Options!$B$8)))</f>
        <v>#VALUE!</v>
      </c>
      <c r="M193" s="74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Authority"),OR($F193=1,$F193=5)),0,new_yllv2(VALUE(LEFT(Options!$B$24,2)),$C193,$D193,$E193,$F193,2016,$I193,1,$H193,$G193*$H193,Options!$B$8)))</f>
        <v>#VALUE!</v>
      </c>
      <c r="N193" s="75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Authority"),OR($F193=1,$F193=5)),0,new_yllv2(VALUE(LEFT(Options!$B$24,2)),$C193,$D193,$E193,$F193,2016,$I193+$J193,1,$H193,$G193*$H193,Options!$B$8)))</f>
        <v>#VALUE!</v>
      </c>
      <c r="O193" s="81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Authority"),OR($F193=1,$F193=5)),0,hosp_count(VALUE(LEFT(Options!$B$24,2)),$C193,$E193,$F193,2016,$I193,1,$H193,$G193*$H193, Options!$B$8)))</f>
        <v>#VALUE!</v>
      </c>
      <c r="P193" s="81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Authority"),OR($F193=1,$F193=5)),0,hosp_count(VALUE(LEFT(Options!$B$24,2)),$C193,$E193,$F193,2016,$I193+$J193,1,$H193,$G193*$H193, Options!$B$8)))</f>
        <v>#VALUE!</v>
      </c>
      <c r="Q193" s="74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Authority"),OR($F193=1,$F193=5)),0,prem_mort(VALUE(LEFT(Options!$B$24,2)),$C193,$E193,$F193,2016,$I193,1,$H193,$G193*$H193,Options!$B$8)))</f>
        <v>#VALUE!</v>
      </c>
      <c r="R193" s="75" t="e">
        <f>IF(AND(OR(Calculations!$E$2="Orkney Health Board",Calculations!$E$2="Orkney Islands Local Authority"),$F193=1),0,IF(AND(OR(Calculations!$E$2="Shetland Health Board",Calculations!$E$2="Western Isles Health Board",Calculations!$E$2="Shetland Islands Local Authority",Calculations!$E$2="Eilean Siar Local Authority"),OR($F193=1,$F193=5)),0,prem_mort(VALUE(LEFT(Options!$B$24,2)),$C193,$E193,$F193,2016,$I193+$J193,1,$H193,$G193*$H193,Options!$B$8)))</f>
        <v>#VALUE!</v>
      </c>
      <c r="S193" s="74" t="e">
        <f t="shared" si="170"/>
        <v>#VALUE!</v>
      </c>
      <c r="T193" s="66" t="e">
        <f t="shared" si="171"/>
        <v>#VALUE!</v>
      </c>
      <c r="U193" s="66" t="e">
        <f t="shared" si="172"/>
        <v>#VALUE!</v>
      </c>
      <c r="V193" s="66" t="e">
        <f t="shared" si="173"/>
        <v>#VALUE!</v>
      </c>
      <c r="W193" s="66" t="e">
        <f t="shared" si="174"/>
        <v>#VALUE!</v>
      </c>
      <c r="X193" s="66" t="e">
        <f t="shared" si="175"/>
        <v>#VALUE!</v>
      </c>
      <c r="Y193" s="66" t="e">
        <f t="shared" si="176"/>
        <v>#VALUE!</v>
      </c>
      <c r="Z193" s="75" t="e">
        <f t="shared" si="177"/>
        <v>#VALUE!</v>
      </c>
      <c r="AA193" s="74" t="e">
        <f t="shared" si="178"/>
        <v>#VALUE!</v>
      </c>
      <c r="AB193" s="66" t="e">
        <f t="shared" si="179"/>
        <v>#VALUE!</v>
      </c>
      <c r="AC193" s="66" t="e">
        <f t="shared" si="164"/>
        <v>#VALUE!</v>
      </c>
      <c r="AD193" s="66" t="e">
        <f t="shared" si="165"/>
        <v>#VALUE!</v>
      </c>
      <c r="AE193" s="66" t="e">
        <f t="shared" si="166"/>
        <v>#VALUE!</v>
      </c>
      <c r="AF193" s="66" t="e">
        <f t="shared" si="167"/>
        <v>#VALUE!</v>
      </c>
      <c r="AG193" s="66" t="e">
        <f t="shared" si="168"/>
        <v>#VALUE!</v>
      </c>
      <c r="AH193" s="66" t="e">
        <f t="shared" si="169"/>
        <v>#VALUE!</v>
      </c>
      <c r="AI193" s="75">
        <v>5000</v>
      </c>
      <c r="AJ193" s="124"/>
      <c r="AK193" s="125"/>
      <c r="AL193" s="66"/>
      <c r="AM193" s="66"/>
      <c r="AN193" s="125"/>
      <c r="AO193" s="125"/>
      <c r="AP193" s="66"/>
      <c r="AQ193" s="75"/>
    </row>
    <row r="194" spans="2:43" hidden="1" x14ac:dyDescent="0.35">
      <c r="B194" s="5" t="s">
        <v>46</v>
      </c>
      <c r="C194" s="15">
        <v>6.9784756000000003</v>
      </c>
      <c r="D194" s="15">
        <v>77.398476000000002</v>
      </c>
      <c r="E194" t="s">
        <v>168</v>
      </c>
      <c r="F194">
        <v>4</v>
      </c>
      <c r="G194" s="15">
        <f>HLOOKUP(Calculations!$E$2,'Prevalence Rates'!$C$3:$BC$249,'Prevalence Rates'!$BD194,FALSE)</f>
        <v>0</v>
      </c>
      <c r="H194">
        <f>HLOOKUP(Calculations!$E$2,'Population 2016'!$C$3:$BC$249,'Population 2016'!BD194,FALSE)</f>
        <v>0</v>
      </c>
      <c r="I194">
        <v>0</v>
      </c>
      <c r="J194">
        <f>HLOOKUP(Results!E$4,Targeting!$C$3:$F$249,Targeting!$G194,FALSE)</f>
        <v>0</v>
      </c>
      <c r="K194" s="80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Authority"),OR($F194=1,$F194=5)),0,new_ci(VALUE(LEFT(Options!$B$24,2)),$C194,$E194,$F194,2016,$I194,1,$H194,$G194*$H194,Options!$B$8)))</f>
        <v>#VALUE!</v>
      </c>
      <c r="L194" s="81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Authority"),OR($F194=1,$F194=5)),0,new_ci(VALUE(LEFT(Options!$B$24,2)),$C194,$E194,$F194,2016,$I194+$J194,1,$H194,$G194*$H194,Options!$B$8)))</f>
        <v>#VALUE!</v>
      </c>
      <c r="M194" s="74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Authority"),OR($F194=1,$F194=5)),0,new_yllv2(VALUE(LEFT(Options!$B$24,2)),$C194,$D194,$E194,$F194,2016,$I194,1,$H194,$G194*$H194,Options!$B$8)))</f>
        <v>#VALUE!</v>
      </c>
      <c r="N194" s="75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Authority"),OR($F194=1,$F194=5)),0,new_yllv2(VALUE(LEFT(Options!$B$24,2)),$C194,$D194,$E194,$F194,2016,$I194+$J194,1,$H194,$G194*$H194,Options!$B$8)))</f>
        <v>#VALUE!</v>
      </c>
      <c r="O194" s="81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Authority"),OR($F194=1,$F194=5)),0,hosp_count(VALUE(LEFT(Options!$B$24,2)),$C194,$E194,$F194,2016,$I194,1,$H194,$G194*$H194, Options!$B$8)))</f>
        <v>#VALUE!</v>
      </c>
      <c r="P194" s="81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Authority"),OR($F194=1,$F194=5)),0,hosp_count(VALUE(LEFT(Options!$B$24,2)),$C194,$E194,$F194,2016,$I194+$J194,1,$H194,$G194*$H194, Options!$B$8)))</f>
        <v>#VALUE!</v>
      </c>
      <c r="Q194" s="74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Authority"),OR($F194=1,$F194=5)),0,prem_mort(VALUE(LEFT(Options!$B$24,2)),$C194,$E194,$F194,2016,$I194,1,$H194,$G194*$H194,Options!$B$8)))</f>
        <v>#VALUE!</v>
      </c>
      <c r="R194" s="75" t="e">
        <f>IF(AND(OR(Calculations!$E$2="Orkney Health Board",Calculations!$E$2="Orkney Islands Local Authority"),$F194=1),0,IF(AND(OR(Calculations!$E$2="Shetland Health Board",Calculations!$E$2="Western Isles Health Board",Calculations!$E$2="Shetland Islands Local Authority",Calculations!$E$2="Eilean Siar Local Authority"),OR($F194=1,$F194=5)),0,prem_mort(VALUE(LEFT(Options!$B$24,2)),$C194,$E194,$F194,2016,$I194+$J194,1,$H194,$G194*$H194,Options!$B$8)))</f>
        <v>#VALUE!</v>
      </c>
      <c r="S194" s="74" t="e">
        <f t="shared" si="170"/>
        <v>#VALUE!</v>
      </c>
      <c r="T194" s="66" t="e">
        <f t="shared" si="171"/>
        <v>#VALUE!</v>
      </c>
      <c r="U194" s="66" t="e">
        <f t="shared" si="172"/>
        <v>#VALUE!</v>
      </c>
      <c r="V194" s="66" t="e">
        <f t="shared" si="173"/>
        <v>#VALUE!</v>
      </c>
      <c r="W194" s="66" t="e">
        <f t="shared" si="174"/>
        <v>#VALUE!</v>
      </c>
      <c r="X194" s="66" t="e">
        <f t="shared" si="175"/>
        <v>#VALUE!</v>
      </c>
      <c r="Y194" s="66" t="e">
        <f t="shared" si="176"/>
        <v>#VALUE!</v>
      </c>
      <c r="Z194" s="75" t="e">
        <f t="shared" si="177"/>
        <v>#VALUE!</v>
      </c>
      <c r="AA194" s="74" t="e">
        <f t="shared" si="178"/>
        <v>#VALUE!</v>
      </c>
      <c r="AB194" s="66" t="e">
        <f t="shared" si="179"/>
        <v>#VALUE!</v>
      </c>
      <c r="AC194" s="66" t="e">
        <f t="shared" si="164"/>
        <v>#VALUE!</v>
      </c>
      <c r="AD194" s="66" t="e">
        <f t="shared" si="165"/>
        <v>#VALUE!</v>
      </c>
      <c r="AE194" s="66" t="e">
        <f t="shared" si="166"/>
        <v>#VALUE!</v>
      </c>
      <c r="AF194" s="66" t="e">
        <f t="shared" si="167"/>
        <v>#VALUE!</v>
      </c>
      <c r="AG194" s="66" t="e">
        <f t="shared" si="168"/>
        <v>#VALUE!</v>
      </c>
      <c r="AH194" s="66" t="e">
        <f t="shared" si="169"/>
        <v>#VALUE!</v>
      </c>
      <c r="AI194" s="75">
        <v>5500</v>
      </c>
      <c r="AJ194" s="124"/>
      <c r="AK194" s="125"/>
      <c r="AL194" s="66"/>
      <c r="AM194" s="66"/>
      <c r="AN194" s="125"/>
      <c r="AO194" s="125"/>
      <c r="AP194" s="66"/>
      <c r="AQ194" s="75"/>
    </row>
    <row r="195" spans="2:43" hidden="1" x14ac:dyDescent="0.35">
      <c r="B195" s="5" t="s">
        <v>77</v>
      </c>
      <c r="C195" s="15">
        <v>12.471144000000001</v>
      </c>
      <c r="D195" s="15">
        <v>77.921140000000008</v>
      </c>
      <c r="E195" t="s">
        <v>168</v>
      </c>
      <c r="F195">
        <v>4</v>
      </c>
      <c r="G195" s="15">
        <f>HLOOKUP(Calculations!$E$2,'Prevalence Rates'!$C$3:$BC$249,'Prevalence Rates'!$BD195,FALSE)</f>
        <v>0</v>
      </c>
      <c r="H195">
        <f>HLOOKUP(Calculations!$E$2,'Population 2016'!$C$3:$BC$249,'Population 2016'!BD195,FALSE)</f>
        <v>0</v>
      </c>
      <c r="I195">
        <v>0</v>
      </c>
      <c r="J195">
        <f>HLOOKUP(Results!E$4,Targeting!$C$3:$F$249,Targeting!$G195,FALSE)</f>
        <v>0</v>
      </c>
      <c r="K195" s="80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Authority"),OR($F195=1,$F195=5)),0,new_ci(VALUE(LEFT(Options!$B$24,2)),$C195,$E195,$F195,2016,$I195,1,$H195,$G195*$H195,Options!$B$8)))</f>
        <v>#VALUE!</v>
      </c>
      <c r="L195" s="81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Authority"),OR($F195=1,$F195=5)),0,new_ci(VALUE(LEFT(Options!$B$24,2)),$C195,$E195,$F195,2016,$I195+$J195,1,$H195,$G195*$H195,Options!$B$8)))</f>
        <v>#VALUE!</v>
      </c>
      <c r="M195" s="74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Authority"),OR($F195=1,$F195=5)),0,new_yllv2(VALUE(LEFT(Options!$B$24,2)),$C195,$D195,$E195,$F195,2016,$I195,1,$H195,$G195*$H195,Options!$B$8)))</f>
        <v>#VALUE!</v>
      </c>
      <c r="N195" s="75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Authority"),OR($F195=1,$F195=5)),0,new_yllv2(VALUE(LEFT(Options!$B$24,2)),$C195,$D195,$E195,$F195,2016,$I195+$J195,1,$H195,$G195*$H195,Options!$B$8)))</f>
        <v>#VALUE!</v>
      </c>
      <c r="O195" s="81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Authority"),OR($F195=1,$F195=5)),0,hosp_count(VALUE(LEFT(Options!$B$24,2)),$C195,$E195,$F195,2016,$I195,1,$H195,$G195*$H195, Options!$B$8)))</f>
        <v>#VALUE!</v>
      </c>
      <c r="P195" s="81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Authority"),OR($F195=1,$F195=5)),0,hosp_count(VALUE(LEFT(Options!$B$24,2)),$C195,$E195,$F195,2016,$I195+$J195,1,$H195,$G195*$H195, Options!$B$8)))</f>
        <v>#VALUE!</v>
      </c>
      <c r="Q195" s="74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Authority"),OR($F195=1,$F195=5)),0,prem_mort(VALUE(LEFT(Options!$B$24,2)),$C195,$E195,$F195,2016,$I195,1,$H195,$G195*$H195,Options!$B$8)))</f>
        <v>#VALUE!</v>
      </c>
      <c r="R195" s="75" t="e">
        <f>IF(AND(OR(Calculations!$E$2="Orkney Health Board",Calculations!$E$2="Orkney Islands Local Authority"),$F195=1),0,IF(AND(OR(Calculations!$E$2="Shetland Health Board",Calculations!$E$2="Western Isles Health Board",Calculations!$E$2="Shetland Islands Local Authority",Calculations!$E$2="Eilean Siar Local Authority"),OR($F195=1,$F195=5)),0,prem_mort(VALUE(LEFT(Options!$B$24,2)),$C195,$E195,$F195,2016,$I195+$J195,1,$H195,$G195*$H195,Options!$B$8)))</f>
        <v>#VALUE!</v>
      </c>
      <c r="S195" s="74" t="e">
        <f t="shared" si="170"/>
        <v>#VALUE!</v>
      </c>
      <c r="T195" s="66" t="e">
        <f t="shared" si="171"/>
        <v>#VALUE!</v>
      </c>
      <c r="U195" s="66" t="e">
        <f t="shared" si="172"/>
        <v>#VALUE!</v>
      </c>
      <c r="V195" s="66" t="e">
        <f t="shared" si="173"/>
        <v>#VALUE!</v>
      </c>
      <c r="W195" s="66" t="e">
        <f t="shared" si="174"/>
        <v>#VALUE!</v>
      </c>
      <c r="X195" s="66" t="e">
        <f t="shared" si="175"/>
        <v>#VALUE!</v>
      </c>
      <c r="Y195" s="66" t="e">
        <f t="shared" si="176"/>
        <v>#VALUE!</v>
      </c>
      <c r="Z195" s="75" t="e">
        <f t="shared" si="177"/>
        <v>#VALUE!</v>
      </c>
      <c r="AA195" s="74" t="e">
        <f t="shared" si="178"/>
        <v>#VALUE!</v>
      </c>
      <c r="AB195" s="66" t="e">
        <f t="shared" si="179"/>
        <v>#VALUE!</v>
      </c>
      <c r="AC195" s="66" t="e">
        <f t="shared" si="164"/>
        <v>#VALUE!</v>
      </c>
      <c r="AD195" s="66" t="e">
        <f t="shared" si="165"/>
        <v>#VALUE!</v>
      </c>
      <c r="AE195" s="66" t="e">
        <f t="shared" si="166"/>
        <v>#VALUE!</v>
      </c>
      <c r="AF195" s="66" t="e">
        <f t="shared" si="167"/>
        <v>#VALUE!</v>
      </c>
      <c r="AG195" s="66" t="e">
        <f t="shared" si="168"/>
        <v>#VALUE!</v>
      </c>
      <c r="AH195" s="66" t="e">
        <f t="shared" si="169"/>
        <v>#VALUE!</v>
      </c>
      <c r="AI195" s="75">
        <v>6600</v>
      </c>
      <c r="AJ195" s="124"/>
      <c r="AK195" s="125"/>
      <c r="AL195" s="66"/>
      <c r="AM195" s="66"/>
      <c r="AN195" s="125"/>
      <c r="AO195" s="125"/>
      <c r="AP195" s="66"/>
      <c r="AQ195" s="75"/>
    </row>
    <row r="196" spans="2:43" x14ac:dyDescent="0.35">
      <c r="B196" s="5" t="s">
        <v>47</v>
      </c>
      <c r="C196" s="15">
        <v>17.556318000000001</v>
      </c>
      <c r="D196" s="15">
        <v>77.07632000000001</v>
      </c>
      <c r="E196" t="s">
        <v>168</v>
      </c>
      <c r="F196">
        <v>4</v>
      </c>
      <c r="G196" s="15">
        <f>HLOOKUP(Calculations!$E$2,'Prevalence Rates'!$C$3:$BC$249,'Prevalence Rates'!$BD196,FALSE)</f>
        <v>9.7976401086788484E-2</v>
      </c>
      <c r="H196">
        <f>HLOOKUP(Calculations!$E$2,'Population 2016'!$C$3:$BC$249,'Population 2016'!BD196,FALSE)</f>
        <v>24732</v>
      </c>
      <c r="I196">
        <v>0</v>
      </c>
      <c r="J196">
        <f>HLOOKUP(Results!E$4,Targeting!$C$3:$F$249,Targeting!$G196,FALSE)</f>
        <v>732</v>
      </c>
      <c r="K196" s="80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Authority"),OR($F196=1,$F196=5)),0,new_ci(VALUE(LEFT(Options!$B$24,2)),$C196,$E196,$F196,2016,$I196,1,$H196,$G196*$H196,Options!$B$8)))</f>
        <v>8.3962241591000009</v>
      </c>
      <c r="L196" s="81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Authority"),OR($F196=1,$F196=5)),0,new_ci(VALUE(LEFT(Options!$B$24,2)),$C196,$E196,$F196,2016,$I196+$J196,1,$H196,$G196*$H196,Options!$B$8)))</f>
        <v>8.3829421654999994</v>
      </c>
      <c r="M196" s="74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Authority"),OR($F196=1,$F196=5)),0,new_yllv2(VALUE(LEFT(Options!$B$24,2)),$C196,$D196,$E196,$F196,2016,$I196,1,$H196,$G196*$H196,Options!$B$8)))</f>
        <v>491.34705458299999</v>
      </c>
      <c r="N196" s="75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Authority"),OR($F196=1,$F196=5)),0,new_yllv2(VALUE(LEFT(Options!$B$24,2)),$C196,$D196,$E196,$F196,2016,$I196+$J196,1,$H196,$G196*$H196,Options!$B$8)))</f>
        <v>490.56979229090001</v>
      </c>
      <c r="O196" s="81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Authority"),OR($F196=1,$F196=5)),0,hosp_count(VALUE(LEFT(Options!$B$24,2)),$C196,$E196,$F196,2016,$I196,1,$H196,$G196*$H196, Options!$B$8)))</f>
        <v>1479.5226009359999</v>
      </c>
      <c r="P196" s="81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Authority"),OR($F196=1,$F196=5)),0,hosp_count(VALUE(LEFT(Options!$B$24,2)),$C196,$E196,$F196,2016,$I196+$J196,1,$H196,$G196*$H196, Options!$B$8)))</f>
        <v>1474.6485749086</v>
      </c>
      <c r="Q196" s="74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Authority"),OR($F196=1,$F196=5)),0,prem_mort(VALUE(LEFT(Options!$B$24,2)),$C196,$E196,$F196,2016,$I196,1,$H196,$G196*$H196,Options!$B$8)))</f>
        <v>8.3962241591000009</v>
      </c>
      <c r="R196" s="75">
        <f>IF(AND(OR(Calculations!$E$2="Orkney Health Board",Calculations!$E$2="Orkney Islands Local Authority"),$F196=1),0,IF(AND(OR(Calculations!$E$2="Shetland Health Board",Calculations!$E$2="Western Isles Health Board",Calculations!$E$2="Shetland Islands Local Authority",Calculations!$E$2="Eilean Siar Local Authority"),OR($F196=1,$F196=5)),0,prem_mort(VALUE(LEFT(Options!$B$24,2)),$C196,$E196,$F196,2016,$I196+$J196,1,$H196,$G196*$H196,Options!$B$8)))</f>
        <v>8.3829421654999994</v>
      </c>
      <c r="S196" s="74">
        <f t="shared" si="170"/>
        <v>33.948828073346277</v>
      </c>
      <c r="T196" s="66">
        <f t="shared" si="171"/>
        <v>33.895124395519971</v>
      </c>
      <c r="U196" s="66">
        <f t="shared" si="172"/>
        <v>1986.6854867499596</v>
      </c>
      <c r="V196" s="66">
        <f t="shared" si="173"/>
        <v>1983.5427474158982</v>
      </c>
      <c r="W196" s="66">
        <f t="shared" si="174"/>
        <v>5982.2197999999989</v>
      </c>
      <c r="X196" s="66">
        <f t="shared" si="175"/>
        <v>5962.5124329152522</v>
      </c>
      <c r="Y196" s="66">
        <f t="shared" si="176"/>
        <v>33.948828073346277</v>
      </c>
      <c r="Z196" s="75">
        <f t="shared" si="177"/>
        <v>33.895124395519971</v>
      </c>
      <c r="AA196" s="74">
        <f t="shared" si="178"/>
        <v>149374.84352272362</v>
      </c>
      <c r="AB196" s="66">
        <f t="shared" si="179"/>
        <v>149138.54734028789</v>
      </c>
      <c r="AC196" s="66">
        <f t="shared" si="164"/>
        <v>8741416.1416998226</v>
      </c>
      <c r="AD196" s="66">
        <f t="shared" si="165"/>
        <v>8727588.0886299517</v>
      </c>
      <c r="AE196" s="66">
        <f t="shared" si="166"/>
        <v>26321767.119999994</v>
      </c>
      <c r="AF196" s="66">
        <f t="shared" si="167"/>
        <v>26235054.704827111</v>
      </c>
      <c r="AG196" s="66">
        <f t="shared" si="168"/>
        <v>149374.84352272362</v>
      </c>
      <c r="AH196" s="66">
        <f t="shared" si="169"/>
        <v>149138.54734028789</v>
      </c>
      <c r="AI196" s="75">
        <v>4400</v>
      </c>
      <c r="AJ196" s="124"/>
      <c r="AK196" s="125"/>
      <c r="AL196" s="66"/>
      <c r="AM196" s="66"/>
      <c r="AN196" s="125"/>
      <c r="AO196" s="125"/>
      <c r="AP196" s="66"/>
      <c r="AQ196" s="75"/>
    </row>
    <row r="197" spans="2:43" x14ac:dyDescent="0.35">
      <c r="B197" s="5" t="s">
        <v>48</v>
      </c>
      <c r="C197" s="15">
        <v>22.054632000000002</v>
      </c>
      <c r="D197" s="15">
        <v>77.704629999999995</v>
      </c>
      <c r="E197" t="s">
        <v>168</v>
      </c>
      <c r="F197">
        <v>4</v>
      </c>
      <c r="G197" s="15">
        <f>HLOOKUP(Calculations!$E$2,'Prevalence Rates'!$C$3:$BC$249,'Prevalence Rates'!$BD197,FALSE)</f>
        <v>9.7976401086788484E-2</v>
      </c>
      <c r="H197">
        <f>HLOOKUP(Calculations!$E$2,'Population 2016'!$C$3:$BC$249,'Population 2016'!BD197,FALSE)</f>
        <v>35228</v>
      </c>
      <c r="I197">
        <v>0</v>
      </c>
      <c r="J197">
        <f>HLOOKUP(Results!E$4,Targeting!$C$3:$F$249,Targeting!$G197,FALSE)</f>
        <v>1043</v>
      </c>
      <c r="K197" s="80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Authority"),OR($F197=1,$F197=5)),0,new_ci(VALUE(LEFT(Options!$B$24,2)),$C197,$E197,$F197,2016,$I197,1,$H197,$G197*$H197,Options!$B$8)))</f>
        <v>16.794787938599999</v>
      </c>
      <c r="L197" s="81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Authority"),OR($F197=1,$F197=5)),0,new_ci(VALUE(LEFT(Options!$B$24,2)),$C197,$E197,$F197,2016,$I197+$J197,1,$H197,$G197*$H197,Options!$B$8)))</f>
        <v>16.768214071700001</v>
      </c>
      <c r="M197" s="74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Authority"),OR($F197=1,$F197=5)),0,new_yllv2(VALUE(LEFT(Options!$B$24,2)),$C197,$D197,$E197,$F197,2016,$I197,1,$H197,$G197*$H197,Options!$B$8)))</f>
        <v>917.83512725490004</v>
      </c>
      <c r="N197" s="75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Authority"),OR($F197=1,$F197=5)),0,new_yllv2(VALUE(LEFT(Options!$B$24,2)),$C197,$D197,$E197,$F197,2016,$I197+$J197,1,$H197,$G197*$H197,Options!$B$8)))</f>
        <v>916.38286548200006</v>
      </c>
      <c r="O197" s="81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Authority"),OR($F197=1,$F197=5)),0,hosp_count(VALUE(LEFT(Options!$B$24,2)),$C197,$E197,$F197,2016,$I197,1,$H197,$G197*$H197, Options!$B$8)))</f>
        <v>2472.2563462364001</v>
      </c>
      <c r="P197" s="81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Authority"),OR($F197=1,$F197=5)),0,hosp_count(VALUE(LEFT(Options!$B$24,2)),$C197,$E197,$F197,2016,$I197+$J197,1,$H197,$G197*$H197, Options!$B$8)))</f>
        <v>2464.1092242642999</v>
      </c>
      <c r="Q197" s="74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Authority"),OR($F197=1,$F197=5)),0,prem_mort(VALUE(LEFT(Options!$B$24,2)),$C197,$E197,$F197,2016,$I197,1,$H197,$G197*$H197,Options!$B$8)))</f>
        <v>16.794787938599999</v>
      </c>
      <c r="R197" s="75">
        <f>IF(AND(OR(Calculations!$E$2="Orkney Health Board",Calculations!$E$2="Orkney Islands Local Authority"),$F197=1),0,IF(AND(OR(Calculations!$E$2="Shetland Health Board",Calculations!$E$2="Western Isles Health Board",Calculations!$E$2="Shetland Islands Local Authority",Calculations!$E$2="Eilean Siar Local Authority"),OR($F197=1,$F197=5)),0,prem_mort(VALUE(LEFT(Options!$B$24,2)),$C197,$E197,$F197,2016,$I197+$J197,1,$H197,$G197*$H197,Options!$B$8)))</f>
        <v>16.768214071700001</v>
      </c>
      <c r="S197" s="74">
        <f t="shared" si="170"/>
        <v>47.674542802884062</v>
      </c>
      <c r="T197" s="66">
        <f t="shared" si="171"/>
        <v>47.599108867094358</v>
      </c>
      <c r="U197" s="66">
        <f t="shared" si="172"/>
        <v>2605.4136688284889</v>
      </c>
      <c r="V197" s="66">
        <f t="shared" si="173"/>
        <v>2601.2912043885549</v>
      </c>
      <c r="W197" s="66">
        <f t="shared" si="174"/>
        <v>7017.8731299999999</v>
      </c>
      <c r="X197" s="66">
        <f t="shared" si="175"/>
        <v>6994.7462934719533</v>
      </c>
      <c r="Y197" s="66">
        <f t="shared" si="176"/>
        <v>47.674542802884062</v>
      </c>
      <c r="Z197" s="75">
        <f t="shared" si="177"/>
        <v>47.599108867094358</v>
      </c>
      <c r="AA197" s="74">
        <f t="shared" si="178"/>
        <v>286047.25681730435</v>
      </c>
      <c r="AB197" s="66">
        <f t="shared" si="179"/>
        <v>285594.65320256614</v>
      </c>
      <c r="AC197" s="66">
        <f t="shared" si="164"/>
        <v>15632482.012970934</v>
      </c>
      <c r="AD197" s="66">
        <f t="shared" si="165"/>
        <v>15607747.226331329</v>
      </c>
      <c r="AE197" s="66">
        <f t="shared" si="166"/>
        <v>42107238.780000001</v>
      </c>
      <c r="AF197" s="66">
        <f t="shared" si="167"/>
        <v>41968477.760831721</v>
      </c>
      <c r="AG197" s="66">
        <f t="shared" si="168"/>
        <v>286047.25681730435</v>
      </c>
      <c r="AH197" s="66">
        <f t="shared" si="169"/>
        <v>285594.65320256614</v>
      </c>
      <c r="AI197" s="75">
        <v>6000</v>
      </c>
      <c r="AJ197" s="124"/>
      <c r="AK197" s="125"/>
      <c r="AL197" s="66"/>
      <c r="AM197" s="66"/>
      <c r="AN197" s="125"/>
      <c r="AO197" s="125"/>
      <c r="AP197" s="66"/>
      <c r="AQ197" s="75"/>
    </row>
    <row r="198" spans="2:43" x14ac:dyDescent="0.35">
      <c r="B198" s="5" t="s">
        <v>49</v>
      </c>
      <c r="C198" s="15">
        <v>26.959762999999999</v>
      </c>
      <c r="D198" s="15">
        <v>77.789760000000001</v>
      </c>
      <c r="E198" t="s">
        <v>168</v>
      </c>
      <c r="F198">
        <v>4</v>
      </c>
      <c r="G198" s="15">
        <f>HLOOKUP(Calculations!$E$2,'Prevalence Rates'!$C$3:$BC$249,'Prevalence Rates'!$BD198,FALSE)</f>
        <v>9.7976401086788484E-2</v>
      </c>
      <c r="H198">
        <f>HLOOKUP(Calculations!$E$2,'Population 2016'!$C$3:$BC$249,'Population 2016'!BD198,FALSE)</f>
        <v>33718</v>
      </c>
      <c r="I198">
        <v>0</v>
      </c>
      <c r="J198">
        <f>HLOOKUP(Results!E$4,Targeting!$C$3:$F$249,Targeting!$G198,FALSE)</f>
        <v>999</v>
      </c>
      <c r="K198" s="80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Authority"),OR($F198=1,$F198=5)),0,new_ci(VALUE(LEFT(Options!$B$24,2)),$C198,$E198,$F198,2016,$I198,1,$H198,$G198*$H198,Options!$B$8)))</f>
        <v>23.277275343700001</v>
      </c>
      <c r="L198" s="81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Authority"),OR($F198=1,$F198=5)),0,new_ci(VALUE(LEFT(Options!$B$24,2)),$C198,$E198,$F198,2016,$I198+$J198,1,$H198,$G198*$H198,Options!$B$8)))</f>
        <v>23.2404243316</v>
      </c>
      <c r="M198" s="74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Authority"),OR($F198=1,$F198=5)),0,new_yllv2(VALUE(LEFT(Options!$B$24,2)),$C198,$D198,$E198,$F198,2016,$I198,1,$H198,$G198*$H198,Options!$B$8)))</f>
        <v>1159.9065605446999</v>
      </c>
      <c r="N198" s="75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Authority"),OR($F198=1,$F198=5)),0,new_yllv2(VALUE(LEFT(Options!$B$24,2)),$C198,$D198,$E198,$F198,2016,$I198+$J198,1,$H198,$G198*$H198,Options!$B$8)))</f>
        <v>1158.0702747224</v>
      </c>
      <c r="O198" s="81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Authority"),OR($F198=1,$F198=5)),0,hosp_count(VALUE(LEFT(Options!$B$24,2)),$C198,$E198,$F198,2016,$I198,1,$H198,$G198*$H198, Options!$B$8)))</f>
        <v>2816.3180454054</v>
      </c>
      <c r="P198" s="81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Authority"),OR($F198=1,$F198=5)),0,hosp_count(VALUE(LEFT(Options!$B$24,2)),$C198,$E198,$F198,2016,$I198+$J198,1,$H198,$G198*$H198, Options!$B$8)))</f>
        <v>2807.0305250233</v>
      </c>
      <c r="Q198" s="74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Authority"),OR($F198=1,$F198=5)),0,prem_mort(VALUE(LEFT(Options!$B$24,2)),$C198,$E198,$F198,2016,$I198,1,$H198,$G198*$H198,Options!$B$8)))</f>
        <v>23.277275343700001</v>
      </c>
      <c r="R198" s="75">
        <f>IF(AND(OR(Calculations!$E$2="Orkney Health Board",Calculations!$E$2="Orkney Islands Local Authority"),$F198=1),0,IF(AND(OR(Calculations!$E$2="Shetland Health Board",Calculations!$E$2="Western Isles Health Board",Calculations!$E$2="Shetland Islands Local Authority",Calculations!$E$2="Eilean Siar Local Authority"),OR($F198=1,$F198=5)),0,prem_mort(VALUE(LEFT(Options!$B$24,2)),$C198,$E198,$F198,2016,$I198+$J198,1,$H198,$G198*$H198,Options!$B$8)))</f>
        <v>23.2404243316</v>
      </c>
      <c r="S198" s="74">
        <f t="shared" si="170"/>
        <v>69.03516028145205</v>
      </c>
      <c r="T198" s="66">
        <f t="shared" si="171"/>
        <v>68.925868472625893</v>
      </c>
      <c r="U198" s="66">
        <f t="shared" si="172"/>
        <v>3440.0218297191409</v>
      </c>
      <c r="V198" s="66">
        <f t="shared" si="173"/>
        <v>3434.5758192134767</v>
      </c>
      <c r="W198" s="66">
        <f t="shared" si="174"/>
        <v>8352.5655299999999</v>
      </c>
      <c r="X198" s="66">
        <f t="shared" si="175"/>
        <v>8325.0208346381751</v>
      </c>
      <c r="Y198" s="66">
        <f t="shared" si="176"/>
        <v>69.03516028145205</v>
      </c>
      <c r="Z198" s="75">
        <f t="shared" si="177"/>
        <v>68.925868472625893</v>
      </c>
      <c r="AA198" s="74">
        <f t="shared" si="178"/>
        <v>414210.9616887123</v>
      </c>
      <c r="AB198" s="66">
        <f t="shared" si="179"/>
        <v>413555.21083575534</v>
      </c>
      <c r="AC198" s="66">
        <f t="shared" si="164"/>
        <v>20640130.978314847</v>
      </c>
      <c r="AD198" s="66">
        <f t="shared" si="165"/>
        <v>20607454.91528086</v>
      </c>
      <c r="AE198" s="66">
        <f t="shared" si="166"/>
        <v>50115393.18</v>
      </c>
      <c r="AF198" s="66">
        <f t="shared" si="167"/>
        <v>49950125.007829048</v>
      </c>
      <c r="AG198" s="66">
        <f t="shared" si="168"/>
        <v>414210.9616887123</v>
      </c>
      <c r="AH198" s="66">
        <f t="shared" si="169"/>
        <v>413555.21083575534</v>
      </c>
      <c r="AI198" s="75">
        <v>6000</v>
      </c>
      <c r="AJ198" s="124"/>
      <c r="AK198" s="125"/>
      <c r="AL198" s="66"/>
      <c r="AM198" s="66"/>
      <c r="AN198" s="125"/>
      <c r="AO198" s="125"/>
      <c r="AP198" s="66"/>
      <c r="AQ198" s="75"/>
    </row>
    <row r="199" spans="2:43" x14ac:dyDescent="0.35">
      <c r="B199" s="5" t="s">
        <v>50</v>
      </c>
      <c r="C199" s="15">
        <v>31.981521999999998</v>
      </c>
      <c r="D199" s="15">
        <v>78.061520000000002</v>
      </c>
      <c r="E199" t="s">
        <v>168</v>
      </c>
      <c r="F199">
        <v>4</v>
      </c>
      <c r="G199" s="15">
        <f>HLOOKUP(Calculations!$E$2,'Prevalence Rates'!$C$3:$BC$249,'Prevalence Rates'!$BD199,FALSE)</f>
        <v>9.7976401086788484E-2</v>
      </c>
      <c r="H199">
        <f>HLOOKUP(Calculations!$E$2,'Population 2016'!$C$3:$BC$249,'Population 2016'!BD199,FALSE)</f>
        <v>32346</v>
      </c>
      <c r="I199">
        <v>0</v>
      </c>
      <c r="J199">
        <f>HLOOKUP(Results!E$4,Targeting!$C$3:$F$249,Targeting!$G199,FALSE)</f>
        <v>958</v>
      </c>
      <c r="K199" s="80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Authority"),OR($F199=1,$F199=5)),0,new_ci(VALUE(LEFT(Options!$B$24,2)),$C199,$E199,$F199,2016,$I199,1,$H199,$G199*$H199,Options!$B$8)))</f>
        <v>32.619385813699999</v>
      </c>
      <c r="L199" s="81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Authority"),OR($F199=1,$F199=5)),0,new_ci(VALUE(LEFT(Options!$B$24,2)),$C199,$E199,$F199,2016,$I199+$J199,1,$H199,$G199*$H199,Options!$B$8)))</f>
        <v>32.567776246100003</v>
      </c>
      <c r="M199" s="74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Authority"),OR($F199=1,$F199=5)),0,new_yllv2(VALUE(LEFT(Options!$B$24,2)),$C199,$D199,$E199,$F199,2016,$I199,1,$H199,$G199*$H199,Options!$B$8)))</f>
        <v>1470.4818472428001</v>
      </c>
      <c r="N199" s="75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Authority"),OR($F199=1,$F199=5)),0,new_yllv2(VALUE(LEFT(Options!$B$24,2)),$C199,$D199,$E199,$F199,2016,$I199+$J199,1,$H199,$G199*$H199,Options!$B$8)))</f>
        <v>1468.1552880386</v>
      </c>
      <c r="O199" s="81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Authority"),OR($F199=1,$F199=5)),0,hosp_count(VALUE(LEFT(Options!$B$24,2)),$C199,$E199,$F199,2016,$I199,1,$H199,$G199*$H199, Options!$B$8)))</f>
        <v>3228.8860305809999</v>
      </c>
      <c r="P199" s="81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Authority"),OR($F199=1,$F199=5)),0,hosp_count(VALUE(LEFT(Options!$B$24,2)),$C199,$E199,$F199,2016,$I199+$J199,1,$H199,$G199*$H199, Options!$B$8)))</f>
        <v>3218.2418547314001</v>
      </c>
      <c r="Q199" s="74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Authority"),OR($F199=1,$F199=5)),0,prem_mort(VALUE(LEFT(Options!$B$24,2)),$C199,$E199,$F199,2016,$I199,1,$H199,$G199*$H199,Options!$B$8)))</f>
        <v>32.619385813699999</v>
      </c>
      <c r="R199" s="75">
        <f>IF(AND(OR(Calculations!$E$2="Orkney Health Board",Calculations!$E$2="Orkney Islands Local Authority"),$F199=1),0,IF(AND(OR(Calculations!$E$2="Shetland Health Board",Calculations!$E$2="Western Isles Health Board",Calculations!$E$2="Shetland Islands Local Authority",Calculations!$E$2="Eilean Siar Local Authority"),OR($F199=1,$F199=5)),0,prem_mort(VALUE(LEFT(Options!$B$24,2)),$C199,$E199,$F199,2016,$I199+$J199,1,$H199,$G199*$H199,Options!$B$8)))</f>
        <v>32.567776246100003</v>
      </c>
      <c r="S199" s="74">
        <f t="shared" si="170"/>
        <v>100.84519202899894</v>
      </c>
      <c r="T199" s="66">
        <f t="shared" si="171"/>
        <v>100.68563731558771</v>
      </c>
      <c r="U199" s="66">
        <f t="shared" si="172"/>
        <v>4546.1010549768134</v>
      </c>
      <c r="V199" s="66">
        <f t="shared" si="173"/>
        <v>4538.9083288153097</v>
      </c>
      <c r="W199" s="66">
        <f t="shared" si="174"/>
        <v>9982.3348499999993</v>
      </c>
      <c r="X199" s="66">
        <f t="shared" si="175"/>
        <v>9949.4276100024726</v>
      </c>
      <c r="Y199" s="66">
        <f t="shared" si="176"/>
        <v>100.84519202899894</v>
      </c>
      <c r="Z199" s="75">
        <f t="shared" si="177"/>
        <v>100.68563731558771</v>
      </c>
      <c r="AA199" s="74">
        <f t="shared" si="178"/>
        <v>655493.74818849307</v>
      </c>
      <c r="AB199" s="66">
        <f t="shared" si="179"/>
        <v>654456.64255132014</v>
      </c>
      <c r="AC199" s="66">
        <f t="shared" si="164"/>
        <v>29549656.857349288</v>
      </c>
      <c r="AD199" s="66">
        <f t="shared" si="165"/>
        <v>29502904.137299512</v>
      </c>
      <c r="AE199" s="66">
        <f t="shared" si="166"/>
        <v>64885176.524999999</v>
      </c>
      <c r="AF199" s="66">
        <f t="shared" si="167"/>
        <v>64671279.465016074</v>
      </c>
      <c r="AG199" s="66">
        <f t="shared" si="168"/>
        <v>655493.74818849307</v>
      </c>
      <c r="AH199" s="66">
        <f t="shared" si="169"/>
        <v>654456.64255132014</v>
      </c>
      <c r="AI199" s="75">
        <v>6500</v>
      </c>
      <c r="AJ199" s="124"/>
      <c r="AK199" s="125"/>
      <c r="AL199" s="66"/>
      <c r="AM199" s="66"/>
      <c r="AN199" s="125"/>
      <c r="AO199" s="125"/>
      <c r="AP199" s="66"/>
      <c r="AQ199" s="75"/>
    </row>
    <row r="200" spans="2:43" x14ac:dyDescent="0.35">
      <c r="B200" s="5" t="s">
        <v>51</v>
      </c>
      <c r="C200" s="15">
        <v>36.926009999999998</v>
      </c>
      <c r="D200" s="15">
        <v>78.336009999999987</v>
      </c>
      <c r="E200" t="s">
        <v>168</v>
      </c>
      <c r="F200">
        <v>4</v>
      </c>
      <c r="G200" s="15">
        <f>HLOOKUP(Calculations!$E$2,'Prevalence Rates'!$C$3:$BC$249,'Prevalence Rates'!$BD200,FALSE)</f>
        <v>9.7976401086788484E-2</v>
      </c>
      <c r="H200">
        <f>HLOOKUP(Calculations!$E$2,'Population 2016'!$C$3:$BC$249,'Population 2016'!BD200,FALSE)</f>
        <v>32021</v>
      </c>
      <c r="I200">
        <v>0</v>
      </c>
      <c r="J200">
        <f>HLOOKUP(Results!E$4,Targeting!$C$3:$F$249,Targeting!$G200,FALSE)</f>
        <v>948</v>
      </c>
      <c r="K200" s="80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Authority"),OR($F200=1,$F200=5)),0,new_ci(VALUE(LEFT(Options!$B$24,2)),$C200,$E200,$F200,2016,$I200,1,$H200,$G200*$H200,Options!$B$8)))</f>
        <v>46.893339160099998</v>
      </c>
      <c r="L200" s="81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Authority"),OR($F200=1,$F200=5)),0,new_ci(VALUE(LEFT(Options!$B$24,2)),$C200,$E200,$F200,2016,$I200+$J200,1,$H200,$G200*$H200,Options!$B$8)))</f>
        <v>46.819200820100001</v>
      </c>
      <c r="M200" s="74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Authority"),OR($F200=1,$F200=5)),0,new_yllv2(VALUE(LEFT(Options!$B$24,2)),$C200,$D200,$E200,$F200,2016,$I200,1,$H200,$G200*$H200,Options!$B$8)))</f>
        <v>1894.9598354596001</v>
      </c>
      <c r="N200" s="75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Authority"),OR($F200=1,$F200=5)),0,new_yllv2(VALUE(LEFT(Options!$B$24,2)),$C200,$D200,$E200,$F200,2016,$I200+$J200,1,$H200,$G200*$H200,Options!$B$8)))</f>
        <v>1891.9639051402</v>
      </c>
      <c r="O200" s="81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Authority"),OR($F200=1,$F200=5)),0,hosp_count(VALUE(LEFT(Options!$B$24,2)),$C200,$E200,$F200,2016,$I200,1,$H200,$G200*$H200, Options!$B$8)))</f>
        <v>3809.6765630297</v>
      </c>
      <c r="P200" s="81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Authority"),OR($F200=1,$F200=5)),0,hosp_count(VALUE(LEFT(Options!$B$24,2)),$C200,$E200,$F200,2016,$I200+$J200,1,$H200,$G200*$H200, Options!$B$8)))</f>
        <v>3797.1227414737</v>
      </c>
      <c r="Q200" s="74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Authority"),OR($F200=1,$F200=5)),0,prem_mort(VALUE(LEFT(Options!$B$24,2)),$C200,$E200,$F200,2016,$I200,1,$H200,$G200*$H200,Options!$B$8)))</f>
        <v>46.893339160099998</v>
      </c>
      <c r="R200" s="75">
        <f>IF(AND(OR(Calculations!$E$2="Orkney Health Board",Calculations!$E$2="Orkney Islands Local Authority"),$F200=1),0,IF(AND(OR(Calculations!$E$2="Shetland Health Board",Calculations!$E$2="Western Isles Health Board",Calculations!$E$2="Shetland Islands Local Authority",Calculations!$E$2="Eilean Siar Local Authority"),OR($F200=1,$F200=5)),0,prem_mort(VALUE(LEFT(Options!$B$24,2)),$C200,$E200,$F200,2016,$I200+$J200,1,$H200,$G200*$H200,Options!$B$8)))</f>
        <v>46.819200820100001</v>
      </c>
      <c r="S200" s="74">
        <f t="shared" si="170"/>
        <v>146.44557996346148</v>
      </c>
      <c r="T200" s="66">
        <f t="shared" si="171"/>
        <v>146.21404959276725</v>
      </c>
      <c r="U200" s="66">
        <f t="shared" si="172"/>
        <v>5917.8658863233504</v>
      </c>
      <c r="V200" s="66">
        <f t="shared" si="173"/>
        <v>5908.5097440435966</v>
      </c>
      <c r="W200" s="66">
        <f t="shared" si="174"/>
        <v>11897.431570000001</v>
      </c>
      <c r="X200" s="66">
        <f t="shared" si="175"/>
        <v>11858.226605895194</v>
      </c>
      <c r="Y200" s="66">
        <f t="shared" si="176"/>
        <v>146.44557996346148</v>
      </c>
      <c r="Z200" s="75">
        <f t="shared" si="177"/>
        <v>146.21404959276725</v>
      </c>
      <c r="AA200" s="74">
        <f t="shared" si="178"/>
        <v>1025119.0597442304</v>
      </c>
      <c r="AB200" s="66">
        <f t="shared" si="179"/>
        <v>1023498.3471493708</v>
      </c>
      <c r="AC200" s="66">
        <f t="shared" si="164"/>
        <v>41425061.204263456</v>
      </c>
      <c r="AD200" s="66">
        <f t="shared" si="165"/>
        <v>41359568.208305173</v>
      </c>
      <c r="AE200" s="66">
        <f t="shared" si="166"/>
        <v>83282020.99000001</v>
      </c>
      <c r="AF200" s="66">
        <f t="shared" si="167"/>
        <v>83007586.241266355</v>
      </c>
      <c r="AG200" s="66">
        <f t="shared" si="168"/>
        <v>1025119.0597442304</v>
      </c>
      <c r="AH200" s="66">
        <f t="shared" si="169"/>
        <v>1023498.3471493708</v>
      </c>
      <c r="AI200" s="75">
        <v>7000</v>
      </c>
      <c r="AJ200" s="124"/>
      <c r="AK200" s="125"/>
      <c r="AL200" s="66"/>
      <c r="AM200" s="66"/>
      <c r="AN200" s="125"/>
      <c r="AO200" s="125"/>
      <c r="AP200" s="66"/>
      <c r="AQ200" s="75"/>
    </row>
    <row r="201" spans="2:43" x14ac:dyDescent="0.35">
      <c r="B201" s="5" t="s">
        <v>52</v>
      </c>
      <c r="C201" s="15">
        <v>42.067703000000002</v>
      </c>
      <c r="D201" s="15">
        <v>78.907700000000006</v>
      </c>
      <c r="E201" t="s">
        <v>168</v>
      </c>
      <c r="F201">
        <v>4</v>
      </c>
      <c r="G201" s="15">
        <f>HLOOKUP(Calculations!$E$2,'Prevalence Rates'!$C$3:$BC$249,'Prevalence Rates'!$BD201,FALSE)</f>
        <v>9.7976401086788484E-2</v>
      </c>
      <c r="H201">
        <f>HLOOKUP(Calculations!$E$2,'Population 2016'!$C$3:$BC$249,'Population 2016'!BD201,FALSE)</f>
        <v>34348</v>
      </c>
      <c r="I201">
        <v>0</v>
      </c>
      <c r="J201">
        <f>HLOOKUP(Results!E$4,Targeting!$C$3:$F$249,Targeting!$G201,FALSE)</f>
        <v>1017</v>
      </c>
      <c r="K201" s="80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Authority"),OR($F201=1,$F201=5)),0,new_ci(VALUE(LEFT(Options!$B$24,2)),$C201,$E201,$F201,2016,$I201,1,$H201,$G201*$H201,Options!$B$8)))</f>
        <v>74.133159530499995</v>
      </c>
      <c r="L201" s="81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Authority"),OR($F201=1,$F201=5)),0,new_ci(VALUE(LEFT(Options!$B$24,2)),$C201,$E201,$F201,2016,$I201+$J201,1,$H201,$G201*$H201,Options!$B$8)))</f>
        <v>74.016004079799998</v>
      </c>
      <c r="M201" s="74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Authority"),OR($F201=1,$F201=5)),0,new_yllv2(VALUE(LEFT(Options!$B$24,2)),$C201,$D201,$E201,$F201,2016,$I201,1,$H201,$G201*$H201,Options!$B$8)))</f>
        <v>2656.9322151736001</v>
      </c>
      <c r="N201" s="75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Authority"),OR($F201=1,$F201=5)),0,new_yllv2(VALUE(LEFT(Options!$B$24,2)),$C201,$D201,$E201,$F201,2016,$I201+$J201,1,$H201,$G201*$H201,Options!$B$8)))</f>
        <v>2652.7333641720002</v>
      </c>
      <c r="O201" s="81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Authority"),OR($F201=1,$F201=5)),0,hosp_count(VALUE(LEFT(Options!$B$24,2)),$C201,$E201,$F201,2016,$I201,1,$H201,$G201*$H201, Options!$B$8)))</f>
        <v>4904.7371514212</v>
      </c>
      <c r="P201" s="81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Authority"),OR($F201=1,$F201=5)),0,hosp_count(VALUE(LEFT(Options!$B$24,2)),$C201,$E201,$F201,2016,$I201+$J201,1,$H201,$G201*$H201, Options!$B$8)))</f>
        <v>4888.5731218618002</v>
      </c>
      <c r="Q201" s="74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Authority"),OR($F201=1,$F201=5)),0,prem_mort(VALUE(LEFT(Options!$B$24,2)),$C201,$E201,$F201,2016,$I201,1,$H201,$G201*$H201,Options!$B$8)))</f>
        <v>74.133159530499995</v>
      </c>
      <c r="R201" s="75">
        <f>IF(AND(OR(Calculations!$E$2="Orkney Health Board",Calculations!$E$2="Orkney Islands Local Authority"),$F201=1),0,IF(AND(OR(Calculations!$E$2="Shetland Health Board",Calculations!$E$2="Western Isles Health Board",Calculations!$E$2="Shetland Islands Local Authority",Calculations!$E$2="Eilean Siar Local Authority"),OR($F201=1,$F201=5)),0,prem_mort(VALUE(LEFT(Options!$B$24,2)),$C201,$E201,$F201,2016,$I201+$J201,1,$H201,$G201*$H201,Options!$B$8)))</f>
        <v>74.016004079799998</v>
      </c>
      <c r="S201" s="74">
        <f t="shared" si="170"/>
        <v>215.82962481221614</v>
      </c>
      <c r="T201" s="66">
        <f t="shared" si="171"/>
        <v>215.48854104984278</v>
      </c>
      <c r="U201" s="66">
        <f t="shared" si="172"/>
        <v>7735.3331057808318</v>
      </c>
      <c r="V201" s="66">
        <f t="shared" si="173"/>
        <v>7723.1086647606853</v>
      </c>
      <c r="W201" s="66">
        <f t="shared" si="174"/>
        <v>14279.54219</v>
      </c>
      <c r="X201" s="66">
        <f t="shared" si="175"/>
        <v>14232.482595381973</v>
      </c>
      <c r="Y201" s="66">
        <f t="shared" si="176"/>
        <v>215.82962481221614</v>
      </c>
      <c r="Z201" s="75">
        <f t="shared" si="177"/>
        <v>215.48854104984278</v>
      </c>
      <c r="AA201" s="74">
        <f t="shared" si="178"/>
        <v>1510807.3736855129</v>
      </c>
      <c r="AB201" s="66">
        <f t="shared" si="179"/>
        <v>1508419.7873488995</v>
      </c>
      <c r="AC201" s="66">
        <f t="shared" si="164"/>
        <v>54147331.74046582</v>
      </c>
      <c r="AD201" s="66">
        <f t="shared" si="165"/>
        <v>54061760.653324798</v>
      </c>
      <c r="AE201" s="66">
        <f t="shared" si="166"/>
        <v>99956795.329999998</v>
      </c>
      <c r="AF201" s="66">
        <f t="shared" si="167"/>
        <v>99627378.167673811</v>
      </c>
      <c r="AG201" s="66">
        <f t="shared" si="168"/>
        <v>1510807.3736855129</v>
      </c>
      <c r="AH201" s="66">
        <f t="shared" si="169"/>
        <v>1508419.7873488995</v>
      </c>
      <c r="AI201" s="75">
        <v>7000</v>
      </c>
      <c r="AJ201" s="124"/>
      <c r="AK201" s="125"/>
      <c r="AL201" s="66"/>
      <c r="AM201" s="66"/>
      <c r="AN201" s="125"/>
      <c r="AO201" s="125"/>
      <c r="AP201" s="66"/>
      <c r="AQ201" s="75"/>
    </row>
    <row r="202" spans="2:43" x14ac:dyDescent="0.35">
      <c r="B202" s="5" t="s">
        <v>53</v>
      </c>
      <c r="C202" s="15">
        <v>47.038155000000003</v>
      </c>
      <c r="D202" s="15">
        <v>79.418149999999997</v>
      </c>
      <c r="E202" t="s">
        <v>168</v>
      </c>
      <c r="F202">
        <v>4</v>
      </c>
      <c r="G202" s="15">
        <f>HLOOKUP(Calculations!$E$2,'Prevalence Rates'!$C$3:$BC$249,'Prevalence Rates'!$BD202,FALSE)</f>
        <v>9.7976401086788484E-2</v>
      </c>
      <c r="H202">
        <f>HLOOKUP(Calculations!$E$2,'Population 2016'!$C$3:$BC$249,'Population 2016'!BD202,FALSE)</f>
        <v>39846</v>
      </c>
      <c r="I202">
        <v>0</v>
      </c>
      <c r="J202">
        <f>HLOOKUP(Results!E$4,Targeting!$C$3:$F$249,Targeting!$G202,FALSE)</f>
        <v>1180</v>
      </c>
      <c r="K202" s="80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Authority"),OR($F202=1,$F202=5)),0,new_ci(VALUE(LEFT(Options!$B$24,2)),$C202,$E202,$F202,2016,$I202,1,$H202,$G202*$H202,Options!$B$8)))</f>
        <v>125.09866947579999</v>
      </c>
      <c r="L202" s="81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Authority"),OR($F202=1,$F202=5)),0,new_ci(VALUE(LEFT(Options!$B$24,2)),$C202,$E202,$F202,2016,$I202+$J202,1,$H202,$G202*$H202,Options!$B$8)))</f>
        <v>124.9010833138</v>
      </c>
      <c r="M202" s="74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Authority"),OR($F202=1,$F202=5)),0,new_yllv2(VALUE(LEFT(Options!$B$24,2)),$C202,$D202,$E202,$F202,2016,$I202,1,$H202,$G202*$H202,Options!$B$8)))</f>
        <v>3925.5956226572998</v>
      </c>
      <c r="N202" s="75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Authority"),OR($F202=1,$F202=5)),0,new_yllv2(VALUE(LEFT(Options!$B$24,2)),$C202,$D202,$E202,$F202,2016,$I202+$J202,1,$H202,$G202*$H202,Options!$B$8)))</f>
        <v>3919.3953698815999</v>
      </c>
      <c r="O202" s="81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Authority"),OR($F202=1,$F202=5)),0,hosp_count(VALUE(LEFT(Options!$B$24,2)),$C202,$E202,$F202,2016,$I202,1,$H202,$G202*$H202, Options!$B$8)))</f>
        <v>6787.6640703324001</v>
      </c>
      <c r="P202" s="81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Authority"),OR($F202=1,$F202=5)),0,hosp_count(VALUE(LEFT(Options!$B$24,2)),$C202,$E202,$F202,2016,$I202+$J202,1,$H202,$G202*$H202, Options!$B$8)))</f>
        <v>6765.2906687874001</v>
      </c>
      <c r="Q202" s="74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Authority"),OR($F202=1,$F202=5)),0,prem_mort(VALUE(LEFT(Options!$B$24,2)),$C202,$E202,$F202,2016,$I202,1,$H202,$G202*$H202,Options!$B$8)))</f>
        <v>125.09866947579999</v>
      </c>
      <c r="R202" s="75">
        <f>IF(AND(OR(Calculations!$E$2="Orkney Health Board",Calculations!$E$2="Orkney Islands Local Authority"),$F202=1),0,IF(AND(OR(Calculations!$E$2="Shetland Health Board",Calculations!$E$2="Western Isles Health Board",Calculations!$E$2="Shetland Islands Local Authority",Calculations!$E$2="Eilean Siar Local Authority"),OR($F202=1,$F202=5)),0,prem_mort(VALUE(LEFT(Options!$B$24,2)),$C202,$E202,$F202,2016,$I202+$J202,1,$H202,$G202*$H202,Options!$B$8)))</f>
        <v>124.9010833138</v>
      </c>
      <c r="S202" s="74">
        <f t="shared" si="170"/>
        <v>313.95540198715048</v>
      </c>
      <c r="T202" s="66">
        <f t="shared" si="171"/>
        <v>313.45952746524119</v>
      </c>
      <c r="U202" s="66">
        <f t="shared" si="172"/>
        <v>9851.918944579882</v>
      </c>
      <c r="V202" s="66">
        <f t="shared" si="173"/>
        <v>9836.3584045615626</v>
      </c>
      <c r="W202" s="66">
        <f t="shared" si="174"/>
        <v>17034.74394</v>
      </c>
      <c r="X202" s="66">
        <f t="shared" si="175"/>
        <v>16978.594259868998</v>
      </c>
      <c r="Y202" s="66">
        <f t="shared" si="176"/>
        <v>313.95540198715048</v>
      </c>
      <c r="Z202" s="75">
        <f t="shared" si="177"/>
        <v>313.45952746524119</v>
      </c>
      <c r="AA202" s="74">
        <f t="shared" si="178"/>
        <v>2197687.8139100536</v>
      </c>
      <c r="AB202" s="66">
        <f t="shared" si="179"/>
        <v>2194216.6922566881</v>
      </c>
      <c r="AC202" s="66">
        <f t="shared" si="164"/>
        <v>68963432.612059176</v>
      </c>
      <c r="AD202" s="66">
        <f t="shared" si="165"/>
        <v>68854508.831930935</v>
      </c>
      <c r="AE202" s="66">
        <f t="shared" si="166"/>
        <v>119243207.58</v>
      </c>
      <c r="AF202" s="66">
        <f t="shared" si="167"/>
        <v>118850159.81908299</v>
      </c>
      <c r="AG202" s="66">
        <f t="shared" si="168"/>
        <v>2197687.8139100536</v>
      </c>
      <c r="AH202" s="66">
        <f t="shared" si="169"/>
        <v>2194216.6922566881</v>
      </c>
      <c r="AI202" s="75">
        <v>7000</v>
      </c>
      <c r="AJ202" s="124"/>
      <c r="AK202" s="125"/>
      <c r="AL202" s="66"/>
      <c r="AM202" s="66"/>
      <c r="AN202" s="125"/>
      <c r="AO202" s="125"/>
      <c r="AP202" s="66"/>
      <c r="AQ202" s="75"/>
    </row>
    <row r="203" spans="2:43" x14ac:dyDescent="0.35">
      <c r="B203" s="5" t="s">
        <v>54</v>
      </c>
      <c r="C203" s="15">
        <v>51.998646000000001</v>
      </c>
      <c r="D203" s="15">
        <v>79.988649999999993</v>
      </c>
      <c r="E203" t="s">
        <v>168</v>
      </c>
      <c r="F203">
        <v>4</v>
      </c>
      <c r="G203" s="15">
        <f>HLOOKUP(Calculations!$E$2,'Prevalence Rates'!$C$3:$BC$249,'Prevalence Rates'!$BD203,FALSE)</f>
        <v>9.7976401086788484E-2</v>
      </c>
      <c r="H203">
        <f>HLOOKUP(Calculations!$E$2,'Population 2016'!$C$3:$BC$249,'Population 2016'!BD203,FALSE)</f>
        <v>42258</v>
      </c>
      <c r="I203">
        <v>0</v>
      </c>
      <c r="J203">
        <f>HLOOKUP(Results!E$4,Targeting!$C$3:$F$249,Targeting!$G203,FALSE)</f>
        <v>1252</v>
      </c>
      <c r="K203" s="80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Authority"),OR($F203=1,$F203=5)),0,new_ci(VALUE(LEFT(Options!$B$24,2)),$C203,$E203,$F203,2016,$I203,1,$H203,$G203*$H203,Options!$B$8)))</f>
        <v>192.80126456650001</v>
      </c>
      <c r="L203" s="81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Authority"),OR($F203=1,$F203=5)),0,new_ci(VALUE(LEFT(Options!$B$24,2)),$C203,$E203,$F203,2016,$I203+$J203,1,$H203,$G203*$H203,Options!$B$8)))</f>
        <v>192.49693666970001</v>
      </c>
      <c r="M203" s="74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Authority"),OR($F203=1,$F203=5)),0,new_yllv2(VALUE(LEFT(Options!$B$24,2)),$C203,$D203,$E203,$F203,2016,$I203,1,$H203,$G203*$H203,Options!$B$8)))</f>
        <v>5203.7069018549</v>
      </c>
      <c r="N203" s="75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Authority"),OR($F203=1,$F203=5)),0,new_yllv2(VALUE(LEFT(Options!$B$24,2)),$C203,$D203,$E203,$F203,2016,$I203+$J203,1,$H203,$G203*$H203,Options!$B$8)))</f>
        <v>5195.4930907029002</v>
      </c>
      <c r="O203" s="81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Authority"),OR($F203=1,$F203=5)),0,hosp_count(VALUE(LEFT(Options!$B$24,2)),$C203,$E203,$F203,2016,$I203,1,$H203,$G203*$H203, Options!$B$8)))</f>
        <v>8584.4469732443995</v>
      </c>
      <c r="P203" s="81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Authority"),OR($F203=1,$F203=5)),0,hosp_count(VALUE(LEFT(Options!$B$24,2)),$C203,$E203,$F203,2016,$I203+$J203,1,$H203,$G203*$H203, Options!$B$8)))</f>
        <v>8556.1381308303007</v>
      </c>
      <c r="Q203" s="74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Authority"),OR($F203=1,$F203=5)),0,prem_mort(VALUE(LEFT(Options!$B$24,2)),$C203,$E203,$F203,2016,$I203,1,$H203,$G203*$H203,Options!$B$8)))</f>
        <v>192.80126456650001</v>
      </c>
      <c r="R203" s="75">
        <f>IF(AND(OR(Calculations!$E$2="Orkney Health Board",Calculations!$E$2="Orkney Islands Local Authority"),$F203=1),0,IF(AND(OR(Calculations!$E$2="Shetland Health Board",Calculations!$E$2="Western Isles Health Board",Calculations!$E$2="Shetland Islands Local Authority",Calculations!$E$2="Eilean Siar Local Authority"),OR($F203=1,$F203=5)),0,prem_mort(VALUE(LEFT(Options!$B$24,2)),$C203,$E203,$F203,2016,$I203+$J203,1,$H203,$G203*$H203,Options!$B$8)))</f>
        <v>192.49693666970001</v>
      </c>
      <c r="S203" s="74">
        <f t="shared" si="170"/>
        <v>456.24796385654787</v>
      </c>
      <c r="T203" s="66">
        <f t="shared" si="171"/>
        <v>455.52779750508779</v>
      </c>
      <c r="U203" s="66">
        <f t="shared" si="172"/>
        <v>12314.134369480098</v>
      </c>
      <c r="V203" s="66">
        <f t="shared" si="173"/>
        <v>12294.697076773393</v>
      </c>
      <c r="W203" s="66">
        <f t="shared" si="174"/>
        <v>20314.371179999998</v>
      </c>
      <c r="X203" s="66">
        <f t="shared" si="175"/>
        <v>20247.380687278859</v>
      </c>
      <c r="Y203" s="66">
        <f t="shared" si="176"/>
        <v>456.24796385654787</v>
      </c>
      <c r="Z203" s="75">
        <f t="shared" si="177"/>
        <v>455.52779750508779</v>
      </c>
      <c r="AA203" s="74">
        <f t="shared" si="178"/>
        <v>3193735.7469958351</v>
      </c>
      <c r="AB203" s="66">
        <f t="shared" si="179"/>
        <v>3188694.5825356147</v>
      </c>
      <c r="AC203" s="66">
        <f t="shared" si="164"/>
        <v>86198940.586360693</v>
      </c>
      <c r="AD203" s="66">
        <f t="shared" si="165"/>
        <v>86062879.537413746</v>
      </c>
      <c r="AE203" s="66">
        <f t="shared" si="166"/>
        <v>142200598.25999999</v>
      </c>
      <c r="AF203" s="66">
        <f t="shared" si="167"/>
        <v>141731664.81095201</v>
      </c>
      <c r="AG203" s="66">
        <f t="shared" si="168"/>
        <v>3193735.7469958351</v>
      </c>
      <c r="AH203" s="66">
        <f t="shared" si="169"/>
        <v>3188694.5825356147</v>
      </c>
      <c r="AI203" s="75">
        <v>7000</v>
      </c>
      <c r="AJ203" s="124"/>
      <c r="AK203" s="125"/>
      <c r="AL203" s="66"/>
      <c r="AM203" s="66"/>
      <c r="AN203" s="125"/>
      <c r="AO203" s="125"/>
      <c r="AP203" s="66"/>
      <c r="AQ203" s="75"/>
    </row>
    <row r="204" spans="2:43" x14ac:dyDescent="0.35">
      <c r="B204" s="5" t="s">
        <v>55</v>
      </c>
      <c r="C204" s="15">
        <v>56.950867000000002</v>
      </c>
      <c r="D204" s="15">
        <v>80.660870000000003</v>
      </c>
      <c r="E204" t="s">
        <v>168</v>
      </c>
      <c r="F204">
        <v>4</v>
      </c>
      <c r="G204" s="15">
        <f>HLOOKUP(Calculations!$E$2,'Prevalence Rates'!$C$3:$BC$249,'Prevalence Rates'!$BD204,FALSE)</f>
        <v>5.1111418897055186E-2</v>
      </c>
      <c r="H204">
        <f>HLOOKUP(Calculations!$E$2,'Population 2016'!$C$3:$BC$249,'Population 2016'!BD204,FALSE)</f>
        <v>38483</v>
      </c>
      <c r="I204">
        <v>0</v>
      </c>
      <c r="J204">
        <f>HLOOKUP(Results!E$4,Targeting!$C$3:$F$249,Targeting!$G204,FALSE)</f>
        <v>1140</v>
      </c>
      <c r="K204" s="80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Authority"),OR($F204=1,$F204=5)),0,new_ci(VALUE(LEFT(Options!$B$24,2)),$C204,$E204,$F204,2016,$I204,1,$H204,$G204*$H204,Options!$B$8)))</f>
        <v>254.915522737</v>
      </c>
      <c r="L204" s="81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Authority"),OR($F204=1,$F204=5)),0,new_ci(VALUE(LEFT(Options!$B$24,2)),$C204,$E204,$F204,2016,$I204+$J204,1,$H204,$G204*$H204,Options!$B$8)))</f>
        <v>254.50778463699999</v>
      </c>
      <c r="M204" s="74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Authority"),OR($F204=1,$F204=5)),0,new_yllv2(VALUE(LEFT(Options!$B$24,2)),$C204,$D204,$E204,$F204,2016,$I204,1,$H204,$G204*$H204,Options!$B$8)))</f>
        <v>5789.1322861037997</v>
      </c>
      <c r="N204" s="75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Authority"),OR($F204=1,$F204=5)),0,new_yllv2(VALUE(LEFT(Options!$B$24,2)),$C204,$D204,$E204,$F204,2016,$I204+$J204,1,$H204,$G204*$H204,Options!$B$8)))</f>
        <v>5779.8725526296002</v>
      </c>
      <c r="O204" s="81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Authority"),OR($F204=1,$F204=5)),0,hosp_count(VALUE(LEFT(Options!$B$24,2)),$C204,$E204,$F204,2016,$I204,1,$H204,$G204*$H204, Options!$B$8)))</f>
        <v>9319.9287622851007</v>
      </c>
      <c r="P204" s="81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Authority"),OR($F204=1,$F204=5)),0,hosp_count(VALUE(LEFT(Options!$B$24,2)),$C204,$E204,$F204,2016,$I204+$J204,1,$H204,$G204*$H204, Options!$B$8)))</f>
        <v>9288.6896455585993</v>
      </c>
      <c r="Q204" s="74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Authority"),OR($F204=1,$F204=5)),0,prem_mort(VALUE(LEFT(Options!$B$24,2)),$C204,$E204,$F204,2016,$I204,1,$H204,$G204*$H204,Options!$B$8)))</f>
        <v>254.915522737</v>
      </c>
      <c r="R204" s="75">
        <f>IF(AND(OR(Calculations!$E$2="Orkney Health Board",Calculations!$E$2="Orkney Islands Local Authority"),$F204=1),0,IF(AND(OR(Calculations!$E$2="Shetland Health Board",Calculations!$E$2="Western Isles Health Board",Calculations!$E$2="Shetland Islands Local Authority",Calculations!$E$2="Eilean Siar Local Authority"),OR($F204=1,$F204=5)),0,prem_mort(VALUE(LEFT(Options!$B$24,2)),$C204,$E204,$F204,2016,$I204+$J204,1,$H204,$G204*$H204,Options!$B$8)))</f>
        <v>254.50778463699999</v>
      </c>
      <c r="S204" s="74">
        <f t="shared" si="170"/>
        <v>662.41073392666885</v>
      </c>
      <c r="T204" s="66">
        <f t="shared" si="171"/>
        <v>661.35120608320562</v>
      </c>
      <c r="U204" s="66">
        <f t="shared" si="172"/>
        <v>15043.349754706753</v>
      </c>
      <c r="V204" s="66">
        <f t="shared" si="173"/>
        <v>15019.287874203157</v>
      </c>
      <c r="W204" s="66">
        <f t="shared" si="174"/>
        <v>24218.30097</v>
      </c>
      <c r="X204" s="66">
        <f t="shared" si="175"/>
        <v>24137.124562946236</v>
      </c>
      <c r="Y204" s="66">
        <f t="shared" si="176"/>
        <v>662.41073392666885</v>
      </c>
      <c r="Z204" s="75">
        <f t="shared" si="177"/>
        <v>661.35120608320562</v>
      </c>
      <c r="AA204" s="74">
        <f t="shared" si="178"/>
        <v>4305669.7705233479</v>
      </c>
      <c r="AB204" s="66">
        <f t="shared" si="179"/>
        <v>4298782.8395408364</v>
      </c>
      <c r="AC204" s="66">
        <f t="shared" si="164"/>
        <v>97781773.405593887</v>
      </c>
      <c r="AD204" s="66">
        <f t="shared" si="165"/>
        <v>97625371.18232052</v>
      </c>
      <c r="AE204" s="66">
        <f t="shared" si="166"/>
        <v>157418956.30500001</v>
      </c>
      <c r="AF204" s="66">
        <f t="shared" si="167"/>
        <v>156891309.65915054</v>
      </c>
      <c r="AG204" s="66">
        <f t="shared" si="168"/>
        <v>4305669.7705233479</v>
      </c>
      <c r="AH204" s="66">
        <f t="shared" si="169"/>
        <v>4298782.8395408364</v>
      </c>
      <c r="AI204" s="75">
        <v>6500</v>
      </c>
      <c r="AJ204" s="124"/>
      <c r="AK204" s="125"/>
      <c r="AL204" s="66"/>
      <c r="AM204" s="66"/>
      <c r="AN204" s="125"/>
      <c r="AO204" s="125"/>
      <c r="AP204" s="66"/>
      <c r="AQ204" s="75"/>
    </row>
    <row r="205" spans="2:43" x14ac:dyDescent="0.35">
      <c r="B205" s="5" t="s">
        <v>56</v>
      </c>
      <c r="C205" s="15">
        <v>61.942988999999997</v>
      </c>
      <c r="D205" s="15">
        <v>81.612989999999996</v>
      </c>
      <c r="E205" t="s">
        <v>168</v>
      </c>
      <c r="F205">
        <v>4</v>
      </c>
      <c r="G205" s="15">
        <f>HLOOKUP(Calculations!$E$2,'Prevalence Rates'!$C$3:$BC$249,'Prevalence Rates'!$BD205,FALSE)</f>
        <v>5.1111418897055186E-2</v>
      </c>
      <c r="H205">
        <f>HLOOKUP(Calculations!$E$2,'Population 2016'!$C$3:$BC$249,'Population 2016'!BD205,FALSE)</f>
        <v>33820</v>
      </c>
      <c r="I205">
        <v>0</v>
      </c>
      <c r="J205">
        <f>HLOOKUP(Results!E$4,Targeting!$C$3:$F$249,Targeting!$G205,FALSE)</f>
        <v>1002</v>
      </c>
      <c r="K205" s="80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Authority"),OR($F205=1,$F205=5)),0,new_ci(VALUE(LEFT(Options!$B$24,2)),$C205,$E205,$F205,2016,$I205,1,$H205,$G205*$H205,Options!$B$8)))</f>
        <v>326.07745919619998</v>
      </c>
      <c r="L205" s="81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Authority"),OR($F205=1,$F205=5)),0,new_ci(VALUE(LEFT(Options!$B$24,2)),$C205,$E205,$F205,2016,$I205+$J205,1,$H205,$G205*$H205,Options!$B$8)))</f>
        <v>325.55706227979999</v>
      </c>
      <c r="M205" s="74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Authority"),OR($F205=1,$F205=5)),0,new_yllv2(VALUE(LEFT(Options!$B$24,2)),$C205,$D205,$E205,$F205,2016,$I205,1,$H205,$G205*$H205,Options!$B$8)))</f>
        <v>6087.8664892705001</v>
      </c>
      <c r="N205" s="75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Authority"),OR($F205=1,$F205=5)),0,new_yllv2(VALUE(LEFT(Options!$B$24,2)),$C205,$D205,$E205,$F205,2016,$I205+$J205,1,$H205,$G205*$H205,Options!$B$8)))</f>
        <v>6078.1506783208997</v>
      </c>
      <c r="O205" s="81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Authority"),OR($F205=1,$F205=5)),0,hosp_count(VALUE(LEFT(Options!$B$24,2)),$C205,$E205,$F205,2016,$I205,1,$H205,$G205*$H205, Options!$B$8)))</f>
        <v>9778.5092826239998</v>
      </c>
      <c r="P205" s="81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Authority"),OR($F205=1,$F205=5)),0,hosp_count(VALUE(LEFT(Options!$B$24,2)),$C205,$E205,$F205,2016,$I205+$J205,1,$H205,$G205*$H205, Options!$B$8)))</f>
        <v>9745.7286755000005</v>
      </c>
      <c r="Q205" s="74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Authority"),OR($F205=1,$F205=5)),0,prem_mort(VALUE(LEFT(Options!$B$24,2)),$C205,$E205,$F205,2016,$I205,1,$H205,$G205*$H205,Options!$B$8)))</f>
        <v>326.07745919619998</v>
      </c>
      <c r="R205" s="75">
        <f>IF(AND(OR(Calculations!$E$2="Orkney Health Board",Calculations!$E$2="Orkney Islands Local Authority"),$F205=1),0,IF(AND(OR(Calculations!$E$2="Shetland Health Board",Calculations!$E$2="Western Isles Health Board",Calculations!$E$2="Shetland Islands Local Authority",Calculations!$E$2="Eilean Siar Local Authority"),OR($F205=1,$F205=5)),0,prem_mort(VALUE(LEFT(Options!$B$24,2)),$C205,$E205,$F205,2016,$I205+$J205,1,$H205,$G205*$H205,Options!$B$8)))</f>
        <v>325.55706227979999</v>
      </c>
      <c r="S205" s="74">
        <f t="shared" si="170"/>
        <v>964.15570430573621</v>
      </c>
      <c r="T205" s="66">
        <f t="shared" si="171"/>
        <v>962.61697894677707</v>
      </c>
      <c r="U205" s="66">
        <f t="shared" si="172"/>
        <v>18000.78796354376</v>
      </c>
      <c r="V205" s="66">
        <f t="shared" si="173"/>
        <v>17972.059959553222</v>
      </c>
      <c r="W205" s="66">
        <f t="shared" si="174"/>
        <v>28913.392320000003</v>
      </c>
      <c r="X205" s="66">
        <f t="shared" si="175"/>
        <v>28816.465628326438</v>
      </c>
      <c r="Y205" s="66">
        <f t="shared" si="176"/>
        <v>964.15570430573621</v>
      </c>
      <c r="Z205" s="75">
        <f t="shared" si="177"/>
        <v>962.61697894677707</v>
      </c>
      <c r="AA205" s="74">
        <f t="shared" si="178"/>
        <v>5784934.2258344172</v>
      </c>
      <c r="AB205" s="66">
        <f t="shared" si="179"/>
        <v>5775701.8736806624</v>
      </c>
      <c r="AC205" s="66">
        <f t="shared" si="164"/>
        <v>108004727.78126256</v>
      </c>
      <c r="AD205" s="66">
        <f t="shared" si="165"/>
        <v>107832359.75731933</v>
      </c>
      <c r="AE205" s="66">
        <f t="shared" si="166"/>
        <v>173480353.92000002</v>
      </c>
      <c r="AF205" s="66">
        <f t="shared" si="167"/>
        <v>172898793.76995862</v>
      </c>
      <c r="AG205" s="66">
        <f t="shared" si="168"/>
        <v>5784934.2258344172</v>
      </c>
      <c r="AH205" s="66">
        <f t="shared" si="169"/>
        <v>5775701.8736806624</v>
      </c>
      <c r="AI205" s="75">
        <v>6000</v>
      </c>
      <c r="AJ205" s="124"/>
      <c r="AK205" s="125"/>
      <c r="AL205" s="66"/>
      <c r="AM205" s="66"/>
      <c r="AN205" s="125"/>
      <c r="AO205" s="125"/>
      <c r="AP205" s="66"/>
      <c r="AQ205" s="75"/>
    </row>
    <row r="206" spans="2:43" x14ac:dyDescent="0.35">
      <c r="B206" s="5" t="s">
        <v>57</v>
      </c>
      <c r="C206" s="15">
        <v>67.054419999999993</v>
      </c>
      <c r="D206" s="15">
        <v>82.954419999999999</v>
      </c>
      <c r="E206" t="s">
        <v>168</v>
      </c>
      <c r="F206">
        <v>4</v>
      </c>
      <c r="G206" s="15">
        <f>HLOOKUP(Calculations!$E$2,'Prevalence Rates'!$C$3:$BC$249,'Prevalence Rates'!$BD206,FALSE)</f>
        <v>5.1111418897055186E-2</v>
      </c>
      <c r="H206">
        <f>HLOOKUP(Calculations!$E$2,'Population 2016'!$C$3:$BC$249,'Population 2016'!BD206,FALSE)</f>
        <v>33114</v>
      </c>
      <c r="I206">
        <v>0</v>
      </c>
      <c r="J206">
        <f>HLOOKUP(Results!E$4,Targeting!$C$3:$F$249,Targeting!$G206,FALSE)</f>
        <v>981</v>
      </c>
      <c r="K206" s="80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Authority"),OR($F206=1,$F206=5)),0,new_ci(VALUE(LEFT(Options!$B$24,2)),$C206,$E206,$F206,2016,$I206,1,$H206,$G206*$H206,Options!$B$8)))</f>
        <v>468.55421100260003</v>
      </c>
      <c r="L206" s="81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Authority"),OR($F206=1,$F206=5)),0,new_ci(VALUE(LEFT(Options!$B$24,2)),$C206,$E206,$F206,2016,$I206+$J206,1,$H206,$G206*$H206,Options!$B$8)))</f>
        <v>467.8091483696</v>
      </c>
      <c r="M206" s="74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Authority"),OR($F206=1,$F206=5)),0,new_yllv2(VALUE(LEFT(Options!$B$24,2)),$C206,$D206,$E206,$F206,2016,$I206,1,$H206,$G206*$H206,Options!$B$8)))</f>
        <v>6981.4577439387003</v>
      </c>
      <c r="N206" s="75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Authority"),OR($F206=1,$F206=5)),0,new_yllv2(VALUE(LEFT(Options!$B$24,2)),$C206,$D206,$E206,$F206,2016,$I206+$J206,1,$H206,$G206*$H206,Options!$B$8)))</f>
        <v>6970.3563107070004</v>
      </c>
      <c r="O206" s="81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Authority"),OR($F206=1,$F206=5)),0,hosp_count(VALUE(LEFT(Options!$B$24,2)),$C206,$E206,$F206,2016,$I206,1,$H206,$G206*$H206, Options!$B$8)))</f>
        <v>11479.031884186799</v>
      </c>
      <c r="P206" s="81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Authority"),OR($F206=1,$F206=5)),0,hosp_count(VALUE(LEFT(Options!$B$24,2)),$C206,$E206,$F206,2016,$I206+$J206,1,$H206,$G206*$H206, Options!$B$8)))</f>
        <v>11440.5538526121</v>
      </c>
      <c r="Q206" s="74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Authority"),OR($F206=1,$F206=5)),0,prem_mort(VALUE(LEFT(Options!$B$24,2)),$C206,$E206,$F206,2016,$I206,1,$H206,$G206*$H206,Options!$B$8)))</f>
        <v>468.55421100260003</v>
      </c>
      <c r="R206" s="75">
        <f>IF(AND(OR(Calculations!$E$2="Orkney Health Board",Calculations!$E$2="Orkney Islands Local Authority"),$F206=1),0,IF(AND(OR(Calculations!$E$2="Shetland Health Board",Calculations!$E$2="Western Isles Health Board",Calculations!$E$2="Shetland Islands Local Authority",Calculations!$E$2="Eilean Siar Local Authority"),OR($F206=1,$F206=5)),0,prem_mort(VALUE(LEFT(Options!$B$24,2)),$C206,$E206,$F206,2016,$I206+$J206,1,$H206,$G206*$H206,Options!$B$8)))</f>
        <v>467.8091483696</v>
      </c>
      <c r="S206" s="74">
        <f t="shared" si="170"/>
        <v>1414.9731563767591</v>
      </c>
      <c r="T206" s="66">
        <f t="shared" si="171"/>
        <v>1412.7231635247933</v>
      </c>
      <c r="U206" s="66">
        <f t="shared" si="172"/>
        <v>21083.100030013589</v>
      </c>
      <c r="V206" s="66">
        <f t="shared" si="173"/>
        <v>21049.575136519299</v>
      </c>
      <c r="W206" s="66">
        <f t="shared" si="174"/>
        <v>34665.192620000002</v>
      </c>
      <c r="X206" s="66">
        <f t="shared" si="175"/>
        <v>34548.993937947998</v>
      </c>
      <c r="Y206" s="66">
        <f t="shared" si="176"/>
        <v>1414.9731563767591</v>
      </c>
      <c r="Z206" s="75">
        <f t="shared" si="177"/>
        <v>1412.7231635247933</v>
      </c>
      <c r="AA206" s="74">
        <f t="shared" si="178"/>
        <v>7782352.360072175</v>
      </c>
      <c r="AB206" s="66">
        <f t="shared" si="179"/>
        <v>7769977.3993863631</v>
      </c>
      <c r="AC206" s="66">
        <f t="shared" si="164"/>
        <v>115957050.16507474</v>
      </c>
      <c r="AD206" s="66">
        <f t="shared" si="165"/>
        <v>115772663.25085615</v>
      </c>
      <c r="AE206" s="66">
        <f t="shared" si="166"/>
        <v>190658559.41</v>
      </c>
      <c r="AF206" s="66">
        <f t="shared" si="167"/>
        <v>190019466.658714</v>
      </c>
      <c r="AG206" s="66">
        <f t="shared" si="168"/>
        <v>7782352.360072175</v>
      </c>
      <c r="AH206" s="66">
        <f t="shared" si="169"/>
        <v>7769977.3993863631</v>
      </c>
      <c r="AI206" s="75">
        <v>5500</v>
      </c>
      <c r="AJ206" s="124"/>
      <c r="AK206" s="125"/>
      <c r="AL206" s="66"/>
      <c r="AM206" s="66"/>
      <c r="AN206" s="125"/>
      <c r="AO206" s="125"/>
      <c r="AP206" s="66"/>
      <c r="AQ206" s="75"/>
    </row>
    <row r="207" spans="2:43" x14ac:dyDescent="0.35">
      <c r="B207" s="5" t="s">
        <v>58</v>
      </c>
      <c r="C207" s="15">
        <v>71.891098</v>
      </c>
      <c r="D207" s="15">
        <v>84.341099999999997</v>
      </c>
      <c r="E207" t="s">
        <v>168</v>
      </c>
      <c r="F207">
        <v>4</v>
      </c>
      <c r="G207" s="15">
        <f>HLOOKUP(Calculations!$E$2,'Prevalence Rates'!$C$3:$BC$249,'Prevalence Rates'!$BD207,FALSE)</f>
        <v>5.1111418897055186E-2</v>
      </c>
      <c r="H207">
        <f>HLOOKUP(Calculations!$E$2,'Population 2016'!$C$3:$BC$249,'Population 2016'!BD207,FALSE)</f>
        <v>24360</v>
      </c>
      <c r="I207">
        <v>0</v>
      </c>
      <c r="J207">
        <f>HLOOKUP(Results!E$4,Targeting!$C$3:$F$249,Targeting!$G207,FALSE)</f>
        <v>721</v>
      </c>
      <c r="K207" s="80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Authority"),OR($F207=1,$F207=5)),0,new_ci(VALUE(LEFT(Options!$B$24,2)),$C207,$E207,$F207,2016,$I207,1,$H207,$G207*$H207,Options!$B$8)))</f>
        <v>495.04517820159998</v>
      </c>
      <c r="L207" s="81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Authority"),OR($F207=1,$F207=5)),0,new_ci(VALUE(LEFT(Options!$B$24,2)),$C207,$E207,$F207,2016,$I207+$J207,1,$H207,$G207*$H207,Options!$B$8)))</f>
        <v>494.26255743190001</v>
      </c>
      <c r="M207" s="74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Authority"),OR($F207=1,$F207=5)),0,new_yllv2(VALUE(LEFT(Options!$B$24,2)),$C207,$D207,$E207,$F207,2016,$I207,1,$H207,$G207*$H207,Options!$B$8)))</f>
        <v>5668.2682804986998</v>
      </c>
      <c r="N207" s="75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Authority"),OR($F207=1,$F207=5)),0,new_yllv2(VALUE(LEFT(Options!$B$24,2)),$C207,$D207,$E207,$F207,2016,$I207+$J207,1,$H207,$G207*$H207,Options!$B$8)))</f>
        <v>5659.3072711204004</v>
      </c>
      <c r="O207" s="81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Authority"),OR($F207=1,$F207=5)),0,hosp_count(VALUE(LEFT(Options!$B$24,2)),$C207,$E207,$F207,2016,$I207,1,$H207,$G207*$H207, Options!$B$8)))</f>
        <v>10026.054313548</v>
      </c>
      <c r="P207" s="81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Authority"),OR($F207=1,$F207=5)),0,hosp_count(VALUE(LEFT(Options!$B$24,2)),$C207,$E207,$F207,2016,$I207+$J207,1,$H207,$G207*$H207, Options!$B$8)))</f>
        <v>9992.4775946179998</v>
      </c>
      <c r="Q207" s="74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Authority"),OR($F207=1,$F207=5)),0,prem_mort(VALUE(LEFT(Options!$B$24,2)),$C207,$E207,$F207,2016,$I207,1,$H207,$G207*$H207,Options!$B$8)))</f>
        <v>495.04517820159998</v>
      </c>
      <c r="R207" s="75">
        <f>IF(AND(OR(Calculations!$E$2="Orkney Health Board",Calculations!$E$2="Orkney Islands Local Authority"),$F207=1),0,IF(AND(OR(Calculations!$E$2="Shetland Health Board",Calculations!$E$2="Western Isles Health Board",Calculations!$E$2="Shetland Islands Local Authority",Calculations!$E$2="Eilean Siar Local Authority"),OR($F207=1,$F207=5)),0,prem_mort(VALUE(LEFT(Options!$B$24,2)),$C207,$E207,$F207,2016,$I207+$J207,1,$H207,$G207*$H207,Options!$B$8)))</f>
        <v>494.26255743190001</v>
      </c>
      <c r="S207" s="74">
        <f t="shared" si="170"/>
        <v>2032.2051650311987</v>
      </c>
      <c r="T207" s="66">
        <f t="shared" si="171"/>
        <v>2028.9924360915434</v>
      </c>
      <c r="U207" s="66">
        <f t="shared" si="172"/>
        <v>23268.753204017652</v>
      </c>
      <c r="V207" s="66">
        <f t="shared" si="173"/>
        <v>23231.967451233169</v>
      </c>
      <c r="W207" s="66">
        <f t="shared" si="174"/>
        <v>41157.85843</v>
      </c>
      <c r="X207" s="66">
        <f t="shared" si="175"/>
        <v>41020.022966412151</v>
      </c>
      <c r="Y207" s="66">
        <f t="shared" si="176"/>
        <v>2032.2051650311987</v>
      </c>
      <c r="Z207" s="75">
        <f t="shared" si="177"/>
        <v>2028.9924360915434</v>
      </c>
      <c r="AA207" s="74">
        <f t="shared" si="178"/>
        <v>10161025.825155994</v>
      </c>
      <c r="AB207" s="66">
        <f t="shared" si="179"/>
        <v>10144962.180457717</v>
      </c>
      <c r="AC207" s="66">
        <f t="shared" si="164"/>
        <v>116343766.02008826</v>
      </c>
      <c r="AD207" s="66">
        <f t="shared" si="165"/>
        <v>116159837.25616585</v>
      </c>
      <c r="AE207" s="66">
        <f t="shared" si="166"/>
        <v>205789292.15000001</v>
      </c>
      <c r="AF207" s="66">
        <f t="shared" si="167"/>
        <v>205100114.83206075</v>
      </c>
      <c r="AG207" s="66">
        <f t="shared" si="168"/>
        <v>10161025.825155994</v>
      </c>
      <c r="AH207" s="66">
        <f t="shared" si="169"/>
        <v>10144962.180457717</v>
      </c>
      <c r="AI207" s="75">
        <v>5000</v>
      </c>
      <c r="AJ207" s="124"/>
      <c r="AK207" s="125"/>
      <c r="AL207" s="66"/>
      <c r="AM207" s="66"/>
      <c r="AN207" s="125"/>
      <c r="AO207" s="125"/>
      <c r="AP207" s="66"/>
      <c r="AQ207" s="75"/>
    </row>
    <row r="208" spans="2:43" x14ac:dyDescent="0.35">
      <c r="B208" s="5" t="s">
        <v>59</v>
      </c>
      <c r="C208" s="15">
        <v>76.907700000000006</v>
      </c>
      <c r="D208" s="15">
        <v>86.357700000000008</v>
      </c>
      <c r="E208" t="s">
        <v>168</v>
      </c>
      <c r="F208">
        <v>4</v>
      </c>
      <c r="G208" s="15">
        <f>HLOOKUP(Calculations!$E$2,'Prevalence Rates'!$C$3:$BC$249,'Prevalence Rates'!$BD208,FALSE)</f>
        <v>5.1111418897055186E-2</v>
      </c>
      <c r="H208">
        <f>HLOOKUP(Calculations!$E$2,'Population 2016'!$C$3:$BC$249,'Population 2016'!BD208,FALSE)</f>
        <v>17285</v>
      </c>
      <c r="I208">
        <v>0</v>
      </c>
      <c r="J208">
        <f>HLOOKUP(Results!E$4,Targeting!$C$3:$F$249,Targeting!$G208,FALSE)</f>
        <v>512</v>
      </c>
      <c r="K208" s="80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Authority"),OR($F208=1,$F208=5)),0,new_ci(VALUE(LEFT(Options!$B$24,2)),$C208,$E208,$F208,2016,$I208,1,$H208,$G208*$H208,Options!$B$8)))</f>
        <v>510.5849619608</v>
      </c>
      <c r="L208" s="81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Authority"),OR($F208=1,$F208=5)),0,new_ci(VALUE(LEFT(Options!$B$24,2)),$C208,$E208,$F208,2016,$I208+$J208,1,$H208,$G208*$H208,Options!$B$8)))</f>
        <v>509.783075548</v>
      </c>
      <c r="M208" s="74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Authority"),OR($F208=1,$F208=5)),0,new_yllv2(VALUE(LEFT(Options!$B$24,2)),$C208,$D208,$E208,$F208,2016,$I208,1,$H208,$G208*$H208,Options!$B$8)))</f>
        <v>4314.4429285688002</v>
      </c>
      <c r="N208" s="75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Authority"),OR($F208=1,$F208=5)),0,new_yllv2(VALUE(LEFT(Options!$B$24,2)),$C208,$D208,$E208,$F208,2016,$I208+$J208,1,$H208,$G208*$H208,Options!$B$8)))</f>
        <v>4307.6669883805998</v>
      </c>
      <c r="O208" s="81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Authority"),OR($F208=1,$F208=5)),0,hosp_count(VALUE(LEFT(Options!$B$24,2)),$C208,$E208,$F208,2016,$I208,1,$H208,$G208*$H208, Options!$B$8)))</f>
        <v>8500.7040771635002</v>
      </c>
      <c r="P208" s="81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Authority"),OR($F208=1,$F208=5)),0,hosp_count(VALUE(LEFT(Options!$B$24,2)),$C208,$E208,$F208,2016,$I208+$J208,1,$H208,$G208*$H208, Options!$B$8)))</f>
        <v>8472.2132081424006</v>
      </c>
      <c r="Q208" s="74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Authority"),OR($F208=1,$F208=5)),0,prem_mort(VALUE(LEFT(Options!$B$24,2)),$C208,$E208,$F208,2016,$I208,1,$H208,$G208*$H208,Options!$B$8)))</f>
        <v>0</v>
      </c>
      <c r="R208" s="75">
        <f>IF(AND(OR(Calculations!$E$2="Orkney Health Board",Calculations!$E$2="Orkney Islands Local Authority"),$F208=1),0,IF(AND(OR(Calculations!$E$2="Shetland Health Board",Calculations!$E$2="Western Isles Health Board",Calculations!$E$2="Shetland Islands Local Authority",Calculations!$E$2="Eilean Siar Local Authority"),OR($F208=1,$F208=5)),0,prem_mort(VALUE(LEFT(Options!$B$24,2)),$C208,$E208,$F208,2016,$I208+$J208,1,$H208,$G208*$H208,Options!$B$8)))</f>
        <v>0</v>
      </c>
      <c r="S208" s="74">
        <f t="shared" si="170"/>
        <v>2953.9193633832801</v>
      </c>
      <c r="T208" s="66">
        <f t="shared" si="171"/>
        <v>2949.2801593751806</v>
      </c>
      <c r="U208" s="66">
        <f t="shared" si="172"/>
        <v>24960.61862058895</v>
      </c>
      <c r="V208" s="66">
        <f t="shared" si="173"/>
        <v>24921.417346720275</v>
      </c>
      <c r="W208" s="66">
        <f t="shared" si="174"/>
        <v>49179.659110000001</v>
      </c>
      <c r="X208" s="66">
        <f t="shared" si="175"/>
        <v>49014.829089629166</v>
      </c>
      <c r="Y208" s="66">
        <f t="shared" si="176"/>
        <v>0</v>
      </c>
      <c r="Z208" s="75">
        <f t="shared" si="177"/>
        <v>0</v>
      </c>
      <c r="AA208" s="74">
        <f t="shared" si="178"/>
        <v>11815677.45353312</v>
      </c>
      <c r="AB208" s="66">
        <f t="shared" si="179"/>
        <v>11797120.637500722</v>
      </c>
      <c r="AC208" s="66">
        <f t="shared" si="164"/>
        <v>99842474.482355803</v>
      </c>
      <c r="AD208" s="66">
        <f t="shared" si="165"/>
        <v>99685669.386881098</v>
      </c>
      <c r="AE208" s="66">
        <f t="shared" si="166"/>
        <v>196718636.44</v>
      </c>
      <c r="AF208" s="66">
        <f t="shared" si="167"/>
        <v>196059316.35851666</v>
      </c>
      <c r="AG208" s="66">
        <f t="shared" si="168"/>
        <v>0</v>
      </c>
      <c r="AH208" s="66">
        <f t="shared" si="169"/>
        <v>0</v>
      </c>
      <c r="AI208" s="75">
        <v>4000</v>
      </c>
      <c r="AJ208" s="124"/>
      <c r="AK208" s="125"/>
      <c r="AL208" s="66"/>
      <c r="AM208" s="66"/>
      <c r="AN208" s="125"/>
      <c r="AO208" s="125"/>
      <c r="AP208" s="66"/>
      <c r="AQ208" s="75"/>
    </row>
    <row r="209" spans="1:59" x14ac:dyDescent="0.35">
      <c r="B209" s="5" t="s">
        <v>60</v>
      </c>
      <c r="C209" s="15">
        <v>81.797089</v>
      </c>
      <c r="D209" s="15">
        <v>88.627089999999995</v>
      </c>
      <c r="E209" t="s">
        <v>168</v>
      </c>
      <c r="F209">
        <v>4</v>
      </c>
      <c r="G209" s="15">
        <f>HLOOKUP(Calculations!$E$2,'Prevalence Rates'!$C$3:$BC$249,'Prevalence Rates'!$BD209,FALSE)</f>
        <v>5.1111418897055186E-2</v>
      </c>
      <c r="H209">
        <f>HLOOKUP(Calculations!$E$2,'Population 2016'!$C$3:$BC$249,'Population 2016'!BD209,FALSE)</f>
        <v>11713</v>
      </c>
      <c r="I209">
        <v>0</v>
      </c>
      <c r="J209">
        <f>HLOOKUP(Results!E$4,Targeting!$C$3:$F$249,Targeting!$G209,FALSE)</f>
        <v>347</v>
      </c>
      <c r="K209" s="80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Authority"),OR($F209=1,$F209=5)),0,new_ci(VALUE(LEFT(Options!$B$24,2)),$C209,$E209,$F209,2016,$I209,1,$H209,$G209*$H209,Options!$B$8)))</f>
        <v>497.13861660660001</v>
      </c>
      <c r="L209" s="81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Authority"),OR($F209=1,$F209=5)),0,new_ci(VALUE(LEFT(Options!$B$24,2)),$C209,$E209,$F209,2016,$I209+$J209,1,$H209,$G209*$H209,Options!$B$8)))</f>
        <v>496.3658657547</v>
      </c>
      <c r="M209" s="74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Authority"),OR($F209=1,$F209=5)),0,new_yllv2(VALUE(LEFT(Options!$B$24,2)),$C209,$D209,$E209,$F209,2016,$I209,1,$H209,$G209*$H209,Options!$B$8)))</f>
        <v>2898.3186319551</v>
      </c>
      <c r="N209" s="75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Authority"),OR($F209=1,$F209=5)),0,new_yllv2(VALUE(LEFT(Options!$B$24,2)),$C209,$D209,$E209,$F209,2016,$I209+$J209,1,$H209,$G209*$H209,Options!$B$8)))</f>
        <v>2893.8134937158002</v>
      </c>
      <c r="O209" s="81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Authority"),OR($F209=1,$F209=5)),0,hosp_count(VALUE(LEFT(Options!$B$24,2)),$C209,$E209,$F209,2016,$I209,1,$H209,$G209*$H209, Options!$B$8)))</f>
        <v>6852.1264324473996</v>
      </c>
      <c r="P209" s="81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Authority"),OR($F209=1,$F209=5)),0,hosp_count(VALUE(LEFT(Options!$B$24,2)),$C209,$E209,$F209,2016,$I209+$J209,1,$H209,$G209*$H209, Options!$B$8)))</f>
        <v>6829.1577056906999</v>
      </c>
      <c r="Q209" s="74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Authority"),OR($F209=1,$F209=5)),0,prem_mort(VALUE(LEFT(Options!$B$24,2)),$C209,$E209,$F209,2016,$I209,1,$H209,$G209*$H209,Options!$B$8)))</f>
        <v>0</v>
      </c>
      <c r="R209" s="75">
        <f>IF(AND(OR(Calculations!$E$2="Orkney Health Board",Calculations!$E$2="Orkney Islands Local Authority"),$F209=1),0,IF(AND(OR(Calculations!$E$2="Shetland Health Board",Calculations!$E$2="Western Isles Health Board",Calculations!$E$2="Shetland Islands Local Authority",Calculations!$E$2="Eilean Siar Local Authority"),OR($F209=1,$F209=5)),0,prem_mort(VALUE(LEFT(Options!$B$24,2)),$C209,$E209,$F209,2016,$I209+$J209,1,$H209,$G209*$H209,Options!$B$8)))</f>
        <v>0</v>
      </c>
      <c r="S209" s="74">
        <f t="shared" si="170"/>
        <v>4244.332080650559</v>
      </c>
      <c r="T209" s="66">
        <f t="shared" si="171"/>
        <v>4237.7347029343464</v>
      </c>
      <c r="U209" s="66">
        <f t="shared" si="172"/>
        <v>24744.460274524889</v>
      </c>
      <c r="V209" s="66">
        <f t="shared" si="173"/>
        <v>24705.997555842227</v>
      </c>
      <c r="W209" s="66">
        <f t="shared" si="174"/>
        <v>58500.182979999998</v>
      </c>
      <c r="X209" s="66">
        <f t="shared" si="175"/>
        <v>58304.086960562621</v>
      </c>
      <c r="Y209" s="66">
        <f t="shared" si="176"/>
        <v>0</v>
      </c>
      <c r="Z209" s="75">
        <f t="shared" si="177"/>
        <v>0</v>
      </c>
      <c r="AA209" s="74">
        <f t="shared" si="178"/>
        <v>10610830.201626398</v>
      </c>
      <c r="AB209" s="66">
        <f t="shared" si="179"/>
        <v>10594336.757335866</v>
      </c>
      <c r="AC209" s="66">
        <f t="shared" si="164"/>
        <v>61861150.686312221</v>
      </c>
      <c r="AD209" s="66">
        <f t="shared" si="165"/>
        <v>61764993.889605567</v>
      </c>
      <c r="AE209" s="66">
        <f t="shared" si="166"/>
        <v>146250457.44999999</v>
      </c>
      <c r="AF209" s="66">
        <f t="shared" si="167"/>
        <v>145760217.40140656</v>
      </c>
      <c r="AG209" s="66">
        <f t="shared" si="168"/>
        <v>0</v>
      </c>
      <c r="AH209" s="66">
        <f t="shared" si="169"/>
        <v>0</v>
      </c>
      <c r="AI209" s="75">
        <v>2500</v>
      </c>
      <c r="AJ209" s="124"/>
      <c r="AK209" s="125"/>
      <c r="AL209" s="66"/>
      <c r="AM209" s="66"/>
      <c r="AN209" s="125"/>
      <c r="AO209" s="125"/>
      <c r="AP209" s="66"/>
      <c r="AQ209" s="75"/>
    </row>
    <row r="210" spans="1:59" x14ac:dyDescent="0.35">
      <c r="B210" s="5" t="s">
        <v>80</v>
      </c>
      <c r="C210" s="15">
        <v>86.630752999999999</v>
      </c>
      <c r="D210" s="15">
        <v>91.420750000000012</v>
      </c>
      <c r="E210" t="s">
        <v>168</v>
      </c>
      <c r="F210">
        <v>4</v>
      </c>
      <c r="G210" s="15">
        <f>HLOOKUP(Calculations!$E$2,'Prevalence Rates'!$C$3:$BC$249,'Prevalence Rates'!$BD210,FALSE)</f>
        <v>5.1111418897055186E-2</v>
      </c>
      <c r="H210">
        <f>HLOOKUP(Calculations!$E$2,'Population 2016'!$C$3:$BC$249,'Population 2016'!BD210,FALSE)</f>
        <v>6184</v>
      </c>
      <c r="I210">
        <v>0</v>
      </c>
      <c r="J210">
        <f>HLOOKUP(Results!E$4,Targeting!$C$3:$F$249,Targeting!$G210,FALSE)</f>
        <v>183</v>
      </c>
      <c r="K210" s="80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Authority"),OR($F210=1,$F210=5)),0,new_ci(VALUE(LEFT(Options!$B$24,2)),$C210,$E210,$F210,2016,$I210,1,$H210,$G210*$H210,Options!$B$8)))</f>
        <v>374.48524594719999</v>
      </c>
      <c r="L210" s="81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Authority"),OR($F210=1,$F210=5)),0,new_ci(VALUE(LEFT(Options!$B$24,2)),$C210,$E210,$F210,2016,$I210+$J210,1,$H210,$G210*$H210,Options!$B$8)))</f>
        <v>373.91242011579999</v>
      </c>
      <c r="M210" s="74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Authority"),OR($F210=1,$F210=5)),0,new_yllv2(VALUE(LEFT(Options!$B$24,2)),$C210,$D210,$E210,$F210,2016,$I210,1,$H210,$G210*$H210,Options!$B$8)))</f>
        <v>1419.2979586842</v>
      </c>
      <c r="N210" s="75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Authority"),OR($F210=1,$F210=5)),0,new_yllv2(VALUE(LEFT(Options!$B$24,2)),$C210,$D210,$E210,$F210,2016,$I210+$J210,1,$H210,$G210*$H210,Options!$B$8)))</f>
        <v>1417.1269505016</v>
      </c>
      <c r="O210" s="81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Authority"),OR($F210=1,$F210=5)),0,hosp_count(VALUE(LEFT(Options!$B$24,2)),$C210,$E210,$F210,2016,$I210,1,$H210,$G210*$H210, Options!$B$8)))</f>
        <v>4294.7648959575999</v>
      </c>
      <c r="P210" s="81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Authority"),OR($F210=1,$F210=5)),0,hosp_count(VALUE(LEFT(Options!$B$24,2)),$C210,$E210,$F210,2016,$I210+$J210,1,$H210,$G210*$H210, Options!$B$8)))</f>
        <v>4280.3844873909002</v>
      </c>
      <c r="Q210" s="74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Authority"),OR($F210=1,$F210=5)),0,prem_mort(VALUE(LEFT(Options!$B$24,2)),$C210,$E210,$F210,2016,$I210,1,$H210,$G210*$H210,Options!$B$8)))</f>
        <v>0</v>
      </c>
      <c r="R210" s="75">
        <f>IF(AND(OR(Calculations!$E$2="Orkney Health Board",Calculations!$E$2="Orkney Islands Local Authority"),$F210=1),0,IF(AND(OR(Calculations!$E$2="Shetland Health Board",Calculations!$E$2="Western Isles Health Board",Calculations!$E$2="Shetland Islands Local Authority",Calculations!$E$2="Eilean Siar Local Authority"),OR($F210=1,$F210=5)),0,prem_mort(VALUE(LEFT(Options!$B$24,2)),$C210,$E210,$F210,2016,$I210+$J210,1,$H210,$G210*$H210,Options!$B$8)))</f>
        <v>0</v>
      </c>
      <c r="S210" s="74">
        <f t="shared" si="170"/>
        <v>6055.7122565847349</v>
      </c>
      <c r="T210" s="66">
        <f t="shared" si="171"/>
        <v>6046.4492256759377</v>
      </c>
      <c r="U210" s="66">
        <f t="shared" si="172"/>
        <v>22951.131285320182</v>
      </c>
      <c r="V210" s="66">
        <f t="shared" si="173"/>
        <v>22916.024425963777</v>
      </c>
      <c r="W210" s="66">
        <f t="shared" si="174"/>
        <v>69449.626390000005</v>
      </c>
      <c r="X210" s="66">
        <f t="shared" si="175"/>
        <v>69217.084207485444</v>
      </c>
      <c r="Y210" s="66">
        <f t="shared" si="176"/>
        <v>0</v>
      </c>
      <c r="Z210" s="75">
        <f t="shared" si="177"/>
        <v>0</v>
      </c>
      <c r="AA210" s="74">
        <f t="shared" si="178"/>
        <v>9083568.3848771024</v>
      </c>
      <c r="AB210" s="66">
        <f t="shared" si="179"/>
        <v>9069673.838513907</v>
      </c>
      <c r="AC210" s="66">
        <f t="shared" si="164"/>
        <v>34426696.927980274</v>
      </c>
      <c r="AD210" s="66">
        <f t="shared" si="165"/>
        <v>34374036.638945661</v>
      </c>
      <c r="AE210" s="66">
        <f t="shared" si="166"/>
        <v>104174439.58500001</v>
      </c>
      <c r="AF210" s="66">
        <f t="shared" si="167"/>
        <v>103825626.31122817</v>
      </c>
      <c r="AG210" s="66">
        <f t="shared" si="168"/>
        <v>0</v>
      </c>
      <c r="AH210" s="66">
        <f t="shared" si="169"/>
        <v>0</v>
      </c>
      <c r="AI210" s="75">
        <v>1500</v>
      </c>
      <c r="AJ210" s="124"/>
      <c r="AK210" s="125"/>
      <c r="AL210" s="66"/>
      <c r="AM210" s="66"/>
      <c r="AN210" s="125"/>
      <c r="AO210" s="125"/>
      <c r="AP210" s="66"/>
      <c r="AQ210" s="75"/>
    </row>
    <row r="211" spans="1:59" s="4" customFormat="1" x14ac:dyDescent="0.35">
      <c r="B211" s="8" t="s">
        <v>79</v>
      </c>
      <c r="C211" s="69">
        <v>92.215477000000007</v>
      </c>
      <c r="D211" s="69">
        <v>95.515479999999997</v>
      </c>
      <c r="E211" s="4" t="s">
        <v>168</v>
      </c>
      <c r="F211" s="4">
        <v>4</v>
      </c>
      <c r="G211" s="69">
        <f>HLOOKUP(Calculations!$E$2,'Prevalence Rates'!$C$3:$BC$249,'Prevalence Rates'!$BD211,FALSE)</f>
        <v>5.1111418897055186E-2</v>
      </c>
      <c r="H211" s="4">
        <f>HLOOKUP(Calculations!$E$2,'Population 2016'!$C$3:$BC$249,'Population 2016'!BD211,FALSE)</f>
        <v>2544</v>
      </c>
      <c r="I211" s="4">
        <v>0</v>
      </c>
      <c r="J211" s="4">
        <f>HLOOKUP(Results!E$4,Targeting!$C$3:$F$249,Targeting!$G211,FALSE)</f>
        <v>75</v>
      </c>
      <c r="K211" s="84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Authority"),OR($F211=1,$F211=5)),0,new_ci(VALUE(LEFT(Options!$B$24,2)),$C211,$E211,$F211,2016,$I211,1,$H211,$G211*$H211,Options!$B$8)))</f>
        <v>231.0685786807</v>
      </c>
      <c r="L211" s="85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Authority"),OR($F211=1,$F211=5)),0,new_ci(VALUE(LEFT(Options!$B$24,2)),$C211,$E211,$F211,2016,$I211+$J211,1,$H211,$G211*$H211,Options!$B$8)))</f>
        <v>230.72540025070001</v>
      </c>
      <c r="M211" s="78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Authority"),OR($F211=1,$F211=5)),0,new_yllv2(VALUE(LEFT(Options!$B$24,2)),$C211,$D211,$E211,$F211,2016,$I211,1,$H211,$G211*$H211,Options!$B$8)))</f>
        <v>531.45842417129995</v>
      </c>
      <c r="N211" s="79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Authority"),OR($F211=1,$F211=5)),0,new_yllv2(VALUE(LEFT(Options!$B$24,2)),$C211,$D211,$E211,$F211,2016,$I211+$J211,1,$H211,$G211*$H211,Options!$B$8)))</f>
        <v>530.66911275279995</v>
      </c>
      <c r="O211" s="85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Authority"),OR($F211=1,$F211=5)),0,hosp_count(VALUE(LEFT(Options!$B$24,2)),$C211,$E211,$F211,2016,$I211,1,$H211,$G211*$H211, Options!$B$8)))</f>
        <v>2154.1580945711999</v>
      </c>
      <c r="P211" s="85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Authority"),OR($F211=1,$F211=5)),0,hosp_count(VALUE(LEFT(Options!$B$24,2)),$C211,$E211,$F211,2016,$I211+$J211,1,$H211,$G211*$H211, Options!$B$8)))</f>
        <v>2146.9723470909998</v>
      </c>
      <c r="Q211" s="78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Authority"),OR($F211=1,$F211=5)),0,prem_mort(VALUE(LEFT(Options!$B$24,2)),$C211,$E211,$F211,2016,$I211,1,$H211,$G211*$H211,Options!$B$8)))</f>
        <v>0</v>
      </c>
      <c r="R211" s="79">
        <f>IF(AND(OR(Calculations!$E$2="Orkney Health Board",Calculations!$E$2="Orkney Islands Local Authority"),$F211=1),0,IF(AND(OR(Calculations!$E$2="Shetland Health Board",Calculations!$E$2="Western Isles Health Board",Calculations!$E$2="Shetland Islands Local Authority",Calculations!$E$2="Eilean Siar Local Authority"),OR($F211=1,$F211=5)),0,prem_mort(VALUE(LEFT(Options!$B$24,2)),$C211,$E211,$F211,2016,$I211+$J211,1,$H211,$G211*$H211,Options!$B$8)))</f>
        <v>0</v>
      </c>
      <c r="S211" s="78">
        <f t="shared" si="170"/>
        <v>9082.8843821029877</v>
      </c>
      <c r="T211" s="71">
        <f t="shared" si="171"/>
        <v>9069.3946639426104</v>
      </c>
      <c r="U211" s="71">
        <f t="shared" si="172"/>
        <v>20890.661327488204</v>
      </c>
      <c r="V211" s="71">
        <f t="shared" si="173"/>
        <v>20859.634935251568</v>
      </c>
      <c r="W211" s="71">
        <f t="shared" si="174"/>
        <v>84676.025729999994</v>
      </c>
      <c r="X211" s="71">
        <f t="shared" si="175"/>
        <v>84393.567102633635</v>
      </c>
      <c r="Y211" s="71">
        <f t="shared" si="176"/>
        <v>0</v>
      </c>
      <c r="Z211" s="79">
        <f t="shared" si="177"/>
        <v>0</v>
      </c>
      <c r="AA211" s="78">
        <f t="shared" si="178"/>
        <v>9082884.3821029887</v>
      </c>
      <c r="AB211" s="71">
        <f t="shared" si="179"/>
        <v>9069394.6639426108</v>
      </c>
      <c r="AC211" s="71">
        <f t="shared" si="164"/>
        <v>20890661.327488203</v>
      </c>
      <c r="AD211" s="71">
        <f t="shared" si="165"/>
        <v>20859634.935251568</v>
      </c>
      <c r="AE211" s="71">
        <f t="shared" si="166"/>
        <v>84676025.729999989</v>
      </c>
      <c r="AF211" s="71">
        <f t="shared" si="167"/>
        <v>84393567.10263364</v>
      </c>
      <c r="AG211" s="71">
        <f t="shared" si="168"/>
        <v>0</v>
      </c>
      <c r="AH211" s="71">
        <f t="shared" si="169"/>
        <v>0</v>
      </c>
      <c r="AI211" s="79">
        <v>1000</v>
      </c>
      <c r="AJ211" s="126"/>
      <c r="AK211" s="127"/>
      <c r="AL211" s="71"/>
      <c r="AM211" s="71"/>
      <c r="AN211" s="127"/>
      <c r="AO211" s="127"/>
      <c r="AP211" s="71"/>
      <c r="AQ211" s="79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</row>
    <row r="212" spans="1:59" hidden="1" x14ac:dyDescent="0.35">
      <c r="B212" s="5" t="s">
        <v>83</v>
      </c>
      <c r="C212" s="15">
        <v>2.0384007</v>
      </c>
      <c r="D212" s="15">
        <v>81.468401</v>
      </c>
      <c r="E212" t="s">
        <v>167</v>
      </c>
      <c r="F212">
        <v>5</v>
      </c>
      <c r="G212" s="15">
        <f>HLOOKUP(Calculations!$E$2,'Prevalence Rates'!$C$3:$BC$249,'Prevalence Rates'!$BD212,FALSE)</f>
        <v>0</v>
      </c>
      <c r="H212">
        <f>HLOOKUP(Calculations!$E$2,'Population 2016'!$C$3:$BC$249,'Population 2016'!BD212,FALSE)</f>
        <v>0</v>
      </c>
      <c r="I212">
        <v>0</v>
      </c>
      <c r="J212">
        <f>HLOOKUP(Results!E$4,Targeting!$C$3:$F$249,Targeting!$G212,FALSE)</f>
        <v>0</v>
      </c>
      <c r="K212" s="80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Authority"),OR($F212=1,$F212=5)),0,new_ci(VALUE(LEFT(Options!$B$24,2)),$C212,$E212,$F212,2016,$I212,1,$H212,$G212*$H212,Options!$B$8)))</f>
        <v>#VALUE!</v>
      </c>
      <c r="L212" s="81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Authority"),OR($F212=1,$F212=5)),0,new_ci(VALUE(LEFT(Options!$B$24,2)),$C212,$E212,$F212,2016,$I212+$J212,1,$H212,$G212*$H212,Options!$B$8)))</f>
        <v>#VALUE!</v>
      </c>
      <c r="M212" s="74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Authority"),OR($F212=1,$F212=5)),0,new_yllv2(VALUE(LEFT(Options!$B$24,2)),$C212,$D212,$E212,$F212,2016,$I212,1,$H212,$G212*$H212,Options!$B$8)))</f>
        <v>#VALUE!</v>
      </c>
      <c r="N212" s="75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Authority"),OR($F212=1,$F212=5)),0,new_yllv2(VALUE(LEFT(Options!$B$24,2)),$C212,$D212,$E212,$F212,2016,$I212+$J212,1,$H212,$G212*$H212,Options!$B$8)))</f>
        <v>#VALUE!</v>
      </c>
      <c r="O212" s="81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Authority"),OR($F212=1,$F212=5)),0,hosp_count(VALUE(LEFT(Options!$B$24,2)),$C212,$E212,$F212,2016,$I212,1,$H212,$G212*$H212, Options!$B$8)))</f>
        <v>#VALUE!</v>
      </c>
      <c r="P212" s="81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Authority"),OR($F212=1,$F212=5)),0,hosp_count(VALUE(LEFT(Options!$B$24,2)),$C212,$E212,$F212,2016,$I212+$J212,1,$H212,$G212*$H212, Options!$B$8)))</f>
        <v>#VALUE!</v>
      </c>
      <c r="Q212" s="74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Authority"),OR($F212=1,$F212=5)),0,prem_mort(VALUE(LEFT(Options!$B$24,2)),$C212,$E212,$F212,2016,$I212,1,$H212,$G212*$H212,Options!$B$8)))</f>
        <v>#VALUE!</v>
      </c>
      <c r="R212" s="75" t="e">
        <f>IF(AND(OR(Calculations!$E$2="Orkney Health Board",Calculations!$E$2="Orkney Islands Local Authority"),$F212=1),0,IF(AND(OR(Calculations!$E$2="Shetland Health Board",Calculations!$E$2="Western Isles Health Board",Calculations!$E$2="Shetland Islands Local Authority",Calculations!$E$2="Eilean Siar Local Authority"),OR($F212=1,$F212=5)),0,prem_mort(VALUE(LEFT(Options!$B$24,2)),$C212,$E212,$F212,2016,$I212+$J212,1,$H212,$G212*$H212,Options!$B$8)))</f>
        <v>#VALUE!</v>
      </c>
      <c r="S212" s="74" t="e">
        <f t="shared" si="170"/>
        <v>#VALUE!</v>
      </c>
      <c r="T212" s="66" t="e">
        <f t="shared" si="171"/>
        <v>#VALUE!</v>
      </c>
      <c r="U212" s="66" t="e">
        <f t="shared" si="172"/>
        <v>#VALUE!</v>
      </c>
      <c r="V212" s="66" t="e">
        <f t="shared" si="173"/>
        <v>#VALUE!</v>
      </c>
      <c r="W212" s="66" t="e">
        <f t="shared" si="174"/>
        <v>#VALUE!</v>
      </c>
      <c r="X212" s="66" t="e">
        <f t="shared" si="175"/>
        <v>#VALUE!</v>
      </c>
      <c r="Y212" s="66" t="e">
        <f t="shared" si="176"/>
        <v>#VALUE!</v>
      </c>
      <c r="Z212" s="75" t="e">
        <f t="shared" si="177"/>
        <v>#VALUE!</v>
      </c>
      <c r="AA212" s="74" t="e">
        <f t="shared" si="178"/>
        <v>#VALUE!</v>
      </c>
      <c r="AB212" s="66" t="e">
        <f t="shared" si="179"/>
        <v>#VALUE!</v>
      </c>
      <c r="AC212" s="66" t="e">
        <f t="shared" si="164"/>
        <v>#VALUE!</v>
      </c>
      <c r="AD212" s="66" t="e">
        <f t="shared" si="165"/>
        <v>#VALUE!</v>
      </c>
      <c r="AE212" s="66" t="e">
        <f t="shared" si="166"/>
        <v>#VALUE!</v>
      </c>
      <c r="AF212" s="66" t="e">
        <f t="shared" si="167"/>
        <v>#VALUE!</v>
      </c>
      <c r="AG212" s="66" t="e">
        <f t="shared" si="168"/>
        <v>#VALUE!</v>
      </c>
      <c r="AH212" s="66" t="e">
        <f t="shared" si="169"/>
        <v>#VALUE!</v>
      </c>
      <c r="AI212" s="75">
        <v>5000</v>
      </c>
      <c r="AJ212" s="124"/>
      <c r="AK212" s="125"/>
      <c r="AL212" s="66"/>
      <c r="AM212" s="66"/>
      <c r="AN212" s="125"/>
      <c r="AO212" s="125"/>
      <c r="AP212" s="66"/>
      <c r="AQ212" s="75"/>
    </row>
    <row r="213" spans="1:59" hidden="1" x14ac:dyDescent="0.35">
      <c r="B213" s="5" t="s">
        <v>61</v>
      </c>
      <c r="C213" s="15">
        <v>6.9792794999999996</v>
      </c>
      <c r="D213" s="15">
        <v>81.439279999999997</v>
      </c>
      <c r="E213" t="s">
        <v>167</v>
      </c>
      <c r="F213">
        <v>5</v>
      </c>
      <c r="G213" s="15">
        <f>HLOOKUP(Calculations!$E$2,'Prevalence Rates'!$C$3:$BC$249,'Prevalence Rates'!$BD213,FALSE)</f>
        <v>0</v>
      </c>
      <c r="H213">
        <f>HLOOKUP(Calculations!$E$2,'Population 2016'!$C$3:$BC$249,'Population 2016'!BD213,FALSE)</f>
        <v>0</v>
      </c>
      <c r="I213">
        <v>0</v>
      </c>
      <c r="J213">
        <f>HLOOKUP(Results!E$4,Targeting!$C$3:$F$249,Targeting!$G213,FALSE)</f>
        <v>0</v>
      </c>
      <c r="K213" s="80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Authority"),OR($F213=1,$F213=5)),0,new_ci(VALUE(LEFT(Options!$B$24,2)),$C213,$E213,$F213,2016,$I213,1,$H213,$G213*$H213,Options!$B$8)))</f>
        <v>#VALUE!</v>
      </c>
      <c r="L213" s="81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Authority"),OR($F213=1,$F213=5)),0,new_ci(VALUE(LEFT(Options!$B$24,2)),$C213,$E213,$F213,2016,$I213+$J213,1,$H213,$G213*$H213,Options!$B$8)))</f>
        <v>#VALUE!</v>
      </c>
      <c r="M213" s="74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Authority"),OR($F213=1,$F213=5)),0,new_yllv2(VALUE(LEFT(Options!$B$24,2)),$C213,$D213,$E213,$F213,2016,$I213,1,$H213,$G213*$H213,Options!$B$8)))</f>
        <v>#VALUE!</v>
      </c>
      <c r="N213" s="75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Authority"),OR($F213=1,$F213=5)),0,new_yllv2(VALUE(LEFT(Options!$B$24,2)),$C213,$D213,$E213,$F213,2016,$I213+$J213,1,$H213,$G213*$H213,Options!$B$8)))</f>
        <v>#VALUE!</v>
      </c>
      <c r="O213" s="81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Authority"),OR($F213=1,$F213=5)),0,hosp_count(VALUE(LEFT(Options!$B$24,2)),$C213,$E213,$F213,2016,$I213,1,$H213,$G213*$H213, Options!$B$8)))</f>
        <v>#VALUE!</v>
      </c>
      <c r="P213" s="81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Authority"),OR($F213=1,$F213=5)),0,hosp_count(VALUE(LEFT(Options!$B$24,2)),$C213,$E213,$F213,2016,$I213+$J213,1,$H213,$G213*$H213, Options!$B$8)))</f>
        <v>#VALUE!</v>
      </c>
      <c r="Q213" s="74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Authority"),OR($F213=1,$F213=5)),0,prem_mort(VALUE(LEFT(Options!$B$24,2)),$C213,$E213,$F213,2016,$I213,1,$H213,$G213*$H213,Options!$B$8)))</f>
        <v>#VALUE!</v>
      </c>
      <c r="R213" s="75" t="e">
        <f>IF(AND(OR(Calculations!$E$2="Orkney Health Board",Calculations!$E$2="Orkney Islands Local Authority"),$F213=1),0,IF(AND(OR(Calculations!$E$2="Shetland Health Board",Calculations!$E$2="Western Isles Health Board",Calculations!$E$2="Shetland Islands Local Authority",Calculations!$E$2="Eilean Siar Local Authority"),OR($F213=1,$F213=5)),0,prem_mort(VALUE(LEFT(Options!$B$24,2)),$C213,$E213,$F213,2016,$I213+$J213,1,$H213,$G213*$H213,Options!$B$8)))</f>
        <v>#VALUE!</v>
      </c>
      <c r="S213" s="74" t="e">
        <f t="shared" si="170"/>
        <v>#VALUE!</v>
      </c>
      <c r="T213" s="66" t="e">
        <f t="shared" si="171"/>
        <v>#VALUE!</v>
      </c>
      <c r="U213" s="66" t="e">
        <f t="shared" si="172"/>
        <v>#VALUE!</v>
      </c>
      <c r="V213" s="66" t="e">
        <f t="shared" si="173"/>
        <v>#VALUE!</v>
      </c>
      <c r="W213" s="66" t="e">
        <f t="shared" si="174"/>
        <v>#VALUE!</v>
      </c>
      <c r="X213" s="66" t="e">
        <f t="shared" si="175"/>
        <v>#VALUE!</v>
      </c>
      <c r="Y213" s="66" t="e">
        <f t="shared" si="176"/>
        <v>#VALUE!</v>
      </c>
      <c r="Z213" s="75" t="e">
        <f t="shared" si="177"/>
        <v>#VALUE!</v>
      </c>
      <c r="AA213" s="74" t="e">
        <f t="shared" si="178"/>
        <v>#VALUE!</v>
      </c>
      <c r="AB213" s="66" t="e">
        <f t="shared" si="179"/>
        <v>#VALUE!</v>
      </c>
      <c r="AC213" s="66" t="e">
        <f t="shared" si="164"/>
        <v>#VALUE!</v>
      </c>
      <c r="AD213" s="66" t="e">
        <f t="shared" si="165"/>
        <v>#VALUE!</v>
      </c>
      <c r="AE213" s="66" t="e">
        <f t="shared" si="166"/>
        <v>#VALUE!</v>
      </c>
      <c r="AF213" s="66" t="e">
        <f t="shared" si="167"/>
        <v>#VALUE!</v>
      </c>
      <c r="AG213" s="66" t="e">
        <f t="shared" si="168"/>
        <v>#VALUE!</v>
      </c>
      <c r="AH213" s="66" t="e">
        <f t="shared" si="169"/>
        <v>#VALUE!</v>
      </c>
      <c r="AI213" s="75">
        <v>5500</v>
      </c>
      <c r="AJ213" s="124"/>
      <c r="AK213" s="125"/>
      <c r="AL213" s="66"/>
      <c r="AM213" s="66"/>
      <c r="AN213" s="125"/>
      <c r="AO213" s="125"/>
      <c r="AP213" s="66"/>
      <c r="AQ213" s="75"/>
    </row>
    <row r="214" spans="1:59" hidden="1" x14ac:dyDescent="0.35">
      <c r="A214" s="4"/>
      <c r="B214" s="5" t="s">
        <v>78</v>
      </c>
      <c r="C214" s="15">
        <v>12.478312000000001</v>
      </c>
      <c r="D214" s="15">
        <v>81.948309999999992</v>
      </c>
      <c r="E214" t="s">
        <v>167</v>
      </c>
      <c r="F214">
        <v>5</v>
      </c>
      <c r="G214" s="15">
        <f>HLOOKUP(Calculations!$E$2,'Prevalence Rates'!$C$3:$BC$249,'Prevalence Rates'!$BD214,FALSE)</f>
        <v>0</v>
      </c>
      <c r="H214">
        <f>HLOOKUP(Calculations!$E$2,'Population 2016'!$C$3:$BC$249,'Population 2016'!BD214,FALSE)</f>
        <v>0</v>
      </c>
      <c r="I214">
        <v>0</v>
      </c>
      <c r="J214">
        <f>HLOOKUP(Results!E$4,Targeting!$C$3:$F$249,Targeting!$G214,FALSE)</f>
        <v>0</v>
      </c>
      <c r="K214" s="80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Authority"),OR($F214=1,$F214=5)),0,new_ci(VALUE(LEFT(Options!$B$24,2)),$C214,$E214,$F214,2016,$I214,1,$H214,$G214*$H214,Options!$B$8)))</f>
        <v>#VALUE!</v>
      </c>
      <c r="L214" s="81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Authority"),OR($F214=1,$F214=5)),0,new_ci(VALUE(LEFT(Options!$B$24,2)),$C214,$E214,$F214,2016,$I214+$J214,1,$H214,$G214*$H214,Options!$B$8)))</f>
        <v>#VALUE!</v>
      </c>
      <c r="M214" s="74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Authority"),OR($F214=1,$F214=5)),0,new_yllv2(VALUE(LEFT(Options!$B$24,2)),$C214,$D214,$E214,$F214,2016,$I214,1,$H214,$G214*$H214,Options!$B$8)))</f>
        <v>#VALUE!</v>
      </c>
      <c r="N214" s="75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Authority"),OR($F214=1,$F214=5)),0,new_yllv2(VALUE(LEFT(Options!$B$24,2)),$C214,$D214,$E214,$F214,2016,$I214+$J214,1,$H214,$G214*$H214,Options!$B$8)))</f>
        <v>#VALUE!</v>
      </c>
      <c r="O214" s="81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Authority"),OR($F214=1,$F214=5)),0,hosp_count(VALUE(LEFT(Options!$B$24,2)),$C214,$E214,$F214,2016,$I214,1,$H214,$G214*$H214, Options!$B$8)))</f>
        <v>#VALUE!</v>
      </c>
      <c r="P214" s="81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Authority"),OR($F214=1,$F214=5)),0,hosp_count(VALUE(LEFT(Options!$B$24,2)),$C214,$E214,$F214,2016,$I214+$J214,1,$H214,$G214*$H214, Options!$B$8)))</f>
        <v>#VALUE!</v>
      </c>
      <c r="Q214" s="74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Authority"),OR($F214=1,$F214=5)),0,prem_mort(VALUE(LEFT(Options!$B$24,2)),$C214,$E214,$F214,2016,$I214,1,$H214,$G214*$H214,Options!$B$8)))</f>
        <v>#VALUE!</v>
      </c>
      <c r="R214" s="75" t="e">
        <f>IF(AND(OR(Calculations!$E$2="Orkney Health Board",Calculations!$E$2="Orkney Islands Local Authority"),$F214=1),0,IF(AND(OR(Calculations!$E$2="Shetland Health Board",Calculations!$E$2="Western Isles Health Board",Calculations!$E$2="Shetland Islands Local Authority",Calculations!$E$2="Eilean Siar Local Authority"),OR($F214=1,$F214=5)),0,prem_mort(VALUE(LEFT(Options!$B$24,2)),$C214,$E214,$F214,2016,$I214+$J214,1,$H214,$G214*$H214,Options!$B$8)))</f>
        <v>#VALUE!</v>
      </c>
      <c r="S214" s="74" t="e">
        <f t="shared" si="170"/>
        <v>#VALUE!</v>
      </c>
      <c r="T214" s="66" t="e">
        <f t="shared" si="171"/>
        <v>#VALUE!</v>
      </c>
      <c r="U214" s="66" t="e">
        <f t="shared" si="172"/>
        <v>#VALUE!</v>
      </c>
      <c r="V214" s="66" t="e">
        <f t="shared" si="173"/>
        <v>#VALUE!</v>
      </c>
      <c r="W214" s="66" t="e">
        <f t="shared" si="174"/>
        <v>#VALUE!</v>
      </c>
      <c r="X214" s="66" t="e">
        <f t="shared" si="175"/>
        <v>#VALUE!</v>
      </c>
      <c r="Y214" s="66" t="e">
        <f t="shared" si="176"/>
        <v>#VALUE!</v>
      </c>
      <c r="Z214" s="75" t="e">
        <f t="shared" si="177"/>
        <v>#VALUE!</v>
      </c>
      <c r="AA214" s="74" t="e">
        <f t="shared" si="178"/>
        <v>#VALUE!</v>
      </c>
      <c r="AB214" s="66" t="e">
        <f t="shared" si="179"/>
        <v>#VALUE!</v>
      </c>
      <c r="AC214" s="66" t="e">
        <f t="shared" si="164"/>
        <v>#VALUE!</v>
      </c>
      <c r="AD214" s="66" t="e">
        <f t="shared" si="165"/>
        <v>#VALUE!</v>
      </c>
      <c r="AE214" s="66" t="e">
        <f t="shared" si="166"/>
        <v>#VALUE!</v>
      </c>
      <c r="AF214" s="66" t="e">
        <f t="shared" si="167"/>
        <v>#VALUE!</v>
      </c>
      <c r="AG214" s="66" t="e">
        <f t="shared" si="168"/>
        <v>#VALUE!</v>
      </c>
      <c r="AH214" s="66" t="e">
        <f t="shared" si="169"/>
        <v>#VALUE!</v>
      </c>
      <c r="AI214" s="75">
        <v>6600</v>
      </c>
      <c r="AJ214" s="124"/>
      <c r="AK214" s="125"/>
      <c r="AL214" s="66"/>
      <c r="AM214" s="66"/>
      <c r="AN214" s="125"/>
      <c r="AO214" s="125"/>
      <c r="AP214" s="66"/>
      <c r="AQ214" s="75"/>
    </row>
    <row r="215" spans="1:59" x14ac:dyDescent="0.35">
      <c r="A215" t="s">
        <v>137</v>
      </c>
      <c r="B215" s="5" t="s">
        <v>62</v>
      </c>
      <c r="C215" s="15">
        <v>17.570053000000001</v>
      </c>
      <c r="D215" s="15">
        <v>81.100049999999996</v>
      </c>
      <c r="E215" t="s">
        <v>167</v>
      </c>
      <c r="F215">
        <v>5</v>
      </c>
      <c r="G215" s="15">
        <f>HLOOKUP(Calculations!$E$2,'Prevalence Rates'!$C$3:$BC$249,'Prevalence Rates'!$BD215,FALSE)</f>
        <v>8.7759375064237199E-2</v>
      </c>
      <c r="H215">
        <f>HLOOKUP(Calculations!$E$2,'Population 2016'!$C$3:$BC$249,'Population 2016'!BD215,FALSE)</f>
        <v>25268</v>
      </c>
      <c r="I215">
        <v>0</v>
      </c>
      <c r="J215">
        <f>HLOOKUP(Results!E$4,Targeting!$C$3:$F$249,Targeting!$G215,FALSE)</f>
        <v>748</v>
      </c>
      <c r="K215" s="80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Authority"),OR($F215=1,$F215=5)),0,new_ci(VALUE(LEFT(Options!$B$24,2)),$C215,$E215,$F215,2016,$I215,1,$H215,$G215*$H215,Options!$B$8)))</f>
        <v>2.6542156862000001</v>
      </c>
      <c r="L215" s="81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Authority"),OR($F215=1,$F215=5)),0,new_ci(VALUE(LEFT(Options!$B$24,2)),$C215,$E215,$F215,2016,$I215+$J215,1,$H215,$G215*$H215,Options!$B$8)))</f>
        <v>2.650002277</v>
      </c>
      <c r="M215" s="74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Authority"),OR($F215=1,$F215=5)),0,new_yllv2(VALUE(LEFT(Options!$B$24,2)),$C215,$D215,$E215,$F215,2016,$I215,1,$H215,$G215*$H215,Options!$B$8)))</f>
        <v>165.9680988954</v>
      </c>
      <c r="N215" s="75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Authority"),OR($F215=1,$F215=5)),0,new_yllv2(VALUE(LEFT(Options!$B$24,2)),$C215,$D215,$E215,$F215,2016,$I215+$J215,1,$H215,$G215*$H215,Options!$B$8)))</f>
        <v>165.70463443080001</v>
      </c>
      <c r="O215" s="81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Authority"),OR($F215=1,$F215=5)),0,hosp_count(VALUE(LEFT(Options!$B$24,2)),$C215,$E215,$F215,2016,$I215,1,$H215,$G215*$H215, Options!$B$8)))</f>
        <v>1985.9311626015999</v>
      </c>
      <c r="P215" s="81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Authority"),OR($F215=1,$F215=5)),0,hosp_count(VALUE(LEFT(Options!$B$24,2)),$C215,$E215,$F215,2016,$I215+$J215,1,$H215,$G215*$H215, Options!$B$8)))</f>
        <v>1979.3643437274</v>
      </c>
      <c r="Q215" s="74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Authority"),OR($F215=1,$F215=5)),0,prem_mort(VALUE(LEFT(Options!$B$24,2)),$C215,$E215,$F215,2016,$I215,1,$H215,$G215*$H215,Options!$B$8)))</f>
        <v>2.6542156862000001</v>
      </c>
      <c r="R215" s="75">
        <f>IF(AND(OR(Calculations!$E$2="Orkney Health Board",Calculations!$E$2="Orkney Islands Local Authority"),$F215=1),0,IF(AND(OR(Calculations!$E$2="Shetland Health Board",Calculations!$E$2="Western Isles Health Board",Calculations!$E$2="Shetland Islands Local Authority",Calculations!$E$2="Eilean Siar Local Authority"),OR($F215=1,$F215=5)),0,prem_mort(VALUE(LEFT(Options!$B$24,2)),$C215,$E215,$F215,2016,$I215+$J215,1,$H215,$G215*$H215,Options!$B$8)))</f>
        <v>2.650002277</v>
      </c>
      <c r="S215" s="74">
        <f t="shared" si="170"/>
        <v>10.504257108595853</v>
      </c>
      <c r="T215" s="66">
        <f t="shared" si="171"/>
        <v>10.487582226531581</v>
      </c>
      <c r="U215" s="66">
        <f t="shared" si="172"/>
        <v>656.83116548757323</v>
      </c>
      <c r="V215" s="66">
        <f t="shared" si="173"/>
        <v>655.7884851622606</v>
      </c>
      <c r="W215" s="66">
        <f t="shared" si="174"/>
        <v>7859.4711200000002</v>
      </c>
      <c r="X215" s="66">
        <f t="shared" si="175"/>
        <v>7833.4824431193601</v>
      </c>
      <c r="Y215" s="66">
        <f t="shared" si="176"/>
        <v>10.504257108595853</v>
      </c>
      <c r="Z215" s="75">
        <f t="shared" si="177"/>
        <v>10.487582226531581</v>
      </c>
      <c r="AA215" s="74">
        <f t="shared" si="178"/>
        <v>46218.731277821753</v>
      </c>
      <c r="AB215" s="66">
        <f t="shared" si="179"/>
        <v>46145.361796738958</v>
      </c>
      <c r="AC215" s="66">
        <f t="shared" si="164"/>
        <v>2890057.1281453222</v>
      </c>
      <c r="AD215" s="66">
        <f t="shared" si="165"/>
        <v>2885469.3347139466</v>
      </c>
      <c r="AE215" s="66">
        <f t="shared" si="166"/>
        <v>34581672.928000003</v>
      </c>
      <c r="AF215" s="66">
        <f t="shared" si="167"/>
        <v>34467322.749725185</v>
      </c>
      <c r="AG215" s="66">
        <f t="shared" si="168"/>
        <v>46218.731277821753</v>
      </c>
      <c r="AH215" s="66">
        <f t="shared" si="169"/>
        <v>46145.361796738958</v>
      </c>
      <c r="AI215" s="75">
        <v>4400</v>
      </c>
      <c r="AJ215" s="124"/>
      <c r="AK215" s="125"/>
      <c r="AL215" s="66"/>
      <c r="AM215" s="66"/>
      <c r="AN215" s="125"/>
      <c r="AO215" s="125"/>
      <c r="AP215" s="66"/>
      <c r="AQ215" s="75"/>
    </row>
    <row r="216" spans="1:59" x14ac:dyDescent="0.35">
      <c r="B216" s="5" t="s">
        <v>63</v>
      </c>
      <c r="C216" s="15">
        <v>22.077057</v>
      </c>
      <c r="D216" s="15">
        <v>81.667060000000006</v>
      </c>
      <c r="E216" t="s">
        <v>167</v>
      </c>
      <c r="F216">
        <v>5</v>
      </c>
      <c r="G216" s="15">
        <f>HLOOKUP(Calculations!$E$2,'Prevalence Rates'!$C$3:$BC$249,'Prevalence Rates'!$BD216,FALSE)</f>
        <v>8.7759375064237199E-2</v>
      </c>
      <c r="H216">
        <f>HLOOKUP(Calculations!$E$2,'Population 2016'!$C$3:$BC$249,'Population 2016'!BD216,FALSE)</f>
        <v>38013</v>
      </c>
      <c r="I216">
        <v>0</v>
      </c>
      <c r="J216">
        <f>HLOOKUP(Results!E$4,Targeting!$C$3:$F$249,Targeting!$G216,FALSE)</f>
        <v>1126</v>
      </c>
      <c r="K216" s="80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Authority"),OR($F216=1,$F216=5)),0,new_ci(VALUE(LEFT(Options!$B$24,2)),$C216,$E216,$F216,2016,$I216,1,$H216,$G216*$H216,Options!$B$8)))</f>
        <v>5.8582650553000004</v>
      </c>
      <c r="L216" s="81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Authority"),OR($F216=1,$F216=5)),0,new_ci(VALUE(LEFT(Options!$B$24,2)),$C216,$E216,$F216,2016,$I216+$J216,1,$H216,$G216*$H216,Options!$B$8)))</f>
        <v>5.8489597913000004</v>
      </c>
      <c r="M216" s="74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Authority"),OR($F216=1,$F216=5)),0,new_yllv2(VALUE(LEFT(Options!$B$24,2)),$C216,$D216,$E216,$F216,2016,$I216,1,$H216,$G216*$H216,Options!$B$8)))</f>
        <v>343.2357671648</v>
      </c>
      <c r="N216" s="75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Authority"),OR($F216=1,$F216=5)),0,new_yllv2(VALUE(LEFT(Options!$B$24,2)),$C216,$D216,$E216,$F216,2016,$I216+$J216,1,$H216,$G216*$H216,Options!$B$8)))</f>
        <v>342.69057171909998</v>
      </c>
      <c r="O216" s="81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Authority"),OR($F216=1,$F216=5)),0,hosp_count(VALUE(LEFT(Options!$B$24,2)),$C216,$E216,$F216,2016,$I216,1,$H216,$G216*$H216, Options!$B$8)))</f>
        <v>3346.2660715352999</v>
      </c>
      <c r="P216" s="81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Authority"),OR($F216=1,$F216=5)),0,hosp_count(VALUE(LEFT(Options!$B$24,2)),$C216,$E216,$F216,2016,$I216+$J216,1,$H216,$G216*$H216, Options!$B$8)))</f>
        <v>3335.1940523848998</v>
      </c>
      <c r="Q216" s="74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Authority"),OR($F216=1,$F216=5)),0,prem_mort(VALUE(LEFT(Options!$B$24,2)),$C216,$E216,$F216,2016,$I216,1,$H216,$G216*$H216,Options!$B$8)))</f>
        <v>5.8582650553000004</v>
      </c>
      <c r="R216" s="75">
        <f>IF(AND(OR(Calculations!$E$2="Orkney Health Board",Calculations!$E$2="Orkney Islands Local Authority"),$F216=1),0,IF(AND(OR(Calculations!$E$2="Shetland Health Board",Calculations!$E$2="Western Isles Health Board",Calculations!$E$2="Shetland Islands Local Authority",Calculations!$E$2="Eilean Siar Local Authority"),OR($F216=1,$F216=5)),0,prem_mort(VALUE(LEFT(Options!$B$24,2)),$C216,$E216,$F216,2016,$I216+$J216,1,$H216,$G216*$H216,Options!$B$8)))</f>
        <v>5.8489597913000004</v>
      </c>
      <c r="S216" s="74">
        <f t="shared" si="170"/>
        <v>15.411214729960806</v>
      </c>
      <c r="T216" s="66">
        <f t="shared" si="171"/>
        <v>15.386735567568989</v>
      </c>
      <c r="U216" s="66">
        <f t="shared" si="172"/>
        <v>902.94311726198941</v>
      </c>
      <c r="V216" s="66">
        <f t="shared" si="173"/>
        <v>901.50888306395166</v>
      </c>
      <c r="W216" s="66">
        <f t="shared" si="174"/>
        <v>8802.9518100000005</v>
      </c>
      <c r="X216" s="66">
        <f t="shared" si="175"/>
        <v>8773.8248819743239</v>
      </c>
      <c r="Y216" s="66">
        <f t="shared" si="176"/>
        <v>15.411214729960806</v>
      </c>
      <c r="Z216" s="75">
        <f t="shared" si="177"/>
        <v>15.386735567568989</v>
      </c>
      <c r="AA216" s="74">
        <f t="shared" si="178"/>
        <v>92467.288379764839</v>
      </c>
      <c r="AB216" s="66">
        <f t="shared" si="179"/>
        <v>92320.413405413929</v>
      </c>
      <c r="AC216" s="66">
        <f t="shared" si="164"/>
        <v>5417658.7035719361</v>
      </c>
      <c r="AD216" s="66">
        <f t="shared" si="165"/>
        <v>5409053.29838371</v>
      </c>
      <c r="AE216" s="66">
        <f t="shared" si="166"/>
        <v>52817710.859999999</v>
      </c>
      <c r="AF216" s="66">
        <f t="shared" si="167"/>
        <v>52642949.29184594</v>
      </c>
      <c r="AG216" s="66">
        <f t="shared" si="168"/>
        <v>92467.288379764839</v>
      </c>
      <c r="AH216" s="66">
        <f t="shared" si="169"/>
        <v>92320.413405413929</v>
      </c>
      <c r="AI216" s="75">
        <v>6000</v>
      </c>
      <c r="AJ216" s="124"/>
      <c r="AK216" s="125"/>
      <c r="AL216" s="66"/>
      <c r="AM216" s="66"/>
      <c r="AN216" s="125"/>
      <c r="AO216" s="125"/>
      <c r="AP216" s="66"/>
      <c r="AQ216" s="75"/>
    </row>
    <row r="217" spans="1:59" x14ac:dyDescent="0.35">
      <c r="B217" s="5" t="s">
        <v>64</v>
      </c>
      <c r="C217" s="15">
        <v>26.975186999999998</v>
      </c>
      <c r="D217" s="15">
        <v>81.645189999999999</v>
      </c>
      <c r="E217" t="s">
        <v>167</v>
      </c>
      <c r="F217">
        <v>5</v>
      </c>
      <c r="G217" s="15">
        <f>HLOOKUP(Calculations!$E$2,'Prevalence Rates'!$C$3:$BC$249,'Prevalence Rates'!$BD217,FALSE)</f>
        <v>8.7759375064237199E-2</v>
      </c>
      <c r="H217">
        <f>HLOOKUP(Calculations!$E$2,'Population 2016'!$C$3:$BC$249,'Population 2016'!BD217,FALSE)</f>
        <v>32371</v>
      </c>
      <c r="I217">
        <v>0</v>
      </c>
      <c r="J217">
        <f>HLOOKUP(Results!E$4,Targeting!$C$3:$F$249,Targeting!$G217,FALSE)</f>
        <v>959</v>
      </c>
      <c r="K217" s="80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Authority"),OR($F217=1,$F217=5)),0,new_ci(VALUE(LEFT(Options!$B$24,2)),$C217,$E217,$F217,2016,$I217,1,$H217,$G217*$H217,Options!$B$8)))</f>
        <v>7.5666892912000003</v>
      </c>
      <c r="L217" s="81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Authority"),OR($F217=1,$F217=5)),0,new_ci(VALUE(LEFT(Options!$B$24,2)),$C217,$E217,$F217,2016,$I217+$J217,1,$H217,$G217*$H217,Options!$B$8)))</f>
        <v>7.5546695687999996</v>
      </c>
      <c r="M217" s="74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Authority"),OR($F217=1,$F217=5)),0,new_yllv2(VALUE(LEFT(Options!$B$24,2)),$C217,$D217,$E217,$F217,2016,$I217,1,$H217,$G217*$H217,Options!$B$8)))</f>
        <v>406.10423695880002</v>
      </c>
      <c r="N217" s="75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Authority"),OR($F217=1,$F217=5)),0,new_yllv2(VALUE(LEFT(Options!$B$24,2)),$C217,$D217,$E217,$F217,2016,$I217+$J217,1,$H217,$G217*$H217,Options!$B$8)))</f>
        <v>405.45913842149997</v>
      </c>
      <c r="O217" s="81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Authority"),OR($F217=1,$F217=5)),0,hosp_count(VALUE(LEFT(Options!$B$24,2)),$C217,$E217,$F217,2016,$I217,1,$H217,$G217*$H217, Options!$B$8)))</f>
        <v>3223.2362970265999</v>
      </c>
      <c r="P217" s="81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Authority"),OR($F217=1,$F217=5)),0,hosp_count(VALUE(LEFT(Options!$B$24,2)),$C217,$E217,$F217,2016,$I217+$J217,1,$H217,$G217*$H217, Options!$B$8)))</f>
        <v>3212.5699735194999</v>
      </c>
      <c r="Q217" s="74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Authority"),OR($F217=1,$F217=5)),0,prem_mort(VALUE(LEFT(Options!$B$24,2)),$C217,$E217,$F217,2016,$I217,1,$H217,$G217*$H217,Options!$B$8)))</f>
        <v>7.5666892912000003</v>
      </c>
      <c r="R217" s="75">
        <f>IF(AND(OR(Calculations!$E$2="Orkney Health Board",Calculations!$E$2="Orkney Islands Local Authority"),$F217=1),0,IF(AND(OR(Calculations!$E$2="Shetland Health Board",Calculations!$E$2="Western Isles Health Board",Calculations!$E$2="Shetland Islands Local Authority",Calculations!$E$2="Eilean Siar Local Authority"),OR($F217=1,$F217=5)),0,prem_mort(VALUE(LEFT(Options!$B$24,2)),$C217,$E217,$F217,2016,$I217+$J217,1,$H217,$G217*$H217,Options!$B$8)))</f>
        <v>7.5546695687999996</v>
      </c>
      <c r="S217" s="74">
        <f t="shared" si="170"/>
        <v>23.37490127336196</v>
      </c>
      <c r="T217" s="66">
        <f t="shared" si="171"/>
        <v>23.337770130054679</v>
      </c>
      <c r="U217" s="66">
        <f t="shared" si="172"/>
        <v>1254.5310214661272</v>
      </c>
      <c r="V217" s="66">
        <f t="shared" si="173"/>
        <v>1252.5381928933302</v>
      </c>
      <c r="W217" s="66">
        <f t="shared" si="174"/>
        <v>9957.1724599999998</v>
      </c>
      <c r="X217" s="66">
        <f t="shared" si="175"/>
        <v>9924.2222159324701</v>
      </c>
      <c r="Y217" s="66">
        <f t="shared" si="176"/>
        <v>23.37490127336196</v>
      </c>
      <c r="Z217" s="75">
        <f t="shared" si="177"/>
        <v>23.337770130054679</v>
      </c>
      <c r="AA217" s="74">
        <f t="shared" si="178"/>
        <v>140249.40764017176</v>
      </c>
      <c r="AB217" s="66">
        <f t="shared" si="179"/>
        <v>140026.62078032808</v>
      </c>
      <c r="AC217" s="66">
        <f t="shared" si="164"/>
        <v>7527186.1287967628</v>
      </c>
      <c r="AD217" s="66">
        <f t="shared" si="165"/>
        <v>7515229.157359981</v>
      </c>
      <c r="AE217" s="66">
        <f t="shared" si="166"/>
        <v>59743034.759999998</v>
      </c>
      <c r="AF217" s="66">
        <f t="shared" si="167"/>
        <v>59545333.295594819</v>
      </c>
      <c r="AG217" s="66">
        <f t="shared" si="168"/>
        <v>140249.40764017176</v>
      </c>
      <c r="AH217" s="66">
        <f t="shared" si="169"/>
        <v>140026.62078032808</v>
      </c>
      <c r="AI217" s="75">
        <v>6000</v>
      </c>
      <c r="AJ217" s="124"/>
      <c r="AK217" s="125"/>
      <c r="AL217" s="66"/>
      <c r="AM217" s="66"/>
      <c r="AN217" s="125"/>
      <c r="AO217" s="125"/>
      <c r="AP217" s="66"/>
      <c r="AQ217" s="75"/>
    </row>
    <row r="218" spans="1:59" x14ac:dyDescent="0.35">
      <c r="B218" s="5" t="s">
        <v>65</v>
      </c>
      <c r="C218" s="15">
        <v>31.999904999999998</v>
      </c>
      <c r="D218" s="15">
        <v>81.799899999999994</v>
      </c>
      <c r="E218" t="s">
        <v>167</v>
      </c>
      <c r="F218">
        <v>5</v>
      </c>
      <c r="G218" s="15">
        <f>HLOOKUP(Calculations!$E$2,'Prevalence Rates'!$C$3:$BC$249,'Prevalence Rates'!$BD218,FALSE)</f>
        <v>8.7759375064237199E-2</v>
      </c>
      <c r="H218">
        <f>HLOOKUP(Calculations!$E$2,'Population 2016'!$C$3:$BC$249,'Population 2016'!BD218,FALSE)</f>
        <v>31633</v>
      </c>
      <c r="I218">
        <v>0</v>
      </c>
      <c r="J218">
        <f>HLOOKUP(Results!E$4,Targeting!$C$3:$F$249,Targeting!$G218,FALSE)</f>
        <v>937</v>
      </c>
      <c r="K218" s="80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Authority"),OR($F218=1,$F218=5)),0,new_ci(VALUE(LEFT(Options!$B$24,2)),$C218,$E218,$F218,2016,$I218,1,$H218,$G218*$H218,Options!$B$8)))</f>
        <v>11.3362349048</v>
      </c>
      <c r="L218" s="81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Authority"),OR($F218=1,$F218=5)),0,new_ci(VALUE(LEFT(Options!$B$24,2)),$C218,$E218,$F218,2016,$I218+$J218,1,$H218,$G218*$H218,Options!$B$8)))</f>
        <v>11.3182314805</v>
      </c>
      <c r="M218" s="74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Authority"),OR($F218=1,$F218=5)),0,new_yllv2(VALUE(LEFT(Options!$B$24,2)),$C218,$D218,$E218,$F218,2016,$I218,1,$H218,$G218*$H218,Options!$B$8)))</f>
        <v>553.20820667309999</v>
      </c>
      <c r="N218" s="75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Authority"),OR($F218=1,$F218=5)),0,new_yllv2(VALUE(LEFT(Options!$B$24,2)),$C218,$D218,$E218,$F218,2016,$I218+$J218,1,$H218,$G218*$H218,Options!$B$8)))</f>
        <v>552.3296396572</v>
      </c>
      <c r="O218" s="81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Authority"),OR($F218=1,$F218=5)),0,hosp_count(VALUE(LEFT(Options!$B$24,2)),$C218,$E218,$F218,2016,$I218,1,$H218,$G218*$H218, Options!$B$8)))</f>
        <v>3574.1022803198998</v>
      </c>
      <c r="P218" s="81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Authority"),OR($F218=1,$F218=5)),0,hosp_count(VALUE(LEFT(Options!$B$24,2)),$C218,$E218,$F218,2016,$I218+$J218,1,$H218,$G218*$H218, Options!$B$8)))</f>
        <v>3562.2765954390002</v>
      </c>
      <c r="Q218" s="74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Authority"),OR($F218=1,$F218=5)),0,prem_mort(VALUE(LEFT(Options!$B$24,2)),$C218,$E218,$F218,2016,$I218,1,$H218,$G218*$H218,Options!$B$8)))</f>
        <v>11.3362349048</v>
      </c>
      <c r="R218" s="75">
        <f>IF(AND(OR(Calculations!$E$2="Orkney Health Board",Calculations!$E$2="Orkney Islands Local Authority"),$F218=1),0,IF(AND(OR(Calculations!$E$2="Shetland Health Board",Calculations!$E$2="Western Isles Health Board",Calculations!$E$2="Shetland Islands Local Authority",Calculations!$E$2="Eilean Siar Local Authority"),OR($F218=1,$F218=5)),0,prem_mort(VALUE(LEFT(Options!$B$24,2)),$C218,$E218,$F218,2016,$I218+$J218,1,$H218,$G218*$H218,Options!$B$8)))</f>
        <v>11.3182314805</v>
      </c>
      <c r="S218" s="74">
        <f t="shared" si="170"/>
        <v>35.836736650965761</v>
      </c>
      <c r="T218" s="66">
        <f t="shared" si="171"/>
        <v>35.779823224164637</v>
      </c>
      <c r="U218" s="66">
        <f t="shared" si="172"/>
        <v>1748.8325693835552</v>
      </c>
      <c r="V218" s="66">
        <f t="shared" si="173"/>
        <v>1746.0551944399836</v>
      </c>
      <c r="W218" s="66">
        <f t="shared" si="174"/>
        <v>11298.651029999999</v>
      </c>
      <c r="X218" s="66">
        <f t="shared" si="175"/>
        <v>11261.267016846332</v>
      </c>
      <c r="Y218" s="66">
        <f t="shared" si="176"/>
        <v>35.836736650965761</v>
      </c>
      <c r="Z218" s="75">
        <f t="shared" si="177"/>
        <v>35.779823224164637</v>
      </c>
      <c r="AA218" s="74">
        <f t="shared" si="178"/>
        <v>232938.78823127746</v>
      </c>
      <c r="AB218" s="66">
        <f t="shared" si="179"/>
        <v>232568.85095707016</v>
      </c>
      <c r="AC218" s="66">
        <f t="shared" si="164"/>
        <v>11367411.700993109</v>
      </c>
      <c r="AD218" s="66">
        <f t="shared" si="165"/>
        <v>11349358.763859892</v>
      </c>
      <c r="AE218" s="66">
        <f t="shared" si="166"/>
        <v>73441231.694999993</v>
      </c>
      <c r="AF218" s="66">
        <f t="shared" si="167"/>
        <v>73198235.609501153</v>
      </c>
      <c r="AG218" s="66">
        <f t="shared" si="168"/>
        <v>232938.78823127746</v>
      </c>
      <c r="AH218" s="66">
        <f t="shared" si="169"/>
        <v>232568.85095707016</v>
      </c>
      <c r="AI218" s="75">
        <v>6500</v>
      </c>
      <c r="AJ218" s="124"/>
      <c r="AK218" s="125"/>
      <c r="AL218" s="66"/>
      <c r="AM218" s="66"/>
      <c r="AN218" s="125"/>
      <c r="AO218" s="125"/>
      <c r="AP218" s="66"/>
      <c r="AQ218" s="75"/>
    </row>
    <row r="219" spans="1:59" x14ac:dyDescent="0.35">
      <c r="B219" s="5" t="s">
        <v>66</v>
      </c>
      <c r="C219" s="15">
        <v>36.918118</v>
      </c>
      <c r="D219" s="15">
        <v>81.898120000000006</v>
      </c>
      <c r="E219" t="s">
        <v>167</v>
      </c>
      <c r="F219">
        <v>5</v>
      </c>
      <c r="G219" s="15">
        <f>HLOOKUP(Calculations!$E$2,'Prevalence Rates'!$C$3:$BC$249,'Prevalence Rates'!$BD219,FALSE)</f>
        <v>8.7759375064237199E-2</v>
      </c>
      <c r="H219">
        <f>HLOOKUP(Calculations!$E$2,'Population 2016'!$C$3:$BC$249,'Population 2016'!BD219,FALSE)</f>
        <v>33676</v>
      </c>
      <c r="I219">
        <v>0</v>
      </c>
      <c r="J219">
        <f>HLOOKUP(Results!E$4,Targeting!$C$3:$F$249,Targeting!$G219,FALSE)</f>
        <v>997</v>
      </c>
      <c r="K219" s="80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Authority"),OR($F219=1,$F219=5)),0,new_ci(VALUE(LEFT(Options!$B$24,2)),$C219,$E219,$F219,2016,$I219,1,$H219,$G219*$H219,Options!$B$8)))</f>
        <v>18.3349765671</v>
      </c>
      <c r="L219" s="81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Authority"),OR($F219=1,$F219=5)),0,new_ci(VALUE(LEFT(Options!$B$24,2)),$C219,$E219,$F219,2016,$I219+$J219,1,$H219,$G219*$H219,Options!$B$8)))</f>
        <v>18.305877526900002</v>
      </c>
      <c r="M219" s="74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Authority"),OR($F219=1,$F219=5)),0,new_yllv2(VALUE(LEFT(Options!$B$24,2)),$C219,$D219,$E219,$F219,2016,$I219,1,$H219,$G219*$H219,Options!$B$8)))</f>
        <v>806.37230609100004</v>
      </c>
      <c r="N219" s="75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Authority"),OR($F219=1,$F219=5)),0,new_yllv2(VALUE(LEFT(Options!$B$24,2)),$C219,$D219,$E219,$F219,2016,$I219+$J219,1,$H219,$G219*$H219,Options!$B$8)))</f>
        <v>805.09253024479995</v>
      </c>
      <c r="O219" s="81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Authority"),OR($F219=1,$F219=5)),0,hosp_count(VALUE(LEFT(Options!$B$24,2)),$C219,$E219,$F219,2016,$I219,1,$H219,$G219*$H219, Options!$B$8)))</f>
        <v>4306.0016290455997</v>
      </c>
      <c r="P219" s="81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Authority"),OR($F219=1,$F219=5)),0,hosp_count(VALUE(LEFT(Options!$B$24,2)),$C219,$E219,$F219,2016,$I219+$J219,1,$H219,$G219*$H219, Options!$B$8)))</f>
        <v>4291.7616627328998</v>
      </c>
      <c r="Q219" s="74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Authority"),OR($F219=1,$F219=5)),0,prem_mort(VALUE(LEFT(Options!$B$24,2)),$C219,$E219,$F219,2016,$I219,1,$H219,$G219*$H219,Options!$B$8)))</f>
        <v>18.3349765671</v>
      </c>
      <c r="R219" s="75">
        <f>IF(AND(OR(Calculations!$E$2="Orkney Health Board",Calculations!$E$2="Orkney Islands Local Authority"),$F219=1),0,IF(AND(OR(Calculations!$E$2="Shetland Health Board",Calculations!$E$2="Western Isles Health Board",Calculations!$E$2="Shetland Islands Local Authority",Calculations!$E$2="Eilean Siar Local Authority"),OR($F219=1,$F219=5)),0,prem_mort(VALUE(LEFT(Options!$B$24,2)),$C219,$E219,$F219,2016,$I219+$J219,1,$H219,$G219*$H219,Options!$B$8)))</f>
        <v>18.305877526900002</v>
      </c>
      <c r="S219" s="74">
        <f t="shared" si="170"/>
        <v>54.445232709050956</v>
      </c>
      <c r="T219" s="66">
        <f t="shared" si="171"/>
        <v>54.358823871303009</v>
      </c>
      <c r="U219" s="66">
        <f t="shared" si="172"/>
        <v>2394.5014434344935</v>
      </c>
      <c r="V219" s="66">
        <f t="shared" si="173"/>
        <v>2390.7011825775035</v>
      </c>
      <c r="W219" s="66">
        <f t="shared" si="174"/>
        <v>12786.55906</v>
      </c>
      <c r="X219" s="66">
        <f t="shared" si="175"/>
        <v>12744.273852989963</v>
      </c>
      <c r="Y219" s="66">
        <f t="shared" si="176"/>
        <v>54.445232709050956</v>
      </c>
      <c r="Z219" s="75">
        <f t="shared" si="177"/>
        <v>54.358823871303009</v>
      </c>
      <c r="AA219" s="74">
        <f t="shared" si="178"/>
        <v>381116.62896335666</v>
      </c>
      <c r="AB219" s="66">
        <f t="shared" si="179"/>
        <v>380511.76709912106</v>
      </c>
      <c r="AC219" s="66">
        <f t="shared" si="164"/>
        <v>16761510.104041453</v>
      </c>
      <c r="AD219" s="66">
        <f t="shared" si="165"/>
        <v>16734908.278042525</v>
      </c>
      <c r="AE219" s="66">
        <f t="shared" si="166"/>
        <v>89505913.420000002</v>
      </c>
      <c r="AF219" s="66">
        <f t="shared" si="167"/>
        <v>89209916.970929742</v>
      </c>
      <c r="AG219" s="66">
        <f t="shared" si="168"/>
        <v>381116.62896335666</v>
      </c>
      <c r="AH219" s="66">
        <f t="shared" si="169"/>
        <v>380511.76709912106</v>
      </c>
      <c r="AI219" s="75">
        <v>7000</v>
      </c>
      <c r="AJ219" s="124"/>
      <c r="AK219" s="125"/>
      <c r="AL219" s="66"/>
      <c r="AM219" s="66"/>
      <c r="AN219" s="125"/>
      <c r="AO219" s="125"/>
      <c r="AP219" s="66"/>
      <c r="AQ219" s="75"/>
    </row>
    <row r="220" spans="1:59" x14ac:dyDescent="0.35">
      <c r="B220" s="5" t="s">
        <v>67</v>
      </c>
      <c r="C220" s="15">
        <v>42.077438000000001</v>
      </c>
      <c r="D220" s="15">
        <v>82.30744</v>
      </c>
      <c r="E220" t="s">
        <v>167</v>
      </c>
      <c r="F220">
        <v>5</v>
      </c>
      <c r="G220" s="15">
        <f>HLOOKUP(Calculations!$E$2,'Prevalence Rates'!$C$3:$BC$249,'Prevalence Rates'!$BD220,FALSE)</f>
        <v>8.7759375064237199E-2</v>
      </c>
      <c r="H220">
        <f>HLOOKUP(Calculations!$E$2,'Population 2016'!$C$3:$BC$249,'Population 2016'!BD220,FALSE)</f>
        <v>36508</v>
      </c>
      <c r="I220">
        <v>0</v>
      </c>
      <c r="J220">
        <f>HLOOKUP(Results!E$4,Targeting!$C$3:$F$249,Targeting!$G220,FALSE)</f>
        <v>1081</v>
      </c>
      <c r="K220" s="80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Authority"),OR($F220=1,$F220=5)),0,new_ci(VALUE(LEFT(Options!$B$24,2)),$C220,$E220,$F220,2016,$I220,1,$H220,$G220*$H220,Options!$B$8)))</f>
        <v>30.821970010400001</v>
      </c>
      <c r="L220" s="81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Authority"),OR($F220=1,$F220=5)),0,new_ci(VALUE(LEFT(Options!$B$24,2)),$C220,$E220,$F220,2016,$I220+$J220,1,$H220,$G220*$H220,Options!$B$8)))</f>
        <v>30.773057246699999</v>
      </c>
      <c r="M220" s="74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Authority"),OR($F220=1,$F220=5)),0,new_yllv2(VALUE(LEFT(Options!$B$24,2)),$C220,$D220,$E220,$F220,2016,$I220,1,$H220,$G220*$H220,Options!$B$8)))</f>
        <v>1209.1459451518999</v>
      </c>
      <c r="N220" s="75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Authority"),OR($F220=1,$F220=5)),0,new_yllv2(VALUE(LEFT(Options!$B$24,2)),$C220,$D220,$E220,$F220,2016,$I220+$J220,1,$H220,$G220*$H220,Options!$B$8)))</f>
        <v>1207.2270973341999</v>
      </c>
      <c r="O220" s="81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Authority"),OR($F220=1,$F220=5)),0,hosp_count(VALUE(LEFT(Options!$B$24,2)),$C220,$E220,$F220,2016,$I220,1,$H220,$G220*$H220, Options!$B$8)))</f>
        <v>5314.9930810692003</v>
      </c>
      <c r="P220" s="81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Authority"),OR($F220=1,$F220=5)),0,hosp_count(VALUE(LEFT(Options!$B$24,2)),$C220,$E220,$F220,2016,$I220+$J220,1,$H220,$G220*$H220, Options!$B$8)))</f>
        <v>5297.4138258307003</v>
      </c>
      <c r="Q220" s="74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Authority"),OR($F220=1,$F220=5)),0,prem_mort(VALUE(LEFT(Options!$B$24,2)),$C220,$E220,$F220,2016,$I220,1,$H220,$G220*$H220,Options!$B$8)))</f>
        <v>30.821970010400001</v>
      </c>
      <c r="R220" s="75">
        <f>IF(AND(OR(Calculations!$E$2="Orkney Health Board",Calculations!$E$2="Orkney Islands Local Authority"),$F220=1),0,IF(AND(OR(Calculations!$E$2="Shetland Health Board",Calculations!$E$2="Western Isles Health Board",Calculations!$E$2="Shetland Islands Local Authority",Calculations!$E$2="Eilean Siar Local Authority"),OR($F220=1,$F220=5)),0,prem_mort(VALUE(LEFT(Options!$B$24,2)),$C220,$E220,$F220,2016,$I220+$J220,1,$H220,$G220*$H220,Options!$B$8)))</f>
        <v>30.773057246699999</v>
      </c>
      <c r="S220" s="74">
        <f t="shared" si="170"/>
        <v>84.42524928892297</v>
      </c>
      <c r="T220" s="66">
        <f t="shared" si="171"/>
        <v>84.291271082228548</v>
      </c>
      <c r="U220" s="66">
        <f t="shared" si="172"/>
        <v>3312.002698454859</v>
      </c>
      <c r="V220" s="66">
        <f t="shared" si="173"/>
        <v>3306.7467331384901</v>
      </c>
      <c r="W220" s="66">
        <f t="shared" si="174"/>
        <v>14558.433990000001</v>
      </c>
      <c r="X220" s="66">
        <f t="shared" si="175"/>
        <v>14510.282200697657</v>
      </c>
      <c r="Y220" s="66">
        <f t="shared" si="176"/>
        <v>84.42524928892297</v>
      </c>
      <c r="Z220" s="75">
        <f t="shared" si="177"/>
        <v>84.291271082228548</v>
      </c>
      <c r="AA220" s="74">
        <f t="shared" si="178"/>
        <v>590976.74502246082</v>
      </c>
      <c r="AB220" s="66">
        <f t="shared" si="179"/>
        <v>590038.89757559984</v>
      </c>
      <c r="AC220" s="66">
        <f t="shared" si="164"/>
        <v>23184018.889184013</v>
      </c>
      <c r="AD220" s="66">
        <f t="shared" si="165"/>
        <v>23147227.13196943</v>
      </c>
      <c r="AE220" s="66">
        <f t="shared" ref="AE220:AE249" si="180">W220*$AI220</f>
        <v>101909037.93000001</v>
      </c>
      <c r="AF220" s="66">
        <f t="shared" ref="AF220:AF249" si="181">X220*$AI220</f>
        <v>101571975.40488359</v>
      </c>
      <c r="AG220" s="66">
        <f t="shared" ref="AG220:AG249" si="182">Y220*$AI220</f>
        <v>590976.74502246082</v>
      </c>
      <c r="AH220" s="66">
        <f t="shared" ref="AH220:AH249" si="183">Z220*$AI220</f>
        <v>590038.89757559984</v>
      </c>
      <c r="AI220" s="75">
        <v>7000</v>
      </c>
      <c r="AJ220" s="124"/>
      <c r="AK220" s="125"/>
      <c r="AL220" s="66"/>
      <c r="AM220" s="66"/>
      <c r="AN220" s="125"/>
      <c r="AO220" s="125"/>
      <c r="AP220" s="66"/>
      <c r="AQ220" s="75"/>
    </row>
    <row r="221" spans="1:59" x14ac:dyDescent="0.35">
      <c r="B221" s="5" t="s">
        <v>68</v>
      </c>
      <c r="C221" s="15">
        <v>47.025772000000003</v>
      </c>
      <c r="D221" s="15">
        <v>82.585769999999997</v>
      </c>
      <c r="E221" t="s">
        <v>167</v>
      </c>
      <c r="F221">
        <v>5</v>
      </c>
      <c r="G221" s="15">
        <f>HLOOKUP(Calculations!$E$2,'Prevalence Rates'!$C$3:$BC$249,'Prevalence Rates'!$BD221,FALSE)</f>
        <v>8.7759375064237199E-2</v>
      </c>
      <c r="H221">
        <f>HLOOKUP(Calculations!$E$2,'Population 2016'!$C$3:$BC$249,'Population 2016'!BD221,FALSE)</f>
        <v>41785</v>
      </c>
      <c r="I221">
        <v>0</v>
      </c>
      <c r="J221">
        <f>HLOOKUP(Results!E$4,Targeting!$C$3:$F$249,Targeting!$G221,FALSE)</f>
        <v>1238</v>
      </c>
      <c r="K221" s="80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Authority"),OR($F221=1,$F221=5)),0,new_ci(VALUE(LEFT(Options!$B$24,2)),$C221,$E221,$F221,2016,$I221,1,$H221,$G221*$H221,Options!$B$8)))</f>
        <v>53.725524868100003</v>
      </c>
      <c r="L221" s="81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Authority"),OR($F221=1,$F221=5)),0,new_ci(VALUE(LEFT(Options!$B$24,2)),$C221,$E221,$F221,2016,$I221+$J221,1,$H221,$G221*$H221,Options!$B$8)))</f>
        <v>53.640242514500002</v>
      </c>
      <c r="M221" s="74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Authority"),OR($F221=1,$F221=5)),0,new_yllv2(VALUE(LEFT(Options!$B$24,2)),$C221,$D221,$E221,$F221,2016,$I221,1,$H221,$G221*$H221,Options!$B$8)))</f>
        <v>1856.7540319904999</v>
      </c>
      <c r="N221" s="75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Authority"),OR($F221=1,$F221=5)),0,new_yllv2(VALUE(LEFT(Options!$B$24,2)),$C221,$D221,$E221,$F221,2016,$I221+$J221,1,$H221,$G221*$H221,Options!$B$8)))</f>
        <v>1853.8066740206</v>
      </c>
      <c r="O221" s="81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Authority"),OR($F221=1,$F221=5)),0,hosp_count(VALUE(LEFT(Options!$B$24,2)),$C221,$E221,$F221,2016,$I221,1,$H221,$G221*$H221, Options!$B$8)))</f>
        <v>6889.5555642705003</v>
      </c>
      <c r="P221" s="81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Authority"),OR($F221=1,$F221=5)),0,hosp_count(VALUE(LEFT(Options!$B$24,2)),$C221,$E221,$F221,2016,$I221+$J221,1,$H221,$G221*$H221, Options!$B$8)))</f>
        <v>6866.7546867421997</v>
      </c>
      <c r="Q221" s="74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Authority"),OR($F221=1,$F221=5)),0,prem_mort(VALUE(LEFT(Options!$B$24,2)),$C221,$E221,$F221,2016,$I221,1,$H221,$G221*$H221,Options!$B$8)))</f>
        <v>53.725524868100003</v>
      </c>
      <c r="R221" s="75">
        <f>IF(AND(OR(Calculations!$E$2="Orkney Health Board",Calculations!$E$2="Orkney Islands Local Authority"),$F221=1),0,IF(AND(OR(Calculations!$E$2="Shetland Health Board",Calculations!$E$2="Western Isles Health Board",Calculations!$E$2="Shetland Islands Local Authority",Calculations!$E$2="Eilean Siar Local Authority"),OR($F221=1,$F221=5)),0,prem_mort(VALUE(LEFT(Options!$B$24,2)),$C221,$E221,$F221,2016,$I221+$J221,1,$H221,$G221*$H221,Options!$B$8)))</f>
        <v>53.640242514500002</v>
      </c>
      <c r="S221" s="74">
        <f t="shared" si="170"/>
        <v>128.57610354935983</v>
      </c>
      <c r="T221" s="66">
        <f t="shared" si="171"/>
        <v>128.37200553906905</v>
      </c>
      <c r="U221" s="66">
        <f t="shared" si="172"/>
        <v>4443.5898815137007</v>
      </c>
      <c r="V221" s="66">
        <f t="shared" si="173"/>
        <v>4436.5362546861315</v>
      </c>
      <c r="W221" s="66">
        <f t="shared" si="174"/>
        <v>16488.10713</v>
      </c>
      <c r="X221" s="66">
        <f t="shared" si="175"/>
        <v>16433.539994596624</v>
      </c>
      <c r="Y221" s="66">
        <f t="shared" si="176"/>
        <v>128.57610354935983</v>
      </c>
      <c r="Z221" s="75">
        <f t="shared" si="177"/>
        <v>128.37200553906905</v>
      </c>
      <c r="AA221" s="74">
        <f t="shared" si="178"/>
        <v>900032.72484551882</v>
      </c>
      <c r="AB221" s="66">
        <f t="shared" si="179"/>
        <v>898604.03877348336</v>
      </c>
      <c r="AC221" s="66">
        <f t="shared" si="164"/>
        <v>31105129.170595903</v>
      </c>
      <c r="AD221" s="66">
        <f t="shared" si="165"/>
        <v>31055753.782802921</v>
      </c>
      <c r="AE221" s="66">
        <f t="shared" si="180"/>
        <v>115416749.91</v>
      </c>
      <c r="AF221" s="66">
        <f t="shared" si="181"/>
        <v>115034779.96217637</v>
      </c>
      <c r="AG221" s="66">
        <f t="shared" si="182"/>
        <v>900032.72484551882</v>
      </c>
      <c r="AH221" s="66">
        <f t="shared" si="183"/>
        <v>898604.03877348336</v>
      </c>
      <c r="AI221" s="75">
        <v>7000</v>
      </c>
      <c r="AJ221" s="124"/>
      <c r="AK221" s="125"/>
      <c r="AL221" s="66"/>
      <c r="AM221" s="66"/>
      <c r="AN221" s="125"/>
      <c r="AO221" s="125"/>
      <c r="AP221" s="66"/>
      <c r="AQ221" s="75"/>
    </row>
    <row r="222" spans="1:59" x14ac:dyDescent="0.35">
      <c r="B222" s="5" t="s">
        <v>69</v>
      </c>
      <c r="C222" s="15">
        <v>51.990825999999998</v>
      </c>
      <c r="D222" s="15">
        <v>82.980829999999997</v>
      </c>
      <c r="E222" t="s">
        <v>167</v>
      </c>
      <c r="F222">
        <v>5</v>
      </c>
      <c r="G222" s="15">
        <f>HLOOKUP(Calculations!$E$2,'Prevalence Rates'!$C$3:$BC$249,'Prevalence Rates'!$BD222,FALSE)</f>
        <v>8.7759375064237199E-2</v>
      </c>
      <c r="H222">
        <f>HLOOKUP(Calculations!$E$2,'Population 2016'!$C$3:$BC$249,'Population 2016'!BD222,FALSE)</f>
        <v>42428</v>
      </c>
      <c r="I222">
        <v>0</v>
      </c>
      <c r="J222">
        <f>HLOOKUP(Results!E$4,Targeting!$C$3:$F$249,Targeting!$G222,FALSE)</f>
        <v>1257</v>
      </c>
      <c r="K222" s="80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Authority"),OR($F222=1,$F222=5)),0,new_ci(VALUE(LEFT(Options!$B$24,2)),$C222,$E222,$F222,2016,$I222,1,$H222,$G222*$H222,Options!$B$8)))</f>
        <v>83.189232696800005</v>
      </c>
      <c r="L222" s="81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Authority"),OR($F222=1,$F222=5)),0,new_ci(VALUE(LEFT(Options!$B$24,2)),$C222,$E222,$F222,2016,$I222+$J222,1,$H222,$G222*$H222,Options!$B$8)))</f>
        <v>83.057253981800002</v>
      </c>
      <c r="M222" s="74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Authority"),OR($F222=1,$F222=5)),0,new_yllv2(VALUE(LEFT(Options!$B$24,2)),$C222,$D222,$E222,$F222,2016,$I222,1,$H222,$G222*$H222,Options!$B$8)))</f>
        <v>2494.8454213340001</v>
      </c>
      <c r="N222" s="75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Authority"),OR($F222=1,$F222=5)),0,new_yllv2(VALUE(LEFT(Options!$B$24,2)),$C222,$D222,$E222,$F222,2016,$I222+$J222,1,$H222,$G222*$H222,Options!$B$8)))</f>
        <v>2490.8873791432002</v>
      </c>
      <c r="O222" s="81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Authority"),OR($F222=1,$F222=5)),0,hosp_count(VALUE(LEFT(Options!$B$24,2)),$C222,$E222,$F222,2016,$I222,1,$H222,$G222*$H222, Options!$B$8)))</f>
        <v>7926.1475104580004</v>
      </c>
      <c r="P222" s="81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Authority"),OR($F222=1,$F222=5)),0,hosp_count(VALUE(LEFT(Options!$B$24,2)),$C222,$E222,$F222,2016,$I222+$J222,1,$H222,$G222*$H222, Options!$B$8)))</f>
        <v>7899.9171062896003</v>
      </c>
      <c r="Q222" s="74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Authority"),OR($F222=1,$F222=5)),0,prem_mort(VALUE(LEFT(Options!$B$24,2)),$C222,$E222,$F222,2016,$I222,1,$H222,$G222*$H222,Options!$B$8)))</f>
        <v>83.189232696800005</v>
      </c>
      <c r="R222" s="75">
        <f>IF(AND(OR(Calculations!$E$2="Orkney Health Board",Calculations!$E$2="Orkney Islands Local Authority"),$F222=1),0,IF(AND(OR(Calculations!$E$2="Shetland Health Board",Calculations!$E$2="Western Isles Health Board",Calculations!$E$2="Shetland Islands Local Authority",Calculations!$E$2="Eilean Siar Local Authority"),OR($F222=1,$F222=5)),0,prem_mort(VALUE(LEFT(Options!$B$24,2)),$C222,$E222,$F222,2016,$I222+$J222,1,$H222,$G222*$H222,Options!$B$8)))</f>
        <v>83.057253981800002</v>
      </c>
      <c r="S222" s="74">
        <f t="shared" si="170"/>
        <v>196.07153930611861</v>
      </c>
      <c r="T222" s="66">
        <f t="shared" si="171"/>
        <v>195.76047417224476</v>
      </c>
      <c r="U222" s="66">
        <f t="shared" si="172"/>
        <v>5880.1862480767422</v>
      </c>
      <c r="V222" s="66">
        <f t="shared" si="173"/>
        <v>5870.8574034675221</v>
      </c>
      <c r="W222" s="66">
        <f t="shared" si="174"/>
        <v>18681.407350000001</v>
      </c>
      <c r="X222" s="66">
        <f t="shared" si="175"/>
        <v>18619.584015955501</v>
      </c>
      <c r="Y222" s="66">
        <f t="shared" si="176"/>
        <v>196.07153930611861</v>
      </c>
      <c r="Z222" s="75">
        <f t="shared" si="177"/>
        <v>195.76047417224476</v>
      </c>
      <c r="AA222" s="74">
        <f t="shared" si="178"/>
        <v>1372500.7751428303</v>
      </c>
      <c r="AB222" s="66">
        <f t="shared" si="179"/>
        <v>1370323.3192057132</v>
      </c>
      <c r="AC222" s="66">
        <f t="shared" si="164"/>
        <v>41161303.736537196</v>
      </c>
      <c r="AD222" s="66">
        <f t="shared" si="165"/>
        <v>41096001.824272655</v>
      </c>
      <c r="AE222" s="66">
        <f t="shared" si="180"/>
        <v>130769851.45</v>
      </c>
      <c r="AF222" s="66">
        <f t="shared" si="181"/>
        <v>130337088.11168851</v>
      </c>
      <c r="AG222" s="66">
        <f t="shared" si="182"/>
        <v>1372500.7751428303</v>
      </c>
      <c r="AH222" s="66">
        <f t="shared" si="183"/>
        <v>1370323.3192057132</v>
      </c>
      <c r="AI222" s="75">
        <v>7000</v>
      </c>
      <c r="AJ222" s="124"/>
      <c r="AK222" s="125"/>
      <c r="AL222" s="66"/>
      <c r="AM222" s="66"/>
      <c r="AN222" s="125"/>
      <c r="AO222" s="125"/>
      <c r="AP222" s="66"/>
      <c r="AQ222" s="75"/>
    </row>
    <row r="223" spans="1:59" x14ac:dyDescent="0.35">
      <c r="B223" s="5" t="s">
        <v>70</v>
      </c>
      <c r="C223" s="15">
        <v>56.953040999999999</v>
      </c>
      <c r="D223" s="15">
        <v>83.473039999999997</v>
      </c>
      <c r="E223" t="s">
        <v>167</v>
      </c>
      <c r="F223">
        <v>5</v>
      </c>
      <c r="G223" s="15">
        <f>HLOOKUP(Calculations!$E$2,'Prevalence Rates'!$C$3:$BC$249,'Prevalence Rates'!$BD223,FALSE)</f>
        <v>7.351441568831471E-2</v>
      </c>
      <c r="H223">
        <f>HLOOKUP(Calculations!$E$2,'Population 2016'!$C$3:$BC$249,'Population 2016'!BD223,FALSE)</f>
        <v>38314</v>
      </c>
      <c r="I223">
        <v>0</v>
      </c>
      <c r="J223">
        <f>HLOOKUP(Results!E$4,Targeting!$C$3:$F$249,Targeting!$G223,FALSE)</f>
        <v>1135</v>
      </c>
      <c r="K223" s="80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Authority"),OR($F223=1,$F223=5)),0,new_ci(VALUE(LEFT(Options!$B$24,2)),$C223,$E223,$F223,2016,$I223,1,$H223,$G223*$H223,Options!$B$8)))</f>
        <v>114.5103365801</v>
      </c>
      <c r="L223" s="81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Authority"),OR($F223=1,$F223=5)),0,new_ci(VALUE(LEFT(Options!$B$24,2)),$C223,$E223,$F223,2016,$I223+$J223,1,$H223,$G223*$H223,Options!$B$8)))</f>
        <v>114.3279988301</v>
      </c>
      <c r="M223" s="74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Authority"),OR($F223=1,$F223=5)),0,new_yllv2(VALUE(LEFT(Options!$B$24,2)),$C223,$D223,$E223,$F223,2016,$I223,1,$H223,$G223*$H223,Options!$B$8)))</f>
        <v>2922.3036750137999</v>
      </c>
      <c r="N223" s="75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Authority"),OR($F223=1,$F223=5)),0,new_yllv2(VALUE(LEFT(Options!$B$24,2)),$C223,$D223,$E223,$F223,2016,$I223+$J223,1,$H223,$G223*$H223,Options!$B$8)))</f>
        <v>2917.6504158162002</v>
      </c>
      <c r="O223" s="81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Authority"),OR($F223=1,$F223=5)),0,hosp_count(VALUE(LEFT(Options!$B$24,2)),$C223,$E223,$F223,2016,$I223,1,$H223,$G223*$H223, Options!$B$8)))</f>
        <v>8109.1411843690003</v>
      </c>
      <c r="P223" s="81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Authority"),OR($F223=1,$F223=5)),0,hosp_count(VALUE(LEFT(Options!$B$24,2)),$C223,$E223,$F223,2016,$I223+$J223,1,$H223,$G223*$H223, Options!$B$8)))</f>
        <v>8082.1738722962</v>
      </c>
      <c r="Q223" s="74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Authority"),OR($F223=1,$F223=5)),0,prem_mort(VALUE(LEFT(Options!$B$24,2)),$C223,$E223,$F223,2016,$I223,1,$H223,$G223*$H223,Options!$B$8)))</f>
        <v>114.5103365801</v>
      </c>
      <c r="R223" s="75">
        <f>IF(AND(OR(Calculations!$E$2="Orkney Health Board",Calculations!$E$2="Orkney Islands Local Authority"),$F223=1),0,IF(AND(OR(Calculations!$E$2="Shetland Health Board",Calculations!$E$2="Western Isles Health Board",Calculations!$E$2="Shetland Islands Local Authority",Calculations!$E$2="Eilean Siar Local Authority"),OR($F223=1,$F223=5)),0,prem_mort(VALUE(LEFT(Options!$B$24,2)),$C223,$E223,$F223,2016,$I223+$J223,1,$H223,$G223*$H223,Options!$B$8)))</f>
        <v>114.3279988301</v>
      </c>
      <c r="S223" s="74">
        <f t="shared" si="170"/>
        <v>298.87335329148613</v>
      </c>
      <c r="T223" s="66">
        <f t="shared" si="171"/>
        <v>298.39744957482907</v>
      </c>
      <c r="U223" s="66">
        <f t="shared" si="172"/>
        <v>7627.2476771253323</v>
      </c>
      <c r="V223" s="66">
        <f t="shared" si="173"/>
        <v>7615.1026147523107</v>
      </c>
      <c r="W223" s="66">
        <f t="shared" si="174"/>
        <v>21164.955850000002</v>
      </c>
      <c r="X223" s="66">
        <f t="shared" si="175"/>
        <v>21094.570841718953</v>
      </c>
      <c r="Y223" s="66">
        <f t="shared" si="176"/>
        <v>298.87335329148613</v>
      </c>
      <c r="Z223" s="75">
        <f t="shared" si="177"/>
        <v>298.39744957482907</v>
      </c>
      <c r="AA223" s="74">
        <f t="shared" si="178"/>
        <v>1942676.7963946599</v>
      </c>
      <c r="AB223" s="66">
        <f t="shared" si="179"/>
        <v>1939583.422236389</v>
      </c>
      <c r="AC223" s="66">
        <f t="shared" si="164"/>
        <v>49577109.901314661</v>
      </c>
      <c r="AD223" s="66">
        <f t="shared" si="165"/>
        <v>49498166.995890021</v>
      </c>
      <c r="AE223" s="66">
        <f t="shared" si="180"/>
        <v>137572213.02500001</v>
      </c>
      <c r="AF223" s="66">
        <f t="shared" si="181"/>
        <v>137114710.4711732</v>
      </c>
      <c r="AG223" s="66">
        <f t="shared" si="182"/>
        <v>1942676.7963946599</v>
      </c>
      <c r="AH223" s="66">
        <f t="shared" si="183"/>
        <v>1939583.422236389</v>
      </c>
      <c r="AI223" s="75">
        <v>6500</v>
      </c>
      <c r="AJ223" s="124"/>
      <c r="AK223" s="125"/>
      <c r="AL223" s="66"/>
      <c r="AM223" s="66"/>
      <c r="AN223" s="125"/>
      <c r="AO223" s="125"/>
      <c r="AP223" s="66"/>
      <c r="AQ223" s="75"/>
    </row>
    <row r="224" spans="1:59" x14ac:dyDescent="0.35">
      <c r="B224" s="5" t="s">
        <v>71</v>
      </c>
      <c r="C224" s="15">
        <v>61.947387999999997</v>
      </c>
      <c r="D224" s="15">
        <v>84.167389999999997</v>
      </c>
      <c r="E224" t="s">
        <v>167</v>
      </c>
      <c r="F224">
        <v>5</v>
      </c>
      <c r="G224" s="15">
        <f>HLOOKUP(Calculations!$E$2,'Prevalence Rates'!$C$3:$BC$249,'Prevalence Rates'!$BD224,FALSE)</f>
        <v>7.351441568831471E-2</v>
      </c>
      <c r="H224">
        <f>HLOOKUP(Calculations!$E$2,'Population 2016'!$C$3:$BC$249,'Population 2016'!BD224,FALSE)</f>
        <v>33644</v>
      </c>
      <c r="I224">
        <v>0</v>
      </c>
      <c r="J224">
        <f>HLOOKUP(Results!E$4,Targeting!$C$3:$F$249,Targeting!$G224,FALSE)</f>
        <v>996</v>
      </c>
      <c r="K224" s="80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Authority"),OR($F224=1,$F224=5)),0,new_ci(VALUE(LEFT(Options!$B$24,2)),$C224,$E224,$F224,2016,$I224,1,$H224,$G224*$H224,Options!$B$8)))</f>
        <v>153.650126648</v>
      </c>
      <c r="L224" s="81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Authority"),OR($F224=1,$F224=5)),0,new_ci(VALUE(LEFT(Options!$B$24,2)),$C224,$E224,$F224,2016,$I224+$J224,1,$H224,$G224*$H224,Options!$B$8)))</f>
        <v>153.40592467880001</v>
      </c>
      <c r="M224" s="74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Authority"),OR($F224=1,$F224=5)),0,new_yllv2(VALUE(LEFT(Options!$B$24,2)),$C224,$D224,$E224,$F224,2016,$I224,1,$H224,$G224*$H224,Options!$B$8)))</f>
        <v>3260.4559947707999</v>
      </c>
      <c r="N224" s="75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Authority"),OR($F224=1,$F224=5)),0,new_yllv2(VALUE(LEFT(Options!$B$24,2)),$C224,$D224,$E224,$F224,2016,$I224+$J224,1,$H224,$G224*$H224,Options!$B$8)))</f>
        <v>3255.274028496</v>
      </c>
      <c r="O224" s="81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Authority"),OR($F224=1,$F224=5)),0,hosp_count(VALUE(LEFT(Options!$B$24,2)),$C224,$E224,$F224,2016,$I224,1,$H224,$G224*$H224, Options!$B$8)))</f>
        <v>8073.9077134924</v>
      </c>
      <c r="P224" s="81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Authority"),OR($F224=1,$F224=5)),0,hosp_count(VALUE(LEFT(Options!$B$24,2)),$C224,$E224,$F224,2016,$I224+$J224,1,$H224,$G224*$H224, Options!$B$8)))</f>
        <v>8047.0752882165998</v>
      </c>
      <c r="Q224" s="74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Authority"),OR($F224=1,$F224=5)),0,prem_mort(VALUE(LEFT(Options!$B$24,2)),$C224,$E224,$F224,2016,$I224,1,$H224,$G224*$H224,Options!$B$8)))</f>
        <v>153.650126648</v>
      </c>
      <c r="R224" s="75">
        <f>IF(AND(OR(Calculations!$E$2="Orkney Health Board",Calculations!$E$2="Orkney Islands Local Authority"),$F224=1),0,IF(AND(OR(Calculations!$E$2="Shetland Health Board",Calculations!$E$2="Western Isles Health Board",Calculations!$E$2="Shetland Islands Local Authority",Calculations!$E$2="Eilean Siar Local Authority"),OR($F224=1,$F224=5)),0,prem_mort(VALUE(LEFT(Options!$B$24,2)),$C224,$E224,$F224,2016,$I224+$J224,1,$H224,$G224*$H224,Options!$B$8)))</f>
        <v>153.40592467880001</v>
      </c>
      <c r="S224" s="74">
        <f t="shared" si="170"/>
        <v>456.69399193912733</v>
      </c>
      <c r="T224" s="66">
        <f t="shared" si="171"/>
        <v>455.96815087028892</v>
      </c>
      <c r="U224" s="66">
        <f t="shared" si="172"/>
        <v>9691.0474223362253</v>
      </c>
      <c r="V224" s="66">
        <f t="shared" si="173"/>
        <v>9675.6450734038772</v>
      </c>
      <c r="W224" s="66">
        <f t="shared" si="174"/>
        <v>23998.06121</v>
      </c>
      <c r="X224" s="66">
        <f t="shared" si="175"/>
        <v>23918.307241162165</v>
      </c>
      <c r="Y224" s="66">
        <f t="shared" si="176"/>
        <v>456.69399193912733</v>
      </c>
      <c r="Z224" s="75">
        <f t="shared" si="177"/>
        <v>455.96815087028892</v>
      </c>
      <c r="AA224" s="74">
        <f t="shared" si="178"/>
        <v>2740163.9516347642</v>
      </c>
      <c r="AB224" s="66">
        <f t="shared" si="179"/>
        <v>2735808.9052217337</v>
      </c>
      <c r="AC224" s="66">
        <f t="shared" si="164"/>
        <v>58146284.534017354</v>
      </c>
      <c r="AD224" s="66">
        <f t="shared" si="165"/>
        <v>58053870.440423265</v>
      </c>
      <c r="AE224" s="66">
        <f t="shared" si="180"/>
        <v>143988367.25999999</v>
      </c>
      <c r="AF224" s="66">
        <f t="shared" si="181"/>
        <v>143509843.446973</v>
      </c>
      <c r="AG224" s="66">
        <f t="shared" si="182"/>
        <v>2740163.9516347642</v>
      </c>
      <c r="AH224" s="66">
        <f t="shared" si="183"/>
        <v>2735808.9052217337</v>
      </c>
      <c r="AI224" s="75">
        <v>6000</v>
      </c>
      <c r="AJ224" s="124"/>
      <c r="AK224" s="125"/>
      <c r="AL224" s="66"/>
      <c r="AM224" s="66"/>
      <c r="AN224" s="125"/>
      <c r="AO224" s="125"/>
      <c r="AP224" s="66"/>
      <c r="AQ224" s="75"/>
    </row>
    <row r="225" spans="2:43" x14ac:dyDescent="0.35">
      <c r="B225" s="5" t="s">
        <v>72</v>
      </c>
      <c r="C225" s="15">
        <v>67.063927000000007</v>
      </c>
      <c r="D225" s="15">
        <v>85.193929999999995</v>
      </c>
      <c r="E225" t="s">
        <v>167</v>
      </c>
      <c r="F225">
        <v>5</v>
      </c>
      <c r="G225" s="15">
        <f>HLOOKUP(Calculations!$E$2,'Prevalence Rates'!$C$3:$BC$249,'Prevalence Rates'!$BD225,FALSE)</f>
        <v>7.351441568831471E-2</v>
      </c>
      <c r="H225">
        <f>HLOOKUP(Calculations!$E$2,'Population 2016'!$C$3:$BC$249,'Population 2016'!BD225,FALSE)</f>
        <v>33766</v>
      </c>
      <c r="I225">
        <v>0</v>
      </c>
      <c r="J225">
        <f>HLOOKUP(Results!E$4,Targeting!$C$3:$F$249,Targeting!$G225,FALSE)</f>
        <v>1000</v>
      </c>
      <c r="K225" s="80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Authority"),OR($F225=1,$F225=5)),0,new_ci(VALUE(LEFT(Options!$B$24,2)),$C225,$E225,$F225,2016,$I225,1,$H225,$G225*$H225,Options!$B$8)))</f>
        <v>237.98939037560001</v>
      </c>
      <c r="L225" s="81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Authority"),OR($F225=1,$F225=5)),0,new_ci(VALUE(LEFT(Options!$B$24,2)),$C225,$E225,$F225,2016,$I225+$J225,1,$H225,$G225*$H225,Options!$B$8)))</f>
        <v>237.61172287560001</v>
      </c>
      <c r="M225" s="74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Authority"),OR($F225=1,$F225=5)),0,new_yllv2(VALUE(LEFT(Options!$B$24,2)),$C225,$D225,$E225,$F225,2016,$I225,1,$H225,$G225*$H225,Options!$B$8)))</f>
        <v>4076.7589711022001</v>
      </c>
      <c r="N225" s="75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Authority"),OR($F225=1,$F225=5)),0,new_yllv2(VALUE(LEFT(Options!$B$24,2)),$C225,$D225,$E225,$F225,2016,$I225+$J225,1,$H225,$G225*$H225,Options!$B$8)))</f>
        <v>4070.2895256942002</v>
      </c>
      <c r="O225" s="81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Authority"),OR($F225=1,$F225=5)),0,hosp_count(VALUE(LEFT(Options!$B$24,2)),$C225,$E225,$F225,2016,$I225,1,$H225,$G225*$H225, Options!$B$8)))</f>
        <v>9216.1471731248002</v>
      </c>
      <c r="P225" s="81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Authority"),OR($F225=1,$F225=5)),0,hosp_count(VALUE(LEFT(Options!$B$24,2)),$C225,$E225,$F225,2016,$I225+$J225,1,$H225,$G225*$H225, Options!$B$8)))</f>
        <v>9185.5067879922008</v>
      </c>
      <c r="Q225" s="74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Authority"),OR($F225=1,$F225=5)),0,prem_mort(VALUE(LEFT(Options!$B$24,2)),$C225,$E225,$F225,2016,$I225,1,$H225,$G225*$H225,Options!$B$8)))</f>
        <v>237.98939037560001</v>
      </c>
      <c r="R225" s="75">
        <f>IF(AND(OR(Calculations!$E$2="Orkney Health Board",Calculations!$E$2="Orkney Islands Local Authority"),$F225=1),0,IF(AND(OR(Calculations!$E$2="Shetland Health Board",Calculations!$E$2="Western Isles Health Board",Calculations!$E$2="Shetland Islands Local Authority",Calculations!$E$2="Eilean Siar Local Authority"),OR($F225=1,$F225=5)),0,prem_mort(VALUE(LEFT(Options!$B$24,2)),$C225,$E225,$F225,2016,$I225+$J225,1,$H225,$G225*$H225,Options!$B$8)))</f>
        <v>237.61172287560001</v>
      </c>
      <c r="S225" s="74">
        <f t="shared" si="170"/>
        <v>704.81961255582542</v>
      </c>
      <c r="T225" s="66">
        <f t="shared" si="171"/>
        <v>703.7011279855476</v>
      </c>
      <c r="U225" s="66">
        <f t="shared" si="172"/>
        <v>12073.562077540129</v>
      </c>
      <c r="V225" s="66">
        <f t="shared" si="173"/>
        <v>12054.402433495825</v>
      </c>
      <c r="W225" s="66">
        <f t="shared" si="174"/>
        <v>27294.163280000001</v>
      </c>
      <c r="X225" s="66">
        <f t="shared" si="175"/>
        <v>27203.41997273056</v>
      </c>
      <c r="Y225" s="66">
        <f t="shared" si="176"/>
        <v>704.81961255582542</v>
      </c>
      <c r="Z225" s="75">
        <f t="shared" si="177"/>
        <v>703.7011279855476</v>
      </c>
      <c r="AA225" s="74">
        <f t="shared" si="178"/>
        <v>3876507.8690570397</v>
      </c>
      <c r="AB225" s="66">
        <f t="shared" si="179"/>
        <v>3870356.203920512</v>
      </c>
      <c r="AC225" s="66">
        <f t="shared" si="164"/>
        <v>66404591.426470712</v>
      </c>
      <c r="AD225" s="66">
        <f t="shared" si="165"/>
        <v>66299213.384227037</v>
      </c>
      <c r="AE225" s="66">
        <f t="shared" si="180"/>
        <v>150117898.03999999</v>
      </c>
      <c r="AF225" s="66">
        <f t="shared" si="181"/>
        <v>149618809.85001808</v>
      </c>
      <c r="AG225" s="66">
        <f t="shared" si="182"/>
        <v>3876507.8690570397</v>
      </c>
      <c r="AH225" s="66">
        <f t="shared" si="183"/>
        <v>3870356.203920512</v>
      </c>
      <c r="AI225" s="75">
        <v>5500</v>
      </c>
      <c r="AJ225" s="124"/>
      <c r="AK225" s="125"/>
      <c r="AL225" s="66"/>
      <c r="AM225" s="66"/>
      <c r="AN225" s="125"/>
      <c r="AO225" s="125"/>
      <c r="AP225" s="66"/>
      <c r="AQ225" s="75"/>
    </row>
    <row r="226" spans="2:43" x14ac:dyDescent="0.35">
      <c r="B226" s="5" t="s">
        <v>73</v>
      </c>
      <c r="C226" s="15">
        <v>71.938164</v>
      </c>
      <c r="D226" s="15">
        <v>86.248159999999999</v>
      </c>
      <c r="E226" t="s">
        <v>167</v>
      </c>
      <c r="F226">
        <v>5</v>
      </c>
      <c r="G226" s="15">
        <f>HLOOKUP(Calculations!$E$2,'Prevalence Rates'!$C$3:$BC$249,'Prevalence Rates'!$BD226,FALSE)</f>
        <v>7.351441568831471E-2</v>
      </c>
      <c r="H226">
        <f>HLOOKUP(Calculations!$E$2,'Population 2016'!$C$3:$BC$249,'Population 2016'!BD226,FALSE)</f>
        <v>25722</v>
      </c>
      <c r="I226">
        <v>0</v>
      </c>
      <c r="J226">
        <f>HLOOKUP(Results!E$4,Targeting!$C$3:$F$249,Targeting!$G226,FALSE)</f>
        <v>762</v>
      </c>
      <c r="K226" s="80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Authority"),OR($F226=1,$F226=5)),0,new_ci(VALUE(LEFT(Options!$B$24,2)),$C226,$E226,$F226,2016,$I226,1,$H226,$G226*$H226,Options!$B$8)))</f>
        <v>273.92831434319999</v>
      </c>
      <c r="L226" s="81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Authority"),OR($F226=1,$F226=5)),0,new_ci(VALUE(LEFT(Options!$B$24,2)),$C226,$E226,$F226,2016,$I226+$J226,1,$H226,$G226*$H226,Options!$B$8)))</f>
        <v>273.49469801459998</v>
      </c>
      <c r="M226" s="74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Authority"),OR($F226=1,$F226=5)),0,new_yllv2(VALUE(LEFT(Options!$B$24,2)),$C226,$D226,$E226,$F226,2016,$I226,1,$H226,$G226*$H226,Options!$B$8)))</f>
        <v>3645.9847681946999</v>
      </c>
      <c r="N226" s="75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Authority"),OR($F226=1,$F226=5)),0,new_yllv2(VALUE(LEFT(Options!$B$24,2)),$C226,$D226,$E226,$F226,2016,$I226+$J226,1,$H226,$G226*$H226,Options!$B$8)))</f>
        <v>3640.2133365955001</v>
      </c>
      <c r="O226" s="81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Authority"),OR($F226=1,$F226=5)),0,hosp_count(VALUE(LEFT(Options!$B$24,2)),$C226,$E226,$F226,2016,$I226,1,$H226,$G226*$H226, Options!$B$8)))</f>
        <v>7936.3573448597999</v>
      </c>
      <c r="P226" s="81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Authority"),OR($F226=1,$F226=5)),0,hosp_count(VALUE(LEFT(Options!$B$24,2)),$C226,$E226,$F226,2016,$I226+$J226,1,$H226,$G226*$H226, Options!$B$8)))</f>
        <v>7909.9639117094002</v>
      </c>
      <c r="Q226" s="74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Authority"),OR($F226=1,$F226=5)),0,prem_mort(VALUE(LEFT(Options!$B$24,2)),$C226,$E226,$F226,2016,$I226,1,$H226,$G226*$H226,Options!$B$8)))</f>
        <v>273.92831434319999</v>
      </c>
      <c r="R226" s="75">
        <f>IF(AND(OR(Calculations!$E$2="Orkney Health Board",Calculations!$E$2="Orkney Islands Local Authority"),$F226=1),0,IF(AND(OR(Calculations!$E$2="Shetland Health Board",Calculations!$E$2="Western Isles Health Board",Calculations!$E$2="Shetland Islands Local Authority",Calculations!$E$2="Eilean Siar Local Authority"),OR($F226=1,$F226=5)),0,prem_mort(VALUE(LEFT(Options!$B$24,2)),$C226,$E226,$F226,2016,$I226+$J226,1,$H226,$G226*$H226,Options!$B$8)))</f>
        <v>273.49469801459998</v>
      </c>
      <c r="S226" s="74">
        <f t="shared" si="170"/>
        <v>1064.957290814089</v>
      </c>
      <c r="T226" s="66">
        <f t="shared" si="171"/>
        <v>1063.2715108257521</v>
      </c>
      <c r="U226" s="66">
        <f t="shared" si="172"/>
        <v>14174.577280906227</v>
      </c>
      <c r="V226" s="66">
        <f t="shared" si="173"/>
        <v>14152.139556004588</v>
      </c>
      <c r="W226" s="66">
        <f t="shared" si="174"/>
        <v>30854.355590000003</v>
      </c>
      <c r="X226" s="66">
        <f t="shared" si="175"/>
        <v>30751.745244185524</v>
      </c>
      <c r="Y226" s="66">
        <f t="shared" si="176"/>
        <v>1064.957290814089</v>
      </c>
      <c r="Z226" s="75">
        <f t="shared" si="177"/>
        <v>1063.2715108257521</v>
      </c>
      <c r="AA226" s="74">
        <f t="shared" si="178"/>
        <v>5324786.4540704452</v>
      </c>
      <c r="AB226" s="66">
        <f t="shared" si="179"/>
        <v>5316357.5541287605</v>
      </c>
      <c r="AC226" s="66">
        <f t="shared" si="164"/>
        <v>70872886.404531136</v>
      </c>
      <c r="AD226" s="66">
        <f t="shared" si="165"/>
        <v>70760697.780022934</v>
      </c>
      <c r="AE226" s="66">
        <f t="shared" si="180"/>
        <v>154271777.95000002</v>
      </c>
      <c r="AF226" s="66">
        <f t="shared" si="181"/>
        <v>153758726.22092763</v>
      </c>
      <c r="AG226" s="66">
        <f t="shared" si="182"/>
        <v>5324786.4540704452</v>
      </c>
      <c r="AH226" s="66">
        <f t="shared" si="183"/>
        <v>5316357.5541287605</v>
      </c>
      <c r="AI226" s="75">
        <v>5000</v>
      </c>
      <c r="AJ226" s="124"/>
      <c r="AK226" s="125"/>
      <c r="AL226" s="66"/>
      <c r="AM226" s="66"/>
      <c r="AN226" s="125"/>
      <c r="AO226" s="125"/>
      <c r="AP226" s="66"/>
      <c r="AQ226" s="75"/>
    </row>
    <row r="227" spans="2:43" x14ac:dyDescent="0.35">
      <c r="B227" s="5" t="s">
        <v>74</v>
      </c>
      <c r="C227" s="15">
        <v>76.942824999999999</v>
      </c>
      <c r="D227" s="15">
        <v>87.812830000000005</v>
      </c>
      <c r="E227" t="s">
        <v>167</v>
      </c>
      <c r="F227">
        <v>5</v>
      </c>
      <c r="G227" s="15">
        <f>HLOOKUP(Calculations!$E$2,'Prevalence Rates'!$C$3:$BC$249,'Prevalence Rates'!$BD227,FALSE)</f>
        <v>7.351441568831471E-2</v>
      </c>
      <c r="H227">
        <f>HLOOKUP(Calculations!$E$2,'Population 2016'!$C$3:$BC$249,'Population 2016'!BD227,FALSE)</f>
        <v>20290</v>
      </c>
      <c r="I227">
        <v>0</v>
      </c>
      <c r="J227">
        <f>HLOOKUP(Results!E$4,Targeting!$C$3:$F$249,Targeting!$G227,FALSE)</f>
        <v>601</v>
      </c>
      <c r="K227" s="80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Authority"),OR($F227=1,$F227=5)),0,new_ci(VALUE(LEFT(Options!$B$24,2)),$C227,$E227,$F227,2016,$I227,1,$H227,$G227*$H227,Options!$B$8)))</f>
        <v>329.79195965460002</v>
      </c>
      <c r="L227" s="81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Authority"),OR($F227=1,$F227=5)),0,new_ci(VALUE(LEFT(Options!$B$24,2)),$C227,$E227,$F227,2016,$I227+$J227,1,$H227,$G227*$H227,Options!$B$8)))</f>
        <v>329.27225938869998</v>
      </c>
      <c r="M227" s="74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Authority"),OR($F227=1,$F227=5)),0,new_yllv2(VALUE(LEFT(Options!$B$24,2)),$C227,$D227,$E227,$F227,2016,$I227,1,$H227,$G227*$H227,Options!$B$8)))</f>
        <v>3255.0482907506998</v>
      </c>
      <c r="N227" s="75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Authority"),OR($F227=1,$F227=5)),0,new_yllv2(VALUE(LEFT(Options!$B$24,2)),$C227,$D227,$E227,$F227,2016,$I227+$J227,1,$H227,$G227*$H227,Options!$B$8)))</f>
        <v>3249.9188465277998</v>
      </c>
      <c r="O227" s="81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Authority"),OR($F227=1,$F227=5)),0,hosp_count(VALUE(LEFT(Options!$B$24,2)),$C227,$E227,$F227,2016,$I227,1,$H227,$G227*$H227, Options!$B$8)))</f>
        <v>7100.1902926740004</v>
      </c>
      <c r="P227" s="81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Authority"),OR($F227=1,$F227=5)),0,hosp_count(VALUE(LEFT(Options!$B$24,2)),$C227,$E227,$F227,2016,$I227+$J227,1,$H227,$G227*$H227, Options!$B$8)))</f>
        <v>7076.5807895937996</v>
      </c>
      <c r="Q227" s="74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Authority"),OR($F227=1,$F227=5)),0,prem_mort(VALUE(LEFT(Options!$B$24,2)),$C227,$E227,$F227,2016,$I227,1,$H227,$G227*$H227,Options!$B$8)))</f>
        <v>0</v>
      </c>
      <c r="R227" s="75">
        <f>IF(AND(OR(Calculations!$E$2="Orkney Health Board",Calculations!$E$2="Orkney Islands Local Authority"),$F227=1),0,IF(AND(OR(Calculations!$E$2="Shetland Health Board",Calculations!$E$2="Western Isles Health Board",Calculations!$E$2="Shetland Islands Local Authority",Calculations!$E$2="Eilean Siar Local Authority"),OR($F227=1,$F227=5)),0,prem_mort(VALUE(LEFT(Options!$B$24,2)),$C227,$E227,$F227,2016,$I227+$J227,1,$H227,$G227*$H227,Options!$B$8)))</f>
        <v>0</v>
      </c>
      <c r="S227" s="74">
        <f t="shared" si="170"/>
        <v>1625.3916197861017</v>
      </c>
      <c r="T227" s="66">
        <f t="shared" si="171"/>
        <v>1622.8302581996056</v>
      </c>
      <c r="U227" s="66">
        <f t="shared" si="172"/>
        <v>16042.623414246918</v>
      </c>
      <c r="V227" s="66">
        <f t="shared" si="173"/>
        <v>16017.342762581568</v>
      </c>
      <c r="W227" s="66">
        <f t="shared" si="174"/>
        <v>34993.545060000004</v>
      </c>
      <c r="X227" s="66">
        <f t="shared" si="175"/>
        <v>34877.184768821091</v>
      </c>
      <c r="Y227" s="66">
        <f t="shared" si="176"/>
        <v>0</v>
      </c>
      <c r="Z227" s="75">
        <f t="shared" si="177"/>
        <v>0</v>
      </c>
      <c r="AA227" s="74">
        <f t="shared" si="178"/>
        <v>6501566.4791444065</v>
      </c>
      <c r="AB227" s="66">
        <f t="shared" si="179"/>
        <v>6491321.0327984225</v>
      </c>
      <c r="AC227" s="66">
        <f t="shared" si="164"/>
        <v>64170493.656987675</v>
      </c>
      <c r="AD227" s="66">
        <f t="shared" si="165"/>
        <v>64069371.050326273</v>
      </c>
      <c r="AE227" s="66">
        <f t="shared" si="180"/>
        <v>139974180.24000001</v>
      </c>
      <c r="AF227" s="66">
        <f t="shared" si="181"/>
        <v>139508739.07528436</v>
      </c>
      <c r="AG227" s="66">
        <f t="shared" si="182"/>
        <v>0</v>
      </c>
      <c r="AH227" s="66">
        <f t="shared" si="183"/>
        <v>0</v>
      </c>
      <c r="AI227" s="75">
        <v>4000</v>
      </c>
      <c r="AJ227" s="124"/>
      <c r="AK227" s="125"/>
      <c r="AL227" s="66"/>
      <c r="AM227" s="66"/>
      <c r="AN227" s="125"/>
      <c r="AO227" s="125"/>
      <c r="AP227" s="66"/>
      <c r="AQ227" s="75"/>
    </row>
    <row r="228" spans="2:43" x14ac:dyDescent="0.35">
      <c r="B228" s="5" t="s">
        <v>75</v>
      </c>
      <c r="C228" s="15">
        <v>81.856712000000002</v>
      </c>
      <c r="D228" s="15">
        <v>89.736710000000002</v>
      </c>
      <c r="E228" t="s">
        <v>167</v>
      </c>
      <c r="F228">
        <v>5</v>
      </c>
      <c r="G228" s="15">
        <f>HLOOKUP(Calculations!$E$2,'Prevalence Rates'!$C$3:$BC$249,'Prevalence Rates'!$BD228,FALSE)</f>
        <v>7.351441568831471E-2</v>
      </c>
      <c r="H228">
        <f>HLOOKUP(Calculations!$E$2,'Population 2016'!$C$3:$BC$249,'Population 2016'!BD228,FALSE)</f>
        <v>15640</v>
      </c>
      <c r="I228">
        <v>0</v>
      </c>
      <c r="J228">
        <f>HLOOKUP(Results!E$4,Targeting!$C$3:$F$249,Targeting!$G228,FALSE)</f>
        <v>463</v>
      </c>
      <c r="K228" s="80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Authority"),OR($F228=1,$F228=5)),0,new_ci(VALUE(LEFT(Options!$B$24,2)),$C228,$E228,$F228,2016,$I228,1,$H228,$G228*$H228,Options!$B$8)))</f>
        <v>384.46270818430003</v>
      </c>
      <c r="L228" s="81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Authority"),OR($F228=1,$F228=5)),0,new_ci(VALUE(LEFT(Options!$B$24,2)),$C228,$E228,$F228,2016,$I228+$J228,1,$H228,$G228*$H228,Options!$B$8)))</f>
        <v>383.86115214699998</v>
      </c>
      <c r="M228" s="74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Authority"),OR($F228=1,$F228=5)),0,new_yllv2(VALUE(LEFT(Options!$B$24,2)),$C228,$D228,$E228,$F228,2016,$I228,1,$H228,$G228*$H228,Options!$B$8)))</f>
        <v>2645.1026633826</v>
      </c>
      <c r="N228" s="75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Authority"),OR($F228=1,$F228=5)),0,new_yllv2(VALUE(LEFT(Options!$B$24,2)),$C228,$D228,$E228,$F228,2016,$I228+$J228,1,$H228,$G228*$H228,Options!$B$8)))</f>
        <v>2640.9639590491001</v>
      </c>
      <c r="O228" s="81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Authority"),OR($F228=1,$F228=5)),0,hosp_count(VALUE(LEFT(Options!$B$24,2)),$C228,$E228,$F228,2016,$I228,1,$H228,$G228*$H228, Options!$B$8)))</f>
        <v>6193.0491423240001</v>
      </c>
      <c r="P228" s="81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Authority"),OR($F228=1,$F228=5)),0,hosp_count(VALUE(LEFT(Options!$B$24,2)),$C228,$E228,$F228,2016,$I228+$J228,1,$H228,$G228*$H228, Options!$B$8)))</f>
        <v>6172.4678233983004</v>
      </c>
      <c r="Q228" s="74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Authority"),OR($F228=1,$F228=5)),0,prem_mort(VALUE(LEFT(Options!$B$24,2)),$C228,$E228,$F228,2016,$I228,1,$H228,$G228*$H228,Options!$B$8)))</f>
        <v>0</v>
      </c>
      <c r="R228" s="75">
        <f>IF(AND(OR(Calculations!$E$2="Orkney Health Board",Calculations!$E$2="Orkney Islands Local Authority"),$F228=1),0,IF(AND(OR(Calculations!$E$2="Shetland Health Board",Calculations!$E$2="Western Isles Health Board",Calculations!$E$2="Shetland Islands Local Authority",Calculations!$E$2="Eilean Siar Local Authority"),OR($F228=1,$F228=5)),0,prem_mort(VALUE(LEFT(Options!$B$24,2)),$C228,$E228,$F228,2016,$I228+$J228,1,$H228,$G228*$H228,Options!$B$8)))</f>
        <v>0</v>
      </c>
      <c r="S228" s="74">
        <f t="shared" si="170"/>
        <v>2458.2014589789001</v>
      </c>
      <c r="T228" s="66">
        <f t="shared" si="171"/>
        <v>2454.3551927557542</v>
      </c>
      <c r="U228" s="66">
        <f t="shared" si="172"/>
        <v>16912.421121372121</v>
      </c>
      <c r="V228" s="66">
        <f t="shared" si="173"/>
        <v>16885.958817449489</v>
      </c>
      <c r="W228" s="66">
        <f t="shared" si="174"/>
        <v>39597.500910000002</v>
      </c>
      <c r="X228" s="66">
        <f t="shared" si="175"/>
        <v>39465.90679922187</v>
      </c>
      <c r="Y228" s="66">
        <f t="shared" si="176"/>
        <v>0</v>
      </c>
      <c r="Z228" s="75">
        <f t="shared" si="177"/>
        <v>0</v>
      </c>
      <c r="AA228" s="74">
        <f t="shared" si="178"/>
        <v>6145503.6474472499</v>
      </c>
      <c r="AB228" s="66">
        <f t="shared" si="179"/>
        <v>6135887.9818893857</v>
      </c>
      <c r="AC228" s="66">
        <f t="shared" si="164"/>
        <v>42281052.803430304</v>
      </c>
      <c r="AD228" s="66">
        <f t="shared" si="165"/>
        <v>42214897.043623723</v>
      </c>
      <c r="AE228" s="66">
        <f t="shared" si="180"/>
        <v>98993752.275000006</v>
      </c>
      <c r="AF228" s="66">
        <f t="shared" si="181"/>
        <v>98664766.998054668</v>
      </c>
      <c r="AG228" s="66">
        <f t="shared" si="182"/>
        <v>0</v>
      </c>
      <c r="AH228" s="66">
        <f t="shared" si="183"/>
        <v>0</v>
      </c>
      <c r="AI228" s="75">
        <v>2500</v>
      </c>
      <c r="AJ228" s="124"/>
      <c r="AK228" s="125"/>
      <c r="AL228" s="66"/>
      <c r="AM228" s="66"/>
      <c r="AN228" s="125"/>
      <c r="AO228" s="125"/>
      <c r="AP228" s="66"/>
      <c r="AQ228" s="75"/>
    </row>
    <row r="229" spans="2:43" x14ac:dyDescent="0.35">
      <c r="B229" s="5" t="s">
        <v>81</v>
      </c>
      <c r="C229" s="15">
        <v>86.730819999999994</v>
      </c>
      <c r="D229" s="15">
        <v>92.220819999999989</v>
      </c>
      <c r="E229" t="s">
        <v>167</v>
      </c>
      <c r="F229">
        <v>5</v>
      </c>
      <c r="G229" s="15">
        <f>HLOOKUP(Calculations!$E$2,'Prevalence Rates'!$C$3:$BC$249,'Prevalence Rates'!$BD229,FALSE)</f>
        <v>7.351441568831471E-2</v>
      </c>
      <c r="H229">
        <f>HLOOKUP(Calculations!$E$2,'Population 2016'!$C$3:$BC$249,'Population 2016'!BD229,FALSE)</f>
        <v>9964</v>
      </c>
      <c r="I229">
        <v>0</v>
      </c>
      <c r="J229">
        <f>HLOOKUP(Results!E$4,Targeting!$C$3:$F$249,Targeting!$G229,FALSE)</f>
        <v>295</v>
      </c>
      <c r="K229" s="80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Authority"),OR($F229=1,$F229=5)),0,new_ci(VALUE(LEFT(Options!$B$24,2)),$C229,$E229,$F229,2016,$I229,1,$H229,$G229*$H229,Options!$B$8)))</f>
        <v>368.39434806219998</v>
      </c>
      <c r="L229" s="81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Authority"),OR($F229=1,$F229=5)),0,new_ci(VALUE(LEFT(Options!$B$24,2)),$C229,$E229,$F229,2016,$I229+$J229,1,$H229,$G229*$H229,Options!$B$8)))</f>
        <v>367.82352872619998</v>
      </c>
      <c r="M229" s="74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Authority"),OR($F229=1,$F229=5)),0,new_yllv2(VALUE(LEFT(Options!$B$24,2)),$C229,$D229,$E229,$F229,2016,$I229,1,$H229,$G229*$H229,Options!$B$8)))</f>
        <v>1654.0906227993</v>
      </c>
      <c r="N229" s="75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Authority"),OR($F229=1,$F229=5)),0,new_yllv2(VALUE(LEFT(Options!$B$24,2)),$C229,$D229,$E229,$F229,2016,$I229+$J229,1,$H229,$G229*$H229,Options!$B$8)))</f>
        <v>1651.5276439806</v>
      </c>
      <c r="O229" s="81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Authority"),OR($F229=1,$F229=5)),0,hosp_count(VALUE(LEFT(Options!$B$24,2)),$C229,$E229,$F229,2016,$I229,1,$H229,$G229*$H229, Options!$B$8)))</f>
        <v>4460.1224511456003</v>
      </c>
      <c r="P229" s="81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Authority"),OR($F229=1,$F229=5)),0,hosp_count(VALUE(LEFT(Options!$B$24,2)),$C229,$E229,$F229,2016,$I229+$J229,1,$H229,$G229*$H229, Options!$B$8)))</f>
        <v>4445.2986523080999</v>
      </c>
      <c r="Q229" s="74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Authority"),OR($F229=1,$F229=5)),0,prem_mort(VALUE(LEFT(Options!$B$24,2)),$C229,$E229,$F229,2016,$I229,1,$H229,$G229*$H229,Options!$B$8)))</f>
        <v>0</v>
      </c>
      <c r="R229" s="75">
        <f>IF(AND(OR(Calculations!$E$2="Orkney Health Board",Calculations!$E$2="Orkney Islands Local Authority"),$F229=1),0,IF(AND(OR(Calculations!$E$2="Shetland Health Board",Calculations!$E$2="Western Isles Health Board",Calculations!$E$2="Shetland Islands Local Authority",Calculations!$E$2="Eilean Siar Local Authority"),OR($F229=1,$F229=5)),0,prem_mort(VALUE(LEFT(Options!$B$24,2)),$C229,$E229,$F229,2016,$I229+$J229,1,$H229,$G229*$H229,Options!$B$8)))</f>
        <v>0</v>
      </c>
      <c r="S229" s="74">
        <f t="shared" si="170"/>
        <v>3697.2535935588112</v>
      </c>
      <c r="T229" s="66">
        <f t="shared" si="171"/>
        <v>3691.5247764572464</v>
      </c>
      <c r="U229" s="66">
        <f t="shared" si="172"/>
        <v>16600.668635079284</v>
      </c>
      <c r="V229" s="66">
        <f t="shared" si="173"/>
        <v>16574.946246292653</v>
      </c>
      <c r="W229" s="66">
        <f t="shared" si="174"/>
        <v>44762.369039999998</v>
      </c>
      <c r="X229" s="66">
        <f t="shared" si="175"/>
        <v>44613.595466761341</v>
      </c>
      <c r="Y229" s="66">
        <f t="shared" si="176"/>
        <v>0</v>
      </c>
      <c r="Z229" s="75">
        <f t="shared" si="177"/>
        <v>0</v>
      </c>
      <c r="AA229" s="74">
        <f t="shared" si="178"/>
        <v>5545880.3903382169</v>
      </c>
      <c r="AB229" s="66">
        <f t="shared" si="179"/>
        <v>5537287.1646858696</v>
      </c>
      <c r="AC229" s="66">
        <f t="shared" si="164"/>
        <v>24901002.952618927</v>
      </c>
      <c r="AD229" s="66">
        <f t="shared" si="165"/>
        <v>24862419.36943898</v>
      </c>
      <c r="AE229" s="66">
        <f t="shared" si="180"/>
        <v>67143553.560000002</v>
      </c>
      <c r="AF229" s="66">
        <f t="shared" si="181"/>
        <v>66920393.200142011</v>
      </c>
      <c r="AG229" s="66">
        <f t="shared" si="182"/>
        <v>0</v>
      </c>
      <c r="AH229" s="66">
        <f t="shared" si="183"/>
        <v>0</v>
      </c>
      <c r="AI229" s="75">
        <v>1500</v>
      </c>
      <c r="AJ229" s="124"/>
      <c r="AK229" s="125"/>
      <c r="AL229" s="66"/>
      <c r="AM229" s="66"/>
      <c r="AN229" s="125"/>
      <c r="AO229" s="125"/>
      <c r="AP229" s="66"/>
      <c r="AQ229" s="75"/>
    </row>
    <row r="230" spans="2:43" x14ac:dyDescent="0.35">
      <c r="B230" s="5" t="s">
        <v>82</v>
      </c>
      <c r="C230" s="15">
        <v>92.779342999999997</v>
      </c>
      <c r="D230" s="15">
        <v>96.279340000000005</v>
      </c>
      <c r="E230" t="s">
        <v>167</v>
      </c>
      <c r="F230">
        <v>5</v>
      </c>
      <c r="G230" s="15">
        <f>HLOOKUP(Calculations!$E$2,'Prevalence Rates'!$C$3:$BC$249,'Prevalence Rates'!$BD230,FALSE)</f>
        <v>7.351441568831471E-2</v>
      </c>
      <c r="H230">
        <f>HLOOKUP(Calculations!$E$2,'Population 2016'!$C$3:$BC$249,'Population 2016'!BD230,FALSE)</f>
        <v>6057</v>
      </c>
      <c r="I230">
        <v>0</v>
      </c>
      <c r="J230">
        <f>HLOOKUP(Results!E$4,Targeting!$C$3:$F$249,Targeting!$G230,FALSE)</f>
        <v>179</v>
      </c>
      <c r="K230" s="80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Authority"),OR($F230=1,$F230=5)),0,new_ci(VALUE(LEFT(Options!$B$24,2)),$C230,$E230,$F230,2016,$I230,1,$H230,$G230*$H230,Options!$B$8)))</f>
        <v>369.88476040969999</v>
      </c>
      <c r="L230" s="81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Authority"),OR($F230=1,$F230=5)),0,new_ci(VALUE(LEFT(Options!$B$24,2)),$C230,$E230,$F230,2016,$I230+$J230,1,$H230,$G230*$H230,Options!$B$8)))</f>
        <v>369.32376866380002</v>
      </c>
      <c r="M230" s="74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Authority"),OR($F230=1,$F230=5)),0,new_yllv2(VALUE(LEFT(Options!$B$24,2)),$C230,$D230,$E230,$F230,2016,$I230,1,$H230,$G230*$H230,Options!$B$8)))</f>
        <v>924.71079137000004</v>
      </c>
      <c r="N230" s="75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Authority"),OR($F230=1,$F230=5)),0,new_yllv2(VALUE(LEFT(Options!$B$24,2)),$C230,$D230,$E230,$F230,2016,$I230+$J230,1,$H230,$G230*$H230,Options!$B$8)))</f>
        <v>923.30831368819997</v>
      </c>
      <c r="O230" s="81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Authority"),OR($F230=1,$F230=5)),0,hosp_count(VALUE(LEFT(Options!$B$24,2)),$C230,$E230,$F230,2016,$I230,1,$H230,$G230*$H230, Options!$B$8)))</f>
        <v>3156.7875870779999</v>
      </c>
      <c r="P230" s="81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Authority"),OR($F230=1,$F230=5)),0,hosp_count(VALUE(LEFT(Options!$B$24,2)),$C230,$E230,$F230,2016,$I230+$J230,1,$H230,$G230*$H230, Options!$B$8)))</f>
        <v>3146.3147282100999</v>
      </c>
      <c r="Q230" s="74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Authority"),OR($F230=1,$F230=5)),0,prem_mort(VALUE(LEFT(Options!$B$24,2)),$C230,$E230,$F230,2016,$I230,1,$H230,$G230*$H230,Options!$B$8)))</f>
        <v>0</v>
      </c>
      <c r="R230" s="75">
        <f>IF(AND(OR(Calculations!$E$2="Orkney Health Board",Calculations!$E$2="Orkney Islands Local Authority"),$F230=1),0,IF(AND(OR(Calculations!$E$2="Shetland Health Board",Calculations!$E$2="Western Isles Health Board",Calculations!$E$2="Shetland Islands Local Authority",Calculations!$E$2="Eilean Siar Local Authority"),OR($F230=1,$F230=5)),0,prem_mort(VALUE(LEFT(Options!$B$24,2)),$C230,$E230,$F230,2016,$I230+$J230,1,$H230,$G230*$H230,Options!$B$8)))</f>
        <v>0</v>
      </c>
      <c r="S230" s="74">
        <f t="shared" si="170"/>
        <v>6106.7320523311864</v>
      </c>
      <c r="T230" s="66">
        <f t="shared" si="171"/>
        <v>6097.4701777084374</v>
      </c>
      <c r="U230" s="66">
        <f t="shared" si="172"/>
        <v>15266.811810632327</v>
      </c>
      <c r="V230" s="66">
        <f t="shared" si="173"/>
        <v>15243.657151860656</v>
      </c>
      <c r="W230" s="66">
        <f t="shared" si="174"/>
        <v>52118.005399999995</v>
      </c>
      <c r="X230" s="66">
        <f t="shared" si="175"/>
        <v>51945.100350175002</v>
      </c>
      <c r="Y230" s="66">
        <f t="shared" si="176"/>
        <v>0</v>
      </c>
      <c r="Z230" s="75">
        <f t="shared" si="177"/>
        <v>0</v>
      </c>
      <c r="AA230" s="74">
        <f t="shared" si="178"/>
        <v>6106732.0523311868</v>
      </c>
      <c r="AB230" s="66">
        <f t="shared" si="179"/>
        <v>6097470.1777084377</v>
      </c>
      <c r="AC230" s="66">
        <f t="shared" si="164"/>
        <v>15266811.810632328</v>
      </c>
      <c r="AD230" s="66">
        <f t="shared" si="165"/>
        <v>15243657.151860656</v>
      </c>
      <c r="AE230" s="66">
        <f t="shared" si="180"/>
        <v>52118005.399999991</v>
      </c>
      <c r="AF230" s="66">
        <f t="shared" si="181"/>
        <v>51945100.350175001</v>
      </c>
      <c r="AG230" s="66">
        <f t="shared" si="182"/>
        <v>0</v>
      </c>
      <c r="AH230" s="66">
        <f t="shared" si="183"/>
        <v>0</v>
      </c>
      <c r="AI230" s="75">
        <v>1000</v>
      </c>
      <c r="AJ230" s="124"/>
      <c r="AK230" s="125"/>
      <c r="AL230" s="66"/>
      <c r="AM230" s="66"/>
      <c r="AN230" s="125"/>
      <c r="AO230" s="125"/>
      <c r="AP230" s="66"/>
      <c r="AQ230" s="75"/>
    </row>
    <row r="231" spans="2:43" hidden="1" x14ac:dyDescent="0.35">
      <c r="B231" s="5" t="s">
        <v>76</v>
      </c>
      <c r="C231" s="15">
        <v>2.0320822999999999</v>
      </c>
      <c r="D231" s="15">
        <v>77.402082000000007</v>
      </c>
      <c r="E231" t="s">
        <v>168</v>
      </c>
      <c r="F231">
        <v>5</v>
      </c>
      <c r="G231" s="15">
        <f>HLOOKUP(Calculations!$E$2,'Prevalence Rates'!$C$3:$BC$249,'Prevalence Rates'!$BD231,FALSE)</f>
        <v>0</v>
      </c>
      <c r="H231">
        <f>HLOOKUP(Calculations!$E$2,'Population 2016'!$C$3:$BC$249,'Population 2016'!BD231,FALSE)</f>
        <v>0</v>
      </c>
      <c r="I231">
        <v>0</v>
      </c>
      <c r="J231">
        <f>HLOOKUP(Results!E$4,Targeting!$C$3:$F$249,Targeting!$G231,FALSE)</f>
        <v>0</v>
      </c>
      <c r="K231" s="80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Authority"),OR($F231=1,$F231=5)),0,new_ci(VALUE(LEFT(Options!$B$24,2)),$C231,$E231,$F231,2016,$I231,1,$H231,$G231*$H231,Options!$B$8)))</f>
        <v>#VALUE!</v>
      </c>
      <c r="L231" s="81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Authority"),OR($F231=1,$F231=5)),0,new_ci(VALUE(LEFT(Options!$B$24,2)),$C231,$E231,$F231,2016,$I231+$J231,1,$H231,$G231*$H231,Options!$B$8)))</f>
        <v>#VALUE!</v>
      </c>
      <c r="M231" s="74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Authority"),OR($F231=1,$F231=5)),0,new_yllv2(VALUE(LEFT(Options!$B$24,2)),$C231,$D231,$E231,$F231,2016,$I231,1,$H231,$G231*$H231,Options!$B$8)))</f>
        <v>#VALUE!</v>
      </c>
      <c r="N231" s="75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Authority"),OR($F231=1,$F231=5)),0,new_yllv2(VALUE(LEFT(Options!$B$24,2)),$C231,$D231,$E231,$F231,2016,$I231+$J231,1,$H231,$G231*$H231,Options!$B$8)))</f>
        <v>#VALUE!</v>
      </c>
      <c r="O231" s="81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Authority"),OR($F231=1,$F231=5)),0,hosp_count(VALUE(LEFT(Options!$B$24,2)),$C231,$E231,$F231,2016,$I231,1,$H231,$G231*$H231, Options!$B$8)))</f>
        <v>#VALUE!</v>
      </c>
      <c r="P231" s="81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Authority"),OR($F231=1,$F231=5)),0,hosp_count(VALUE(LEFT(Options!$B$24,2)),$C231,$E231,$F231,2016,$I231+$J231,1,$H231,$G231*$H231, Options!$B$8)))</f>
        <v>#VALUE!</v>
      </c>
      <c r="Q231" s="74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Authority"),OR($F231=1,$F231=5)),0,prem_mort(VALUE(LEFT(Options!$B$24,2)),$C231,$E231,$F231,2016,$I231,1,$H231,$G231*$H231,Options!$B$8)))</f>
        <v>#VALUE!</v>
      </c>
      <c r="R231" s="75" t="e">
        <f>IF(AND(OR(Calculations!$E$2="Orkney Health Board",Calculations!$E$2="Orkney Islands Local Authority"),$F231=1),0,IF(AND(OR(Calculations!$E$2="Shetland Health Board",Calculations!$E$2="Western Isles Health Board",Calculations!$E$2="Shetland Islands Local Authority",Calculations!$E$2="Eilean Siar Local Authority"),OR($F231=1,$F231=5)),0,prem_mort(VALUE(LEFT(Options!$B$24,2)),$C231,$E231,$F231,2016,$I231+$J231,1,$H231,$G231*$H231,Options!$B$8)))</f>
        <v>#VALUE!</v>
      </c>
      <c r="S231" s="74" t="e">
        <f t="shared" si="170"/>
        <v>#VALUE!</v>
      </c>
      <c r="T231" s="66" t="e">
        <f t="shared" si="171"/>
        <v>#VALUE!</v>
      </c>
      <c r="U231" s="66" t="e">
        <f t="shared" si="172"/>
        <v>#VALUE!</v>
      </c>
      <c r="V231" s="66" t="e">
        <f t="shared" si="173"/>
        <v>#VALUE!</v>
      </c>
      <c r="W231" s="66" t="e">
        <f t="shared" si="174"/>
        <v>#VALUE!</v>
      </c>
      <c r="X231" s="66" t="e">
        <f t="shared" si="175"/>
        <v>#VALUE!</v>
      </c>
      <c r="Y231" s="66" t="e">
        <f t="shared" si="176"/>
        <v>#VALUE!</v>
      </c>
      <c r="Z231" s="75" t="e">
        <f t="shared" si="177"/>
        <v>#VALUE!</v>
      </c>
      <c r="AA231" s="74" t="e">
        <f t="shared" si="178"/>
        <v>#VALUE!</v>
      </c>
      <c r="AB231" s="66" t="e">
        <f t="shared" si="179"/>
        <v>#VALUE!</v>
      </c>
      <c r="AC231" s="66" t="e">
        <f t="shared" si="164"/>
        <v>#VALUE!</v>
      </c>
      <c r="AD231" s="66" t="e">
        <f t="shared" si="165"/>
        <v>#VALUE!</v>
      </c>
      <c r="AE231" s="66" t="e">
        <f t="shared" si="180"/>
        <v>#VALUE!</v>
      </c>
      <c r="AF231" s="66" t="e">
        <f t="shared" si="181"/>
        <v>#VALUE!</v>
      </c>
      <c r="AG231" s="66" t="e">
        <f t="shared" si="182"/>
        <v>#VALUE!</v>
      </c>
      <c r="AH231" s="66" t="e">
        <f t="shared" si="183"/>
        <v>#VALUE!</v>
      </c>
      <c r="AI231" s="75">
        <v>5000</v>
      </c>
      <c r="AJ231" s="124"/>
      <c r="AK231" s="125"/>
      <c r="AL231" s="66"/>
      <c r="AM231" s="66"/>
      <c r="AN231" s="125"/>
      <c r="AO231" s="125"/>
      <c r="AP231" s="66"/>
      <c r="AQ231" s="75"/>
    </row>
    <row r="232" spans="2:43" hidden="1" x14ac:dyDescent="0.35">
      <c r="B232" s="5" t="s">
        <v>46</v>
      </c>
      <c r="C232" s="15">
        <v>6.9784756000000003</v>
      </c>
      <c r="D232" s="15">
        <v>77.398476000000002</v>
      </c>
      <c r="E232" t="s">
        <v>168</v>
      </c>
      <c r="F232">
        <v>5</v>
      </c>
      <c r="G232" s="15">
        <f>HLOOKUP(Calculations!$E$2,'Prevalence Rates'!$C$3:$BC$249,'Prevalence Rates'!$BD232,FALSE)</f>
        <v>0</v>
      </c>
      <c r="H232">
        <f>HLOOKUP(Calculations!$E$2,'Population 2016'!$C$3:$BC$249,'Population 2016'!BD232,FALSE)</f>
        <v>0</v>
      </c>
      <c r="I232">
        <v>0</v>
      </c>
      <c r="J232">
        <f>HLOOKUP(Results!E$4,Targeting!$C$3:$F$249,Targeting!$G232,FALSE)</f>
        <v>0</v>
      </c>
      <c r="K232" s="80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Authority"),OR($F232=1,$F232=5)),0,new_ci(VALUE(LEFT(Options!$B$24,2)),$C232,$E232,$F232,2016,$I232,1,$H232,$G232*$H232,Options!$B$8)))</f>
        <v>#VALUE!</v>
      </c>
      <c r="L232" s="81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Authority"),OR($F232=1,$F232=5)),0,new_ci(VALUE(LEFT(Options!$B$24,2)),$C232,$E232,$F232,2016,$I232+$J232,1,$H232,$G232*$H232,Options!$B$8)))</f>
        <v>#VALUE!</v>
      </c>
      <c r="M232" s="74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Authority"),OR($F232=1,$F232=5)),0,new_yllv2(VALUE(LEFT(Options!$B$24,2)),$C232,$D232,$E232,$F232,2016,$I232,1,$H232,$G232*$H232,Options!$B$8)))</f>
        <v>#VALUE!</v>
      </c>
      <c r="N232" s="75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Authority"),OR($F232=1,$F232=5)),0,new_yllv2(VALUE(LEFT(Options!$B$24,2)),$C232,$D232,$E232,$F232,2016,$I232+$J232,1,$H232,$G232*$H232,Options!$B$8)))</f>
        <v>#VALUE!</v>
      </c>
      <c r="O232" s="81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Authority"),OR($F232=1,$F232=5)),0,hosp_count(VALUE(LEFT(Options!$B$24,2)),$C232,$E232,$F232,2016,$I232,1,$H232,$G232*$H232, Options!$B$8)))</f>
        <v>#VALUE!</v>
      </c>
      <c r="P232" s="81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Authority"),OR($F232=1,$F232=5)),0,hosp_count(VALUE(LEFT(Options!$B$24,2)),$C232,$E232,$F232,2016,$I232+$J232,1,$H232,$G232*$H232, Options!$B$8)))</f>
        <v>#VALUE!</v>
      </c>
      <c r="Q232" s="74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Authority"),OR($F232=1,$F232=5)),0,prem_mort(VALUE(LEFT(Options!$B$24,2)),$C232,$E232,$F232,2016,$I232,1,$H232,$G232*$H232,Options!$B$8)))</f>
        <v>#VALUE!</v>
      </c>
      <c r="R232" s="75" t="e">
        <f>IF(AND(OR(Calculations!$E$2="Orkney Health Board",Calculations!$E$2="Orkney Islands Local Authority"),$F232=1),0,IF(AND(OR(Calculations!$E$2="Shetland Health Board",Calculations!$E$2="Western Isles Health Board",Calculations!$E$2="Shetland Islands Local Authority",Calculations!$E$2="Eilean Siar Local Authority"),OR($F232=1,$F232=5)),0,prem_mort(VALUE(LEFT(Options!$B$24,2)),$C232,$E232,$F232,2016,$I232+$J232,1,$H232,$G232*$H232,Options!$B$8)))</f>
        <v>#VALUE!</v>
      </c>
      <c r="S232" s="74" t="e">
        <f t="shared" si="170"/>
        <v>#VALUE!</v>
      </c>
      <c r="T232" s="66" t="e">
        <f t="shared" si="171"/>
        <v>#VALUE!</v>
      </c>
      <c r="U232" s="66" t="e">
        <f t="shared" si="172"/>
        <v>#VALUE!</v>
      </c>
      <c r="V232" s="66" t="e">
        <f t="shared" si="173"/>
        <v>#VALUE!</v>
      </c>
      <c r="W232" s="66" t="e">
        <f t="shared" si="174"/>
        <v>#VALUE!</v>
      </c>
      <c r="X232" s="66" t="e">
        <f t="shared" si="175"/>
        <v>#VALUE!</v>
      </c>
      <c r="Y232" s="66" t="e">
        <f t="shared" si="176"/>
        <v>#VALUE!</v>
      </c>
      <c r="Z232" s="75" t="e">
        <f t="shared" si="177"/>
        <v>#VALUE!</v>
      </c>
      <c r="AA232" s="74" t="e">
        <f t="shared" si="178"/>
        <v>#VALUE!</v>
      </c>
      <c r="AB232" s="66" t="e">
        <f t="shared" si="179"/>
        <v>#VALUE!</v>
      </c>
      <c r="AC232" s="66" t="e">
        <f t="shared" si="164"/>
        <v>#VALUE!</v>
      </c>
      <c r="AD232" s="66" t="e">
        <f t="shared" si="165"/>
        <v>#VALUE!</v>
      </c>
      <c r="AE232" s="66" t="e">
        <f t="shared" si="180"/>
        <v>#VALUE!</v>
      </c>
      <c r="AF232" s="66" t="e">
        <f t="shared" si="181"/>
        <v>#VALUE!</v>
      </c>
      <c r="AG232" s="66" t="e">
        <f t="shared" si="182"/>
        <v>#VALUE!</v>
      </c>
      <c r="AH232" s="66" t="e">
        <f t="shared" si="183"/>
        <v>#VALUE!</v>
      </c>
      <c r="AI232" s="75">
        <v>5500</v>
      </c>
      <c r="AJ232" s="124"/>
      <c r="AK232" s="125"/>
      <c r="AL232" s="66"/>
      <c r="AM232" s="66"/>
      <c r="AN232" s="125"/>
      <c r="AO232" s="125"/>
      <c r="AP232" s="66"/>
      <c r="AQ232" s="75"/>
    </row>
    <row r="233" spans="2:43" hidden="1" x14ac:dyDescent="0.35">
      <c r="B233" s="5" t="s">
        <v>77</v>
      </c>
      <c r="C233" s="15">
        <v>12.471144000000001</v>
      </c>
      <c r="D233" s="15">
        <v>77.921140000000008</v>
      </c>
      <c r="E233" t="s">
        <v>168</v>
      </c>
      <c r="F233">
        <v>5</v>
      </c>
      <c r="G233" s="15">
        <f>HLOOKUP(Calculations!$E$2,'Prevalence Rates'!$C$3:$BC$249,'Prevalence Rates'!$BD233,FALSE)</f>
        <v>0</v>
      </c>
      <c r="H233">
        <f>HLOOKUP(Calculations!$E$2,'Population 2016'!$C$3:$BC$249,'Population 2016'!BD233,FALSE)</f>
        <v>0</v>
      </c>
      <c r="I233">
        <v>0</v>
      </c>
      <c r="J233">
        <f>HLOOKUP(Results!E$4,Targeting!$C$3:$F$249,Targeting!$G233,FALSE)</f>
        <v>0</v>
      </c>
      <c r="K233" s="80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Authority"),OR($F233=1,$F233=5)),0,new_ci(VALUE(LEFT(Options!$B$24,2)),$C233,$E233,$F233,2016,$I233,1,$H233,$G233*$H233,Options!$B$8)))</f>
        <v>#VALUE!</v>
      </c>
      <c r="L233" s="81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Authority"),OR($F233=1,$F233=5)),0,new_ci(VALUE(LEFT(Options!$B$24,2)),$C233,$E233,$F233,2016,$I233+$J233,1,$H233,$G233*$H233,Options!$B$8)))</f>
        <v>#VALUE!</v>
      </c>
      <c r="M233" s="74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Authority"),OR($F233=1,$F233=5)),0,new_yllv2(VALUE(LEFT(Options!$B$24,2)),$C233,$D233,$E233,$F233,2016,$I233,1,$H233,$G233*$H233,Options!$B$8)))</f>
        <v>#VALUE!</v>
      </c>
      <c r="N233" s="75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Authority"),OR($F233=1,$F233=5)),0,new_yllv2(VALUE(LEFT(Options!$B$24,2)),$C233,$D233,$E233,$F233,2016,$I233+$J233,1,$H233,$G233*$H233,Options!$B$8)))</f>
        <v>#VALUE!</v>
      </c>
      <c r="O233" s="81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Authority"),OR($F233=1,$F233=5)),0,hosp_count(VALUE(LEFT(Options!$B$24,2)),$C233,$E233,$F233,2016,$I233,1,$H233,$G233*$H233, Options!$B$8)))</f>
        <v>#VALUE!</v>
      </c>
      <c r="P233" s="81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Authority"),OR($F233=1,$F233=5)),0,hosp_count(VALUE(LEFT(Options!$B$24,2)),$C233,$E233,$F233,2016,$I233+$J233,1,$H233,$G233*$H233, Options!$B$8)))</f>
        <v>#VALUE!</v>
      </c>
      <c r="Q233" s="74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Authority"),OR($F233=1,$F233=5)),0,prem_mort(VALUE(LEFT(Options!$B$24,2)),$C233,$E233,$F233,2016,$I233,1,$H233,$G233*$H233,Options!$B$8)))</f>
        <v>#VALUE!</v>
      </c>
      <c r="R233" s="75" t="e">
        <f>IF(AND(OR(Calculations!$E$2="Orkney Health Board",Calculations!$E$2="Orkney Islands Local Authority"),$F233=1),0,IF(AND(OR(Calculations!$E$2="Shetland Health Board",Calculations!$E$2="Western Isles Health Board",Calculations!$E$2="Shetland Islands Local Authority",Calculations!$E$2="Eilean Siar Local Authority"),OR($F233=1,$F233=5)),0,prem_mort(VALUE(LEFT(Options!$B$24,2)),$C233,$E233,$F233,2016,$I233+$J233,1,$H233,$G233*$H233,Options!$B$8)))</f>
        <v>#VALUE!</v>
      </c>
      <c r="S233" s="74" t="e">
        <f t="shared" si="170"/>
        <v>#VALUE!</v>
      </c>
      <c r="T233" s="66" t="e">
        <f t="shared" si="171"/>
        <v>#VALUE!</v>
      </c>
      <c r="U233" s="66" t="e">
        <f t="shared" si="172"/>
        <v>#VALUE!</v>
      </c>
      <c r="V233" s="66" t="e">
        <f t="shared" si="173"/>
        <v>#VALUE!</v>
      </c>
      <c r="W233" s="66" t="e">
        <f t="shared" si="174"/>
        <v>#VALUE!</v>
      </c>
      <c r="X233" s="66" t="e">
        <f t="shared" si="175"/>
        <v>#VALUE!</v>
      </c>
      <c r="Y233" s="66" t="e">
        <f t="shared" si="176"/>
        <v>#VALUE!</v>
      </c>
      <c r="Z233" s="75" t="e">
        <f t="shared" si="177"/>
        <v>#VALUE!</v>
      </c>
      <c r="AA233" s="74" t="e">
        <f t="shared" si="178"/>
        <v>#VALUE!</v>
      </c>
      <c r="AB233" s="66" t="e">
        <f t="shared" si="179"/>
        <v>#VALUE!</v>
      </c>
      <c r="AC233" s="66" t="e">
        <f t="shared" si="164"/>
        <v>#VALUE!</v>
      </c>
      <c r="AD233" s="66" t="e">
        <f t="shared" si="165"/>
        <v>#VALUE!</v>
      </c>
      <c r="AE233" s="66" t="e">
        <f t="shared" si="180"/>
        <v>#VALUE!</v>
      </c>
      <c r="AF233" s="66" t="e">
        <f t="shared" si="181"/>
        <v>#VALUE!</v>
      </c>
      <c r="AG233" s="66" t="e">
        <f t="shared" si="182"/>
        <v>#VALUE!</v>
      </c>
      <c r="AH233" s="66" t="e">
        <f t="shared" si="183"/>
        <v>#VALUE!</v>
      </c>
      <c r="AI233" s="75">
        <v>6600</v>
      </c>
      <c r="AJ233" s="124"/>
      <c r="AK233" s="125"/>
      <c r="AL233" s="66"/>
      <c r="AM233" s="66"/>
      <c r="AN233" s="125"/>
      <c r="AO233" s="125"/>
      <c r="AP233" s="66"/>
      <c r="AQ233" s="75"/>
    </row>
    <row r="234" spans="2:43" x14ac:dyDescent="0.35">
      <c r="B234" s="5" t="s">
        <v>47</v>
      </c>
      <c r="C234" s="15">
        <v>17.556318000000001</v>
      </c>
      <c r="D234" s="15">
        <v>77.07632000000001</v>
      </c>
      <c r="E234" t="s">
        <v>168</v>
      </c>
      <c r="F234">
        <v>5</v>
      </c>
      <c r="G234" s="15">
        <f>HLOOKUP(Calculations!$E$2,'Prevalence Rates'!$C$3:$BC$249,'Prevalence Rates'!$BD234,FALSE)</f>
        <v>7.1904604619662041E-2</v>
      </c>
      <c r="H234">
        <f>HLOOKUP(Calculations!$E$2,'Population 2016'!$C$3:$BC$249,'Population 2016'!BD234,FALSE)</f>
        <v>26907</v>
      </c>
      <c r="I234">
        <v>0</v>
      </c>
      <c r="J234">
        <f>HLOOKUP(Results!E$4,Targeting!$C$3:$F$249,Targeting!$G234,FALSE)</f>
        <v>797</v>
      </c>
      <c r="K234" s="80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Authority"),OR($F234=1,$F234=5)),0,new_ci(VALUE(LEFT(Options!$B$24,2)),$C234,$E234,$F234,2016,$I234,1,$H234,$G234*$H234,Options!$B$8)))</f>
        <v>6.7201863553000001</v>
      </c>
      <c r="L234" s="81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Authority"),OR($F234=1,$F234=5)),0,new_ci(VALUE(LEFT(Options!$B$24,2)),$C234,$E234,$F234,2016,$I234+$J234,1,$H234,$G234*$H234,Options!$B$8)))</f>
        <v>6.7094571412999997</v>
      </c>
      <c r="M234" s="74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Authority"),OR($F234=1,$F234=5)),0,new_yllv2(VALUE(LEFT(Options!$B$24,2)),$C234,$D234,$E234,$F234,2016,$I234,1,$H234,$G234*$H234,Options!$B$8)))</f>
        <v>393.26531895250002</v>
      </c>
      <c r="N234" s="75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Authority"),OR($F234=1,$F234=5)),0,new_yllv2(VALUE(LEFT(Options!$B$24,2)),$C234,$D234,$E234,$F234,2016,$I234+$J234,1,$H234,$G234*$H234,Options!$B$8)))</f>
        <v>392.63744532779998</v>
      </c>
      <c r="O234" s="81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Authority"),OR($F234=1,$F234=5)),0,hosp_count(VALUE(LEFT(Options!$B$24,2)),$C234,$E234,$F234,2016,$I234,1,$H234,$G234*$H234, Options!$B$8)))</f>
        <v>1431.6729001742999</v>
      </c>
      <c r="P234" s="81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Authority"),OR($F234=1,$F234=5)),0,hosp_count(VALUE(LEFT(Options!$B$24,2)),$C234,$E234,$F234,2016,$I234+$J234,1,$H234,$G234*$H234, Options!$B$8)))</f>
        <v>1426.909615343</v>
      </c>
      <c r="Q234" s="74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Authority"),OR($F234=1,$F234=5)),0,prem_mort(VALUE(LEFT(Options!$B$24,2)),$C234,$E234,$F234,2016,$I234,1,$H234,$G234*$H234,Options!$B$8)))</f>
        <v>6.7201863553000001</v>
      </c>
      <c r="R234" s="75">
        <f>IF(AND(OR(Calculations!$E$2="Orkney Health Board",Calculations!$E$2="Orkney Islands Local Authority"),$F234=1),0,IF(AND(OR(Calculations!$E$2="Shetland Health Board",Calculations!$E$2="Western Isles Health Board",Calculations!$E$2="Shetland Islands Local Authority",Calculations!$E$2="Eilean Siar Local Authority"),OR($F234=1,$F234=5)),0,prem_mort(VALUE(LEFT(Options!$B$24,2)),$C234,$E234,$F234,2016,$I234+$J234,1,$H234,$G234*$H234,Options!$B$8)))</f>
        <v>6.7094571412999997</v>
      </c>
      <c r="S234" s="74">
        <f t="shared" si="170"/>
        <v>24.975606181662762</v>
      </c>
      <c r="T234" s="66">
        <f t="shared" si="171"/>
        <v>24.935731004199649</v>
      </c>
      <c r="U234" s="66">
        <f t="shared" si="172"/>
        <v>1461.5725237020106</v>
      </c>
      <c r="V234" s="66">
        <f t="shared" si="173"/>
        <v>1459.2390282372617</v>
      </c>
      <c r="W234" s="66">
        <f t="shared" si="174"/>
        <v>5320.819489999999</v>
      </c>
      <c r="X234" s="66">
        <f t="shared" si="175"/>
        <v>5303.1167181142455</v>
      </c>
      <c r="Y234" s="66">
        <f t="shared" si="176"/>
        <v>24.975606181662762</v>
      </c>
      <c r="Z234" s="75">
        <f t="shared" si="177"/>
        <v>24.935731004199649</v>
      </c>
      <c r="AA234" s="74">
        <f t="shared" si="178"/>
        <v>109892.66719931616</v>
      </c>
      <c r="AB234" s="66">
        <f t="shared" si="179"/>
        <v>109717.21641847846</v>
      </c>
      <c r="AC234" s="66">
        <f t="shared" si="164"/>
        <v>6430919.1042888463</v>
      </c>
      <c r="AD234" s="66">
        <f t="shared" si="165"/>
        <v>6420651.724243951</v>
      </c>
      <c r="AE234" s="66">
        <f t="shared" si="180"/>
        <v>23411605.755999994</v>
      </c>
      <c r="AF234" s="66">
        <f t="shared" si="181"/>
        <v>23333713.55970268</v>
      </c>
      <c r="AG234" s="66">
        <f t="shared" si="182"/>
        <v>109892.66719931616</v>
      </c>
      <c r="AH234" s="66">
        <f t="shared" si="183"/>
        <v>109717.21641847846</v>
      </c>
      <c r="AI234" s="75">
        <v>4400</v>
      </c>
      <c r="AJ234" s="124"/>
      <c r="AK234" s="125"/>
      <c r="AL234" s="66"/>
      <c r="AM234" s="66"/>
      <c r="AN234" s="125"/>
      <c r="AO234" s="125"/>
      <c r="AP234" s="66"/>
      <c r="AQ234" s="75"/>
    </row>
    <row r="235" spans="2:43" x14ac:dyDescent="0.35">
      <c r="B235" s="5" t="s">
        <v>48</v>
      </c>
      <c r="C235" s="15">
        <v>22.054632000000002</v>
      </c>
      <c r="D235" s="15">
        <v>77.704629999999995</v>
      </c>
      <c r="E235" t="s">
        <v>168</v>
      </c>
      <c r="F235">
        <v>5</v>
      </c>
      <c r="G235" s="15">
        <f>HLOOKUP(Calculations!$E$2,'Prevalence Rates'!$C$3:$BC$249,'Prevalence Rates'!$BD235,FALSE)</f>
        <v>7.1904604619662041E-2</v>
      </c>
      <c r="H235">
        <f>HLOOKUP(Calculations!$E$2,'Population 2016'!$C$3:$BC$249,'Population 2016'!BD235,FALSE)</f>
        <v>38069</v>
      </c>
      <c r="I235">
        <v>0</v>
      </c>
      <c r="J235">
        <f>HLOOKUP(Results!E$4,Targeting!$C$3:$F$249,Targeting!$G235,FALSE)</f>
        <v>1127</v>
      </c>
      <c r="K235" s="80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Authority"),OR($F235=1,$F235=5)),0,new_ci(VALUE(LEFT(Options!$B$24,2)),$C235,$E235,$F235,2016,$I235,1,$H235,$G235*$H235,Options!$B$8)))</f>
        <v>13.352333914000001</v>
      </c>
      <c r="L235" s="81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Authority"),OR($F235=1,$F235=5)),0,new_ci(VALUE(LEFT(Options!$B$24,2)),$C235,$E235,$F235,2016,$I235+$J235,1,$H235,$G235*$H235,Options!$B$8)))</f>
        <v>13.331029556800001</v>
      </c>
      <c r="M235" s="74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Authority"),OR($F235=1,$F235=5)),0,new_yllv2(VALUE(LEFT(Options!$B$24,2)),$C235,$D235,$E235,$F235,2016,$I235,1,$H235,$G235*$H235,Options!$B$8)))</f>
        <v>729.70502169539998</v>
      </c>
      <c r="N235" s="75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Authority"),OR($F235=1,$F235=5)),0,new_yllv2(VALUE(LEFT(Options!$B$24,2)),$C235,$D235,$E235,$F235,2016,$I235+$J235,1,$H235,$G235*$H235,Options!$B$8)))</f>
        <v>728.54073861710003</v>
      </c>
      <c r="O235" s="81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Authority"),OR($F235=1,$F235=5)),0,hosp_count(VALUE(LEFT(Options!$B$24,2)),$C235,$E235,$F235,2016,$I235,1,$H235,$G235*$H235, Options!$B$8)))</f>
        <v>2376.2555364586001</v>
      </c>
      <c r="P235" s="81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Authority"),OR($F235=1,$F235=5)),0,hosp_count(VALUE(LEFT(Options!$B$24,2)),$C235,$E235,$F235,2016,$I235+$J235,1,$H235,$G235*$H235, Options!$B$8)))</f>
        <v>2368.3539319817</v>
      </c>
      <c r="Q235" s="74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Authority"),OR($F235=1,$F235=5)),0,prem_mort(VALUE(LEFT(Options!$B$24,2)),$C235,$E235,$F235,2016,$I235,1,$H235,$G235*$H235,Options!$B$8)))</f>
        <v>13.352333914000001</v>
      </c>
      <c r="R235" s="75">
        <f>IF(AND(OR(Calculations!$E$2="Orkney Health Board",Calculations!$E$2="Orkney Islands Local Authority"),$F235=1),0,IF(AND(OR(Calculations!$E$2="Shetland Health Board",Calculations!$E$2="Western Isles Health Board",Calculations!$E$2="Shetland Islands Local Authority",Calculations!$E$2="Eilean Siar Local Authority"),OR($F235=1,$F235=5)),0,prem_mort(VALUE(LEFT(Options!$B$24,2)),$C235,$E235,$F235,2016,$I235+$J235,1,$H235,$G235*$H235,Options!$B$8)))</f>
        <v>13.331029556800001</v>
      </c>
      <c r="S235" s="74">
        <f t="shared" si="170"/>
        <v>35.074033765005652</v>
      </c>
      <c r="T235" s="66">
        <f t="shared" si="171"/>
        <v>35.018071283196306</v>
      </c>
      <c r="U235" s="66">
        <f t="shared" si="172"/>
        <v>1916.7958751094068</v>
      </c>
      <c r="V235" s="66">
        <f t="shared" si="173"/>
        <v>1913.7375255906379</v>
      </c>
      <c r="W235" s="66">
        <f t="shared" si="174"/>
        <v>6241.9699400000009</v>
      </c>
      <c r="X235" s="66">
        <f t="shared" si="175"/>
        <v>6221.2139325480048</v>
      </c>
      <c r="Y235" s="66">
        <f t="shared" si="176"/>
        <v>35.074033765005652</v>
      </c>
      <c r="Z235" s="75">
        <f t="shared" si="177"/>
        <v>35.018071283196306</v>
      </c>
      <c r="AA235" s="74">
        <f t="shared" si="178"/>
        <v>210444.20259003391</v>
      </c>
      <c r="AB235" s="66">
        <f t="shared" si="179"/>
        <v>210108.42769917785</v>
      </c>
      <c r="AC235" s="66">
        <f t="shared" si="164"/>
        <v>11500775.250656441</v>
      </c>
      <c r="AD235" s="66">
        <f t="shared" si="165"/>
        <v>11482425.153543828</v>
      </c>
      <c r="AE235" s="66">
        <f t="shared" si="180"/>
        <v>37451819.640000008</v>
      </c>
      <c r="AF235" s="66">
        <f t="shared" si="181"/>
        <v>37327283.595288031</v>
      </c>
      <c r="AG235" s="66">
        <f t="shared" si="182"/>
        <v>210444.20259003391</v>
      </c>
      <c r="AH235" s="66">
        <f t="shared" si="183"/>
        <v>210108.42769917785</v>
      </c>
      <c r="AI235" s="75">
        <v>6000</v>
      </c>
      <c r="AJ235" s="124"/>
      <c r="AK235" s="125"/>
      <c r="AL235" s="66"/>
      <c r="AM235" s="66"/>
      <c r="AN235" s="125"/>
      <c r="AO235" s="125"/>
      <c r="AP235" s="66"/>
      <c r="AQ235" s="75"/>
    </row>
    <row r="236" spans="2:43" x14ac:dyDescent="0.35">
      <c r="B236" s="5" t="s">
        <v>49</v>
      </c>
      <c r="C236" s="15">
        <v>26.959762999999999</v>
      </c>
      <c r="D236" s="15">
        <v>77.789760000000001</v>
      </c>
      <c r="E236" t="s">
        <v>168</v>
      </c>
      <c r="F236">
        <v>5</v>
      </c>
      <c r="G236" s="15">
        <f>HLOOKUP(Calculations!$E$2,'Prevalence Rates'!$C$3:$BC$249,'Prevalence Rates'!$BD236,FALSE)</f>
        <v>7.1904604619662041E-2</v>
      </c>
      <c r="H236">
        <f>HLOOKUP(Calculations!$E$2,'Population 2016'!$C$3:$BC$249,'Population 2016'!BD236,FALSE)</f>
        <v>34280</v>
      </c>
      <c r="I236">
        <v>0</v>
      </c>
      <c r="J236">
        <f>HLOOKUP(Results!E$4,Targeting!$C$3:$F$249,Targeting!$G236,FALSE)</f>
        <v>1015</v>
      </c>
      <c r="K236" s="80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Authority"),OR($F236=1,$F236=5)),0,new_ci(VALUE(LEFT(Options!$B$24,2)),$C236,$E236,$F236,2016,$I236,1,$H236,$G236*$H236,Options!$B$8)))</f>
        <v>17.410965470600001</v>
      </c>
      <c r="L236" s="81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Authority"),OR($F236=1,$F236=5)),0,new_ci(VALUE(LEFT(Options!$B$24,2)),$C236,$E236,$F236,2016,$I236+$J236,1,$H236,$G236*$H236,Options!$B$8)))</f>
        <v>17.383184108599998</v>
      </c>
      <c r="M236" s="74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Authority"),OR($F236=1,$F236=5)),0,new_yllv2(VALUE(LEFT(Options!$B$24,2)),$C236,$D236,$E236,$F236,2016,$I236,1,$H236,$G236*$H236,Options!$B$8)))</f>
        <v>867.58835716709996</v>
      </c>
      <c r="N236" s="75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Authority"),OR($F236=1,$F236=5)),0,new_yllv2(VALUE(LEFT(Options!$B$24,2)),$C236,$D236,$E236,$F236,2016,$I236+$J236,1,$H236,$G236*$H236,Options!$B$8)))</f>
        <v>866.204011982</v>
      </c>
      <c r="O236" s="81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Authority"),OR($F236=1,$F236=5)),0,hosp_count(VALUE(LEFT(Options!$B$24,2)),$C236,$E236,$F236,2016,$I236,1,$H236,$G236*$H236, Options!$B$8)))</f>
        <v>2546.6945852919998</v>
      </c>
      <c r="P236" s="81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Authority"),OR($F236=1,$F236=5)),0,hosp_count(VALUE(LEFT(Options!$B$24,2)),$C236,$E236,$F236,2016,$I236+$J236,1,$H236,$G236*$H236, Options!$B$8)))</f>
        <v>2538.2248117674999</v>
      </c>
      <c r="Q236" s="74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Authority"),OR($F236=1,$F236=5)),0,prem_mort(VALUE(LEFT(Options!$B$24,2)),$C236,$E236,$F236,2016,$I236,1,$H236,$G236*$H236,Options!$B$8)))</f>
        <v>17.410965470600001</v>
      </c>
      <c r="R236" s="75">
        <f>IF(AND(OR(Calculations!$E$2="Orkney Health Board",Calculations!$E$2="Orkney Islands Local Authority"),$F236=1),0,IF(AND(OR(Calculations!$E$2="Shetland Health Board",Calculations!$E$2="Western Isles Health Board",Calculations!$E$2="Shetland Islands Local Authority",Calculations!$E$2="Eilean Siar Local Authority"),OR($F236=1,$F236=5)),0,prem_mort(VALUE(LEFT(Options!$B$24,2)),$C236,$E236,$F236,2016,$I236+$J236,1,$H236,$G236*$H236,Options!$B$8)))</f>
        <v>17.383184108599998</v>
      </c>
      <c r="S236" s="74">
        <f t="shared" si="170"/>
        <v>50.790447697199532</v>
      </c>
      <c r="T236" s="66">
        <f t="shared" si="171"/>
        <v>50.709405217619604</v>
      </c>
      <c r="U236" s="66">
        <f t="shared" si="172"/>
        <v>2530.8878563801049</v>
      </c>
      <c r="V236" s="66">
        <f t="shared" si="173"/>
        <v>2526.8495098658109</v>
      </c>
      <c r="W236" s="66">
        <f t="shared" si="174"/>
        <v>7429.0973899999999</v>
      </c>
      <c r="X236" s="66">
        <f t="shared" si="175"/>
        <v>7404.3897659495324</v>
      </c>
      <c r="Y236" s="66">
        <f t="shared" si="176"/>
        <v>50.790447697199532</v>
      </c>
      <c r="Z236" s="75">
        <f t="shared" si="177"/>
        <v>50.709405217619604</v>
      </c>
      <c r="AA236" s="74">
        <f t="shared" si="178"/>
        <v>304742.68618319719</v>
      </c>
      <c r="AB236" s="66">
        <f t="shared" si="179"/>
        <v>304256.43130571762</v>
      </c>
      <c r="AC236" s="66">
        <f t="shared" si="164"/>
        <v>15185327.13828063</v>
      </c>
      <c r="AD236" s="66">
        <f t="shared" si="165"/>
        <v>15161097.059194865</v>
      </c>
      <c r="AE236" s="66">
        <f t="shared" si="180"/>
        <v>44574584.339999996</v>
      </c>
      <c r="AF236" s="66">
        <f t="shared" si="181"/>
        <v>44426338.595697194</v>
      </c>
      <c r="AG236" s="66">
        <f t="shared" si="182"/>
        <v>304742.68618319719</v>
      </c>
      <c r="AH236" s="66">
        <f t="shared" si="183"/>
        <v>304256.43130571762</v>
      </c>
      <c r="AI236" s="75">
        <v>6000</v>
      </c>
      <c r="AJ236" s="124"/>
      <c r="AK236" s="125"/>
      <c r="AL236" s="66"/>
      <c r="AM236" s="66"/>
      <c r="AN236" s="125"/>
      <c r="AO236" s="125"/>
      <c r="AP236" s="66"/>
      <c r="AQ236" s="75"/>
    </row>
    <row r="237" spans="2:43" x14ac:dyDescent="0.35">
      <c r="B237" s="5" t="s">
        <v>50</v>
      </c>
      <c r="C237" s="15">
        <v>31.981521999999998</v>
      </c>
      <c r="D237" s="15">
        <v>78.061520000000002</v>
      </c>
      <c r="E237" t="s">
        <v>168</v>
      </c>
      <c r="F237">
        <v>5</v>
      </c>
      <c r="G237" s="15">
        <f>HLOOKUP(Calculations!$E$2,'Prevalence Rates'!$C$3:$BC$249,'Prevalence Rates'!$BD237,FALSE)</f>
        <v>7.1904604619662041E-2</v>
      </c>
      <c r="H237">
        <f>HLOOKUP(Calculations!$E$2,'Population 2016'!$C$3:$BC$249,'Population 2016'!BD237,FALSE)</f>
        <v>30164</v>
      </c>
      <c r="I237">
        <v>0</v>
      </c>
      <c r="J237">
        <f>HLOOKUP(Results!E$4,Targeting!$C$3:$F$249,Targeting!$G237,FALSE)</f>
        <v>893</v>
      </c>
      <c r="K237" s="80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Authority"),OR($F237=1,$F237=5)),0,new_ci(VALUE(LEFT(Options!$B$24,2)),$C237,$E237,$F237,2016,$I237,1,$H237,$G237*$H237,Options!$B$8)))</f>
        <v>22.380735934200001</v>
      </c>
      <c r="L237" s="81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Authority"),OR($F237=1,$F237=5)),0,new_ci(VALUE(LEFT(Options!$B$24,2)),$C237,$E237,$F237,2016,$I237+$J237,1,$H237,$G237*$H237,Options!$B$8)))</f>
        <v>22.3450362946</v>
      </c>
      <c r="M237" s="74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Authority"),OR($F237=1,$F237=5)),0,new_yllv2(VALUE(LEFT(Options!$B$24,2)),$C237,$D237,$E237,$F237,2016,$I237,1,$H237,$G237*$H237,Options!$B$8)))</f>
        <v>1008.9235311523</v>
      </c>
      <c r="N237" s="75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Authority"),OR($F237=1,$F237=5)),0,new_yllv2(VALUE(LEFT(Options!$B$24,2)),$C237,$D237,$E237,$F237,2016,$I237+$J237,1,$H237,$G237*$H237,Options!$B$8)))</f>
        <v>1007.3141914705</v>
      </c>
      <c r="O237" s="81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Authority"),OR($F237=1,$F237=5)),0,hosp_count(VALUE(LEFT(Options!$B$24,2)),$C237,$E237,$F237,2016,$I237,1,$H237,$G237*$H237, Options!$B$8)))</f>
        <v>2678.1643595263999</v>
      </c>
      <c r="P237" s="81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Authority"),OR($F237=1,$F237=5)),0,hosp_count(VALUE(LEFT(Options!$B$24,2)),$C237,$E237,$F237,2016,$I237+$J237,1,$H237,$G237*$H237, Options!$B$8)))</f>
        <v>2669.2586309917001</v>
      </c>
      <c r="Q237" s="74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Authority"),OR($F237=1,$F237=5)),0,prem_mort(VALUE(LEFT(Options!$B$24,2)),$C237,$E237,$F237,2016,$I237,1,$H237,$G237*$H237,Options!$B$8)))</f>
        <v>22.380735934200001</v>
      </c>
      <c r="R237" s="75">
        <f>IF(AND(OR(Calculations!$E$2="Orkney Health Board",Calculations!$E$2="Orkney Islands Local Authority"),$F237=1),0,IF(AND(OR(Calculations!$E$2="Shetland Health Board",Calculations!$E$2="Western Isles Health Board",Calculations!$E$2="Shetland Islands Local Authority",Calculations!$E$2="Eilean Siar Local Authority"),OR($F237=1,$F237=5)),0,prem_mort(VALUE(LEFT(Options!$B$24,2)),$C237,$E237,$F237,2016,$I237+$J237,1,$H237,$G237*$H237,Options!$B$8)))</f>
        <v>22.3450362946</v>
      </c>
      <c r="S237" s="74">
        <f t="shared" si="170"/>
        <v>74.196843701763697</v>
      </c>
      <c r="T237" s="66">
        <f t="shared" si="171"/>
        <v>74.078491892985014</v>
      </c>
      <c r="U237" s="66">
        <f t="shared" si="172"/>
        <v>3344.7935656819391</v>
      </c>
      <c r="V237" s="66">
        <f t="shared" si="173"/>
        <v>3339.4582663787955</v>
      </c>
      <c r="W237" s="66">
        <f t="shared" si="174"/>
        <v>8878.6777600000005</v>
      </c>
      <c r="X237" s="66">
        <f t="shared" si="175"/>
        <v>8849.1533980629229</v>
      </c>
      <c r="Y237" s="66">
        <f t="shared" si="176"/>
        <v>74.196843701763697</v>
      </c>
      <c r="Z237" s="75">
        <f t="shared" si="177"/>
        <v>74.078491892985014</v>
      </c>
      <c r="AA237" s="74">
        <f t="shared" si="178"/>
        <v>482279.48406146403</v>
      </c>
      <c r="AB237" s="66">
        <f t="shared" si="179"/>
        <v>481510.19730440259</v>
      </c>
      <c r="AC237" s="66">
        <f t="shared" si="164"/>
        <v>21741158.176932603</v>
      </c>
      <c r="AD237" s="66">
        <f t="shared" si="165"/>
        <v>21706478.731462169</v>
      </c>
      <c r="AE237" s="66">
        <f t="shared" si="180"/>
        <v>57711405.440000005</v>
      </c>
      <c r="AF237" s="66">
        <f t="shared" si="181"/>
        <v>57519497.087408997</v>
      </c>
      <c r="AG237" s="66">
        <f t="shared" si="182"/>
        <v>482279.48406146403</v>
      </c>
      <c r="AH237" s="66">
        <f t="shared" si="183"/>
        <v>481510.19730440259</v>
      </c>
      <c r="AI237" s="75">
        <v>6500</v>
      </c>
      <c r="AJ237" s="124"/>
      <c r="AK237" s="125"/>
      <c r="AL237" s="66"/>
      <c r="AM237" s="66"/>
      <c r="AN237" s="125"/>
      <c r="AO237" s="125"/>
      <c r="AP237" s="66"/>
      <c r="AQ237" s="75"/>
    </row>
    <row r="238" spans="2:43" x14ac:dyDescent="0.35">
      <c r="B238" s="5" t="s">
        <v>51</v>
      </c>
      <c r="C238" s="15">
        <v>36.926009999999998</v>
      </c>
      <c r="D238" s="15">
        <v>78.336009999999987</v>
      </c>
      <c r="E238" t="s">
        <v>168</v>
      </c>
      <c r="F238">
        <v>5</v>
      </c>
      <c r="G238" s="15">
        <f>HLOOKUP(Calculations!$E$2,'Prevalence Rates'!$C$3:$BC$249,'Prevalence Rates'!$BD238,FALSE)</f>
        <v>7.1904604619662041E-2</v>
      </c>
      <c r="H238">
        <f>HLOOKUP(Calculations!$E$2,'Population 2016'!$C$3:$BC$249,'Population 2016'!BD238,FALSE)</f>
        <v>31915</v>
      </c>
      <c r="I238">
        <v>0</v>
      </c>
      <c r="J238">
        <f>HLOOKUP(Results!E$4,Targeting!$C$3:$F$249,Targeting!$G238,FALSE)</f>
        <v>945</v>
      </c>
      <c r="K238" s="80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Authority"),OR($F238=1,$F238=5)),0,new_ci(VALUE(LEFT(Options!$B$24,2)),$C238,$E238,$F238,2016,$I238,1,$H238,$G238*$H238,Options!$B$8)))</f>
        <v>34.389656938000002</v>
      </c>
      <c r="L238" s="81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Authority"),OR($F238=1,$F238=5)),0,new_ci(VALUE(LEFT(Options!$B$24,2)),$C238,$E238,$F238,2016,$I238+$J238,1,$H238,$G238*$H238,Options!$B$8)))</f>
        <v>34.334806491999998</v>
      </c>
      <c r="M238" s="74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Authority"),OR($F238=1,$F238=5)),0,new_yllv2(VALUE(LEFT(Options!$B$24,2)),$C238,$D238,$E238,$F238,2016,$I238,1,$H238,$G238*$H238,Options!$B$8)))</f>
        <v>1389.6860368646001</v>
      </c>
      <c r="N238" s="75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Authority"),OR($F238=1,$F238=5)),0,new_yllv2(VALUE(LEFT(Options!$B$24,2)),$C238,$D238,$E238,$F238,2016,$I238+$J238,1,$H238,$G238*$H238,Options!$B$8)))</f>
        <v>1387.4695303417</v>
      </c>
      <c r="O238" s="81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Authority"),OR($F238=1,$F238=5)),0,hosp_count(VALUE(LEFT(Options!$B$24,2)),$C238,$E238,$F238,2016,$I238,1,$H238,$G238*$H238, Options!$B$8)))</f>
        <v>3377.257887276</v>
      </c>
      <c r="P238" s="81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Authority"),OR($F238=1,$F238=5)),0,hosp_count(VALUE(LEFT(Options!$B$24,2)),$C238,$E238,$F238,2016,$I238+$J238,1,$H238,$G238*$H238, Options!$B$8)))</f>
        <v>3366.0255306054</v>
      </c>
      <c r="Q238" s="74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Authority"),OR($F238=1,$F238=5)),0,prem_mort(VALUE(LEFT(Options!$B$24,2)),$C238,$E238,$F238,2016,$I238,1,$H238,$G238*$H238,Options!$B$8)))</f>
        <v>34.389656938000002</v>
      </c>
      <c r="R238" s="75">
        <f>IF(AND(OR(Calculations!$E$2="Orkney Health Board",Calculations!$E$2="Orkney Islands Local Authority"),$F238=1),0,IF(AND(OR(Calculations!$E$2="Shetland Health Board",Calculations!$E$2="Western Isles Health Board",Calculations!$E$2="Shetland Islands Local Authority",Calculations!$E$2="Eilean Siar Local Authority"),OR($F238=1,$F238=5)),0,prem_mort(VALUE(LEFT(Options!$B$24,2)),$C238,$E238,$F238,2016,$I238+$J238,1,$H238,$G238*$H238,Options!$B$8)))</f>
        <v>34.334806491999998</v>
      </c>
      <c r="S238" s="74">
        <f t="shared" si="170"/>
        <v>107.75389922606925</v>
      </c>
      <c r="T238" s="66">
        <f t="shared" si="171"/>
        <v>107.58203506814976</v>
      </c>
      <c r="U238" s="66">
        <f t="shared" si="172"/>
        <v>4354.3350677255212</v>
      </c>
      <c r="V238" s="66">
        <f t="shared" si="173"/>
        <v>4347.3900371038699</v>
      </c>
      <c r="W238" s="66">
        <f t="shared" si="174"/>
        <v>10582.039439999999</v>
      </c>
      <c r="X238" s="66">
        <f t="shared" si="175"/>
        <v>10546.844839747455</v>
      </c>
      <c r="Y238" s="66">
        <f t="shared" si="176"/>
        <v>107.75389922606925</v>
      </c>
      <c r="Z238" s="75">
        <f t="shared" si="177"/>
        <v>107.58203506814976</v>
      </c>
      <c r="AA238" s="74">
        <f t="shared" si="178"/>
        <v>754277.29458248476</v>
      </c>
      <c r="AB238" s="66">
        <f t="shared" si="179"/>
        <v>753074.24547704833</v>
      </c>
      <c r="AC238" s="66">
        <f t="shared" si="164"/>
        <v>30480345.474078648</v>
      </c>
      <c r="AD238" s="66">
        <f t="shared" si="165"/>
        <v>30431730.259727091</v>
      </c>
      <c r="AE238" s="66">
        <f t="shared" si="180"/>
        <v>74074276.079999983</v>
      </c>
      <c r="AF238" s="66">
        <f t="shared" si="181"/>
        <v>73827913.878232181</v>
      </c>
      <c r="AG238" s="66">
        <f t="shared" si="182"/>
        <v>754277.29458248476</v>
      </c>
      <c r="AH238" s="66">
        <f t="shared" si="183"/>
        <v>753074.24547704833</v>
      </c>
      <c r="AI238" s="75">
        <v>7000</v>
      </c>
      <c r="AJ238" s="124"/>
      <c r="AK238" s="125"/>
      <c r="AL238" s="66"/>
      <c r="AM238" s="66"/>
      <c r="AN238" s="125"/>
      <c r="AO238" s="125"/>
      <c r="AP238" s="66"/>
      <c r="AQ238" s="75"/>
    </row>
    <row r="239" spans="2:43" x14ac:dyDescent="0.35">
      <c r="B239" s="5" t="s">
        <v>52</v>
      </c>
      <c r="C239" s="15">
        <v>42.067703000000002</v>
      </c>
      <c r="D239" s="15">
        <v>78.907700000000006</v>
      </c>
      <c r="E239" t="s">
        <v>168</v>
      </c>
      <c r="F239">
        <v>5</v>
      </c>
      <c r="G239" s="15">
        <f>HLOOKUP(Calculations!$E$2,'Prevalence Rates'!$C$3:$BC$249,'Prevalence Rates'!$BD239,FALSE)</f>
        <v>7.1904604619662041E-2</v>
      </c>
      <c r="H239">
        <f>HLOOKUP(Calculations!$E$2,'Population 2016'!$C$3:$BC$249,'Population 2016'!BD239,FALSE)</f>
        <v>35113</v>
      </c>
      <c r="I239">
        <v>0</v>
      </c>
      <c r="J239">
        <f>HLOOKUP(Results!E$4,Targeting!$C$3:$F$249,Targeting!$G239,FALSE)</f>
        <v>1040</v>
      </c>
      <c r="K239" s="80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Authority"),OR($F239=1,$F239=5)),0,new_ci(VALUE(LEFT(Options!$B$24,2)),$C239,$E239,$F239,2016,$I239,1,$H239,$G239*$H239,Options!$B$8)))</f>
        <v>55.766866412799999</v>
      </c>
      <c r="L239" s="81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Authority"),OR($F239=1,$F239=5)),0,new_ci(VALUE(LEFT(Options!$B$24,2)),$C239,$E239,$F239,2016,$I239+$J239,1,$H239,$G239*$H239,Options!$B$8)))</f>
        <v>55.677928628799997</v>
      </c>
      <c r="M239" s="74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Authority"),OR($F239=1,$F239=5)),0,new_yllv2(VALUE(LEFT(Options!$B$24,2)),$C239,$D239,$E239,$F239,2016,$I239,1,$H239,$G239*$H239,Options!$B$8)))</f>
        <v>1998.6843249342</v>
      </c>
      <c r="N239" s="75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Authority"),OR($F239=1,$F239=5)),0,new_yllv2(VALUE(LEFT(Options!$B$24,2)),$C239,$D239,$E239,$F239,2016,$I239+$J239,1,$H239,$G239*$H239,Options!$B$8)))</f>
        <v>1995.4967950224</v>
      </c>
      <c r="O239" s="81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Authority"),OR($F239=1,$F239=5)),0,hosp_count(VALUE(LEFT(Options!$B$24,2)),$C239,$E239,$F239,2016,$I239,1,$H239,$G239*$H239, Options!$B$8)))</f>
        <v>4459.6254010723997</v>
      </c>
      <c r="P239" s="81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Authority"),OR($F239=1,$F239=5)),0,hosp_count(VALUE(LEFT(Options!$B$24,2)),$C239,$E239,$F239,2016,$I239+$J239,1,$H239,$G239*$H239, Options!$B$8)))</f>
        <v>4444.7888319627</v>
      </c>
      <c r="Q239" s="74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Authority"),OR($F239=1,$F239=5)),0,prem_mort(VALUE(LEFT(Options!$B$24,2)),$C239,$E239,$F239,2016,$I239,1,$H239,$G239*$H239,Options!$B$8)))</f>
        <v>55.766866412799999</v>
      </c>
      <c r="R239" s="75">
        <f>IF(AND(OR(Calculations!$E$2="Orkney Health Board",Calculations!$E$2="Orkney Islands Local Authority"),$F239=1),0,IF(AND(OR(Calculations!$E$2="Shetland Health Board",Calculations!$E$2="Western Isles Health Board",Calculations!$E$2="Shetland Islands Local Authority",Calculations!$E$2="Eilean Siar Local Authority"),OR($F239=1,$F239=5)),0,prem_mort(VALUE(LEFT(Options!$B$24,2)),$C239,$E239,$F239,2016,$I239+$J239,1,$H239,$G239*$H239,Options!$B$8)))</f>
        <v>55.677928628799997</v>
      </c>
      <c r="S239" s="74">
        <f t="shared" si="170"/>
        <v>158.8211386460855</v>
      </c>
      <c r="T239" s="66">
        <f t="shared" si="171"/>
        <v>158.56784845726654</v>
      </c>
      <c r="U239" s="66">
        <f t="shared" si="172"/>
        <v>5692.1491326124233</v>
      </c>
      <c r="V239" s="66">
        <f t="shared" si="173"/>
        <v>5683.0712130048696</v>
      </c>
      <c r="W239" s="66">
        <f t="shared" si="174"/>
        <v>12700.78148</v>
      </c>
      <c r="X239" s="66">
        <f t="shared" si="175"/>
        <v>12658.527701884486</v>
      </c>
      <c r="Y239" s="66">
        <f t="shared" si="176"/>
        <v>158.8211386460855</v>
      </c>
      <c r="Z239" s="75">
        <f t="shared" si="177"/>
        <v>158.56784845726654</v>
      </c>
      <c r="AA239" s="74">
        <f t="shared" si="178"/>
        <v>1111747.9705225986</v>
      </c>
      <c r="AB239" s="66">
        <f t="shared" si="179"/>
        <v>1109974.9392008658</v>
      </c>
      <c r="AC239" s="66">
        <f t="shared" si="164"/>
        <v>39845043.928286962</v>
      </c>
      <c r="AD239" s="66">
        <f t="shared" si="165"/>
        <v>39781498.491034091</v>
      </c>
      <c r="AE239" s="66">
        <f t="shared" si="180"/>
        <v>88905470.359999999</v>
      </c>
      <c r="AF239" s="66">
        <f t="shared" si="181"/>
        <v>88609693.913191408</v>
      </c>
      <c r="AG239" s="66">
        <f t="shared" si="182"/>
        <v>1111747.9705225986</v>
      </c>
      <c r="AH239" s="66">
        <f t="shared" si="183"/>
        <v>1109974.9392008658</v>
      </c>
      <c r="AI239" s="75">
        <v>7000</v>
      </c>
      <c r="AJ239" s="124"/>
      <c r="AK239" s="125"/>
      <c r="AL239" s="66"/>
      <c r="AM239" s="66"/>
      <c r="AN239" s="125"/>
      <c r="AO239" s="125"/>
      <c r="AP239" s="66"/>
      <c r="AQ239" s="75"/>
    </row>
    <row r="240" spans="2:43" x14ac:dyDescent="0.35">
      <c r="B240" s="5" t="s">
        <v>53</v>
      </c>
      <c r="C240" s="15">
        <v>47.038155000000003</v>
      </c>
      <c r="D240" s="15">
        <v>79.418149999999997</v>
      </c>
      <c r="E240" t="s">
        <v>168</v>
      </c>
      <c r="F240">
        <v>5</v>
      </c>
      <c r="G240" s="15">
        <f>HLOOKUP(Calculations!$E$2,'Prevalence Rates'!$C$3:$BC$249,'Prevalence Rates'!$BD240,FALSE)</f>
        <v>7.1904604619662041E-2</v>
      </c>
      <c r="H240">
        <f>HLOOKUP(Calculations!$E$2,'Population 2016'!$C$3:$BC$249,'Population 2016'!BD240,FALSE)</f>
        <v>39359</v>
      </c>
      <c r="I240">
        <v>0</v>
      </c>
      <c r="J240">
        <f>HLOOKUP(Results!E$4,Targeting!$C$3:$F$249,Targeting!$G240,FALSE)</f>
        <v>1166</v>
      </c>
      <c r="K240" s="80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Authority"),OR($F240=1,$F240=5)),0,new_ci(VALUE(LEFT(Options!$B$24,2)),$C240,$E240,$F240,2016,$I240,1,$H240,$G240*$H240,Options!$B$8)))</f>
        <v>90.942423669199997</v>
      </c>
      <c r="L240" s="81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Authority"),OR($F240=1,$F240=5)),0,new_ci(VALUE(LEFT(Options!$B$24,2)),$C240,$E240,$F240,2016,$I240+$J240,1,$H240,$G240*$H240,Options!$B$8)))</f>
        <v>90.797438215400007</v>
      </c>
      <c r="M240" s="74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Authority"),OR($F240=1,$F240=5)),0,new_yllv2(VALUE(LEFT(Options!$B$24,2)),$C240,$D240,$E240,$F240,2016,$I240,1,$H240,$G240*$H240,Options!$B$8)))</f>
        <v>2853.7728000274001</v>
      </c>
      <c r="N240" s="75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Authority"),OR($F240=1,$F240=5)),0,new_yllv2(VALUE(LEFT(Options!$B$24,2)),$C240,$D240,$E240,$F240,2016,$I240+$J240,1,$H240,$G240*$H240,Options!$B$8)))</f>
        <v>2849.2231572121</v>
      </c>
      <c r="O240" s="81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Authority"),OR($F240=1,$F240=5)),0,hosp_count(VALUE(LEFT(Options!$B$24,2)),$C240,$E240,$F240,2016,$I240,1,$H240,$G240*$H240, Options!$B$8)))</f>
        <v>5963.4258802347003</v>
      </c>
      <c r="P240" s="81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Authority"),OR($F240=1,$F240=5)),0,hosp_count(VALUE(LEFT(Options!$B$24,2)),$C240,$E240,$F240,2016,$I240+$J240,1,$H240,$G240*$H240, Options!$B$8)))</f>
        <v>5943.5823003977002</v>
      </c>
      <c r="Q240" s="74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Authority"),OR($F240=1,$F240=5)),0,prem_mort(VALUE(LEFT(Options!$B$24,2)),$C240,$E240,$F240,2016,$I240,1,$H240,$G240*$H240,Options!$B$8)))</f>
        <v>90.942423669199997</v>
      </c>
      <c r="R240" s="75">
        <f>IF(AND(OR(Calculations!$E$2="Orkney Health Board",Calculations!$E$2="Orkney Islands Local Authority"),$F240=1),0,IF(AND(OR(Calculations!$E$2="Shetland Health Board",Calculations!$E$2="Western Isles Health Board",Calculations!$E$2="Shetland Islands Local Authority",Calculations!$E$2="Eilean Siar Local Authority"),OR($F240=1,$F240=5)),0,prem_mort(VALUE(LEFT(Options!$B$24,2)),$C240,$E240,$F240,2016,$I240+$J240,1,$H240,$G240*$H240,Options!$B$8)))</f>
        <v>90.797438215400007</v>
      </c>
      <c r="S240" s="74">
        <f t="shared" si="170"/>
        <v>231.05877605935109</v>
      </c>
      <c r="T240" s="66">
        <f t="shared" si="171"/>
        <v>230.69040934830662</v>
      </c>
      <c r="U240" s="66">
        <f t="shared" si="172"/>
        <v>7250.6232374486144</v>
      </c>
      <c r="V240" s="66">
        <f t="shared" si="173"/>
        <v>7239.0638918979139</v>
      </c>
      <c r="W240" s="66">
        <f t="shared" si="174"/>
        <v>15151.365330000001</v>
      </c>
      <c r="X240" s="66">
        <f t="shared" si="175"/>
        <v>15100.948449903961</v>
      </c>
      <c r="Y240" s="66">
        <f t="shared" si="176"/>
        <v>231.05877605935109</v>
      </c>
      <c r="Z240" s="75">
        <f t="shared" si="177"/>
        <v>230.69040934830662</v>
      </c>
      <c r="AA240" s="74">
        <f t="shared" si="178"/>
        <v>1617411.4324154577</v>
      </c>
      <c r="AB240" s="66">
        <f t="shared" si="179"/>
        <v>1614832.8654381463</v>
      </c>
      <c r="AC240" s="66">
        <f t="shared" si="164"/>
        <v>50754362.662140302</v>
      </c>
      <c r="AD240" s="66">
        <f t="shared" si="165"/>
        <v>50673447.243285395</v>
      </c>
      <c r="AE240" s="66">
        <f t="shared" si="180"/>
        <v>106059557.31</v>
      </c>
      <c r="AF240" s="66">
        <f t="shared" si="181"/>
        <v>105706639.14932773</v>
      </c>
      <c r="AG240" s="66">
        <f t="shared" si="182"/>
        <v>1617411.4324154577</v>
      </c>
      <c r="AH240" s="66">
        <f t="shared" si="183"/>
        <v>1614832.8654381463</v>
      </c>
      <c r="AI240" s="75">
        <v>7000</v>
      </c>
      <c r="AJ240" s="124"/>
      <c r="AK240" s="125"/>
      <c r="AL240" s="66"/>
      <c r="AM240" s="66"/>
      <c r="AN240" s="125"/>
      <c r="AO240" s="125"/>
      <c r="AP240" s="66"/>
      <c r="AQ240" s="75"/>
    </row>
    <row r="241" spans="2:59" x14ac:dyDescent="0.35">
      <c r="B241" s="5" t="s">
        <v>54</v>
      </c>
      <c r="C241" s="15">
        <v>51.998646000000001</v>
      </c>
      <c r="D241" s="15">
        <v>79.988649999999993</v>
      </c>
      <c r="E241" t="s">
        <v>168</v>
      </c>
      <c r="F241">
        <v>5</v>
      </c>
      <c r="G241" s="15">
        <f>HLOOKUP(Calculations!$E$2,'Prevalence Rates'!$C$3:$BC$249,'Prevalence Rates'!$BD241,FALSE)</f>
        <v>7.1904604619662041E-2</v>
      </c>
      <c r="H241">
        <f>HLOOKUP(Calculations!$E$2,'Population 2016'!$C$3:$BC$249,'Population 2016'!BD241,FALSE)</f>
        <v>40044</v>
      </c>
      <c r="I241">
        <v>0</v>
      </c>
      <c r="J241">
        <f>HLOOKUP(Results!E$4,Targeting!$C$3:$F$249,Targeting!$G241,FALSE)</f>
        <v>1186</v>
      </c>
      <c r="K241" s="80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Authority"),OR($F241=1,$F241=5)),0,new_ci(VALUE(LEFT(Options!$B$24,2)),$C241,$E241,$F241,2016,$I241,1,$H241,$G241*$H241,Options!$B$8)))</f>
        <v>134.4856772844</v>
      </c>
      <c r="L241" s="81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Authority"),OR($F241=1,$F241=5)),0,new_ci(VALUE(LEFT(Options!$B$24,2)),$C241,$E241,$F241,2016,$I241+$J241,1,$H241,$G241*$H241,Options!$B$8)))</f>
        <v>134.27149908620001</v>
      </c>
      <c r="M241" s="74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Authority"),OR($F241=1,$F241=5)),0,new_yllv2(VALUE(LEFT(Options!$B$24,2)),$C241,$D241,$E241,$F241,2016,$I241,1,$H241,$G241*$H241,Options!$B$8)))</f>
        <v>3629.7689678487</v>
      </c>
      <c r="N241" s="75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Authority"),OR($F241=1,$F241=5)),0,new_yllv2(VALUE(LEFT(Options!$B$24,2)),$C241,$D241,$E241,$F241,2016,$I241+$J241,1,$H241,$G241*$H241,Options!$B$8)))</f>
        <v>3623.9882974225002</v>
      </c>
      <c r="O241" s="81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Authority"),OR($F241=1,$F241=5)),0,hosp_count(VALUE(LEFT(Options!$B$24,2)),$C241,$E241,$F241,2016,$I241,1,$H241,$G241*$H241, Options!$B$8)))</f>
        <v>7235.3075532060002</v>
      </c>
      <c r="P241" s="81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Authority"),OR($F241=1,$F241=5)),0,hosp_count(VALUE(LEFT(Options!$B$24,2)),$C241,$E241,$F241,2016,$I241+$J241,1,$H241,$G241*$H241, Options!$B$8)))</f>
        <v>7211.2376727622996</v>
      </c>
      <c r="Q241" s="74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Authority"),OR($F241=1,$F241=5)),0,prem_mort(VALUE(LEFT(Options!$B$24,2)),$C241,$E241,$F241,2016,$I241,1,$H241,$G241*$H241,Options!$B$8)))</f>
        <v>134.4856772844</v>
      </c>
      <c r="R241" s="75">
        <f>IF(AND(OR(Calculations!$E$2="Orkney Health Board",Calculations!$E$2="Orkney Islands Local Authority"),$F241=1),0,IF(AND(OR(Calculations!$E$2="Shetland Health Board",Calculations!$E$2="Western Isles Health Board",Calculations!$E$2="Shetland Islands Local Authority",Calculations!$E$2="Eilean Siar Local Authority"),OR($F241=1,$F241=5)),0,prem_mort(VALUE(LEFT(Options!$B$24,2)),$C241,$E241,$F241,2016,$I241+$J241,1,$H241,$G241*$H241,Options!$B$8)))</f>
        <v>134.27149908620001</v>
      </c>
      <c r="S241" s="74">
        <f t="shared" si="170"/>
        <v>335.8447639706323</v>
      </c>
      <c r="T241" s="66">
        <f t="shared" si="171"/>
        <v>335.30990681800023</v>
      </c>
      <c r="U241" s="66">
        <f t="shared" si="172"/>
        <v>9064.4515229465087</v>
      </c>
      <c r="V241" s="66">
        <f t="shared" si="173"/>
        <v>9050.0157262573666</v>
      </c>
      <c r="W241" s="66">
        <f t="shared" si="174"/>
        <v>18068.393650000002</v>
      </c>
      <c r="X241" s="66">
        <f t="shared" si="175"/>
        <v>18008.285068330584</v>
      </c>
      <c r="Y241" s="66">
        <f t="shared" si="176"/>
        <v>335.8447639706323</v>
      </c>
      <c r="Z241" s="75">
        <f t="shared" si="177"/>
        <v>335.30990681800023</v>
      </c>
      <c r="AA241" s="74">
        <f t="shared" si="178"/>
        <v>2350913.3477944261</v>
      </c>
      <c r="AB241" s="66">
        <f t="shared" si="179"/>
        <v>2347169.3477260014</v>
      </c>
      <c r="AC241" s="66">
        <f t="shared" si="164"/>
        <v>63451160.660625562</v>
      </c>
      <c r="AD241" s="66">
        <f t="shared" si="165"/>
        <v>63350110.083801568</v>
      </c>
      <c r="AE241" s="66">
        <f t="shared" si="180"/>
        <v>126478755.55000001</v>
      </c>
      <c r="AF241" s="66">
        <f t="shared" si="181"/>
        <v>126057995.47831409</v>
      </c>
      <c r="AG241" s="66">
        <f t="shared" si="182"/>
        <v>2350913.3477944261</v>
      </c>
      <c r="AH241" s="66">
        <f t="shared" si="183"/>
        <v>2347169.3477260014</v>
      </c>
      <c r="AI241" s="75">
        <v>7000</v>
      </c>
      <c r="AJ241" s="124"/>
      <c r="AK241" s="125"/>
      <c r="AL241" s="66"/>
      <c r="AM241" s="66"/>
      <c r="AN241" s="125"/>
      <c r="AO241" s="125"/>
      <c r="AP241" s="66"/>
      <c r="AQ241" s="75"/>
    </row>
    <row r="242" spans="2:59" x14ac:dyDescent="0.35">
      <c r="B242" s="5" t="s">
        <v>55</v>
      </c>
      <c r="C242" s="15">
        <v>56.950867000000002</v>
      </c>
      <c r="D242" s="15">
        <v>80.660870000000003</v>
      </c>
      <c r="E242" t="s">
        <v>168</v>
      </c>
      <c r="F242">
        <v>5</v>
      </c>
      <c r="G242" s="15">
        <f>HLOOKUP(Calculations!$E$2,'Prevalence Rates'!$C$3:$BC$249,'Prevalence Rates'!$BD242,FALSE)</f>
        <v>6.0233165858855992E-2</v>
      </c>
      <c r="H242">
        <f>HLOOKUP(Calculations!$E$2,'Population 2016'!$C$3:$BC$249,'Population 2016'!BD242,FALSE)</f>
        <v>36422</v>
      </c>
      <c r="I242">
        <v>0</v>
      </c>
      <c r="J242">
        <f>HLOOKUP(Results!E$4,Targeting!$C$3:$F$249,Targeting!$G242,FALSE)</f>
        <v>1079</v>
      </c>
      <c r="K242" s="80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Authority"),OR($F242=1,$F242=5)),0,new_ci(VALUE(LEFT(Options!$B$24,2)),$C242,$E242,$F242,2016,$I242,1,$H242,$G242*$H242,Options!$B$8)))</f>
        <v>177.64164949799999</v>
      </c>
      <c r="L242" s="81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Authority"),OR($F242=1,$F242=5)),0,new_ci(VALUE(LEFT(Options!$B$24,2)),$C242,$E242,$F242,2016,$I242+$J242,1,$H242,$G242*$H242,Options!$B$8)))</f>
        <v>177.35794198560001</v>
      </c>
      <c r="M242" s="74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Authority"),OR($F242=1,$F242=5)),0,new_yllv2(VALUE(LEFT(Options!$B$24,2)),$C242,$D242,$E242,$F242,2016,$I242,1,$H242,$G242*$H242,Options!$B$8)))</f>
        <v>4034.2423930245</v>
      </c>
      <c r="N242" s="75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Authority"),OR($F242=1,$F242=5)),0,new_yllv2(VALUE(LEFT(Options!$B$24,2)),$C242,$D242,$E242,$F242,2016,$I242+$J242,1,$H242,$G242*$H242,Options!$B$8)))</f>
        <v>4027.7993945667999</v>
      </c>
      <c r="O242" s="81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Authority"),OR($F242=1,$F242=5)),0,hosp_count(VALUE(LEFT(Options!$B$24,2)),$C242,$E242,$F242,2016,$I242,1,$H242,$G242*$H242, Options!$B$8)))</f>
        <v>7845.5541145777997</v>
      </c>
      <c r="P242" s="81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Authority"),OR($F242=1,$F242=5)),0,hosp_count(VALUE(LEFT(Options!$B$24,2)),$C242,$E242,$F242,2016,$I242+$J242,1,$H242,$G242*$H242, Options!$B$8)))</f>
        <v>7819.3401101217996</v>
      </c>
      <c r="Q242" s="74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Authority"),OR($F242=1,$F242=5)),0,prem_mort(VALUE(LEFT(Options!$B$24,2)),$C242,$E242,$F242,2016,$I242,1,$H242,$G242*$H242,Options!$B$8)))</f>
        <v>177.64164949799999</v>
      </c>
      <c r="R242" s="75">
        <f>IF(AND(OR(Calculations!$E$2="Orkney Health Board",Calculations!$E$2="Orkney Islands Local Authority"),$F242=1),0,IF(AND(OR(Calculations!$E$2="Shetland Health Board",Calculations!$E$2="Western Isles Health Board",Calculations!$E$2="Shetland Islands Local Authority",Calculations!$E$2="Eilean Siar Local Authority"),OR($F242=1,$F242=5)),0,prem_mort(VALUE(LEFT(Options!$B$24,2)),$C242,$E242,$F242,2016,$I242+$J242,1,$H242,$G242*$H242,Options!$B$8)))</f>
        <v>177.35794198560001</v>
      </c>
      <c r="S242" s="74">
        <f t="shared" si="170"/>
        <v>487.73172669814949</v>
      </c>
      <c r="T242" s="66">
        <f t="shared" si="171"/>
        <v>486.95278124649934</v>
      </c>
      <c r="U242" s="66">
        <f t="shared" si="172"/>
        <v>11076.388976510076</v>
      </c>
      <c r="V242" s="66">
        <f t="shared" si="173"/>
        <v>11058.69912296634</v>
      </c>
      <c r="W242" s="66">
        <f t="shared" si="174"/>
        <v>21540.700990000001</v>
      </c>
      <c r="X242" s="66">
        <f t="shared" si="175"/>
        <v>21468.727994403929</v>
      </c>
      <c r="Y242" s="66">
        <f t="shared" si="176"/>
        <v>487.73172669814949</v>
      </c>
      <c r="Z242" s="75">
        <f t="shared" si="177"/>
        <v>486.95278124649934</v>
      </c>
      <c r="AA242" s="74">
        <f t="shared" si="178"/>
        <v>3170256.2235379717</v>
      </c>
      <c r="AB242" s="66">
        <f t="shared" si="179"/>
        <v>3165193.0781022459</v>
      </c>
      <c r="AC242" s="66">
        <f t="shared" si="164"/>
        <v>71996528.34731549</v>
      </c>
      <c r="AD242" s="66">
        <f t="shared" si="165"/>
        <v>71881544.29928121</v>
      </c>
      <c r="AE242" s="66">
        <f t="shared" si="180"/>
        <v>140014556.435</v>
      </c>
      <c r="AF242" s="66">
        <f t="shared" si="181"/>
        <v>139546731.96362555</v>
      </c>
      <c r="AG242" s="66">
        <f t="shared" si="182"/>
        <v>3170256.2235379717</v>
      </c>
      <c r="AH242" s="66">
        <f t="shared" si="183"/>
        <v>3165193.0781022459</v>
      </c>
      <c r="AI242" s="75">
        <v>6500</v>
      </c>
      <c r="AJ242" s="124"/>
      <c r="AK242" s="125"/>
      <c r="AL242" s="66"/>
      <c r="AM242" s="66"/>
      <c r="AN242" s="125"/>
      <c r="AO242" s="125"/>
      <c r="AP242" s="66"/>
      <c r="AQ242" s="75"/>
    </row>
    <row r="243" spans="2:59" x14ac:dyDescent="0.35">
      <c r="B243" s="5" t="s">
        <v>56</v>
      </c>
      <c r="C243" s="15">
        <v>61.942988999999997</v>
      </c>
      <c r="D243" s="15">
        <v>81.612989999999996</v>
      </c>
      <c r="E243" t="s">
        <v>168</v>
      </c>
      <c r="F243">
        <v>5</v>
      </c>
      <c r="G243" s="15">
        <f>HLOOKUP(Calculations!$E$2,'Prevalence Rates'!$C$3:$BC$249,'Prevalence Rates'!$BD243,FALSE)</f>
        <v>6.0233165858855992E-2</v>
      </c>
      <c r="H243">
        <f>HLOOKUP(Calculations!$E$2,'Population 2016'!$C$3:$BC$249,'Population 2016'!BD243,FALSE)</f>
        <v>32001</v>
      </c>
      <c r="I243">
        <v>0</v>
      </c>
      <c r="J243">
        <f>HLOOKUP(Results!E$4,Targeting!$C$3:$F$249,Targeting!$G243,FALSE)</f>
        <v>948</v>
      </c>
      <c r="K243" s="80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Authority"),OR($F243=1,$F243=5)),0,new_ci(VALUE(LEFT(Options!$B$24,2)),$C243,$E243,$F243,2016,$I243,1,$H243,$G243*$H243,Options!$B$8)))</f>
        <v>227.2684107739</v>
      </c>
      <c r="L243" s="81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Authority"),OR($F243=1,$F243=5)),0,new_ci(VALUE(LEFT(Options!$B$24,2)),$C243,$E243,$F243,2016,$I243+$J243,1,$H243,$G243*$H243,Options!$B$8)))</f>
        <v>226.90608488949999</v>
      </c>
      <c r="M243" s="74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Authority"),OR($F243=1,$F243=5)),0,new_yllv2(VALUE(LEFT(Options!$B$24,2)),$C243,$D243,$E243,$F243,2016,$I243,1,$H243,$G243*$H243,Options!$B$8)))</f>
        <v>4243.1014564171001</v>
      </c>
      <c r="N243" s="75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Authority"),OR($F243=1,$F243=5)),0,new_yllv2(VALUE(LEFT(Options!$B$24,2)),$C243,$D243,$E243,$F243,2016,$I243+$J243,1,$H243,$G243*$H243,Options!$B$8)))</f>
        <v>4236.3368317929999</v>
      </c>
      <c r="O243" s="81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Authority"),OR($F243=1,$F243=5)),0,hosp_count(VALUE(LEFT(Options!$B$24,2)),$C243,$E243,$F243,2016,$I243,1,$H243,$G243*$H243, Options!$B$8)))</f>
        <v>8229.6006133826995</v>
      </c>
      <c r="P243" s="81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Authority"),OR($F243=1,$F243=5)),0,hosp_count(VALUE(LEFT(Options!$B$24,2)),$C243,$E243,$F243,2016,$I243+$J243,1,$H243,$G243*$H243, Options!$B$8)))</f>
        <v>8202.1042258724992</v>
      </c>
      <c r="Q243" s="74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Authority"),OR($F243=1,$F243=5)),0,prem_mort(VALUE(LEFT(Options!$B$24,2)),$C243,$E243,$F243,2016,$I243,1,$H243,$G243*$H243,Options!$B$8)))</f>
        <v>227.2684107739</v>
      </c>
      <c r="R243" s="75">
        <f>IF(AND(OR(Calculations!$E$2="Orkney Health Board",Calculations!$E$2="Orkney Islands Local Authority"),$F243=1),0,IF(AND(OR(Calculations!$E$2="Shetland Health Board",Calculations!$E$2="Western Isles Health Board",Calculations!$E$2="Shetland Islands Local Authority",Calculations!$E$2="Eilean Siar Local Authority"),OR($F243=1,$F243=5)),0,prem_mort(VALUE(LEFT(Options!$B$24,2)),$C243,$E243,$F243,2016,$I243+$J243,1,$H243,$G243*$H243,Options!$B$8)))</f>
        <v>226.90608488949999</v>
      </c>
      <c r="S243" s="74">
        <f t="shared" si="170"/>
        <v>710.19159018124435</v>
      </c>
      <c r="T243" s="66">
        <f t="shared" si="171"/>
        <v>709.05935717477576</v>
      </c>
      <c r="U243" s="66">
        <f t="shared" si="172"/>
        <v>13259.277698875347</v>
      </c>
      <c r="V243" s="66">
        <f t="shared" si="173"/>
        <v>13238.138907512266</v>
      </c>
      <c r="W243" s="66">
        <f t="shared" si="174"/>
        <v>25716.698269999997</v>
      </c>
      <c r="X243" s="66">
        <f t="shared" si="175"/>
        <v>25630.774744140803</v>
      </c>
      <c r="Y243" s="66">
        <f t="shared" si="176"/>
        <v>710.19159018124435</v>
      </c>
      <c r="Z243" s="75">
        <f t="shared" si="177"/>
        <v>709.05935717477576</v>
      </c>
      <c r="AA243" s="74">
        <f t="shared" si="178"/>
        <v>4261149.5410874663</v>
      </c>
      <c r="AB243" s="66">
        <f t="shared" si="179"/>
        <v>4254356.1430486543</v>
      </c>
      <c r="AC243" s="66">
        <f t="shared" si="164"/>
        <v>79555666.193252087</v>
      </c>
      <c r="AD243" s="66">
        <f t="shared" si="165"/>
        <v>79428833.44507359</v>
      </c>
      <c r="AE243" s="66">
        <f t="shared" si="180"/>
        <v>154300189.61999997</v>
      </c>
      <c r="AF243" s="66">
        <f t="shared" si="181"/>
        <v>153784648.46484482</v>
      </c>
      <c r="AG243" s="66">
        <f t="shared" si="182"/>
        <v>4261149.5410874663</v>
      </c>
      <c r="AH243" s="66">
        <f t="shared" si="183"/>
        <v>4254356.1430486543</v>
      </c>
      <c r="AI243" s="75">
        <v>6000</v>
      </c>
      <c r="AJ243" s="124"/>
      <c r="AK243" s="125"/>
      <c r="AL243" s="66"/>
      <c r="AM243" s="66"/>
      <c r="AN243" s="125"/>
      <c r="AO243" s="125"/>
      <c r="AP243" s="66"/>
      <c r="AQ243" s="75"/>
    </row>
    <row r="244" spans="2:59" x14ac:dyDescent="0.35">
      <c r="B244" s="5" t="s">
        <v>57</v>
      </c>
      <c r="C244" s="15">
        <v>67.054419999999993</v>
      </c>
      <c r="D244" s="15">
        <v>82.954419999999999</v>
      </c>
      <c r="E244" t="s">
        <v>168</v>
      </c>
      <c r="F244">
        <v>5</v>
      </c>
      <c r="G244" s="15">
        <f>HLOOKUP(Calculations!$E$2,'Prevalence Rates'!$C$3:$BC$249,'Prevalence Rates'!$BD244,FALSE)</f>
        <v>6.0233165858855992E-2</v>
      </c>
      <c r="H244">
        <f>HLOOKUP(Calculations!$E$2,'Population 2016'!$C$3:$BC$249,'Population 2016'!BD244,FALSE)</f>
        <v>31688</v>
      </c>
      <c r="I244">
        <v>0</v>
      </c>
      <c r="J244">
        <f>HLOOKUP(Results!E$4,Targeting!$C$3:$F$249,Targeting!$G244,FALSE)</f>
        <v>938</v>
      </c>
      <c r="K244" s="80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Authority"),OR($F244=1,$F244=5)),0,new_ci(VALUE(LEFT(Options!$B$24,2)),$C244,$E244,$F244,2016,$I244,1,$H244,$G244*$H244,Options!$B$8)))</f>
        <v>330.47080282069999</v>
      </c>
      <c r="L244" s="81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Authority"),OR($F244=1,$F244=5)),0,new_ci(VALUE(LEFT(Options!$B$24,2)),$C244,$E244,$F244,2016,$I244+$J244,1,$H244,$G244*$H244,Options!$B$8)))</f>
        <v>329.9457209263</v>
      </c>
      <c r="M244" s="74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Authority"),OR($F244=1,$F244=5)),0,new_yllv2(VALUE(LEFT(Options!$B$24,2)),$C244,$D244,$E244,$F244,2016,$I244,1,$H244,$G244*$H244,Options!$B$8)))</f>
        <v>4924.0149620284001</v>
      </c>
      <c r="N244" s="75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Authority"),OR($F244=1,$F244=5)),0,new_yllv2(VALUE(LEFT(Options!$B$24,2)),$C244,$D244,$E244,$F244,2016,$I244+$J244,1,$H244,$G244*$H244,Options!$B$8)))</f>
        <v>4916.1912418019001</v>
      </c>
      <c r="O244" s="81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Authority"),OR($F244=1,$F244=5)),0,hosp_count(VALUE(LEFT(Options!$B$24,2)),$C244,$E244,$F244,2016,$I244,1,$H244,$G244*$H244, Options!$B$8)))</f>
        <v>9770.2259477183998</v>
      </c>
      <c r="P244" s="81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Authority"),OR($F244=1,$F244=5)),0,hosp_count(VALUE(LEFT(Options!$B$24,2)),$C244,$E244,$F244,2016,$I244+$J244,1,$H244,$G244*$H244, Options!$B$8)))</f>
        <v>9737.6073933898006</v>
      </c>
      <c r="Q244" s="74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Authority"),OR($F244=1,$F244=5)),0,prem_mort(VALUE(LEFT(Options!$B$24,2)),$C244,$E244,$F244,2016,$I244,1,$H244,$G244*$H244,Options!$B$8)))</f>
        <v>330.47080282069999</v>
      </c>
      <c r="R244" s="75">
        <f>IF(AND(OR(Calculations!$E$2="Orkney Health Board",Calculations!$E$2="Orkney Islands Local Authority"),$F244=1),0,IF(AND(OR(Calculations!$E$2="Shetland Health Board",Calculations!$E$2="Western Isles Health Board",Calculations!$E$2="Shetland Islands Local Authority",Calculations!$E$2="Eilean Siar Local Authority"),OR($F244=1,$F244=5)),0,prem_mort(VALUE(LEFT(Options!$B$24,2)),$C244,$E244,$F244,2016,$I244+$J244,1,$H244,$G244*$H244,Options!$B$8)))</f>
        <v>329.9457209263</v>
      </c>
      <c r="S244" s="74">
        <f t="shared" si="170"/>
        <v>1042.8894307646428</v>
      </c>
      <c r="T244" s="66">
        <f t="shared" si="171"/>
        <v>1041.23239373359</v>
      </c>
      <c r="U244" s="66">
        <f t="shared" si="172"/>
        <v>15539.052518393084</v>
      </c>
      <c r="V244" s="66">
        <f t="shared" si="173"/>
        <v>15514.362666630586</v>
      </c>
      <c r="W244" s="66">
        <f t="shared" si="174"/>
        <v>30832.573679999998</v>
      </c>
      <c r="X244" s="66">
        <f t="shared" si="175"/>
        <v>30729.637065734034</v>
      </c>
      <c r="Y244" s="66">
        <f t="shared" si="176"/>
        <v>1042.8894307646428</v>
      </c>
      <c r="Z244" s="75">
        <f t="shared" si="177"/>
        <v>1041.23239373359</v>
      </c>
      <c r="AA244" s="74">
        <f t="shared" si="178"/>
        <v>5735891.8692055354</v>
      </c>
      <c r="AB244" s="66">
        <f t="shared" si="179"/>
        <v>5726778.165534745</v>
      </c>
      <c r="AC244" s="66">
        <f t="shared" si="164"/>
        <v>85464788.851161957</v>
      </c>
      <c r="AD244" s="66">
        <f t="shared" si="165"/>
        <v>85328994.666468218</v>
      </c>
      <c r="AE244" s="66">
        <f t="shared" si="180"/>
        <v>169579155.23999998</v>
      </c>
      <c r="AF244" s="66">
        <f t="shared" si="181"/>
        <v>169013003.86153719</v>
      </c>
      <c r="AG244" s="66">
        <f t="shared" si="182"/>
        <v>5735891.8692055354</v>
      </c>
      <c r="AH244" s="66">
        <f t="shared" si="183"/>
        <v>5726778.165534745</v>
      </c>
      <c r="AI244" s="75">
        <v>5500</v>
      </c>
      <c r="AJ244" s="124"/>
      <c r="AK244" s="125"/>
      <c r="AL244" s="66"/>
      <c r="AM244" s="66"/>
      <c r="AN244" s="125"/>
      <c r="AO244" s="125"/>
      <c r="AP244" s="66"/>
      <c r="AQ244" s="75"/>
    </row>
    <row r="245" spans="2:59" x14ac:dyDescent="0.35">
      <c r="B245" s="5" t="s">
        <v>58</v>
      </c>
      <c r="C245" s="15">
        <v>71.891098</v>
      </c>
      <c r="D245" s="15">
        <v>84.341099999999997</v>
      </c>
      <c r="E245" t="s">
        <v>168</v>
      </c>
      <c r="F245">
        <v>5</v>
      </c>
      <c r="G245" s="15">
        <f>HLOOKUP(Calculations!$E$2,'Prevalence Rates'!$C$3:$BC$249,'Prevalence Rates'!$BD245,FALSE)</f>
        <v>6.0233165858855992E-2</v>
      </c>
      <c r="H245">
        <f>HLOOKUP(Calculations!$E$2,'Population 2016'!$C$3:$BC$249,'Population 2016'!BD245,FALSE)</f>
        <v>22663</v>
      </c>
      <c r="I245">
        <v>0</v>
      </c>
      <c r="J245">
        <f>HLOOKUP(Results!E$4,Targeting!$C$3:$F$249,Targeting!$G245,FALSE)</f>
        <v>671</v>
      </c>
      <c r="K245" s="80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Authority"),OR($F245=1,$F245=5)),0,new_ci(VALUE(LEFT(Options!$B$24,2)),$C245,$E245,$F245,2016,$I245,1,$H245,$G245*$H245,Options!$B$8)))</f>
        <v>339.73064627769998</v>
      </c>
      <c r="L245" s="81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Authority"),OR($F245=1,$F245=5)),0,new_ci(VALUE(LEFT(Options!$B$24,2)),$C245,$E245,$F245,2016,$I245+$J245,1,$H245,$G245*$H245,Options!$B$8)))</f>
        <v>339.19266115750003</v>
      </c>
      <c r="M245" s="74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Authority"),OR($F245=1,$F245=5)),0,new_yllv2(VALUE(LEFT(Options!$B$24,2)),$C245,$D245,$E245,$F245,2016,$I245,1,$H245,$G245*$H245,Options!$B$8)))</f>
        <v>3889.9165793410002</v>
      </c>
      <c r="N245" s="75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Authority"),OR($F245=1,$F245=5)),0,new_yllv2(VALUE(LEFT(Options!$B$24,2)),$C245,$D245,$E245,$F245,2016,$I245+$J245,1,$H245,$G245*$H245,Options!$B$8)))</f>
        <v>3883.7566486387</v>
      </c>
      <c r="O245" s="81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Authority"),OR($F245=1,$F245=5)),0,hosp_count(VALUE(LEFT(Options!$B$24,2)),$C245,$E245,$F245,2016,$I245,1,$H245,$G245*$H245, Options!$B$8)))</f>
        <v>8296.3359118624994</v>
      </c>
      <c r="P245" s="81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Authority"),OR($F245=1,$F245=5)),0,hosp_count(VALUE(LEFT(Options!$B$24,2)),$C245,$E245,$F245,2016,$I245+$J245,1,$H245,$G245*$H245, Options!$B$8)))</f>
        <v>8268.6318440447994</v>
      </c>
      <c r="Q245" s="74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Authority"),OR($F245=1,$F245=5)),0,prem_mort(VALUE(LEFT(Options!$B$24,2)),$C245,$E245,$F245,2016,$I245,1,$H245,$G245*$H245,Options!$B$8)))</f>
        <v>339.73064627769998</v>
      </c>
      <c r="R245" s="75">
        <f>IF(AND(OR(Calculations!$E$2="Orkney Health Board",Calculations!$E$2="Orkney Islands Local Authority"),$F245=1),0,IF(AND(OR(Calculations!$E$2="Shetland Health Board",Calculations!$E$2="Western Isles Health Board",Calculations!$E$2="Shetland Islands Local Authority",Calculations!$E$2="Eilean Siar Local Authority"),OR($F245=1,$F245=5)),0,prem_mort(VALUE(LEFT(Options!$B$24,2)),$C245,$E245,$F245,2016,$I245+$J245,1,$H245,$G245*$H245,Options!$B$8)))</f>
        <v>339.19266115750003</v>
      </c>
      <c r="S245" s="74">
        <f t="shared" si="170"/>
        <v>1499.0541688112783</v>
      </c>
      <c r="T245" s="66">
        <f t="shared" si="171"/>
        <v>1496.6803210409037</v>
      </c>
      <c r="U245" s="66">
        <f t="shared" si="172"/>
        <v>17164.173230997661</v>
      </c>
      <c r="V245" s="66">
        <f t="shared" si="173"/>
        <v>17136.992669279003</v>
      </c>
      <c r="W245" s="66">
        <f t="shared" si="174"/>
        <v>36607.403749999998</v>
      </c>
      <c r="X245" s="66">
        <f t="shared" si="175"/>
        <v>36485.160146691967</v>
      </c>
      <c r="Y245" s="66">
        <f t="shared" si="176"/>
        <v>1499.0541688112783</v>
      </c>
      <c r="Z245" s="75">
        <f t="shared" si="177"/>
        <v>1496.6803210409037</v>
      </c>
      <c r="AA245" s="74">
        <f t="shared" si="178"/>
        <v>7495270.8440563912</v>
      </c>
      <c r="AB245" s="66">
        <f t="shared" si="179"/>
        <v>7483401.605204518</v>
      </c>
      <c r="AC245" s="66">
        <f t="shared" si="164"/>
        <v>85820866.154988304</v>
      </c>
      <c r="AD245" s="66">
        <f t="shared" si="165"/>
        <v>85684963.346395016</v>
      </c>
      <c r="AE245" s="66">
        <f t="shared" si="180"/>
        <v>183037018.75</v>
      </c>
      <c r="AF245" s="66">
        <f t="shared" si="181"/>
        <v>182425800.73345983</v>
      </c>
      <c r="AG245" s="66">
        <f t="shared" si="182"/>
        <v>7495270.8440563912</v>
      </c>
      <c r="AH245" s="66">
        <f t="shared" si="183"/>
        <v>7483401.605204518</v>
      </c>
      <c r="AI245" s="75">
        <v>5000</v>
      </c>
      <c r="AJ245" s="124"/>
      <c r="AK245" s="125"/>
      <c r="AL245" s="66"/>
      <c r="AM245" s="66"/>
      <c r="AN245" s="125"/>
      <c r="AO245" s="125"/>
      <c r="AP245" s="66"/>
      <c r="AQ245" s="75"/>
    </row>
    <row r="246" spans="2:59" x14ac:dyDescent="0.35">
      <c r="B246" s="5" t="s">
        <v>59</v>
      </c>
      <c r="C246" s="15">
        <v>76.907700000000006</v>
      </c>
      <c r="D246" s="15">
        <v>86.357700000000008</v>
      </c>
      <c r="E246" t="s">
        <v>168</v>
      </c>
      <c r="F246">
        <v>5</v>
      </c>
      <c r="G246" s="15">
        <f>HLOOKUP(Calculations!$E$2,'Prevalence Rates'!$C$3:$BC$249,'Prevalence Rates'!$BD246,FALSE)</f>
        <v>6.0233165858855992E-2</v>
      </c>
      <c r="H246">
        <f>HLOOKUP(Calculations!$E$2,'Population 2016'!$C$3:$BC$249,'Population 2016'!BD246,FALSE)</f>
        <v>16475</v>
      </c>
      <c r="I246">
        <v>0</v>
      </c>
      <c r="J246">
        <f>HLOOKUP(Results!E$4,Targeting!$C$3:$F$249,Targeting!$G246,FALSE)</f>
        <v>488</v>
      </c>
      <c r="K246" s="80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Authority"),OR($F246=1,$F246=5)),0,new_ci(VALUE(LEFT(Options!$B$24,2)),$C246,$E246,$F246,2016,$I246,1,$H246,$G246*$H246,Options!$B$8)))</f>
        <v>359.4297157474</v>
      </c>
      <c r="L246" s="81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Authority"),OR($F246=1,$F246=5)),0,new_ci(VALUE(LEFT(Options!$B$24,2)),$C246,$E246,$F246,2016,$I246+$J246,1,$H246,$G246*$H246,Options!$B$8)))</f>
        <v>358.86335143859998</v>
      </c>
      <c r="M246" s="74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Authority"),OR($F246=1,$F246=5)),0,new_yllv2(VALUE(LEFT(Options!$B$24,2)),$C246,$D246,$E246,$F246,2016,$I246,1,$H246,$G246*$H246,Options!$B$8)))</f>
        <v>3037.1810980655</v>
      </c>
      <c r="N246" s="75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Authority"),OR($F246=1,$F246=5)),0,new_yllv2(VALUE(LEFT(Options!$B$24,2)),$C246,$D246,$E246,$F246,2016,$I246+$J246,1,$H246,$G246*$H246,Options!$B$8)))</f>
        <v>3032.3953196562002</v>
      </c>
      <c r="O246" s="81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Authority"),OR($F246=1,$F246=5)),0,hosp_count(VALUE(LEFT(Options!$B$24,2)),$C246,$E246,$F246,2016,$I246,1,$H246,$G246*$H246, Options!$B$8)))</f>
        <v>7206.5449118525003</v>
      </c>
      <c r="P246" s="81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Authority"),OR($F246=1,$F246=5)),0,hosp_count(VALUE(LEFT(Options!$B$24,2)),$C246,$E246,$F246,2016,$I246+$J246,1,$H246,$G246*$H246, Options!$B$8)))</f>
        <v>7182.4695075635</v>
      </c>
      <c r="Q246" s="74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Authority"),OR($F246=1,$F246=5)),0,prem_mort(VALUE(LEFT(Options!$B$24,2)),$C246,$E246,$F246,2016,$I246,1,$H246,$G246*$H246,Options!$B$8)))</f>
        <v>0</v>
      </c>
      <c r="R246" s="75">
        <f>IF(AND(OR(Calculations!$E$2="Orkney Health Board",Calculations!$E$2="Orkney Islands Local Authority"),$F246=1),0,IF(AND(OR(Calculations!$E$2="Shetland Health Board",Calculations!$E$2="Western Isles Health Board",Calculations!$E$2="Shetland Islands Local Authority",Calculations!$E$2="Eilean Siar Local Authority"),OR($F246=1,$F246=5)),0,prem_mort(VALUE(LEFT(Options!$B$24,2)),$C246,$E246,$F246,2016,$I246+$J246,1,$H246,$G246*$H246,Options!$B$8)))</f>
        <v>0</v>
      </c>
      <c r="S246" s="74">
        <f t="shared" si="170"/>
        <v>2181.6674703939302</v>
      </c>
      <c r="T246" s="66">
        <f t="shared" si="171"/>
        <v>2178.2297507654021</v>
      </c>
      <c r="U246" s="66">
        <f t="shared" si="172"/>
        <v>18435.09012482853</v>
      </c>
      <c r="V246" s="66">
        <f t="shared" si="173"/>
        <v>18406.041393967833</v>
      </c>
      <c r="W246" s="66">
        <f t="shared" si="174"/>
        <v>43742.305990000001</v>
      </c>
      <c r="X246" s="66">
        <f t="shared" si="175"/>
        <v>43596.173035286803</v>
      </c>
      <c r="Y246" s="66">
        <f t="shared" si="176"/>
        <v>0</v>
      </c>
      <c r="Z246" s="75">
        <f t="shared" si="177"/>
        <v>0</v>
      </c>
      <c r="AA246" s="74">
        <f t="shared" si="178"/>
        <v>8726669.8815757204</v>
      </c>
      <c r="AB246" s="66">
        <f t="shared" si="179"/>
        <v>8712919.0030616075</v>
      </c>
      <c r="AC246" s="66">
        <f t="shared" si="164"/>
        <v>73740360.499314114</v>
      </c>
      <c r="AD246" s="66">
        <f t="shared" si="165"/>
        <v>73624165.575871333</v>
      </c>
      <c r="AE246" s="66">
        <f t="shared" si="180"/>
        <v>174969223.96000001</v>
      </c>
      <c r="AF246" s="66">
        <f t="shared" si="181"/>
        <v>174384692.14114723</v>
      </c>
      <c r="AG246" s="66">
        <f t="shared" si="182"/>
        <v>0</v>
      </c>
      <c r="AH246" s="66">
        <f t="shared" si="183"/>
        <v>0</v>
      </c>
      <c r="AI246" s="75">
        <v>4000</v>
      </c>
      <c r="AJ246" s="124"/>
      <c r="AK246" s="125"/>
      <c r="AL246" s="66"/>
      <c r="AM246" s="66"/>
      <c r="AN246" s="125"/>
      <c r="AO246" s="125"/>
      <c r="AP246" s="66"/>
      <c r="AQ246" s="75"/>
    </row>
    <row r="247" spans="2:59" x14ac:dyDescent="0.35">
      <c r="B247" s="5" t="s">
        <v>60</v>
      </c>
      <c r="C247" s="15">
        <v>81.797089</v>
      </c>
      <c r="D247" s="15">
        <v>88.627089999999995</v>
      </c>
      <c r="E247" t="s">
        <v>168</v>
      </c>
      <c r="F247">
        <v>5</v>
      </c>
      <c r="G247" s="15">
        <f>HLOOKUP(Calculations!$E$2,'Prevalence Rates'!$C$3:$BC$249,'Prevalence Rates'!$BD247,FALSE)</f>
        <v>6.0233165858855992E-2</v>
      </c>
      <c r="H247">
        <f>HLOOKUP(Calculations!$E$2,'Population 2016'!$C$3:$BC$249,'Population 2016'!BD247,FALSE)</f>
        <v>11823</v>
      </c>
      <c r="I247">
        <v>0</v>
      </c>
      <c r="J247">
        <f>HLOOKUP(Results!E$4,Targeting!$C$3:$F$249,Targeting!$G247,FALSE)</f>
        <v>350</v>
      </c>
      <c r="K247" s="80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Authority"),OR($F247=1,$F247=5)),0,new_ci(VALUE(LEFT(Options!$B$24,2)),$C247,$E247,$F247,2016,$I247,1,$H247,$G247*$H247,Options!$B$8)))</f>
        <v>371.26951615090002</v>
      </c>
      <c r="L247" s="81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Authority"),OR($F247=1,$F247=5)),0,new_ci(VALUE(LEFT(Options!$B$24,2)),$C247,$E247,$F247,2016,$I247+$J247,1,$H247,$G247*$H247,Options!$B$8)))</f>
        <v>370.6892915409</v>
      </c>
      <c r="M247" s="74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Authority"),OR($F247=1,$F247=5)),0,new_yllv2(VALUE(LEFT(Options!$B$24,2)),$C247,$D247,$E247,$F247,2016,$I247,1,$H247,$G247*$H247,Options!$B$8)))</f>
        <v>2164.5016504292998</v>
      </c>
      <c r="N247" s="75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Authority"),OR($F247=1,$F247=5)),0,new_yllv2(VALUE(LEFT(Options!$B$24,2)),$C247,$D247,$E247,$F247,2016,$I247+$J247,1,$H247,$G247*$H247,Options!$B$8)))</f>
        <v>2161.1189403726999</v>
      </c>
      <c r="O247" s="81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Authority"),OR($F247=1,$F247=5)),0,hosp_count(VALUE(LEFT(Options!$B$24,2)),$C247,$E247,$F247,2016,$I247,1,$H247,$G247*$H247, Options!$B$8)))</f>
        <v>6151.7839448121003</v>
      </c>
      <c r="P247" s="81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Authority"),OR($F247=1,$F247=5)),0,hosp_count(VALUE(LEFT(Options!$B$24,2)),$C247,$E247,$F247,2016,$I247+$J247,1,$H247,$G247*$H247, Options!$B$8)))</f>
        <v>6131.2442719818</v>
      </c>
      <c r="Q247" s="74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Authority"),OR($F247=1,$F247=5)),0,prem_mort(VALUE(LEFT(Options!$B$24,2)),$C247,$E247,$F247,2016,$I247,1,$H247,$G247*$H247,Options!$B$8)))</f>
        <v>0</v>
      </c>
      <c r="R247" s="75">
        <f>IF(AND(OR(Calculations!$E$2="Orkney Health Board",Calculations!$E$2="Orkney Islands Local Authority"),$F247=1),0,IF(AND(OR(Calculations!$E$2="Shetland Health Board",Calculations!$E$2="Western Isles Health Board",Calculations!$E$2="Shetland Islands Local Authority",Calculations!$E$2="Eilean Siar Local Authority"),OR($F247=1,$F247=5)),0,prem_mort(VALUE(LEFT(Options!$B$24,2)),$C247,$E247,$F247,2016,$I247+$J247,1,$H247,$G247*$H247,Options!$B$8)))</f>
        <v>0</v>
      </c>
      <c r="S247" s="74">
        <f t="shared" si="170"/>
        <v>3140.2310424672255</v>
      </c>
      <c r="T247" s="66">
        <f t="shared" si="171"/>
        <v>3135.3234504009138</v>
      </c>
      <c r="U247" s="66">
        <f t="shared" si="172"/>
        <v>18307.550117815274</v>
      </c>
      <c r="V247" s="66">
        <f t="shared" si="173"/>
        <v>18278.938851160448</v>
      </c>
      <c r="W247" s="66">
        <f t="shared" si="174"/>
        <v>52032.343269999998</v>
      </c>
      <c r="X247" s="66">
        <f t="shared" si="175"/>
        <v>51858.616865277843</v>
      </c>
      <c r="Y247" s="66">
        <f t="shared" si="176"/>
        <v>0</v>
      </c>
      <c r="Z247" s="75">
        <f t="shared" si="177"/>
        <v>0</v>
      </c>
      <c r="AA247" s="74">
        <f t="shared" si="178"/>
        <v>7850577.6061680634</v>
      </c>
      <c r="AB247" s="66">
        <f t="shared" si="179"/>
        <v>7838308.6260022847</v>
      </c>
      <c r="AC247" s="66">
        <f t="shared" si="164"/>
        <v>45768875.294538185</v>
      </c>
      <c r="AD247" s="66">
        <f t="shared" si="165"/>
        <v>45697347.127901122</v>
      </c>
      <c r="AE247" s="66">
        <f t="shared" si="180"/>
        <v>130080858.175</v>
      </c>
      <c r="AF247" s="66">
        <f t="shared" si="181"/>
        <v>129646542.16319461</v>
      </c>
      <c r="AG247" s="66">
        <f t="shared" si="182"/>
        <v>0</v>
      </c>
      <c r="AH247" s="66">
        <f t="shared" si="183"/>
        <v>0</v>
      </c>
      <c r="AI247" s="75">
        <v>2500</v>
      </c>
      <c r="AJ247" s="124"/>
      <c r="AK247" s="125"/>
      <c r="AL247" s="66"/>
      <c r="AM247" s="66"/>
      <c r="AN247" s="125"/>
      <c r="AO247" s="125"/>
      <c r="AP247" s="66"/>
      <c r="AQ247" s="75"/>
    </row>
    <row r="248" spans="2:59" x14ac:dyDescent="0.35">
      <c r="B248" s="5" t="s">
        <v>80</v>
      </c>
      <c r="C248" s="15">
        <v>86.630752999999999</v>
      </c>
      <c r="D248" s="15">
        <v>91.420750000000012</v>
      </c>
      <c r="E248" t="s">
        <v>168</v>
      </c>
      <c r="F248">
        <v>5</v>
      </c>
      <c r="G248" s="15">
        <f>HLOOKUP(Calculations!$E$2,'Prevalence Rates'!$C$3:$BC$249,'Prevalence Rates'!$BD248,FALSE)</f>
        <v>6.0233165858855992E-2</v>
      </c>
      <c r="H248">
        <f>HLOOKUP(Calculations!$E$2,'Population 2016'!$C$3:$BC$249,'Population 2016'!BD248,FALSE)</f>
        <v>6067</v>
      </c>
      <c r="I248">
        <v>0</v>
      </c>
      <c r="J248">
        <f>HLOOKUP(Results!E$4,Targeting!$C$3:$F$249,Targeting!$G248,FALSE)</f>
        <v>180</v>
      </c>
      <c r="K248" s="80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Authority"),OR($F248=1,$F248=5)),0,new_ci(VALUE(LEFT(Options!$B$24,2)),$C248,$E248,$F248,2016,$I248,1,$H248,$G248*$H248,Options!$B$8)))</f>
        <v>272.5046184684</v>
      </c>
      <c r="L248" s="81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Authority"),OR($F248=1,$F248=5)),0,new_ci(VALUE(LEFT(Options!$B$24,2)),$C248,$E248,$F248,2016,$I248+$J248,1,$H248,$G248*$H248,Options!$B$8)))</f>
        <v>272.08244196840002</v>
      </c>
      <c r="M248" s="74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Authority"),OR($F248=1,$F248=5)),0,new_yllv2(VALUE(LEFT(Options!$B$24,2)),$C248,$D248,$E248,$F248,2016,$I248,1,$H248,$G248*$H248,Options!$B$8)))</f>
        <v>1032.7916864813999</v>
      </c>
      <c r="N248" s="75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Authority"),OR($F248=1,$F248=5)),0,new_yllv2(VALUE(LEFT(Options!$B$24,2)),$C248,$D248,$E248,$F248,2016,$I248+$J248,1,$H248,$G248*$H248,Options!$B$8)))</f>
        <v>1031.1916388129</v>
      </c>
      <c r="O248" s="81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Authority"),OR($F248=1,$F248=5)),0,hosp_count(VALUE(LEFT(Options!$B$24,2)),$C248,$E248,$F248,2016,$I248,1,$H248,$G248*$H248, Options!$B$8)))</f>
        <v>3747.6590122036</v>
      </c>
      <c r="P248" s="81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Authority"),OR($F248=1,$F248=5)),0,hosp_count(VALUE(LEFT(Options!$B$24,2)),$C248,$E248,$F248,2016,$I248+$J248,1,$H248,$G248*$H248, Options!$B$8)))</f>
        <v>3735.1186329186999</v>
      </c>
      <c r="Q248" s="74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Authority"),OR($F248=1,$F248=5)),0,prem_mort(VALUE(LEFT(Options!$B$24,2)),$C248,$E248,$F248,2016,$I248,1,$H248,$G248*$H248,Options!$B$8)))</f>
        <v>0</v>
      </c>
      <c r="R248" s="75">
        <f>IF(AND(OR(Calculations!$E$2="Orkney Health Board",Calculations!$E$2="Orkney Islands Local Authority"),$F248=1),0,IF(AND(OR(Calculations!$E$2="Shetland Health Board",Calculations!$E$2="Western Isles Health Board",Calculations!$E$2="Shetland Islands Local Authority",Calculations!$E$2="Eilean Siar Local Authority"),OR($F248=1,$F248=5)),0,prem_mort(VALUE(LEFT(Options!$B$24,2)),$C248,$E248,$F248,2016,$I248+$J248,1,$H248,$G248*$H248,Options!$B$8)))</f>
        <v>0</v>
      </c>
      <c r="S248" s="74">
        <f t="shared" si="170"/>
        <v>4491.5875798318766</v>
      </c>
      <c r="T248" s="66">
        <f t="shared" si="171"/>
        <v>4484.629008874238</v>
      </c>
      <c r="U248" s="66">
        <f t="shared" si="172"/>
        <v>17023.103452800391</v>
      </c>
      <c r="V248" s="66">
        <f t="shared" si="173"/>
        <v>16996.730489746169</v>
      </c>
      <c r="W248" s="66">
        <f t="shared" si="174"/>
        <v>61771.20508</v>
      </c>
      <c r="X248" s="66">
        <f t="shared" si="175"/>
        <v>61564.506888391297</v>
      </c>
      <c r="Y248" s="66">
        <f t="shared" si="176"/>
        <v>0</v>
      </c>
      <c r="Z248" s="75">
        <f t="shared" si="177"/>
        <v>0</v>
      </c>
      <c r="AA248" s="74">
        <f t="shared" si="178"/>
        <v>6737381.3697478147</v>
      </c>
      <c r="AB248" s="66">
        <f t="shared" si="179"/>
        <v>6726943.5133113572</v>
      </c>
      <c r="AC248" s="66">
        <f t="shared" si="164"/>
        <v>25534655.179200586</v>
      </c>
      <c r="AD248" s="66">
        <f t="shared" si="165"/>
        <v>25495095.734619252</v>
      </c>
      <c r="AE248" s="66">
        <f t="shared" si="180"/>
        <v>92656807.620000005</v>
      </c>
      <c r="AF248" s="66">
        <f t="shared" si="181"/>
        <v>92346760.332586944</v>
      </c>
      <c r="AG248" s="66">
        <f t="shared" si="182"/>
        <v>0</v>
      </c>
      <c r="AH248" s="66">
        <f t="shared" si="183"/>
        <v>0</v>
      </c>
      <c r="AI248" s="75">
        <v>1500</v>
      </c>
      <c r="AJ248" s="124"/>
      <c r="AK248" s="125"/>
      <c r="AL248" s="66"/>
      <c r="AM248" s="66"/>
      <c r="AN248" s="125"/>
      <c r="AO248" s="125"/>
      <c r="AP248" s="66"/>
      <c r="AQ248" s="75"/>
    </row>
    <row r="249" spans="2:59" s="4" customFormat="1" x14ac:dyDescent="0.35">
      <c r="B249" s="8" t="s">
        <v>79</v>
      </c>
      <c r="C249" s="69">
        <v>92.215477000000007</v>
      </c>
      <c r="D249" s="69">
        <v>95.515479999999997</v>
      </c>
      <c r="E249" s="4" t="s">
        <v>168</v>
      </c>
      <c r="F249" s="4">
        <v>5</v>
      </c>
      <c r="G249" s="69">
        <f>HLOOKUP(Calculations!$E$2,'Prevalence Rates'!$C$3:$BC$249,'Prevalence Rates'!$BD249,FALSE)</f>
        <v>6.0233165858855992E-2</v>
      </c>
      <c r="H249" s="4">
        <f>HLOOKUP(Calculations!$E$2,'Population 2016'!$C$3:$BC$249,'Population 2016'!BD249,FALSE)</f>
        <v>2678</v>
      </c>
      <c r="I249" s="4">
        <v>0</v>
      </c>
      <c r="J249" s="4">
        <f>HLOOKUP(Results!E$4,Targeting!$C$3:$F$249,Targeting!$G249,FALSE)</f>
        <v>79</v>
      </c>
      <c r="K249" s="84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Authority"),OR($F249=1,$F249=5)),0,new_ci(VALUE(LEFT(Options!$B$24,2)),$C249,$E249,$F249,2016,$I249,1,$H249,$G249*$H249,Options!$B$8)))</f>
        <v>181.1803491</v>
      </c>
      <c r="L249" s="85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Authority"),OR($F249=1,$F249=5)),0,new_ci(VALUE(LEFT(Options!$B$24,2)),$C249,$E249,$F249,2016,$I249+$J249,1,$H249,$G249*$H249,Options!$B$8)))</f>
        <v>180.9064482158</v>
      </c>
      <c r="M249" s="78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Authority"),OR($F249=1,$F249=5)),0,new_yllv2(VALUE(LEFT(Options!$B$24,2)),$C249,$D249,$E249,$F249,2016,$I249,1,$H249,$G249*$H249,Options!$B$8)))</f>
        <v>416.71534647099998</v>
      </c>
      <c r="N249" s="79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Authority"),OR($F249=1,$F249=5)),0,new_yllv2(VALUE(LEFT(Options!$B$24,2)),$C249,$D249,$E249,$F249,2016,$I249+$J249,1,$H249,$G249*$H249,Options!$B$8)))</f>
        <v>416.08537361570001</v>
      </c>
      <c r="O249" s="85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Authority"),OR($F249=1,$F249=5)),0,hosp_count(VALUE(LEFT(Options!$B$24,2)),$C249,$E249,$F249,2016,$I249,1,$H249,$G249*$H249, Options!$B$8)))</f>
        <v>2016.9131573994</v>
      </c>
      <c r="P249" s="85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Authority"),OR($F249=1,$F249=5)),0,hosp_count(VALUE(LEFT(Options!$B$24,2)),$C249,$E249,$F249,2016,$I249+$J249,1,$H249,$G249*$H249, Options!$B$8)))</f>
        <v>2010.2026430328001</v>
      </c>
      <c r="Q249" s="78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Authority"),OR($F249=1,$F249=5)),0,prem_mort(VALUE(LEFT(Options!$B$24,2)),$C249,$E249,$F249,2016,$I249,1,$H249,$G249*$H249,Options!$B$8)))</f>
        <v>0</v>
      </c>
      <c r="R249" s="79">
        <f>IF(AND(OR(Calculations!$E$2="Orkney Health Board",Calculations!$E$2="Orkney Islands Local Authority"),$F249=1),0,IF(AND(OR(Calculations!$E$2="Shetland Health Board",Calculations!$E$2="Western Isles Health Board",Calculations!$E$2="Shetland Islands Local Authority",Calculations!$E$2="Eilean Siar Local Authority"),OR($F249=1,$F249=5)),0,prem_mort(VALUE(LEFT(Options!$B$24,2)),$C249,$E249,$F249,2016,$I249+$J249,1,$H249,$G249*$H249,Options!$B$8)))</f>
        <v>0</v>
      </c>
      <c r="S249" s="78">
        <f t="shared" si="170"/>
        <v>6765.5096751306946</v>
      </c>
      <c r="T249" s="71">
        <f t="shared" si="171"/>
        <v>6755.2818601867066</v>
      </c>
      <c r="U249" s="71">
        <f t="shared" si="172"/>
        <v>15560.692549327854</v>
      </c>
      <c r="V249" s="71">
        <f t="shared" si="173"/>
        <v>15537.168544275579</v>
      </c>
      <c r="W249" s="71">
        <f t="shared" si="174"/>
        <v>75314.158230000001</v>
      </c>
      <c r="X249" s="71">
        <f t="shared" si="175"/>
        <v>75063.578903390589</v>
      </c>
      <c r="Y249" s="71">
        <f t="shared" si="176"/>
        <v>0</v>
      </c>
      <c r="Z249" s="79">
        <f t="shared" si="177"/>
        <v>0</v>
      </c>
      <c r="AA249" s="78">
        <f t="shared" si="178"/>
        <v>6765509.6751306942</v>
      </c>
      <c r="AB249" s="71">
        <f t="shared" si="179"/>
        <v>6755281.8601867063</v>
      </c>
      <c r="AC249" s="71">
        <f t="shared" si="164"/>
        <v>15560692.549327854</v>
      </c>
      <c r="AD249" s="71">
        <f t="shared" si="165"/>
        <v>15537168.544275578</v>
      </c>
      <c r="AE249" s="71">
        <f t="shared" si="180"/>
        <v>75314158.230000004</v>
      </c>
      <c r="AF249" s="71">
        <f t="shared" si="181"/>
        <v>75063578.903390586</v>
      </c>
      <c r="AG249" s="71">
        <f t="shared" si="182"/>
        <v>0</v>
      </c>
      <c r="AH249" s="71">
        <f t="shared" si="183"/>
        <v>0</v>
      </c>
      <c r="AI249" s="79">
        <v>1000</v>
      </c>
      <c r="AJ249" s="126"/>
      <c r="AK249" s="127"/>
      <c r="AL249" s="71"/>
      <c r="AM249" s="71"/>
      <c r="AN249" s="127"/>
      <c r="AO249" s="127"/>
      <c r="AP249" s="71"/>
      <c r="AQ249" s="7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</row>
    <row r="250" spans="2:59" x14ac:dyDescent="0.35">
      <c r="B250"/>
      <c r="AI250" s="63"/>
      <c r="AJ250" s="63"/>
      <c r="AK250" s="63"/>
      <c r="AL250" s="63"/>
      <c r="AM250" s="63"/>
    </row>
    <row r="251" spans="2:59" x14ac:dyDescent="0.35">
      <c r="B251"/>
      <c r="AI251" s="63"/>
      <c r="AJ251" s="63"/>
      <c r="AK251" s="63"/>
      <c r="AL251" s="63"/>
      <c r="AM251" s="63"/>
    </row>
    <row r="252" spans="2:59" x14ac:dyDescent="0.35">
      <c r="B252"/>
      <c r="C252"/>
      <c r="D252"/>
      <c r="G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</row>
    <row r="253" spans="2:59" x14ac:dyDescent="0.35">
      <c r="B253"/>
      <c r="AI253" s="63"/>
      <c r="AJ253" s="63"/>
      <c r="AK253" s="63"/>
      <c r="AL253" s="63"/>
      <c r="AM253" s="63"/>
    </row>
    <row r="254" spans="2:59" x14ac:dyDescent="0.35">
      <c r="B254"/>
      <c r="AI254" s="63"/>
      <c r="AJ254" s="63"/>
      <c r="AK254" s="63"/>
      <c r="AL254" s="63"/>
      <c r="AM254" s="63"/>
    </row>
    <row r="255" spans="2:59" x14ac:dyDescent="0.35">
      <c r="B255"/>
      <c r="AI255" s="63"/>
      <c r="AJ255" s="63"/>
      <c r="AK255" s="63"/>
      <c r="AL255" s="63"/>
      <c r="AM255" s="63"/>
    </row>
    <row r="256" spans="2:59" x14ac:dyDescent="0.35">
      <c r="B256"/>
      <c r="AI256" s="63"/>
      <c r="AJ256" s="63"/>
      <c r="AK256" s="63"/>
      <c r="AL256" s="63"/>
      <c r="AM256" s="63"/>
    </row>
    <row r="257" spans="2:39" x14ac:dyDescent="0.35">
      <c r="B257"/>
      <c r="AI257" s="63"/>
      <c r="AJ257" s="63"/>
      <c r="AK257" s="63"/>
      <c r="AL257" s="63"/>
      <c r="AM257" s="63"/>
    </row>
    <row r="258" spans="2:39" x14ac:dyDescent="0.35">
      <c r="B258"/>
      <c r="AI258" s="63"/>
      <c r="AJ258" s="63"/>
      <c r="AK258" s="63"/>
      <c r="AL258" s="63"/>
      <c r="AM258" s="63"/>
    </row>
    <row r="259" spans="2:39" x14ac:dyDescent="0.35">
      <c r="B259"/>
      <c r="AI259" s="63"/>
      <c r="AJ259" s="63"/>
      <c r="AK259" s="63"/>
      <c r="AL259" s="63"/>
      <c r="AM259" s="63"/>
    </row>
    <row r="260" spans="2:39" x14ac:dyDescent="0.35">
      <c r="B260"/>
      <c r="AI260" s="63"/>
      <c r="AJ260" s="63"/>
      <c r="AK260" s="63"/>
      <c r="AL260" s="63"/>
      <c r="AM260" s="63"/>
    </row>
    <row r="261" spans="2:39" x14ac:dyDescent="0.35">
      <c r="B261"/>
      <c r="AI261" s="63"/>
      <c r="AJ261" s="63"/>
      <c r="AK261" s="63"/>
      <c r="AL261" s="63"/>
      <c r="AM261" s="63"/>
    </row>
    <row r="262" spans="2:39" x14ac:dyDescent="0.35">
      <c r="B262"/>
      <c r="AI262" s="63"/>
      <c r="AJ262" s="63"/>
      <c r="AK262" s="63"/>
      <c r="AL262" s="63"/>
      <c r="AM262" s="63"/>
    </row>
    <row r="263" spans="2:39" x14ac:dyDescent="0.35">
      <c r="B263"/>
      <c r="AI263" s="63"/>
      <c r="AJ263" s="63"/>
      <c r="AK263" s="63"/>
      <c r="AL263" s="63"/>
      <c r="AM263" s="63"/>
    </row>
    <row r="264" spans="2:39" x14ac:dyDescent="0.35">
      <c r="B264"/>
      <c r="AI264" s="63"/>
      <c r="AJ264" s="63"/>
      <c r="AK264" s="63"/>
      <c r="AL264" s="63"/>
      <c r="AM264" s="63"/>
    </row>
    <row r="265" spans="2:39" x14ac:dyDescent="0.35">
      <c r="B265"/>
      <c r="AI265" s="63"/>
      <c r="AJ265" s="63"/>
      <c r="AK265" s="63"/>
      <c r="AL265" s="63"/>
      <c r="AM265" s="63"/>
    </row>
    <row r="266" spans="2:39" x14ac:dyDescent="0.35">
      <c r="B266"/>
      <c r="AI266" s="63"/>
      <c r="AJ266" s="63"/>
      <c r="AK266" s="63"/>
      <c r="AL266" s="63"/>
      <c r="AM266" s="63"/>
    </row>
    <row r="267" spans="2:39" x14ac:dyDescent="0.35">
      <c r="B267"/>
      <c r="AI267" s="63"/>
      <c r="AJ267" s="63"/>
      <c r="AK267" s="63"/>
      <c r="AL267" s="63"/>
      <c r="AM267" s="63"/>
    </row>
    <row r="268" spans="2:39" x14ac:dyDescent="0.35">
      <c r="B268"/>
      <c r="AI268" s="63"/>
      <c r="AJ268" s="63"/>
      <c r="AK268" s="63"/>
      <c r="AL268" s="63"/>
      <c r="AM268" s="63"/>
    </row>
    <row r="269" spans="2:39" x14ac:dyDescent="0.35">
      <c r="B269"/>
      <c r="AI269" s="63"/>
      <c r="AJ269" s="63"/>
      <c r="AK269" s="63"/>
      <c r="AL269" s="63"/>
      <c r="AM269" s="63"/>
    </row>
    <row r="270" spans="2:39" x14ac:dyDescent="0.35">
      <c r="B270"/>
      <c r="AI270" s="63"/>
      <c r="AJ270" s="63"/>
      <c r="AK270" s="63"/>
      <c r="AL270" s="63"/>
      <c r="AM270" s="63"/>
    </row>
    <row r="271" spans="2:39" x14ac:dyDescent="0.35">
      <c r="B271"/>
      <c r="AI271" s="63"/>
      <c r="AJ271" s="63"/>
      <c r="AK271" s="63"/>
      <c r="AL271" s="63"/>
      <c r="AM271" s="63"/>
    </row>
    <row r="272" spans="2:39" x14ac:dyDescent="0.35">
      <c r="B272"/>
      <c r="AI272" s="63"/>
      <c r="AJ272" s="63"/>
      <c r="AK272" s="63"/>
      <c r="AL272" s="63"/>
      <c r="AM272" s="63"/>
    </row>
    <row r="273" spans="2:39" x14ac:dyDescent="0.35">
      <c r="B273"/>
      <c r="AI273" s="63"/>
      <c r="AJ273" s="63"/>
      <c r="AK273" s="63"/>
      <c r="AL273" s="63"/>
      <c r="AM273" s="63"/>
    </row>
    <row r="274" spans="2:39" x14ac:dyDescent="0.35">
      <c r="B274"/>
      <c r="AI274" s="63"/>
      <c r="AJ274" s="63"/>
      <c r="AK274" s="63"/>
      <c r="AL274" s="63"/>
      <c r="AM274" s="63"/>
    </row>
    <row r="275" spans="2:39" x14ac:dyDescent="0.35">
      <c r="B275"/>
      <c r="AI275" s="63"/>
      <c r="AJ275" s="63"/>
      <c r="AK275" s="63"/>
      <c r="AL275" s="63"/>
      <c r="AM275" s="63"/>
    </row>
    <row r="276" spans="2:39" x14ac:dyDescent="0.35">
      <c r="B276"/>
      <c r="AI276" s="63"/>
      <c r="AJ276" s="63"/>
      <c r="AK276" s="63"/>
      <c r="AL276" s="63"/>
      <c r="AM276" s="63"/>
    </row>
    <row r="277" spans="2:39" x14ac:dyDescent="0.35">
      <c r="B277"/>
      <c r="AI277" s="63"/>
      <c r="AJ277" s="63"/>
      <c r="AK277" s="63"/>
      <c r="AL277" s="63"/>
      <c r="AM277" s="63"/>
    </row>
    <row r="278" spans="2:39" x14ac:dyDescent="0.35">
      <c r="B278"/>
      <c r="AI278" s="63"/>
      <c r="AJ278" s="63"/>
      <c r="AK278" s="63"/>
      <c r="AL278" s="63"/>
      <c r="AM278" s="63"/>
    </row>
    <row r="279" spans="2:39" x14ac:dyDescent="0.35">
      <c r="B279"/>
      <c r="AI279" s="63"/>
      <c r="AJ279" s="63"/>
      <c r="AK279" s="63"/>
      <c r="AL279" s="63"/>
      <c r="AM279" s="63"/>
    </row>
    <row r="280" spans="2:39" x14ac:dyDescent="0.35">
      <c r="B280"/>
      <c r="AI280" s="63"/>
      <c r="AJ280" s="63"/>
      <c r="AK280" s="63"/>
      <c r="AL280" s="63"/>
      <c r="AM280" s="63"/>
    </row>
    <row r="281" spans="2:39" x14ac:dyDescent="0.35">
      <c r="B281"/>
      <c r="AI281" s="63"/>
      <c r="AJ281" s="63"/>
      <c r="AK281" s="63"/>
      <c r="AL281" s="63"/>
      <c r="AM281" s="63"/>
    </row>
    <row r="282" spans="2:39" x14ac:dyDescent="0.35">
      <c r="B282"/>
      <c r="AI282" s="63"/>
      <c r="AJ282" s="63"/>
      <c r="AK282" s="63"/>
      <c r="AL282" s="63"/>
      <c r="AM282" s="63"/>
    </row>
    <row r="283" spans="2:39" x14ac:dyDescent="0.35">
      <c r="B283"/>
      <c r="AI283" s="63"/>
      <c r="AJ283" s="63"/>
      <c r="AK283" s="63"/>
      <c r="AL283" s="63"/>
      <c r="AM283" s="63"/>
    </row>
    <row r="284" spans="2:39" x14ac:dyDescent="0.35">
      <c r="B284"/>
      <c r="AI284" s="63"/>
      <c r="AJ284" s="63"/>
      <c r="AK284" s="63"/>
      <c r="AL284" s="63"/>
      <c r="AM284" s="63"/>
    </row>
    <row r="285" spans="2:39" x14ac:dyDescent="0.35">
      <c r="B285"/>
      <c r="AI285" s="63"/>
      <c r="AJ285" s="63"/>
      <c r="AK285" s="63"/>
      <c r="AL285" s="63"/>
      <c r="AM285" s="63"/>
    </row>
    <row r="286" spans="2:39" x14ac:dyDescent="0.35">
      <c r="B286"/>
      <c r="AI286" s="63"/>
      <c r="AJ286" s="63"/>
      <c r="AK286" s="63"/>
      <c r="AL286" s="63"/>
      <c r="AM286" s="63"/>
    </row>
    <row r="287" spans="2:39" x14ac:dyDescent="0.35">
      <c r="B287"/>
      <c r="AI287" s="63"/>
      <c r="AJ287" s="63"/>
      <c r="AK287" s="63"/>
      <c r="AL287" s="63"/>
      <c r="AM287" s="63"/>
    </row>
    <row r="288" spans="2:39" x14ac:dyDescent="0.35">
      <c r="B288"/>
      <c r="AI288" s="63"/>
      <c r="AJ288" s="63"/>
      <c r="AK288" s="63"/>
      <c r="AL288" s="63"/>
      <c r="AM288" s="63"/>
    </row>
    <row r="289" spans="2:39" x14ac:dyDescent="0.35">
      <c r="B289"/>
      <c r="AI289" s="63"/>
      <c r="AJ289" s="63"/>
      <c r="AK289" s="63"/>
      <c r="AL289" s="63"/>
      <c r="AM289" s="63"/>
    </row>
    <row r="290" spans="2:39" x14ac:dyDescent="0.35">
      <c r="B290"/>
      <c r="AI290" s="63"/>
      <c r="AJ290" s="63"/>
      <c r="AK290" s="63"/>
      <c r="AL290" s="63"/>
      <c r="AM290" s="63"/>
    </row>
    <row r="291" spans="2:39" x14ac:dyDescent="0.35">
      <c r="B291"/>
      <c r="AI291" s="63"/>
      <c r="AJ291" s="63"/>
      <c r="AK291" s="63"/>
      <c r="AL291" s="63"/>
      <c r="AM291" s="63"/>
    </row>
    <row r="292" spans="2:39" x14ac:dyDescent="0.35">
      <c r="B292"/>
      <c r="AI292" s="63"/>
      <c r="AJ292" s="63"/>
      <c r="AK292" s="63"/>
      <c r="AL292" s="63"/>
      <c r="AM292" s="63"/>
    </row>
    <row r="293" spans="2:39" x14ac:dyDescent="0.35">
      <c r="B293"/>
      <c r="AI293" s="63"/>
      <c r="AJ293" s="63"/>
      <c r="AK293" s="63"/>
      <c r="AL293" s="63"/>
      <c r="AM293" s="63"/>
    </row>
    <row r="294" spans="2:39" x14ac:dyDescent="0.35">
      <c r="B294"/>
      <c r="AI294" s="63"/>
      <c r="AJ294" s="63"/>
      <c r="AK294" s="63"/>
      <c r="AL294" s="63"/>
      <c r="AM294" s="63"/>
    </row>
    <row r="295" spans="2:39" x14ac:dyDescent="0.35">
      <c r="B295"/>
      <c r="AI295" s="63"/>
      <c r="AJ295" s="63"/>
      <c r="AK295" s="63"/>
      <c r="AL295" s="63"/>
      <c r="AM295" s="63"/>
    </row>
    <row r="296" spans="2:39" x14ac:dyDescent="0.35">
      <c r="B296"/>
      <c r="AI296" s="63"/>
      <c r="AJ296" s="63"/>
      <c r="AK296" s="63"/>
      <c r="AL296" s="63"/>
      <c r="AM296" s="63"/>
    </row>
    <row r="297" spans="2:39" x14ac:dyDescent="0.35">
      <c r="B297"/>
      <c r="AI297" s="63"/>
      <c r="AJ297" s="63"/>
      <c r="AK297" s="63"/>
      <c r="AL297" s="63"/>
      <c r="AM297" s="63"/>
    </row>
    <row r="298" spans="2:39" x14ac:dyDescent="0.35">
      <c r="B298"/>
      <c r="AI298" s="63"/>
      <c r="AJ298" s="63"/>
      <c r="AK298" s="63"/>
      <c r="AL298" s="63"/>
      <c r="AM298" s="63"/>
    </row>
    <row r="299" spans="2:39" x14ac:dyDescent="0.35">
      <c r="B299"/>
      <c r="AI299" s="63"/>
      <c r="AJ299" s="63"/>
      <c r="AK299" s="63"/>
      <c r="AL299" s="63"/>
      <c r="AM299" s="63"/>
    </row>
    <row r="300" spans="2:39" x14ac:dyDescent="0.35">
      <c r="B300"/>
      <c r="AI300" s="63"/>
      <c r="AJ300" s="63"/>
      <c r="AK300" s="63"/>
      <c r="AL300" s="63"/>
      <c r="AM300" s="63"/>
    </row>
    <row r="301" spans="2:39" x14ac:dyDescent="0.35">
      <c r="B301"/>
      <c r="AI301" s="63"/>
      <c r="AJ301" s="63"/>
      <c r="AK301" s="63"/>
      <c r="AL301" s="63"/>
      <c r="AM301" s="63"/>
    </row>
    <row r="302" spans="2:39" x14ac:dyDescent="0.35">
      <c r="B302"/>
      <c r="AI302" s="63"/>
      <c r="AJ302" s="63"/>
      <c r="AK302" s="63"/>
      <c r="AL302" s="63"/>
      <c r="AM302" s="63"/>
    </row>
    <row r="303" spans="2:39" x14ac:dyDescent="0.35">
      <c r="B303"/>
      <c r="AI303" s="63"/>
      <c r="AJ303" s="63"/>
      <c r="AK303" s="63"/>
      <c r="AL303" s="63"/>
      <c r="AM303" s="63"/>
    </row>
    <row r="304" spans="2:39" x14ac:dyDescent="0.35">
      <c r="B304"/>
      <c r="AI304" s="63"/>
      <c r="AJ304" s="63"/>
      <c r="AK304" s="63"/>
      <c r="AL304" s="63"/>
      <c r="AM304" s="63"/>
    </row>
    <row r="305" spans="2:39" x14ac:dyDescent="0.35">
      <c r="B305"/>
      <c r="AI305" s="63"/>
      <c r="AJ305" s="63"/>
      <c r="AK305" s="63"/>
      <c r="AL305" s="63"/>
      <c r="AM305" s="63"/>
    </row>
    <row r="306" spans="2:39" x14ac:dyDescent="0.35">
      <c r="B306"/>
      <c r="AI306" s="63"/>
      <c r="AJ306" s="63"/>
      <c r="AK306" s="63"/>
      <c r="AL306" s="63"/>
      <c r="AM306" s="63"/>
    </row>
    <row r="307" spans="2:39" x14ac:dyDescent="0.35">
      <c r="B307"/>
      <c r="AI307" s="63"/>
      <c r="AJ307" s="63"/>
      <c r="AK307" s="63"/>
      <c r="AL307" s="63"/>
      <c r="AM307" s="63"/>
    </row>
    <row r="308" spans="2:39" x14ac:dyDescent="0.35">
      <c r="B308"/>
      <c r="AI308" s="63"/>
      <c r="AJ308" s="63"/>
      <c r="AK308" s="63"/>
      <c r="AL308" s="63"/>
      <c r="AM308" s="63"/>
    </row>
    <row r="309" spans="2:39" x14ac:dyDescent="0.35">
      <c r="B309"/>
      <c r="AI309" s="63"/>
      <c r="AJ309" s="63"/>
      <c r="AK309" s="63"/>
      <c r="AL309" s="63"/>
      <c r="AM309" s="63"/>
    </row>
    <row r="310" spans="2:39" x14ac:dyDescent="0.35">
      <c r="B310"/>
      <c r="AI310" s="63"/>
      <c r="AJ310" s="63"/>
      <c r="AK310" s="63"/>
      <c r="AL310" s="63"/>
      <c r="AM310" s="63"/>
    </row>
    <row r="311" spans="2:39" x14ac:dyDescent="0.35">
      <c r="B311"/>
      <c r="AI311" s="63"/>
      <c r="AJ311" s="63"/>
      <c r="AK311" s="63"/>
      <c r="AL311" s="63"/>
      <c r="AM311" s="63"/>
    </row>
    <row r="312" spans="2:39" x14ac:dyDescent="0.35">
      <c r="B312"/>
      <c r="AI312" s="63"/>
      <c r="AJ312" s="63"/>
      <c r="AK312" s="63"/>
      <c r="AL312" s="63"/>
      <c r="AM312" s="63"/>
    </row>
    <row r="313" spans="2:39" x14ac:dyDescent="0.35">
      <c r="B313"/>
      <c r="AI313" s="63"/>
      <c r="AJ313" s="63"/>
      <c r="AK313" s="63"/>
      <c r="AL313" s="63"/>
      <c r="AM313" s="63"/>
    </row>
    <row r="314" spans="2:39" x14ac:dyDescent="0.35">
      <c r="B314"/>
      <c r="AI314" s="63"/>
      <c r="AJ314" s="63"/>
      <c r="AK314" s="63"/>
      <c r="AL314" s="63"/>
      <c r="AM314" s="63"/>
    </row>
    <row r="315" spans="2:39" x14ac:dyDescent="0.35">
      <c r="B315"/>
      <c r="AI315" s="63"/>
      <c r="AJ315" s="63"/>
      <c r="AK315" s="63"/>
      <c r="AL315" s="63"/>
      <c r="AM315" s="63"/>
    </row>
    <row r="316" spans="2:39" x14ac:dyDescent="0.35">
      <c r="B316"/>
      <c r="AI316" s="63"/>
      <c r="AJ316" s="63"/>
      <c r="AK316" s="63"/>
      <c r="AL316" s="63"/>
      <c r="AM316" s="63"/>
    </row>
    <row r="317" spans="2:39" x14ac:dyDescent="0.35">
      <c r="B317"/>
      <c r="AI317" s="63"/>
      <c r="AJ317" s="63"/>
      <c r="AK317" s="63"/>
      <c r="AL317" s="63"/>
      <c r="AM317" s="63"/>
    </row>
    <row r="318" spans="2:39" x14ac:dyDescent="0.35">
      <c r="B318"/>
      <c r="AI318" s="63"/>
      <c r="AJ318" s="63"/>
      <c r="AK318" s="63"/>
      <c r="AL318" s="63"/>
      <c r="AM318" s="63"/>
    </row>
    <row r="319" spans="2:39" x14ac:dyDescent="0.35">
      <c r="B319"/>
      <c r="AI319" s="63"/>
      <c r="AJ319" s="63"/>
      <c r="AK319" s="63"/>
      <c r="AL319" s="63"/>
      <c r="AM319" s="63"/>
    </row>
    <row r="320" spans="2:39" x14ac:dyDescent="0.35">
      <c r="B320"/>
      <c r="AI320" s="63"/>
      <c r="AJ320" s="63"/>
      <c r="AK320" s="63"/>
      <c r="AL320" s="63"/>
      <c r="AM320" s="63"/>
    </row>
    <row r="321" spans="2:39" x14ac:dyDescent="0.35">
      <c r="B321"/>
      <c r="AI321" s="63"/>
      <c r="AJ321" s="63"/>
      <c r="AK321" s="63"/>
      <c r="AL321" s="63"/>
      <c r="AM321" s="63"/>
    </row>
    <row r="322" spans="2:39" x14ac:dyDescent="0.35">
      <c r="B322"/>
      <c r="AI322" s="63"/>
      <c r="AJ322" s="63"/>
      <c r="AK322" s="63"/>
      <c r="AL322" s="63"/>
      <c r="AM322" s="63"/>
    </row>
    <row r="323" spans="2:39" x14ac:dyDescent="0.35">
      <c r="B323"/>
      <c r="AI323" s="63"/>
      <c r="AJ323" s="63"/>
      <c r="AK323" s="63"/>
      <c r="AL323" s="63"/>
      <c r="AM323" s="63"/>
    </row>
    <row r="324" spans="2:39" x14ac:dyDescent="0.35">
      <c r="B324"/>
      <c r="AI324" s="63"/>
      <c r="AJ324" s="63"/>
      <c r="AK324" s="63"/>
      <c r="AL324" s="63"/>
      <c r="AM324" s="63"/>
    </row>
    <row r="325" spans="2:39" x14ac:dyDescent="0.35">
      <c r="B325"/>
      <c r="AI325" s="63"/>
      <c r="AJ325" s="63"/>
      <c r="AK325" s="63"/>
      <c r="AL325" s="63"/>
      <c r="AM325" s="63"/>
    </row>
    <row r="326" spans="2:39" x14ac:dyDescent="0.35">
      <c r="B326"/>
      <c r="AI326" s="63"/>
      <c r="AJ326" s="63"/>
      <c r="AK326" s="63"/>
      <c r="AL326" s="63"/>
      <c r="AM326" s="63"/>
    </row>
    <row r="327" spans="2:39" x14ac:dyDescent="0.35">
      <c r="B327"/>
      <c r="AI327" s="63"/>
      <c r="AJ327" s="63"/>
      <c r="AK327" s="63"/>
      <c r="AL327" s="63"/>
      <c r="AM327" s="63"/>
    </row>
    <row r="328" spans="2:39" x14ac:dyDescent="0.35">
      <c r="B328"/>
      <c r="AI328" s="63"/>
      <c r="AJ328" s="63"/>
      <c r="AK328" s="63"/>
      <c r="AL328" s="63"/>
      <c r="AM328" s="63"/>
    </row>
    <row r="329" spans="2:39" x14ac:dyDescent="0.35">
      <c r="B329"/>
      <c r="AI329" s="63"/>
      <c r="AJ329" s="63"/>
      <c r="AK329" s="63"/>
      <c r="AL329" s="63"/>
      <c r="AM329" s="63"/>
    </row>
    <row r="330" spans="2:39" x14ac:dyDescent="0.35">
      <c r="B330"/>
      <c r="AI330" s="63"/>
      <c r="AJ330" s="63"/>
      <c r="AK330" s="63"/>
      <c r="AL330" s="63"/>
      <c r="AM330" s="63"/>
    </row>
    <row r="331" spans="2:39" x14ac:dyDescent="0.35">
      <c r="B331"/>
      <c r="AI331" s="63"/>
      <c r="AJ331" s="63"/>
      <c r="AK331" s="63"/>
      <c r="AL331" s="63"/>
      <c r="AM331" s="63"/>
    </row>
    <row r="332" spans="2:39" x14ac:dyDescent="0.35">
      <c r="B332"/>
      <c r="AI332" s="63"/>
      <c r="AJ332" s="63"/>
      <c r="AK332" s="63"/>
      <c r="AL332" s="63"/>
      <c r="AM332" s="63"/>
    </row>
    <row r="333" spans="2:39" x14ac:dyDescent="0.35">
      <c r="B333"/>
      <c r="AI333" s="63"/>
      <c r="AJ333" s="63"/>
      <c r="AK333" s="63"/>
      <c r="AL333" s="63"/>
      <c r="AM333" s="63"/>
    </row>
    <row r="334" spans="2:39" x14ac:dyDescent="0.35">
      <c r="B334"/>
      <c r="AI334" s="63"/>
      <c r="AJ334" s="63"/>
      <c r="AK334" s="63"/>
      <c r="AL334" s="63"/>
      <c r="AM334" s="63"/>
    </row>
    <row r="335" spans="2:39" x14ac:dyDescent="0.35">
      <c r="B335"/>
      <c r="AI335" s="63"/>
      <c r="AJ335" s="63"/>
      <c r="AK335" s="63"/>
      <c r="AL335" s="63"/>
      <c r="AM335" s="63"/>
    </row>
    <row r="336" spans="2:39" x14ac:dyDescent="0.35">
      <c r="B336"/>
      <c r="AI336" s="63"/>
      <c r="AJ336" s="63"/>
      <c r="AK336" s="63"/>
      <c r="AL336" s="63"/>
      <c r="AM336" s="63"/>
    </row>
    <row r="337" spans="2:39" x14ac:dyDescent="0.35">
      <c r="B337"/>
      <c r="AI337" s="63"/>
      <c r="AJ337" s="63"/>
      <c r="AK337" s="63"/>
      <c r="AL337" s="63"/>
      <c r="AM337" s="63"/>
    </row>
    <row r="338" spans="2:39" x14ac:dyDescent="0.35">
      <c r="B338"/>
      <c r="AI338" s="63"/>
      <c r="AJ338" s="63"/>
      <c r="AK338" s="63"/>
      <c r="AL338" s="63"/>
      <c r="AM338" s="63"/>
    </row>
    <row r="339" spans="2:39" x14ac:dyDescent="0.35">
      <c r="B339"/>
      <c r="AI339" s="63"/>
      <c r="AJ339" s="63"/>
      <c r="AK339" s="63"/>
      <c r="AL339" s="63"/>
      <c r="AM339" s="63"/>
    </row>
    <row r="340" spans="2:39" x14ac:dyDescent="0.35">
      <c r="B340"/>
      <c r="AI340" s="63"/>
      <c r="AJ340" s="63"/>
      <c r="AK340" s="63"/>
      <c r="AL340" s="63"/>
      <c r="AM340" s="63"/>
    </row>
    <row r="341" spans="2:39" x14ac:dyDescent="0.35">
      <c r="B341"/>
      <c r="AI341" s="63"/>
      <c r="AJ341" s="63"/>
      <c r="AK341" s="63"/>
      <c r="AL341" s="63"/>
      <c r="AM341" s="63"/>
    </row>
    <row r="342" spans="2:39" x14ac:dyDescent="0.35">
      <c r="B342"/>
      <c r="AI342" s="63"/>
      <c r="AJ342" s="63"/>
      <c r="AK342" s="63"/>
      <c r="AL342" s="63"/>
      <c r="AM342" s="63"/>
    </row>
    <row r="343" spans="2:39" x14ac:dyDescent="0.35">
      <c r="B343"/>
      <c r="AI343" s="63"/>
      <c r="AJ343" s="63"/>
      <c r="AK343" s="63"/>
      <c r="AL343" s="63"/>
      <c r="AM343" s="63"/>
    </row>
    <row r="344" spans="2:39" x14ac:dyDescent="0.35">
      <c r="B344"/>
      <c r="AI344" s="63"/>
      <c r="AJ344" s="63"/>
      <c r="AK344" s="63"/>
      <c r="AL344" s="63"/>
      <c r="AM344" s="63"/>
    </row>
    <row r="345" spans="2:39" x14ac:dyDescent="0.35">
      <c r="B345"/>
      <c r="AI345" s="63"/>
      <c r="AJ345" s="63"/>
      <c r="AK345" s="63"/>
      <c r="AL345" s="63"/>
      <c r="AM345" s="63"/>
    </row>
    <row r="346" spans="2:39" x14ac:dyDescent="0.35">
      <c r="B346"/>
      <c r="AI346" s="63"/>
      <c r="AJ346" s="63"/>
      <c r="AK346" s="63"/>
      <c r="AL346" s="63"/>
      <c r="AM346" s="63"/>
    </row>
    <row r="347" spans="2:39" x14ac:dyDescent="0.35">
      <c r="B347"/>
      <c r="AI347" s="63"/>
      <c r="AJ347" s="63"/>
      <c r="AK347" s="63"/>
      <c r="AL347" s="63"/>
      <c r="AM347" s="63"/>
    </row>
    <row r="348" spans="2:39" x14ac:dyDescent="0.35">
      <c r="B348"/>
      <c r="AI348" s="63"/>
      <c r="AJ348" s="63"/>
      <c r="AK348" s="63"/>
      <c r="AL348" s="63"/>
      <c r="AM348" s="63"/>
    </row>
    <row r="349" spans="2:39" x14ac:dyDescent="0.35">
      <c r="B349"/>
      <c r="AI349" s="63"/>
      <c r="AJ349" s="63"/>
      <c r="AK349" s="63"/>
      <c r="AL349" s="63"/>
      <c r="AM349" s="63"/>
    </row>
    <row r="350" spans="2:39" x14ac:dyDescent="0.35">
      <c r="B350"/>
      <c r="AI350" s="63"/>
      <c r="AJ350" s="63"/>
      <c r="AK350" s="63"/>
      <c r="AL350" s="63"/>
      <c r="AM350" s="63"/>
    </row>
    <row r="351" spans="2:39" x14ac:dyDescent="0.35">
      <c r="B351"/>
      <c r="AI351" s="63"/>
      <c r="AJ351" s="63"/>
      <c r="AK351" s="63"/>
      <c r="AL351" s="63"/>
      <c r="AM351" s="63"/>
    </row>
    <row r="352" spans="2:39" x14ac:dyDescent="0.35">
      <c r="B352"/>
      <c r="AI352" s="63"/>
      <c r="AJ352" s="63"/>
      <c r="AK352" s="63"/>
      <c r="AL352" s="63"/>
      <c r="AM352" s="63"/>
    </row>
    <row r="353" spans="2:39" x14ac:dyDescent="0.35">
      <c r="B353"/>
      <c r="AI353" s="63"/>
      <c r="AJ353" s="63"/>
      <c r="AK353" s="63"/>
      <c r="AL353" s="63"/>
      <c r="AM353" s="63"/>
    </row>
    <row r="354" spans="2:39" x14ac:dyDescent="0.35">
      <c r="B354"/>
      <c r="AI354" s="63"/>
      <c r="AJ354" s="63"/>
      <c r="AK354" s="63"/>
      <c r="AL354" s="63"/>
      <c r="AM354" s="63"/>
    </row>
    <row r="355" spans="2:39" x14ac:dyDescent="0.35">
      <c r="B355"/>
      <c r="AI355" s="63"/>
      <c r="AJ355" s="63"/>
      <c r="AK355" s="63"/>
      <c r="AL355" s="63"/>
      <c r="AM355" s="63"/>
    </row>
    <row r="356" spans="2:39" x14ac:dyDescent="0.35">
      <c r="B356"/>
      <c r="AI356" s="63"/>
      <c r="AJ356" s="63"/>
      <c r="AK356" s="63"/>
      <c r="AL356" s="63"/>
      <c r="AM356" s="63"/>
    </row>
    <row r="357" spans="2:39" x14ac:dyDescent="0.35">
      <c r="B357"/>
      <c r="AI357" s="63"/>
      <c r="AJ357" s="63"/>
      <c r="AK357" s="63"/>
      <c r="AL357" s="63"/>
      <c r="AM357" s="63"/>
    </row>
    <row r="358" spans="2:39" x14ac:dyDescent="0.35">
      <c r="B358"/>
      <c r="AI358" s="63"/>
      <c r="AJ358" s="63"/>
      <c r="AK358" s="63"/>
      <c r="AL358" s="63"/>
      <c r="AM358" s="63"/>
    </row>
    <row r="359" spans="2:39" x14ac:dyDescent="0.35">
      <c r="B359"/>
      <c r="AI359" s="63"/>
      <c r="AJ359" s="63"/>
      <c r="AK359" s="63"/>
      <c r="AL359" s="63"/>
      <c r="AM359" s="63"/>
    </row>
    <row r="360" spans="2:39" x14ac:dyDescent="0.35">
      <c r="B360"/>
      <c r="AI360" s="63"/>
      <c r="AJ360" s="63"/>
      <c r="AK360" s="63"/>
      <c r="AL360" s="63"/>
      <c r="AM360" s="63"/>
    </row>
    <row r="361" spans="2:39" x14ac:dyDescent="0.35">
      <c r="B361"/>
      <c r="AI361" s="63"/>
      <c r="AJ361" s="63"/>
      <c r="AK361" s="63"/>
      <c r="AL361" s="63"/>
      <c r="AM361" s="63"/>
    </row>
    <row r="362" spans="2:39" x14ac:dyDescent="0.35">
      <c r="B362"/>
      <c r="AI362" s="63"/>
      <c r="AJ362" s="63"/>
      <c r="AK362" s="63"/>
      <c r="AL362" s="63"/>
      <c r="AM362" s="63"/>
    </row>
    <row r="363" spans="2:39" x14ac:dyDescent="0.35">
      <c r="B363"/>
      <c r="AI363" s="63"/>
      <c r="AJ363" s="63"/>
      <c r="AK363" s="63"/>
      <c r="AL363" s="63"/>
      <c r="AM363" s="63"/>
    </row>
    <row r="364" spans="2:39" x14ac:dyDescent="0.35">
      <c r="B364"/>
      <c r="AI364" s="63"/>
      <c r="AJ364" s="63"/>
      <c r="AK364" s="63"/>
      <c r="AL364" s="63"/>
      <c r="AM364" s="63"/>
    </row>
    <row r="365" spans="2:39" x14ac:dyDescent="0.35">
      <c r="B365"/>
      <c r="AI365" s="63"/>
      <c r="AJ365" s="63"/>
      <c r="AK365" s="63"/>
      <c r="AL365" s="63"/>
      <c r="AM365" s="63"/>
    </row>
    <row r="366" spans="2:39" x14ac:dyDescent="0.35">
      <c r="B366"/>
      <c r="AI366" s="63"/>
      <c r="AJ366" s="63"/>
      <c r="AK366" s="63"/>
      <c r="AL366" s="63"/>
      <c r="AM366" s="63"/>
    </row>
    <row r="367" spans="2:39" x14ac:dyDescent="0.35">
      <c r="B367"/>
      <c r="AI367" s="63"/>
      <c r="AJ367" s="63"/>
      <c r="AK367" s="63"/>
      <c r="AL367" s="63"/>
      <c r="AM367" s="63"/>
    </row>
    <row r="368" spans="2:39" x14ac:dyDescent="0.35">
      <c r="B368"/>
      <c r="AI368" s="63"/>
      <c r="AJ368" s="63"/>
      <c r="AK368" s="63"/>
      <c r="AL368" s="63"/>
      <c r="AM368" s="63"/>
    </row>
    <row r="369" spans="2:39" x14ac:dyDescent="0.35">
      <c r="B369"/>
      <c r="AI369" s="63"/>
      <c r="AJ369" s="63"/>
      <c r="AK369" s="63"/>
      <c r="AL369" s="63"/>
      <c r="AM369" s="63"/>
    </row>
    <row r="370" spans="2:39" x14ac:dyDescent="0.35">
      <c r="B370"/>
      <c r="AI370" s="63"/>
      <c r="AJ370" s="63"/>
      <c r="AK370" s="63"/>
      <c r="AL370" s="63"/>
      <c r="AM370" s="63"/>
    </row>
    <row r="371" spans="2:39" x14ac:dyDescent="0.35">
      <c r="B371"/>
      <c r="AI371" s="63"/>
      <c r="AJ371" s="63"/>
      <c r="AK371" s="63"/>
      <c r="AL371" s="63"/>
      <c r="AM371" s="63"/>
    </row>
    <row r="372" spans="2:39" x14ac:dyDescent="0.35">
      <c r="B372"/>
      <c r="AI372" s="63"/>
      <c r="AJ372" s="63"/>
      <c r="AK372" s="63"/>
      <c r="AL372" s="63"/>
      <c r="AM372" s="63"/>
    </row>
    <row r="373" spans="2:39" x14ac:dyDescent="0.35">
      <c r="B373"/>
      <c r="AI373" s="63"/>
      <c r="AJ373" s="63"/>
      <c r="AK373" s="63"/>
      <c r="AL373" s="63"/>
      <c r="AM373" s="63"/>
    </row>
    <row r="374" spans="2:39" x14ac:dyDescent="0.35">
      <c r="B374"/>
      <c r="AI374" s="63"/>
      <c r="AJ374" s="63"/>
      <c r="AK374" s="63"/>
      <c r="AL374" s="63"/>
      <c r="AM374" s="63"/>
    </row>
    <row r="375" spans="2:39" x14ac:dyDescent="0.35">
      <c r="B375"/>
      <c r="AI375" s="63"/>
      <c r="AJ375" s="63"/>
      <c r="AK375" s="63"/>
      <c r="AL375" s="63"/>
      <c r="AM375" s="63"/>
    </row>
    <row r="376" spans="2:39" x14ac:dyDescent="0.35">
      <c r="B376"/>
      <c r="AI376" s="63"/>
      <c r="AJ376" s="63"/>
      <c r="AK376" s="63"/>
      <c r="AL376" s="63"/>
      <c r="AM376" s="63"/>
    </row>
    <row r="377" spans="2:39" x14ac:dyDescent="0.35">
      <c r="B377"/>
      <c r="AI377" s="63"/>
      <c r="AJ377" s="63"/>
      <c r="AK377" s="63"/>
      <c r="AL377" s="63"/>
      <c r="AM377" s="63"/>
    </row>
    <row r="378" spans="2:39" x14ac:dyDescent="0.35">
      <c r="B378"/>
      <c r="AI378" s="63"/>
      <c r="AJ378" s="63"/>
      <c r="AK378" s="63"/>
      <c r="AL378" s="63"/>
      <c r="AM378" s="63"/>
    </row>
    <row r="379" spans="2:39" x14ac:dyDescent="0.35">
      <c r="B379"/>
      <c r="AI379" s="63"/>
      <c r="AJ379" s="63"/>
      <c r="AK379" s="63"/>
      <c r="AL379" s="63"/>
      <c r="AM379" s="63"/>
    </row>
    <row r="380" spans="2:39" x14ac:dyDescent="0.35">
      <c r="B380"/>
      <c r="AI380" s="63"/>
      <c r="AJ380" s="63"/>
      <c r="AK380" s="63"/>
      <c r="AL380" s="63"/>
      <c r="AM380" s="63"/>
    </row>
    <row r="381" spans="2:39" x14ac:dyDescent="0.35">
      <c r="B381"/>
      <c r="AI381" s="63"/>
      <c r="AJ381" s="63"/>
      <c r="AK381" s="63"/>
      <c r="AL381" s="63"/>
      <c r="AM381" s="63"/>
    </row>
    <row r="382" spans="2:39" x14ac:dyDescent="0.35">
      <c r="B382"/>
      <c r="AI382" s="63"/>
      <c r="AJ382" s="63"/>
      <c r="AK382" s="63"/>
      <c r="AL382" s="63"/>
      <c r="AM382" s="63"/>
    </row>
    <row r="383" spans="2:39" x14ac:dyDescent="0.35">
      <c r="B383"/>
      <c r="AI383" s="63"/>
      <c r="AJ383" s="63"/>
      <c r="AK383" s="63"/>
      <c r="AL383" s="63"/>
      <c r="AM383" s="63"/>
    </row>
    <row r="384" spans="2:39" x14ac:dyDescent="0.35">
      <c r="B384"/>
      <c r="AI384" s="63"/>
      <c r="AJ384" s="63"/>
      <c r="AK384" s="63"/>
      <c r="AL384" s="63"/>
      <c r="AM384" s="63"/>
    </row>
    <row r="385" spans="2:39" x14ac:dyDescent="0.35">
      <c r="B385"/>
      <c r="AI385" s="63"/>
      <c r="AJ385" s="63"/>
      <c r="AK385" s="63"/>
      <c r="AL385" s="63"/>
      <c r="AM385" s="63"/>
    </row>
    <row r="386" spans="2:39" x14ac:dyDescent="0.35">
      <c r="B386"/>
      <c r="AI386" s="63"/>
      <c r="AJ386" s="63"/>
      <c r="AK386" s="63"/>
      <c r="AL386" s="63"/>
      <c r="AM386" s="63"/>
    </row>
    <row r="387" spans="2:39" x14ac:dyDescent="0.35">
      <c r="B387"/>
      <c r="AI387" s="63"/>
      <c r="AJ387" s="63"/>
      <c r="AK387" s="63"/>
      <c r="AL387" s="63"/>
      <c r="AM387" s="63"/>
    </row>
    <row r="388" spans="2:39" x14ac:dyDescent="0.35">
      <c r="B388"/>
      <c r="AI388" s="63"/>
      <c r="AJ388" s="63"/>
      <c r="AK388" s="63"/>
      <c r="AL388" s="63"/>
      <c r="AM388" s="63"/>
    </row>
    <row r="389" spans="2:39" x14ac:dyDescent="0.35">
      <c r="B389"/>
      <c r="AI389" s="63"/>
      <c r="AJ389" s="63"/>
      <c r="AK389" s="63"/>
      <c r="AL389" s="63"/>
      <c r="AM389" s="63"/>
    </row>
    <row r="390" spans="2:39" x14ac:dyDescent="0.35">
      <c r="B390"/>
      <c r="AI390" s="63"/>
      <c r="AJ390" s="63"/>
      <c r="AK390" s="63"/>
      <c r="AL390" s="63"/>
      <c r="AM390" s="63"/>
    </row>
    <row r="391" spans="2:39" x14ac:dyDescent="0.35">
      <c r="B391"/>
      <c r="AI391" s="63"/>
      <c r="AJ391" s="63"/>
      <c r="AK391" s="63"/>
      <c r="AL391" s="63"/>
      <c r="AM391" s="63"/>
    </row>
    <row r="392" spans="2:39" x14ac:dyDescent="0.35">
      <c r="B392"/>
      <c r="AI392" s="63"/>
      <c r="AJ392" s="63"/>
      <c r="AK392" s="63"/>
      <c r="AL392" s="63"/>
      <c r="AM392" s="63"/>
    </row>
    <row r="393" spans="2:39" x14ac:dyDescent="0.35">
      <c r="B393"/>
      <c r="AI393" s="63"/>
      <c r="AJ393" s="63"/>
      <c r="AK393" s="63"/>
      <c r="AL393" s="63"/>
      <c r="AM393" s="63"/>
    </row>
    <row r="394" spans="2:39" x14ac:dyDescent="0.35">
      <c r="B394"/>
      <c r="AI394" s="63"/>
      <c r="AJ394" s="63"/>
      <c r="AK394" s="63"/>
      <c r="AL394" s="63"/>
      <c r="AM394" s="63"/>
    </row>
    <row r="395" spans="2:39" x14ac:dyDescent="0.35">
      <c r="B395"/>
      <c r="AI395" s="63"/>
      <c r="AJ395" s="63"/>
      <c r="AK395" s="63"/>
      <c r="AL395" s="63"/>
      <c r="AM395" s="63"/>
    </row>
    <row r="396" spans="2:39" x14ac:dyDescent="0.35">
      <c r="B396"/>
      <c r="AI396" s="63"/>
      <c r="AJ396" s="63"/>
      <c r="AK396" s="63"/>
      <c r="AL396" s="63"/>
      <c r="AM396" s="63"/>
    </row>
    <row r="397" spans="2:39" x14ac:dyDescent="0.35">
      <c r="B397"/>
      <c r="AI397" s="63"/>
      <c r="AJ397" s="63"/>
      <c r="AK397" s="63"/>
      <c r="AL397" s="63"/>
      <c r="AM397" s="63"/>
    </row>
    <row r="398" spans="2:39" x14ac:dyDescent="0.35">
      <c r="B398"/>
      <c r="AI398" s="63"/>
      <c r="AJ398" s="63"/>
      <c r="AK398" s="63"/>
      <c r="AL398" s="63"/>
      <c r="AM398" s="63"/>
    </row>
    <row r="399" spans="2:39" x14ac:dyDescent="0.35">
      <c r="B399"/>
      <c r="AI399" s="63"/>
      <c r="AJ399" s="63"/>
      <c r="AK399" s="63"/>
      <c r="AL399" s="63"/>
      <c r="AM399" s="63"/>
    </row>
    <row r="400" spans="2:39" x14ac:dyDescent="0.35">
      <c r="B400"/>
      <c r="AI400" s="63"/>
      <c r="AJ400" s="63"/>
      <c r="AK400" s="63"/>
      <c r="AL400" s="63"/>
      <c r="AM400" s="63"/>
    </row>
    <row r="401" spans="2:39" x14ac:dyDescent="0.35">
      <c r="B401"/>
      <c r="AI401" s="63"/>
      <c r="AJ401" s="63"/>
      <c r="AK401" s="63"/>
      <c r="AL401" s="63"/>
      <c r="AM401" s="63"/>
    </row>
    <row r="402" spans="2:39" x14ac:dyDescent="0.35">
      <c r="B402"/>
      <c r="AI402" s="63"/>
      <c r="AJ402" s="63"/>
      <c r="AK402" s="63"/>
      <c r="AL402" s="63"/>
      <c r="AM402" s="63"/>
    </row>
    <row r="403" spans="2:39" x14ac:dyDescent="0.35">
      <c r="B403"/>
      <c r="AI403" s="63"/>
      <c r="AJ403" s="63"/>
      <c r="AK403" s="63"/>
      <c r="AL403" s="63"/>
      <c r="AM403" s="63"/>
    </row>
    <row r="404" spans="2:39" x14ac:dyDescent="0.35">
      <c r="B404"/>
      <c r="AI404" s="63"/>
      <c r="AJ404" s="63"/>
      <c r="AK404" s="63"/>
      <c r="AL404" s="63"/>
      <c r="AM404" s="63"/>
    </row>
    <row r="405" spans="2:39" x14ac:dyDescent="0.35">
      <c r="B405"/>
      <c r="AI405" s="63"/>
      <c r="AJ405" s="63"/>
      <c r="AK405" s="63"/>
      <c r="AL405" s="63"/>
      <c r="AM405" s="63"/>
    </row>
    <row r="406" spans="2:39" x14ac:dyDescent="0.35">
      <c r="B406"/>
      <c r="AI406" s="63"/>
      <c r="AJ406" s="63"/>
      <c r="AK406" s="63"/>
      <c r="AL406" s="63"/>
      <c r="AM406" s="63"/>
    </row>
    <row r="407" spans="2:39" x14ac:dyDescent="0.35">
      <c r="B407"/>
      <c r="AI407" s="63"/>
      <c r="AJ407" s="63"/>
      <c r="AK407" s="63"/>
      <c r="AL407" s="63"/>
      <c r="AM407" s="63"/>
    </row>
    <row r="408" spans="2:39" x14ac:dyDescent="0.35">
      <c r="B408"/>
      <c r="AI408" s="63"/>
      <c r="AJ408" s="63"/>
      <c r="AK408" s="63"/>
      <c r="AL408" s="63"/>
      <c r="AM408" s="63"/>
    </row>
    <row r="409" spans="2:39" x14ac:dyDescent="0.35">
      <c r="B409"/>
      <c r="AI409" s="63"/>
      <c r="AJ409" s="63"/>
      <c r="AK409" s="63"/>
      <c r="AL409" s="63"/>
      <c r="AM409" s="63"/>
    </row>
    <row r="410" spans="2:39" x14ac:dyDescent="0.35">
      <c r="B410"/>
      <c r="AI410" s="63"/>
      <c r="AJ410" s="63"/>
      <c r="AK410" s="63"/>
      <c r="AL410" s="63"/>
      <c r="AM410" s="63"/>
    </row>
    <row r="411" spans="2:39" x14ac:dyDescent="0.35">
      <c r="B411"/>
      <c r="AI411" s="63"/>
      <c r="AJ411" s="63"/>
      <c r="AK411" s="63"/>
      <c r="AL411" s="63"/>
      <c r="AM411" s="63"/>
    </row>
    <row r="412" spans="2:39" x14ac:dyDescent="0.35">
      <c r="B412"/>
      <c r="AI412" s="63"/>
      <c r="AJ412" s="63"/>
      <c r="AK412" s="63"/>
      <c r="AL412" s="63"/>
      <c r="AM412" s="63"/>
    </row>
    <row r="413" spans="2:39" x14ac:dyDescent="0.35">
      <c r="B413"/>
      <c r="AI413" s="63"/>
      <c r="AJ413" s="63"/>
      <c r="AK413" s="63"/>
      <c r="AL413" s="63"/>
      <c r="AM413" s="63"/>
    </row>
    <row r="414" spans="2:39" x14ac:dyDescent="0.35">
      <c r="B414"/>
      <c r="AI414" s="63"/>
      <c r="AJ414" s="63"/>
      <c r="AK414" s="63"/>
      <c r="AL414" s="63"/>
      <c r="AM414" s="63"/>
    </row>
    <row r="415" spans="2:39" x14ac:dyDescent="0.35">
      <c r="B415"/>
      <c r="AI415" s="63"/>
      <c r="AJ415" s="63"/>
      <c r="AK415" s="63"/>
      <c r="AL415" s="63"/>
      <c r="AM415" s="63"/>
    </row>
    <row r="416" spans="2:39" x14ac:dyDescent="0.35">
      <c r="B416"/>
      <c r="AI416" s="63"/>
      <c r="AJ416" s="63"/>
      <c r="AK416" s="63"/>
      <c r="AL416" s="63"/>
      <c r="AM416" s="63"/>
    </row>
    <row r="417" spans="2:39" x14ac:dyDescent="0.35">
      <c r="B417"/>
      <c r="AI417" s="63"/>
      <c r="AJ417" s="63"/>
      <c r="AK417" s="63"/>
      <c r="AL417" s="63"/>
      <c r="AM417" s="63"/>
    </row>
    <row r="418" spans="2:39" x14ac:dyDescent="0.35">
      <c r="B418"/>
      <c r="AI418" s="63"/>
      <c r="AJ418" s="63"/>
      <c r="AK418" s="63"/>
      <c r="AL418" s="63"/>
      <c r="AM418" s="63"/>
    </row>
    <row r="419" spans="2:39" x14ac:dyDescent="0.35">
      <c r="B419"/>
      <c r="AI419" s="63"/>
      <c r="AJ419" s="63"/>
      <c r="AK419" s="63"/>
      <c r="AL419" s="63"/>
      <c r="AM419" s="63"/>
    </row>
    <row r="420" spans="2:39" x14ac:dyDescent="0.35">
      <c r="B420"/>
      <c r="AI420" s="63"/>
      <c r="AJ420" s="63"/>
      <c r="AK420" s="63"/>
      <c r="AL420" s="63"/>
      <c r="AM420" s="63"/>
    </row>
    <row r="421" spans="2:39" x14ac:dyDescent="0.35">
      <c r="B421"/>
      <c r="AI421" s="63"/>
      <c r="AJ421" s="63"/>
      <c r="AK421" s="63"/>
      <c r="AL421" s="63"/>
      <c r="AM421" s="63"/>
    </row>
    <row r="422" spans="2:39" x14ac:dyDescent="0.35">
      <c r="B422"/>
      <c r="AI422" s="63"/>
      <c r="AJ422" s="63"/>
      <c r="AK422" s="63"/>
      <c r="AL422" s="63"/>
      <c r="AM422" s="63"/>
    </row>
    <row r="423" spans="2:39" x14ac:dyDescent="0.35">
      <c r="B423"/>
      <c r="AI423" s="63"/>
      <c r="AJ423" s="63"/>
      <c r="AK423" s="63"/>
      <c r="AL423" s="63"/>
      <c r="AM423" s="63"/>
    </row>
    <row r="424" spans="2:39" x14ac:dyDescent="0.35">
      <c r="B424"/>
      <c r="AI424" s="63"/>
      <c r="AJ424" s="63"/>
      <c r="AK424" s="63"/>
      <c r="AL424" s="63"/>
      <c r="AM424" s="63"/>
    </row>
    <row r="425" spans="2:39" x14ac:dyDescent="0.35">
      <c r="B425"/>
      <c r="AI425" s="63"/>
      <c r="AJ425" s="63"/>
      <c r="AK425" s="63"/>
      <c r="AL425" s="63"/>
      <c r="AM425" s="63"/>
    </row>
    <row r="426" spans="2:39" x14ac:dyDescent="0.35">
      <c r="B426"/>
      <c r="AI426" s="63"/>
      <c r="AJ426" s="63"/>
      <c r="AK426" s="63"/>
      <c r="AL426" s="63"/>
      <c r="AM426" s="63"/>
    </row>
    <row r="427" spans="2:39" x14ac:dyDescent="0.35">
      <c r="B427"/>
      <c r="AI427" s="63"/>
      <c r="AJ427" s="63"/>
      <c r="AK427" s="63"/>
      <c r="AL427" s="63"/>
      <c r="AM427" s="63"/>
    </row>
    <row r="428" spans="2:39" x14ac:dyDescent="0.35">
      <c r="B428"/>
      <c r="AI428" s="63"/>
      <c r="AJ428" s="63"/>
      <c r="AK428" s="63"/>
      <c r="AL428" s="63"/>
      <c r="AM428" s="63"/>
    </row>
    <row r="429" spans="2:39" x14ac:dyDescent="0.35">
      <c r="B429"/>
      <c r="AI429" s="63"/>
      <c r="AJ429" s="63"/>
      <c r="AK429" s="63"/>
      <c r="AL429" s="63"/>
      <c r="AM429" s="63"/>
    </row>
    <row r="430" spans="2:39" x14ac:dyDescent="0.35">
      <c r="B430"/>
      <c r="AI430" s="63"/>
      <c r="AJ430" s="63"/>
      <c r="AK430" s="63"/>
      <c r="AL430" s="63"/>
      <c r="AM430" s="63"/>
    </row>
    <row r="431" spans="2:39" x14ac:dyDescent="0.35">
      <c r="B431"/>
      <c r="AI431" s="63"/>
      <c r="AJ431" s="63"/>
      <c r="AK431" s="63"/>
      <c r="AL431" s="63"/>
      <c r="AM431" s="63"/>
    </row>
    <row r="432" spans="2:39" x14ac:dyDescent="0.35">
      <c r="B432"/>
      <c r="AI432" s="63"/>
      <c r="AJ432" s="63"/>
      <c r="AK432" s="63"/>
      <c r="AL432" s="63"/>
      <c r="AM432" s="63"/>
    </row>
    <row r="433" spans="2:39" x14ac:dyDescent="0.35">
      <c r="B433"/>
      <c r="AI433" s="63"/>
      <c r="AJ433" s="63"/>
      <c r="AK433" s="63"/>
      <c r="AL433" s="63"/>
      <c r="AM433" s="63"/>
    </row>
    <row r="434" spans="2:39" x14ac:dyDescent="0.35">
      <c r="B434"/>
      <c r="AI434" s="63"/>
      <c r="AJ434" s="63"/>
      <c r="AK434" s="63"/>
      <c r="AL434" s="63"/>
      <c r="AM434" s="63"/>
    </row>
    <row r="435" spans="2:39" x14ac:dyDescent="0.35">
      <c r="B435"/>
      <c r="AI435" s="63"/>
      <c r="AJ435" s="63"/>
      <c r="AK435" s="63"/>
      <c r="AL435" s="63"/>
      <c r="AM435" s="63"/>
    </row>
    <row r="436" spans="2:39" x14ac:dyDescent="0.35">
      <c r="B436"/>
      <c r="AI436" s="63"/>
      <c r="AJ436" s="63"/>
      <c r="AK436" s="63"/>
      <c r="AL436" s="63"/>
      <c r="AM436" s="63"/>
    </row>
    <row r="437" spans="2:39" x14ac:dyDescent="0.35">
      <c r="B437"/>
      <c r="AI437" s="63"/>
      <c r="AJ437" s="63"/>
      <c r="AK437" s="63"/>
      <c r="AL437" s="63"/>
      <c r="AM437" s="63"/>
    </row>
    <row r="438" spans="2:39" x14ac:dyDescent="0.35">
      <c r="B438"/>
      <c r="AI438" s="63"/>
      <c r="AJ438" s="63"/>
      <c r="AK438" s="63"/>
      <c r="AL438" s="63"/>
      <c r="AM438" s="63"/>
    </row>
    <row r="439" spans="2:39" x14ac:dyDescent="0.35">
      <c r="B439"/>
      <c r="AI439" s="63"/>
      <c r="AJ439" s="63"/>
      <c r="AK439" s="63"/>
      <c r="AL439" s="63"/>
      <c r="AM439" s="63"/>
    </row>
    <row r="440" spans="2:39" x14ac:dyDescent="0.35">
      <c r="B440"/>
      <c r="AI440" s="63"/>
      <c r="AJ440" s="63"/>
      <c r="AK440" s="63"/>
      <c r="AL440" s="63"/>
      <c r="AM440" s="63"/>
    </row>
    <row r="441" spans="2:39" x14ac:dyDescent="0.35">
      <c r="B441"/>
      <c r="AI441" s="63"/>
      <c r="AJ441" s="63"/>
      <c r="AK441" s="63"/>
      <c r="AL441" s="63"/>
      <c r="AM441" s="63"/>
    </row>
    <row r="442" spans="2:39" x14ac:dyDescent="0.35">
      <c r="B442"/>
      <c r="AI442" s="63"/>
      <c r="AJ442" s="63"/>
      <c r="AK442" s="63"/>
      <c r="AL442" s="63"/>
      <c r="AM442" s="63"/>
    </row>
    <row r="443" spans="2:39" x14ac:dyDescent="0.35">
      <c r="B443"/>
      <c r="AI443" s="63"/>
      <c r="AJ443" s="63"/>
      <c r="AK443" s="63"/>
      <c r="AL443" s="63"/>
      <c r="AM443" s="63"/>
    </row>
    <row r="444" spans="2:39" x14ac:dyDescent="0.35">
      <c r="B444"/>
      <c r="AI444" s="63"/>
      <c r="AJ444" s="63"/>
      <c r="AK444" s="63"/>
      <c r="AL444" s="63"/>
      <c r="AM444" s="63"/>
    </row>
    <row r="445" spans="2:39" x14ac:dyDescent="0.35">
      <c r="B445"/>
      <c r="AI445" s="63"/>
      <c r="AJ445" s="63"/>
      <c r="AK445" s="63"/>
      <c r="AL445" s="63"/>
      <c r="AM445" s="63"/>
    </row>
    <row r="446" spans="2:39" x14ac:dyDescent="0.35">
      <c r="B446"/>
      <c r="AI446" s="63"/>
      <c r="AJ446" s="63"/>
      <c r="AK446" s="63"/>
      <c r="AL446" s="63"/>
      <c r="AM446" s="63"/>
    </row>
    <row r="447" spans="2:39" x14ac:dyDescent="0.35">
      <c r="B447"/>
      <c r="AI447" s="63"/>
      <c r="AJ447" s="63"/>
      <c r="AK447" s="63"/>
      <c r="AL447" s="63"/>
      <c r="AM447" s="63"/>
    </row>
    <row r="448" spans="2:39" x14ac:dyDescent="0.35">
      <c r="B448"/>
      <c r="AI448" s="63"/>
      <c r="AJ448" s="63"/>
      <c r="AK448" s="63"/>
      <c r="AL448" s="63"/>
      <c r="AM448" s="63"/>
    </row>
    <row r="449" spans="2:39" x14ac:dyDescent="0.35">
      <c r="B449"/>
      <c r="AI449" s="63"/>
      <c r="AJ449" s="63"/>
      <c r="AK449" s="63"/>
      <c r="AL449" s="63"/>
      <c r="AM449" s="63"/>
    </row>
    <row r="450" spans="2:39" x14ac:dyDescent="0.35">
      <c r="B450"/>
      <c r="AI450" s="63"/>
      <c r="AJ450" s="63"/>
      <c r="AK450" s="63"/>
      <c r="AL450" s="63"/>
      <c r="AM450" s="63"/>
    </row>
    <row r="451" spans="2:39" x14ac:dyDescent="0.35">
      <c r="B451"/>
      <c r="AI451" s="63"/>
      <c r="AJ451" s="63"/>
      <c r="AK451" s="63"/>
      <c r="AL451" s="63"/>
      <c r="AM451" s="63"/>
    </row>
    <row r="452" spans="2:39" x14ac:dyDescent="0.35">
      <c r="B452"/>
      <c r="AI452" s="63"/>
      <c r="AJ452" s="63"/>
      <c r="AK452" s="63"/>
      <c r="AL452" s="63"/>
      <c r="AM452" s="63"/>
    </row>
    <row r="453" spans="2:39" x14ac:dyDescent="0.35">
      <c r="B453"/>
      <c r="AI453" s="63"/>
      <c r="AJ453" s="63"/>
      <c r="AK453" s="63"/>
      <c r="AL453" s="63"/>
      <c r="AM453" s="63"/>
    </row>
    <row r="454" spans="2:39" x14ac:dyDescent="0.35">
      <c r="B454"/>
      <c r="AI454" s="63"/>
      <c r="AJ454" s="63"/>
      <c r="AK454" s="63"/>
      <c r="AL454" s="63"/>
      <c r="AM454" s="63"/>
    </row>
    <row r="455" spans="2:39" x14ac:dyDescent="0.35">
      <c r="B455"/>
      <c r="AI455" s="63"/>
      <c r="AJ455" s="63"/>
      <c r="AK455" s="63"/>
      <c r="AL455" s="63"/>
      <c r="AM455" s="63"/>
    </row>
    <row r="456" spans="2:39" x14ac:dyDescent="0.35">
      <c r="B456"/>
      <c r="AI456" s="63"/>
      <c r="AJ456" s="63"/>
      <c r="AK456" s="63"/>
      <c r="AL456" s="63"/>
      <c r="AM456" s="63"/>
    </row>
    <row r="457" spans="2:39" x14ac:dyDescent="0.35">
      <c r="B457"/>
      <c r="AI457" s="63"/>
      <c r="AJ457" s="63"/>
      <c r="AK457" s="63"/>
      <c r="AL457" s="63"/>
      <c r="AM457" s="63"/>
    </row>
    <row r="458" spans="2:39" x14ac:dyDescent="0.35">
      <c r="B458"/>
      <c r="AI458" s="63"/>
      <c r="AJ458" s="63"/>
      <c r="AK458" s="63"/>
      <c r="AL458" s="63"/>
      <c r="AM458" s="63"/>
    </row>
    <row r="459" spans="2:39" x14ac:dyDescent="0.35">
      <c r="B459"/>
      <c r="AI459" s="63"/>
      <c r="AJ459" s="63"/>
      <c r="AK459" s="63"/>
      <c r="AL459" s="63"/>
      <c r="AM459" s="63"/>
    </row>
    <row r="460" spans="2:39" x14ac:dyDescent="0.35">
      <c r="B460"/>
      <c r="AI460" s="63"/>
      <c r="AJ460" s="63"/>
      <c r="AK460" s="63"/>
      <c r="AL460" s="63"/>
      <c r="AM460" s="63"/>
    </row>
    <row r="461" spans="2:39" x14ac:dyDescent="0.35">
      <c r="B461"/>
      <c r="AI461" s="63"/>
      <c r="AJ461" s="63"/>
      <c r="AK461" s="63"/>
      <c r="AL461" s="63"/>
      <c r="AM461" s="63"/>
    </row>
    <row r="462" spans="2:39" x14ac:dyDescent="0.35">
      <c r="B462"/>
      <c r="AI462" s="63"/>
      <c r="AJ462" s="63"/>
      <c r="AK462" s="63"/>
      <c r="AL462" s="63"/>
      <c r="AM462" s="63"/>
    </row>
    <row r="463" spans="2:39" x14ac:dyDescent="0.35">
      <c r="B463"/>
      <c r="AI463" s="63"/>
      <c r="AJ463" s="63"/>
      <c r="AK463" s="63"/>
      <c r="AL463" s="63"/>
      <c r="AM463" s="63"/>
    </row>
    <row r="464" spans="2:39" x14ac:dyDescent="0.35">
      <c r="B464"/>
      <c r="AI464" s="63"/>
      <c r="AJ464" s="63"/>
      <c r="AK464" s="63"/>
      <c r="AL464" s="63"/>
      <c r="AM464" s="63"/>
    </row>
    <row r="465" spans="2:39" x14ac:dyDescent="0.35">
      <c r="B465"/>
      <c r="AI465" s="63"/>
      <c r="AJ465" s="63"/>
      <c r="AK465" s="63"/>
      <c r="AL465" s="63"/>
      <c r="AM465" s="63"/>
    </row>
    <row r="466" spans="2:39" x14ac:dyDescent="0.35">
      <c r="B466"/>
      <c r="AI466" s="63"/>
      <c r="AJ466" s="63"/>
      <c r="AK466" s="63"/>
      <c r="AL466" s="63"/>
      <c r="AM466" s="63"/>
    </row>
    <row r="467" spans="2:39" x14ac:dyDescent="0.35">
      <c r="B467"/>
      <c r="AI467" s="63"/>
      <c r="AJ467" s="63"/>
      <c r="AK467" s="63"/>
      <c r="AL467" s="63"/>
      <c r="AM467" s="63"/>
    </row>
    <row r="468" spans="2:39" x14ac:dyDescent="0.35">
      <c r="B468"/>
      <c r="AI468" s="63"/>
      <c r="AJ468" s="63"/>
      <c r="AK468" s="63"/>
      <c r="AL468" s="63"/>
      <c r="AM468" s="63"/>
    </row>
    <row r="469" spans="2:39" x14ac:dyDescent="0.35">
      <c r="B469"/>
      <c r="AI469" s="63"/>
      <c r="AJ469" s="63"/>
      <c r="AK469" s="63"/>
      <c r="AL469" s="63"/>
      <c r="AM469" s="63"/>
    </row>
    <row r="470" spans="2:39" x14ac:dyDescent="0.35">
      <c r="B470"/>
      <c r="AI470" s="63"/>
      <c r="AJ470" s="63"/>
      <c r="AK470" s="63"/>
      <c r="AL470" s="63"/>
      <c r="AM470" s="63"/>
    </row>
    <row r="471" spans="2:39" x14ac:dyDescent="0.35">
      <c r="B471"/>
      <c r="AI471" s="63"/>
      <c r="AJ471" s="63"/>
      <c r="AK471" s="63"/>
      <c r="AL471" s="63"/>
      <c r="AM471" s="63"/>
    </row>
    <row r="472" spans="2:39" x14ac:dyDescent="0.35">
      <c r="B472"/>
      <c r="AI472" s="63"/>
      <c r="AJ472" s="63"/>
      <c r="AK472" s="63"/>
      <c r="AL472" s="63"/>
      <c r="AM472" s="63"/>
    </row>
    <row r="473" spans="2:39" x14ac:dyDescent="0.35">
      <c r="B473"/>
      <c r="AI473" s="63"/>
      <c r="AJ473" s="63"/>
      <c r="AK473" s="63"/>
      <c r="AL473" s="63"/>
      <c r="AM473" s="63"/>
    </row>
    <row r="474" spans="2:39" x14ac:dyDescent="0.35">
      <c r="B474"/>
      <c r="AI474" s="63"/>
      <c r="AJ474" s="63"/>
      <c r="AK474" s="63"/>
      <c r="AL474" s="63"/>
      <c r="AM474" s="63"/>
    </row>
    <row r="475" spans="2:39" x14ac:dyDescent="0.35">
      <c r="B475"/>
      <c r="AI475" s="63"/>
      <c r="AJ475" s="63"/>
      <c r="AK475" s="63"/>
      <c r="AL475" s="63"/>
      <c r="AM475" s="63"/>
    </row>
    <row r="476" spans="2:39" x14ac:dyDescent="0.35">
      <c r="B476"/>
      <c r="AI476" s="63"/>
      <c r="AJ476" s="63"/>
      <c r="AK476" s="63"/>
      <c r="AL476" s="63"/>
      <c r="AM476" s="63"/>
    </row>
    <row r="477" spans="2:39" x14ac:dyDescent="0.35">
      <c r="B477"/>
      <c r="AI477" s="63"/>
      <c r="AJ477" s="63"/>
      <c r="AK477" s="63"/>
      <c r="AL477" s="63"/>
      <c r="AM477" s="63"/>
    </row>
    <row r="478" spans="2:39" x14ac:dyDescent="0.35">
      <c r="B478"/>
      <c r="AI478" s="63"/>
      <c r="AJ478" s="63"/>
      <c r="AK478" s="63"/>
      <c r="AL478" s="63"/>
      <c r="AM478" s="63"/>
    </row>
    <row r="479" spans="2:39" x14ac:dyDescent="0.35">
      <c r="B479"/>
      <c r="AI479" s="63"/>
      <c r="AJ479" s="63"/>
      <c r="AK479" s="63"/>
      <c r="AL479" s="63"/>
      <c r="AM479" s="63"/>
    </row>
    <row r="480" spans="2:39" x14ac:dyDescent="0.35">
      <c r="B480"/>
      <c r="AI480" s="63"/>
      <c r="AJ480" s="63"/>
      <c r="AK480" s="63"/>
      <c r="AL480" s="63"/>
      <c r="AM480" s="63"/>
    </row>
    <row r="481" spans="2:39" x14ac:dyDescent="0.35">
      <c r="B481"/>
      <c r="AI481" s="63"/>
      <c r="AJ481" s="63"/>
      <c r="AK481" s="63"/>
      <c r="AL481" s="63"/>
      <c r="AM481" s="63"/>
    </row>
    <row r="482" spans="2:39" x14ac:dyDescent="0.35">
      <c r="B482"/>
      <c r="AI482" s="63"/>
      <c r="AJ482" s="63"/>
      <c r="AK482" s="63"/>
      <c r="AL482" s="63"/>
      <c r="AM482" s="63"/>
    </row>
    <row r="483" spans="2:39" x14ac:dyDescent="0.35">
      <c r="B483"/>
      <c r="AI483" s="63"/>
      <c r="AJ483" s="63"/>
      <c r="AK483" s="63"/>
      <c r="AL483" s="63"/>
      <c r="AM483" s="63"/>
    </row>
    <row r="484" spans="2:39" x14ac:dyDescent="0.35">
      <c r="B484"/>
      <c r="AI484" s="63"/>
      <c r="AJ484" s="63"/>
      <c r="AK484" s="63"/>
      <c r="AL484" s="63"/>
      <c r="AM484" s="63"/>
    </row>
    <row r="485" spans="2:39" x14ac:dyDescent="0.35">
      <c r="B485"/>
      <c r="AI485" s="63"/>
      <c r="AJ485" s="63"/>
      <c r="AK485" s="63"/>
      <c r="AL485" s="63"/>
      <c r="AM485" s="63"/>
    </row>
    <row r="486" spans="2:39" x14ac:dyDescent="0.35">
      <c r="B486"/>
      <c r="AI486" s="63"/>
      <c r="AJ486" s="63"/>
      <c r="AK486" s="63"/>
      <c r="AL486" s="63"/>
      <c r="AM486" s="63"/>
    </row>
    <row r="487" spans="2:39" x14ac:dyDescent="0.35">
      <c r="B487"/>
      <c r="AI487" s="63"/>
      <c r="AJ487" s="63"/>
      <c r="AK487" s="63"/>
      <c r="AL487" s="63"/>
      <c r="AM487" s="63"/>
    </row>
    <row r="488" spans="2:39" x14ac:dyDescent="0.35">
      <c r="B488"/>
      <c r="AI488" s="63"/>
      <c r="AJ488" s="63"/>
      <c r="AK488" s="63"/>
      <c r="AL488" s="63"/>
      <c r="AM488" s="63"/>
    </row>
    <row r="489" spans="2:39" x14ac:dyDescent="0.35">
      <c r="B489"/>
      <c r="AI489" s="63"/>
      <c r="AJ489" s="63"/>
      <c r="AK489" s="63"/>
      <c r="AL489" s="63"/>
      <c r="AM489" s="63"/>
    </row>
    <row r="490" spans="2:39" x14ac:dyDescent="0.35">
      <c r="B490"/>
      <c r="AI490" s="63"/>
      <c r="AJ490" s="63"/>
      <c r="AK490" s="63"/>
      <c r="AL490" s="63"/>
      <c r="AM490" s="63"/>
    </row>
    <row r="491" spans="2:39" x14ac:dyDescent="0.35">
      <c r="B491"/>
      <c r="AI491" s="63"/>
      <c r="AJ491" s="63"/>
      <c r="AK491" s="63"/>
      <c r="AL491" s="63"/>
      <c r="AM491" s="63"/>
    </row>
    <row r="492" spans="2:39" x14ac:dyDescent="0.35">
      <c r="B492"/>
      <c r="AI492" s="63"/>
      <c r="AJ492" s="63"/>
      <c r="AK492" s="63"/>
      <c r="AL492" s="63"/>
      <c r="AM492" s="63"/>
    </row>
    <row r="493" spans="2:39" x14ac:dyDescent="0.35">
      <c r="B493"/>
      <c r="AI493" s="63"/>
      <c r="AJ493" s="63"/>
      <c r="AK493" s="63"/>
      <c r="AL493" s="63"/>
      <c r="AM493" s="63"/>
    </row>
    <row r="494" spans="2:39" x14ac:dyDescent="0.35">
      <c r="B494"/>
      <c r="AI494" s="63"/>
      <c r="AJ494" s="63"/>
      <c r="AK494" s="63"/>
      <c r="AL494" s="63"/>
      <c r="AM494" s="63"/>
    </row>
    <row r="495" spans="2:39" x14ac:dyDescent="0.35">
      <c r="B495"/>
      <c r="AI495" s="63"/>
      <c r="AJ495" s="63"/>
      <c r="AK495" s="63"/>
      <c r="AL495" s="63"/>
      <c r="AM495" s="63"/>
    </row>
    <row r="496" spans="2:39" x14ac:dyDescent="0.35">
      <c r="B496"/>
      <c r="AI496" s="63"/>
      <c r="AJ496" s="63"/>
      <c r="AK496" s="63"/>
      <c r="AL496" s="63"/>
      <c r="AM496" s="63"/>
    </row>
    <row r="497" spans="2:39" x14ac:dyDescent="0.35">
      <c r="B497"/>
      <c r="AI497" s="63"/>
      <c r="AJ497" s="63"/>
      <c r="AK497" s="63"/>
      <c r="AL497" s="63"/>
      <c r="AM497" s="63"/>
    </row>
    <row r="498" spans="2:39" x14ac:dyDescent="0.35">
      <c r="B498"/>
      <c r="AI498" s="63"/>
      <c r="AJ498" s="63"/>
      <c r="AK498" s="63"/>
      <c r="AL498" s="63"/>
      <c r="AM498" s="63"/>
    </row>
    <row r="499" spans="2:39" x14ac:dyDescent="0.35">
      <c r="B499"/>
      <c r="AI499" s="63"/>
      <c r="AJ499" s="63"/>
      <c r="AK499" s="63"/>
      <c r="AL499" s="63"/>
      <c r="AM499" s="63"/>
    </row>
    <row r="500" spans="2:39" x14ac:dyDescent="0.35">
      <c r="B500"/>
      <c r="AI500" s="63"/>
      <c r="AJ500" s="63"/>
      <c r="AK500" s="63"/>
      <c r="AL500" s="63"/>
      <c r="AM500" s="63"/>
    </row>
    <row r="501" spans="2:39" x14ac:dyDescent="0.35">
      <c r="B501"/>
      <c r="AI501" s="63"/>
      <c r="AJ501" s="63"/>
      <c r="AK501" s="63"/>
      <c r="AL501" s="63"/>
      <c r="AM501" s="63"/>
    </row>
    <row r="502" spans="2:39" x14ac:dyDescent="0.35">
      <c r="B502"/>
      <c r="AI502" s="63"/>
      <c r="AJ502" s="63"/>
      <c r="AK502" s="63"/>
      <c r="AL502" s="63"/>
      <c r="AM502" s="63"/>
    </row>
    <row r="503" spans="2:39" x14ac:dyDescent="0.35">
      <c r="B503"/>
      <c r="AI503" s="63"/>
      <c r="AJ503" s="63"/>
      <c r="AK503" s="63"/>
      <c r="AL503" s="63"/>
      <c r="AM503" s="63"/>
    </row>
    <row r="504" spans="2:39" x14ac:dyDescent="0.35">
      <c r="B504"/>
      <c r="AI504" s="63"/>
      <c r="AJ504" s="63"/>
      <c r="AK504" s="63"/>
      <c r="AL504" s="63"/>
      <c r="AM504" s="63"/>
    </row>
    <row r="505" spans="2:39" x14ac:dyDescent="0.35">
      <c r="B505"/>
      <c r="AI505" s="63"/>
      <c r="AJ505" s="63"/>
      <c r="AK505" s="63"/>
      <c r="AL505" s="63"/>
      <c r="AM505" s="63"/>
    </row>
    <row r="506" spans="2:39" x14ac:dyDescent="0.35">
      <c r="B506"/>
      <c r="AI506" s="63"/>
      <c r="AJ506" s="63"/>
      <c r="AK506" s="63"/>
      <c r="AL506" s="63"/>
      <c r="AM506" s="63"/>
    </row>
    <row r="507" spans="2:39" x14ac:dyDescent="0.35">
      <c r="B507"/>
      <c r="AI507" s="63"/>
      <c r="AJ507" s="63"/>
      <c r="AK507" s="63"/>
      <c r="AL507" s="63"/>
      <c r="AM507" s="63"/>
    </row>
    <row r="508" spans="2:39" x14ac:dyDescent="0.35">
      <c r="B508"/>
      <c r="AI508" s="63"/>
      <c r="AJ508" s="63"/>
      <c r="AK508" s="63"/>
      <c r="AL508" s="63"/>
      <c r="AM508" s="63"/>
    </row>
    <row r="509" spans="2:39" x14ac:dyDescent="0.35">
      <c r="B509"/>
      <c r="AI509" s="63"/>
      <c r="AJ509" s="63"/>
      <c r="AK509" s="63"/>
      <c r="AL509" s="63"/>
      <c r="AM509" s="63"/>
    </row>
    <row r="510" spans="2:39" x14ac:dyDescent="0.35">
      <c r="B510"/>
      <c r="AI510" s="63"/>
      <c r="AJ510" s="63"/>
      <c r="AK510" s="63"/>
      <c r="AL510" s="63"/>
      <c r="AM510" s="63"/>
    </row>
    <row r="511" spans="2:39" x14ac:dyDescent="0.35">
      <c r="B511"/>
      <c r="AI511" s="63"/>
      <c r="AJ511" s="63"/>
      <c r="AK511" s="63"/>
      <c r="AL511" s="63"/>
      <c r="AM511" s="63"/>
    </row>
    <row r="512" spans="2:39" x14ac:dyDescent="0.35">
      <c r="B512"/>
      <c r="AI512" s="63"/>
      <c r="AJ512" s="63"/>
      <c r="AK512" s="63"/>
      <c r="AL512" s="63"/>
      <c r="AM512" s="63"/>
    </row>
    <row r="513" spans="2:39" x14ac:dyDescent="0.35">
      <c r="B513"/>
      <c r="AI513" s="63"/>
      <c r="AJ513" s="63"/>
      <c r="AK513" s="63"/>
      <c r="AL513" s="63"/>
      <c r="AM513" s="63"/>
    </row>
    <row r="514" spans="2:39" x14ac:dyDescent="0.35">
      <c r="B514"/>
      <c r="AI514" s="63"/>
      <c r="AJ514" s="63"/>
      <c r="AK514" s="63"/>
      <c r="AL514" s="63"/>
      <c r="AM514" s="63"/>
    </row>
    <row r="515" spans="2:39" x14ac:dyDescent="0.35">
      <c r="B515"/>
      <c r="AI515" s="63"/>
      <c r="AJ515" s="63"/>
      <c r="AK515" s="63"/>
      <c r="AL515" s="63"/>
      <c r="AM515" s="63"/>
    </row>
    <row r="516" spans="2:39" x14ac:dyDescent="0.35">
      <c r="B516"/>
      <c r="AI516" s="63"/>
      <c r="AJ516" s="63"/>
      <c r="AK516" s="63"/>
      <c r="AL516" s="63"/>
      <c r="AM516" s="63"/>
    </row>
    <row r="517" spans="2:39" x14ac:dyDescent="0.35">
      <c r="B517"/>
      <c r="AI517" s="63"/>
      <c r="AJ517" s="63"/>
      <c r="AK517" s="63"/>
      <c r="AL517" s="63"/>
      <c r="AM517" s="63"/>
    </row>
    <row r="518" spans="2:39" x14ac:dyDescent="0.35">
      <c r="B518"/>
      <c r="AI518" s="63"/>
      <c r="AJ518" s="63"/>
      <c r="AK518" s="63"/>
      <c r="AL518" s="63"/>
      <c r="AM518" s="63"/>
    </row>
    <row r="519" spans="2:39" x14ac:dyDescent="0.35">
      <c r="B519"/>
      <c r="AI519" s="63"/>
      <c r="AJ519" s="63"/>
      <c r="AK519" s="63"/>
      <c r="AL519" s="63"/>
      <c r="AM519" s="63"/>
    </row>
    <row r="520" spans="2:39" x14ac:dyDescent="0.35">
      <c r="B520"/>
      <c r="AI520" s="63"/>
      <c r="AJ520" s="63"/>
      <c r="AK520" s="63"/>
      <c r="AL520" s="63"/>
      <c r="AM520" s="63"/>
    </row>
    <row r="521" spans="2:39" x14ac:dyDescent="0.35">
      <c r="B521"/>
      <c r="AI521" s="63"/>
      <c r="AJ521" s="63"/>
      <c r="AK521" s="63"/>
      <c r="AL521" s="63"/>
      <c r="AM521" s="63"/>
    </row>
    <row r="522" spans="2:39" x14ac:dyDescent="0.35">
      <c r="B522"/>
      <c r="AI522" s="63"/>
      <c r="AJ522" s="63"/>
      <c r="AK522" s="63"/>
      <c r="AL522" s="63"/>
      <c r="AM522" s="63"/>
    </row>
    <row r="523" spans="2:39" x14ac:dyDescent="0.35">
      <c r="B523"/>
      <c r="AI523" s="63"/>
      <c r="AJ523" s="63"/>
      <c r="AK523" s="63"/>
      <c r="AL523" s="63"/>
      <c r="AM523" s="63"/>
    </row>
    <row r="524" spans="2:39" x14ac:dyDescent="0.35">
      <c r="B524"/>
      <c r="AI524" s="63"/>
      <c r="AJ524" s="63"/>
      <c r="AK524" s="63"/>
      <c r="AL524" s="63"/>
      <c r="AM524" s="63"/>
    </row>
    <row r="525" spans="2:39" x14ac:dyDescent="0.35">
      <c r="B525"/>
      <c r="AI525" s="63"/>
      <c r="AJ525" s="63"/>
      <c r="AK525" s="63"/>
      <c r="AL525" s="63"/>
      <c r="AM525" s="63"/>
    </row>
    <row r="526" spans="2:39" x14ac:dyDescent="0.35">
      <c r="B526"/>
      <c r="AI526" s="63"/>
      <c r="AJ526" s="63"/>
      <c r="AK526" s="63"/>
      <c r="AL526" s="63"/>
      <c r="AM526" s="63"/>
    </row>
    <row r="527" spans="2:39" x14ac:dyDescent="0.35">
      <c r="B527"/>
      <c r="AI527" s="63"/>
      <c r="AJ527" s="63"/>
      <c r="AK527" s="63"/>
      <c r="AL527" s="63"/>
      <c r="AM527" s="63"/>
    </row>
    <row r="528" spans="2:39" x14ac:dyDescent="0.35">
      <c r="B528"/>
      <c r="AI528" s="63"/>
      <c r="AJ528" s="63"/>
      <c r="AK528" s="63"/>
      <c r="AL528" s="63"/>
      <c r="AM528" s="63"/>
    </row>
    <row r="529" spans="2:39" x14ac:dyDescent="0.35">
      <c r="B529"/>
      <c r="AI529" s="63"/>
      <c r="AJ529" s="63"/>
      <c r="AK529" s="63"/>
      <c r="AL529" s="63"/>
      <c r="AM529" s="63"/>
    </row>
    <row r="530" spans="2:39" x14ac:dyDescent="0.35">
      <c r="B530"/>
      <c r="AI530" s="63"/>
      <c r="AJ530" s="63"/>
      <c r="AK530" s="63"/>
      <c r="AL530" s="63"/>
      <c r="AM530" s="63"/>
    </row>
    <row r="531" spans="2:39" x14ac:dyDescent="0.35">
      <c r="B531"/>
      <c r="AI531" s="63"/>
      <c r="AJ531" s="63"/>
      <c r="AK531" s="63"/>
      <c r="AL531" s="63"/>
      <c r="AM531" s="63"/>
    </row>
    <row r="532" spans="2:39" x14ac:dyDescent="0.35">
      <c r="B532"/>
      <c r="AI532" s="63"/>
      <c r="AJ532" s="63"/>
      <c r="AK532" s="63"/>
      <c r="AL532" s="63"/>
      <c r="AM532" s="63"/>
    </row>
    <row r="533" spans="2:39" x14ac:dyDescent="0.35">
      <c r="B533"/>
      <c r="AI533" s="63"/>
      <c r="AJ533" s="63"/>
      <c r="AK533" s="63"/>
      <c r="AL533" s="63"/>
      <c r="AM533" s="63"/>
    </row>
    <row r="534" spans="2:39" x14ac:dyDescent="0.35">
      <c r="B534"/>
      <c r="AI534" s="63"/>
      <c r="AJ534" s="63"/>
      <c r="AK534" s="63"/>
      <c r="AL534" s="63"/>
      <c r="AM534" s="63"/>
    </row>
    <row r="535" spans="2:39" x14ac:dyDescent="0.35">
      <c r="B535"/>
      <c r="AI535" s="63"/>
      <c r="AJ535" s="63"/>
      <c r="AK535" s="63"/>
      <c r="AL535" s="63"/>
      <c r="AM535" s="63"/>
    </row>
    <row r="536" spans="2:39" x14ac:dyDescent="0.35">
      <c r="B536"/>
      <c r="AI536" s="63"/>
      <c r="AJ536" s="63"/>
      <c r="AK536" s="63"/>
      <c r="AL536" s="63"/>
      <c r="AM536" s="63"/>
    </row>
    <row r="537" spans="2:39" x14ac:dyDescent="0.35">
      <c r="B537"/>
      <c r="AI537" s="63"/>
      <c r="AJ537" s="63"/>
      <c r="AK537" s="63"/>
      <c r="AL537" s="63"/>
      <c r="AM537" s="63"/>
    </row>
    <row r="538" spans="2:39" x14ac:dyDescent="0.35">
      <c r="B538"/>
      <c r="AI538" s="63"/>
      <c r="AJ538" s="63"/>
      <c r="AK538" s="63"/>
      <c r="AL538" s="63"/>
      <c r="AM538" s="63"/>
    </row>
    <row r="539" spans="2:39" x14ac:dyDescent="0.35">
      <c r="B539"/>
      <c r="AI539" s="63"/>
      <c r="AJ539" s="63"/>
      <c r="AK539" s="63"/>
      <c r="AL539" s="63"/>
      <c r="AM539" s="63"/>
    </row>
    <row r="540" spans="2:39" x14ac:dyDescent="0.35">
      <c r="B540"/>
      <c r="AI540" s="63"/>
      <c r="AJ540" s="63"/>
      <c r="AK540" s="63"/>
      <c r="AL540" s="63"/>
      <c r="AM540" s="63"/>
    </row>
    <row r="541" spans="2:39" x14ac:dyDescent="0.35">
      <c r="B541"/>
      <c r="AI541" s="63"/>
      <c r="AJ541" s="63"/>
      <c r="AK541" s="63"/>
      <c r="AL541" s="63"/>
      <c r="AM541" s="63"/>
    </row>
    <row r="542" spans="2:39" x14ac:dyDescent="0.35">
      <c r="B542"/>
      <c r="AI542" s="63"/>
      <c r="AJ542" s="63"/>
      <c r="AK542" s="63"/>
      <c r="AL542" s="63"/>
      <c r="AM542" s="63"/>
    </row>
    <row r="543" spans="2:39" x14ac:dyDescent="0.35">
      <c r="B543"/>
      <c r="AI543" s="63"/>
      <c r="AJ543" s="63"/>
      <c r="AK543" s="63"/>
      <c r="AL543" s="63"/>
      <c r="AM543" s="63"/>
    </row>
    <row r="544" spans="2:39" x14ac:dyDescent="0.35">
      <c r="B544"/>
      <c r="AI544" s="63"/>
      <c r="AJ544" s="63"/>
      <c r="AK544" s="63"/>
      <c r="AL544" s="63"/>
      <c r="AM544" s="63"/>
    </row>
    <row r="545" spans="2:39" x14ac:dyDescent="0.35">
      <c r="B545"/>
      <c r="AI545" s="63"/>
      <c r="AJ545" s="63"/>
      <c r="AK545" s="63"/>
      <c r="AL545" s="63"/>
      <c r="AM545" s="63"/>
    </row>
    <row r="546" spans="2:39" x14ac:dyDescent="0.35">
      <c r="B546"/>
      <c r="AI546" s="63"/>
      <c r="AJ546" s="63"/>
      <c r="AK546" s="63"/>
      <c r="AL546" s="63"/>
      <c r="AM546" s="63"/>
    </row>
    <row r="547" spans="2:39" x14ac:dyDescent="0.35">
      <c r="B547"/>
      <c r="AI547" s="63"/>
      <c r="AJ547" s="63"/>
      <c r="AK547" s="63"/>
      <c r="AL547" s="63"/>
      <c r="AM547" s="63"/>
    </row>
    <row r="548" spans="2:39" x14ac:dyDescent="0.35">
      <c r="B548"/>
      <c r="AI548" s="63"/>
      <c r="AJ548" s="63"/>
      <c r="AK548" s="63"/>
      <c r="AL548" s="63"/>
      <c r="AM548" s="63"/>
    </row>
    <row r="549" spans="2:39" x14ac:dyDescent="0.35">
      <c r="B549"/>
      <c r="AI549" s="63"/>
      <c r="AJ549" s="63"/>
      <c r="AK549" s="63"/>
      <c r="AL549" s="63"/>
      <c r="AM549" s="63"/>
    </row>
    <row r="550" spans="2:39" x14ac:dyDescent="0.35">
      <c r="B550"/>
      <c r="AI550" s="63"/>
      <c r="AJ550" s="63"/>
      <c r="AK550" s="63"/>
      <c r="AL550" s="63"/>
      <c r="AM550" s="63"/>
    </row>
    <row r="551" spans="2:39" x14ac:dyDescent="0.35">
      <c r="B551"/>
      <c r="AI551" s="63"/>
      <c r="AJ551" s="63"/>
      <c r="AK551" s="63"/>
      <c r="AL551" s="63"/>
      <c r="AM551" s="63"/>
    </row>
    <row r="552" spans="2:39" x14ac:dyDescent="0.35">
      <c r="B552"/>
      <c r="AI552" s="63"/>
      <c r="AJ552" s="63"/>
      <c r="AK552" s="63"/>
      <c r="AL552" s="63"/>
      <c r="AM552" s="63"/>
    </row>
    <row r="553" spans="2:39" x14ac:dyDescent="0.35">
      <c r="B553"/>
      <c r="AI553" s="63"/>
      <c r="AJ553" s="63"/>
      <c r="AK553" s="63"/>
      <c r="AL553" s="63"/>
      <c r="AM553" s="63"/>
    </row>
    <row r="554" spans="2:39" x14ac:dyDescent="0.35">
      <c r="B554"/>
      <c r="AI554" s="63"/>
      <c r="AJ554" s="63"/>
      <c r="AK554" s="63"/>
      <c r="AL554" s="63"/>
      <c r="AM554" s="63"/>
    </row>
    <row r="555" spans="2:39" x14ac:dyDescent="0.35">
      <c r="B555"/>
      <c r="AI555" s="63"/>
      <c r="AJ555" s="63"/>
      <c r="AK555" s="63"/>
      <c r="AL555" s="63"/>
      <c r="AM555" s="63"/>
    </row>
    <row r="556" spans="2:39" x14ac:dyDescent="0.35">
      <c r="B556"/>
      <c r="AI556" s="63"/>
      <c r="AJ556" s="63"/>
      <c r="AK556" s="63"/>
      <c r="AL556" s="63"/>
      <c r="AM556" s="63"/>
    </row>
    <row r="557" spans="2:39" x14ac:dyDescent="0.35">
      <c r="B557"/>
      <c r="AI557" s="63"/>
      <c r="AJ557" s="63"/>
      <c r="AK557" s="63"/>
      <c r="AL557" s="63"/>
      <c r="AM557" s="63"/>
    </row>
    <row r="558" spans="2:39" x14ac:dyDescent="0.35">
      <c r="B558"/>
      <c r="AI558" s="63"/>
      <c r="AJ558" s="63"/>
      <c r="AK558" s="63"/>
      <c r="AL558" s="63"/>
      <c r="AM558" s="63"/>
    </row>
    <row r="559" spans="2:39" x14ac:dyDescent="0.35">
      <c r="B559"/>
      <c r="AI559" s="63"/>
      <c r="AJ559" s="63"/>
      <c r="AK559" s="63"/>
      <c r="AL559" s="63"/>
      <c r="AM559" s="63"/>
    </row>
    <row r="560" spans="2:39" x14ac:dyDescent="0.35">
      <c r="B560"/>
      <c r="AI560" s="63"/>
      <c r="AJ560" s="63"/>
      <c r="AK560" s="63"/>
      <c r="AL560" s="63"/>
      <c r="AM560" s="63"/>
    </row>
    <row r="561" spans="2:39" x14ac:dyDescent="0.35">
      <c r="B561"/>
      <c r="AI561" s="63"/>
      <c r="AJ561" s="63"/>
      <c r="AK561" s="63"/>
      <c r="AL561" s="63"/>
      <c r="AM561" s="63"/>
    </row>
    <row r="562" spans="2:39" x14ac:dyDescent="0.35">
      <c r="B562"/>
      <c r="AI562" s="63"/>
      <c r="AJ562" s="63"/>
      <c r="AK562" s="63"/>
      <c r="AL562" s="63"/>
      <c r="AM562" s="63"/>
    </row>
    <row r="563" spans="2:39" x14ac:dyDescent="0.35">
      <c r="B563"/>
      <c r="AI563" s="63"/>
      <c r="AJ563" s="63"/>
      <c r="AK563" s="63"/>
      <c r="AL563" s="63"/>
      <c r="AM563" s="63"/>
    </row>
    <row r="564" spans="2:39" x14ac:dyDescent="0.35">
      <c r="B564"/>
      <c r="AI564" s="63"/>
      <c r="AJ564" s="63"/>
      <c r="AK564" s="63"/>
      <c r="AL564" s="63"/>
      <c r="AM564" s="63"/>
    </row>
    <row r="565" spans="2:39" x14ac:dyDescent="0.35">
      <c r="B565"/>
      <c r="AI565" s="63"/>
      <c r="AJ565" s="63"/>
      <c r="AK565" s="63"/>
      <c r="AL565" s="63"/>
      <c r="AM565" s="63"/>
    </row>
    <row r="566" spans="2:39" x14ac:dyDescent="0.35">
      <c r="B566"/>
      <c r="AI566" s="63"/>
      <c r="AJ566" s="63"/>
      <c r="AK566" s="63"/>
      <c r="AL566" s="63"/>
      <c r="AM566" s="63"/>
    </row>
    <row r="567" spans="2:39" x14ac:dyDescent="0.35">
      <c r="B567"/>
      <c r="AI567" s="63"/>
      <c r="AJ567" s="63"/>
      <c r="AK567" s="63"/>
      <c r="AL567" s="63"/>
      <c r="AM567" s="63"/>
    </row>
    <row r="568" spans="2:39" x14ac:dyDescent="0.35">
      <c r="B568"/>
      <c r="AI568" s="63"/>
      <c r="AJ568" s="63"/>
      <c r="AK568" s="63"/>
      <c r="AL568" s="63"/>
      <c r="AM568" s="63"/>
    </row>
    <row r="569" spans="2:39" x14ac:dyDescent="0.35">
      <c r="B569"/>
      <c r="AI569" s="63"/>
      <c r="AJ569" s="63"/>
      <c r="AK569" s="63"/>
      <c r="AL569" s="63"/>
      <c r="AM569" s="63"/>
    </row>
    <row r="570" spans="2:39" x14ac:dyDescent="0.35">
      <c r="B570"/>
      <c r="AI570" s="63"/>
      <c r="AJ570" s="63"/>
      <c r="AK570" s="63"/>
      <c r="AL570" s="63"/>
      <c r="AM570" s="63"/>
    </row>
    <row r="571" spans="2:39" x14ac:dyDescent="0.35">
      <c r="B571"/>
      <c r="AI571" s="63"/>
      <c r="AJ571" s="63"/>
      <c r="AK571" s="63"/>
      <c r="AL571" s="63"/>
      <c r="AM571" s="63"/>
    </row>
    <row r="572" spans="2:39" x14ac:dyDescent="0.35">
      <c r="B572"/>
      <c r="AI572" s="63"/>
      <c r="AJ572" s="63"/>
      <c r="AK572" s="63"/>
      <c r="AL572" s="63"/>
      <c r="AM572" s="63"/>
    </row>
    <row r="573" spans="2:39" x14ac:dyDescent="0.35">
      <c r="B573"/>
      <c r="AI573" s="63"/>
      <c r="AJ573" s="63"/>
      <c r="AK573" s="63"/>
      <c r="AL573" s="63"/>
      <c r="AM573" s="63"/>
    </row>
    <row r="574" spans="2:39" x14ac:dyDescent="0.35">
      <c r="B574"/>
      <c r="AI574" s="63"/>
      <c r="AJ574" s="63"/>
      <c r="AK574" s="63"/>
      <c r="AL574" s="63"/>
      <c r="AM574" s="63"/>
    </row>
    <row r="575" spans="2:39" x14ac:dyDescent="0.35">
      <c r="B575"/>
      <c r="AI575" s="63"/>
      <c r="AJ575" s="63"/>
      <c r="AK575" s="63"/>
      <c r="AL575" s="63"/>
      <c r="AM575" s="63"/>
    </row>
    <row r="576" spans="2:39" x14ac:dyDescent="0.35">
      <c r="B576"/>
      <c r="AI576" s="63"/>
      <c r="AJ576" s="63"/>
      <c r="AK576" s="63"/>
      <c r="AL576" s="63"/>
      <c r="AM576" s="63"/>
    </row>
    <row r="577" spans="2:39" x14ac:dyDescent="0.35">
      <c r="B577"/>
      <c r="AI577" s="63"/>
      <c r="AJ577" s="63"/>
      <c r="AK577" s="63"/>
      <c r="AL577" s="63"/>
      <c r="AM577" s="63"/>
    </row>
    <row r="578" spans="2:39" x14ac:dyDescent="0.35">
      <c r="B578"/>
      <c r="AI578" s="63"/>
      <c r="AJ578" s="63"/>
      <c r="AK578" s="63"/>
      <c r="AL578" s="63"/>
      <c r="AM578" s="63"/>
    </row>
    <row r="579" spans="2:39" x14ac:dyDescent="0.35">
      <c r="B579"/>
      <c r="AI579" s="63"/>
      <c r="AJ579" s="63"/>
      <c r="AK579" s="63"/>
      <c r="AL579" s="63"/>
      <c r="AM579" s="63"/>
    </row>
    <row r="580" spans="2:39" x14ac:dyDescent="0.35">
      <c r="B580"/>
      <c r="AI580" s="63"/>
      <c r="AJ580" s="63"/>
      <c r="AK580" s="63"/>
      <c r="AL580" s="63"/>
      <c r="AM580" s="63"/>
    </row>
    <row r="581" spans="2:39" x14ac:dyDescent="0.35">
      <c r="B581"/>
      <c r="AI581" s="63"/>
      <c r="AJ581" s="63"/>
      <c r="AK581" s="63"/>
      <c r="AL581" s="63"/>
      <c r="AM581" s="63"/>
    </row>
    <row r="582" spans="2:39" x14ac:dyDescent="0.35">
      <c r="B582"/>
      <c r="AI582" s="63"/>
      <c r="AJ582" s="63"/>
      <c r="AK582" s="63"/>
      <c r="AL582" s="63"/>
      <c r="AM582" s="63"/>
    </row>
    <row r="583" spans="2:39" x14ac:dyDescent="0.35">
      <c r="B583"/>
      <c r="AI583" s="63"/>
      <c r="AJ583" s="63"/>
      <c r="AK583" s="63"/>
      <c r="AL583" s="63"/>
      <c r="AM583" s="63"/>
    </row>
    <row r="584" spans="2:39" x14ac:dyDescent="0.35">
      <c r="B584"/>
      <c r="AI584" s="63"/>
      <c r="AJ584" s="63"/>
      <c r="AK584" s="63"/>
      <c r="AL584" s="63"/>
      <c r="AM584" s="63"/>
    </row>
    <row r="585" spans="2:39" x14ac:dyDescent="0.35">
      <c r="B585"/>
      <c r="AI585" s="63"/>
      <c r="AJ585" s="63"/>
      <c r="AK585" s="63"/>
      <c r="AL585" s="63"/>
      <c r="AM585" s="63"/>
    </row>
    <row r="586" spans="2:39" x14ac:dyDescent="0.35">
      <c r="B586"/>
      <c r="AI586" s="63"/>
      <c r="AJ586" s="63"/>
      <c r="AK586" s="63"/>
      <c r="AL586" s="63"/>
      <c r="AM586" s="63"/>
    </row>
    <row r="587" spans="2:39" x14ac:dyDescent="0.35">
      <c r="B587"/>
      <c r="AI587" s="63"/>
      <c r="AJ587" s="63"/>
      <c r="AK587" s="63"/>
      <c r="AL587" s="63"/>
      <c r="AM587" s="63"/>
    </row>
    <row r="588" spans="2:39" x14ac:dyDescent="0.35">
      <c r="B588"/>
      <c r="AI588" s="63"/>
      <c r="AJ588" s="63"/>
      <c r="AK588" s="63"/>
      <c r="AL588" s="63"/>
      <c r="AM588" s="63"/>
    </row>
    <row r="589" spans="2:39" x14ac:dyDescent="0.35">
      <c r="B589"/>
      <c r="AI589" s="63"/>
      <c r="AJ589" s="63"/>
      <c r="AK589" s="63"/>
      <c r="AL589" s="63"/>
      <c r="AM589" s="63"/>
    </row>
    <row r="590" spans="2:39" x14ac:dyDescent="0.35">
      <c r="B590"/>
      <c r="AI590" s="63"/>
      <c r="AJ590" s="63"/>
      <c r="AK590" s="63"/>
      <c r="AL590" s="63"/>
      <c r="AM590" s="63"/>
    </row>
    <row r="591" spans="2:39" x14ac:dyDescent="0.35">
      <c r="B591"/>
      <c r="AI591" s="63"/>
      <c r="AJ591" s="63"/>
      <c r="AK591" s="63"/>
      <c r="AL591" s="63"/>
      <c r="AM591" s="63"/>
    </row>
    <row r="592" spans="2:39" x14ac:dyDescent="0.35">
      <c r="B592"/>
      <c r="AI592" s="63"/>
      <c r="AJ592" s="63"/>
      <c r="AK592" s="63"/>
      <c r="AL592" s="63"/>
      <c r="AM592" s="63"/>
    </row>
    <row r="593" spans="2:39" x14ac:dyDescent="0.35">
      <c r="B593"/>
      <c r="AI593" s="63"/>
      <c r="AJ593" s="63"/>
      <c r="AK593" s="63"/>
      <c r="AL593" s="63"/>
      <c r="AM593" s="63"/>
    </row>
    <row r="594" spans="2:39" x14ac:dyDescent="0.35">
      <c r="B594"/>
      <c r="AI594" s="63"/>
      <c r="AJ594" s="63"/>
      <c r="AK594" s="63"/>
      <c r="AL594" s="63"/>
      <c r="AM594" s="63"/>
    </row>
    <row r="595" spans="2:39" x14ac:dyDescent="0.35">
      <c r="B595"/>
      <c r="AI595" s="63"/>
      <c r="AJ595" s="63"/>
      <c r="AK595" s="63"/>
      <c r="AL595" s="63"/>
      <c r="AM595" s="63"/>
    </row>
    <row r="596" spans="2:39" x14ac:dyDescent="0.35">
      <c r="B596"/>
      <c r="AI596" s="63"/>
      <c r="AJ596" s="63"/>
      <c r="AK596" s="63"/>
      <c r="AL596" s="63"/>
      <c r="AM596" s="63"/>
    </row>
    <row r="597" spans="2:39" x14ac:dyDescent="0.35">
      <c r="B597"/>
      <c r="AI597" s="63"/>
      <c r="AJ597" s="63"/>
      <c r="AK597" s="63"/>
      <c r="AL597" s="63"/>
      <c r="AM597" s="63"/>
    </row>
    <row r="598" spans="2:39" x14ac:dyDescent="0.35">
      <c r="B598"/>
      <c r="AI598" s="63"/>
      <c r="AJ598" s="63"/>
      <c r="AK598" s="63"/>
      <c r="AL598" s="63"/>
      <c r="AM598" s="63"/>
    </row>
    <row r="599" spans="2:39" x14ac:dyDescent="0.35">
      <c r="B599"/>
      <c r="AI599" s="63"/>
      <c r="AJ599" s="63"/>
      <c r="AK599" s="63"/>
      <c r="AL599" s="63"/>
      <c r="AM599" s="63"/>
    </row>
    <row r="600" spans="2:39" x14ac:dyDescent="0.35">
      <c r="B600"/>
      <c r="AI600" s="63"/>
      <c r="AJ600" s="63"/>
      <c r="AK600" s="63"/>
      <c r="AL600" s="63"/>
      <c r="AM600" s="63"/>
    </row>
    <row r="601" spans="2:39" x14ac:dyDescent="0.35">
      <c r="B601"/>
      <c r="AI601" s="63"/>
      <c r="AJ601" s="63"/>
      <c r="AK601" s="63"/>
      <c r="AL601" s="63"/>
      <c r="AM601" s="63"/>
    </row>
    <row r="602" spans="2:39" x14ac:dyDescent="0.35">
      <c r="B602"/>
      <c r="AI602" s="63"/>
      <c r="AJ602" s="63"/>
      <c r="AK602" s="63"/>
      <c r="AL602" s="63"/>
      <c r="AM602" s="63"/>
    </row>
    <row r="603" spans="2:39" x14ac:dyDescent="0.35">
      <c r="B603"/>
      <c r="AI603" s="63"/>
      <c r="AJ603" s="63"/>
      <c r="AK603" s="63"/>
      <c r="AL603" s="63"/>
      <c r="AM603" s="63"/>
    </row>
    <row r="604" spans="2:39" x14ac:dyDescent="0.35">
      <c r="B604"/>
      <c r="AI604" s="63"/>
      <c r="AJ604" s="63"/>
      <c r="AK604" s="63"/>
      <c r="AL604" s="63"/>
      <c r="AM604" s="63"/>
    </row>
    <row r="605" spans="2:39" x14ac:dyDescent="0.35">
      <c r="B605"/>
      <c r="AI605" s="63"/>
      <c r="AJ605" s="63"/>
      <c r="AK605" s="63"/>
      <c r="AL605" s="63"/>
      <c r="AM605" s="63"/>
    </row>
    <row r="606" spans="2:39" x14ac:dyDescent="0.35">
      <c r="B606"/>
      <c r="AI606" s="63"/>
      <c r="AJ606" s="63"/>
      <c r="AK606" s="63"/>
      <c r="AL606" s="63"/>
      <c r="AM606" s="63"/>
    </row>
    <row r="607" spans="2:39" x14ac:dyDescent="0.35">
      <c r="B607"/>
      <c r="AI607" s="63"/>
      <c r="AJ607" s="63"/>
      <c r="AK607" s="63"/>
      <c r="AL607" s="63"/>
      <c r="AM607" s="63"/>
    </row>
    <row r="608" spans="2:39" x14ac:dyDescent="0.35">
      <c r="B608"/>
      <c r="AI608" s="63"/>
      <c r="AJ608" s="63"/>
      <c r="AK608" s="63"/>
      <c r="AL608" s="63"/>
      <c r="AM608" s="63"/>
    </row>
    <row r="609" spans="2:39" x14ac:dyDescent="0.35">
      <c r="B609"/>
      <c r="AI609" s="63"/>
      <c r="AJ609" s="63"/>
      <c r="AK609" s="63"/>
      <c r="AL609" s="63"/>
      <c r="AM609" s="63"/>
    </row>
    <row r="610" spans="2:39" x14ac:dyDescent="0.35">
      <c r="B610"/>
      <c r="AI610" s="63"/>
      <c r="AJ610" s="63"/>
      <c r="AK610" s="63"/>
      <c r="AL610" s="63"/>
      <c r="AM610" s="63"/>
    </row>
    <row r="611" spans="2:39" x14ac:dyDescent="0.35">
      <c r="B611"/>
      <c r="AI611" s="63"/>
      <c r="AJ611" s="63"/>
      <c r="AK611" s="63"/>
      <c r="AL611" s="63"/>
      <c r="AM611" s="63"/>
    </row>
    <row r="612" spans="2:39" x14ac:dyDescent="0.35">
      <c r="B612"/>
      <c r="AI612" s="63"/>
      <c r="AJ612" s="63"/>
      <c r="AK612" s="63"/>
      <c r="AL612" s="63"/>
      <c r="AM612" s="63"/>
    </row>
    <row r="613" spans="2:39" x14ac:dyDescent="0.35">
      <c r="B613"/>
      <c r="AI613" s="63"/>
      <c r="AJ613" s="63"/>
      <c r="AK613" s="63"/>
      <c r="AL613" s="63"/>
      <c r="AM613" s="63"/>
    </row>
    <row r="614" spans="2:39" x14ac:dyDescent="0.35">
      <c r="B614"/>
      <c r="AI614" s="63"/>
      <c r="AJ614" s="63"/>
      <c r="AK614" s="63"/>
      <c r="AL614" s="63"/>
      <c r="AM614" s="63"/>
    </row>
    <row r="615" spans="2:39" x14ac:dyDescent="0.35">
      <c r="B615"/>
      <c r="AI615" s="63"/>
      <c r="AJ615" s="63"/>
      <c r="AK615" s="63"/>
      <c r="AL615" s="63"/>
      <c r="AM615" s="63"/>
    </row>
    <row r="616" spans="2:39" x14ac:dyDescent="0.35">
      <c r="B616"/>
      <c r="AI616" s="63"/>
      <c r="AJ616" s="63"/>
      <c r="AK616" s="63"/>
      <c r="AL616" s="63"/>
      <c r="AM616" s="63"/>
    </row>
    <row r="617" spans="2:39" x14ac:dyDescent="0.35">
      <c r="B617"/>
      <c r="AI617" s="63"/>
      <c r="AJ617" s="63"/>
      <c r="AK617" s="63"/>
      <c r="AL617" s="63"/>
      <c r="AM617" s="63"/>
    </row>
    <row r="618" spans="2:39" x14ac:dyDescent="0.35">
      <c r="B618"/>
      <c r="AI618" s="63"/>
      <c r="AJ618" s="63"/>
      <c r="AK618" s="63"/>
      <c r="AL618" s="63"/>
      <c r="AM618" s="63"/>
    </row>
    <row r="619" spans="2:39" x14ac:dyDescent="0.35">
      <c r="B619"/>
      <c r="AI619" s="63"/>
      <c r="AJ619" s="63"/>
      <c r="AK619" s="63"/>
      <c r="AL619" s="63"/>
      <c r="AM619" s="63"/>
    </row>
    <row r="620" spans="2:39" x14ac:dyDescent="0.35">
      <c r="B620"/>
      <c r="AI620" s="63"/>
      <c r="AJ620" s="63"/>
      <c r="AK620" s="63"/>
      <c r="AL620" s="63"/>
      <c r="AM620" s="63"/>
    </row>
    <row r="621" spans="2:39" x14ac:dyDescent="0.35">
      <c r="B621"/>
      <c r="AI621" s="63"/>
      <c r="AJ621" s="63"/>
      <c r="AK621" s="63"/>
      <c r="AL621" s="63"/>
      <c r="AM621" s="63"/>
    </row>
    <row r="622" spans="2:39" x14ac:dyDescent="0.35">
      <c r="B622"/>
      <c r="AI622" s="63"/>
      <c r="AJ622" s="63"/>
      <c r="AK622" s="63"/>
      <c r="AL622" s="63"/>
      <c r="AM622" s="63"/>
    </row>
    <row r="623" spans="2:39" x14ac:dyDescent="0.35">
      <c r="B623"/>
      <c r="AI623" s="63"/>
      <c r="AJ623" s="63"/>
      <c r="AK623" s="63"/>
      <c r="AL623" s="63"/>
      <c r="AM623" s="63"/>
    </row>
    <row r="624" spans="2:39" x14ac:dyDescent="0.35">
      <c r="B624"/>
      <c r="AI624" s="63"/>
      <c r="AJ624" s="63"/>
      <c r="AK624" s="63"/>
      <c r="AL624" s="63"/>
      <c r="AM624" s="63"/>
    </row>
    <row r="625" spans="2:39" x14ac:dyDescent="0.35">
      <c r="B625"/>
      <c r="AI625" s="63"/>
      <c r="AJ625" s="63"/>
      <c r="AK625" s="63"/>
      <c r="AL625" s="63"/>
      <c r="AM625" s="63"/>
    </row>
    <row r="626" spans="2:39" x14ac:dyDescent="0.35">
      <c r="B626"/>
      <c r="AI626" s="63"/>
      <c r="AJ626" s="63"/>
      <c r="AK626" s="63"/>
      <c r="AL626" s="63"/>
      <c r="AM626" s="63"/>
    </row>
    <row r="627" spans="2:39" x14ac:dyDescent="0.35">
      <c r="B627"/>
      <c r="AI627" s="63"/>
      <c r="AJ627" s="63"/>
      <c r="AK627" s="63"/>
      <c r="AL627" s="63"/>
      <c r="AM627" s="63"/>
    </row>
    <row r="628" spans="2:39" x14ac:dyDescent="0.35">
      <c r="B628"/>
      <c r="AI628" s="63"/>
      <c r="AJ628" s="63"/>
      <c r="AK628" s="63"/>
      <c r="AL628" s="63"/>
      <c r="AM628" s="63"/>
    </row>
    <row r="629" spans="2:39" x14ac:dyDescent="0.35">
      <c r="B629"/>
      <c r="AI629" s="63"/>
      <c r="AJ629" s="63"/>
      <c r="AK629" s="63"/>
      <c r="AL629" s="63"/>
      <c r="AM629" s="63"/>
    </row>
    <row r="630" spans="2:39" x14ac:dyDescent="0.35">
      <c r="B630"/>
      <c r="AI630" s="63"/>
      <c r="AJ630" s="63"/>
      <c r="AK630" s="63"/>
      <c r="AL630" s="63"/>
      <c r="AM630" s="63"/>
    </row>
    <row r="631" spans="2:39" x14ac:dyDescent="0.35">
      <c r="B631"/>
      <c r="AI631" s="63"/>
      <c r="AJ631" s="63"/>
      <c r="AK631" s="63"/>
      <c r="AL631" s="63"/>
      <c r="AM631" s="63"/>
    </row>
    <row r="632" spans="2:39" x14ac:dyDescent="0.35">
      <c r="B632"/>
      <c r="AI632" s="63"/>
      <c r="AJ632" s="63"/>
      <c r="AK632" s="63"/>
      <c r="AL632" s="63"/>
      <c r="AM632" s="63"/>
    </row>
    <row r="633" spans="2:39" x14ac:dyDescent="0.35">
      <c r="B633"/>
      <c r="AI633" s="63"/>
      <c r="AJ633" s="63"/>
      <c r="AK633" s="63"/>
      <c r="AL633" s="63"/>
      <c r="AM633" s="63"/>
    </row>
    <row r="634" spans="2:39" x14ac:dyDescent="0.35">
      <c r="B634"/>
      <c r="AI634" s="63"/>
      <c r="AJ634" s="63"/>
      <c r="AK634" s="63"/>
      <c r="AL634" s="63"/>
      <c r="AM634" s="63"/>
    </row>
    <row r="635" spans="2:39" x14ac:dyDescent="0.35">
      <c r="B635"/>
      <c r="AI635" s="63"/>
      <c r="AJ635" s="63"/>
      <c r="AK635" s="63"/>
      <c r="AL635" s="63"/>
      <c r="AM635" s="63"/>
    </row>
    <row r="636" spans="2:39" x14ac:dyDescent="0.35">
      <c r="B636"/>
      <c r="AI636" s="63"/>
      <c r="AJ636" s="63"/>
      <c r="AK636" s="63"/>
      <c r="AL636" s="63"/>
      <c r="AM636" s="63"/>
    </row>
    <row r="637" spans="2:39" x14ac:dyDescent="0.35">
      <c r="B637"/>
      <c r="AI637" s="63"/>
      <c r="AJ637" s="63"/>
      <c r="AK637" s="63"/>
      <c r="AL637" s="63"/>
      <c r="AM637" s="63"/>
    </row>
    <row r="638" spans="2:39" x14ac:dyDescent="0.35">
      <c r="B638"/>
      <c r="AI638" s="63"/>
      <c r="AJ638" s="63"/>
      <c r="AK638" s="63"/>
      <c r="AL638" s="63"/>
      <c r="AM638" s="63"/>
    </row>
    <row r="639" spans="2:39" x14ac:dyDescent="0.35">
      <c r="B639"/>
      <c r="AI639" s="63"/>
      <c r="AJ639" s="63"/>
      <c r="AK639" s="63"/>
      <c r="AL639" s="63"/>
      <c r="AM639" s="63"/>
    </row>
    <row r="640" spans="2:39" x14ac:dyDescent="0.35">
      <c r="B640"/>
      <c r="AI640" s="63"/>
      <c r="AJ640" s="63"/>
      <c r="AK640" s="63"/>
      <c r="AL640" s="63"/>
      <c r="AM640" s="63"/>
    </row>
    <row r="641" spans="2:39" x14ac:dyDescent="0.35">
      <c r="B641"/>
      <c r="AI641" s="63"/>
      <c r="AJ641" s="63"/>
      <c r="AK641" s="63"/>
      <c r="AL641" s="63"/>
      <c r="AM641" s="63"/>
    </row>
    <row r="642" spans="2:39" x14ac:dyDescent="0.35">
      <c r="B642"/>
      <c r="AI642" s="63"/>
      <c r="AJ642" s="63"/>
      <c r="AK642" s="63"/>
      <c r="AL642" s="63"/>
      <c r="AM642" s="63"/>
    </row>
    <row r="643" spans="2:39" x14ac:dyDescent="0.35">
      <c r="B643"/>
      <c r="AI643" s="63"/>
      <c r="AJ643" s="63"/>
      <c r="AK643" s="63"/>
      <c r="AL643" s="63"/>
      <c r="AM643" s="63"/>
    </row>
    <row r="644" spans="2:39" x14ac:dyDescent="0.35">
      <c r="B644"/>
      <c r="AI644" s="63"/>
      <c r="AJ644" s="63"/>
      <c r="AK644" s="63"/>
      <c r="AL644" s="63"/>
      <c r="AM644" s="63"/>
    </row>
    <row r="645" spans="2:39" x14ac:dyDescent="0.35">
      <c r="B645"/>
      <c r="AI645" s="63"/>
      <c r="AJ645" s="63"/>
      <c r="AK645" s="63"/>
      <c r="AL645" s="63"/>
      <c r="AM645" s="63"/>
    </row>
    <row r="646" spans="2:39" x14ac:dyDescent="0.35">
      <c r="B646"/>
      <c r="AI646" s="63"/>
      <c r="AJ646" s="63"/>
      <c r="AK646" s="63"/>
      <c r="AL646" s="63"/>
      <c r="AM646" s="63"/>
    </row>
    <row r="647" spans="2:39" x14ac:dyDescent="0.35">
      <c r="B647"/>
      <c r="AI647" s="63"/>
      <c r="AJ647" s="63"/>
      <c r="AK647" s="63"/>
      <c r="AL647" s="63"/>
      <c r="AM647" s="63"/>
    </row>
    <row r="648" spans="2:39" x14ac:dyDescent="0.35">
      <c r="B648"/>
      <c r="AI648" s="63"/>
      <c r="AJ648" s="63"/>
      <c r="AK648" s="63"/>
      <c r="AL648" s="63"/>
      <c r="AM648" s="63"/>
    </row>
    <row r="649" spans="2:39" x14ac:dyDescent="0.35">
      <c r="B649"/>
      <c r="AI649" s="63"/>
      <c r="AJ649" s="63"/>
      <c r="AK649" s="63"/>
      <c r="AL649" s="63"/>
      <c r="AM649" s="63"/>
    </row>
    <row r="650" spans="2:39" x14ac:dyDescent="0.35">
      <c r="B650"/>
      <c r="AI650" s="63"/>
      <c r="AJ650" s="63"/>
      <c r="AK650" s="63"/>
      <c r="AL650" s="63"/>
      <c r="AM650" s="63"/>
    </row>
    <row r="651" spans="2:39" x14ac:dyDescent="0.35">
      <c r="B651"/>
      <c r="AI651" s="63"/>
      <c r="AJ651" s="63"/>
      <c r="AK651" s="63"/>
      <c r="AL651" s="63"/>
      <c r="AM651" s="63"/>
    </row>
    <row r="652" spans="2:39" x14ac:dyDescent="0.35">
      <c r="B652"/>
      <c r="AI652" s="63"/>
      <c r="AJ652" s="63"/>
      <c r="AK652" s="63"/>
      <c r="AL652" s="63"/>
      <c r="AM652" s="63"/>
    </row>
    <row r="653" spans="2:39" x14ac:dyDescent="0.35">
      <c r="B653"/>
      <c r="AI653" s="63"/>
      <c r="AJ653" s="63"/>
      <c r="AK653" s="63"/>
      <c r="AL653" s="63"/>
      <c r="AM653" s="63"/>
    </row>
    <row r="654" spans="2:39" x14ac:dyDescent="0.35">
      <c r="B654"/>
      <c r="AI654" s="63"/>
      <c r="AJ654" s="63"/>
      <c r="AK654" s="63"/>
      <c r="AL654" s="63"/>
      <c r="AM654" s="63"/>
    </row>
    <row r="655" spans="2:39" x14ac:dyDescent="0.35">
      <c r="B655"/>
      <c r="AI655" s="63"/>
      <c r="AJ655" s="63"/>
      <c r="AK655" s="63"/>
      <c r="AL655" s="63"/>
      <c r="AM655" s="63"/>
    </row>
    <row r="656" spans="2:39" x14ac:dyDescent="0.35">
      <c r="B656"/>
      <c r="AI656" s="63"/>
      <c r="AJ656" s="63"/>
      <c r="AK656" s="63"/>
      <c r="AL656" s="63"/>
      <c r="AM656" s="63"/>
    </row>
    <row r="657" spans="2:39" x14ac:dyDescent="0.35">
      <c r="B657"/>
      <c r="AI657" s="63"/>
      <c r="AJ657" s="63"/>
      <c r="AK657" s="63"/>
      <c r="AL657" s="63"/>
      <c r="AM657" s="63"/>
    </row>
    <row r="658" spans="2:39" x14ac:dyDescent="0.35">
      <c r="B658"/>
      <c r="AI658" s="63"/>
      <c r="AJ658" s="63"/>
      <c r="AK658" s="63"/>
      <c r="AL658" s="63"/>
      <c r="AM658" s="63"/>
    </row>
    <row r="659" spans="2:39" x14ac:dyDescent="0.35">
      <c r="B659"/>
      <c r="AI659" s="63"/>
      <c r="AJ659" s="63"/>
      <c r="AK659" s="63"/>
      <c r="AL659" s="63"/>
      <c r="AM659" s="63"/>
    </row>
    <row r="660" spans="2:39" x14ac:dyDescent="0.35">
      <c r="B660"/>
      <c r="AI660" s="63"/>
      <c r="AJ660" s="63"/>
      <c r="AK660" s="63"/>
      <c r="AL660" s="63"/>
      <c r="AM660" s="63"/>
    </row>
    <row r="661" spans="2:39" x14ac:dyDescent="0.35">
      <c r="B661"/>
      <c r="AI661" s="63"/>
      <c r="AJ661" s="63"/>
      <c r="AK661" s="63"/>
      <c r="AL661" s="63"/>
      <c r="AM661" s="63"/>
    </row>
    <row r="662" spans="2:39" x14ac:dyDescent="0.35">
      <c r="B662"/>
      <c r="AI662" s="63"/>
      <c r="AJ662" s="63"/>
      <c r="AK662" s="63"/>
      <c r="AL662" s="63"/>
      <c r="AM662" s="63"/>
    </row>
    <row r="663" spans="2:39" x14ac:dyDescent="0.35">
      <c r="B663"/>
      <c r="AI663" s="63"/>
      <c r="AJ663" s="63"/>
      <c r="AK663" s="63"/>
      <c r="AL663" s="63"/>
      <c r="AM663" s="63"/>
    </row>
    <row r="664" spans="2:39" x14ac:dyDescent="0.35">
      <c r="B664"/>
      <c r="AI664" s="63"/>
      <c r="AJ664" s="63"/>
      <c r="AK664" s="63"/>
      <c r="AL664" s="63"/>
      <c r="AM664" s="63"/>
    </row>
    <row r="665" spans="2:39" x14ac:dyDescent="0.35">
      <c r="B665"/>
      <c r="AI665" s="63"/>
      <c r="AJ665" s="63"/>
      <c r="AK665" s="63"/>
      <c r="AL665" s="63"/>
      <c r="AM665" s="63"/>
    </row>
    <row r="666" spans="2:39" x14ac:dyDescent="0.35">
      <c r="B666"/>
      <c r="AI666" s="63"/>
      <c r="AJ666" s="63"/>
      <c r="AK666" s="63"/>
      <c r="AL666" s="63"/>
      <c r="AM666" s="63"/>
    </row>
    <row r="667" spans="2:39" x14ac:dyDescent="0.35">
      <c r="B667"/>
      <c r="AI667" s="63"/>
      <c r="AJ667" s="63"/>
      <c r="AK667" s="63"/>
      <c r="AL667" s="63"/>
      <c r="AM667" s="63"/>
    </row>
    <row r="668" spans="2:39" x14ac:dyDescent="0.35">
      <c r="B668"/>
      <c r="AI668" s="63"/>
      <c r="AJ668" s="63"/>
      <c r="AK668" s="63"/>
      <c r="AL668" s="63"/>
      <c r="AM668" s="63"/>
    </row>
    <row r="669" spans="2:39" x14ac:dyDescent="0.35">
      <c r="B669"/>
      <c r="AI669" s="63"/>
      <c r="AJ669" s="63"/>
      <c r="AK669" s="63"/>
      <c r="AL669" s="63"/>
      <c r="AM669" s="63"/>
    </row>
    <row r="670" spans="2:39" x14ac:dyDescent="0.35">
      <c r="B670"/>
      <c r="AI670" s="63"/>
      <c r="AJ670" s="63"/>
      <c r="AK670" s="63"/>
      <c r="AL670" s="63"/>
      <c r="AM670" s="63"/>
    </row>
    <row r="671" spans="2:39" x14ac:dyDescent="0.35">
      <c r="B671"/>
      <c r="AI671" s="63"/>
      <c r="AJ671" s="63"/>
      <c r="AK671" s="63"/>
      <c r="AL671" s="63"/>
      <c r="AM671" s="63"/>
    </row>
    <row r="672" spans="2:39" x14ac:dyDescent="0.35">
      <c r="B672"/>
      <c r="AI672" s="63"/>
      <c r="AJ672" s="63"/>
      <c r="AK672" s="63"/>
      <c r="AL672" s="63"/>
      <c r="AM672" s="63"/>
    </row>
    <row r="673" spans="2:39" x14ac:dyDescent="0.35">
      <c r="B673"/>
      <c r="AI673" s="63"/>
      <c r="AJ673" s="63"/>
      <c r="AK673" s="63"/>
      <c r="AL673" s="63"/>
      <c r="AM673" s="63"/>
    </row>
    <row r="674" spans="2:39" x14ac:dyDescent="0.35">
      <c r="B674"/>
      <c r="AI674" s="63"/>
      <c r="AJ674" s="63"/>
      <c r="AK674" s="63"/>
      <c r="AL674" s="63"/>
      <c r="AM674" s="63"/>
    </row>
    <row r="675" spans="2:39" x14ac:dyDescent="0.35">
      <c r="B675"/>
      <c r="AI675" s="63"/>
      <c r="AJ675" s="63"/>
      <c r="AK675" s="63"/>
      <c r="AL675" s="63"/>
      <c r="AM675" s="63"/>
    </row>
    <row r="676" spans="2:39" x14ac:dyDescent="0.35">
      <c r="B676"/>
      <c r="AI676" s="63"/>
      <c r="AJ676" s="63"/>
      <c r="AK676" s="63"/>
      <c r="AL676" s="63"/>
      <c r="AM676" s="63"/>
    </row>
    <row r="677" spans="2:39" x14ac:dyDescent="0.35">
      <c r="B677"/>
      <c r="AI677" s="63"/>
      <c r="AJ677" s="63"/>
      <c r="AK677" s="63"/>
      <c r="AL677" s="63"/>
      <c r="AM677" s="63"/>
    </row>
    <row r="678" spans="2:39" x14ac:dyDescent="0.35">
      <c r="B678"/>
      <c r="AI678" s="63"/>
      <c r="AJ678" s="63"/>
      <c r="AK678" s="63"/>
      <c r="AL678" s="63"/>
      <c r="AM678" s="63"/>
    </row>
    <row r="679" spans="2:39" x14ac:dyDescent="0.35">
      <c r="B679"/>
      <c r="AI679" s="63"/>
      <c r="AJ679" s="63"/>
      <c r="AK679" s="63"/>
      <c r="AL679" s="63"/>
      <c r="AM679" s="63"/>
    </row>
    <row r="680" spans="2:39" x14ac:dyDescent="0.35">
      <c r="B680"/>
      <c r="AI680" s="63"/>
      <c r="AJ680" s="63"/>
      <c r="AK680" s="63"/>
      <c r="AL680" s="63"/>
      <c r="AM680" s="63"/>
    </row>
    <row r="681" spans="2:39" x14ac:dyDescent="0.35">
      <c r="B681"/>
      <c r="AI681" s="63"/>
      <c r="AJ681" s="63"/>
      <c r="AK681" s="63"/>
      <c r="AL681" s="63"/>
      <c r="AM681" s="63"/>
    </row>
    <row r="682" spans="2:39" x14ac:dyDescent="0.35">
      <c r="B682"/>
      <c r="AI682" s="63"/>
      <c r="AJ682" s="63"/>
      <c r="AK682" s="63"/>
      <c r="AL682" s="63"/>
      <c r="AM682" s="63"/>
    </row>
    <row r="683" spans="2:39" x14ac:dyDescent="0.35">
      <c r="B683"/>
      <c r="AI683" s="63"/>
      <c r="AJ683" s="63"/>
      <c r="AK683" s="63"/>
      <c r="AL683" s="63"/>
      <c r="AM683" s="63"/>
    </row>
    <row r="684" spans="2:39" x14ac:dyDescent="0.35">
      <c r="B684"/>
      <c r="AI684" s="63"/>
      <c r="AJ684" s="63"/>
      <c r="AK684" s="63"/>
      <c r="AL684" s="63"/>
      <c r="AM684" s="63"/>
    </row>
    <row r="685" spans="2:39" x14ac:dyDescent="0.35">
      <c r="B685"/>
      <c r="AI685" s="63"/>
      <c r="AJ685" s="63"/>
      <c r="AK685" s="63"/>
      <c r="AL685" s="63"/>
      <c r="AM685" s="63"/>
    </row>
    <row r="686" spans="2:39" x14ac:dyDescent="0.35">
      <c r="B686"/>
      <c r="AI686" s="63"/>
      <c r="AJ686" s="63"/>
      <c r="AK686" s="63"/>
      <c r="AL686" s="63"/>
      <c r="AM686" s="63"/>
    </row>
    <row r="687" spans="2:39" x14ac:dyDescent="0.35">
      <c r="B687"/>
      <c r="AI687" s="63"/>
      <c r="AJ687" s="63"/>
      <c r="AK687" s="63"/>
      <c r="AL687" s="63"/>
      <c r="AM687" s="63"/>
    </row>
    <row r="688" spans="2:39" x14ac:dyDescent="0.35">
      <c r="B688"/>
      <c r="AI688" s="63"/>
      <c r="AJ688" s="63"/>
      <c r="AK688" s="63"/>
      <c r="AL688" s="63"/>
      <c r="AM688" s="63"/>
    </row>
    <row r="689" spans="2:39" x14ac:dyDescent="0.35">
      <c r="B689"/>
      <c r="AI689" s="63"/>
      <c r="AJ689" s="63"/>
      <c r="AK689" s="63"/>
      <c r="AL689" s="63"/>
      <c r="AM689" s="63"/>
    </row>
    <row r="690" spans="2:39" x14ac:dyDescent="0.35">
      <c r="B690"/>
      <c r="AI690" s="63"/>
      <c r="AJ690" s="63"/>
      <c r="AK690" s="63"/>
      <c r="AL690" s="63"/>
      <c r="AM690" s="63"/>
    </row>
    <row r="691" spans="2:39" x14ac:dyDescent="0.35">
      <c r="B691"/>
      <c r="AI691" s="63"/>
      <c r="AJ691" s="63"/>
      <c r="AK691" s="63"/>
      <c r="AL691" s="63"/>
      <c r="AM691" s="63"/>
    </row>
    <row r="692" spans="2:39" x14ac:dyDescent="0.35">
      <c r="B692"/>
      <c r="AI692" s="63"/>
      <c r="AJ692" s="63"/>
      <c r="AK692" s="63"/>
      <c r="AL692" s="63"/>
      <c r="AM692" s="63"/>
    </row>
    <row r="693" spans="2:39" x14ac:dyDescent="0.35">
      <c r="B693"/>
      <c r="AI693" s="63"/>
      <c r="AJ693" s="63"/>
      <c r="AK693" s="63"/>
      <c r="AL693" s="63"/>
      <c r="AM693" s="63"/>
    </row>
    <row r="694" spans="2:39" x14ac:dyDescent="0.35">
      <c r="B694"/>
      <c r="AI694" s="63"/>
      <c r="AJ694" s="63"/>
      <c r="AK694" s="63"/>
      <c r="AL694" s="63"/>
      <c r="AM694" s="63"/>
    </row>
    <row r="695" spans="2:39" x14ac:dyDescent="0.35">
      <c r="B695"/>
      <c r="AI695" s="63"/>
      <c r="AJ695" s="63"/>
      <c r="AK695" s="63"/>
      <c r="AL695" s="63"/>
      <c r="AM695" s="63"/>
    </row>
    <row r="696" spans="2:39" x14ac:dyDescent="0.35">
      <c r="B696"/>
      <c r="AI696" s="63"/>
      <c r="AJ696" s="63"/>
      <c r="AK696" s="63"/>
      <c r="AL696" s="63"/>
      <c r="AM696" s="63"/>
    </row>
    <row r="697" spans="2:39" x14ac:dyDescent="0.35">
      <c r="B697"/>
      <c r="AI697" s="63"/>
      <c r="AJ697" s="63"/>
      <c r="AK697" s="63"/>
      <c r="AL697" s="63"/>
      <c r="AM697" s="63"/>
    </row>
    <row r="698" spans="2:39" x14ac:dyDescent="0.35">
      <c r="B698"/>
      <c r="AI698" s="63"/>
      <c r="AJ698" s="63"/>
      <c r="AK698" s="63"/>
      <c r="AL698" s="63"/>
      <c r="AM698" s="63"/>
    </row>
    <row r="699" spans="2:39" x14ac:dyDescent="0.35">
      <c r="B699"/>
      <c r="AI699" s="63"/>
      <c r="AJ699" s="63"/>
      <c r="AK699" s="63"/>
      <c r="AL699" s="63"/>
      <c r="AM699" s="63"/>
    </row>
    <row r="700" spans="2:39" x14ac:dyDescent="0.35">
      <c r="B700"/>
      <c r="AI700" s="63"/>
      <c r="AJ700" s="63"/>
      <c r="AK700" s="63"/>
      <c r="AL700" s="63"/>
      <c r="AM700" s="63"/>
    </row>
    <row r="701" spans="2:39" x14ac:dyDescent="0.35">
      <c r="B701"/>
      <c r="AI701" s="63"/>
      <c r="AJ701" s="63"/>
      <c r="AK701" s="63"/>
      <c r="AL701" s="63"/>
      <c r="AM701" s="63"/>
    </row>
    <row r="702" spans="2:39" x14ac:dyDescent="0.35">
      <c r="B702"/>
      <c r="AI702" s="63"/>
      <c r="AJ702" s="63"/>
      <c r="AK702" s="63"/>
      <c r="AL702" s="63"/>
      <c r="AM702" s="63"/>
    </row>
    <row r="703" spans="2:39" x14ac:dyDescent="0.35">
      <c r="B703"/>
      <c r="AI703" s="63"/>
      <c r="AJ703" s="63"/>
      <c r="AK703" s="63"/>
      <c r="AL703" s="63"/>
      <c r="AM703" s="63"/>
    </row>
    <row r="704" spans="2:39" x14ac:dyDescent="0.35">
      <c r="B704"/>
      <c r="AI704" s="63"/>
      <c r="AJ704" s="63"/>
      <c r="AK704" s="63"/>
      <c r="AL704" s="63"/>
      <c r="AM704" s="63"/>
    </row>
    <row r="705" spans="2:39" x14ac:dyDescent="0.35">
      <c r="B705"/>
      <c r="AI705" s="63"/>
      <c r="AJ705" s="63"/>
      <c r="AK705" s="63"/>
      <c r="AL705" s="63"/>
      <c r="AM705" s="63"/>
    </row>
    <row r="706" spans="2:39" x14ac:dyDescent="0.35">
      <c r="B706"/>
      <c r="AI706" s="63"/>
      <c r="AJ706" s="63"/>
      <c r="AK706" s="63"/>
      <c r="AL706" s="63"/>
      <c r="AM706" s="63"/>
    </row>
    <row r="707" spans="2:39" x14ac:dyDescent="0.35">
      <c r="B707"/>
      <c r="AI707" s="63"/>
      <c r="AJ707" s="63"/>
      <c r="AK707" s="63"/>
      <c r="AL707" s="63"/>
      <c r="AM707" s="63"/>
    </row>
    <row r="708" spans="2:39" x14ac:dyDescent="0.35">
      <c r="B708"/>
      <c r="AI708" s="63"/>
      <c r="AJ708" s="63"/>
      <c r="AK708" s="63"/>
      <c r="AL708" s="63"/>
      <c r="AM708" s="63"/>
    </row>
    <row r="709" spans="2:39" x14ac:dyDescent="0.35">
      <c r="B709"/>
      <c r="AI709" s="63"/>
      <c r="AJ709" s="63"/>
      <c r="AK709" s="63"/>
      <c r="AL709" s="63"/>
      <c r="AM709" s="63"/>
    </row>
    <row r="710" spans="2:39" x14ac:dyDescent="0.35">
      <c r="B710"/>
      <c r="AI710" s="63"/>
      <c r="AJ710" s="63"/>
      <c r="AK710" s="63"/>
      <c r="AL710" s="63"/>
      <c r="AM710" s="63"/>
    </row>
    <row r="711" spans="2:39" x14ac:dyDescent="0.35">
      <c r="B711"/>
      <c r="AI711" s="63"/>
      <c r="AJ711" s="63"/>
      <c r="AK711" s="63"/>
      <c r="AL711" s="63"/>
      <c r="AM711" s="63"/>
    </row>
    <row r="712" spans="2:39" x14ac:dyDescent="0.35">
      <c r="B712"/>
      <c r="AI712" s="63"/>
      <c r="AJ712" s="63"/>
      <c r="AK712" s="63"/>
      <c r="AL712" s="63"/>
      <c r="AM712" s="63"/>
    </row>
    <row r="713" spans="2:39" x14ac:dyDescent="0.35">
      <c r="B713"/>
      <c r="AI713" s="63"/>
      <c r="AJ713" s="63"/>
      <c r="AK713" s="63"/>
      <c r="AL713" s="63"/>
      <c r="AM713" s="63"/>
    </row>
    <row r="714" spans="2:39" x14ac:dyDescent="0.35">
      <c r="B714"/>
      <c r="AI714" s="63"/>
      <c r="AJ714" s="63"/>
      <c r="AK714" s="63"/>
      <c r="AL714" s="63"/>
      <c r="AM714" s="63"/>
    </row>
    <row r="715" spans="2:39" x14ac:dyDescent="0.35">
      <c r="B715"/>
      <c r="AI715" s="63"/>
      <c r="AJ715" s="63"/>
      <c r="AK715" s="63"/>
      <c r="AL715" s="63"/>
      <c r="AM715" s="63"/>
    </row>
    <row r="716" spans="2:39" x14ac:dyDescent="0.35">
      <c r="B716"/>
      <c r="AI716" s="63"/>
      <c r="AJ716" s="63"/>
      <c r="AK716" s="63"/>
      <c r="AL716" s="63"/>
      <c r="AM716" s="63"/>
    </row>
    <row r="717" spans="2:39" x14ac:dyDescent="0.35">
      <c r="B717"/>
      <c r="AI717" s="63"/>
      <c r="AJ717" s="63"/>
      <c r="AK717" s="63"/>
      <c r="AL717" s="63"/>
      <c r="AM717" s="63"/>
    </row>
    <row r="718" spans="2:39" x14ac:dyDescent="0.35">
      <c r="B718"/>
      <c r="AI718" s="63"/>
      <c r="AJ718" s="63"/>
      <c r="AK718" s="63"/>
      <c r="AL718" s="63"/>
      <c r="AM718" s="63"/>
    </row>
    <row r="719" spans="2:39" x14ac:dyDescent="0.35">
      <c r="B719"/>
      <c r="AI719" s="63"/>
      <c r="AJ719" s="63"/>
      <c r="AK719" s="63"/>
      <c r="AL719" s="63"/>
      <c r="AM719" s="63"/>
    </row>
    <row r="720" spans="2:39" x14ac:dyDescent="0.35">
      <c r="B720"/>
      <c r="AI720" s="63"/>
      <c r="AJ720" s="63"/>
      <c r="AK720" s="63"/>
      <c r="AL720" s="63"/>
      <c r="AM720" s="63"/>
    </row>
    <row r="721" spans="2:39" x14ac:dyDescent="0.35">
      <c r="B721"/>
      <c r="AI721" s="63"/>
      <c r="AJ721" s="63"/>
      <c r="AK721" s="63"/>
      <c r="AL721" s="63"/>
      <c r="AM721" s="63"/>
    </row>
    <row r="722" spans="2:39" x14ac:dyDescent="0.35">
      <c r="B722"/>
      <c r="AI722" s="63"/>
      <c r="AJ722" s="63"/>
      <c r="AK722" s="63"/>
      <c r="AL722" s="63"/>
      <c r="AM722" s="63"/>
    </row>
    <row r="723" spans="2:39" x14ac:dyDescent="0.35">
      <c r="B723"/>
      <c r="AI723" s="63"/>
      <c r="AJ723" s="63"/>
      <c r="AK723" s="63"/>
      <c r="AL723" s="63"/>
      <c r="AM723" s="63"/>
    </row>
    <row r="724" spans="2:39" x14ac:dyDescent="0.35">
      <c r="B724"/>
      <c r="AI724" s="63"/>
      <c r="AJ724" s="63"/>
      <c r="AK724" s="63"/>
      <c r="AL724" s="63"/>
      <c r="AM724" s="63"/>
    </row>
    <row r="725" spans="2:39" x14ac:dyDescent="0.35">
      <c r="B725"/>
      <c r="AI725" s="63"/>
      <c r="AJ725" s="63"/>
      <c r="AK725" s="63"/>
      <c r="AL725" s="63"/>
      <c r="AM725" s="63"/>
    </row>
    <row r="726" spans="2:39" x14ac:dyDescent="0.35">
      <c r="B726"/>
      <c r="AI726" s="63"/>
      <c r="AJ726" s="63"/>
      <c r="AK726" s="63"/>
      <c r="AL726" s="63"/>
      <c r="AM726" s="63"/>
    </row>
    <row r="727" spans="2:39" x14ac:dyDescent="0.35">
      <c r="B727"/>
      <c r="AI727" s="63"/>
      <c r="AJ727" s="63"/>
      <c r="AK727" s="63"/>
      <c r="AL727" s="63"/>
      <c r="AM727" s="63"/>
    </row>
    <row r="728" spans="2:39" x14ac:dyDescent="0.35">
      <c r="B728"/>
      <c r="AI728" s="63"/>
      <c r="AJ728" s="63"/>
      <c r="AK728" s="63"/>
      <c r="AL728" s="63"/>
      <c r="AM728" s="63"/>
    </row>
    <row r="729" spans="2:39" x14ac:dyDescent="0.35">
      <c r="B729"/>
      <c r="AI729" s="63"/>
      <c r="AJ729" s="63"/>
      <c r="AK729" s="63"/>
      <c r="AL729" s="63"/>
      <c r="AM729" s="63"/>
    </row>
    <row r="730" spans="2:39" x14ac:dyDescent="0.35">
      <c r="B730"/>
      <c r="AI730" s="63"/>
      <c r="AJ730" s="63"/>
      <c r="AK730" s="63"/>
      <c r="AL730" s="63"/>
      <c r="AM730" s="63"/>
    </row>
    <row r="731" spans="2:39" x14ac:dyDescent="0.35">
      <c r="B731"/>
      <c r="AI731" s="63"/>
      <c r="AJ731" s="63"/>
      <c r="AK731" s="63"/>
      <c r="AL731" s="63"/>
      <c r="AM731" s="63"/>
    </row>
    <row r="732" spans="2:39" x14ac:dyDescent="0.35">
      <c r="B732"/>
      <c r="AI732" s="63"/>
      <c r="AJ732" s="63"/>
      <c r="AK732" s="63"/>
      <c r="AL732" s="63"/>
      <c r="AM732" s="63"/>
    </row>
    <row r="733" spans="2:39" x14ac:dyDescent="0.35">
      <c r="B733"/>
      <c r="AI733" s="63"/>
      <c r="AJ733" s="63"/>
      <c r="AK733" s="63"/>
      <c r="AL733" s="63"/>
      <c r="AM733" s="63"/>
    </row>
    <row r="734" spans="2:39" x14ac:dyDescent="0.35">
      <c r="B734"/>
      <c r="AI734" s="63"/>
      <c r="AJ734" s="63"/>
      <c r="AK734" s="63"/>
      <c r="AL734" s="63"/>
      <c r="AM734" s="63"/>
    </row>
    <row r="735" spans="2:39" x14ac:dyDescent="0.35">
      <c r="B735"/>
      <c r="AI735" s="63"/>
      <c r="AJ735" s="63"/>
      <c r="AK735" s="63"/>
      <c r="AL735" s="63"/>
      <c r="AM735" s="63"/>
    </row>
    <row r="736" spans="2:39" x14ac:dyDescent="0.35">
      <c r="B736"/>
      <c r="AI736" s="63"/>
      <c r="AJ736" s="63"/>
      <c r="AK736" s="63"/>
      <c r="AL736" s="63"/>
      <c r="AM736" s="63"/>
    </row>
    <row r="737" spans="2:39" x14ac:dyDescent="0.35">
      <c r="B737"/>
      <c r="AI737" s="63"/>
      <c r="AJ737" s="63"/>
      <c r="AK737" s="63"/>
      <c r="AL737" s="63"/>
      <c r="AM737" s="63"/>
    </row>
    <row r="738" spans="2:39" x14ac:dyDescent="0.35">
      <c r="B738"/>
      <c r="AI738" s="63"/>
      <c r="AJ738" s="63"/>
      <c r="AK738" s="63"/>
      <c r="AL738" s="63"/>
      <c r="AM738" s="63"/>
    </row>
    <row r="739" spans="2:39" x14ac:dyDescent="0.35">
      <c r="B739"/>
      <c r="AI739" s="63"/>
      <c r="AJ739" s="63"/>
      <c r="AK739" s="63"/>
      <c r="AL739" s="63"/>
      <c r="AM739" s="63"/>
    </row>
    <row r="740" spans="2:39" x14ac:dyDescent="0.35">
      <c r="B740"/>
      <c r="AI740" s="63"/>
      <c r="AJ740" s="63"/>
      <c r="AK740" s="63"/>
      <c r="AL740" s="63"/>
      <c r="AM740" s="63"/>
    </row>
    <row r="741" spans="2:39" x14ac:dyDescent="0.35">
      <c r="B741"/>
      <c r="AI741" s="63"/>
      <c r="AJ741" s="63"/>
      <c r="AK741" s="63"/>
      <c r="AL741" s="63"/>
      <c r="AM741" s="63"/>
    </row>
    <row r="742" spans="2:39" x14ac:dyDescent="0.35">
      <c r="B742"/>
      <c r="AI742" s="63"/>
      <c r="AJ742" s="63"/>
      <c r="AK742" s="63"/>
      <c r="AL742" s="63"/>
      <c r="AM742" s="63"/>
    </row>
    <row r="743" spans="2:39" x14ac:dyDescent="0.35">
      <c r="B743"/>
      <c r="AI743" s="63"/>
      <c r="AJ743" s="63"/>
      <c r="AK743" s="63"/>
      <c r="AL743" s="63"/>
      <c r="AM743" s="63"/>
    </row>
    <row r="744" spans="2:39" x14ac:dyDescent="0.35">
      <c r="B744"/>
      <c r="AI744" s="63"/>
      <c r="AJ744" s="63"/>
      <c r="AK744" s="63"/>
      <c r="AL744" s="63"/>
      <c r="AM744" s="63"/>
    </row>
    <row r="745" spans="2:39" x14ac:dyDescent="0.35">
      <c r="B745"/>
      <c r="AI745" s="63"/>
      <c r="AJ745" s="63"/>
      <c r="AK745" s="63"/>
      <c r="AL745" s="63"/>
      <c r="AM745" s="63"/>
    </row>
    <row r="746" spans="2:39" x14ac:dyDescent="0.35">
      <c r="B746"/>
      <c r="AI746" s="63"/>
      <c r="AJ746" s="63"/>
      <c r="AK746" s="63"/>
      <c r="AL746" s="63"/>
      <c r="AM746" s="63"/>
    </row>
    <row r="747" spans="2:39" x14ac:dyDescent="0.35">
      <c r="B747"/>
      <c r="AI747" s="63"/>
      <c r="AJ747" s="63"/>
      <c r="AK747" s="63"/>
      <c r="AL747" s="63"/>
      <c r="AM747" s="63"/>
    </row>
    <row r="748" spans="2:39" x14ac:dyDescent="0.35">
      <c r="B748"/>
      <c r="AI748" s="63"/>
      <c r="AJ748" s="63"/>
      <c r="AK748" s="63"/>
      <c r="AL748" s="63"/>
      <c r="AM748" s="63"/>
    </row>
    <row r="749" spans="2:39" x14ac:dyDescent="0.35">
      <c r="B749"/>
      <c r="AI749" s="63"/>
      <c r="AJ749" s="63"/>
      <c r="AK749" s="63"/>
      <c r="AL749" s="63"/>
      <c r="AM749" s="63"/>
    </row>
    <row r="750" spans="2:39" x14ac:dyDescent="0.35">
      <c r="B750"/>
      <c r="AI750" s="63"/>
      <c r="AJ750" s="63"/>
      <c r="AK750" s="63"/>
      <c r="AL750" s="63"/>
      <c r="AM750" s="63"/>
    </row>
    <row r="751" spans="2:39" x14ac:dyDescent="0.35">
      <c r="B751"/>
      <c r="AI751" s="63"/>
      <c r="AJ751" s="63"/>
      <c r="AK751" s="63"/>
      <c r="AL751" s="63"/>
      <c r="AM751" s="63"/>
    </row>
    <row r="752" spans="2:39" x14ac:dyDescent="0.35">
      <c r="B752"/>
      <c r="AI752" s="63"/>
      <c r="AJ752" s="63"/>
      <c r="AK752" s="63"/>
      <c r="AL752" s="63"/>
      <c r="AM752" s="63"/>
    </row>
    <row r="753" spans="2:39" x14ac:dyDescent="0.35">
      <c r="B753"/>
      <c r="AI753" s="63"/>
      <c r="AJ753" s="63"/>
      <c r="AK753" s="63"/>
      <c r="AL753" s="63"/>
      <c r="AM753" s="63"/>
    </row>
    <row r="754" spans="2:39" x14ac:dyDescent="0.35">
      <c r="B754"/>
      <c r="AI754" s="63"/>
      <c r="AJ754" s="63"/>
      <c r="AK754" s="63"/>
      <c r="AL754" s="63"/>
      <c r="AM754" s="63"/>
    </row>
    <row r="755" spans="2:39" x14ac:dyDescent="0.35">
      <c r="B755"/>
      <c r="AI755" s="63"/>
      <c r="AJ755" s="63"/>
      <c r="AK755" s="63"/>
      <c r="AL755" s="63"/>
      <c r="AM755" s="63"/>
    </row>
    <row r="756" spans="2:39" x14ac:dyDescent="0.35">
      <c r="B756"/>
      <c r="AI756" s="63"/>
      <c r="AJ756" s="63"/>
      <c r="AK756" s="63"/>
      <c r="AL756" s="63"/>
      <c r="AM756" s="63"/>
    </row>
    <row r="757" spans="2:39" x14ac:dyDescent="0.35">
      <c r="B757"/>
      <c r="AI757" s="63"/>
      <c r="AJ757" s="63"/>
      <c r="AK757" s="63"/>
      <c r="AL757" s="63"/>
      <c r="AM757" s="63"/>
    </row>
    <row r="758" spans="2:39" x14ac:dyDescent="0.35">
      <c r="B758"/>
      <c r="AI758" s="63"/>
      <c r="AJ758" s="63"/>
      <c r="AK758" s="63"/>
      <c r="AL758" s="63"/>
      <c r="AM758" s="63"/>
    </row>
    <row r="759" spans="2:39" x14ac:dyDescent="0.35">
      <c r="B759"/>
      <c r="AI759" s="63"/>
      <c r="AJ759" s="63"/>
      <c r="AK759" s="63"/>
      <c r="AL759" s="63"/>
      <c r="AM759" s="63"/>
    </row>
    <row r="760" spans="2:39" x14ac:dyDescent="0.35">
      <c r="B760"/>
      <c r="AI760" s="63"/>
      <c r="AJ760" s="63"/>
      <c r="AK760" s="63"/>
      <c r="AL760" s="63"/>
      <c r="AM760" s="63"/>
    </row>
    <row r="761" spans="2:39" x14ac:dyDescent="0.35">
      <c r="B761"/>
      <c r="AI761" s="63"/>
      <c r="AJ761" s="63"/>
      <c r="AK761" s="63"/>
      <c r="AL761" s="63"/>
      <c r="AM761" s="63"/>
    </row>
    <row r="762" spans="2:39" x14ac:dyDescent="0.35">
      <c r="B762"/>
      <c r="AI762" s="63"/>
      <c r="AJ762" s="63"/>
      <c r="AK762" s="63"/>
      <c r="AL762" s="63"/>
      <c r="AM762" s="63"/>
    </row>
    <row r="763" spans="2:39" x14ac:dyDescent="0.35">
      <c r="B763"/>
      <c r="AI763" s="63"/>
      <c r="AJ763" s="63"/>
      <c r="AK763" s="63"/>
      <c r="AL763" s="63"/>
      <c r="AM763" s="63"/>
    </row>
    <row r="764" spans="2:39" x14ac:dyDescent="0.35">
      <c r="B764"/>
      <c r="AI764" s="63"/>
      <c r="AJ764" s="63"/>
      <c r="AK764" s="63"/>
      <c r="AL764" s="63"/>
      <c r="AM764" s="63"/>
    </row>
    <row r="765" spans="2:39" x14ac:dyDescent="0.35">
      <c r="B765"/>
      <c r="AI765" s="63"/>
      <c r="AJ765" s="63"/>
      <c r="AK765" s="63"/>
      <c r="AL765" s="63"/>
      <c r="AM765" s="63"/>
    </row>
    <row r="766" spans="2:39" x14ac:dyDescent="0.35">
      <c r="B766"/>
      <c r="AI766" s="63"/>
      <c r="AJ766" s="63"/>
      <c r="AK766" s="63"/>
      <c r="AL766" s="63"/>
      <c r="AM766" s="63"/>
    </row>
    <row r="767" spans="2:39" x14ac:dyDescent="0.35">
      <c r="B767"/>
      <c r="AI767" s="63"/>
      <c r="AJ767" s="63"/>
      <c r="AK767" s="63"/>
      <c r="AL767" s="63"/>
      <c r="AM767" s="63"/>
    </row>
    <row r="768" spans="2:39" x14ac:dyDescent="0.35">
      <c r="B768"/>
      <c r="AI768" s="63"/>
      <c r="AJ768" s="63"/>
      <c r="AK768" s="63"/>
      <c r="AL768" s="63"/>
      <c r="AM768" s="63"/>
    </row>
    <row r="769" spans="2:39" x14ac:dyDescent="0.35">
      <c r="B769"/>
      <c r="AI769" s="63"/>
      <c r="AJ769" s="63"/>
      <c r="AK769" s="63"/>
      <c r="AL769" s="63"/>
      <c r="AM769" s="63"/>
    </row>
    <row r="770" spans="2:39" x14ac:dyDescent="0.35">
      <c r="B770"/>
      <c r="AI770" s="63"/>
      <c r="AJ770" s="63"/>
      <c r="AK770" s="63"/>
      <c r="AL770" s="63"/>
      <c r="AM770" s="63"/>
    </row>
    <row r="771" spans="2:39" x14ac:dyDescent="0.35">
      <c r="B771"/>
      <c r="AI771" s="63"/>
      <c r="AJ771" s="63"/>
      <c r="AK771" s="63"/>
      <c r="AL771" s="63"/>
      <c r="AM771" s="63"/>
    </row>
    <row r="772" spans="2:39" x14ac:dyDescent="0.35">
      <c r="B772"/>
      <c r="AI772" s="63"/>
      <c r="AJ772" s="63"/>
      <c r="AK772" s="63"/>
      <c r="AL772" s="63"/>
      <c r="AM772" s="63"/>
    </row>
    <row r="773" spans="2:39" x14ac:dyDescent="0.35">
      <c r="B773"/>
      <c r="AI773" s="63"/>
      <c r="AJ773" s="63"/>
      <c r="AK773" s="63"/>
      <c r="AL773" s="63"/>
      <c r="AM773" s="63"/>
    </row>
    <row r="774" spans="2:39" x14ac:dyDescent="0.35">
      <c r="B774"/>
      <c r="AI774" s="63"/>
      <c r="AJ774" s="63"/>
      <c r="AK774" s="63"/>
      <c r="AL774" s="63"/>
      <c r="AM774" s="63"/>
    </row>
    <row r="775" spans="2:39" x14ac:dyDescent="0.35">
      <c r="B775"/>
      <c r="AI775" s="63"/>
      <c r="AJ775" s="63"/>
      <c r="AK775" s="63"/>
      <c r="AL775" s="63"/>
      <c r="AM775" s="63"/>
    </row>
    <row r="776" spans="2:39" x14ac:dyDescent="0.35">
      <c r="B776"/>
      <c r="AI776" s="63"/>
      <c r="AJ776" s="63"/>
      <c r="AK776" s="63"/>
      <c r="AL776" s="63"/>
      <c r="AM776" s="63"/>
    </row>
    <row r="777" spans="2:39" x14ac:dyDescent="0.35">
      <c r="B777"/>
      <c r="AI777" s="63"/>
      <c r="AJ777" s="63"/>
      <c r="AK777" s="63"/>
      <c r="AL777" s="63"/>
      <c r="AM777" s="63"/>
    </row>
    <row r="778" spans="2:39" x14ac:dyDescent="0.35">
      <c r="B778"/>
      <c r="AI778" s="63"/>
      <c r="AJ778" s="63"/>
      <c r="AK778" s="63"/>
      <c r="AL778" s="63"/>
      <c r="AM778" s="63"/>
    </row>
    <row r="779" spans="2:39" x14ac:dyDescent="0.35">
      <c r="B779"/>
      <c r="AI779" s="63"/>
      <c r="AJ779" s="63"/>
      <c r="AK779" s="63"/>
      <c r="AL779" s="63"/>
      <c r="AM779" s="63"/>
    </row>
    <row r="780" spans="2:39" x14ac:dyDescent="0.35">
      <c r="B780"/>
      <c r="AI780" s="63"/>
      <c r="AJ780" s="63"/>
      <c r="AK780" s="63"/>
      <c r="AL780" s="63"/>
      <c r="AM780" s="63"/>
    </row>
    <row r="781" spans="2:39" x14ac:dyDescent="0.35">
      <c r="B781"/>
      <c r="AI781" s="63"/>
      <c r="AJ781" s="63"/>
      <c r="AK781" s="63"/>
      <c r="AL781" s="63"/>
      <c r="AM781" s="63"/>
    </row>
    <row r="782" spans="2:39" x14ac:dyDescent="0.35">
      <c r="B782"/>
      <c r="AI782" s="63"/>
      <c r="AJ782" s="63"/>
      <c r="AK782" s="63"/>
      <c r="AL782" s="63"/>
      <c r="AM782" s="63"/>
    </row>
    <row r="783" spans="2:39" x14ac:dyDescent="0.35">
      <c r="B783"/>
      <c r="AI783" s="63"/>
      <c r="AJ783" s="63"/>
      <c r="AK783" s="63"/>
      <c r="AL783" s="63"/>
      <c r="AM783" s="63"/>
    </row>
    <row r="784" spans="2:39" x14ac:dyDescent="0.35">
      <c r="B784"/>
      <c r="AI784" s="63"/>
      <c r="AJ784" s="63"/>
      <c r="AK784" s="63"/>
      <c r="AL784" s="63"/>
      <c r="AM784" s="63"/>
    </row>
    <row r="785" spans="2:39" x14ac:dyDescent="0.35">
      <c r="B785"/>
      <c r="AI785" s="63"/>
      <c r="AJ785" s="63"/>
      <c r="AK785" s="63"/>
      <c r="AL785" s="63"/>
      <c r="AM785" s="63"/>
    </row>
    <row r="786" spans="2:39" x14ac:dyDescent="0.35">
      <c r="B786"/>
      <c r="AI786" s="63"/>
      <c r="AJ786" s="63"/>
      <c r="AK786" s="63"/>
      <c r="AL786" s="63"/>
      <c r="AM786" s="63"/>
    </row>
    <row r="787" spans="2:39" x14ac:dyDescent="0.35">
      <c r="B787"/>
      <c r="AI787" s="63"/>
      <c r="AJ787" s="63"/>
      <c r="AK787" s="63"/>
      <c r="AL787" s="63"/>
      <c r="AM787" s="63"/>
    </row>
    <row r="788" spans="2:39" x14ac:dyDescent="0.35">
      <c r="B788"/>
      <c r="AI788" s="63"/>
      <c r="AJ788" s="63"/>
      <c r="AK788" s="63"/>
      <c r="AL788" s="63"/>
      <c r="AM788" s="63"/>
    </row>
    <row r="789" spans="2:39" x14ac:dyDescent="0.35">
      <c r="B789"/>
      <c r="AI789" s="63"/>
      <c r="AJ789" s="63"/>
      <c r="AK789" s="63"/>
      <c r="AL789" s="63"/>
      <c r="AM789" s="63"/>
    </row>
    <row r="790" spans="2:39" x14ac:dyDescent="0.35">
      <c r="B790"/>
      <c r="AI790" s="63"/>
      <c r="AJ790" s="63"/>
      <c r="AK790" s="63"/>
      <c r="AL790" s="63"/>
      <c r="AM790" s="63"/>
    </row>
    <row r="791" spans="2:39" x14ac:dyDescent="0.35">
      <c r="B791"/>
      <c r="AI791" s="63"/>
      <c r="AJ791" s="63"/>
      <c r="AK791" s="63"/>
      <c r="AL791" s="63"/>
      <c r="AM791" s="63"/>
    </row>
    <row r="792" spans="2:39" x14ac:dyDescent="0.35">
      <c r="B792"/>
      <c r="AI792" s="63"/>
      <c r="AJ792" s="63"/>
      <c r="AK792" s="63"/>
      <c r="AL792" s="63"/>
      <c r="AM792" s="63"/>
    </row>
    <row r="793" spans="2:39" x14ac:dyDescent="0.35">
      <c r="B793"/>
      <c r="AI793" s="63"/>
      <c r="AJ793" s="63"/>
      <c r="AK793" s="63"/>
      <c r="AL793" s="63"/>
      <c r="AM793" s="63"/>
    </row>
    <row r="794" spans="2:39" x14ac:dyDescent="0.35">
      <c r="B794"/>
      <c r="AI794" s="63"/>
      <c r="AJ794" s="63"/>
      <c r="AK794" s="63"/>
      <c r="AL794" s="63"/>
      <c r="AM794" s="63"/>
    </row>
    <row r="795" spans="2:39" x14ac:dyDescent="0.35">
      <c r="B795"/>
      <c r="AI795" s="63"/>
      <c r="AJ795" s="63"/>
      <c r="AK795" s="63"/>
      <c r="AL795" s="63"/>
      <c r="AM795" s="63"/>
    </row>
    <row r="796" spans="2:39" x14ac:dyDescent="0.35">
      <c r="B796"/>
      <c r="AI796" s="63"/>
      <c r="AJ796" s="63"/>
      <c r="AK796" s="63"/>
      <c r="AL796" s="63"/>
      <c r="AM796" s="63"/>
    </row>
    <row r="797" spans="2:39" x14ac:dyDescent="0.35">
      <c r="B797"/>
      <c r="AI797" s="63"/>
      <c r="AJ797" s="63"/>
      <c r="AK797" s="63"/>
      <c r="AL797" s="63"/>
      <c r="AM797" s="63"/>
    </row>
    <row r="798" spans="2:39" x14ac:dyDescent="0.35">
      <c r="B798"/>
      <c r="AI798" s="63"/>
      <c r="AJ798" s="63"/>
      <c r="AK798" s="63"/>
      <c r="AL798" s="63"/>
      <c r="AM798" s="63"/>
    </row>
    <row r="799" spans="2:39" x14ac:dyDescent="0.35">
      <c r="B799"/>
      <c r="AI799" s="63"/>
      <c r="AJ799" s="63"/>
      <c r="AK799" s="63"/>
      <c r="AL799" s="63"/>
      <c r="AM799" s="63"/>
    </row>
    <row r="800" spans="2:39" x14ac:dyDescent="0.35">
      <c r="B800"/>
      <c r="AI800" s="63"/>
      <c r="AJ800" s="63"/>
      <c r="AK800" s="63"/>
      <c r="AL800" s="63"/>
      <c r="AM800" s="63"/>
    </row>
    <row r="801" spans="2:39" x14ac:dyDescent="0.35">
      <c r="B801"/>
      <c r="AI801" s="63"/>
      <c r="AJ801" s="63"/>
      <c r="AK801" s="63"/>
      <c r="AL801" s="63"/>
      <c r="AM801" s="63"/>
    </row>
    <row r="802" spans="2:39" x14ac:dyDescent="0.35">
      <c r="B802"/>
      <c r="AI802" s="63"/>
      <c r="AJ802" s="63"/>
      <c r="AK802" s="63"/>
      <c r="AL802" s="63"/>
      <c r="AM802" s="63"/>
    </row>
    <row r="803" spans="2:39" x14ac:dyDescent="0.35">
      <c r="B803"/>
      <c r="AI803" s="63"/>
      <c r="AJ803" s="63"/>
      <c r="AK803" s="63"/>
      <c r="AL803" s="63"/>
      <c r="AM803" s="63"/>
    </row>
    <row r="804" spans="2:39" x14ac:dyDescent="0.35">
      <c r="B804"/>
      <c r="AI804" s="63"/>
      <c r="AJ804" s="63"/>
      <c r="AK804" s="63"/>
      <c r="AL804" s="63"/>
      <c r="AM804" s="63"/>
    </row>
    <row r="805" spans="2:39" x14ac:dyDescent="0.35">
      <c r="B805"/>
      <c r="AI805" s="63"/>
      <c r="AJ805" s="63"/>
      <c r="AK805" s="63"/>
      <c r="AL805" s="63"/>
      <c r="AM805" s="63"/>
    </row>
    <row r="806" spans="2:39" x14ac:dyDescent="0.35">
      <c r="B806"/>
      <c r="AI806" s="63"/>
      <c r="AJ806" s="63"/>
      <c r="AK806" s="63"/>
      <c r="AL806" s="63"/>
      <c r="AM806" s="63"/>
    </row>
    <row r="807" spans="2:39" x14ac:dyDescent="0.35">
      <c r="B807"/>
      <c r="AI807" s="63"/>
      <c r="AJ807" s="63"/>
      <c r="AK807" s="63"/>
      <c r="AL807" s="63"/>
      <c r="AM807" s="63"/>
    </row>
    <row r="808" spans="2:39" x14ac:dyDescent="0.35">
      <c r="B808"/>
      <c r="AI808" s="63"/>
      <c r="AJ808" s="63"/>
      <c r="AK808" s="63"/>
      <c r="AL808" s="63"/>
      <c r="AM808" s="63"/>
    </row>
    <row r="809" spans="2:39" x14ac:dyDescent="0.35">
      <c r="B809"/>
      <c r="AI809" s="63"/>
      <c r="AJ809" s="63"/>
      <c r="AK809" s="63"/>
      <c r="AL809" s="63"/>
      <c r="AM809" s="63"/>
    </row>
    <row r="810" spans="2:39" x14ac:dyDescent="0.35">
      <c r="B810"/>
      <c r="AI810" s="63"/>
      <c r="AJ810" s="63"/>
      <c r="AK810" s="63"/>
      <c r="AL810" s="63"/>
      <c r="AM810" s="63"/>
    </row>
    <row r="811" spans="2:39" x14ac:dyDescent="0.35">
      <c r="B811"/>
      <c r="AI811" s="63"/>
      <c r="AJ811" s="63"/>
      <c r="AK811" s="63"/>
      <c r="AL811" s="63"/>
      <c r="AM811" s="63"/>
    </row>
    <row r="812" spans="2:39" x14ac:dyDescent="0.35">
      <c r="B812"/>
      <c r="AI812" s="63"/>
      <c r="AJ812" s="63"/>
      <c r="AK812" s="63"/>
      <c r="AL812" s="63"/>
      <c r="AM812" s="63"/>
    </row>
    <row r="813" spans="2:39" x14ac:dyDescent="0.35">
      <c r="B813"/>
      <c r="AI813" s="63"/>
      <c r="AJ813" s="63"/>
      <c r="AK813" s="63"/>
      <c r="AL813" s="63"/>
      <c r="AM813" s="63"/>
    </row>
    <row r="814" spans="2:39" x14ac:dyDescent="0.35">
      <c r="B814"/>
      <c r="AI814" s="63"/>
      <c r="AJ814" s="63"/>
      <c r="AK814" s="63"/>
      <c r="AL814" s="63"/>
      <c r="AM814" s="63"/>
    </row>
    <row r="815" spans="2:39" x14ac:dyDescent="0.35">
      <c r="B815"/>
      <c r="AI815" s="63"/>
      <c r="AJ815" s="63"/>
      <c r="AK815" s="63"/>
      <c r="AL815" s="63"/>
      <c r="AM815" s="63"/>
    </row>
    <row r="816" spans="2:39" x14ac:dyDescent="0.35">
      <c r="B816"/>
      <c r="AI816" s="63"/>
      <c r="AJ816" s="63"/>
      <c r="AK816" s="63"/>
      <c r="AL816" s="63"/>
      <c r="AM816" s="63"/>
    </row>
    <row r="817" spans="2:39" x14ac:dyDescent="0.35">
      <c r="B817"/>
      <c r="AI817" s="63"/>
      <c r="AJ817" s="63"/>
      <c r="AK817" s="63"/>
      <c r="AL817" s="63"/>
      <c r="AM817" s="63"/>
    </row>
    <row r="818" spans="2:39" x14ac:dyDescent="0.35">
      <c r="B818"/>
      <c r="AI818" s="63"/>
      <c r="AJ818" s="63"/>
      <c r="AK818" s="63"/>
      <c r="AL818" s="63"/>
      <c r="AM818" s="63"/>
    </row>
    <row r="819" spans="2:39" x14ac:dyDescent="0.35">
      <c r="B819"/>
      <c r="AI819" s="63"/>
      <c r="AJ819" s="63"/>
      <c r="AK819" s="63"/>
      <c r="AL819" s="63"/>
      <c r="AM819" s="63"/>
    </row>
    <row r="820" spans="2:39" x14ac:dyDescent="0.35">
      <c r="B820"/>
      <c r="AI820" s="63"/>
      <c r="AJ820" s="63"/>
      <c r="AK820" s="63"/>
      <c r="AL820" s="63"/>
      <c r="AM820" s="63"/>
    </row>
    <row r="821" spans="2:39" x14ac:dyDescent="0.35">
      <c r="B821"/>
      <c r="AI821" s="63"/>
      <c r="AJ821" s="63"/>
      <c r="AK821" s="63"/>
      <c r="AL821" s="63"/>
      <c r="AM821" s="63"/>
    </row>
    <row r="822" spans="2:39" x14ac:dyDescent="0.35">
      <c r="B822"/>
      <c r="AI822" s="63"/>
      <c r="AJ822" s="63"/>
      <c r="AK822" s="63"/>
      <c r="AL822" s="63"/>
      <c r="AM822" s="63"/>
    </row>
    <row r="823" spans="2:39" x14ac:dyDescent="0.35">
      <c r="B823"/>
      <c r="AI823" s="63"/>
      <c r="AJ823" s="63"/>
      <c r="AK823" s="63"/>
      <c r="AL823" s="63"/>
      <c r="AM823" s="63"/>
    </row>
    <row r="824" spans="2:39" x14ac:dyDescent="0.35">
      <c r="B824"/>
      <c r="AI824" s="63"/>
      <c r="AJ824" s="63"/>
      <c r="AK824" s="63"/>
      <c r="AL824" s="63"/>
      <c r="AM824" s="63"/>
    </row>
    <row r="825" spans="2:39" x14ac:dyDescent="0.35">
      <c r="B825"/>
      <c r="AI825" s="63"/>
      <c r="AJ825" s="63"/>
      <c r="AK825" s="63"/>
      <c r="AL825" s="63"/>
      <c r="AM825" s="63"/>
    </row>
    <row r="826" spans="2:39" x14ac:dyDescent="0.35">
      <c r="B826"/>
      <c r="AI826" s="63"/>
      <c r="AJ826" s="63"/>
      <c r="AK826" s="63"/>
      <c r="AL826" s="63"/>
      <c r="AM826" s="63"/>
    </row>
    <row r="827" spans="2:39" x14ac:dyDescent="0.35">
      <c r="B827"/>
      <c r="AI827" s="63"/>
      <c r="AJ827" s="63"/>
      <c r="AK827" s="63"/>
      <c r="AL827" s="63"/>
      <c r="AM827" s="63"/>
    </row>
    <row r="828" spans="2:39" x14ac:dyDescent="0.35">
      <c r="B828"/>
      <c r="AI828" s="63"/>
      <c r="AJ828" s="63"/>
      <c r="AK828" s="63"/>
      <c r="AL828" s="63"/>
      <c r="AM828" s="63"/>
    </row>
    <row r="829" spans="2:39" x14ac:dyDescent="0.35">
      <c r="B829"/>
      <c r="AI829" s="63"/>
      <c r="AJ829" s="63"/>
      <c r="AK829" s="63"/>
      <c r="AL829" s="63"/>
      <c r="AM829" s="63"/>
    </row>
    <row r="830" spans="2:39" x14ac:dyDescent="0.35">
      <c r="B830"/>
      <c r="AI830" s="63"/>
      <c r="AJ830" s="63"/>
      <c r="AK830" s="63"/>
      <c r="AL830" s="63"/>
      <c r="AM830" s="63"/>
    </row>
    <row r="831" spans="2:39" x14ac:dyDescent="0.35">
      <c r="B831"/>
      <c r="AI831" s="63"/>
      <c r="AJ831" s="63"/>
      <c r="AK831" s="63"/>
      <c r="AL831" s="63"/>
      <c r="AM831" s="63"/>
    </row>
    <row r="832" spans="2:39" x14ac:dyDescent="0.35">
      <c r="B832"/>
      <c r="AI832" s="63"/>
      <c r="AJ832" s="63"/>
      <c r="AK832" s="63"/>
      <c r="AL832" s="63"/>
      <c r="AM832" s="63"/>
    </row>
    <row r="833" spans="2:39" x14ac:dyDescent="0.35">
      <c r="B833"/>
      <c r="AI833" s="63"/>
      <c r="AJ833" s="63"/>
      <c r="AK833" s="63"/>
      <c r="AL833" s="63"/>
      <c r="AM833" s="63"/>
    </row>
    <row r="834" spans="2:39" x14ac:dyDescent="0.35">
      <c r="B834"/>
      <c r="AI834" s="63"/>
      <c r="AJ834" s="63"/>
      <c r="AK834" s="63"/>
      <c r="AL834" s="63"/>
      <c r="AM834" s="63"/>
    </row>
    <row r="835" spans="2:39" x14ac:dyDescent="0.35">
      <c r="B835"/>
      <c r="AI835" s="63"/>
      <c r="AJ835" s="63"/>
      <c r="AK835" s="63"/>
      <c r="AL835" s="63"/>
      <c r="AM835" s="63"/>
    </row>
    <row r="836" spans="2:39" x14ac:dyDescent="0.35">
      <c r="B836"/>
      <c r="AI836" s="63"/>
      <c r="AJ836" s="63"/>
      <c r="AK836" s="63"/>
      <c r="AL836" s="63"/>
      <c r="AM836" s="63"/>
    </row>
    <row r="837" spans="2:39" x14ac:dyDescent="0.35">
      <c r="B837"/>
      <c r="AI837" s="63"/>
      <c r="AJ837" s="63"/>
      <c r="AK837" s="63"/>
      <c r="AL837" s="63"/>
      <c r="AM837" s="63"/>
    </row>
    <row r="838" spans="2:39" x14ac:dyDescent="0.35">
      <c r="B838"/>
      <c r="AI838" s="63"/>
      <c r="AJ838" s="63"/>
      <c r="AK838" s="63"/>
      <c r="AL838" s="63"/>
      <c r="AM838" s="63"/>
    </row>
    <row r="839" spans="2:39" x14ac:dyDescent="0.35">
      <c r="B839"/>
      <c r="AI839" s="63"/>
      <c r="AJ839" s="63"/>
      <c r="AK839" s="63"/>
      <c r="AL839" s="63"/>
      <c r="AM839" s="63"/>
    </row>
    <row r="840" spans="2:39" x14ac:dyDescent="0.35">
      <c r="B840"/>
      <c r="AI840" s="63"/>
      <c r="AJ840" s="63"/>
      <c r="AK840" s="63"/>
      <c r="AL840" s="63"/>
      <c r="AM840" s="63"/>
    </row>
    <row r="841" spans="2:39" x14ac:dyDescent="0.35">
      <c r="B841"/>
      <c r="AI841" s="63"/>
      <c r="AJ841" s="63"/>
      <c r="AK841" s="63"/>
      <c r="AL841" s="63"/>
      <c r="AM841" s="63"/>
    </row>
    <row r="842" spans="2:39" x14ac:dyDescent="0.35">
      <c r="B842"/>
      <c r="AI842" s="63"/>
      <c r="AJ842" s="63"/>
      <c r="AK842" s="63"/>
      <c r="AL842" s="63"/>
      <c r="AM842" s="63"/>
    </row>
    <row r="843" spans="2:39" x14ac:dyDescent="0.35">
      <c r="B843"/>
      <c r="AI843" s="63"/>
      <c r="AJ843" s="63"/>
      <c r="AK843" s="63"/>
      <c r="AL843" s="63"/>
      <c r="AM843" s="63"/>
    </row>
    <row r="844" spans="2:39" x14ac:dyDescent="0.35">
      <c r="B844"/>
      <c r="AI844" s="63"/>
      <c r="AJ844" s="63"/>
      <c r="AK844" s="63"/>
      <c r="AL844" s="63"/>
      <c r="AM844" s="63"/>
    </row>
    <row r="845" spans="2:39" x14ac:dyDescent="0.35">
      <c r="B845"/>
      <c r="AI845" s="63"/>
      <c r="AJ845" s="63"/>
      <c r="AK845" s="63"/>
      <c r="AL845" s="63"/>
      <c r="AM845" s="63"/>
    </row>
    <row r="846" spans="2:39" x14ac:dyDescent="0.35">
      <c r="B846"/>
      <c r="AI846" s="63"/>
      <c r="AJ846" s="63"/>
      <c r="AK846" s="63"/>
      <c r="AL846" s="63"/>
      <c r="AM846" s="63"/>
    </row>
    <row r="847" spans="2:39" x14ac:dyDescent="0.35">
      <c r="B847"/>
      <c r="AI847" s="63"/>
      <c r="AJ847" s="63"/>
      <c r="AK847" s="63"/>
      <c r="AL847" s="63"/>
      <c r="AM847" s="63"/>
    </row>
    <row r="848" spans="2:39" x14ac:dyDescent="0.35">
      <c r="B848"/>
      <c r="AI848" s="63"/>
      <c r="AJ848" s="63"/>
      <c r="AK848" s="63"/>
      <c r="AL848" s="63"/>
      <c r="AM848" s="63"/>
    </row>
    <row r="849" spans="2:39" x14ac:dyDescent="0.35">
      <c r="B849"/>
      <c r="AI849" s="63"/>
      <c r="AJ849" s="63"/>
      <c r="AK849" s="63"/>
      <c r="AL849" s="63"/>
      <c r="AM849" s="63"/>
    </row>
    <row r="850" spans="2:39" x14ac:dyDescent="0.35">
      <c r="B850"/>
      <c r="AI850" s="63"/>
      <c r="AJ850" s="63"/>
      <c r="AK850" s="63"/>
      <c r="AL850" s="63"/>
      <c r="AM850" s="63"/>
    </row>
    <row r="851" spans="2:39" x14ac:dyDescent="0.35">
      <c r="B851"/>
      <c r="AI851" s="63"/>
      <c r="AJ851" s="63"/>
      <c r="AK851" s="63"/>
      <c r="AL851" s="63"/>
      <c r="AM851" s="63"/>
    </row>
    <row r="852" spans="2:39" x14ac:dyDescent="0.35">
      <c r="B852"/>
      <c r="AI852" s="63"/>
      <c r="AJ852" s="63"/>
      <c r="AK852" s="63"/>
      <c r="AL852" s="63"/>
      <c r="AM852" s="63"/>
    </row>
    <row r="853" spans="2:39" x14ac:dyDescent="0.35">
      <c r="B853"/>
      <c r="AI853" s="63"/>
      <c r="AJ853" s="63"/>
      <c r="AK853" s="63"/>
      <c r="AL853" s="63"/>
      <c r="AM853" s="63"/>
    </row>
    <row r="854" spans="2:39" x14ac:dyDescent="0.35">
      <c r="B854"/>
      <c r="AI854" s="63"/>
      <c r="AJ854" s="63"/>
      <c r="AK854" s="63"/>
      <c r="AL854" s="63"/>
      <c r="AM854" s="63"/>
    </row>
    <row r="855" spans="2:39" x14ac:dyDescent="0.35">
      <c r="B855"/>
      <c r="AI855" s="63"/>
      <c r="AJ855" s="63"/>
      <c r="AK855" s="63"/>
      <c r="AL855" s="63"/>
      <c r="AM855" s="63"/>
    </row>
    <row r="856" spans="2:39" x14ac:dyDescent="0.35">
      <c r="B856"/>
      <c r="AI856" s="63"/>
      <c r="AJ856" s="63"/>
      <c r="AK856" s="63"/>
      <c r="AL856" s="63"/>
      <c r="AM856" s="63"/>
    </row>
    <row r="857" spans="2:39" x14ac:dyDescent="0.35">
      <c r="B857"/>
      <c r="AI857" s="63"/>
      <c r="AJ857" s="63"/>
      <c r="AK857" s="63"/>
      <c r="AL857" s="63"/>
      <c r="AM857" s="63"/>
    </row>
    <row r="858" spans="2:39" x14ac:dyDescent="0.35">
      <c r="B858"/>
      <c r="AI858" s="63"/>
      <c r="AJ858" s="63"/>
      <c r="AK858" s="63"/>
      <c r="AL858" s="63"/>
      <c r="AM858" s="63"/>
    </row>
    <row r="859" spans="2:39" x14ac:dyDescent="0.35">
      <c r="B859"/>
      <c r="AI859" s="63"/>
      <c r="AJ859" s="63"/>
      <c r="AK859" s="63"/>
      <c r="AL859" s="63"/>
      <c r="AM859" s="63"/>
    </row>
    <row r="860" spans="2:39" x14ac:dyDescent="0.35">
      <c r="B860"/>
      <c r="AI860" s="63"/>
      <c r="AJ860" s="63"/>
      <c r="AK860" s="63"/>
      <c r="AL860" s="63"/>
      <c r="AM860" s="63"/>
    </row>
    <row r="861" spans="2:39" x14ac:dyDescent="0.35">
      <c r="B861"/>
      <c r="AI861" s="63"/>
      <c r="AJ861" s="63"/>
      <c r="AK861" s="63"/>
      <c r="AL861" s="63"/>
      <c r="AM861" s="63"/>
    </row>
    <row r="862" spans="2:39" x14ac:dyDescent="0.35">
      <c r="B862"/>
      <c r="AI862" s="63"/>
      <c r="AJ862" s="63"/>
      <c r="AK862" s="63"/>
      <c r="AL862" s="63"/>
      <c r="AM862" s="63"/>
    </row>
    <row r="863" spans="2:39" x14ac:dyDescent="0.35">
      <c r="B863"/>
      <c r="AI863" s="63"/>
      <c r="AJ863" s="63"/>
      <c r="AK863" s="63"/>
      <c r="AL863" s="63"/>
      <c r="AM863" s="63"/>
    </row>
    <row r="864" spans="2:39" x14ac:dyDescent="0.35">
      <c r="B864"/>
      <c r="AI864" s="63"/>
      <c r="AJ864" s="63"/>
      <c r="AK864" s="63"/>
      <c r="AL864" s="63"/>
      <c r="AM864" s="63"/>
    </row>
    <row r="865" spans="2:39" x14ac:dyDescent="0.35">
      <c r="B865"/>
      <c r="AI865" s="63"/>
      <c r="AJ865" s="63"/>
      <c r="AK865" s="63"/>
      <c r="AL865" s="63"/>
      <c r="AM865" s="63"/>
    </row>
    <row r="866" spans="2:39" x14ac:dyDescent="0.35">
      <c r="B866"/>
      <c r="AI866" s="63"/>
      <c r="AJ866" s="63"/>
      <c r="AK866" s="63"/>
      <c r="AL866" s="63"/>
      <c r="AM866" s="63"/>
    </row>
    <row r="867" spans="2:39" x14ac:dyDescent="0.35">
      <c r="B867"/>
      <c r="AI867" s="63"/>
      <c r="AJ867" s="63"/>
      <c r="AK867" s="63"/>
      <c r="AL867" s="63"/>
      <c r="AM867" s="63"/>
    </row>
    <row r="868" spans="2:39" x14ac:dyDescent="0.35">
      <c r="B868"/>
      <c r="AI868" s="63"/>
      <c r="AJ868" s="63"/>
      <c r="AK868" s="63"/>
      <c r="AL868" s="63"/>
      <c r="AM868" s="63"/>
    </row>
    <row r="869" spans="2:39" x14ac:dyDescent="0.35">
      <c r="B869"/>
      <c r="AI869" s="63"/>
      <c r="AJ869" s="63"/>
      <c r="AK869" s="63"/>
      <c r="AL869" s="63"/>
      <c r="AM869" s="63"/>
    </row>
    <row r="870" spans="2:39" x14ac:dyDescent="0.35">
      <c r="B870"/>
      <c r="AI870" s="63"/>
      <c r="AJ870" s="63"/>
      <c r="AK870" s="63"/>
      <c r="AL870" s="63"/>
      <c r="AM870" s="63"/>
    </row>
    <row r="871" spans="2:39" x14ac:dyDescent="0.35">
      <c r="B871"/>
      <c r="AI871" s="63"/>
      <c r="AJ871" s="63"/>
      <c r="AK871" s="63"/>
      <c r="AL871" s="63"/>
      <c r="AM871" s="63"/>
    </row>
    <row r="872" spans="2:39" x14ac:dyDescent="0.35">
      <c r="B872"/>
      <c r="AI872" s="63"/>
      <c r="AJ872" s="63"/>
      <c r="AK872" s="63"/>
      <c r="AL872" s="63"/>
      <c r="AM872" s="63"/>
    </row>
    <row r="873" spans="2:39" x14ac:dyDescent="0.35">
      <c r="B873"/>
      <c r="AI873" s="63"/>
      <c r="AJ873" s="63"/>
      <c r="AK873" s="63"/>
      <c r="AL873" s="63"/>
      <c r="AM873" s="63"/>
    </row>
    <row r="874" spans="2:39" x14ac:dyDescent="0.35">
      <c r="B874"/>
      <c r="AI874" s="63"/>
      <c r="AJ874" s="63"/>
      <c r="AK874" s="63"/>
      <c r="AL874" s="63"/>
      <c r="AM874" s="63"/>
    </row>
    <row r="875" spans="2:39" x14ac:dyDescent="0.35">
      <c r="B875"/>
      <c r="AI875" s="63"/>
      <c r="AJ875" s="63"/>
      <c r="AK875" s="63"/>
      <c r="AL875" s="63"/>
      <c r="AM875" s="63"/>
    </row>
    <row r="876" spans="2:39" x14ac:dyDescent="0.35">
      <c r="B876"/>
      <c r="AI876" s="63"/>
      <c r="AJ876" s="63"/>
      <c r="AK876" s="63"/>
      <c r="AL876" s="63"/>
      <c r="AM876" s="63"/>
    </row>
    <row r="877" spans="2:39" x14ac:dyDescent="0.35">
      <c r="B877"/>
      <c r="AI877" s="63"/>
      <c r="AJ877" s="63"/>
      <c r="AK877" s="63"/>
      <c r="AL877" s="63"/>
      <c r="AM877" s="63"/>
    </row>
    <row r="878" spans="2:39" x14ac:dyDescent="0.35">
      <c r="B878"/>
      <c r="AI878" s="63"/>
      <c r="AJ878" s="63"/>
      <c r="AK878" s="63"/>
      <c r="AL878" s="63"/>
      <c r="AM878" s="63"/>
    </row>
    <row r="879" spans="2:39" x14ac:dyDescent="0.35">
      <c r="B879"/>
      <c r="AI879" s="63"/>
      <c r="AJ879" s="63"/>
      <c r="AK879" s="63"/>
      <c r="AL879" s="63"/>
      <c r="AM879" s="63"/>
    </row>
    <row r="880" spans="2:39" x14ac:dyDescent="0.35">
      <c r="B880"/>
      <c r="AI880" s="63"/>
      <c r="AJ880" s="63"/>
      <c r="AK880" s="63"/>
      <c r="AL880" s="63"/>
      <c r="AM880" s="63"/>
    </row>
    <row r="881" spans="2:39" x14ac:dyDescent="0.35">
      <c r="B881"/>
      <c r="AI881" s="63"/>
      <c r="AJ881" s="63"/>
      <c r="AK881" s="63"/>
      <c r="AL881" s="63"/>
      <c r="AM881" s="63"/>
    </row>
    <row r="882" spans="2:39" x14ac:dyDescent="0.35">
      <c r="B882"/>
      <c r="AI882" s="63"/>
      <c r="AJ882" s="63"/>
      <c r="AK882" s="63"/>
      <c r="AL882" s="63"/>
      <c r="AM882" s="63"/>
    </row>
    <row r="883" spans="2:39" x14ac:dyDescent="0.35">
      <c r="B883"/>
      <c r="AI883" s="63"/>
      <c r="AJ883" s="63"/>
      <c r="AK883" s="63"/>
      <c r="AL883" s="63"/>
      <c r="AM883" s="63"/>
    </row>
    <row r="884" spans="2:39" x14ac:dyDescent="0.35">
      <c r="B884"/>
      <c r="AI884" s="63"/>
      <c r="AJ884" s="63"/>
      <c r="AK884" s="63"/>
      <c r="AL884" s="63"/>
      <c r="AM884" s="63"/>
    </row>
    <row r="885" spans="2:39" x14ac:dyDescent="0.35">
      <c r="B885"/>
      <c r="AI885" s="63"/>
      <c r="AJ885" s="63"/>
      <c r="AK885" s="63"/>
      <c r="AL885" s="63"/>
      <c r="AM885" s="63"/>
    </row>
    <row r="886" spans="2:39" x14ac:dyDescent="0.35">
      <c r="B886"/>
      <c r="AI886" s="63"/>
      <c r="AJ886" s="63"/>
      <c r="AK886" s="63"/>
      <c r="AL886" s="63"/>
      <c r="AM886" s="63"/>
    </row>
    <row r="887" spans="2:39" x14ac:dyDescent="0.35">
      <c r="B887"/>
      <c r="AI887" s="63"/>
      <c r="AJ887" s="63"/>
      <c r="AK887" s="63"/>
      <c r="AL887" s="63"/>
      <c r="AM887" s="63"/>
    </row>
    <row r="888" spans="2:39" x14ac:dyDescent="0.35">
      <c r="B888"/>
      <c r="AI888" s="63"/>
      <c r="AJ888" s="63"/>
      <c r="AK888" s="63"/>
      <c r="AL888" s="63"/>
      <c r="AM888" s="63"/>
    </row>
    <row r="889" spans="2:39" x14ac:dyDescent="0.35">
      <c r="B889"/>
      <c r="AI889" s="63"/>
      <c r="AJ889" s="63"/>
      <c r="AK889" s="63"/>
      <c r="AL889" s="63"/>
      <c r="AM889" s="63"/>
    </row>
    <row r="890" spans="2:39" x14ac:dyDescent="0.35">
      <c r="B890"/>
      <c r="AI890" s="63"/>
      <c r="AJ890" s="63"/>
      <c r="AK890" s="63"/>
      <c r="AL890" s="63"/>
      <c r="AM890" s="63"/>
    </row>
    <row r="891" spans="2:39" x14ac:dyDescent="0.35">
      <c r="B891"/>
      <c r="AI891" s="63"/>
      <c r="AJ891" s="63"/>
      <c r="AK891" s="63"/>
      <c r="AL891" s="63"/>
      <c r="AM891" s="63"/>
    </row>
    <row r="892" spans="2:39" x14ac:dyDescent="0.35">
      <c r="B892"/>
      <c r="AI892" s="63"/>
      <c r="AJ892" s="63"/>
      <c r="AK892" s="63"/>
      <c r="AL892" s="63"/>
      <c r="AM892" s="63"/>
    </row>
    <row r="893" spans="2:39" x14ac:dyDescent="0.35">
      <c r="B893"/>
      <c r="AI893" s="63"/>
      <c r="AJ893" s="63"/>
      <c r="AK893" s="63"/>
      <c r="AL893" s="63"/>
      <c r="AM893" s="63"/>
    </row>
    <row r="894" spans="2:39" x14ac:dyDescent="0.35">
      <c r="B894"/>
      <c r="AI894" s="63"/>
      <c r="AJ894" s="63"/>
      <c r="AK894" s="63"/>
      <c r="AL894" s="63"/>
      <c r="AM894" s="63"/>
    </row>
    <row r="895" spans="2:39" x14ac:dyDescent="0.35">
      <c r="B895"/>
      <c r="AI895" s="63"/>
      <c r="AJ895" s="63"/>
      <c r="AK895" s="63"/>
      <c r="AL895" s="63"/>
      <c r="AM895" s="63"/>
    </row>
    <row r="896" spans="2:39" x14ac:dyDescent="0.35">
      <c r="B896"/>
      <c r="AI896" s="63"/>
      <c r="AJ896" s="63"/>
      <c r="AK896" s="63"/>
      <c r="AL896" s="63"/>
      <c r="AM896" s="63"/>
    </row>
    <row r="897" spans="2:39" x14ac:dyDescent="0.35">
      <c r="B897"/>
      <c r="AI897" s="63"/>
      <c r="AJ897" s="63"/>
      <c r="AK897" s="63"/>
      <c r="AL897" s="63"/>
      <c r="AM897" s="63"/>
    </row>
    <row r="898" spans="2:39" x14ac:dyDescent="0.35">
      <c r="B898"/>
      <c r="AI898" s="63"/>
      <c r="AJ898" s="63"/>
      <c r="AK898" s="63"/>
      <c r="AL898" s="63"/>
      <c r="AM898" s="63"/>
    </row>
    <row r="899" spans="2:39" x14ac:dyDescent="0.35">
      <c r="B899"/>
      <c r="AI899" s="63"/>
      <c r="AJ899" s="63"/>
      <c r="AK899" s="63"/>
      <c r="AL899" s="63"/>
      <c r="AM899" s="63"/>
    </row>
    <row r="900" spans="2:39" x14ac:dyDescent="0.35">
      <c r="B900"/>
      <c r="AI900" s="63"/>
      <c r="AJ900" s="63"/>
      <c r="AK900" s="63"/>
      <c r="AL900" s="63"/>
      <c r="AM900" s="63"/>
    </row>
    <row r="901" spans="2:39" x14ac:dyDescent="0.35">
      <c r="B901"/>
      <c r="AI901" s="63"/>
      <c r="AJ901" s="63"/>
      <c r="AK901" s="63"/>
      <c r="AL901" s="63"/>
      <c r="AM901" s="63"/>
    </row>
    <row r="902" spans="2:39" x14ac:dyDescent="0.35">
      <c r="B902"/>
      <c r="AI902" s="63"/>
      <c r="AJ902" s="63"/>
      <c r="AK902" s="63"/>
      <c r="AL902" s="63"/>
      <c r="AM902" s="63"/>
    </row>
    <row r="903" spans="2:39" x14ac:dyDescent="0.35">
      <c r="B903"/>
      <c r="AI903" s="63"/>
      <c r="AJ903" s="63"/>
      <c r="AK903" s="63"/>
      <c r="AL903" s="63"/>
      <c r="AM903" s="63"/>
    </row>
    <row r="904" spans="2:39" x14ac:dyDescent="0.35">
      <c r="B904"/>
      <c r="AI904" s="63"/>
      <c r="AJ904" s="63"/>
      <c r="AK904" s="63"/>
      <c r="AL904" s="63"/>
      <c r="AM904" s="63"/>
    </row>
    <row r="905" spans="2:39" x14ac:dyDescent="0.35">
      <c r="B905"/>
      <c r="AI905" s="63"/>
      <c r="AJ905" s="63"/>
      <c r="AK905" s="63"/>
      <c r="AL905" s="63"/>
      <c r="AM905" s="63"/>
    </row>
    <row r="906" spans="2:39" x14ac:dyDescent="0.35">
      <c r="B906"/>
      <c r="AI906" s="63"/>
      <c r="AJ906" s="63"/>
      <c r="AK906" s="63"/>
      <c r="AL906" s="63"/>
      <c r="AM906" s="63"/>
    </row>
    <row r="907" spans="2:39" x14ac:dyDescent="0.35">
      <c r="B907"/>
      <c r="AI907" s="63"/>
      <c r="AJ907" s="63"/>
      <c r="AK907" s="63"/>
      <c r="AL907" s="63"/>
      <c r="AM907" s="63"/>
    </row>
    <row r="908" spans="2:39" x14ac:dyDescent="0.35">
      <c r="B908"/>
      <c r="AI908" s="63"/>
      <c r="AJ908" s="63"/>
      <c r="AK908" s="63"/>
      <c r="AL908" s="63"/>
      <c r="AM908" s="63"/>
    </row>
    <row r="909" spans="2:39" x14ac:dyDescent="0.35">
      <c r="B909"/>
      <c r="AI909" s="63"/>
      <c r="AJ909" s="63"/>
      <c r="AK909" s="63"/>
      <c r="AL909" s="63"/>
      <c r="AM909" s="63"/>
    </row>
    <row r="910" spans="2:39" x14ac:dyDescent="0.35">
      <c r="B910"/>
      <c r="AI910" s="63"/>
      <c r="AJ910" s="63"/>
      <c r="AK910" s="63"/>
      <c r="AL910" s="63"/>
      <c r="AM910" s="63"/>
    </row>
    <row r="911" spans="2:39" x14ac:dyDescent="0.35">
      <c r="B911"/>
      <c r="AI911" s="63"/>
      <c r="AJ911" s="63"/>
      <c r="AK911" s="63"/>
      <c r="AL911" s="63"/>
      <c r="AM911" s="63"/>
    </row>
    <row r="912" spans="2:39" x14ac:dyDescent="0.35">
      <c r="B912"/>
      <c r="AI912" s="63"/>
      <c r="AJ912" s="63"/>
      <c r="AK912" s="63"/>
      <c r="AL912" s="63"/>
      <c r="AM912" s="63"/>
    </row>
    <row r="913" spans="2:39" x14ac:dyDescent="0.35">
      <c r="B913"/>
      <c r="AI913" s="63"/>
      <c r="AJ913" s="63"/>
      <c r="AK913" s="63"/>
      <c r="AL913" s="63"/>
      <c r="AM913" s="63"/>
    </row>
    <row r="914" spans="2:39" x14ac:dyDescent="0.35">
      <c r="B914"/>
      <c r="AI914" s="63"/>
      <c r="AJ914" s="63"/>
      <c r="AK914" s="63"/>
      <c r="AL914" s="63"/>
      <c r="AM914" s="63"/>
    </row>
    <row r="915" spans="2:39" x14ac:dyDescent="0.35">
      <c r="B915"/>
      <c r="AI915" s="63"/>
      <c r="AJ915" s="63"/>
      <c r="AK915" s="63"/>
      <c r="AL915" s="63"/>
      <c r="AM915" s="63"/>
    </row>
    <row r="916" spans="2:39" x14ac:dyDescent="0.35">
      <c r="B916"/>
      <c r="AI916" s="63"/>
      <c r="AJ916" s="63"/>
      <c r="AK916" s="63"/>
      <c r="AL916" s="63"/>
      <c r="AM916" s="63"/>
    </row>
    <row r="917" spans="2:39" x14ac:dyDescent="0.35">
      <c r="B917"/>
      <c r="AI917" s="63"/>
      <c r="AJ917" s="63"/>
      <c r="AK917" s="63"/>
      <c r="AL917" s="63"/>
      <c r="AM917" s="63"/>
    </row>
    <row r="918" spans="2:39" x14ac:dyDescent="0.35">
      <c r="B918"/>
      <c r="AI918" s="63"/>
      <c r="AJ918" s="63"/>
      <c r="AK918" s="63"/>
      <c r="AL918" s="63"/>
      <c r="AM918" s="63"/>
    </row>
    <row r="919" spans="2:39" x14ac:dyDescent="0.35">
      <c r="B919"/>
      <c r="AI919" s="63"/>
      <c r="AJ919" s="63"/>
      <c r="AK919" s="63"/>
      <c r="AL919" s="63"/>
      <c r="AM919" s="63"/>
    </row>
    <row r="920" spans="2:39" x14ac:dyDescent="0.35">
      <c r="B920"/>
      <c r="AI920" s="63"/>
      <c r="AJ920" s="63"/>
      <c r="AK920" s="63"/>
      <c r="AL920" s="63"/>
      <c r="AM920" s="63"/>
    </row>
    <row r="921" spans="2:39" x14ac:dyDescent="0.35">
      <c r="B921"/>
      <c r="AI921" s="63"/>
      <c r="AJ921" s="63"/>
      <c r="AK921" s="63"/>
      <c r="AL921" s="63"/>
      <c r="AM921" s="63"/>
    </row>
    <row r="922" spans="2:39" x14ac:dyDescent="0.35">
      <c r="B922"/>
      <c r="AI922" s="63"/>
      <c r="AJ922" s="63"/>
      <c r="AK922" s="63"/>
      <c r="AL922" s="63"/>
      <c r="AM922" s="63"/>
    </row>
    <row r="923" spans="2:39" x14ac:dyDescent="0.35">
      <c r="B923"/>
      <c r="AI923" s="63"/>
      <c r="AJ923" s="63"/>
      <c r="AK923" s="63"/>
      <c r="AL923" s="63"/>
      <c r="AM923" s="63"/>
    </row>
    <row r="924" spans="2:39" x14ac:dyDescent="0.35">
      <c r="B924"/>
      <c r="AI924" s="63"/>
      <c r="AJ924" s="63"/>
      <c r="AK924" s="63"/>
      <c r="AL924" s="63"/>
      <c r="AM924" s="63"/>
    </row>
    <row r="925" spans="2:39" x14ac:dyDescent="0.35">
      <c r="B925"/>
      <c r="AI925" s="63"/>
      <c r="AJ925" s="63"/>
      <c r="AK925" s="63"/>
      <c r="AL925" s="63"/>
      <c r="AM925" s="63"/>
    </row>
    <row r="926" spans="2:39" x14ac:dyDescent="0.35">
      <c r="B926"/>
      <c r="AI926" s="63"/>
      <c r="AJ926" s="63"/>
      <c r="AK926" s="63"/>
      <c r="AL926" s="63"/>
      <c r="AM926" s="63"/>
    </row>
    <row r="927" spans="2:39" x14ac:dyDescent="0.35">
      <c r="B927"/>
      <c r="AI927" s="63"/>
      <c r="AJ927" s="63"/>
      <c r="AK927" s="63"/>
      <c r="AL927" s="63"/>
      <c r="AM927" s="63"/>
    </row>
    <row r="928" spans="2:39" x14ac:dyDescent="0.35">
      <c r="B928"/>
      <c r="AI928" s="63"/>
      <c r="AJ928" s="63"/>
      <c r="AK928" s="63"/>
      <c r="AL928" s="63"/>
      <c r="AM928" s="63"/>
    </row>
    <row r="929" spans="2:39" x14ac:dyDescent="0.35">
      <c r="B929"/>
      <c r="AI929" s="63"/>
      <c r="AJ929" s="63"/>
      <c r="AK929" s="63"/>
      <c r="AL929" s="63"/>
      <c r="AM929" s="63"/>
    </row>
    <row r="930" spans="2:39" x14ac:dyDescent="0.35">
      <c r="B930"/>
      <c r="AI930" s="63"/>
      <c r="AJ930" s="63"/>
      <c r="AK930" s="63"/>
      <c r="AL930" s="63"/>
      <c r="AM930" s="63"/>
    </row>
    <row r="931" spans="2:39" x14ac:dyDescent="0.35">
      <c r="B931"/>
      <c r="AI931" s="63"/>
      <c r="AJ931" s="63"/>
      <c r="AK931" s="63"/>
      <c r="AL931" s="63"/>
      <c r="AM931" s="63"/>
    </row>
    <row r="932" spans="2:39" x14ac:dyDescent="0.35">
      <c r="B932"/>
      <c r="AI932" s="63"/>
      <c r="AJ932" s="63"/>
      <c r="AK932" s="63"/>
      <c r="AL932" s="63"/>
      <c r="AM932" s="63"/>
    </row>
    <row r="933" spans="2:39" x14ac:dyDescent="0.35">
      <c r="B933"/>
      <c r="AI933" s="63"/>
      <c r="AJ933" s="63"/>
      <c r="AK933" s="63"/>
      <c r="AL933" s="63"/>
      <c r="AM933" s="63"/>
    </row>
    <row r="934" spans="2:39" x14ac:dyDescent="0.35">
      <c r="B934"/>
      <c r="AI934" s="63"/>
      <c r="AJ934" s="63"/>
      <c r="AK934" s="63"/>
      <c r="AL934" s="63"/>
      <c r="AM934" s="63"/>
    </row>
    <row r="935" spans="2:39" x14ac:dyDescent="0.35">
      <c r="B935"/>
      <c r="AI935" s="63"/>
      <c r="AJ935" s="63"/>
      <c r="AK935" s="63"/>
      <c r="AL935" s="63"/>
      <c r="AM935" s="63"/>
    </row>
    <row r="936" spans="2:39" x14ac:dyDescent="0.35">
      <c r="B936"/>
      <c r="AI936" s="63"/>
      <c r="AJ936" s="63"/>
      <c r="AK936" s="63"/>
      <c r="AL936" s="63"/>
      <c r="AM936" s="63"/>
    </row>
    <row r="937" spans="2:39" x14ac:dyDescent="0.35">
      <c r="B937"/>
      <c r="AI937" s="63"/>
      <c r="AJ937" s="63"/>
      <c r="AK937" s="63"/>
      <c r="AL937" s="63"/>
      <c r="AM937" s="63"/>
    </row>
    <row r="938" spans="2:39" x14ac:dyDescent="0.35">
      <c r="B938"/>
      <c r="AI938" s="63"/>
      <c r="AJ938" s="63"/>
      <c r="AK938" s="63"/>
      <c r="AL938" s="63"/>
      <c r="AM938" s="63"/>
    </row>
    <row r="939" spans="2:39" x14ac:dyDescent="0.35">
      <c r="B939"/>
      <c r="AI939" s="63"/>
      <c r="AJ939" s="63"/>
      <c r="AK939" s="63"/>
      <c r="AL939" s="63"/>
      <c r="AM939" s="63"/>
    </row>
    <row r="940" spans="2:39" x14ac:dyDescent="0.35">
      <c r="B940"/>
      <c r="AI940" s="63"/>
      <c r="AJ940" s="63"/>
      <c r="AK940" s="63"/>
      <c r="AL940" s="63"/>
      <c r="AM940" s="63"/>
    </row>
    <row r="941" spans="2:39" x14ac:dyDescent="0.35">
      <c r="B941"/>
      <c r="AI941" s="63"/>
      <c r="AJ941" s="63"/>
      <c r="AK941" s="63"/>
      <c r="AL941" s="63"/>
      <c r="AM941" s="63"/>
    </row>
    <row r="942" spans="2:39" x14ac:dyDescent="0.35">
      <c r="B942"/>
      <c r="AI942" s="63"/>
      <c r="AJ942" s="63"/>
      <c r="AK942" s="63"/>
      <c r="AL942" s="63"/>
      <c r="AM942" s="63"/>
    </row>
    <row r="943" spans="2:39" x14ac:dyDescent="0.35">
      <c r="B943"/>
      <c r="AI943" s="63"/>
      <c r="AJ943" s="63"/>
      <c r="AK943" s="63"/>
      <c r="AL943" s="63"/>
      <c r="AM943" s="63"/>
    </row>
    <row r="944" spans="2:39" x14ac:dyDescent="0.35">
      <c r="B944"/>
      <c r="AI944" s="63"/>
      <c r="AJ944" s="63"/>
      <c r="AK944" s="63"/>
      <c r="AL944" s="63"/>
      <c r="AM944" s="63"/>
    </row>
    <row r="945" spans="2:39" x14ac:dyDescent="0.35">
      <c r="B945"/>
      <c r="AI945" s="63"/>
      <c r="AJ945" s="63"/>
      <c r="AK945" s="63"/>
      <c r="AL945" s="63"/>
      <c r="AM945" s="63"/>
    </row>
    <row r="946" spans="2:39" x14ac:dyDescent="0.35">
      <c r="B946"/>
      <c r="AI946" s="63"/>
      <c r="AJ946" s="63"/>
      <c r="AK946" s="63"/>
      <c r="AL946" s="63"/>
      <c r="AM946" s="63"/>
    </row>
    <row r="947" spans="2:39" x14ac:dyDescent="0.35">
      <c r="B947"/>
      <c r="AI947" s="63"/>
      <c r="AJ947" s="63"/>
      <c r="AK947" s="63"/>
      <c r="AL947" s="63"/>
      <c r="AM947" s="63"/>
    </row>
    <row r="948" spans="2:39" x14ac:dyDescent="0.35">
      <c r="B948"/>
      <c r="AI948" s="63"/>
      <c r="AJ948" s="63"/>
      <c r="AK948" s="63"/>
      <c r="AL948" s="63"/>
      <c r="AM948" s="63"/>
    </row>
    <row r="949" spans="2:39" x14ac:dyDescent="0.35">
      <c r="B949"/>
      <c r="AI949" s="63"/>
      <c r="AJ949" s="63"/>
      <c r="AK949" s="63"/>
      <c r="AL949" s="63"/>
      <c r="AM949" s="63"/>
    </row>
    <row r="950" spans="2:39" x14ac:dyDescent="0.35">
      <c r="B950"/>
      <c r="AI950" s="63"/>
      <c r="AJ950" s="63"/>
      <c r="AK950" s="63"/>
      <c r="AL950" s="63"/>
      <c r="AM950" s="63"/>
    </row>
    <row r="951" spans="2:39" x14ac:dyDescent="0.35">
      <c r="B951"/>
      <c r="AI951" s="63"/>
      <c r="AJ951" s="63"/>
      <c r="AK951" s="63"/>
      <c r="AL951" s="63"/>
      <c r="AM951" s="63"/>
    </row>
    <row r="952" spans="2:39" x14ac:dyDescent="0.35">
      <c r="B952"/>
      <c r="AI952" s="63"/>
      <c r="AJ952" s="63"/>
      <c r="AK952" s="63"/>
      <c r="AL952" s="63"/>
      <c r="AM952" s="63"/>
    </row>
    <row r="953" spans="2:39" x14ac:dyDescent="0.35">
      <c r="B953"/>
      <c r="AI953" s="63"/>
      <c r="AJ953" s="63"/>
      <c r="AK953" s="63"/>
      <c r="AL953" s="63"/>
      <c r="AM953" s="63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N73"/>
  <sheetViews>
    <sheetView zoomScale="80" zoomScaleNormal="80" workbookViewId="0"/>
  </sheetViews>
  <sheetFormatPr defaultRowHeight="15.5" x14ac:dyDescent="0.35"/>
  <cols>
    <col min="1" max="1" width="14.69140625" customWidth="1"/>
    <col min="2" max="2" width="12" bestFit="1" customWidth="1"/>
    <col min="3" max="3" width="11.23046875" bestFit="1" customWidth="1"/>
    <col min="4" max="4" width="10.15234375" bestFit="1" customWidth="1"/>
    <col min="5" max="5" width="11" customWidth="1"/>
    <col min="6" max="6" width="9" bestFit="1" customWidth="1"/>
    <col min="7" max="7" width="11.4609375" bestFit="1" customWidth="1"/>
    <col min="8" max="8" width="11.921875" bestFit="1" customWidth="1"/>
    <col min="9" max="9" width="11.84375" bestFit="1" customWidth="1"/>
    <col min="10" max="10" width="10.07421875" bestFit="1" customWidth="1"/>
    <col min="12" max="12" width="12.15234375" bestFit="1" customWidth="1"/>
    <col min="13" max="13" width="12.15234375" customWidth="1"/>
    <col min="14" max="14" width="12" bestFit="1" customWidth="1"/>
    <col min="15" max="15" width="9" bestFit="1" customWidth="1"/>
    <col min="16" max="16" width="10" bestFit="1" customWidth="1"/>
    <col min="17" max="17" width="9" bestFit="1" customWidth="1"/>
    <col min="18" max="19" width="12.15234375" customWidth="1"/>
    <col min="20" max="20" width="11.4609375" bestFit="1" customWidth="1"/>
    <col min="21" max="22" width="9" bestFit="1" customWidth="1"/>
    <col min="24" max="26" width="12.3828125" customWidth="1"/>
    <col min="27" max="27" width="8.61328125" bestFit="1" customWidth="1"/>
    <col min="30" max="31" width="12.84375" customWidth="1"/>
    <col min="36" max="37" width="12.69140625" customWidth="1"/>
    <col min="42" max="43" width="12.4609375" customWidth="1"/>
  </cols>
  <sheetData>
    <row r="1" spans="1:40" ht="20" x14ac:dyDescent="0.4">
      <c r="A1" s="45" t="s">
        <v>190</v>
      </c>
      <c r="B1" s="47"/>
      <c r="C1" s="47"/>
      <c r="D1" s="47"/>
    </row>
    <row r="2" spans="1:40" x14ac:dyDescent="0.35">
      <c r="A2" t="s">
        <v>492</v>
      </c>
      <c r="B2" t="str">
        <f>Options!$B$11</f>
        <v>Scotland</v>
      </c>
    </row>
    <row r="3" spans="1:40" x14ac:dyDescent="0.35">
      <c r="A3" t="s">
        <v>600</v>
      </c>
      <c r="B3" s="172">
        <f>Options!B24</f>
        <v>2</v>
      </c>
      <c r="H3" s="139" t="s">
        <v>289</v>
      </c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4" spans="1:40" s="25" customFormat="1" x14ac:dyDescent="0.35">
      <c r="H4" s="35" t="s">
        <v>199</v>
      </c>
      <c r="I4" s="35"/>
      <c r="J4" s="35"/>
      <c r="K4" s="35"/>
      <c r="L4" s="35"/>
      <c r="M4" s="35"/>
      <c r="N4" s="43" t="s">
        <v>265</v>
      </c>
      <c r="O4" s="43"/>
      <c r="P4" s="43"/>
      <c r="Q4" s="43"/>
      <c r="R4" s="43"/>
      <c r="S4" s="43"/>
      <c r="T4" s="34" t="s">
        <v>198</v>
      </c>
      <c r="U4" s="34"/>
      <c r="V4" s="34"/>
      <c r="W4" s="34"/>
      <c r="X4" s="34"/>
      <c r="Y4" s="3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40" s="24" customFormat="1" x14ac:dyDescent="0.35">
      <c r="H5" s="30" t="s">
        <v>177</v>
      </c>
      <c r="I5" s="30"/>
      <c r="J5" s="30" t="s">
        <v>178</v>
      </c>
      <c r="K5" s="30"/>
      <c r="L5" s="30" t="s">
        <v>165</v>
      </c>
      <c r="M5" s="30" t="s">
        <v>342</v>
      </c>
      <c r="N5" s="39" t="s">
        <v>177</v>
      </c>
      <c r="O5" s="39"/>
      <c r="P5" s="39" t="s">
        <v>178</v>
      </c>
      <c r="Q5" s="39"/>
      <c r="R5" s="39" t="s">
        <v>165</v>
      </c>
      <c r="S5" s="39" t="s">
        <v>342</v>
      </c>
      <c r="T5" s="26" t="s">
        <v>177</v>
      </c>
      <c r="U5" s="26"/>
      <c r="V5" s="26" t="s">
        <v>178</v>
      </c>
      <c r="W5" s="26"/>
      <c r="X5" s="26" t="s">
        <v>165</v>
      </c>
      <c r="Y5" s="26" t="s">
        <v>342</v>
      </c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40" s="24" customFormat="1" x14ac:dyDescent="0.35">
      <c r="C6" s="24" t="s">
        <v>182</v>
      </c>
      <c r="E6" s="24" t="s">
        <v>183</v>
      </c>
      <c r="F6" s="24" t="s">
        <v>187</v>
      </c>
      <c r="G6" s="24" t="s">
        <v>188</v>
      </c>
      <c r="H6" s="30" t="s">
        <v>181</v>
      </c>
      <c r="I6" s="30" t="s">
        <v>186</v>
      </c>
      <c r="J6" s="30" t="s">
        <v>181</v>
      </c>
      <c r="K6" s="30" t="s">
        <v>186</v>
      </c>
      <c r="L6" s="30"/>
      <c r="M6" s="30"/>
      <c r="N6" s="39" t="s">
        <v>181</v>
      </c>
      <c r="O6" s="39" t="s">
        <v>186</v>
      </c>
      <c r="P6" s="39" t="s">
        <v>181</v>
      </c>
      <c r="Q6" s="39" t="s">
        <v>186</v>
      </c>
      <c r="R6" s="39"/>
      <c r="S6" s="39"/>
      <c r="T6" s="26" t="s">
        <v>181</v>
      </c>
      <c r="U6" s="26" t="s">
        <v>186</v>
      </c>
      <c r="V6" s="26" t="s">
        <v>181</v>
      </c>
      <c r="W6" s="26" t="s">
        <v>186</v>
      </c>
      <c r="X6" s="26"/>
      <c r="Y6" s="2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s="16" customFormat="1" x14ac:dyDescent="0.35">
      <c r="A7" s="16" t="s">
        <v>191</v>
      </c>
      <c r="B7" s="16" t="s">
        <v>194</v>
      </c>
      <c r="C7" s="16" t="s">
        <v>195</v>
      </c>
      <c r="D7" s="16" t="s">
        <v>184</v>
      </c>
      <c r="E7" s="16" t="s">
        <v>185</v>
      </c>
      <c r="H7" s="31"/>
      <c r="I7" s="31"/>
      <c r="J7" s="31"/>
      <c r="K7" s="31"/>
      <c r="L7" s="31"/>
      <c r="M7" s="31"/>
      <c r="N7" s="40"/>
      <c r="O7" s="40"/>
      <c r="P7" s="40"/>
      <c r="Q7" s="40"/>
      <c r="R7" s="40"/>
      <c r="S7" s="40"/>
      <c r="T7" s="27"/>
      <c r="U7" s="27"/>
      <c r="V7" s="27"/>
      <c r="W7" s="27"/>
      <c r="X7" s="27"/>
      <c r="Y7" s="26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s="3" customFormat="1" x14ac:dyDescent="0.35">
      <c r="D8" s="3">
        <v>0</v>
      </c>
      <c r="E8" s="3" t="s">
        <v>189</v>
      </c>
      <c r="H8" s="32"/>
      <c r="I8" s="32"/>
      <c r="J8" s="32"/>
      <c r="K8" s="32"/>
      <c r="L8" s="30"/>
      <c r="M8" s="30"/>
      <c r="N8" s="41"/>
      <c r="O8" s="41"/>
      <c r="P8" s="41"/>
      <c r="Q8" s="41"/>
      <c r="R8" s="39"/>
      <c r="S8" s="39"/>
      <c r="T8" s="28"/>
      <c r="U8" s="28"/>
      <c r="V8" s="28"/>
      <c r="W8" s="28"/>
      <c r="X8" s="26"/>
      <c r="Y8" s="141"/>
      <c r="AD8"/>
      <c r="AE8"/>
      <c r="AF8"/>
      <c r="AG8"/>
      <c r="AH8"/>
      <c r="AI8"/>
      <c r="AJ8"/>
      <c r="AK8"/>
      <c r="AL8"/>
      <c r="AM8"/>
      <c r="AN8"/>
    </row>
    <row r="9" spans="1:40" s="3" customFormat="1" x14ac:dyDescent="0.35">
      <c r="A9" s="24" t="s">
        <v>192</v>
      </c>
      <c r="B9" s="3">
        <f>Calculations!$H$7</f>
        <v>872234</v>
      </c>
      <c r="C9" s="3">
        <f>B9/$B$14</f>
        <v>0.19431413815281337</v>
      </c>
      <c r="D9" s="3">
        <f>D8+C9</f>
        <v>0.19431413815281337</v>
      </c>
      <c r="E9" s="3">
        <f>D8+(0.5*C9)</f>
        <v>9.7157069076406685E-2</v>
      </c>
      <c r="F9" s="3">
        <f>SQRT(C9)</f>
        <v>0.44081077363514309</v>
      </c>
      <c r="G9" s="3">
        <f>E9*SQRT(C9)</f>
        <v>4.2827882783693871E-2</v>
      </c>
      <c r="H9" s="142">
        <f>Calculations!$AN7/($B$3-1)</f>
        <v>29752.248162420005</v>
      </c>
      <c r="I9" s="32">
        <f t="shared" ref="I9:I14" si="0">SQRT($C9)*H9</f>
        <v>13115.111529861128</v>
      </c>
      <c r="J9" s="142">
        <f>Calculations!$AO7/($B$3-1)</f>
        <v>29655.70702356171</v>
      </c>
      <c r="K9" s="32">
        <f t="shared" ref="K9:K14" si="1">SQRT($C9)*J9</f>
        <v>13072.555155753384</v>
      </c>
      <c r="L9" s="30"/>
      <c r="M9" s="30"/>
      <c r="N9" s="114">
        <f>Calculations!$AP7/($B$3-1)</f>
        <v>679.71912275676686</v>
      </c>
      <c r="O9" s="41">
        <f t="shared" ref="O9:O14" si="2">SQRT($C9)*N9</f>
        <v>299.6275123570112</v>
      </c>
      <c r="P9" s="114">
        <f>Calculations!$AQ7/($B$3-1)</f>
        <v>678.67312153335752</v>
      </c>
      <c r="Q9" s="41">
        <f t="shared" ref="Q9:Q14" si="3">SQRT($C9)*P9</f>
        <v>299.16642374849681</v>
      </c>
      <c r="R9" s="39"/>
      <c r="S9" s="39"/>
      <c r="T9" s="115">
        <f>Calculations!$AL7/($B$3-1)</f>
        <v>18759.166175818857</v>
      </c>
      <c r="U9" s="28">
        <f t="shared" ref="U9:U14" si="4">SQRT($C9)*T9</f>
        <v>8269.2425547129187</v>
      </c>
      <c r="V9" s="115">
        <f>Calculations!$AM7/($B$3-1)</f>
        <v>18730.59049079306</v>
      </c>
      <c r="W9" s="28">
        <f t="shared" ref="W9:W14" si="5">SQRT($C9)*V9</f>
        <v>8256.646084889544</v>
      </c>
      <c r="X9" s="26"/>
      <c r="Y9" s="26"/>
      <c r="AD9"/>
      <c r="AE9"/>
      <c r="AF9"/>
      <c r="AG9"/>
      <c r="AH9"/>
      <c r="AI9"/>
      <c r="AJ9"/>
      <c r="AK9"/>
      <c r="AL9"/>
      <c r="AM9"/>
      <c r="AN9"/>
    </row>
    <row r="10" spans="1:40" s="3" customFormat="1" x14ac:dyDescent="0.35">
      <c r="A10" s="24" t="s">
        <v>149</v>
      </c>
      <c r="B10" s="3">
        <f>Calculations!$H$8</f>
        <v>897032</v>
      </c>
      <c r="C10" s="3">
        <f>B10/$B$14</f>
        <v>0.19983857540005831</v>
      </c>
      <c r="D10" s="3">
        <f>D9+C10</f>
        <v>0.39415271355287168</v>
      </c>
      <c r="E10" s="3">
        <f>D9+(0.5*C10)</f>
        <v>0.29423342585284251</v>
      </c>
      <c r="F10" s="3">
        <f>SQRT(C10)</f>
        <v>0.44703308087887444</v>
      </c>
      <c r="G10" s="3">
        <f>E10*SQRT(C10)</f>
        <v>0.13153207485654206</v>
      </c>
      <c r="H10" s="142">
        <f>Calculations!$AN8/($B$3-1)</f>
        <v>24186.305889039999</v>
      </c>
      <c r="I10" s="32">
        <f t="shared" si="0"/>
        <v>10812.078836656416</v>
      </c>
      <c r="J10" s="142">
        <f>Calculations!$AO8/($B$3-1)</f>
        <v>24107.554860562148</v>
      </c>
      <c r="K10" s="32">
        <f t="shared" si="1"/>
        <v>10776.874521773581</v>
      </c>
      <c r="L10" s="30"/>
      <c r="M10" s="30"/>
      <c r="N10" s="114">
        <f>Calculations!$AP8/($B$3-1)</f>
        <v>477.45072122994304</v>
      </c>
      <c r="O10" s="41">
        <f t="shared" si="2"/>
        <v>213.43626687926206</v>
      </c>
      <c r="P10" s="114">
        <f>Calculations!$AQ8/($B$3-1)</f>
        <v>476.71258822229231</v>
      </c>
      <c r="Q10" s="41">
        <f t="shared" si="3"/>
        <v>213.10629700675358</v>
      </c>
      <c r="R10" s="39"/>
      <c r="S10" s="39"/>
      <c r="T10" s="115">
        <f>Calculations!$AL8/($B$3-1)</f>
        <v>13200.793870367941</v>
      </c>
      <c r="U10" s="28">
        <f t="shared" si="4"/>
        <v>5901.1915539175416</v>
      </c>
      <c r="V10" s="115">
        <f>Calculations!$AM8/($B$3-1)</f>
        <v>13180.504770901938</v>
      </c>
      <c r="W10" s="28">
        <f t="shared" si="5"/>
        <v>5892.1216552749966</v>
      </c>
      <c r="X10" s="26"/>
      <c r="Y10" s="26"/>
      <c r="AD10"/>
      <c r="AE10"/>
      <c r="AF10"/>
      <c r="AG10"/>
      <c r="AH10"/>
      <c r="AI10"/>
      <c r="AJ10"/>
      <c r="AK10"/>
      <c r="AL10"/>
      <c r="AM10"/>
      <c r="AN10"/>
    </row>
    <row r="11" spans="1:40" s="3" customFormat="1" x14ac:dyDescent="0.35">
      <c r="A11" s="24" t="s">
        <v>150</v>
      </c>
      <c r="B11" s="3">
        <f>Calculations!$H$9</f>
        <v>907978</v>
      </c>
      <c r="C11" s="3">
        <f>B11/$B$14</f>
        <v>0.2022770982691745</v>
      </c>
      <c r="D11" s="3">
        <f>D10+C11</f>
        <v>0.59642981182204613</v>
      </c>
      <c r="E11" s="3">
        <f>D10+(0.5*C11)</f>
        <v>0.49529126268745893</v>
      </c>
      <c r="F11" s="3">
        <f>SQRT(C11)</f>
        <v>0.44975226321740119</v>
      </c>
      <c r="G11" s="3">
        <f>E11*SQRT(C11)</f>
        <v>0.22275836634548904</v>
      </c>
      <c r="H11" s="142">
        <f>Calculations!$AN9/($B$3-1)</f>
        <v>20910.862622785</v>
      </c>
      <c r="I11" s="32">
        <f t="shared" si="0"/>
        <v>9404.7077904257148</v>
      </c>
      <c r="J11" s="142">
        <f>Calculations!$AO9/($B$3-1)</f>
        <v>20842.160549458731</v>
      </c>
      <c r="K11" s="32">
        <f t="shared" si="1"/>
        <v>9373.808877459498</v>
      </c>
      <c r="L11" s="30"/>
      <c r="M11" s="30"/>
      <c r="N11" s="114">
        <f>Calculations!$AP9/($B$3-1)</f>
        <v>386.64979469373588</v>
      </c>
      <c r="O11" s="41">
        <f t="shared" si="2"/>
        <v>173.89662023605123</v>
      </c>
      <c r="P11" s="114">
        <f>Calculations!$AQ9/($B$3-1)</f>
        <v>386.04387646280571</v>
      </c>
      <c r="Q11" s="41">
        <f t="shared" si="3"/>
        <v>173.62410714036571</v>
      </c>
      <c r="R11" s="39"/>
      <c r="S11" s="39"/>
      <c r="T11" s="115">
        <f>Calculations!$AL9/($B$3-1)</f>
        <v>10699.29568379276</v>
      </c>
      <c r="U11" s="28">
        <f t="shared" si="4"/>
        <v>4812.0324486179661</v>
      </c>
      <c r="V11" s="115">
        <f>Calculations!$AM9/($B$3-1)</f>
        <v>10682.63811738675</v>
      </c>
      <c r="W11" s="28">
        <f t="shared" si="5"/>
        <v>4804.5406704271691</v>
      </c>
      <c r="X11" s="26"/>
      <c r="Y11" s="26"/>
      <c r="AD11"/>
      <c r="AE11"/>
      <c r="AF11"/>
      <c r="AG11"/>
      <c r="AH11"/>
      <c r="AI11"/>
      <c r="AJ11"/>
      <c r="AK11"/>
      <c r="AL11"/>
      <c r="AM11"/>
      <c r="AN11"/>
    </row>
    <row r="12" spans="1:40" s="3" customFormat="1" x14ac:dyDescent="0.35">
      <c r="A12" s="24" t="s">
        <v>151</v>
      </c>
      <c r="B12" s="3">
        <f>Calculations!$H$10</f>
        <v>910792</v>
      </c>
      <c r="C12" s="3">
        <f>B12/$B$14</f>
        <v>0.20290399424521077</v>
      </c>
      <c r="D12" s="3">
        <f>D11+C12</f>
        <v>0.7993338060672569</v>
      </c>
      <c r="E12" s="3">
        <f>D11+(0.5*C12)</f>
        <v>0.69788180894465146</v>
      </c>
      <c r="F12" s="3">
        <f>SQRT(C12)</f>
        <v>0.45044865883384622</v>
      </c>
      <c r="G12" s="3">
        <f>E12*SQRT(C12)</f>
        <v>0.31435992486365677</v>
      </c>
      <c r="H12" s="142">
        <f>Calculations!$AN10/($B$3-1)</f>
        <v>18444.122953785001</v>
      </c>
      <c r="I12" s="32">
        <f t="shared" si="0"/>
        <v>8308.1304478990114</v>
      </c>
      <c r="J12" s="142">
        <f>Calculations!$AO10/($B$3-1)</f>
        <v>18382.862804604472</v>
      </c>
      <c r="K12" s="32">
        <f t="shared" si="1"/>
        <v>8280.5358958606812</v>
      </c>
      <c r="L12" s="30"/>
      <c r="M12" s="30"/>
      <c r="N12" s="114">
        <f>Calculations!$AP10/($B$3-1)</f>
        <v>307.09906748250165</v>
      </c>
      <c r="O12" s="41">
        <f t="shared" si="2"/>
        <v>138.3323630766177</v>
      </c>
      <c r="P12" s="114">
        <f>Calculations!$AQ10/($B$3-1)</f>
        <v>306.61201418774129</v>
      </c>
      <c r="Q12" s="41">
        <f t="shared" si="3"/>
        <v>138.11297057321229</v>
      </c>
      <c r="R12" s="39"/>
      <c r="S12" s="39"/>
      <c r="T12" s="115">
        <f>Calculations!$AL10/($B$3-1)</f>
        <v>8504.2595745434719</v>
      </c>
      <c r="U12" s="28">
        <f t="shared" si="4"/>
        <v>3830.7323197280025</v>
      </c>
      <c r="V12" s="115">
        <f>Calculations!$AM10/($B$3-1)</f>
        <v>8490.8463383793351</v>
      </c>
      <c r="W12" s="28">
        <f t="shared" si="5"/>
        <v>3824.6903454872454</v>
      </c>
      <c r="X12" s="26"/>
      <c r="Y12" s="26"/>
      <c r="AD12"/>
      <c r="AE12"/>
      <c r="AF12"/>
      <c r="AG12"/>
      <c r="AH12"/>
      <c r="AI12"/>
      <c r="AJ12"/>
      <c r="AK12"/>
      <c r="AL12"/>
      <c r="AM12"/>
      <c r="AN12"/>
    </row>
    <row r="13" spans="1:40" s="3" customFormat="1" x14ac:dyDescent="0.35">
      <c r="A13" s="24" t="s">
        <v>193</v>
      </c>
      <c r="B13" s="3">
        <f>Calculations!$H$11</f>
        <v>900747</v>
      </c>
      <c r="C13" s="3">
        <f>B13/$B$14</f>
        <v>0.20066619393274301</v>
      </c>
      <c r="D13" s="3">
        <f>D12+C13</f>
        <v>0.99999999999999989</v>
      </c>
      <c r="E13" s="3">
        <f>D12+(0.5*C13)</f>
        <v>0.8996669030336284</v>
      </c>
      <c r="F13" s="3">
        <f>SQRT(C13)</f>
        <v>0.44795780374131561</v>
      </c>
      <c r="G13" s="3">
        <f>E13*SQRT(C13)</f>
        <v>0.40301280998169531</v>
      </c>
      <c r="H13" s="142">
        <f>Calculations!$AN11/($B$3-1)</f>
        <v>16404.921966045004</v>
      </c>
      <c r="I13" s="32">
        <f t="shared" si="0"/>
        <v>7348.7128144571852</v>
      </c>
      <c r="J13" s="142">
        <f>Calculations!$AO11/($B$3-1)</f>
        <v>16350.34762415021</v>
      </c>
      <c r="K13" s="32">
        <f t="shared" si="1"/>
        <v>7324.2658121213663</v>
      </c>
      <c r="L13" s="30"/>
      <c r="M13" s="30"/>
      <c r="N13" s="114">
        <f>Calculations!$AP11/($B$3-1)</f>
        <v>226.22456861948226</v>
      </c>
      <c r="O13" s="41">
        <f t="shared" si="2"/>
        <v>101.33906091110981</v>
      </c>
      <c r="P13" s="114">
        <f>Calculations!$AQ11/($B$3-1)</f>
        <v>225.86509008780436</v>
      </c>
      <c r="Q13" s="41">
        <f t="shared" si="3"/>
        <v>101.17802969756724</v>
      </c>
      <c r="R13" s="39"/>
      <c r="S13" s="39"/>
      <c r="T13" s="115">
        <f>Calculations!$AL11/($B$3-1)</f>
        <v>6269.3301725812862</v>
      </c>
      <c r="U13" s="28">
        <f t="shared" si="4"/>
        <v>2808.3953750386763</v>
      </c>
      <c r="V13" s="115">
        <f>Calculations!$AM11/($B$3-1)</f>
        <v>6259.4042313669797</v>
      </c>
      <c r="W13" s="28">
        <f t="shared" si="5"/>
        <v>2803.9489722122498</v>
      </c>
      <c r="X13" s="26"/>
      <c r="Y13" s="26"/>
      <c r="AD13"/>
      <c r="AE13"/>
      <c r="AF13"/>
      <c r="AG13"/>
      <c r="AH13"/>
      <c r="AI13"/>
      <c r="AJ13"/>
      <c r="AK13"/>
      <c r="AL13"/>
      <c r="AM13"/>
      <c r="AN13"/>
    </row>
    <row r="14" spans="1:40" s="4" customFormat="1" x14ac:dyDescent="0.35">
      <c r="A14" s="4" t="s">
        <v>173</v>
      </c>
      <c r="B14" s="4">
        <f>SUM(B9:B13)</f>
        <v>4488783</v>
      </c>
      <c r="G14" s="4">
        <f>E14*SQRT(D14)</f>
        <v>0</v>
      </c>
      <c r="H14" s="148">
        <f>IF(OR(Calculations!$E$2="Orkney Health Board",Calculations!$E$2="Orkney Islands Local Authority"),AVERAGE(H10:H13),IF(OR(Calculations!$E$2="Shetland Health Board",Calculations!$E$2="Western Isles Health Board",Calculations!$E$2="Shetland Islands Local Authority",Calculations!$E$2="Eilean Siar Local Authority"),AVERAGE(H10:H12),AVERAGE(H9:H13)))</f>
        <v>21939.692318815003</v>
      </c>
      <c r="I14" s="33">
        <f t="shared" si="0"/>
        <v>0</v>
      </c>
      <c r="J14" s="148">
        <f>IF(OR(Calculations!$E$2="Orkney Health Board",Calculations!$E$2="Orkney Islands Local Authority"),AVERAGE(J10:J13),IF(OR(Calculations!$E$2="Shetland Health Board",Calculations!$E$2="Western Isles Health Board",Calculations!$E$2="Shetland Islands Local Authority",Calculations!$E$2="Eilean Siar Local Authority"),AVERAGE(J10:J12),AVERAGE(J9:J13)))</f>
        <v>21867.726572467454</v>
      </c>
      <c r="K14" s="33">
        <f t="shared" si="1"/>
        <v>0</v>
      </c>
      <c r="L14" s="31"/>
      <c r="M14" s="31"/>
      <c r="N14" s="149">
        <f>IF(OR(Calculations!$E$2="Orkney Health Board",Calculations!$E$2="Orkney Islands Local Authority"),AVERAGE(N10:N13),IF(OR(Calculations!$E$2="Shetland Health Board",Calculations!$E$2="Western Isles Health Board",Calculations!$E$2="Shetland Islands Local Authority",Calculations!$E$2="Eilean Siar Local Authority"),AVERAGE(N10:N12),AVERAGE(N9:N13)))</f>
        <v>415.42865495648596</v>
      </c>
      <c r="O14" s="42">
        <f t="shared" si="2"/>
        <v>0</v>
      </c>
      <c r="P14" s="149">
        <f>IF(OR(Calculations!$E$2="Orkney Health Board",Calculations!$E$2="Orkney Islands Local Authority"),AVERAGE(P10:P13),IF(OR(Calculations!$E$2="Shetland Health Board",Calculations!$E$2="Western Isles Health Board",Calculations!$E$2="Shetland Islands Local Authority",Calculations!$E$2="Eilean Siar Local Authority"),AVERAGE(P10:P12),AVERAGE(P9:P13)))</f>
        <v>414.78133809880018</v>
      </c>
      <c r="Q14" s="42">
        <f t="shared" si="3"/>
        <v>0</v>
      </c>
      <c r="R14" s="40"/>
      <c r="S14" s="40"/>
      <c r="T14" s="150">
        <f>IF(OR(Calculations!$E$2="Orkney Health Board",Calculations!$E$2="Orkney Islands Local Authority"),AVERAGE(T10:T13),IF(OR(Calculations!$E$2="Shetland Health Board",Calculations!$E$2="Western Isles Health Board",Calculations!$E$2="Shetland Islands Local Authority",Calculations!$E$2="Eilean Siar Local Authority"),AVERAGE(T10:T12),AVERAGE(T9:T13)))</f>
        <v>11486.569095420864</v>
      </c>
      <c r="U14" s="29">
        <f t="shared" si="4"/>
        <v>0</v>
      </c>
      <c r="V14" s="150">
        <f>IF(OR(Calculations!$E$2="Orkney Health Board",Calculations!$E$2="Orkney Islands Local Authority"),AVERAGE(V10:V13),IF(OR(Calculations!$E$2="Shetland Health Board",Calculations!$E$2="Western Isles Health Board",Calculations!$E$2="Shetland Islands Local Authority",Calculations!$E$2="Eilean Siar Local Authority"),AVERAGE(V10:V12),AVERAGE(V9:V13)))</f>
        <v>11468.796789765613</v>
      </c>
      <c r="W14" s="29">
        <f t="shared" si="5"/>
        <v>0</v>
      </c>
      <c r="X14" s="27"/>
      <c r="Y14" s="27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s="3" customFormat="1" x14ac:dyDescent="0.35">
      <c r="E15" s="24" t="s">
        <v>196</v>
      </c>
      <c r="H15" s="28">
        <f>IF(OR(Calculations!$E$2="Orkney Health Board",Calculations!$E$2="Orkney Islands Local Authority"),-LINEST(I10:I13,$F10:$G13,0),IF(OR(Calculations!$E$2="Shetland Health Board",Calculations!$E$2="Western Isles Health Board",Calculations!$E$2="Shetland Islands Local Authority",Calculations!$E$2="Eilean Siar Local Authority"),-LINEST(I10:I12,$F10:$G12,0),-LINEST(I9:I13,$F9:$G13,0)))</f>
        <v>16090.340555944245</v>
      </c>
      <c r="I15" s="28"/>
      <c r="J15" s="28">
        <f>IF(OR(Calculations!$E$2="Orkney Health Board",Calculations!$E$2="Orkney Islands Local Authority"),-LINEST(K10:K13,$F10:$G13,0),IF(OR(Calculations!$E$2="Shetland Health Board",Calculations!$E$2="Western Isles Health Board",Calculations!$E$2="Shetland Islands Local Authority",Calculations!$E$2="Eilean Siar Local Authority"),-LINEST(K10:K12,$F10:$G12,0),-LINEST(K9:K13,$F9:$G13,0)))</f>
        <v>16040.036076371191</v>
      </c>
      <c r="K15" s="28"/>
      <c r="L15" s="26">
        <f>H15-J15</f>
        <v>50.304479573054778</v>
      </c>
      <c r="M15" s="141">
        <f>L15*100/H15</f>
        <v>0.31263775554129475</v>
      </c>
      <c r="N15" s="28">
        <f>IF(OR(Calculations!$E$2="Orkney Health Board",Calculations!$E$2="Orkney Islands Local Authority"),-LINEST(O10:O13,$F10:$G13,0),IF(OR(Calculations!$E$2="Shetland Health Board",Calculations!$E$2="Western Isles Health Board",Calculations!$E$2="Shetland Islands Local Authority",Calculations!$E$2="Eilean Siar Local Authority"),-LINEST(O10:O12,$F10:$G12,0),-LINEST(O9:O13,$F9:$G13,0)))</f>
        <v>534.19958161278305</v>
      </c>
      <c r="O15" s="28"/>
      <c r="P15" s="28">
        <f>IF(OR(Calculations!$E$2="Orkney Health Board",Calculations!$E$2="Orkney Islands Local Authority"),-LINEST(Q10:Q13,$F10:$G13,0),IF(OR(Calculations!$E$2="Shetland Health Board",Calculations!$E$2="Western Isles Health Board",Calculations!$E$2="Shetland Islands Local Authority",Calculations!$E$2="Eilean Siar Local Authority"),-LINEST(Q10:Q12,$F10:$G12,0),-LINEST(Q9:Q13,$F9:$G13,0)))</f>
        <v>533.39427766789527</v>
      </c>
      <c r="Q15" s="28"/>
      <c r="R15" s="26">
        <f>N15-P15</f>
        <v>0.80530394488778256</v>
      </c>
      <c r="S15" s="141">
        <f>R15*100/N15</f>
        <v>0.15074963976132627</v>
      </c>
      <c r="T15" s="28">
        <f>IF(OR(Calculations!$E$2="Orkney Health Board",Calculations!$E$2="Orkney Islands Local Authority"),-LINEST(U10:U13,$F10:$G13,0),IF(OR(Calculations!$E$2="Shetland Health Board",Calculations!$E$2="Western Isles Health Board",Calculations!$E$2="Shetland Islands Local Authority",Calculations!$E$2="Eilean Siar Local Authority"),-LINEST(U10:U12,$F10:$G12,0),-LINEST(U9:U13,$F9:$G13,0)))</f>
        <v>14715.269067724279</v>
      </c>
      <c r="U15" s="28"/>
      <c r="V15" s="28">
        <f>IF(OR(Calculations!$E$2="Orkney Health Board",Calculations!$E$2="Orkney Islands Local Authority"),-LINEST(W10:W13,$F10:$G13,0),IF(OR(Calculations!$E$2="Shetland Health Board",Calculations!$E$2="Western Isles Health Board",Calculations!$E$2="Shetland Islands Local Authority",Calculations!$E$2="Eilean Siar Local Authority"),-LINEST(W10:W12,$F10:$G12,0),-LINEST(W9:W13,$F9:$G13,0)))</f>
        <v>14693.36351769489</v>
      </c>
      <c r="W15" s="28"/>
      <c r="X15" s="26">
        <f>T15-V15</f>
        <v>21.905550029388905</v>
      </c>
      <c r="Y15" s="141">
        <f>X15*100/T15</f>
        <v>0.14886272162997971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s="3" customFormat="1" x14ac:dyDescent="0.35">
      <c r="E16" s="24" t="s">
        <v>197</v>
      </c>
      <c r="H16" s="28">
        <f>H15/H14</f>
        <v>0.73338952625810161</v>
      </c>
      <c r="I16" s="28"/>
      <c r="J16" s="28">
        <f>J15/J14</f>
        <v>0.73350268137001429</v>
      </c>
      <c r="K16" s="28"/>
      <c r="L16" s="26">
        <f>H16-J16</f>
        <v>-1.1315511191267724E-4</v>
      </c>
      <c r="M16" s="26">
        <f>L16*100/H16</f>
        <v>-1.5429060255334841E-2</v>
      </c>
      <c r="N16" s="28">
        <f>N15/N14</f>
        <v>1.2858996971904544</v>
      </c>
      <c r="O16" s="28"/>
      <c r="P16" s="28">
        <f>P15/P14</f>
        <v>1.2859649860641553</v>
      </c>
      <c r="Q16" s="28"/>
      <c r="R16" s="26">
        <f>N16-P16</f>
        <v>-6.5288873700941608E-5</v>
      </c>
      <c r="S16" s="26">
        <f>R16*100/N16</f>
        <v>-5.0772913193455468E-3</v>
      </c>
      <c r="T16" s="28">
        <f>T15/T14</f>
        <v>1.281084799602219</v>
      </c>
      <c r="U16" s="28"/>
      <c r="V16" s="28">
        <f>V15/V14</f>
        <v>1.2811599845248611</v>
      </c>
      <c r="W16" s="28"/>
      <c r="X16" s="26">
        <f>T16-V16</f>
        <v>-7.5184922642135277E-5</v>
      </c>
      <c r="Y16" s="26">
        <f>X16*100/T16</f>
        <v>-5.8688482343620379E-3</v>
      </c>
    </row>
    <row r="17" spans="5:25" s="3" customFormat="1" x14ac:dyDescent="0.35">
      <c r="E17" s="24" t="s">
        <v>340</v>
      </c>
      <c r="H17" s="28">
        <f>IF(OR(Calculations!$E$2="Orkney Health Board",Calculations!$E$2="Orkney Islands Local Authority"),H10-H13,IF(OR(Calculations!$E$2="Shetland Health Board",Calculations!$E$2="Western Isles Health Board",Calculations!$E$2="Shetland Islands Local Authority",Calculations!$E$2="Eilean Siar Local Authority"),H10-H12,H9-H13))</f>
        <v>13347.326196375001</v>
      </c>
      <c r="I17" s="28"/>
      <c r="J17" s="28">
        <f>IF(OR(Calculations!$E$2="Orkney Health Board",Calculations!$E$2="Orkney Islands Local Authority"),J10-J13,IF(OR(Calculations!$E$2="Shetland Health Board",Calculations!$E$2="Western Isles Health Board",Calculations!$E$2="Shetland Islands Local Authority",Calculations!$E$2="Eilean Siar Local Authority"),J10-J12,J9-J13))</f>
        <v>13305.3593994115</v>
      </c>
      <c r="K17" s="28"/>
      <c r="L17" s="26">
        <f>H17-J17</f>
        <v>41.96679696350111</v>
      </c>
      <c r="M17" s="26">
        <f>L17*100/H17</f>
        <v>0.31442100347333135</v>
      </c>
      <c r="N17" s="28">
        <f>IF(OR(Calculations!$E$2="Orkney Health Board",Calculations!$E$2="Orkney Islands Local Authority"),N10-N13,IF(OR(Calculations!$E$2="Shetland Health Board",Calculations!$E$2="Western Isles Health Board",Calculations!$E$2="Shetland Islands Local Authority",Calculations!$E$2="Eilean Siar Local Authority"),N10-N12,N9-N13))</f>
        <v>453.49455413728458</v>
      </c>
      <c r="O17" s="28"/>
      <c r="P17" s="28">
        <f>IF(OR(Calculations!$E$2="Orkney Health Board",Calculations!$E$2="Orkney Islands Local Authority"),P10-P13,IF(OR(Calculations!$E$2="Shetland Health Board",Calculations!$E$2="Western Isles Health Board",Calculations!$E$2="Shetland Islands Local Authority",Calculations!$E$2="Eilean Siar Local Authority"),P10-P12,P9-P13))</f>
        <v>452.80803144555318</v>
      </c>
      <c r="Q17" s="28"/>
      <c r="R17" s="26">
        <f>N17-P17</f>
        <v>0.68652269173139757</v>
      </c>
      <c r="S17" s="26">
        <f>R17*100/N17</f>
        <v>0.15138499138923933</v>
      </c>
      <c r="T17" s="28">
        <f>IF(OR(Calculations!$E$2="Orkney Health Board",Calculations!$E$2="Orkney Islands Local Authority"),T10-T13,IF(OR(Calculations!$E$2="Shetland Health Board",Calculations!$E$2="Western Isles Health Board",Calculations!$E$2="Shetland Islands Local Authority",Calculations!$E$2="Eilean Siar Local Authority"),T10-T12,T9-T13))</f>
        <v>12489.836003237571</v>
      </c>
      <c r="U17" s="28"/>
      <c r="V17" s="28">
        <f>IF(OR(Calculations!$E$2="Orkney Health Board",Calculations!$E$2="Orkney Islands Local Authority"),V10-V13,IF(OR(Calculations!$E$2="Shetland Health Board",Calculations!$E$2="Western Isles Health Board",Calculations!$E$2="Shetland Islands Local Authority",Calculations!$E$2="Eilean Siar Local Authority"),V10-V12,V9-V13))</f>
        <v>12471.18625942608</v>
      </c>
      <c r="W17" s="28"/>
      <c r="X17" s="26">
        <f>T17-V17</f>
        <v>18.649743811491135</v>
      </c>
      <c r="Y17" s="26">
        <f>X17*100/T17</f>
        <v>0.14931936501533577</v>
      </c>
    </row>
    <row r="18" spans="5:25" s="4" customFormat="1" x14ac:dyDescent="0.35">
      <c r="E18" s="16" t="s">
        <v>341</v>
      </c>
      <c r="H18" s="29">
        <f>IF(OR(Calculations!$E$2="Orkney Health Board",Calculations!$E$2="Orkney Islands Local Authority"),H10/H13,IF(OR(Calculations!$E$2="Shetland Health Board",Calculations!$E$2="Western Isles Health Board",Calculations!$E$2="Shetland Islands Local Authority",Calculations!$E$2="Eilean Siar Local Authority"),H10/H12,H9/H13))</f>
        <v>1.8136171707492037</v>
      </c>
      <c r="I18" s="29"/>
      <c r="J18" s="29">
        <f>IF(OR(Calculations!$E$2="Orkney Health Board",Calculations!$E$2="Orkney Islands Local Authority"),J10/J13,IF(OR(Calculations!$E$2="Shetland Health Board",Calculations!$E$2="Western Isles Health Board",Calculations!$E$2="Shetland Islands Local Authority",Calculations!$E$2="Eilean Siar Local Authority"),J10/J12,J9/J13))</f>
        <v>1.8137661476847671</v>
      </c>
      <c r="K18" s="29"/>
      <c r="L18" s="27">
        <f>H18-J18</f>
        <v>-1.4897693556337188E-4</v>
      </c>
      <c r="M18" s="27">
        <f>L18*100/H18</f>
        <v>-8.2143540525605879E-3</v>
      </c>
      <c r="N18" s="29">
        <f>IF(OR(Calculations!$E$2="Orkney Health Board",Calculations!$E$2="Orkney Islands Local Authority"),N10/N13,IF(OR(Calculations!$E$2="Shetland Health Board",Calculations!$E$2="Western Isles Health Board",Calculations!$E$2="Shetland Islands Local Authority",Calculations!$E$2="Eilean Siar Local Authority"),N10/N12,N9/N13))</f>
        <v>3.0046211466097588</v>
      </c>
      <c r="O18" s="29"/>
      <c r="P18" s="29">
        <f>IF(OR(Calculations!$E$2="Orkney Health Board",Calculations!$E$2="Orkney Islands Local Authority"),P10/P13,IF(OR(Calculations!$E$2="Shetland Health Board",Calculations!$E$2="Western Isles Health Board",Calculations!$E$2="Shetland Islands Local Authority",Calculations!$E$2="Eilean Siar Local Authority"),P10/P12,P9/P13))</f>
        <v>3.0047721020965454</v>
      </c>
      <c r="Q18" s="29"/>
      <c r="R18" s="27">
        <f>N18-P18</f>
        <v>-1.509554867866747E-4</v>
      </c>
      <c r="S18" s="27">
        <f>R18*100/N18</f>
        <v>-5.0241105091403671E-3</v>
      </c>
      <c r="T18" s="29">
        <f>IF(OR(Calculations!$E$2="Orkney Health Board",Calculations!$E$2="Orkney Islands Local Authority"),T10/T13,IF(OR(Calculations!$E$2="Shetland Health Board",Calculations!$E$2="Western Isles Health Board",Calculations!$E$2="Shetland Islands Local Authority",Calculations!$E$2="Eilean Siar Local Authority"),T10/T12,T9/T13))</f>
        <v>2.9922121916407378</v>
      </c>
      <c r="U18" s="29"/>
      <c r="V18" s="29">
        <f>IF(OR(Calculations!$E$2="Orkney Health Board",Calculations!$E$2="Orkney Islands Local Authority"),V10/V13,IF(OR(Calculations!$E$2="Shetland Health Board",Calculations!$E$2="Western Isles Health Board",Calculations!$E$2="Shetland Islands Local Authority",Calculations!$E$2="Eilean Siar Local Authority"),V10/V12,V9/V13))</f>
        <v>2.992391895211171</v>
      </c>
      <c r="W18" s="29"/>
      <c r="X18" s="27">
        <f>T18-V18</f>
        <v>-1.797035704331762E-4</v>
      </c>
      <c r="Y18" s="27">
        <f>X18*100/T18</f>
        <v>-6.0057094525317826E-3</v>
      </c>
    </row>
    <row r="41" spans="1:4" x14ac:dyDescent="0.35">
      <c r="C41" s="13"/>
      <c r="D41" s="13"/>
    </row>
    <row r="42" spans="1:4" x14ac:dyDescent="0.35">
      <c r="C42" s="13"/>
      <c r="D42" s="13"/>
    </row>
    <row r="43" spans="1:4" x14ac:dyDescent="0.35">
      <c r="A43" s="24"/>
    </row>
    <row r="44" spans="1:4" x14ac:dyDescent="0.35">
      <c r="A44" s="24"/>
    </row>
    <row r="45" spans="1:4" x14ac:dyDescent="0.35">
      <c r="A45" s="24"/>
    </row>
    <row r="46" spans="1:4" x14ac:dyDescent="0.35">
      <c r="A46" s="24"/>
    </row>
    <row r="47" spans="1:4" x14ac:dyDescent="0.35">
      <c r="C47" s="13"/>
    </row>
    <row r="48" spans="1:4" x14ac:dyDescent="0.35">
      <c r="C48" s="13"/>
    </row>
    <row r="65" spans="3:5" x14ac:dyDescent="0.35">
      <c r="C65" s="44"/>
      <c r="D65" s="44"/>
      <c r="E65" s="44"/>
    </row>
    <row r="66" spans="3:5" x14ac:dyDescent="0.35">
      <c r="C66" s="44"/>
      <c r="D66" s="44"/>
      <c r="E66" s="44"/>
    </row>
    <row r="67" spans="3:5" x14ac:dyDescent="0.35">
      <c r="C67" s="44"/>
      <c r="D67" s="44"/>
      <c r="E67" s="44"/>
    </row>
    <row r="68" spans="3:5" x14ac:dyDescent="0.35">
      <c r="C68" s="44"/>
      <c r="D68" s="44"/>
      <c r="E68" s="44"/>
    </row>
    <row r="69" spans="3:5" x14ac:dyDescent="0.35">
      <c r="C69" s="44"/>
      <c r="D69" s="44"/>
      <c r="E69" s="44"/>
    </row>
    <row r="70" spans="3:5" x14ac:dyDescent="0.35">
      <c r="D70" s="44"/>
      <c r="E70" s="44"/>
    </row>
    <row r="71" spans="3:5" x14ac:dyDescent="0.35">
      <c r="D71" s="44"/>
      <c r="E71" s="44"/>
    </row>
    <row r="72" spans="3:5" x14ac:dyDescent="0.35">
      <c r="D72" s="44"/>
      <c r="E72" s="44"/>
    </row>
    <row r="73" spans="3:5" x14ac:dyDescent="0.35">
      <c r="D73" s="44"/>
      <c r="E73" s="44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C251"/>
  <sheetViews>
    <sheetView topLeftCell="AV1" zoomScale="80" zoomScaleNormal="80" workbookViewId="0">
      <selection activeCell="BC1" sqref="C1:BC1048576"/>
    </sheetView>
  </sheetViews>
  <sheetFormatPr defaultColWidth="13.921875" defaultRowHeight="15.5" x14ac:dyDescent="0.35"/>
  <cols>
    <col min="1" max="1" width="22.15234375" customWidth="1"/>
    <col min="2" max="2" width="19.84375" style="5" customWidth="1"/>
    <col min="56" max="56" width="13.61328125" bestFit="1" customWidth="1"/>
  </cols>
  <sheetData>
    <row r="1" spans="1:107" ht="20" x14ac:dyDescent="0.4">
      <c r="A1" s="45" t="s">
        <v>298</v>
      </c>
      <c r="B1" s="46"/>
      <c r="D1" s="151"/>
      <c r="S1" s="151"/>
      <c r="AA1" s="151"/>
      <c r="AG1" s="151"/>
      <c r="AR1" s="47"/>
      <c r="BA1" s="151"/>
      <c r="BB1" s="151"/>
    </row>
    <row r="2" spans="1:107" ht="20" x14ac:dyDescent="0.4">
      <c r="A2" s="48"/>
      <c r="BD2" s="9"/>
    </row>
    <row r="3" spans="1:107" s="9" customFormat="1" ht="71.400000000000006" customHeight="1" x14ac:dyDescent="0.35">
      <c r="A3" s="9" t="s">
        <v>131</v>
      </c>
      <c r="B3" s="11" t="s">
        <v>132</v>
      </c>
      <c r="C3" s="13" t="s">
        <v>99</v>
      </c>
      <c r="D3" s="9" t="s">
        <v>526</v>
      </c>
      <c r="E3" s="13" t="s">
        <v>100</v>
      </c>
      <c r="F3" s="13" t="s">
        <v>101</v>
      </c>
      <c r="G3" s="13" t="s">
        <v>102</v>
      </c>
      <c r="H3" s="13" t="s">
        <v>85</v>
      </c>
      <c r="I3" s="13" t="s">
        <v>86</v>
      </c>
      <c r="J3" s="9" t="s">
        <v>553</v>
      </c>
      <c r="K3" s="13" t="s">
        <v>103</v>
      </c>
      <c r="L3" s="13" t="s">
        <v>87</v>
      </c>
      <c r="M3" s="13" t="s">
        <v>104</v>
      </c>
      <c r="N3" s="13" t="s">
        <v>105</v>
      </c>
      <c r="O3" s="13" t="s">
        <v>106</v>
      </c>
      <c r="P3" s="13" t="s">
        <v>107</v>
      </c>
      <c r="Q3" s="13" t="s">
        <v>108</v>
      </c>
      <c r="R3" s="13" t="s">
        <v>109</v>
      </c>
      <c r="S3" s="9" t="s">
        <v>560</v>
      </c>
      <c r="T3" s="13" t="s">
        <v>110</v>
      </c>
      <c r="U3" s="13" t="s">
        <v>111</v>
      </c>
      <c r="V3" s="13" t="s">
        <v>112</v>
      </c>
      <c r="W3" s="13" t="s">
        <v>88</v>
      </c>
      <c r="X3" s="13" t="s">
        <v>113</v>
      </c>
      <c r="Y3" s="13" t="s">
        <v>89</v>
      </c>
      <c r="Z3" s="13" t="s">
        <v>114</v>
      </c>
      <c r="AA3" s="9" t="s">
        <v>528</v>
      </c>
      <c r="AB3" s="13" t="s">
        <v>90</v>
      </c>
      <c r="AC3" s="13" t="s">
        <v>91</v>
      </c>
      <c r="AD3" s="13" t="s">
        <v>92</v>
      </c>
      <c r="AE3" s="13" t="s">
        <v>115</v>
      </c>
      <c r="AF3" s="13" t="s">
        <v>116</v>
      </c>
      <c r="AG3" s="9" t="s">
        <v>529</v>
      </c>
      <c r="AH3" s="13" t="s">
        <v>93</v>
      </c>
      <c r="AI3" s="13" t="s">
        <v>94</v>
      </c>
      <c r="AJ3" s="13" t="s">
        <v>117</v>
      </c>
      <c r="AK3" s="13" t="s">
        <v>118</v>
      </c>
      <c r="AL3" s="13" t="s">
        <v>119</v>
      </c>
      <c r="AM3" s="13" t="s">
        <v>120</v>
      </c>
      <c r="AN3" s="13" t="s">
        <v>95</v>
      </c>
      <c r="AO3" s="13" t="s">
        <v>121</v>
      </c>
      <c r="AP3" s="13" t="s">
        <v>122</v>
      </c>
      <c r="AQ3" s="13" t="s">
        <v>123</v>
      </c>
      <c r="AR3" s="13" t="s">
        <v>84</v>
      </c>
      <c r="AS3" s="13" t="s">
        <v>124</v>
      </c>
      <c r="AT3" s="13" t="s">
        <v>96</v>
      </c>
      <c r="AU3" s="13" t="s">
        <v>125</v>
      </c>
      <c r="AV3" s="13" t="s">
        <v>126</v>
      </c>
      <c r="AW3" s="13" t="s">
        <v>127</v>
      </c>
      <c r="AX3" s="13" t="s">
        <v>128</v>
      </c>
      <c r="AY3" s="9" t="s">
        <v>531</v>
      </c>
      <c r="AZ3" s="13" t="s">
        <v>97</v>
      </c>
      <c r="BA3" s="13" t="s">
        <v>129</v>
      </c>
      <c r="BB3" s="13" t="s">
        <v>130</v>
      </c>
      <c r="BC3" s="13" t="s">
        <v>98</v>
      </c>
      <c r="BD3" s="9">
        <v>1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</row>
    <row r="4" spans="1:107" x14ac:dyDescent="0.35">
      <c r="C4" t="s">
        <v>34</v>
      </c>
      <c r="D4" t="s">
        <v>205</v>
      </c>
      <c r="E4" t="s">
        <v>35</v>
      </c>
      <c r="F4" t="s">
        <v>41</v>
      </c>
      <c r="G4" t="s">
        <v>36</v>
      </c>
      <c r="H4" t="s">
        <v>0</v>
      </c>
      <c r="I4" t="s">
        <v>1</v>
      </c>
      <c r="J4" t="s">
        <v>207</v>
      </c>
      <c r="K4" t="s">
        <v>14</v>
      </c>
      <c r="L4" t="s">
        <v>2</v>
      </c>
      <c r="M4" t="s">
        <v>15</v>
      </c>
      <c r="N4" t="s">
        <v>42</v>
      </c>
      <c r="O4" t="s">
        <v>16</v>
      </c>
      <c r="P4" t="s">
        <v>44</v>
      </c>
      <c r="Q4" t="s">
        <v>17</v>
      </c>
      <c r="R4" t="s">
        <v>18</v>
      </c>
      <c r="S4" t="s">
        <v>203</v>
      </c>
      <c r="T4" t="s">
        <v>37</v>
      </c>
      <c r="U4" t="s">
        <v>19</v>
      </c>
      <c r="V4" t="s">
        <v>20</v>
      </c>
      <c r="W4" t="s">
        <v>3</v>
      </c>
      <c r="X4" t="s">
        <v>21</v>
      </c>
      <c r="Y4" t="s">
        <v>4</v>
      </c>
      <c r="Z4" t="s">
        <v>45</v>
      </c>
      <c r="AA4" t="s">
        <v>204</v>
      </c>
      <c r="AB4" t="s">
        <v>5</v>
      </c>
      <c r="AC4" t="s">
        <v>6</v>
      </c>
      <c r="AD4" t="s">
        <v>7</v>
      </c>
      <c r="AE4" t="s">
        <v>22</v>
      </c>
      <c r="AF4" t="s">
        <v>23</v>
      </c>
      <c r="AG4" t="s">
        <v>206</v>
      </c>
      <c r="AH4" t="s">
        <v>8</v>
      </c>
      <c r="AI4" t="s">
        <v>9</v>
      </c>
      <c r="AJ4" t="s">
        <v>24</v>
      </c>
      <c r="AK4" t="s">
        <v>25</v>
      </c>
      <c r="AL4" t="s">
        <v>26</v>
      </c>
      <c r="AM4" t="s">
        <v>43</v>
      </c>
      <c r="AN4" t="s">
        <v>10</v>
      </c>
      <c r="AO4" t="s">
        <v>27</v>
      </c>
      <c r="AP4" t="s">
        <v>28</v>
      </c>
      <c r="AQ4" t="s">
        <v>38</v>
      </c>
      <c r="AR4" t="s">
        <v>138</v>
      </c>
      <c r="AS4" t="s">
        <v>29</v>
      </c>
      <c r="AT4" t="s">
        <v>11</v>
      </c>
      <c r="AU4" t="s">
        <v>30</v>
      </c>
      <c r="AV4" t="s">
        <v>31</v>
      </c>
      <c r="AW4" t="s">
        <v>32</v>
      </c>
      <c r="AX4" t="s">
        <v>33</v>
      </c>
      <c r="AY4" t="s">
        <v>208</v>
      </c>
      <c r="AZ4" t="s">
        <v>12</v>
      </c>
      <c r="BA4" t="s">
        <v>39</v>
      </c>
      <c r="BB4" t="s">
        <v>40</v>
      </c>
      <c r="BC4" t="s">
        <v>13</v>
      </c>
      <c r="BD4" s="9">
        <v>2</v>
      </c>
    </row>
    <row r="5" spans="1:107" x14ac:dyDescent="0.35">
      <c r="A5" s="1" t="s">
        <v>140</v>
      </c>
      <c r="B5" s="6" t="s">
        <v>336</v>
      </c>
      <c r="C5">
        <v>195653</v>
      </c>
      <c r="D5">
        <v>408972</v>
      </c>
      <c r="E5">
        <v>213319</v>
      </c>
      <c r="F5">
        <v>97075</v>
      </c>
      <c r="G5">
        <v>73892</v>
      </c>
      <c r="H5">
        <v>308413</v>
      </c>
      <c r="I5">
        <v>95528</v>
      </c>
      <c r="J5">
        <v>120583</v>
      </c>
      <c r="K5">
        <v>42326</v>
      </c>
      <c r="L5">
        <v>125906</v>
      </c>
      <c r="M5">
        <v>125906</v>
      </c>
      <c r="N5">
        <v>124421</v>
      </c>
      <c r="O5">
        <v>100941</v>
      </c>
      <c r="P5">
        <v>88730</v>
      </c>
      <c r="Q5">
        <v>85101</v>
      </c>
      <c r="R5">
        <v>75148</v>
      </c>
      <c r="S5">
        <v>1132942</v>
      </c>
      <c r="T5">
        <v>429806</v>
      </c>
      <c r="U5">
        <v>22593</v>
      </c>
      <c r="V5">
        <v>131021</v>
      </c>
      <c r="W5">
        <v>305958</v>
      </c>
      <c r="X5">
        <v>305958</v>
      </c>
      <c r="Y5">
        <v>251604</v>
      </c>
      <c r="Z5">
        <v>516583</v>
      </c>
      <c r="AA5">
        <v>1505157</v>
      </c>
      <c r="AB5">
        <v>488515</v>
      </c>
      <c r="AC5">
        <v>966842</v>
      </c>
      <c r="AD5">
        <v>268690</v>
      </c>
      <c r="AE5">
        <v>194798</v>
      </c>
      <c r="AF5">
        <v>66309</v>
      </c>
      <c r="AG5">
        <v>194798</v>
      </c>
      <c r="AH5">
        <v>538315</v>
      </c>
      <c r="AI5">
        <v>731456</v>
      </c>
      <c r="AJ5">
        <v>71726</v>
      </c>
      <c r="AK5">
        <v>79543</v>
      </c>
      <c r="AL5">
        <v>112762</v>
      </c>
      <c r="AM5">
        <v>276091</v>
      </c>
      <c r="AN5">
        <v>18334</v>
      </c>
      <c r="AO5">
        <v>18334</v>
      </c>
      <c r="AP5">
        <v>126166</v>
      </c>
      <c r="AQ5">
        <v>145976</v>
      </c>
      <c r="AR5">
        <v>4488783</v>
      </c>
      <c r="AS5">
        <v>95528</v>
      </c>
      <c r="AT5">
        <v>18967</v>
      </c>
      <c r="AU5">
        <v>18967</v>
      </c>
      <c r="AV5">
        <v>94710</v>
      </c>
      <c r="AW5">
        <v>262224</v>
      </c>
      <c r="AX5">
        <v>78257</v>
      </c>
      <c r="AY5">
        <v>653620</v>
      </c>
      <c r="AZ5">
        <v>347662</v>
      </c>
      <c r="BA5">
        <v>74096</v>
      </c>
      <c r="BB5">
        <v>144823</v>
      </c>
      <c r="BC5">
        <v>22593</v>
      </c>
      <c r="BD5" s="9">
        <v>3</v>
      </c>
    </row>
    <row r="6" spans="1:107" x14ac:dyDescent="0.35">
      <c r="A6" s="21" t="s">
        <v>159</v>
      </c>
      <c r="B6" s="6" t="s">
        <v>336</v>
      </c>
      <c r="C6">
        <v>55772</v>
      </c>
      <c r="D6">
        <v>76466</v>
      </c>
      <c r="E6">
        <v>20694</v>
      </c>
      <c r="F6">
        <v>23106</v>
      </c>
      <c r="G6">
        <v>17866</v>
      </c>
      <c r="H6">
        <v>167717</v>
      </c>
      <c r="I6">
        <v>20594</v>
      </c>
      <c r="J6">
        <v>42609</v>
      </c>
      <c r="K6">
        <v>21032</v>
      </c>
      <c r="L6">
        <v>44748</v>
      </c>
      <c r="M6">
        <v>44748</v>
      </c>
      <c r="N6">
        <v>68009</v>
      </c>
      <c r="O6">
        <v>58204</v>
      </c>
      <c r="P6">
        <v>18917</v>
      </c>
      <c r="Q6">
        <v>25984</v>
      </c>
      <c r="R6">
        <v>11714</v>
      </c>
      <c r="S6">
        <v>380156</v>
      </c>
      <c r="T6">
        <v>118643</v>
      </c>
      <c r="U6">
        <v>5432</v>
      </c>
      <c r="V6">
        <v>56576</v>
      </c>
      <c r="W6">
        <v>120625</v>
      </c>
      <c r="X6">
        <v>120625</v>
      </c>
      <c r="Y6">
        <v>99185</v>
      </c>
      <c r="Z6">
        <v>329151</v>
      </c>
      <c r="AA6">
        <v>800085</v>
      </c>
      <c r="AB6">
        <v>89168</v>
      </c>
      <c r="AC6">
        <v>514066</v>
      </c>
      <c r="AD6">
        <v>67593</v>
      </c>
      <c r="AE6">
        <v>49727</v>
      </c>
      <c r="AF6">
        <v>36156</v>
      </c>
      <c r="AG6">
        <v>49727</v>
      </c>
      <c r="AH6">
        <v>286019</v>
      </c>
      <c r="AI6">
        <v>238937</v>
      </c>
      <c r="AJ6">
        <v>32594</v>
      </c>
      <c r="AK6">
        <v>12702</v>
      </c>
      <c r="AL6">
        <v>67548</v>
      </c>
      <c r="AM6">
        <v>163920</v>
      </c>
      <c r="AN6">
        <v>2601</v>
      </c>
      <c r="AO6">
        <v>2601</v>
      </c>
      <c r="AP6">
        <v>20837</v>
      </c>
      <c r="AQ6">
        <v>67935</v>
      </c>
      <c r="AR6">
        <v>1769266</v>
      </c>
      <c r="AS6">
        <v>20594</v>
      </c>
      <c r="AT6">
        <v>629</v>
      </c>
      <c r="AU6">
        <v>629</v>
      </c>
      <c r="AV6">
        <v>41965</v>
      </c>
      <c r="AW6">
        <v>122099</v>
      </c>
      <c r="AX6">
        <v>21577</v>
      </c>
      <c r="AY6">
        <v>232577</v>
      </c>
      <c r="AZ6">
        <v>111952</v>
      </c>
      <c r="BA6">
        <v>50193</v>
      </c>
      <c r="BB6">
        <v>61716</v>
      </c>
      <c r="BC6">
        <v>5432</v>
      </c>
      <c r="BD6" s="9">
        <v>4</v>
      </c>
    </row>
    <row r="7" spans="1:107" x14ac:dyDescent="0.35">
      <c r="A7" t="s">
        <v>133</v>
      </c>
      <c r="B7" s="5" t="s">
        <v>336</v>
      </c>
      <c r="C7">
        <v>15706</v>
      </c>
      <c r="D7">
        <v>20077</v>
      </c>
      <c r="E7">
        <v>4371</v>
      </c>
      <c r="F7">
        <v>6722</v>
      </c>
      <c r="G7">
        <v>5398</v>
      </c>
      <c r="H7">
        <v>92567</v>
      </c>
      <c r="I7">
        <v>5141</v>
      </c>
      <c r="J7">
        <v>19886</v>
      </c>
      <c r="K7">
        <v>9977</v>
      </c>
      <c r="L7">
        <v>9984</v>
      </c>
      <c r="M7">
        <v>9984</v>
      </c>
      <c r="N7">
        <v>43099</v>
      </c>
      <c r="O7">
        <v>31424</v>
      </c>
      <c r="P7">
        <v>4139</v>
      </c>
      <c r="Q7">
        <v>2919</v>
      </c>
      <c r="R7">
        <v>4928</v>
      </c>
      <c r="S7">
        <v>153150</v>
      </c>
      <c r="T7">
        <v>55966</v>
      </c>
      <c r="U7">
        <v>0</v>
      </c>
      <c r="V7">
        <v>19042</v>
      </c>
      <c r="W7">
        <v>59089</v>
      </c>
      <c r="X7">
        <v>59089</v>
      </c>
      <c r="Y7">
        <v>38928</v>
      </c>
      <c r="Z7">
        <v>237443</v>
      </c>
      <c r="AA7">
        <v>481887</v>
      </c>
      <c r="AB7">
        <v>20712</v>
      </c>
      <c r="AC7">
        <v>343232</v>
      </c>
      <c r="AD7">
        <v>18565</v>
      </c>
      <c r="AE7">
        <v>13167</v>
      </c>
      <c r="AF7">
        <v>27666</v>
      </c>
      <c r="AG7">
        <v>13167</v>
      </c>
      <c r="AH7">
        <v>138655</v>
      </c>
      <c r="AI7">
        <v>88920</v>
      </c>
      <c r="AJ7">
        <v>7071</v>
      </c>
      <c r="AK7">
        <v>635</v>
      </c>
      <c r="AL7">
        <v>44986</v>
      </c>
      <c r="AM7">
        <v>86094</v>
      </c>
      <c r="AN7">
        <v>0</v>
      </c>
      <c r="AO7">
        <v>0</v>
      </c>
      <c r="AP7">
        <v>6620</v>
      </c>
      <c r="AQ7">
        <v>40910</v>
      </c>
      <c r="AR7">
        <v>872234</v>
      </c>
      <c r="AS7">
        <v>5141</v>
      </c>
      <c r="AT7">
        <v>0</v>
      </c>
      <c r="AU7">
        <v>0</v>
      </c>
      <c r="AV7">
        <v>16157</v>
      </c>
      <c r="AW7">
        <v>52561</v>
      </c>
      <c r="AX7">
        <v>9909</v>
      </c>
      <c r="AY7">
        <v>115530</v>
      </c>
      <c r="AZ7">
        <v>56441</v>
      </c>
      <c r="BA7">
        <v>28146</v>
      </c>
      <c r="BB7">
        <v>22964</v>
      </c>
      <c r="BC7">
        <v>0</v>
      </c>
      <c r="BD7" s="9">
        <v>5</v>
      </c>
    </row>
    <row r="8" spans="1:107" x14ac:dyDescent="0.35">
      <c r="A8" t="s">
        <v>134</v>
      </c>
      <c r="C8">
        <v>40066</v>
      </c>
      <c r="D8">
        <v>56389</v>
      </c>
      <c r="E8">
        <v>16323</v>
      </c>
      <c r="F8">
        <v>16384</v>
      </c>
      <c r="G8">
        <v>12468</v>
      </c>
      <c r="H8">
        <v>75150</v>
      </c>
      <c r="I8">
        <v>15453</v>
      </c>
      <c r="J8">
        <v>22723</v>
      </c>
      <c r="K8">
        <v>11055</v>
      </c>
      <c r="L8">
        <v>34764</v>
      </c>
      <c r="M8">
        <v>34764</v>
      </c>
      <c r="N8">
        <v>24910</v>
      </c>
      <c r="O8">
        <v>26780</v>
      </c>
      <c r="P8">
        <v>14778</v>
      </c>
      <c r="Q8">
        <v>23065</v>
      </c>
      <c r="R8">
        <v>6786</v>
      </c>
      <c r="S8">
        <v>227006</v>
      </c>
      <c r="T8">
        <v>62677</v>
      </c>
      <c r="U8">
        <v>5432</v>
      </c>
      <c r="V8">
        <v>37534</v>
      </c>
      <c r="W8">
        <v>61536</v>
      </c>
      <c r="X8">
        <v>61536</v>
      </c>
      <c r="Y8">
        <v>60257</v>
      </c>
      <c r="Z8">
        <v>91708</v>
      </c>
      <c r="AA8">
        <v>318198</v>
      </c>
      <c r="AB8">
        <v>68456</v>
      </c>
      <c r="AC8">
        <v>170834</v>
      </c>
      <c r="AD8">
        <v>49028</v>
      </c>
      <c r="AE8">
        <v>36560</v>
      </c>
      <c r="AF8">
        <v>8490</v>
      </c>
      <c r="AG8">
        <v>36560</v>
      </c>
      <c r="AH8">
        <v>147364</v>
      </c>
      <c r="AI8">
        <v>150017</v>
      </c>
      <c r="AJ8">
        <v>25523</v>
      </c>
      <c r="AK8">
        <v>12067</v>
      </c>
      <c r="AL8">
        <v>22562</v>
      </c>
      <c r="AM8">
        <v>77826</v>
      </c>
      <c r="AN8">
        <v>2601</v>
      </c>
      <c r="AO8">
        <v>2601</v>
      </c>
      <c r="AP8">
        <v>14217</v>
      </c>
      <c r="AQ8">
        <v>27025</v>
      </c>
      <c r="AR8">
        <v>897032</v>
      </c>
      <c r="AS8">
        <v>15453</v>
      </c>
      <c r="AT8">
        <v>629</v>
      </c>
      <c r="AU8">
        <v>629</v>
      </c>
      <c r="AV8">
        <v>25808</v>
      </c>
      <c r="AW8">
        <v>69538</v>
      </c>
      <c r="AX8">
        <v>11668</v>
      </c>
      <c r="AY8">
        <v>117047</v>
      </c>
      <c r="AZ8">
        <v>55511</v>
      </c>
      <c r="BA8">
        <v>22047</v>
      </c>
      <c r="BB8">
        <v>38752</v>
      </c>
      <c r="BC8">
        <v>5432</v>
      </c>
      <c r="BD8" s="9">
        <v>6</v>
      </c>
    </row>
    <row r="9" spans="1:107" x14ac:dyDescent="0.35">
      <c r="A9" t="s">
        <v>135</v>
      </c>
      <c r="C9">
        <v>30458</v>
      </c>
      <c r="D9">
        <v>73451</v>
      </c>
      <c r="E9">
        <v>42993</v>
      </c>
      <c r="F9">
        <v>31913</v>
      </c>
      <c r="G9">
        <v>30426</v>
      </c>
      <c r="H9">
        <v>53711</v>
      </c>
      <c r="I9">
        <v>31989</v>
      </c>
      <c r="J9">
        <v>20856</v>
      </c>
      <c r="K9">
        <v>8000</v>
      </c>
      <c r="L9">
        <v>46905</v>
      </c>
      <c r="M9">
        <v>46905</v>
      </c>
      <c r="N9">
        <v>15883</v>
      </c>
      <c r="O9">
        <v>17462</v>
      </c>
      <c r="P9">
        <v>5452</v>
      </c>
      <c r="Q9">
        <v>18382</v>
      </c>
      <c r="R9">
        <v>8332</v>
      </c>
      <c r="S9">
        <v>231265</v>
      </c>
      <c r="T9">
        <v>65662</v>
      </c>
      <c r="U9">
        <v>15862</v>
      </c>
      <c r="V9">
        <v>24167</v>
      </c>
      <c r="W9">
        <v>66386</v>
      </c>
      <c r="X9">
        <v>66386</v>
      </c>
      <c r="Y9">
        <v>45023</v>
      </c>
      <c r="Z9">
        <v>73726</v>
      </c>
      <c r="AA9">
        <v>236775</v>
      </c>
      <c r="AB9">
        <v>95627</v>
      </c>
      <c r="AC9">
        <v>135271</v>
      </c>
      <c r="AD9">
        <v>92816</v>
      </c>
      <c r="AE9">
        <v>62390</v>
      </c>
      <c r="AF9">
        <v>10471</v>
      </c>
      <c r="AG9">
        <v>62390</v>
      </c>
      <c r="AH9">
        <v>101504</v>
      </c>
      <c r="AI9">
        <v>132890</v>
      </c>
      <c r="AJ9">
        <v>16953</v>
      </c>
      <c r="AK9">
        <v>22176</v>
      </c>
      <c r="AL9">
        <v>16287</v>
      </c>
      <c r="AM9">
        <v>50065</v>
      </c>
      <c r="AN9">
        <v>5744</v>
      </c>
      <c r="AO9">
        <v>5744</v>
      </c>
      <c r="AP9">
        <v>30213</v>
      </c>
      <c r="AQ9">
        <v>25960</v>
      </c>
      <c r="AR9">
        <v>907978</v>
      </c>
      <c r="AS9">
        <v>31989</v>
      </c>
      <c r="AT9">
        <v>6241</v>
      </c>
      <c r="AU9">
        <v>6241</v>
      </c>
      <c r="AV9">
        <v>19962</v>
      </c>
      <c r="AW9">
        <v>51439</v>
      </c>
      <c r="AX9">
        <v>12856</v>
      </c>
      <c r="AY9">
        <v>144395</v>
      </c>
      <c r="AZ9">
        <v>78009</v>
      </c>
      <c r="BA9">
        <v>11330</v>
      </c>
      <c r="BB9">
        <v>31893</v>
      </c>
      <c r="BC9">
        <v>15862</v>
      </c>
      <c r="BD9" s="9">
        <v>7</v>
      </c>
    </row>
    <row r="10" spans="1:107" x14ac:dyDescent="0.35">
      <c r="A10" t="s">
        <v>136</v>
      </c>
      <c r="C10">
        <v>33670</v>
      </c>
      <c r="D10">
        <v>111128</v>
      </c>
      <c r="E10">
        <v>77458</v>
      </c>
      <c r="F10">
        <v>24649</v>
      </c>
      <c r="G10">
        <v>18051</v>
      </c>
      <c r="H10">
        <v>45109</v>
      </c>
      <c r="I10">
        <v>34098</v>
      </c>
      <c r="J10">
        <v>29073</v>
      </c>
      <c r="K10">
        <v>7505</v>
      </c>
      <c r="L10">
        <v>22879</v>
      </c>
      <c r="M10">
        <v>22879</v>
      </c>
      <c r="N10">
        <v>21569</v>
      </c>
      <c r="O10">
        <v>13653</v>
      </c>
      <c r="P10">
        <v>16324</v>
      </c>
      <c r="Q10">
        <v>26540</v>
      </c>
      <c r="R10">
        <v>11252</v>
      </c>
      <c r="S10">
        <v>219384</v>
      </c>
      <c r="T10">
        <v>69016</v>
      </c>
      <c r="U10">
        <v>1299</v>
      </c>
      <c r="V10">
        <v>25092</v>
      </c>
      <c r="W10">
        <v>52998</v>
      </c>
      <c r="X10">
        <v>52998</v>
      </c>
      <c r="Y10">
        <v>54165</v>
      </c>
      <c r="Z10">
        <v>60616</v>
      </c>
      <c r="AA10">
        <v>224957</v>
      </c>
      <c r="AB10">
        <v>141579</v>
      </c>
      <c r="AC10">
        <v>135338</v>
      </c>
      <c r="AD10">
        <v>82327</v>
      </c>
      <c r="AE10">
        <v>64276</v>
      </c>
      <c r="AF10">
        <v>11701</v>
      </c>
      <c r="AG10">
        <v>64276</v>
      </c>
      <c r="AH10">
        <v>89619</v>
      </c>
      <c r="AI10">
        <v>132288</v>
      </c>
      <c r="AJ10">
        <v>11108</v>
      </c>
      <c r="AK10">
        <v>30451</v>
      </c>
      <c r="AL10">
        <v>18431</v>
      </c>
      <c r="AM10">
        <v>37360</v>
      </c>
      <c r="AN10">
        <v>8622</v>
      </c>
      <c r="AO10">
        <v>8622</v>
      </c>
      <c r="AP10">
        <v>52156</v>
      </c>
      <c r="AQ10">
        <v>25824</v>
      </c>
      <c r="AR10">
        <v>910792</v>
      </c>
      <c r="AS10">
        <v>34098</v>
      </c>
      <c r="AT10">
        <v>12097</v>
      </c>
      <c r="AU10">
        <v>12097</v>
      </c>
      <c r="AV10">
        <v>13025</v>
      </c>
      <c r="AW10">
        <v>52259</v>
      </c>
      <c r="AX10">
        <v>21568</v>
      </c>
      <c r="AY10">
        <v>151372</v>
      </c>
      <c r="AZ10">
        <v>98374</v>
      </c>
      <c r="BA10">
        <v>9621</v>
      </c>
      <c r="BB10">
        <v>25624</v>
      </c>
      <c r="BC10">
        <v>1299</v>
      </c>
      <c r="BD10" s="9">
        <v>8</v>
      </c>
    </row>
    <row r="11" spans="1:107" x14ac:dyDescent="0.35">
      <c r="A11" t="s">
        <v>137</v>
      </c>
      <c r="B11" s="8"/>
      <c r="C11">
        <v>75753</v>
      </c>
      <c r="D11">
        <v>147927</v>
      </c>
      <c r="E11">
        <v>72174</v>
      </c>
      <c r="F11">
        <v>17407</v>
      </c>
      <c r="G11">
        <v>7549</v>
      </c>
      <c r="H11">
        <v>41876</v>
      </c>
      <c r="I11">
        <v>8847</v>
      </c>
      <c r="J11">
        <v>28045</v>
      </c>
      <c r="K11">
        <v>5789</v>
      </c>
      <c r="L11">
        <v>11374</v>
      </c>
      <c r="M11">
        <v>11374</v>
      </c>
      <c r="N11">
        <v>18960</v>
      </c>
      <c r="O11">
        <v>11622</v>
      </c>
      <c r="P11">
        <v>48037</v>
      </c>
      <c r="Q11">
        <v>14195</v>
      </c>
      <c r="R11">
        <v>43850</v>
      </c>
      <c r="S11">
        <v>302137</v>
      </c>
      <c r="T11">
        <v>176485</v>
      </c>
      <c r="U11">
        <v>0</v>
      </c>
      <c r="V11">
        <v>25186</v>
      </c>
      <c r="W11">
        <v>65949</v>
      </c>
      <c r="X11">
        <v>65949</v>
      </c>
      <c r="Y11">
        <v>53231</v>
      </c>
      <c r="Z11">
        <v>53090</v>
      </c>
      <c r="AA11">
        <v>243340</v>
      </c>
      <c r="AB11">
        <v>162141</v>
      </c>
      <c r="AC11">
        <v>182167</v>
      </c>
      <c r="AD11">
        <v>25954</v>
      </c>
      <c r="AE11">
        <v>18405</v>
      </c>
      <c r="AF11">
        <v>7981</v>
      </c>
      <c r="AG11">
        <v>18405</v>
      </c>
      <c r="AH11">
        <v>61173</v>
      </c>
      <c r="AI11">
        <v>227341</v>
      </c>
      <c r="AJ11">
        <v>11071</v>
      </c>
      <c r="AK11">
        <v>14214</v>
      </c>
      <c r="AL11">
        <v>10496</v>
      </c>
      <c r="AM11">
        <v>24746</v>
      </c>
      <c r="AN11">
        <v>1367</v>
      </c>
      <c r="AO11">
        <v>1367</v>
      </c>
      <c r="AP11">
        <v>22960</v>
      </c>
      <c r="AQ11">
        <v>26257</v>
      </c>
      <c r="AR11">
        <v>900747</v>
      </c>
      <c r="AS11">
        <v>8847</v>
      </c>
      <c r="AT11">
        <v>0</v>
      </c>
      <c r="AU11">
        <v>0</v>
      </c>
      <c r="AV11">
        <v>19758</v>
      </c>
      <c r="AW11">
        <v>36427</v>
      </c>
      <c r="AX11">
        <v>22256</v>
      </c>
      <c r="AY11">
        <v>125276</v>
      </c>
      <c r="AZ11">
        <v>59327</v>
      </c>
      <c r="BA11">
        <v>2952</v>
      </c>
      <c r="BB11">
        <v>25590</v>
      </c>
      <c r="BC11">
        <v>0</v>
      </c>
      <c r="BD11" s="9">
        <v>9</v>
      </c>
    </row>
    <row r="12" spans="1:107" x14ac:dyDescent="0.35">
      <c r="A12" s="2" t="s">
        <v>133</v>
      </c>
      <c r="B12" s="5" t="s">
        <v>337</v>
      </c>
      <c r="C12">
        <v>7940</v>
      </c>
      <c r="D12">
        <v>10084</v>
      </c>
      <c r="E12">
        <v>2144</v>
      </c>
      <c r="F12">
        <v>3486</v>
      </c>
      <c r="G12">
        <v>2800</v>
      </c>
      <c r="H12">
        <v>49250</v>
      </c>
      <c r="I12">
        <v>2661</v>
      </c>
      <c r="J12">
        <v>10561</v>
      </c>
      <c r="K12">
        <v>5216</v>
      </c>
      <c r="L12">
        <v>5227</v>
      </c>
      <c r="M12">
        <v>5227</v>
      </c>
      <c r="N12">
        <v>22625</v>
      </c>
      <c r="O12">
        <v>16592</v>
      </c>
      <c r="P12">
        <v>2201</v>
      </c>
      <c r="Q12">
        <v>1560</v>
      </c>
      <c r="R12">
        <v>2687</v>
      </c>
      <c r="S12">
        <v>79990</v>
      </c>
      <c r="T12">
        <v>29099</v>
      </c>
      <c r="U12">
        <v>0</v>
      </c>
      <c r="V12">
        <v>9861</v>
      </c>
      <c r="W12">
        <v>30881</v>
      </c>
      <c r="X12">
        <v>30881</v>
      </c>
      <c r="Y12">
        <v>20422</v>
      </c>
      <c r="Z12">
        <v>124184</v>
      </c>
      <c r="AA12">
        <v>253184</v>
      </c>
      <c r="AB12">
        <v>10434</v>
      </c>
      <c r="AC12">
        <v>180380</v>
      </c>
      <c r="AD12">
        <v>9647</v>
      </c>
      <c r="AE12">
        <v>6847</v>
      </c>
      <c r="AF12">
        <v>14769</v>
      </c>
      <c r="AG12">
        <v>6847</v>
      </c>
      <c r="AH12">
        <v>72804</v>
      </c>
      <c r="AI12">
        <v>46448</v>
      </c>
      <c r="AJ12">
        <v>3734</v>
      </c>
      <c r="AK12">
        <v>350</v>
      </c>
      <c r="AL12">
        <v>24175</v>
      </c>
      <c r="AM12">
        <v>45017</v>
      </c>
      <c r="AN12">
        <v>0</v>
      </c>
      <c r="AO12">
        <v>0</v>
      </c>
      <c r="AP12">
        <v>3368</v>
      </c>
      <c r="AQ12">
        <v>21320</v>
      </c>
      <c r="AR12">
        <v>457633</v>
      </c>
      <c r="AS12">
        <v>2661</v>
      </c>
      <c r="AT12">
        <v>0</v>
      </c>
      <c r="AU12">
        <v>0</v>
      </c>
      <c r="AV12">
        <v>8483</v>
      </c>
      <c r="AW12">
        <v>27787</v>
      </c>
      <c r="AX12">
        <v>5345</v>
      </c>
      <c r="AY12">
        <v>60360</v>
      </c>
      <c r="AZ12">
        <v>29479</v>
      </c>
      <c r="BA12">
        <v>15219</v>
      </c>
      <c r="BB12">
        <v>12055</v>
      </c>
      <c r="BC12">
        <v>0</v>
      </c>
      <c r="BD12" s="9">
        <v>10</v>
      </c>
    </row>
    <row r="13" spans="1:107" x14ac:dyDescent="0.35">
      <c r="A13" s="3" t="s">
        <v>134</v>
      </c>
      <c r="C13">
        <v>20589</v>
      </c>
      <c r="D13">
        <v>29017</v>
      </c>
      <c r="E13">
        <v>8428</v>
      </c>
      <c r="F13">
        <v>8582</v>
      </c>
      <c r="G13">
        <v>6570</v>
      </c>
      <c r="H13">
        <v>39721</v>
      </c>
      <c r="I13">
        <v>7980</v>
      </c>
      <c r="J13">
        <v>11880</v>
      </c>
      <c r="K13">
        <v>5783</v>
      </c>
      <c r="L13">
        <v>18133</v>
      </c>
      <c r="M13">
        <v>18133</v>
      </c>
      <c r="N13">
        <v>12948</v>
      </c>
      <c r="O13">
        <v>14006</v>
      </c>
      <c r="P13">
        <v>7886</v>
      </c>
      <c r="Q13">
        <v>12341</v>
      </c>
      <c r="R13">
        <v>3614</v>
      </c>
      <c r="S13">
        <v>118897</v>
      </c>
      <c r="T13">
        <v>32276</v>
      </c>
      <c r="U13">
        <v>2752</v>
      </c>
      <c r="V13">
        <v>19564</v>
      </c>
      <c r="W13">
        <v>32365</v>
      </c>
      <c r="X13">
        <v>32365</v>
      </c>
      <c r="Y13">
        <v>31444</v>
      </c>
      <c r="Z13">
        <v>46945</v>
      </c>
      <c r="AA13">
        <v>166820</v>
      </c>
      <c r="AB13">
        <v>35348</v>
      </c>
      <c r="AC13">
        <v>89074</v>
      </c>
      <c r="AD13">
        <v>25793</v>
      </c>
      <c r="AE13">
        <v>19223</v>
      </c>
      <c r="AF13">
        <v>4529</v>
      </c>
      <c r="AG13">
        <v>19223</v>
      </c>
      <c r="AH13">
        <v>77746</v>
      </c>
      <c r="AI13">
        <v>78552</v>
      </c>
      <c r="AJ13">
        <v>13662</v>
      </c>
      <c r="AK13">
        <v>6331</v>
      </c>
      <c r="AL13">
        <v>12037</v>
      </c>
      <c r="AM13">
        <v>41225</v>
      </c>
      <c r="AN13">
        <v>1291</v>
      </c>
      <c r="AO13">
        <v>1291</v>
      </c>
      <c r="AP13">
        <v>7061</v>
      </c>
      <c r="AQ13">
        <v>14478</v>
      </c>
      <c r="AR13">
        <v>469079</v>
      </c>
      <c r="AS13">
        <v>7980</v>
      </c>
      <c r="AT13">
        <v>289</v>
      </c>
      <c r="AU13">
        <v>289</v>
      </c>
      <c r="AV13">
        <v>13678</v>
      </c>
      <c r="AW13">
        <v>36521</v>
      </c>
      <c r="AX13">
        <v>6097</v>
      </c>
      <c r="AY13">
        <v>60956</v>
      </c>
      <c r="AZ13">
        <v>28591</v>
      </c>
      <c r="BA13">
        <v>11622</v>
      </c>
      <c r="BB13">
        <v>20273</v>
      </c>
      <c r="BC13">
        <v>2752</v>
      </c>
      <c r="BD13" s="9">
        <v>11</v>
      </c>
    </row>
    <row r="14" spans="1:107" x14ac:dyDescent="0.35">
      <c r="A14" s="3" t="s">
        <v>135</v>
      </c>
      <c r="C14">
        <v>14775</v>
      </c>
      <c r="D14">
        <v>36682</v>
      </c>
      <c r="E14">
        <v>21907</v>
      </c>
      <c r="F14">
        <v>16368</v>
      </c>
      <c r="G14">
        <v>15775</v>
      </c>
      <c r="H14">
        <v>28008</v>
      </c>
      <c r="I14">
        <v>16557</v>
      </c>
      <c r="J14">
        <v>10891</v>
      </c>
      <c r="K14">
        <v>4166</v>
      </c>
      <c r="L14">
        <v>24265</v>
      </c>
      <c r="M14">
        <v>24265</v>
      </c>
      <c r="N14">
        <v>8282</v>
      </c>
      <c r="O14">
        <v>8844</v>
      </c>
      <c r="P14">
        <v>2911</v>
      </c>
      <c r="Q14">
        <v>9630</v>
      </c>
      <c r="R14">
        <v>4472</v>
      </c>
      <c r="S14">
        <v>119474</v>
      </c>
      <c r="T14">
        <v>33598</v>
      </c>
      <c r="U14">
        <v>8104</v>
      </c>
      <c r="V14">
        <v>12476</v>
      </c>
      <c r="W14">
        <v>34614</v>
      </c>
      <c r="X14">
        <v>34614</v>
      </c>
      <c r="Y14">
        <v>23367</v>
      </c>
      <c r="Z14">
        <v>37875</v>
      </c>
      <c r="AA14">
        <v>123784</v>
      </c>
      <c r="AB14">
        <v>48192</v>
      </c>
      <c r="AC14">
        <v>70410</v>
      </c>
      <c r="AD14">
        <v>47689</v>
      </c>
      <c r="AE14">
        <v>31914</v>
      </c>
      <c r="AF14">
        <v>5526</v>
      </c>
      <c r="AG14">
        <v>31914</v>
      </c>
      <c r="AH14">
        <v>53374</v>
      </c>
      <c r="AI14">
        <v>68303</v>
      </c>
      <c r="AJ14">
        <v>8881</v>
      </c>
      <c r="AK14">
        <v>11510</v>
      </c>
      <c r="AL14">
        <v>8619</v>
      </c>
      <c r="AM14">
        <v>26311</v>
      </c>
      <c r="AN14">
        <v>2915</v>
      </c>
      <c r="AO14">
        <v>2915</v>
      </c>
      <c r="AP14">
        <v>15578</v>
      </c>
      <c r="AQ14">
        <v>13674</v>
      </c>
      <c r="AR14">
        <v>469093</v>
      </c>
      <c r="AS14">
        <v>16557</v>
      </c>
      <c r="AT14">
        <v>3067</v>
      </c>
      <c r="AU14">
        <v>3067</v>
      </c>
      <c r="AV14">
        <v>10545</v>
      </c>
      <c r="AW14">
        <v>27063</v>
      </c>
      <c r="AX14">
        <v>6725</v>
      </c>
      <c r="AY14">
        <v>74842</v>
      </c>
      <c r="AZ14">
        <v>40228</v>
      </c>
      <c r="BA14">
        <v>5952</v>
      </c>
      <c r="BB14">
        <v>16194</v>
      </c>
      <c r="BC14">
        <v>8104</v>
      </c>
      <c r="BD14" s="9">
        <v>12</v>
      </c>
    </row>
    <row r="15" spans="1:107" x14ac:dyDescent="0.35">
      <c r="A15" s="3" t="s">
        <v>136</v>
      </c>
      <c r="C15">
        <v>17048</v>
      </c>
      <c r="D15">
        <v>56213</v>
      </c>
      <c r="E15">
        <v>39165</v>
      </c>
      <c r="F15">
        <v>12745</v>
      </c>
      <c r="G15">
        <v>9303</v>
      </c>
      <c r="H15">
        <v>23680</v>
      </c>
      <c r="I15">
        <v>17825</v>
      </c>
      <c r="J15">
        <v>14853</v>
      </c>
      <c r="K15">
        <v>3589</v>
      </c>
      <c r="L15">
        <v>11799</v>
      </c>
      <c r="M15">
        <v>11799</v>
      </c>
      <c r="N15">
        <v>11465</v>
      </c>
      <c r="O15">
        <v>7065</v>
      </c>
      <c r="P15">
        <v>8598</v>
      </c>
      <c r="Q15">
        <v>14037</v>
      </c>
      <c r="R15">
        <v>6065</v>
      </c>
      <c r="S15">
        <v>113758</v>
      </c>
      <c r="T15">
        <v>35609</v>
      </c>
      <c r="U15">
        <v>688</v>
      </c>
      <c r="V15">
        <v>12801</v>
      </c>
      <c r="W15">
        <v>27274</v>
      </c>
      <c r="X15">
        <v>27274</v>
      </c>
      <c r="Y15">
        <v>27654</v>
      </c>
      <c r="Z15">
        <v>31260</v>
      </c>
      <c r="AA15">
        <v>116221</v>
      </c>
      <c r="AB15">
        <v>71636</v>
      </c>
      <c r="AC15">
        <v>70387</v>
      </c>
      <c r="AD15">
        <v>42063</v>
      </c>
      <c r="AE15">
        <v>32760</v>
      </c>
      <c r="AF15">
        <v>6043</v>
      </c>
      <c r="AG15">
        <v>32760</v>
      </c>
      <c r="AH15">
        <v>45834</v>
      </c>
      <c r="AI15">
        <v>68659</v>
      </c>
      <c r="AJ15">
        <v>5845</v>
      </c>
      <c r="AK15">
        <v>15423</v>
      </c>
      <c r="AL15">
        <v>9678</v>
      </c>
      <c r="AM15">
        <v>18881</v>
      </c>
      <c r="AN15">
        <v>4382</v>
      </c>
      <c r="AO15">
        <v>4382</v>
      </c>
      <c r="AP15">
        <v>26672</v>
      </c>
      <c r="AQ15">
        <v>13379</v>
      </c>
      <c r="AR15">
        <v>468792</v>
      </c>
      <c r="AS15">
        <v>17825</v>
      </c>
      <c r="AT15">
        <v>6029</v>
      </c>
      <c r="AU15">
        <v>6029</v>
      </c>
      <c r="AV15">
        <v>6937</v>
      </c>
      <c r="AW15">
        <v>26953</v>
      </c>
      <c r="AX15">
        <v>11264</v>
      </c>
      <c r="AY15">
        <v>78156</v>
      </c>
      <c r="AZ15">
        <v>50882</v>
      </c>
      <c r="BA15">
        <v>5042</v>
      </c>
      <c r="BB15">
        <v>13168</v>
      </c>
      <c r="BC15">
        <v>688</v>
      </c>
      <c r="BD15" s="9">
        <v>13</v>
      </c>
    </row>
    <row r="16" spans="1:107" x14ac:dyDescent="0.35">
      <c r="A16" s="4" t="s">
        <v>137</v>
      </c>
      <c r="B16" s="8"/>
      <c r="C16">
        <v>38569</v>
      </c>
      <c r="D16">
        <v>74964</v>
      </c>
      <c r="E16">
        <v>36395</v>
      </c>
      <c r="F16">
        <v>9014</v>
      </c>
      <c r="G16">
        <v>2838</v>
      </c>
      <c r="H16">
        <v>21882</v>
      </c>
      <c r="I16">
        <v>4614</v>
      </c>
      <c r="J16">
        <v>14673</v>
      </c>
      <c r="K16">
        <v>3026</v>
      </c>
      <c r="L16">
        <v>6007</v>
      </c>
      <c r="M16">
        <v>6007</v>
      </c>
      <c r="N16">
        <v>9920</v>
      </c>
      <c r="O16">
        <v>6015</v>
      </c>
      <c r="P16">
        <v>24782</v>
      </c>
      <c r="Q16">
        <v>7409</v>
      </c>
      <c r="R16">
        <v>23171</v>
      </c>
      <c r="S16">
        <v>157070</v>
      </c>
      <c r="T16">
        <v>92126</v>
      </c>
      <c r="U16">
        <v>0</v>
      </c>
      <c r="V16">
        <v>12867</v>
      </c>
      <c r="W16">
        <v>34322</v>
      </c>
      <c r="X16">
        <v>34322</v>
      </c>
      <c r="Y16">
        <v>27540</v>
      </c>
      <c r="Z16">
        <v>27520</v>
      </c>
      <c r="AA16">
        <v>126501</v>
      </c>
      <c r="AB16">
        <v>81756</v>
      </c>
      <c r="AC16">
        <v>94858</v>
      </c>
      <c r="AD16">
        <v>12542</v>
      </c>
      <c r="AE16">
        <v>9704</v>
      </c>
      <c r="AF16">
        <v>4256</v>
      </c>
      <c r="AG16">
        <v>9704</v>
      </c>
      <c r="AH16">
        <v>31643</v>
      </c>
      <c r="AI16">
        <v>118134</v>
      </c>
      <c r="AJ16">
        <v>5603</v>
      </c>
      <c r="AK16">
        <v>6792</v>
      </c>
      <c r="AL16">
        <v>5410</v>
      </c>
      <c r="AM16">
        <v>12785</v>
      </c>
      <c r="AN16">
        <v>683</v>
      </c>
      <c r="AO16">
        <v>683</v>
      </c>
      <c r="AP16">
        <v>12164</v>
      </c>
      <c r="AQ16">
        <v>13607</v>
      </c>
      <c r="AR16">
        <v>465079</v>
      </c>
      <c r="AS16">
        <v>4614</v>
      </c>
      <c r="AT16">
        <v>0</v>
      </c>
      <c r="AU16">
        <v>0</v>
      </c>
      <c r="AV16">
        <v>10457</v>
      </c>
      <c r="AW16">
        <v>18858</v>
      </c>
      <c r="AX16">
        <v>11647</v>
      </c>
      <c r="AY16">
        <v>65420</v>
      </c>
      <c r="AZ16">
        <v>31098</v>
      </c>
      <c r="BA16">
        <v>1522</v>
      </c>
      <c r="BB16">
        <v>12996</v>
      </c>
      <c r="BC16">
        <v>0</v>
      </c>
      <c r="BD16" s="9">
        <v>14</v>
      </c>
    </row>
    <row r="17" spans="1:56" x14ac:dyDescent="0.35">
      <c r="A17" t="s">
        <v>133</v>
      </c>
      <c r="B17" s="5" t="s">
        <v>338</v>
      </c>
      <c r="C17">
        <v>7766</v>
      </c>
      <c r="D17">
        <v>9993</v>
      </c>
      <c r="E17">
        <v>2227</v>
      </c>
      <c r="F17">
        <v>3236</v>
      </c>
      <c r="G17">
        <v>2598</v>
      </c>
      <c r="H17">
        <v>43317</v>
      </c>
      <c r="I17">
        <v>2480</v>
      </c>
      <c r="J17">
        <v>9325</v>
      </c>
      <c r="K17">
        <v>4761</v>
      </c>
      <c r="L17">
        <v>4757</v>
      </c>
      <c r="M17">
        <v>4757</v>
      </c>
      <c r="N17">
        <v>20474</v>
      </c>
      <c r="O17">
        <v>14832</v>
      </c>
      <c r="P17">
        <v>1938</v>
      </c>
      <c r="Q17">
        <v>1359</v>
      </c>
      <c r="R17">
        <v>2241</v>
      </c>
      <c r="S17">
        <v>73160</v>
      </c>
      <c r="T17">
        <v>26867</v>
      </c>
      <c r="U17">
        <v>0</v>
      </c>
      <c r="V17">
        <v>9181</v>
      </c>
      <c r="W17">
        <v>28208</v>
      </c>
      <c r="X17">
        <v>28208</v>
      </c>
      <c r="Y17">
        <v>18506</v>
      </c>
      <c r="Z17">
        <v>113259</v>
      </c>
      <c r="AA17">
        <v>228703</v>
      </c>
      <c r="AB17">
        <v>10278</v>
      </c>
      <c r="AC17">
        <v>162852</v>
      </c>
      <c r="AD17">
        <v>8918</v>
      </c>
      <c r="AE17">
        <v>6320</v>
      </c>
      <c r="AF17">
        <v>12897</v>
      </c>
      <c r="AG17">
        <v>6320</v>
      </c>
      <c r="AH17">
        <v>65851</v>
      </c>
      <c r="AI17">
        <v>42472</v>
      </c>
      <c r="AJ17">
        <v>3337</v>
      </c>
      <c r="AK17">
        <v>285</v>
      </c>
      <c r="AL17">
        <v>20811</v>
      </c>
      <c r="AM17">
        <v>41077</v>
      </c>
      <c r="AN17">
        <v>0</v>
      </c>
      <c r="AO17">
        <v>0</v>
      </c>
      <c r="AP17">
        <v>3252</v>
      </c>
      <c r="AQ17">
        <v>19590</v>
      </c>
      <c r="AR17">
        <v>414601</v>
      </c>
      <c r="AS17">
        <v>2480</v>
      </c>
      <c r="AT17">
        <v>0</v>
      </c>
      <c r="AU17">
        <v>0</v>
      </c>
      <c r="AV17">
        <v>7674</v>
      </c>
      <c r="AW17">
        <v>24774</v>
      </c>
      <c r="AX17">
        <v>4564</v>
      </c>
      <c r="AY17">
        <v>55170</v>
      </c>
      <c r="AZ17">
        <v>26962</v>
      </c>
      <c r="BA17">
        <v>12927</v>
      </c>
      <c r="BB17">
        <v>10909</v>
      </c>
      <c r="BC17">
        <v>0</v>
      </c>
      <c r="BD17" s="9">
        <v>15</v>
      </c>
    </row>
    <row r="18" spans="1:56" x14ac:dyDescent="0.35">
      <c r="A18" t="s">
        <v>134</v>
      </c>
      <c r="C18">
        <v>19477</v>
      </c>
      <c r="D18">
        <v>27372</v>
      </c>
      <c r="E18">
        <v>7895</v>
      </c>
      <c r="F18">
        <v>7802</v>
      </c>
      <c r="G18">
        <v>5898</v>
      </c>
      <c r="H18">
        <v>35429</v>
      </c>
      <c r="I18">
        <v>7473</v>
      </c>
      <c r="J18">
        <v>10843</v>
      </c>
      <c r="K18">
        <v>5272</v>
      </c>
      <c r="L18">
        <v>16631</v>
      </c>
      <c r="M18">
        <v>16631</v>
      </c>
      <c r="N18">
        <v>11962</v>
      </c>
      <c r="O18">
        <v>12774</v>
      </c>
      <c r="P18">
        <v>6892</v>
      </c>
      <c r="Q18">
        <v>10724</v>
      </c>
      <c r="R18">
        <v>3172</v>
      </c>
      <c r="S18">
        <v>108109</v>
      </c>
      <c r="T18">
        <v>30401</v>
      </c>
      <c r="U18">
        <v>2680</v>
      </c>
      <c r="V18">
        <v>17970</v>
      </c>
      <c r="W18">
        <v>29171</v>
      </c>
      <c r="X18">
        <v>29171</v>
      </c>
      <c r="Y18">
        <v>28813</v>
      </c>
      <c r="Z18">
        <v>44763</v>
      </c>
      <c r="AA18">
        <v>151378</v>
      </c>
      <c r="AB18">
        <v>33108</v>
      </c>
      <c r="AC18">
        <v>81760</v>
      </c>
      <c r="AD18">
        <v>23235</v>
      </c>
      <c r="AE18">
        <v>17337</v>
      </c>
      <c r="AF18">
        <v>3961</v>
      </c>
      <c r="AG18">
        <v>17337</v>
      </c>
      <c r="AH18">
        <v>69618</v>
      </c>
      <c r="AI18">
        <v>71465</v>
      </c>
      <c r="AJ18">
        <v>11861</v>
      </c>
      <c r="AK18">
        <v>5736</v>
      </c>
      <c r="AL18">
        <v>10525</v>
      </c>
      <c r="AM18">
        <v>36601</v>
      </c>
      <c r="AN18">
        <v>1310</v>
      </c>
      <c r="AO18">
        <v>1310</v>
      </c>
      <c r="AP18">
        <v>7156</v>
      </c>
      <c r="AQ18">
        <v>12547</v>
      </c>
      <c r="AR18">
        <v>427953</v>
      </c>
      <c r="AS18">
        <v>7473</v>
      </c>
      <c r="AT18">
        <v>340</v>
      </c>
      <c r="AU18">
        <v>340</v>
      </c>
      <c r="AV18">
        <v>12130</v>
      </c>
      <c r="AW18">
        <v>33017</v>
      </c>
      <c r="AX18">
        <v>5571</v>
      </c>
      <c r="AY18">
        <v>56091</v>
      </c>
      <c r="AZ18">
        <v>26920</v>
      </c>
      <c r="BA18">
        <v>10425</v>
      </c>
      <c r="BB18">
        <v>18479</v>
      </c>
      <c r="BC18">
        <v>2680</v>
      </c>
      <c r="BD18" s="9">
        <v>16</v>
      </c>
    </row>
    <row r="19" spans="1:56" x14ac:dyDescent="0.35">
      <c r="A19" t="s">
        <v>135</v>
      </c>
      <c r="C19">
        <v>15683</v>
      </c>
      <c r="D19">
        <v>36769</v>
      </c>
      <c r="E19">
        <v>21086</v>
      </c>
      <c r="F19">
        <v>15545</v>
      </c>
      <c r="G19">
        <v>14651</v>
      </c>
      <c r="H19">
        <v>25703</v>
      </c>
      <c r="I19">
        <v>15432</v>
      </c>
      <c r="J19">
        <v>9965</v>
      </c>
      <c r="K19">
        <v>3834</v>
      </c>
      <c r="L19">
        <v>22640</v>
      </c>
      <c r="M19">
        <v>22640</v>
      </c>
      <c r="N19">
        <v>7601</v>
      </c>
      <c r="O19">
        <v>8618</v>
      </c>
      <c r="P19">
        <v>2541</v>
      </c>
      <c r="Q19">
        <v>8752</v>
      </c>
      <c r="R19">
        <v>3860</v>
      </c>
      <c r="S19">
        <v>111791</v>
      </c>
      <c r="T19">
        <v>32064</v>
      </c>
      <c r="U19">
        <v>7758</v>
      </c>
      <c r="V19">
        <v>11691</v>
      </c>
      <c r="W19">
        <v>31772</v>
      </c>
      <c r="X19">
        <v>31772</v>
      </c>
      <c r="Y19">
        <v>21656</v>
      </c>
      <c r="Z19">
        <v>35851</v>
      </c>
      <c r="AA19">
        <v>112991</v>
      </c>
      <c r="AB19">
        <v>47435</v>
      </c>
      <c r="AC19">
        <v>64861</v>
      </c>
      <c r="AD19">
        <v>45127</v>
      </c>
      <c r="AE19">
        <v>30476</v>
      </c>
      <c r="AF19">
        <v>4945</v>
      </c>
      <c r="AG19">
        <v>30476</v>
      </c>
      <c r="AH19">
        <v>48130</v>
      </c>
      <c r="AI19">
        <v>64587</v>
      </c>
      <c r="AJ19">
        <v>8072</v>
      </c>
      <c r="AK19">
        <v>10666</v>
      </c>
      <c r="AL19">
        <v>7668</v>
      </c>
      <c r="AM19">
        <v>23754</v>
      </c>
      <c r="AN19">
        <v>2829</v>
      </c>
      <c r="AO19">
        <v>2829</v>
      </c>
      <c r="AP19">
        <v>14635</v>
      </c>
      <c r="AQ19">
        <v>12286</v>
      </c>
      <c r="AR19">
        <v>438885</v>
      </c>
      <c r="AS19">
        <v>15432</v>
      </c>
      <c r="AT19">
        <v>3174</v>
      </c>
      <c r="AU19">
        <v>3174</v>
      </c>
      <c r="AV19">
        <v>9417</v>
      </c>
      <c r="AW19">
        <v>24376</v>
      </c>
      <c r="AX19">
        <v>6131</v>
      </c>
      <c r="AY19">
        <v>69553</v>
      </c>
      <c r="AZ19">
        <v>37781</v>
      </c>
      <c r="BA19">
        <v>5378</v>
      </c>
      <c r="BB19">
        <v>15699</v>
      </c>
      <c r="BC19">
        <v>7758</v>
      </c>
      <c r="BD19" s="9">
        <v>17</v>
      </c>
    </row>
    <row r="20" spans="1:56" x14ac:dyDescent="0.35">
      <c r="A20" t="s">
        <v>136</v>
      </c>
      <c r="C20">
        <v>16622</v>
      </c>
      <c r="D20">
        <v>54915</v>
      </c>
      <c r="E20">
        <v>38293</v>
      </c>
      <c r="F20">
        <v>11904</v>
      </c>
      <c r="G20">
        <v>8748</v>
      </c>
      <c r="H20">
        <v>21429</v>
      </c>
      <c r="I20">
        <v>16273</v>
      </c>
      <c r="J20">
        <v>14220</v>
      </c>
      <c r="K20">
        <v>3916</v>
      </c>
      <c r="L20">
        <v>11080</v>
      </c>
      <c r="M20">
        <v>11080</v>
      </c>
      <c r="N20">
        <v>10104</v>
      </c>
      <c r="O20">
        <v>6588</v>
      </c>
      <c r="P20">
        <v>7726</v>
      </c>
      <c r="Q20">
        <v>12503</v>
      </c>
      <c r="R20">
        <v>5187</v>
      </c>
      <c r="S20">
        <v>105626</v>
      </c>
      <c r="T20">
        <v>33407</v>
      </c>
      <c r="U20">
        <v>611</v>
      </c>
      <c r="V20">
        <v>12291</v>
      </c>
      <c r="W20">
        <v>25724</v>
      </c>
      <c r="X20">
        <v>25724</v>
      </c>
      <c r="Y20">
        <v>26511</v>
      </c>
      <c r="Z20">
        <v>29356</v>
      </c>
      <c r="AA20">
        <v>108736</v>
      </c>
      <c r="AB20">
        <v>69943</v>
      </c>
      <c r="AC20">
        <v>64951</v>
      </c>
      <c r="AD20">
        <v>40264</v>
      </c>
      <c r="AE20">
        <v>31516</v>
      </c>
      <c r="AF20">
        <v>5658</v>
      </c>
      <c r="AG20">
        <v>31516</v>
      </c>
      <c r="AH20">
        <v>43785</v>
      </c>
      <c r="AI20">
        <v>63629</v>
      </c>
      <c r="AJ20">
        <v>5263</v>
      </c>
      <c r="AK20">
        <v>15028</v>
      </c>
      <c r="AL20">
        <v>8753</v>
      </c>
      <c r="AM20">
        <v>18479</v>
      </c>
      <c r="AN20">
        <v>4240</v>
      </c>
      <c r="AO20">
        <v>4240</v>
      </c>
      <c r="AP20">
        <v>25484</v>
      </c>
      <c r="AQ20">
        <v>12445</v>
      </c>
      <c r="AR20">
        <v>442000</v>
      </c>
      <c r="AS20">
        <v>16273</v>
      </c>
      <c r="AT20">
        <v>6068</v>
      </c>
      <c r="AU20">
        <v>6068</v>
      </c>
      <c r="AV20">
        <v>6088</v>
      </c>
      <c r="AW20">
        <v>25306</v>
      </c>
      <c r="AX20">
        <v>10304</v>
      </c>
      <c r="AY20">
        <v>73216</v>
      </c>
      <c r="AZ20">
        <v>47492</v>
      </c>
      <c r="BA20">
        <v>4579</v>
      </c>
      <c r="BB20">
        <v>12456</v>
      </c>
      <c r="BC20">
        <v>611</v>
      </c>
      <c r="BD20" s="9">
        <v>18</v>
      </c>
    </row>
    <row r="21" spans="1:56" x14ac:dyDescent="0.35">
      <c r="A21" t="s">
        <v>137</v>
      </c>
      <c r="C21">
        <v>37184</v>
      </c>
      <c r="D21">
        <v>72963</v>
      </c>
      <c r="E21">
        <v>35779</v>
      </c>
      <c r="F21">
        <v>8393</v>
      </c>
      <c r="G21">
        <v>4711</v>
      </c>
      <c r="H21">
        <v>19994</v>
      </c>
      <c r="I21">
        <v>4233</v>
      </c>
      <c r="J21">
        <v>13372</v>
      </c>
      <c r="K21">
        <v>2763</v>
      </c>
      <c r="L21">
        <v>5367</v>
      </c>
      <c r="M21">
        <v>5367</v>
      </c>
      <c r="N21">
        <v>9040</v>
      </c>
      <c r="O21">
        <v>5607</v>
      </c>
      <c r="P21">
        <v>23255</v>
      </c>
      <c r="Q21">
        <v>6786</v>
      </c>
      <c r="R21">
        <v>20679</v>
      </c>
      <c r="S21">
        <v>145067</v>
      </c>
      <c r="T21">
        <v>84359</v>
      </c>
      <c r="U21">
        <v>0</v>
      </c>
      <c r="V21">
        <v>12319</v>
      </c>
      <c r="W21">
        <v>31627</v>
      </c>
      <c r="X21">
        <v>31627</v>
      </c>
      <c r="Y21">
        <v>25691</v>
      </c>
      <c r="Z21">
        <v>25570</v>
      </c>
      <c r="AA21">
        <v>116839</v>
      </c>
      <c r="AB21">
        <v>80385</v>
      </c>
      <c r="AC21">
        <v>87309</v>
      </c>
      <c r="AD21">
        <v>13412</v>
      </c>
      <c r="AE21">
        <v>8701</v>
      </c>
      <c r="AF21">
        <v>3725</v>
      </c>
      <c r="AG21">
        <v>8701</v>
      </c>
      <c r="AH21">
        <v>29530</v>
      </c>
      <c r="AI21">
        <v>109207</v>
      </c>
      <c r="AJ21">
        <v>5468</v>
      </c>
      <c r="AK21">
        <v>7422</v>
      </c>
      <c r="AL21">
        <v>5086</v>
      </c>
      <c r="AM21">
        <v>11961</v>
      </c>
      <c r="AN21">
        <v>684</v>
      </c>
      <c r="AO21">
        <v>684</v>
      </c>
      <c r="AP21">
        <v>10796</v>
      </c>
      <c r="AQ21">
        <v>12650</v>
      </c>
      <c r="AR21">
        <v>435668</v>
      </c>
      <c r="AS21">
        <v>4233</v>
      </c>
      <c r="AT21">
        <v>0</v>
      </c>
      <c r="AU21">
        <v>0</v>
      </c>
      <c r="AV21">
        <v>9301</v>
      </c>
      <c r="AW21">
        <v>17569</v>
      </c>
      <c r="AX21">
        <v>10609</v>
      </c>
      <c r="AY21">
        <v>59856</v>
      </c>
      <c r="AZ21">
        <v>28229</v>
      </c>
      <c r="BA21">
        <v>1430</v>
      </c>
      <c r="BB21">
        <v>12594</v>
      </c>
      <c r="BC21">
        <v>0</v>
      </c>
      <c r="BD21" s="9">
        <v>19</v>
      </c>
    </row>
    <row r="22" spans="1:56" x14ac:dyDescent="0.35">
      <c r="A22" s="2" t="s">
        <v>140</v>
      </c>
      <c r="B22" s="7" t="s">
        <v>83</v>
      </c>
      <c r="BD22" s="9">
        <v>20</v>
      </c>
    </row>
    <row r="23" spans="1:56" x14ac:dyDescent="0.35">
      <c r="A23" s="3"/>
      <c r="B23" s="5" t="s">
        <v>61</v>
      </c>
      <c r="BD23" s="9">
        <v>21</v>
      </c>
    </row>
    <row r="24" spans="1:56" x14ac:dyDescent="0.35">
      <c r="A24" s="3"/>
      <c r="B24" s="5" t="s">
        <v>78</v>
      </c>
      <c r="BD24" s="9">
        <v>22</v>
      </c>
    </row>
    <row r="25" spans="1:56" x14ac:dyDescent="0.35">
      <c r="A25" s="3"/>
      <c r="B25" s="5" t="s">
        <v>62</v>
      </c>
      <c r="C25">
        <v>5132</v>
      </c>
      <c r="D25">
        <v>10449</v>
      </c>
      <c r="E25">
        <v>5317</v>
      </c>
      <c r="F25">
        <v>2420</v>
      </c>
      <c r="G25">
        <v>1755</v>
      </c>
      <c r="H25">
        <v>8055</v>
      </c>
      <c r="I25">
        <v>2394</v>
      </c>
      <c r="J25">
        <v>3878</v>
      </c>
      <c r="K25">
        <v>1120</v>
      </c>
      <c r="L25">
        <v>3007</v>
      </c>
      <c r="M25">
        <v>3007</v>
      </c>
      <c r="N25">
        <v>3946</v>
      </c>
      <c r="O25">
        <v>2632</v>
      </c>
      <c r="P25">
        <v>2319</v>
      </c>
      <c r="Q25">
        <v>2320</v>
      </c>
      <c r="R25">
        <v>2269</v>
      </c>
      <c r="S25">
        <v>29879</v>
      </c>
      <c r="T25">
        <v>10481</v>
      </c>
      <c r="U25">
        <v>506</v>
      </c>
      <c r="V25">
        <v>3283</v>
      </c>
      <c r="W25">
        <v>8533</v>
      </c>
      <c r="X25">
        <v>8533</v>
      </c>
      <c r="Y25">
        <v>7161</v>
      </c>
      <c r="Z25">
        <v>13662</v>
      </c>
      <c r="AA25">
        <v>40734</v>
      </c>
      <c r="AB25">
        <v>12500</v>
      </c>
      <c r="AC25">
        <v>25770</v>
      </c>
      <c r="AD25">
        <v>6512</v>
      </c>
      <c r="AE25">
        <v>4757</v>
      </c>
      <c r="AF25">
        <v>1715</v>
      </c>
      <c r="AG25">
        <v>4757</v>
      </c>
      <c r="AH25">
        <v>14964</v>
      </c>
      <c r="AI25">
        <v>18952</v>
      </c>
      <c r="AJ25">
        <v>2013</v>
      </c>
      <c r="AK25">
        <v>2051</v>
      </c>
      <c r="AL25">
        <v>3036</v>
      </c>
      <c r="AM25">
        <v>8055</v>
      </c>
      <c r="AN25">
        <v>395</v>
      </c>
      <c r="AO25">
        <v>395</v>
      </c>
      <c r="AP25">
        <v>3162</v>
      </c>
      <c r="AQ25">
        <v>3858</v>
      </c>
      <c r="AR25">
        <v>118803</v>
      </c>
      <c r="AS25">
        <v>2394</v>
      </c>
      <c r="AT25">
        <v>526</v>
      </c>
      <c r="AU25">
        <v>526</v>
      </c>
      <c r="AV25">
        <v>2387</v>
      </c>
      <c r="AW25">
        <v>6909</v>
      </c>
      <c r="AX25">
        <v>2758</v>
      </c>
      <c r="AY25">
        <v>18061</v>
      </c>
      <c r="AZ25">
        <v>9528</v>
      </c>
      <c r="BA25">
        <v>1947</v>
      </c>
      <c r="BB25">
        <v>4138</v>
      </c>
      <c r="BC25">
        <v>506</v>
      </c>
      <c r="BD25" s="9">
        <v>23</v>
      </c>
    </row>
    <row r="26" spans="1:56" x14ac:dyDescent="0.35">
      <c r="A26" s="3"/>
      <c r="B26" s="5" t="s">
        <v>63</v>
      </c>
      <c r="C26">
        <v>11186</v>
      </c>
      <c r="D26">
        <v>17539</v>
      </c>
      <c r="E26">
        <v>6353</v>
      </c>
      <c r="F26">
        <v>3023</v>
      </c>
      <c r="G26">
        <v>1897</v>
      </c>
      <c r="H26">
        <v>10449</v>
      </c>
      <c r="I26">
        <v>2757</v>
      </c>
      <c r="J26">
        <v>5440</v>
      </c>
      <c r="K26">
        <v>1411</v>
      </c>
      <c r="L26">
        <v>3797</v>
      </c>
      <c r="M26">
        <v>3797</v>
      </c>
      <c r="N26">
        <v>7387</v>
      </c>
      <c r="O26">
        <v>3516</v>
      </c>
      <c r="P26">
        <v>2847</v>
      </c>
      <c r="Q26">
        <v>3144</v>
      </c>
      <c r="R26">
        <v>2491</v>
      </c>
      <c r="S26">
        <v>50597</v>
      </c>
      <c r="T26">
        <v>24791</v>
      </c>
      <c r="U26">
        <v>559</v>
      </c>
      <c r="V26">
        <v>4465</v>
      </c>
      <c r="W26">
        <v>12368</v>
      </c>
      <c r="X26">
        <v>12368</v>
      </c>
      <c r="Y26">
        <v>9905</v>
      </c>
      <c r="Z26">
        <v>28898</v>
      </c>
      <c r="AA26">
        <v>64015</v>
      </c>
      <c r="AB26">
        <v>20059</v>
      </c>
      <c r="AC26">
        <v>44900</v>
      </c>
      <c r="AD26">
        <v>7538</v>
      </c>
      <c r="AE26">
        <v>5641</v>
      </c>
      <c r="AF26">
        <v>2383</v>
      </c>
      <c r="AG26">
        <v>5641</v>
      </c>
      <c r="AH26">
        <v>19115</v>
      </c>
      <c r="AI26">
        <v>35472</v>
      </c>
      <c r="AJ26">
        <v>2476</v>
      </c>
      <c r="AK26">
        <v>2520</v>
      </c>
      <c r="AL26">
        <v>3967</v>
      </c>
      <c r="AM26">
        <v>10067</v>
      </c>
      <c r="AN26">
        <v>534</v>
      </c>
      <c r="AO26">
        <v>534</v>
      </c>
      <c r="AP26">
        <v>3854</v>
      </c>
      <c r="AQ26">
        <v>5454</v>
      </c>
      <c r="AR26">
        <v>182279</v>
      </c>
      <c r="AS26">
        <v>2757</v>
      </c>
      <c r="AT26">
        <v>562</v>
      </c>
      <c r="AU26">
        <v>562</v>
      </c>
      <c r="AV26">
        <v>2966</v>
      </c>
      <c r="AW26">
        <v>9048</v>
      </c>
      <c r="AX26">
        <v>4029</v>
      </c>
      <c r="AY26">
        <v>26632</v>
      </c>
      <c r="AZ26">
        <v>14264</v>
      </c>
      <c r="BA26">
        <v>2827</v>
      </c>
      <c r="BB26">
        <v>5061</v>
      </c>
      <c r="BC26">
        <v>559</v>
      </c>
      <c r="BD26" s="9">
        <v>24</v>
      </c>
    </row>
    <row r="27" spans="1:56" x14ac:dyDescent="0.35">
      <c r="A27" s="3"/>
      <c r="B27" s="5" t="s">
        <v>64</v>
      </c>
      <c r="C27">
        <v>11646</v>
      </c>
      <c r="D27">
        <v>18412</v>
      </c>
      <c r="E27">
        <v>6766</v>
      </c>
      <c r="F27">
        <v>2919</v>
      </c>
      <c r="G27">
        <v>1880</v>
      </c>
      <c r="H27">
        <v>10393</v>
      </c>
      <c r="I27">
        <v>2483</v>
      </c>
      <c r="J27">
        <v>4660</v>
      </c>
      <c r="K27">
        <v>1408</v>
      </c>
      <c r="L27">
        <v>3846</v>
      </c>
      <c r="M27">
        <v>3846</v>
      </c>
      <c r="N27">
        <v>6884</v>
      </c>
      <c r="O27">
        <v>3706</v>
      </c>
      <c r="P27">
        <v>2469</v>
      </c>
      <c r="Q27">
        <v>2796</v>
      </c>
      <c r="R27">
        <v>2248</v>
      </c>
      <c r="S27">
        <v>52083</v>
      </c>
      <c r="T27">
        <v>27486</v>
      </c>
      <c r="U27">
        <v>611</v>
      </c>
      <c r="V27">
        <v>4641</v>
      </c>
      <c r="W27">
        <v>11146</v>
      </c>
      <c r="X27">
        <v>11146</v>
      </c>
      <c r="Y27">
        <v>9301</v>
      </c>
      <c r="Z27">
        <v>32603</v>
      </c>
      <c r="AA27">
        <v>67710</v>
      </c>
      <c r="AB27">
        <v>21019</v>
      </c>
      <c r="AC27">
        <v>48136</v>
      </c>
      <c r="AD27">
        <v>8030</v>
      </c>
      <c r="AE27">
        <v>6150</v>
      </c>
      <c r="AF27">
        <v>2297</v>
      </c>
      <c r="AG27">
        <v>6150</v>
      </c>
      <c r="AH27">
        <v>19574</v>
      </c>
      <c r="AI27">
        <v>38454</v>
      </c>
      <c r="AJ27">
        <v>2653</v>
      </c>
      <c r="AK27">
        <v>2607</v>
      </c>
      <c r="AL27">
        <v>3823</v>
      </c>
      <c r="AM27">
        <v>10607</v>
      </c>
      <c r="AN27">
        <v>595</v>
      </c>
      <c r="AO27">
        <v>595</v>
      </c>
      <c r="AP27">
        <v>3890</v>
      </c>
      <c r="AQ27">
        <v>5624</v>
      </c>
      <c r="AR27">
        <v>187975</v>
      </c>
      <c r="AS27">
        <v>2483</v>
      </c>
      <c r="AT27">
        <v>694</v>
      </c>
      <c r="AU27">
        <v>694</v>
      </c>
      <c r="AV27">
        <v>2864</v>
      </c>
      <c r="AW27">
        <v>8967</v>
      </c>
      <c r="AX27">
        <v>3252</v>
      </c>
      <c r="AY27">
        <v>24839</v>
      </c>
      <c r="AZ27">
        <v>13693</v>
      </c>
      <c r="BA27">
        <v>2895</v>
      </c>
      <c r="BB27">
        <v>5519</v>
      </c>
      <c r="BC27">
        <v>611</v>
      </c>
      <c r="BD27" s="9">
        <v>25</v>
      </c>
    </row>
    <row r="28" spans="1:56" x14ac:dyDescent="0.35">
      <c r="A28" s="3"/>
      <c r="B28" s="5" t="s">
        <v>65</v>
      </c>
      <c r="C28">
        <v>9712</v>
      </c>
      <c r="D28">
        <v>17943</v>
      </c>
      <c r="E28">
        <v>8231</v>
      </c>
      <c r="F28">
        <v>3238</v>
      </c>
      <c r="G28">
        <v>1920</v>
      </c>
      <c r="H28">
        <v>10174</v>
      </c>
      <c r="I28">
        <v>2828</v>
      </c>
      <c r="J28">
        <v>3996</v>
      </c>
      <c r="K28">
        <v>1462</v>
      </c>
      <c r="L28">
        <v>3753</v>
      </c>
      <c r="M28">
        <v>3753</v>
      </c>
      <c r="N28">
        <v>5361</v>
      </c>
      <c r="O28">
        <v>3622</v>
      </c>
      <c r="P28">
        <v>2437</v>
      </c>
      <c r="Q28">
        <v>2969</v>
      </c>
      <c r="R28">
        <v>2196</v>
      </c>
      <c r="S28">
        <v>48660</v>
      </c>
      <c r="T28">
        <v>22996</v>
      </c>
      <c r="U28">
        <v>664</v>
      </c>
      <c r="V28">
        <v>5214</v>
      </c>
      <c r="W28">
        <v>10880</v>
      </c>
      <c r="X28">
        <v>10880</v>
      </c>
      <c r="Y28">
        <v>9210</v>
      </c>
      <c r="Z28">
        <v>26708</v>
      </c>
      <c r="AA28">
        <v>63296</v>
      </c>
      <c r="AB28">
        <v>20877</v>
      </c>
      <c r="AC28">
        <v>42021</v>
      </c>
      <c r="AD28">
        <v>8755</v>
      </c>
      <c r="AE28">
        <v>6835</v>
      </c>
      <c r="AF28">
        <v>2230</v>
      </c>
      <c r="AG28">
        <v>6835</v>
      </c>
      <c r="AH28">
        <v>21275</v>
      </c>
      <c r="AI28">
        <v>34952</v>
      </c>
      <c r="AJ28">
        <v>2878</v>
      </c>
      <c r="AK28">
        <v>2934</v>
      </c>
      <c r="AL28">
        <v>3676</v>
      </c>
      <c r="AM28">
        <v>11344</v>
      </c>
      <c r="AN28">
        <v>594</v>
      </c>
      <c r="AO28">
        <v>594</v>
      </c>
      <c r="AP28">
        <v>4385</v>
      </c>
      <c r="AQ28">
        <v>5477</v>
      </c>
      <c r="AR28">
        <v>179608</v>
      </c>
      <c r="AS28">
        <v>2828</v>
      </c>
      <c r="AT28">
        <v>641</v>
      </c>
      <c r="AU28">
        <v>641</v>
      </c>
      <c r="AV28">
        <v>2876</v>
      </c>
      <c r="AW28">
        <v>9931</v>
      </c>
      <c r="AX28">
        <v>2534</v>
      </c>
      <c r="AY28">
        <v>23864</v>
      </c>
      <c r="AZ28">
        <v>12984</v>
      </c>
      <c r="BA28">
        <v>2973</v>
      </c>
      <c r="BB28">
        <v>6109</v>
      </c>
      <c r="BC28">
        <v>664</v>
      </c>
      <c r="BD28" s="9">
        <v>26</v>
      </c>
    </row>
    <row r="29" spans="1:56" x14ac:dyDescent="0.35">
      <c r="A29" s="3"/>
      <c r="B29" s="5" t="s">
        <v>66</v>
      </c>
      <c r="C29">
        <v>7583</v>
      </c>
      <c r="D29">
        <v>16085</v>
      </c>
      <c r="E29">
        <v>8502</v>
      </c>
      <c r="F29">
        <v>3276</v>
      </c>
      <c r="G29">
        <v>2083</v>
      </c>
      <c r="H29">
        <v>10193</v>
      </c>
      <c r="I29">
        <v>2805</v>
      </c>
      <c r="J29">
        <v>4130</v>
      </c>
      <c r="K29">
        <v>1504</v>
      </c>
      <c r="L29">
        <v>3612</v>
      </c>
      <c r="M29">
        <v>3612</v>
      </c>
      <c r="N29">
        <v>4328</v>
      </c>
      <c r="O29">
        <v>3547</v>
      </c>
      <c r="P29">
        <v>3044</v>
      </c>
      <c r="Q29">
        <v>3171</v>
      </c>
      <c r="R29">
        <v>2902</v>
      </c>
      <c r="S29">
        <v>44086</v>
      </c>
      <c r="T29">
        <v>18399</v>
      </c>
      <c r="U29">
        <v>746</v>
      </c>
      <c r="V29">
        <v>5111</v>
      </c>
      <c r="W29">
        <v>10973</v>
      </c>
      <c r="X29">
        <v>10973</v>
      </c>
      <c r="Y29">
        <v>9241</v>
      </c>
      <c r="Z29">
        <v>21043</v>
      </c>
      <c r="AA29">
        <v>58299</v>
      </c>
      <c r="AB29">
        <v>18652</v>
      </c>
      <c r="AC29">
        <v>37236</v>
      </c>
      <c r="AD29">
        <v>8759</v>
      </c>
      <c r="AE29">
        <v>6676</v>
      </c>
      <c r="AF29">
        <v>2249</v>
      </c>
      <c r="AG29">
        <v>6676</v>
      </c>
      <c r="AH29">
        <v>21063</v>
      </c>
      <c r="AI29">
        <v>30308</v>
      </c>
      <c r="AJ29">
        <v>2893</v>
      </c>
      <c r="AK29">
        <v>2567</v>
      </c>
      <c r="AL29">
        <v>3679</v>
      </c>
      <c r="AM29">
        <v>11088</v>
      </c>
      <c r="AN29">
        <v>587</v>
      </c>
      <c r="AO29">
        <v>587</v>
      </c>
      <c r="AP29">
        <v>4006</v>
      </c>
      <c r="AQ29">
        <v>5318</v>
      </c>
      <c r="AR29">
        <v>166485</v>
      </c>
      <c r="AS29">
        <v>2805</v>
      </c>
      <c r="AT29">
        <v>700</v>
      </c>
      <c r="AU29">
        <v>700</v>
      </c>
      <c r="AV29">
        <v>2967</v>
      </c>
      <c r="AW29">
        <v>9975</v>
      </c>
      <c r="AX29">
        <v>2626</v>
      </c>
      <c r="AY29">
        <v>22583</v>
      </c>
      <c r="AZ29">
        <v>11610</v>
      </c>
      <c r="BA29">
        <v>2680</v>
      </c>
      <c r="BB29">
        <v>5845</v>
      </c>
      <c r="BC29">
        <v>746</v>
      </c>
      <c r="BD29" s="9">
        <v>27</v>
      </c>
    </row>
    <row r="30" spans="1:56" x14ac:dyDescent="0.35">
      <c r="A30" s="3"/>
      <c r="B30" s="5" t="s">
        <v>67</v>
      </c>
      <c r="C30">
        <v>6824</v>
      </c>
      <c r="D30">
        <v>15898</v>
      </c>
      <c r="E30">
        <v>9074</v>
      </c>
      <c r="F30">
        <v>3662</v>
      </c>
      <c r="G30">
        <v>2531</v>
      </c>
      <c r="H30">
        <v>11821</v>
      </c>
      <c r="I30">
        <v>3657</v>
      </c>
      <c r="J30">
        <v>4700</v>
      </c>
      <c r="K30">
        <v>1736</v>
      </c>
      <c r="L30">
        <v>4255</v>
      </c>
      <c r="M30">
        <v>4255</v>
      </c>
      <c r="N30">
        <v>3957</v>
      </c>
      <c r="O30">
        <v>4002</v>
      </c>
      <c r="P30">
        <v>3415</v>
      </c>
      <c r="Q30">
        <v>3457</v>
      </c>
      <c r="R30">
        <v>3182</v>
      </c>
      <c r="S30">
        <v>44368</v>
      </c>
      <c r="T30">
        <v>16077</v>
      </c>
      <c r="U30">
        <v>826</v>
      </c>
      <c r="V30">
        <v>5798</v>
      </c>
      <c r="W30">
        <v>11795</v>
      </c>
      <c r="X30">
        <v>11795</v>
      </c>
      <c r="Y30">
        <v>10498</v>
      </c>
      <c r="Z30">
        <v>18545</v>
      </c>
      <c r="AA30">
        <v>58315</v>
      </c>
      <c r="AB30">
        <v>19026</v>
      </c>
      <c r="AC30">
        <v>36123</v>
      </c>
      <c r="AD30">
        <v>9983</v>
      </c>
      <c r="AE30">
        <v>7452</v>
      </c>
      <c r="AF30">
        <v>2474</v>
      </c>
      <c r="AG30">
        <v>7452</v>
      </c>
      <c r="AH30">
        <v>22192</v>
      </c>
      <c r="AI30">
        <v>28916</v>
      </c>
      <c r="AJ30">
        <v>2880</v>
      </c>
      <c r="AK30">
        <v>3128</v>
      </c>
      <c r="AL30">
        <v>4405</v>
      </c>
      <c r="AM30">
        <v>11655</v>
      </c>
      <c r="AN30">
        <v>679</v>
      </c>
      <c r="AO30">
        <v>679</v>
      </c>
      <c r="AP30">
        <v>4598</v>
      </c>
      <c r="AQ30">
        <v>5707</v>
      </c>
      <c r="AR30">
        <v>172709</v>
      </c>
      <c r="AS30">
        <v>3657</v>
      </c>
      <c r="AT30">
        <v>721</v>
      </c>
      <c r="AU30">
        <v>721</v>
      </c>
      <c r="AV30">
        <v>3414</v>
      </c>
      <c r="AW30">
        <v>10537</v>
      </c>
      <c r="AX30">
        <v>2964</v>
      </c>
      <c r="AY30">
        <v>24012</v>
      </c>
      <c r="AZ30">
        <v>12217</v>
      </c>
      <c r="BA30">
        <v>2800</v>
      </c>
      <c r="BB30">
        <v>6502</v>
      </c>
      <c r="BC30">
        <v>826</v>
      </c>
      <c r="BD30" s="9">
        <v>28</v>
      </c>
    </row>
    <row r="31" spans="1:56" x14ac:dyDescent="0.35">
      <c r="A31" s="3"/>
      <c r="B31" s="5" t="s">
        <v>68</v>
      </c>
      <c r="C31">
        <v>7059</v>
      </c>
      <c r="D31">
        <v>17560</v>
      </c>
      <c r="E31">
        <v>10501</v>
      </c>
      <c r="F31">
        <v>4288</v>
      </c>
      <c r="G31">
        <v>3168</v>
      </c>
      <c r="H31">
        <v>14637</v>
      </c>
      <c r="I31">
        <v>4591</v>
      </c>
      <c r="J31">
        <v>5736</v>
      </c>
      <c r="K31">
        <v>2106</v>
      </c>
      <c r="L31">
        <v>5713</v>
      </c>
      <c r="M31">
        <v>5713</v>
      </c>
      <c r="N31">
        <v>4585</v>
      </c>
      <c r="O31">
        <v>4999</v>
      </c>
      <c r="P31">
        <v>4300</v>
      </c>
      <c r="Q31">
        <v>4361</v>
      </c>
      <c r="R31">
        <v>3828</v>
      </c>
      <c r="S31">
        <v>50032</v>
      </c>
      <c r="T31">
        <v>16115</v>
      </c>
      <c r="U31">
        <v>994</v>
      </c>
      <c r="V31">
        <v>6395</v>
      </c>
      <c r="W31">
        <v>13972</v>
      </c>
      <c r="X31">
        <v>13972</v>
      </c>
      <c r="Y31">
        <v>12131</v>
      </c>
      <c r="Z31">
        <v>21204</v>
      </c>
      <c r="AA31">
        <v>69713</v>
      </c>
      <c r="AB31">
        <v>21168</v>
      </c>
      <c r="AC31">
        <v>43438</v>
      </c>
      <c r="AD31">
        <v>12131</v>
      </c>
      <c r="AE31">
        <v>8963</v>
      </c>
      <c r="AF31">
        <v>3245</v>
      </c>
      <c r="AG31">
        <v>8963</v>
      </c>
      <c r="AH31">
        <v>26275</v>
      </c>
      <c r="AI31">
        <v>31469</v>
      </c>
      <c r="AJ31">
        <v>3511</v>
      </c>
      <c r="AK31">
        <v>3608</v>
      </c>
      <c r="AL31">
        <v>5391</v>
      </c>
      <c r="AM31">
        <v>13605</v>
      </c>
      <c r="AN31">
        <v>825</v>
      </c>
      <c r="AO31">
        <v>825</v>
      </c>
      <c r="AP31">
        <v>5763</v>
      </c>
      <c r="AQ31">
        <v>7211</v>
      </c>
      <c r="AR31">
        <v>202829</v>
      </c>
      <c r="AS31">
        <v>4591</v>
      </c>
      <c r="AT31">
        <v>849</v>
      </c>
      <c r="AU31">
        <v>849</v>
      </c>
      <c r="AV31">
        <v>4247</v>
      </c>
      <c r="AW31">
        <v>12670</v>
      </c>
      <c r="AX31">
        <v>3630</v>
      </c>
      <c r="AY31">
        <v>28608</v>
      </c>
      <c r="AZ31">
        <v>14636</v>
      </c>
      <c r="BA31">
        <v>3650</v>
      </c>
      <c r="BB31">
        <v>7482</v>
      </c>
      <c r="BC31">
        <v>994</v>
      </c>
      <c r="BD31" s="9">
        <v>29</v>
      </c>
    </row>
    <row r="32" spans="1:56" x14ac:dyDescent="0.35">
      <c r="A32" s="3"/>
      <c r="B32" s="5" t="s">
        <v>69</v>
      </c>
      <c r="C32">
        <v>7514</v>
      </c>
      <c r="D32">
        <v>18002</v>
      </c>
      <c r="E32">
        <v>10488</v>
      </c>
      <c r="F32">
        <v>4561</v>
      </c>
      <c r="G32">
        <v>3606</v>
      </c>
      <c r="H32">
        <v>15343</v>
      </c>
      <c r="I32">
        <v>4773</v>
      </c>
      <c r="J32">
        <v>5816</v>
      </c>
      <c r="K32">
        <v>2099</v>
      </c>
      <c r="L32">
        <v>6247</v>
      </c>
      <c r="M32">
        <v>6247</v>
      </c>
      <c r="N32">
        <v>5222</v>
      </c>
      <c r="O32">
        <v>5016</v>
      </c>
      <c r="P32">
        <v>4541</v>
      </c>
      <c r="Q32">
        <v>4176</v>
      </c>
      <c r="R32">
        <v>3870</v>
      </c>
      <c r="S32">
        <v>50162</v>
      </c>
      <c r="T32">
        <v>16086</v>
      </c>
      <c r="U32">
        <v>1055</v>
      </c>
      <c r="V32">
        <v>6308</v>
      </c>
      <c r="W32">
        <v>14461</v>
      </c>
      <c r="X32">
        <v>14461</v>
      </c>
      <c r="Y32">
        <v>12124</v>
      </c>
      <c r="Z32">
        <v>22092</v>
      </c>
      <c r="AA32">
        <v>71857</v>
      </c>
      <c r="AB32">
        <v>21705</v>
      </c>
      <c r="AC32">
        <v>45100</v>
      </c>
      <c r="AD32">
        <v>13200</v>
      </c>
      <c r="AE32">
        <v>9594</v>
      </c>
      <c r="AF32">
        <v>3438</v>
      </c>
      <c r="AG32">
        <v>9594</v>
      </c>
      <c r="AH32">
        <v>26757</v>
      </c>
      <c r="AI32">
        <v>30928</v>
      </c>
      <c r="AJ32">
        <v>3468</v>
      </c>
      <c r="AK32">
        <v>3703</v>
      </c>
      <c r="AL32">
        <v>5694</v>
      </c>
      <c r="AM32">
        <v>13668</v>
      </c>
      <c r="AN32">
        <v>884</v>
      </c>
      <c r="AO32">
        <v>884</v>
      </c>
      <c r="AP32">
        <v>6032</v>
      </c>
      <c r="AQ32">
        <v>7332</v>
      </c>
      <c r="AR32">
        <v>209262</v>
      </c>
      <c r="AS32">
        <v>4773</v>
      </c>
      <c r="AT32">
        <v>870</v>
      </c>
      <c r="AU32">
        <v>870</v>
      </c>
      <c r="AV32">
        <v>4633</v>
      </c>
      <c r="AW32">
        <v>13089</v>
      </c>
      <c r="AX32">
        <v>3717</v>
      </c>
      <c r="AY32">
        <v>30276</v>
      </c>
      <c r="AZ32">
        <v>15815</v>
      </c>
      <c r="BA32">
        <v>3827</v>
      </c>
      <c r="BB32">
        <v>7198</v>
      </c>
      <c r="BC32">
        <v>1055</v>
      </c>
      <c r="BD32" s="9">
        <v>30</v>
      </c>
    </row>
    <row r="33" spans="1:56" x14ac:dyDescent="0.35">
      <c r="A33" s="3"/>
      <c r="B33" s="5" t="s">
        <v>70</v>
      </c>
      <c r="C33">
        <v>6840</v>
      </c>
      <c r="D33">
        <v>15898</v>
      </c>
      <c r="E33">
        <v>9058</v>
      </c>
      <c r="F33">
        <v>4348</v>
      </c>
      <c r="G33">
        <v>3443</v>
      </c>
      <c r="H33">
        <v>14228</v>
      </c>
      <c r="I33">
        <v>4541</v>
      </c>
      <c r="J33">
        <v>5068</v>
      </c>
      <c r="K33">
        <v>1864</v>
      </c>
      <c r="L33">
        <v>5813</v>
      </c>
      <c r="M33">
        <v>5813</v>
      </c>
      <c r="N33">
        <v>4949</v>
      </c>
      <c r="O33">
        <v>4484</v>
      </c>
      <c r="P33">
        <v>4332</v>
      </c>
      <c r="Q33">
        <v>3915</v>
      </c>
      <c r="R33">
        <v>3436</v>
      </c>
      <c r="S33">
        <v>45797</v>
      </c>
      <c r="T33">
        <v>14875</v>
      </c>
      <c r="U33">
        <v>972</v>
      </c>
      <c r="V33">
        <v>5503</v>
      </c>
      <c r="W33">
        <v>13155</v>
      </c>
      <c r="X33">
        <v>13155</v>
      </c>
      <c r="Y33">
        <v>10571</v>
      </c>
      <c r="Z33">
        <v>19421</v>
      </c>
      <c r="AA33">
        <v>64733</v>
      </c>
      <c r="AB33">
        <v>19238</v>
      </c>
      <c r="AC33">
        <v>40548</v>
      </c>
      <c r="AD33">
        <v>12373</v>
      </c>
      <c r="AE33">
        <v>8930</v>
      </c>
      <c r="AF33">
        <v>3211</v>
      </c>
      <c r="AG33">
        <v>8930</v>
      </c>
      <c r="AH33">
        <v>24185</v>
      </c>
      <c r="AI33">
        <v>28101</v>
      </c>
      <c r="AJ33">
        <v>3217</v>
      </c>
      <c r="AK33">
        <v>3340</v>
      </c>
      <c r="AL33">
        <v>5208</v>
      </c>
      <c r="AM33">
        <v>12011</v>
      </c>
      <c r="AN33">
        <v>805</v>
      </c>
      <c r="AO33">
        <v>805</v>
      </c>
      <c r="AP33">
        <v>5481</v>
      </c>
      <c r="AQ33">
        <v>6630</v>
      </c>
      <c r="AR33">
        <v>190084</v>
      </c>
      <c r="AS33">
        <v>4541</v>
      </c>
      <c r="AT33">
        <v>776</v>
      </c>
      <c r="AU33">
        <v>776</v>
      </c>
      <c r="AV33">
        <v>4536</v>
      </c>
      <c r="AW33">
        <v>12174</v>
      </c>
      <c r="AX33">
        <v>3204</v>
      </c>
      <c r="AY33">
        <v>27933</v>
      </c>
      <c r="AZ33">
        <v>14778</v>
      </c>
      <c r="BA33">
        <v>3518</v>
      </c>
      <c r="BB33">
        <v>6094</v>
      </c>
      <c r="BC33">
        <v>972</v>
      </c>
      <c r="BD33" s="9">
        <v>31</v>
      </c>
    </row>
    <row r="34" spans="1:56" x14ac:dyDescent="0.35">
      <c r="A34" s="3"/>
      <c r="B34" s="5" t="s">
        <v>71</v>
      </c>
      <c r="C34">
        <v>5820</v>
      </c>
      <c r="D34">
        <v>14164</v>
      </c>
      <c r="E34">
        <v>8344</v>
      </c>
      <c r="F34">
        <v>3966</v>
      </c>
      <c r="G34">
        <v>3221</v>
      </c>
      <c r="H34">
        <v>12941</v>
      </c>
      <c r="I34">
        <v>4117</v>
      </c>
      <c r="J34">
        <v>4397</v>
      </c>
      <c r="K34">
        <v>1655</v>
      </c>
      <c r="L34">
        <v>5644</v>
      </c>
      <c r="M34">
        <v>5644</v>
      </c>
      <c r="N34">
        <v>3904</v>
      </c>
      <c r="O34">
        <v>3948</v>
      </c>
      <c r="P34">
        <v>3656</v>
      </c>
      <c r="Q34">
        <v>3310</v>
      </c>
      <c r="R34">
        <v>2999</v>
      </c>
      <c r="S34">
        <v>39293</v>
      </c>
      <c r="T34">
        <v>12299</v>
      </c>
      <c r="U34">
        <v>979</v>
      </c>
      <c r="V34">
        <v>4825</v>
      </c>
      <c r="W34">
        <v>11746</v>
      </c>
      <c r="X34">
        <v>11746</v>
      </c>
      <c r="Y34">
        <v>9222</v>
      </c>
      <c r="Z34">
        <v>15156</v>
      </c>
      <c r="AA34">
        <v>53781</v>
      </c>
      <c r="AB34">
        <v>17262</v>
      </c>
      <c r="AC34">
        <v>32864</v>
      </c>
      <c r="AD34">
        <v>11540</v>
      </c>
      <c r="AE34">
        <v>8319</v>
      </c>
      <c r="AF34">
        <v>2621</v>
      </c>
      <c r="AG34">
        <v>8319</v>
      </c>
      <c r="AH34">
        <v>20917</v>
      </c>
      <c r="AI34">
        <v>23430</v>
      </c>
      <c r="AJ34">
        <v>2702</v>
      </c>
      <c r="AK34">
        <v>3098</v>
      </c>
      <c r="AL34">
        <v>4810</v>
      </c>
      <c r="AM34">
        <v>10348</v>
      </c>
      <c r="AN34">
        <v>750</v>
      </c>
      <c r="AO34">
        <v>750</v>
      </c>
      <c r="AP34">
        <v>5122</v>
      </c>
      <c r="AQ34">
        <v>5470</v>
      </c>
      <c r="AR34">
        <v>165146</v>
      </c>
      <c r="AS34">
        <v>4117</v>
      </c>
      <c r="AT34">
        <v>742</v>
      </c>
      <c r="AU34">
        <v>742</v>
      </c>
      <c r="AV34">
        <v>4183</v>
      </c>
      <c r="AW34">
        <v>10569</v>
      </c>
      <c r="AX34">
        <v>2742</v>
      </c>
      <c r="AY34">
        <v>24738</v>
      </c>
      <c r="AZ34">
        <v>12992</v>
      </c>
      <c r="BA34">
        <v>2962</v>
      </c>
      <c r="BB34">
        <v>5119</v>
      </c>
      <c r="BC34">
        <v>979</v>
      </c>
      <c r="BD34" s="9">
        <v>32</v>
      </c>
    </row>
    <row r="35" spans="1:56" x14ac:dyDescent="0.35">
      <c r="A35" s="3"/>
      <c r="B35" s="5" t="s">
        <v>72</v>
      </c>
      <c r="C35">
        <v>5622</v>
      </c>
      <c r="D35">
        <v>13715</v>
      </c>
      <c r="E35">
        <v>8093</v>
      </c>
      <c r="F35">
        <v>4306</v>
      </c>
      <c r="G35">
        <v>3532</v>
      </c>
      <c r="H35">
        <v>13256</v>
      </c>
      <c r="I35">
        <v>4447</v>
      </c>
      <c r="J35">
        <v>4573</v>
      </c>
      <c r="K35">
        <v>1787</v>
      </c>
      <c r="L35">
        <v>5665</v>
      </c>
      <c r="M35">
        <v>5665</v>
      </c>
      <c r="N35">
        <v>4107</v>
      </c>
      <c r="O35">
        <v>4031</v>
      </c>
      <c r="P35">
        <v>3622</v>
      </c>
      <c r="Q35">
        <v>3350</v>
      </c>
      <c r="R35">
        <v>2876</v>
      </c>
      <c r="S35">
        <v>40441</v>
      </c>
      <c r="T35">
        <v>12277</v>
      </c>
      <c r="U35">
        <v>1002</v>
      </c>
      <c r="V35">
        <v>4943</v>
      </c>
      <c r="W35">
        <v>12418</v>
      </c>
      <c r="X35">
        <v>12418</v>
      </c>
      <c r="Y35">
        <v>9516</v>
      </c>
      <c r="Z35">
        <v>13288</v>
      </c>
      <c r="AA35">
        <v>50288</v>
      </c>
      <c r="AB35">
        <v>16937</v>
      </c>
      <c r="AC35">
        <v>30723</v>
      </c>
      <c r="AD35">
        <v>11757</v>
      </c>
      <c r="AE35">
        <v>8225</v>
      </c>
      <c r="AF35">
        <v>2639</v>
      </c>
      <c r="AG35">
        <v>8225</v>
      </c>
      <c r="AH35">
        <v>19565</v>
      </c>
      <c r="AI35">
        <v>23576</v>
      </c>
      <c r="AJ35">
        <v>2896</v>
      </c>
      <c r="AK35">
        <v>3222</v>
      </c>
      <c r="AL35">
        <v>4928</v>
      </c>
      <c r="AM35">
        <v>9706</v>
      </c>
      <c r="AN35">
        <v>779</v>
      </c>
      <c r="AO35">
        <v>779</v>
      </c>
      <c r="AP35">
        <v>5320</v>
      </c>
      <c r="AQ35">
        <v>5474</v>
      </c>
      <c r="AR35">
        <v>164057</v>
      </c>
      <c r="AS35">
        <v>4447</v>
      </c>
      <c r="AT35">
        <v>683</v>
      </c>
      <c r="AU35">
        <v>683</v>
      </c>
      <c r="AV35">
        <v>4297</v>
      </c>
      <c r="AW35">
        <v>9859</v>
      </c>
      <c r="AX35">
        <v>2786</v>
      </c>
      <c r="AY35">
        <v>26151</v>
      </c>
      <c r="AZ35">
        <v>13733</v>
      </c>
      <c r="BA35">
        <v>2824</v>
      </c>
      <c r="BB35">
        <v>5053</v>
      </c>
      <c r="BC35">
        <v>1002</v>
      </c>
      <c r="BD35" s="9">
        <v>33</v>
      </c>
    </row>
    <row r="36" spans="1:56" x14ac:dyDescent="0.35">
      <c r="A36" s="3"/>
      <c r="B36" s="5" t="s">
        <v>73</v>
      </c>
      <c r="C36">
        <v>4129</v>
      </c>
      <c r="D36">
        <v>10057</v>
      </c>
      <c r="E36">
        <v>5928</v>
      </c>
      <c r="F36">
        <v>3313</v>
      </c>
      <c r="G36">
        <v>2739</v>
      </c>
      <c r="H36">
        <v>10604</v>
      </c>
      <c r="I36">
        <v>3466</v>
      </c>
      <c r="J36">
        <v>3610</v>
      </c>
      <c r="K36">
        <v>1346</v>
      </c>
      <c r="L36">
        <v>4801</v>
      </c>
      <c r="M36">
        <v>4801</v>
      </c>
      <c r="N36">
        <v>3099</v>
      </c>
      <c r="O36">
        <v>3110</v>
      </c>
      <c r="P36">
        <v>2935</v>
      </c>
      <c r="Q36">
        <v>2627</v>
      </c>
      <c r="R36">
        <v>2330</v>
      </c>
      <c r="S36">
        <v>30842</v>
      </c>
      <c r="T36">
        <v>9152</v>
      </c>
      <c r="U36">
        <v>794</v>
      </c>
      <c r="V36">
        <v>3713</v>
      </c>
      <c r="W36">
        <v>9547</v>
      </c>
      <c r="X36">
        <v>9547</v>
      </c>
      <c r="Y36">
        <v>7323</v>
      </c>
      <c r="Z36">
        <v>10260</v>
      </c>
      <c r="AA36">
        <v>39137</v>
      </c>
      <c r="AB36">
        <v>12629</v>
      </c>
      <c r="AC36">
        <v>23856</v>
      </c>
      <c r="AD36">
        <v>9093</v>
      </c>
      <c r="AE36">
        <v>6354</v>
      </c>
      <c r="AF36">
        <v>2076</v>
      </c>
      <c r="AG36">
        <v>6354</v>
      </c>
      <c r="AH36">
        <v>15281</v>
      </c>
      <c r="AI36">
        <v>17829</v>
      </c>
      <c r="AJ36">
        <v>2151</v>
      </c>
      <c r="AK36">
        <v>2572</v>
      </c>
      <c r="AL36">
        <v>3901</v>
      </c>
      <c r="AM36">
        <v>7638</v>
      </c>
      <c r="AN36">
        <v>666</v>
      </c>
      <c r="AO36">
        <v>666</v>
      </c>
      <c r="AP36">
        <v>4272</v>
      </c>
      <c r="AQ36">
        <v>4201</v>
      </c>
      <c r="AR36">
        <v>127150</v>
      </c>
      <c r="AS36">
        <v>3466</v>
      </c>
      <c r="AT36">
        <v>577</v>
      </c>
      <c r="AU36">
        <v>577</v>
      </c>
      <c r="AV36">
        <v>3593</v>
      </c>
      <c r="AW36">
        <v>7643</v>
      </c>
      <c r="AX36">
        <v>2264</v>
      </c>
      <c r="AY36">
        <v>20231</v>
      </c>
      <c r="AZ36">
        <v>10684</v>
      </c>
      <c r="BA36">
        <v>2054</v>
      </c>
      <c r="BB36">
        <v>3899</v>
      </c>
      <c r="BC36">
        <v>794</v>
      </c>
      <c r="BD36" s="9">
        <v>34</v>
      </c>
    </row>
    <row r="37" spans="1:56" x14ac:dyDescent="0.35">
      <c r="A37" s="3"/>
      <c r="B37" s="5" t="s">
        <v>74</v>
      </c>
      <c r="C37">
        <v>3695</v>
      </c>
      <c r="D37">
        <v>8281</v>
      </c>
      <c r="E37">
        <v>4586</v>
      </c>
      <c r="F37">
        <v>2642</v>
      </c>
      <c r="G37">
        <v>2245</v>
      </c>
      <c r="H37">
        <v>8316</v>
      </c>
      <c r="I37">
        <v>2800</v>
      </c>
      <c r="J37">
        <v>2850</v>
      </c>
      <c r="K37">
        <v>983</v>
      </c>
      <c r="L37">
        <v>3660</v>
      </c>
      <c r="M37">
        <v>3660</v>
      </c>
      <c r="N37">
        <v>2766</v>
      </c>
      <c r="O37">
        <v>2449</v>
      </c>
      <c r="P37">
        <v>2597</v>
      </c>
      <c r="Q37">
        <v>2148</v>
      </c>
      <c r="R37">
        <v>1948</v>
      </c>
      <c r="S37">
        <v>24775</v>
      </c>
      <c r="T37">
        <v>7867</v>
      </c>
      <c r="U37">
        <v>713</v>
      </c>
      <c r="V37">
        <v>3109</v>
      </c>
      <c r="W37">
        <v>7370</v>
      </c>
      <c r="X37">
        <v>7370</v>
      </c>
      <c r="Y37">
        <v>5959</v>
      </c>
      <c r="Z37">
        <v>9530</v>
      </c>
      <c r="AA37">
        <v>33698</v>
      </c>
      <c r="AB37">
        <v>10254</v>
      </c>
      <c r="AC37">
        <v>21120</v>
      </c>
      <c r="AD37">
        <v>7233</v>
      </c>
      <c r="AE37">
        <v>4988</v>
      </c>
      <c r="AF37">
        <v>1746</v>
      </c>
      <c r="AG37">
        <v>4988</v>
      </c>
      <c r="AH37">
        <v>12578</v>
      </c>
      <c r="AI37">
        <v>14605</v>
      </c>
      <c r="AJ37">
        <v>1653</v>
      </c>
      <c r="AK37">
        <v>1973</v>
      </c>
      <c r="AL37">
        <v>3062</v>
      </c>
      <c r="AM37">
        <v>6233</v>
      </c>
      <c r="AN37">
        <v>498</v>
      </c>
      <c r="AO37">
        <v>498</v>
      </c>
      <c r="AP37">
        <v>3398</v>
      </c>
      <c r="AQ37">
        <v>3509</v>
      </c>
      <c r="AR37">
        <v>104331</v>
      </c>
      <c r="AS37">
        <v>2800</v>
      </c>
      <c r="AT37">
        <v>419</v>
      </c>
      <c r="AU37">
        <v>419</v>
      </c>
      <c r="AV37">
        <v>2805</v>
      </c>
      <c r="AW37">
        <v>6345</v>
      </c>
      <c r="AX37">
        <v>1867</v>
      </c>
      <c r="AY37">
        <v>16176</v>
      </c>
      <c r="AZ37">
        <v>8806</v>
      </c>
      <c r="BA37">
        <v>1790</v>
      </c>
      <c r="BB37">
        <v>2937</v>
      </c>
      <c r="BC37">
        <v>713</v>
      </c>
      <c r="BD37" s="9">
        <v>35</v>
      </c>
    </row>
    <row r="38" spans="1:56" x14ac:dyDescent="0.35">
      <c r="A38" s="3"/>
      <c r="B38" s="5" t="s">
        <v>75</v>
      </c>
      <c r="C38">
        <v>3033</v>
      </c>
      <c r="D38">
        <v>6388</v>
      </c>
      <c r="E38">
        <v>3355</v>
      </c>
      <c r="F38">
        <v>2034</v>
      </c>
      <c r="G38">
        <v>1632</v>
      </c>
      <c r="H38">
        <v>6246</v>
      </c>
      <c r="I38">
        <v>2000</v>
      </c>
      <c r="J38">
        <v>2054</v>
      </c>
      <c r="K38">
        <v>662</v>
      </c>
      <c r="L38">
        <v>2870</v>
      </c>
      <c r="M38">
        <v>2870</v>
      </c>
      <c r="N38">
        <v>2379</v>
      </c>
      <c r="O38">
        <v>1804</v>
      </c>
      <c r="P38">
        <v>1951</v>
      </c>
      <c r="Q38">
        <v>1635</v>
      </c>
      <c r="R38">
        <v>1685</v>
      </c>
      <c r="S38">
        <v>18839</v>
      </c>
      <c r="T38">
        <v>6454</v>
      </c>
      <c r="U38">
        <v>553</v>
      </c>
      <c r="V38">
        <v>2196</v>
      </c>
      <c r="W38">
        <v>5495</v>
      </c>
      <c r="X38">
        <v>5495</v>
      </c>
      <c r="Y38">
        <v>4250</v>
      </c>
      <c r="Z38">
        <v>7853</v>
      </c>
      <c r="AA38">
        <v>26368</v>
      </c>
      <c r="AB38">
        <v>7981</v>
      </c>
      <c r="AC38">
        <v>16925</v>
      </c>
      <c r="AD38">
        <v>5426</v>
      </c>
      <c r="AE38">
        <v>3794</v>
      </c>
      <c r="AF38">
        <v>1382</v>
      </c>
      <c r="AG38">
        <v>3794</v>
      </c>
      <c r="AH38">
        <v>9443</v>
      </c>
      <c r="AI38">
        <v>11344</v>
      </c>
      <c r="AJ38">
        <v>1238</v>
      </c>
      <c r="AK38">
        <v>1593</v>
      </c>
      <c r="AL38">
        <v>2273</v>
      </c>
      <c r="AM38">
        <v>4548</v>
      </c>
      <c r="AN38">
        <v>327</v>
      </c>
      <c r="AO38">
        <v>327</v>
      </c>
      <c r="AP38">
        <v>2633</v>
      </c>
      <c r="AQ38">
        <v>2732</v>
      </c>
      <c r="AR38">
        <v>80217</v>
      </c>
      <c r="AS38">
        <v>2000</v>
      </c>
      <c r="AT38">
        <v>311</v>
      </c>
      <c r="AU38">
        <v>311</v>
      </c>
      <c r="AV38">
        <v>2169</v>
      </c>
      <c r="AW38">
        <v>4895</v>
      </c>
      <c r="AX38">
        <v>1392</v>
      </c>
      <c r="AY38">
        <v>12541</v>
      </c>
      <c r="AZ38">
        <v>7046</v>
      </c>
      <c r="BA38">
        <v>1322</v>
      </c>
      <c r="BB38">
        <v>2017</v>
      </c>
      <c r="BC38">
        <v>553</v>
      </c>
      <c r="BD38" s="9">
        <v>36</v>
      </c>
    </row>
    <row r="39" spans="1:56" x14ac:dyDescent="0.35">
      <c r="A39" s="3"/>
      <c r="B39" s="5" t="s">
        <v>81</v>
      </c>
      <c r="C39">
        <v>2017</v>
      </c>
      <c r="D39">
        <v>4180</v>
      </c>
      <c r="E39">
        <v>2163</v>
      </c>
      <c r="F39">
        <v>1315</v>
      </c>
      <c r="G39">
        <v>1000</v>
      </c>
      <c r="H39">
        <v>3632</v>
      </c>
      <c r="I39">
        <v>1227</v>
      </c>
      <c r="J39">
        <v>1203</v>
      </c>
      <c r="K39">
        <v>412</v>
      </c>
      <c r="L39">
        <v>1757</v>
      </c>
      <c r="M39">
        <v>1757</v>
      </c>
      <c r="N39">
        <v>1526</v>
      </c>
      <c r="O39">
        <v>1048</v>
      </c>
      <c r="P39">
        <v>1203</v>
      </c>
      <c r="Q39">
        <v>1030</v>
      </c>
      <c r="R39">
        <v>1082</v>
      </c>
      <c r="S39">
        <v>12103</v>
      </c>
      <c r="T39">
        <v>4595</v>
      </c>
      <c r="U39">
        <v>330</v>
      </c>
      <c r="V39">
        <v>1285</v>
      </c>
      <c r="W39">
        <v>3473</v>
      </c>
      <c r="X39">
        <v>3473</v>
      </c>
      <c r="Y39">
        <v>2488</v>
      </c>
      <c r="Z39">
        <v>4753</v>
      </c>
      <c r="AA39">
        <v>15785</v>
      </c>
      <c r="AB39">
        <v>5134</v>
      </c>
      <c r="AC39">
        <v>10347</v>
      </c>
      <c r="AD39">
        <v>3415</v>
      </c>
      <c r="AE39">
        <v>2415</v>
      </c>
      <c r="AF39">
        <v>892</v>
      </c>
      <c r="AG39">
        <v>2415</v>
      </c>
      <c r="AH39">
        <v>5438</v>
      </c>
      <c r="AI39">
        <v>7403</v>
      </c>
      <c r="AJ39">
        <v>693</v>
      </c>
      <c r="AK39">
        <v>954</v>
      </c>
      <c r="AL39">
        <v>1283</v>
      </c>
      <c r="AM39">
        <v>2478</v>
      </c>
      <c r="AN39">
        <v>219</v>
      </c>
      <c r="AO39">
        <v>219</v>
      </c>
      <c r="AP39">
        <v>1798</v>
      </c>
      <c r="AQ39">
        <v>1579</v>
      </c>
      <c r="AR39">
        <v>49691</v>
      </c>
      <c r="AS39">
        <v>1227</v>
      </c>
      <c r="AT39">
        <v>189</v>
      </c>
      <c r="AU39">
        <v>189</v>
      </c>
      <c r="AV39">
        <v>1301</v>
      </c>
      <c r="AW39">
        <v>2960</v>
      </c>
      <c r="AX39">
        <v>791</v>
      </c>
      <c r="AY39">
        <v>8112</v>
      </c>
      <c r="AZ39">
        <v>4639</v>
      </c>
      <c r="BA39">
        <v>838</v>
      </c>
      <c r="BB39">
        <v>1085</v>
      </c>
      <c r="BC39">
        <v>330</v>
      </c>
      <c r="BD39" s="9">
        <v>37</v>
      </c>
    </row>
    <row r="40" spans="1:56" x14ac:dyDescent="0.35">
      <c r="A40" s="3"/>
      <c r="B40" s="5" t="s">
        <v>82</v>
      </c>
      <c r="C40">
        <v>1109</v>
      </c>
      <c r="D40">
        <v>2389</v>
      </c>
      <c r="E40">
        <v>1280</v>
      </c>
      <c r="F40">
        <v>884</v>
      </c>
      <c r="G40">
        <v>634</v>
      </c>
      <c r="H40">
        <v>2253</v>
      </c>
      <c r="I40">
        <v>751</v>
      </c>
      <c r="J40">
        <v>747</v>
      </c>
      <c r="K40">
        <v>225</v>
      </c>
      <c r="L40">
        <v>991</v>
      </c>
      <c r="M40">
        <v>991</v>
      </c>
      <c r="N40">
        <v>840</v>
      </c>
      <c r="O40">
        <v>608</v>
      </c>
      <c r="P40">
        <v>710</v>
      </c>
      <c r="Q40">
        <v>568</v>
      </c>
      <c r="R40">
        <v>667</v>
      </c>
      <c r="S40">
        <v>7232</v>
      </c>
      <c r="T40">
        <v>2758</v>
      </c>
      <c r="U40">
        <v>240</v>
      </c>
      <c r="V40">
        <v>780</v>
      </c>
      <c r="W40">
        <v>2124</v>
      </c>
      <c r="X40">
        <v>2124</v>
      </c>
      <c r="Y40">
        <v>1527</v>
      </c>
      <c r="Z40">
        <v>2768</v>
      </c>
      <c r="AA40">
        <v>8781</v>
      </c>
      <c r="AB40">
        <v>2925</v>
      </c>
      <c r="AC40">
        <v>6002</v>
      </c>
      <c r="AD40">
        <v>1989</v>
      </c>
      <c r="AE40">
        <v>1355</v>
      </c>
      <c r="AF40">
        <v>525</v>
      </c>
      <c r="AG40">
        <v>1355</v>
      </c>
      <c r="AH40">
        <v>2779</v>
      </c>
      <c r="AI40">
        <v>4357</v>
      </c>
      <c r="AJ40">
        <v>403</v>
      </c>
      <c r="AK40">
        <v>536</v>
      </c>
      <c r="AL40">
        <v>783</v>
      </c>
      <c r="AM40">
        <v>1168</v>
      </c>
      <c r="AN40">
        <v>134</v>
      </c>
      <c r="AO40">
        <v>134</v>
      </c>
      <c r="AP40">
        <v>1129</v>
      </c>
      <c r="AQ40">
        <v>882</v>
      </c>
      <c r="AR40">
        <v>29050</v>
      </c>
      <c r="AS40">
        <v>751</v>
      </c>
      <c r="AT40">
        <v>125</v>
      </c>
      <c r="AU40">
        <v>125</v>
      </c>
      <c r="AV40">
        <v>862</v>
      </c>
      <c r="AW40">
        <v>1611</v>
      </c>
      <c r="AX40">
        <v>522</v>
      </c>
      <c r="AY40">
        <v>4977</v>
      </c>
      <c r="AZ40">
        <v>2853</v>
      </c>
      <c r="BA40">
        <v>450</v>
      </c>
      <c r="BB40">
        <v>628</v>
      </c>
      <c r="BC40">
        <v>240</v>
      </c>
      <c r="BD40" s="9">
        <v>38</v>
      </c>
    </row>
    <row r="41" spans="1:56" x14ac:dyDescent="0.35">
      <c r="A41" s="3"/>
      <c r="B41" s="5" t="s">
        <v>76</v>
      </c>
      <c r="BD41" s="9">
        <v>39</v>
      </c>
    </row>
    <row r="42" spans="1:56" x14ac:dyDescent="0.35">
      <c r="A42" s="3"/>
      <c r="B42" s="5" t="s">
        <v>46</v>
      </c>
      <c r="BD42" s="9">
        <v>40</v>
      </c>
    </row>
    <row r="43" spans="1:56" x14ac:dyDescent="0.35">
      <c r="A43" s="3"/>
      <c r="B43" s="5" t="s">
        <v>77</v>
      </c>
      <c r="BD43" s="9">
        <v>41</v>
      </c>
    </row>
    <row r="44" spans="1:56" x14ac:dyDescent="0.35">
      <c r="A44" s="3"/>
      <c r="B44" s="5" t="s">
        <v>47</v>
      </c>
      <c r="C44">
        <v>4618</v>
      </c>
      <c r="D44">
        <v>10741</v>
      </c>
      <c r="E44">
        <v>6123</v>
      </c>
      <c r="F44">
        <v>2762</v>
      </c>
      <c r="G44">
        <v>2139</v>
      </c>
      <c r="H44">
        <v>8596</v>
      </c>
      <c r="I44">
        <v>2478</v>
      </c>
      <c r="J44">
        <v>3910</v>
      </c>
      <c r="K44">
        <v>1252</v>
      </c>
      <c r="L44">
        <v>3221</v>
      </c>
      <c r="M44">
        <v>3221</v>
      </c>
      <c r="N44">
        <v>3524</v>
      </c>
      <c r="O44">
        <v>2828</v>
      </c>
      <c r="P44">
        <v>2623</v>
      </c>
      <c r="Q44">
        <v>2309</v>
      </c>
      <c r="R44">
        <v>2475</v>
      </c>
      <c r="S44">
        <v>30158</v>
      </c>
      <c r="T44">
        <v>10532</v>
      </c>
      <c r="U44">
        <v>556</v>
      </c>
      <c r="V44">
        <v>3747</v>
      </c>
      <c r="W44">
        <v>8648</v>
      </c>
      <c r="X44">
        <v>8648</v>
      </c>
      <c r="Y44">
        <v>7657</v>
      </c>
      <c r="Z44">
        <v>13791</v>
      </c>
      <c r="AA44">
        <v>42639</v>
      </c>
      <c r="AB44">
        <v>13104</v>
      </c>
      <c r="AC44">
        <v>26871</v>
      </c>
      <c r="AD44">
        <v>7596</v>
      </c>
      <c r="AE44">
        <v>5457</v>
      </c>
      <c r="AF44">
        <v>1848</v>
      </c>
      <c r="AG44">
        <v>5457</v>
      </c>
      <c r="AH44">
        <v>15768</v>
      </c>
      <c r="AI44">
        <v>19032</v>
      </c>
      <c r="AJ44">
        <v>1961</v>
      </c>
      <c r="AK44">
        <v>2363</v>
      </c>
      <c r="AL44">
        <v>3245</v>
      </c>
      <c r="AM44">
        <v>8401</v>
      </c>
      <c r="AN44">
        <v>494</v>
      </c>
      <c r="AO44">
        <v>494</v>
      </c>
      <c r="AP44">
        <v>3562</v>
      </c>
      <c r="AQ44">
        <v>4118</v>
      </c>
      <c r="AR44">
        <v>124418</v>
      </c>
      <c r="AS44">
        <v>2478</v>
      </c>
      <c r="AT44">
        <v>549</v>
      </c>
      <c r="AU44">
        <v>549</v>
      </c>
      <c r="AV44">
        <v>2523</v>
      </c>
      <c r="AW44">
        <v>7367</v>
      </c>
      <c r="AX44">
        <v>2658</v>
      </c>
      <c r="AY44">
        <v>18496</v>
      </c>
      <c r="AZ44">
        <v>9848</v>
      </c>
      <c r="BA44">
        <v>2016</v>
      </c>
      <c r="BB44">
        <v>4230</v>
      </c>
      <c r="BC44">
        <v>556</v>
      </c>
      <c r="BD44" s="9">
        <v>42</v>
      </c>
    </row>
    <row r="45" spans="1:56" x14ac:dyDescent="0.35">
      <c r="A45" s="3"/>
      <c r="B45" s="5" t="s">
        <v>48</v>
      </c>
      <c r="C45">
        <v>10055</v>
      </c>
      <c r="D45">
        <v>17241</v>
      </c>
      <c r="E45">
        <v>7186</v>
      </c>
      <c r="F45">
        <v>3297</v>
      </c>
      <c r="G45">
        <v>2955</v>
      </c>
      <c r="H45">
        <v>10847</v>
      </c>
      <c r="I45">
        <v>2809</v>
      </c>
      <c r="J45">
        <v>5494</v>
      </c>
      <c r="K45">
        <v>1591</v>
      </c>
      <c r="L45">
        <v>3996</v>
      </c>
      <c r="M45">
        <v>3996</v>
      </c>
      <c r="N45">
        <v>6850</v>
      </c>
      <c r="O45">
        <v>3689</v>
      </c>
      <c r="P45">
        <v>3335</v>
      </c>
      <c r="Q45">
        <v>2990</v>
      </c>
      <c r="R45">
        <v>2815</v>
      </c>
      <c r="S45">
        <v>46618</v>
      </c>
      <c r="T45">
        <v>20799</v>
      </c>
      <c r="U45">
        <v>650</v>
      </c>
      <c r="V45">
        <v>4670</v>
      </c>
      <c r="W45">
        <v>12020</v>
      </c>
      <c r="X45">
        <v>12020</v>
      </c>
      <c r="Y45">
        <v>10164</v>
      </c>
      <c r="Z45">
        <v>27102</v>
      </c>
      <c r="AA45">
        <v>64147</v>
      </c>
      <c r="AB45">
        <v>20259</v>
      </c>
      <c r="AC45">
        <v>44004</v>
      </c>
      <c r="AD45">
        <v>9133</v>
      </c>
      <c r="AE45">
        <v>6178</v>
      </c>
      <c r="AF45">
        <v>2412</v>
      </c>
      <c r="AG45">
        <v>6178</v>
      </c>
      <c r="AH45">
        <v>20143</v>
      </c>
      <c r="AI45">
        <v>31789</v>
      </c>
      <c r="AJ45">
        <v>2508</v>
      </c>
      <c r="AK45">
        <v>3018</v>
      </c>
      <c r="AL45">
        <v>4148</v>
      </c>
      <c r="AM45">
        <v>10761</v>
      </c>
      <c r="AN45">
        <v>577</v>
      </c>
      <c r="AO45">
        <v>577</v>
      </c>
      <c r="AP45">
        <v>4430</v>
      </c>
      <c r="AQ45">
        <v>5464</v>
      </c>
      <c r="AR45">
        <v>181688</v>
      </c>
      <c r="AS45">
        <v>2809</v>
      </c>
      <c r="AT45">
        <v>720</v>
      </c>
      <c r="AU45">
        <v>720</v>
      </c>
      <c r="AV45">
        <v>3010</v>
      </c>
      <c r="AW45">
        <v>9382</v>
      </c>
      <c r="AX45">
        <v>3903</v>
      </c>
      <c r="AY45">
        <v>26597</v>
      </c>
      <c r="AZ45">
        <v>14577</v>
      </c>
      <c r="BA45">
        <v>2876</v>
      </c>
      <c r="BB45">
        <v>5492</v>
      </c>
      <c r="BC45">
        <v>650</v>
      </c>
      <c r="BD45" s="9">
        <v>43</v>
      </c>
    </row>
    <row r="46" spans="1:56" x14ac:dyDescent="0.35">
      <c r="A46" s="3"/>
      <c r="B46" s="5" t="s">
        <v>49</v>
      </c>
      <c r="C46">
        <v>13084</v>
      </c>
      <c r="D46">
        <v>20153</v>
      </c>
      <c r="E46">
        <v>7069</v>
      </c>
      <c r="F46">
        <v>3008</v>
      </c>
      <c r="G46">
        <v>2486</v>
      </c>
      <c r="H46">
        <v>9915</v>
      </c>
      <c r="I46">
        <v>2465</v>
      </c>
      <c r="J46">
        <v>4320</v>
      </c>
      <c r="K46">
        <v>1326</v>
      </c>
      <c r="L46">
        <v>3672</v>
      </c>
      <c r="M46">
        <v>3672</v>
      </c>
      <c r="N46">
        <v>7015</v>
      </c>
      <c r="O46">
        <v>3552</v>
      </c>
      <c r="P46">
        <v>2823</v>
      </c>
      <c r="Q46">
        <v>2551</v>
      </c>
      <c r="R46">
        <v>2235</v>
      </c>
      <c r="S46">
        <v>49299</v>
      </c>
      <c r="T46">
        <v>25953</v>
      </c>
      <c r="U46">
        <v>613</v>
      </c>
      <c r="V46">
        <v>4538</v>
      </c>
      <c r="W46">
        <v>10466</v>
      </c>
      <c r="X46">
        <v>10466</v>
      </c>
      <c r="Y46">
        <v>8858</v>
      </c>
      <c r="Z46">
        <v>31828</v>
      </c>
      <c r="AA46">
        <v>66712</v>
      </c>
      <c r="AB46">
        <v>23042</v>
      </c>
      <c r="AC46">
        <v>47795</v>
      </c>
      <c r="AD46">
        <v>8662</v>
      </c>
      <c r="AE46">
        <v>6176</v>
      </c>
      <c r="AF46">
        <v>2322</v>
      </c>
      <c r="AG46">
        <v>6176</v>
      </c>
      <c r="AH46">
        <v>18917</v>
      </c>
      <c r="AI46">
        <v>36368</v>
      </c>
      <c r="AJ46">
        <v>2460</v>
      </c>
      <c r="AK46">
        <v>2889</v>
      </c>
      <c r="AL46">
        <v>3564</v>
      </c>
      <c r="AM46">
        <v>10197</v>
      </c>
      <c r="AN46">
        <v>605</v>
      </c>
      <c r="AO46">
        <v>605</v>
      </c>
      <c r="AP46">
        <v>4041</v>
      </c>
      <c r="AQ46">
        <v>5719</v>
      </c>
      <c r="AR46">
        <v>186149</v>
      </c>
      <c r="AS46">
        <v>2465</v>
      </c>
      <c r="AT46">
        <v>707</v>
      </c>
      <c r="AU46">
        <v>707</v>
      </c>
      <c r="AV46">
        <v>2799</v>
      </c>
      <c r="AW46">
        <v>8720</v>
      </c>
      <c r="AX46">
        <v>2994</v>
      </c>
      <c r="AY46">
        <v>24530</v>
      </c>
      <c r="AZ46">
        <v>14064</v>
      </c>
      <c r="BA46">
        <v>2868</v>
      </c>
      <c r="BB46">
        <v>5404</v>
      </c>
      <c r="BC46">
        <v>613</v>
      </c>
      <c r="BD46" s="9">
        <v>44</v>
      </c>
    </row>
    <row r="47" spans="1:56" x14ac:dyDescent="0.35">
      <c r="A47" s="3"/>
      <c r="B47" s="5" t="s">
        <v>50</v>
      </c>
      <c r="C47">
        <v>10533</v>
      </c>
      <c r="D47">
        <v>18196</v>
      </c>
      <c r="E47">
        <v>7663</v>
      </c>
      <c r="F47">
        <v>3098</v>
      </c>
      <c r="G47">
        <v>1993</v>
      </c>
      <c r="H47">
        <v>9097</v>
      </c>
      <c r="I47">
        <v>2438</v>
      </c>
      <c r="J47">
        <v>3686</v>
      </c>
      <c r="K47">
        <v>1379</v>
      </c>
      <c r="L47">
        <v>3519</v>
      </c>
      <c r="M47">
        <v>3519</v>
      </c>
      <c r="N47">
        <v>5275</v>
      </c>
      <c r="O47">
        <v>3358</v>
      </c>
      <c r="P47">
        <v>2430</v>
      </c>
      <c r="Q47">
        <v>2530</v>
      </c>
      <c r="R47">
        <v>1892</v>
      </c>
      <c r="S47">
        <v>45742</v>
      </c>
      <c r="T47">
        <v>22449</v>
      </c>
      <c r="U47">
        <v>618</v>
      </c>
      <c r="V47">
        <v>4657</v>
      </c>
      <c r="W47">
        <v>10197</v>
      </c>
      <c r="X47">
        <v>10197</v>
      </c>
      <c r="Y47">
        <v>8343</v>
      </c>
      <c r="Z47">
        <v>27904</v>
      </c>
      <c r="AA47">
        <v>61765</v>
      </c>
      <c r="AB47">
        <v>21010</v>
      </c>
      <c r="AC47">
        <v>42551</v>
      </c>
      <c r="AD47">
        <v>8457</v>
      </c>
      <c r="AE47">
        <v>6464</v>
      </c>
      <c r="AF47">
        <v>2227</v>
      </c>
      <c r="AG47">
        <v>6464</v>
      </c>
      <c r="AH47">
        <v>19214</v>
      </c>
      <c r="AI47">
        <v>33107</v>
      </c>
      <c r="AJ47">
        <v>2518</v>
      </c>
      <c r="AK47">
        <v>2814</v>
      </c>
      <c r="AL47">
        <v>3224</v>
      </c>
      <c r="AM47">
        <v>10357</v>
      </c>
      <c r="AN47">
        <v>540</v>
      </c>
      <c r="AO47">
        <v>540</v>
      </c>
      <c r="AP47">
        <v>4186</v>
      </c>
      <c r="AQ47">
        <v>5418</v>
      </c>
      <c r="AR47">
        <v>172305</v>
      </c>
      <c r="AS47">
        <v>2438</v>
      </c>
      <c r="AT47">
        <v>655</v>
      </c>
      <c r="AU47">
        <v>655</v>
      </c>
      <c r="AV47">
        <v>2515</v>
      </c>
      <c r="AW47">
        <v>8857</v>
      </c>
      <c r="AX47">
        <v>2307</v>
      </c>
      <c r="AY47">
        <v>22756</v>
      </c>
      <c r="AZ47">
        <v>12559</v>
      </c>
      <c r="BA47">
        <v>2680</v>
      </c>
      <c r="BB47">
        <v>5610</v>
      </c>
      <c r="BC47">
        <v>618</v>
      </c>
      <c r="BD47" s="9">
        <v>45</v>
      </c>
    </row>
    <row r="48" spans="1:56" x14ac:dyDescent="0.35">
      <c r="A48" s="3"/>
      <c r="B48" s="5" t="s">
        <v>51</v>
      </c>
      <c r="C48">
        <v>8518</v>
      </c>
      <c r="D48">
        <v>16872</v>
      </c>
      <c r="E48">
        <v>8354</v>
      </c>
      <c r="F48">
        <v>2990</v>
      </c>
      <c r="G48">
        <v>2111</v>
      </c>
      <c r="H48">
        <v>9060</v>
      </c>
      <c r="I48">
        <v>2607</v>
      </c>
      <c r="J48">
        <v>3767</v>
      </c>
      <c r="K48">
        <v>1433</v>
      </c>
      <c r="L48">
        <v>3252</v>
      </c>
      <c r="M48">
        <v>3252</v>
      </c>
      <c r="N48">
        <v>4008</v>
      </c>
      <c r="O48">
        <v>3246</v>
      </c>
      <c r="P48">
        <v>2566</v>
      </c>
      <c r="Q48">
        <v>2713</v>
      </c>
      <c r="R48">
        <v>2396</v>
      </c>
      <c r="S48">
        <v>42754</v>
      </c>
      <c r="T48">
        <v>18925</v>
      </c>
      <c r="U48">
        <v>687</v>
      </c>
      <c r="V48">
        <v>4994</v>
      </c>
      <c r="W48">
        <v>10280</v>
      </c>
      <c r="X48">
        <v>10280</v>
      </c>
      <c r="Y48">
        <v>8761</v>
      </c>
      <c r="Z48">
        <v>22182</v>
      </c>
      <c r="AA48">
        <v>56216</v>
      </c>
      <c r="AB48">
        <v>19515</v>
      </c>
      <c r="AC48">
        <v>36499</v>
      </c>
      <c r="AD48">
        <v>8592</v>
      </c>
      <c r="AE48">
        <v>6481</v>
      </c>
      <c r="AF48">
        <v>2010</v>
      </c>
      <c r="AG48">
        <v>6481</v>
      </c>
      <c r="AH48">
        <v>19717</v>
      </c>
      <c r="AI48">
        <v>29867</v>
      </c>
      <c r="AJ48">
        <v>2614</v>
      </c>
      <c r="AK48">
        <v>2643</v>
      </c>
      <c r="AL48">
        <v>3157</v>
      </c>
      <c r="AM48">
        <v>10380</v>
      </c>
      <c r="AN48">
        <v>536</v>
      </c>
      <c r="AO48">
        <v>536</v>
      </c>
      <c r="AP48">
        <v>4185</v>
      </c>
      <c r="AQ48">
        <v>4942</v>
      </c>
      <c r="AR48">
        <v>161268</v>
      </c>
      <c r="AS48">
        <v>2607</v>
      </c>
      <c r="AT48">
        <v>712</v>
      </c>
      <c r="AU48">
        <v>712</v>
      </c>
      <c r="AV48">
        <v>2657</v>
      </c>
      <c r="AW48">
        <v>9337</v>
      </c>
      <c r="AX48">
        <v>2334</v>
      </c>
      <c r="AY48">
        <v>21463</v>
      </c>
      <c r="AZ48">
        <v>11183</v>
      </c>
      <c r="BA48">
        <v>2403</v>
      </c>
      <c r="BB48">
        <v>5615</v>
      </c>
      <c r="BC48">
        <v>687</v>
      </c>
      <c r="BD48" s="9">
        <v>46</v>
      </c>
    </row>
    <row r="49" spans="1:56" x14ac:dyDescent="0.35">
      <c r="A49" s="3"/>
      <c r="B49" s="5" t="s">
        <v>52</v>
      </c>
      <c r="C49">
        <v>7308</v>
      </c>
      <c r="D49">
        <v>16431</v>
      </c>
      <c r="E49">
        <v>9123</v>
      </c>
      <c r="F49">
        <v>3389</v>
      </c>
      <c r="G49">
        <v>2439</v>
      </c>
      <c r="H49">
        <v>10458</v>
      </c>
      <c r="I49">
        <v>3273</v>
      </c>
      <c r="J49">
        <v>4276</v>
      </c>
      <c r="K49">
        <v>1613</v>
      </c>
      <c r="L49">
        <v>3894</v>
      </c>
      <c r="M49">
        <v>3894</v>
      </c>
      <c r="N49">
        <v>3685</v>
      </c>
      <c r="O49">
        <v>3714</v>
      </c>
      <c r="P49">
        <v>3061</v>
      </c>
      <c r="Q49">
        <v>3382</v>
      </c>
      <c r="R49">
        <v>2856</v>
      </c>
      <c r="S49">
        <v>43545</v>
      </c>
      <c r="T49">
        <v>16766</v>
      </c>
      <c r="U49">
        <v>816</v>
      </c>
      <c r="V49">
        <v>5398</v>
      </c>
      <c r="W49">
        <v>11190</v>
      </c>
      <c r="X49">
        <v>11190</v>
      </c>
      <c r="Y49">
        <v>9674</v>
      </c>
      <c r="Z49">
        <v>18717</v>
      </c>
      <c r="AA49">
        <v>55295</v>
      </c>
      <c r="AB49">
        <v>19411</v>
      </c>
      <c r="AC49">
        <v>34216</v>
      </c>
      <c r="AD49">
        <v>9153</v>
      </c>
      <c r="AE49">
        <v>6714</v>
      </c>
      <c r="AF49">
        <v>2118</v>
      </c>
      <c r="AG49">
        <v>6714</v>
      </c>
      <c r="AH49">
        <v>21079</v>
      </c>
      <c r="AI49">
        <v>29082</v>
      </c>
      <c r="AJ49">
        <v>2717</v>
      </c>
      <c r="AK49">
        <v>2980</v>
      </c>
      <c r="AL49">
        <v>3700</v>
      </c>
      <c r="AM49">
        <v>11022</v>
      </c>
      <c r="AN49">
        <v>622</v>
      </c>
      <c r="AO49">
        <v>622</v>
      </c>
      <c r="AP49">
        <v>4187</v>
      </c>
      <c r="AQ49">
        <v>5030</v>
      </c>
      <c r="AR49">
        <v>164929</v>
      </c>
      <c r="AS49">
        <v>3273</v>
      </c>
      <c r="AT49">
        <v>800</v>
      </c>
      <c r="AU49">
        <v>800</v>
      </c>
      <c r="AV49">
        <v>3044</v>
      </c>
      <c r="AW49">
        <v>10057</v>
      </c>
      <c r="AX49">
        <v>2663</v>
      </c>
      <c r="AY49">
        <v>22451</v>
      </c>
      <c r="AZ49">
        <v>11261</v>
      </c>
      <c r="BA49">
        <v>2434</v>
      </c>
      <c r="BB49">
        <v>6217</v>
      </c>
      <c r="BC49">
        <v>816</v>
      </c>
      <c r="BD49" s="9">
        <v>47</v>
      </c>
    </row>
    <row r="50" spans="1:56" x14ac:dyDescent="0.35">
      <c r="A50" s="3"/>
      <c r="B50" s="5" t="s">
        <v>53</v>
      </c>
      <c r="C50">
        <v>7281</v>
      </c>
      <c r="D50">
        <v>17228</v>
      </c>
      <c r="E50">
        <v>9947</v>
      </c>
      <c r="F50">
        <v>4018</v>
      </c>
      <c r="G50">
        <v>3009</v>
      </c>
      <c r="H50">
        <v>12866</v>
      </c>
      <c r="I50">
        <v>4231</v>
      </c>
      <c r="J50">
        <v>5337</v>
      </c>
      <c r="K50">
        <v>2056</v>
      </c>
      <c r="L50">
        <v>5061</v>
      </c>
      <c r="M50">
        <v>5061</v>
      </c>
      <c r="N50">
        <v>4514</v>
      </c>
      <c r="O50">
        <v>4466</v>
      </c>
      <c r="P50">
        <v>3704</v>
      </c>
      <c r="Q50">
        <v>3741</v>
      </c>
      <c r="R50">
        <v>3208</v>
      </c>
      <c r="S50">
        <v>47799</v>
      </c>
      <c r="T50">
        <v>16303</v>
      </c>
      <c r="U50">
        <v>1062</v>
      </c>
      <c r="V50">
        <v>6279</v>
      </c>
      <c r="W50">
        <v>13408</v>
      </c>
      <c r="X50">
        <v>13408</v>
      </c>
      <c r="Y50">
        <v>11616</v>
      </c>
      <c r="Z50">
        <v>19948</v>
      </c>
      <c r="AA50">
        <v>63590</v>
      </c>
      <c r="AB50">
        <v>20910</v>
      </c>
      <c r="AC50">
        <v>38936</v>
      </c>
      <c r="AD50">
        <v>11193</v>
      </c>
      <c r="AE50">
        <v>8184</v>
      </c>
      <c r="AF50">
        <v>2694</v>
      </c>
      <c r="AG50">
        <v>8184</v>
      </c>
      <c r="AH50">
        <v>24654</v>
      </c>
      <c r="AI50">
        <v>30160</v>
      </c>
      <c r="AJ50">
        <v>3128</v>
      </c>
      <c r="AK50">
        <v>3682</v>
      </c>
      <c r="AL50">
        <v>4645</v>
      </c>
      <c r="AM50">
        <v>12690</v>
      </c>
      <c r="AN50">
        <v>795</v>
      </c>
      <c r="AO50">
        <v>795</v>
      </c>
      <c r="AP50">
        <v>5184</v>
      </c>
      <c r="AQ50">
        <v>6312</v>
      </c>
      <c r="AR50">
        <v>189422</v>
      </c>
      <c r="AS50">
        <v>4231</v>
      </c>
      <c r="AT50">
        <v>814</v>
      </c>
      <c r="AU50">
        <v>814</v>
      </c>
      <c r="AV50">
        <v>3755</v>
      </c>
      <c r="AW50">
        <v>11964</v>
      </c>
      <c r="AX50">
        <v>3281</v>
      </c>
      <c r="AY50">
        <v>27124</v>
      </c>
      <c r="AZ50">
        <v>13716</v>
      </c>
      <c r="BA50">
        <v>3070</v>
      </c>
      <c r="BB50">
        <v>6988</v>
      </c>
      <c r="BC50">
        <v>1062</v>
      </c>
      <c r="BD50" s="9">
        <v>48</v>
      </c>
    </row>
    <row r="51" spans="1:56" x14ac:dyDescent="0.35">
      <c r="A51" s="3"/>
      <c r="B51" s="5" t="s">
        <v>54</v>
      </c>
      <c r="C51">
        <v>7284</v>
      </c>
      <c r="D51">
        <v>17410</v>
      </c>
      <c r="E51">
        <v>10126</v>
      </c>
      <c r="F51">
        <v>4570</v>
      </c>
      <c r="G51">
        <v>3357</v>
      </c>
      <c r="H51">
        <v>13909</v>
      </c>
      <c r="I51">
        <v>4657</v>
      </c>
      <c r="J51">
        <v>5491</v>
      </c>
      <c r="K51">
        <v>2021</v>
      </c>
      <c r="L51">
        <v>5884</v>
      </c>
      <c r="M51">
        <v>5884</v>
      </c>
      <c r="N51">
        <v>4693</v>
      </c>
      <c r="O51">
        <v>4685</v>
      </c>
      <c r="P51">
        <v>4160</v>
      </c>
      <c r="Q51">
        <v>4090</v>
      </c>
      <c r="R51">
        <v>3473</v>
      </c>
      <c r="S51">
        <v>48325</v>
      </c>
      <c r="T51">
        <v>16177</v>
      </c>
      <c r="U51">
        <v>1035</v>
      </c>
      <c r="V51">
        <v>6186</v>
      </c>
      <c r="W51">
        <v>13327</v>
      </c>
      <c r="X51">
        <v>13327</v>
      </c>
      <c r="Y51">
        <v>11677</v>
      </c>
      <c r="Z51">
        <v>19976</v>
      </c>
      <c r="AA51">
        <v>66121</v>
      </c>
      <c r="AB51">
        <v>21027</v>
      </c>
      <c r="AC51">
        <v>41191</v>
      </c>
      <c r="AD51">
        <v>12412</v>
      </c>
      <c r="AE51">
        <v>9055</v>
      </c>
      <c r="AF51">
        <v>3256</v>
      </c>
      <c r="AG51">
        <v>9055</v>
      </c>
      <c r="AH51">
        <v>24930</v>
      </c>
      <c r="AI51">
        <v>30341</v>
      </c>
      <c r="AJ51">
        <v>3186</v>
      </c>
      <c r="AK51">
        <v>3617</v>
      </c>
      <c r="AL51">
        <v>5069</v>
      </c>
      <c r="AM51">
        <v>12858</v>
      </c>
      <c r="AN51">
        <v>908</v>
      </c>
      <c r="AO51">
        <v>908</v>
      </c>
      <c r="AP51">
        <v>5940</v>
      </c>
      <c r="AQ51">
        <v>6814</v>
      </c>
      <c r="AR51">
        <v>197429</v>
      </c>
      <c r="AS51">
        <v>4657</v>
      </c>
      <c r="AT51">
        <v>928</v>
      </c>
      <c r="AU51">
        <v>928</v>
      </c>
      <c r="AV51">
        <v>4155</v>
      </c>
      <c r="AW51">
        <v>12072</v>
      </c>
      <c r="AX51">
        <v>3470</v>
      </c>
      <c r="AY51">
        <v>28530</v>
      </c>
      <c r="AZ51">
        <v>15203</v>
      </c>
      <c r="BA51">
        <v>3512</v>
      </c>
      <c r="BB51">
        <v>6888</v>
      </c>
      <c r="BC51">
        <v>1035</v>
      </c>
      <c r="BD51" s="9">
        <v>49</v>
      </c>
    </row>
    <row r="52" spans="1:56" x14ac:dyDescent="0.35">
      <c r="A52" s="3"/>
      <c r="B52" s="5" t="s">
        <v>55</v>
      </c>
      <c r="C52">
        <v>6797</v>
      </c>
      <c r="D52">
        <v>15936</v>
      </c>
      <c r="E52">
        <v>9139</v>
      </c>
      <c r="F52">
        <v>4032</v>
      </c>
      <c r="G52">
        <v>3246</v>
      </c>
      <c r="H52">
        <v>13173</v>
      </c>
      <c r="I52">
        <v>4341</v>
      </c>
      <c r="J52">
        <v>4964</v>
      </c>
      <c r="K52">
        <v>1828</v>
      </c>
      <c r="L52">
        <v>5552</v>
      </c>
      <c r="M52">
        <v>5552</v>
      </c>
      <c r="N52">
        <v>4632</v>
      </c>
      <c r="O52">
        <v>4283</v>
      </c>
      <c r="P52">
        <v>3876</v>
      </c>
      <c r="Q52">
        <v>3744</v>
      </c>
      <c r="R52">
        <v>3233</v>
      </c>
      <c r="S52">
        <v>44067</v>
      </c>
      <c r="T52">
        <v>14276</v>
      </c>
      <c r="U52">
        <v>1018</v>
      </c>
      <c r="V52">
        <v>5421</v>
      </c>
      <c r="W52">
        <v>12779</v>
      </c>
      <c r="X52">
        <v>12779</v>
      </c>
      <c r="Y52">
        <v>10385</v>
      </c>
      <c r="Z52">
        <v>17580</v>
      </c>
      <c r="AA52">
        <v>59729</v>
      </c>
      <c r="AB52">
        <v>19197</v>
      </c>
      <c r="AC52">
        <v>37212</v>
      </c>
      <c r="AD52">
        <v>11962</v>
      </c>
      <c r="AE52">
        <v>8716</v>
      </c>
      <c r="AF52">
        <v>2965</v>
      </c>
      <c r="AG52">
        <v>8716</v>
      </c>
      <c r="AH52">
        <v>22517</v>
      </c>
      <c r="AI52">
        <v>26947</v>
      </c>
      <c r="AJ52">
        <v>2942</v>
      </c>
      <c r="AK52">
        <v>3261</v>
      </c>
      <c r="AL52">
        <v>4790</v>
      </c>
      <c r="AM52">
        <v>11103</v>
      </c>
      <c r="AN52">
        <v>876</v>
      </c>
      <c r="AO52">
        <v>876</v>
      </c>
      <c r="AP52">
        <v>5288</v>
      </c>
      <c r="AQ52">
        <v>6350</v>
      </c>
      <c r="AR52">
        <v>180737</v>
      </c>
      <c r="AS52">
        <v>4341</v>
      </c>
      <c r="AT52">
        <v>826</v>
      </c>
      <c r="AU52">
        <v>826</v>
      </c>
      <c r="AV52">
        <v>4100</v>
      </c>
      <c r="AW52">
        <v>11414</v>
      </c>
      <c r="AX52">
        <v>3136</v>
      </c>
      <c r="AY52">
        <v>26731</v>
      </c>
      <c r="AZ52">
        <v>13952</v>
      </c>
      <c r="BA52">
        <v>3208</v>
      </c>
      <c r="BB52">
        <v>5985</v>
      </c>
      <c r="BC52">
        <v>1018</v>
      </c>
      <c r="BD52" s="9">
        <v>50</v>
      </c>
    </row>
    <row r="53" spans="1:56" x14ac:dyDescent="0.35">
      <c r="A53" s="3"/>
      <c r="B53" s="5" t="s">
        <v>56</v>
      </c>
      <c r="C53">
        <v>6027</v>
      </c>
      <c r="D53">
        <v>14211</v>
      </c>
      <c r="E53">
        <v>8184</v>
      </c>
      <c r="F53">
        <v>3723</v>
      </c>
      <c r="G53">
        <v>3097</v>
      </c>
      <c r="H53">
        <v>11857</v>
      </c>
      <c r="I53">
        <v>4040</v>
      </c>
      <c r="J53">
        <v>4209</v>
      </c>
      <c r="K53">
        <v>1579</v>
      </c>
      <c r="L53">
        <v>5261</v>
      </c>
      <c r="M53">
        <v>5261</v>
      </c>
      <c r="N53">
        <v>3735</v>
      </c>
      <c r="O53">
        <v>3731</v>
      </c>
      <c r="P53">
        <v>3387</v>
      </c>
      <c r="Q53">
        <v>3034</v>
      </c>
      <c r="R53">
        <v>2791</v>
      </c>
      <c r="S53">
        <v>37412</v>
      </c>
      <c r="T53">
        <v>12088</v>
      </c>
      <c r="U53">
        <v>987</v>
      </c>
      <c r="V53">
        <v>4431</v>
      </c>
      <c r="W53">
        <v>10956</v>
      </c>
      <c r="X53">
        <v>10956</v>
      </c>
      <c r="Y53">
        <v>8640</v>
      </c>
      <c r="Z53">
        <v>14433</v>
      </c>
      <c r="AA53">
        <v>50045</v>
      </c>
      <c r="AB53">
        <v>17177</v>
      </c>
      <c r="AC53">
        <v>30858</v>
      </c>
      <c r="AD53">
        <v>11077</v>
      </c>
      <c r="AE53">
        <v>7980</v>
      </c>
      <c r="AF53">
        <v>2425</v>
      </c>
      <c r="AG53">
        <v>7980</v>
      </c>
      <c r="AH53">
        <v>19187</v>
      </c>
      <c r="AI53">
        <v>22416</v>
      </c>
      <c r="AJ53">
        <v>2609</v>
      </c>
      <c r="AK53">
        <v>2966</v>
      </c>
      <c r="AL53">
        <v>4304</v>
      </c>
      <c r="AM53">
        <v>9377</v>
      </c>
      <c r="AN53">
        <v>766</v>
      </c>
      <c r="AO53">
        <v>766</v>
      </c>
      <c r="AP53">
        <v>4954</v>
      </c>
      <c r="AQ53">
        <v>5063</v>
      </c>
      <c r="AR53">
        <v>156406</v>
      </c>
      <c r="AS53">
        <v>4040</v>
      </c>
      <c r="AT53">
        <v>772</v>
      </c>
      <c r="AU53">
        <v>772</v>
      </c>
      <c r="AV53">
        <v>3822</v>
      </c>
      <c r="AW53">
        <v>9810</v>
      </c>
      <c r="AX53">
        <v>2630</v>
      </c>
      <c r="AY53">
        <v>23368</v>
      </c>
      <c r="AZ53">
        <v>12412</v>
      </c>
      <c r="BA53">
        <v>2759</v>
      </c>
      <c r="BB53">
        <v>4685</v>
      </c>
      <c r="BC53">
        <v>987</v>
      </c>
      <c r="BD53" s="9">
        <v>51</v>
      </c>
    </row>
    <row r="54" spans="1:56" x14ac:dyDescent="0.35">
      <c r="A54" s="3"/>
      <c r="B54" s="5" t="s">
        <v>57</v>
      </c>
      <c r="C54">
        <v>5436</v>
      </c>
      <c r="D54">
        <v>13667</v>
      </c>
      <c r="E54">
        <v>8231</v>
      </c>
      <c r="F54">
        <v>4139</v>
      </c>
      <c r="G54">
        <v>3351</v>
      </c>
      <c r="H54">
        <v>12280</v>
      </c>
      <c r="I54">
        <v>4344</v>
      </c>
      <c r="J54">
        <v>4311</v>
      </c>
      <c r="K54">
        <v>1637</v>
      </c>
      <c r="L54">
        <v>5663</v>
      </c>
      <c r="M54">
        <v>5663</v>
      </c>
      <c r="N54">
        <v>3703</v>
      </c>
      <c r="O54">
        <v>3787</v>
      </c>
      <c r="P54">
        <v>3321</v>
      </c>
      <c r="Q54">
        <v>3001</v>
      </c>
      <c r="R54">
        <v>2478</v>
      </c>
      <c r="S54">
        <v>37322</v>
      </c>
      <c r="T54">
        <v>11191</v>
      </c>
      <c r="U54">
        <v>1050</v>
      </c>
      <c r="V54">
        <v>4682</v>
      </c>
      <c r="W54">
        <v>11517</v>
      </c>
      <c r="X54">
        <v>11517</v>
      </c>
      <c r="Y54">
        <v>8993</v>
      </c>
      <c r="Z54">
        <v>12473</v>
      </c>
      <c r="AA54">
        <v>45785</v>
      </c>
      <c r="AB54">
        <v>16610</v>
      </c>
      <c r="AC54">
        <v>27887</v>
      </c>
      <c r="AD54">
        <v>11360</v>
      </c>
      <c r="AE54">
        <v>8009</v>
      </c>
      <c r="AF54">
        <v>2361</v>
      </c>
      <c r="AG54">
        <v>8009</v>
      </c>
      <c r="AH54">
        <v>17898</v>
      </c>
      <c r="AI54">
        <v>21461</v>
      </c>
      <c r="AJ54">
        <v>2602</v>
      </c>
      <c r="AK54">
        <v>2943</v>
      </c>
      <c r="AL54">
        <v>4478</v>
      </c>
      <c r="AM54">
        <v>8878</v>
      </c>
      <c r="AN54">
        <v>770</v>
      </c>
      <c r="AO54">
        <v>770</v>
      </c>
      <c r="AP54">
        <v>5018</v>
      </c>
      <c r="AQ54">
        <v>4816</v>
      </c>
      <c r="AR54">
        <v>153467</v>
      </c>
      <c r="AS54">
        <v>4344</v>
      </c>
      <c r="AT54">
        <v>774</v>
      </c>
      <c r="AU54">
        <v>774</v>
      </c>
      <c r="AV54">
        <v>4015</v>
      </c>
      <c r="AW54">
        <v>9020</v>
      </c>
      <c r="AX54">
        <v>2674</v>
      </c>
      <c r="AY54">
        <v>24377</v>
      </c>
      <c r="AZ54">
        <v>12860</v>
      </c>
      <c r="BA54">
        <v>2438</v>
      </c>
      <c r="BB54">
        <v>4667</v>
      </c>
      <c r="BC54">
        <v>1050</v>
      </c>
      <c r="BD54" s="9">
        <v>52</v>
      </c>
    </row>
    <row r="55" spans="1:56" x14ac:dyDescent="0.35">
      <c r="A55" s="3"/>
      <c r="B55" s="5" t="s">
        <v>58</v>
      </c>
      <c r="C55">
        <v>3551</v>
      </c>
      <c r="D55">
        <v>9080</v>
      </c>
      <c r="E55">
        <v>5529</v>
      </c>
      <c r="F55">
        <v>2968</v>
      </c>
      <c r="G55">
        <v>2599</v>
      </c>
      <c r="H55">
        <v>9328</v>
      </c>
      <c r="I55">
        <v>3194</v>
      </c>
      <c r="J55">
        <v>3112</v>
      </c>
      <c r="K55">
        <v>1185</v>
      </c>
      <c r="L55">
        <v>4333</v>
      </c>
      <c r="M55">
        <v>4333</v>
      </c>
      <c r="N55">
        <v>2650</v>
      </c>
      <c r="O55">
        <v>2773</v>
      </c>
      <c r="P55">
        <v>2472</v>
      </c>
      <c r="Q55">
        <v>2305</v>
      </c>
      <c r="R55">
        <v>1844</v>
      </c>
      <c r="S55">
        <v>27189</v>
      </c>
      <c r="T55">
        <v>7692</v>
      </c>
      <c r="U55">
        <v>741</v>
      </c>
      <c r="V55">
        <v>3266</v>
      </c>
      <c r="W55">
        <v>8633</v>
      </c>
      <c r="X55">
        <v>8633</v>
      </c>
      <c r="Y55">
        <v>6378</v>
      </c>
      <c r="Z55">
        <v>8760</v>
      </c>
      <c r="AA55">
        <v>33436</v>
      </c>
      <c r="AB55">
        <v>11338</v>
      </c>
      <c r="AC55">
        <v>20327</v>
      </c>
      <c r="AD55">
        <v>8593</v>
      </c>
      <c r="AE55">
        <v>5994</v>
      </c>
      <c r="AF55">
        <v>1795</v>
      </c>
      <c r="AG55">
        <v>5994</v>
      </c>
      <c r="AH55">
        <v>13109</v>
      </c>
      <c r="AI55">
        <v>15362</v>
      </c>
      <c r="AJ55">
        <v>1939</v>
      </c>
      <c r="AK55">
        <v>2258</v>
      </c>
      <c r="AL55">
        <v>3391</v>
      </c>
      <c r="AM55">
        <v>6342</v>
      </c>
      <c r="AN55">
        <v>611</v>
      </c>
      <c r="AO55">
        <v>611</v>
      </c>
      <c r="AP55">
        <v>3766</v>
      </c>
      <c r="AQ55">
        <v>3632</v>
      </c>
      <c r="AR55">
        <v>111869</v>
      </c>
      <c r="AS55">
        <v>3194</v>
      </c>
      <c r="AT55">
        <v>538</v>
      </c>
      <c r="AU55">
        <v>538</v>
      </c>
      <c r="AV55">
        <v>3164</v>
      </c>
      <c r="AW55">
        <v>6767</v>
      </c>
      <c r="AX55">
        <v>1927</v>
      </c>
      <c r="AY55">
        <v>18017</v>
      </c>
      <c r="AZ55">
        <v>9384</v>
      </c>
      <c r="BA55">
        <v>1824</v>
      </c>
      <c r="BB55">
        <v>3426</v>
      </c>
      <c r="BC55">
        <v>741</v>
      </c>
      <c r="BD55" s="9">
        <v>53</v>
      </c>
    </row>
    <row r="56" spans="1:56" x14ac:dyDescent="0.35">
      <c r="A56" s="3"/>
      <c r="B56" s="5" t="s">
        <v>59</v>
      </c>
      <c r="C56">
        <v>2734</v>
      </c>
      <c r="D56">
        <v>6713</v>
      </c>
      <c r="E56">
        <v>3979</v>
      </c>
      <c r="F56">
        <v>2218</v>
      </c>
      <c r="G56">
        <v>1841</v>
      </c>
      <c r="H56">
        <v>6859</v>
      </c>
      <c r="I56">
        <v>2310</v>
      </c>
      <c r="J56">
        <v>2318</v>
      </c>
      <c r="K56">
        <v>810</v>
      </c>
      <c r="L56">
        <v>3339</v>
      </c>
      <c r="M56">
        <v>3339</v>
      </c>
      <c r="N56">
        <v>2157</v>
      </c>
      <c r="O56">
        <v>2086</v>
      </c>
      <c r="P56">
        <v>2013</v>
      </c>
      <c r="Q56">
        <v>1690</v>
      </c>
      <c r="R56">
        <v>1519</v>
      </c>
      <c r="S56">
        <v>19727</v>
      </c>
      <c r="T56">
        <v>5881</v>
      </c>
      <c r="U56">
        <v>580</v>
      </c>
      <c r="V56">
        <v>2408</v>
      </c>
      <c r="W56">
        <v>6060</v>
      </c>
      <c r="X56">
        <v>6060</v>
      </c>
      <c r="Y56">
        <v>4726</v>
      </c>
      <c r="Z56">
        <v>6503</v>
      </c>
      <c r="AA56">
        <v>24796</v>
      </c>
      <c r="AB56">
        <v>8457</v>
      </c>
      <c r="AC56">
        <v>15290</v>
      </c>
      <c r="AD56">
        <v>5897</v>
      </c>
      <c r="AE56">
        <v>4056</v>
      </c>
      <c r="AF56">
        <v>1293</v>
      </c>
      <c r="AG56">
        <v>4056</v>
      </c>
      <c r="AH56">
        <v>9506</v>
      </c>
      <c r="AI56">
        <v>11357</v>
      </c>
      <c r="AJ56">
        <v>1321</v>
      </c>
      <c r="AK56">
        <v>1744</v>
      </c>
      <c r="AL56">
        <v>2461</v>
      </c>
      <c r="AM56">
        <v>4679</v>
      </c>
      <c r="AN56">
        <v>467</v>
      </c>
      <c r="AO56">
        <v>467</v>
      </c>
      <c r="AP56">
        <v>2901</v>
      </c>
      <c r="AQ56">
        <v>2725</v>
      </c>
      <c r="AR56">
        <v>82515</v>
      </c>
      <c r="AS56">
        <v>2310</v>
      </c>
      <c r="AT56">
        <v>391</v>
      </c>
      <c r="AU56">
        <v>391</v>
      </c>
      <c r="AV56">
        <v>2312</v>
      </c>
      <c r="AW56">
        <v>4827</v>
      </c>
      <c r="AX56">
        <v>1508</v>
      </c>
      <c r="AY56">
        <v>13336</v>
      </c>
      <c r="AZ56">
        <v>7276</v>
      </c>
      <c r="BA56">
        <v>1237</v>
      </c>
      <c r="BB56">
        <v>2465</v>
      </c>
      <c r="BC56">
        <v>580</v>
      </c>
      <c r="BD56" s="9">
        <v>54</v>
      </c>
    </row>
    <row r="57" spans="1:56" x14ac:dyDescent="0.35">
      <c r="A57" s="3"/>
      <c r="B57" s="5" t="s">
        <v>60</v>
      </c>
      <c r="C57">
        <v>2016</v>
      </c>
      <c r="D57">
        <v>4681</v>
      </c>
      <c r="E57">
        <v>2665</v>
      </c>
      <c r="F57">
        <v>1505</v>
      </c>
      <c r="G57">
        <v>1171</v>
      </c>
      <c r="H57">
        <v>4512</v>
      </c>
      <c r="I57">
        <v>1523</v>
      </c>
      <c r="J57">
        <v>1512</v>
      </c>
      <c r="K57">
        <v>486</v>
      </c>
      <c r="L57">
        <v>2250</v>
      </c>
      <c r="M57">
        <v>2250</v>
      </c>
      <c r="N57">
        <v>1534</v>
      </c>
      <c r="O57">
        <v>1329</v>
      </c>
      <c r="P57">
        <v>1495</v>
      </c>
      <c r="Q57">
        <v>1188</v>
      </c>
      <c r="R57">
        <v>1102</v>
      </c>
      <c r="S57">
        <v>13669</v>
      </c>
      <c r="T57">
        <v>4490</v>
      </c>
      <c r="U57">
        <v>355</v>
      </c>
      <c r="V57">
        <v>1683</v>
      </c>
      <c r="W57">
        <v>4105</v>
      </c>
      <c r="X57">
        <v>4105</v>
      </c>
      <c r="Y57">
        <v>3195</v>
      </c>
      <c r="Z57">
        <v>4488</v>
      </c>
      <c r="AA57">
        <v>16812</v>
      </c>
      <c r="AB57">
        <v>5789</v>
      </c>
      <c r="AC57">
        <v>10574</v>
      </c>
      <c r="AD57">
        <v>3989</v>
      </c>
      <c r="AE57">
        <v>2818</v>
      </c>
      <c r="AF57">
        <v>847</v>
      </c>
      <c r="AG57">
        <v>2818</v>
      </c>
      <c r="AH57">
        <v>6238</v>
      </c>
      <c r="AI57">
        <v>8041</v>
      </c>
      <c r="AJ57">
        <v>862</v>
      </c>
      <c r="AK57">
        <v>1108</v>
      </c>
      <c r="AL57">
        <v>1620</v>
      </c>
      <c r="AM57">
        <v>2981</v>
      </c>
      <c r="AN57">
        <v>282</v>
      </c>
      <c r="AO57">
        <v>282</v>
      </c>
      <c r="AP57">
        <v>2077</v>
      </c>
      <c r="AQ57">
        <v>1771</v>
      </c>
      <c r="AR57">
        <v>56201</v>
      </c>
      <c r="AS57">
        <v>1523</v>
      </c>
      <c r="AT57">
        <v>232</v>
      </c>
      <c r="AU57">
        <v>232</v>
      </c>
      <c r="AV57">
        <v>1563</v>
      </c>
      <c r="AW57">
        <v>3257</v>
      </c>
      <c r="AX57">
        <v>1026</v>
      </c>
      <c r="AY57">
        <v>9221</v>
      </c>
      <c r="AZ57">
        <v>5116</v>
      </c>
      <c r="BA57">
        <v>871</v>
      </c>
      <c r="BB57">
        <v>1501</v>
      </c>
      <c r="BC57">
        <v>355</v>
      </c>
      <c r="BD57" s="9">
        <v>55</v>
      </c>
    </row>
    <row r="58" spans="1:56" x14ac:dyDescent="0.35">
      <c r="A58" s="3"/>
      <c r="B58" s="5" t="s">
        <v>80</v>
      </c>
      <c r="C58">
        <v>1046</v>
      </c>
      <c r="D58">
        <v>2394</v>
      </c>
      <c r="E58">
        <v>1348</v>
      </c>
      <c r="F58">
        <v>820</v>
      </c>
      <c r="G58">
        <v>580</v>
      </c>
      <c r="H58">
        <v>2206</v>
      </c>
      <c r="I58">
        <v>872</v>
      </c>
      <c r="J58">
        <v>732</v>
      </c>
      <c r="K58">
        <v>249</v>
      </c>
      <c r="L58">
        <v>1098</v>
      </c>
      <c r="M58">
        <v>1098</v>
      </c>
      <c r="N58">
        <v>852</v>
      </c>
      <c r="O58">
        <v>643</v>
      </c>
      <c r="P58">
        <v>749</v>
      </c>
      <c r="Q58">
        <v>598</v>
      </c>
      <c r="R58">
        <v>561</v>
      </c>
      <c r="S58">
        <v>7057</v>
      </c>
      <c r="T58">
        <v>2411</v>
      </c>
      <c r="U58">
        <v>210</v>
      </c>
      <c r="V58">
        <v>763</v>
      </c>
      <c r="W58">
        <v>2030</v>
      </c>
      <c r="X58">
        <v>2030</v>
      </c>
      <c r="Y58">
        <v>1495</v>
      </c>
      <c r="Z58">
        <v>2162</v>
      </c>
      <c r="AA58">
        <v>8120</v>
      </c>
      <c r="AB58">
        <v>2993</v>
      </c>
      <c r="AC58">
        <v>5207</v>
      </c>
      <c r="AD58">
        <v>2040</v>
      </c>
      <c r="AE58">
        <v>1460</v>
      </c>
      <c r="AF58">
        <v>423</v>
      </c>
      <c r="AG58">
        <v>1460</v>
      </c>
      <c r="AH58">
        <v>2913</v>
      </c>
      <c r="AI58">
        <v>4155</v>
      </c>
      <c r="AJ58">
        <v>460</v>
      </c>
      <c r="AK58">
        <v>599</v>
      </c>
      <c r="AL58">
        <v>748</v>
      </c>
      <c r="AM58">
        <v>1326</v>
      </c>
      <c r="AN58">
        <v>147</v>
      </c>
      <c r="AO58">
        <v>147</v>
      </c>
      <c r="AP58">
        <v>1130</v>
      </c>
      <c r="AQ58">
        <v>930</v>
      </c>
      <c r="AR58">
        <v>28287</v>
      </c>
      <c r="AS58">
        <v>872</v>
      </c>
      <c r="AT58">
        <v>119</v>
      </c>
      <c r="AU58">
        <v>119</v>
      </c>
      <c r="AV58">
        <v>815</v>
      </c>
      <c r="AW58">
        <v>1587</v>
      </c>
      <c r="AX58">
        <v>483</v>
      </c>
      <c r="AY58">
        <v>4832</v>
      </c>
      <c r="AZ58">
        <v>2802</v>
      </c>
      <c r="BA58">
        <v>382</v>
      </c>
      <c r="BB58">
        <v>686</v>
      </c>
      <c r="BC58">
        <v>210</v>
      </c>
      <c r="BD58" s="9">
        <v>56</v>
      </c>
    </row>
    <row r="59" spans="1:56" x14ac:dyDescent="0.35">
      <c r="A59" s="4"/>
      <c r="B59" s="8" t="s">
        <v>79</v>
      </c>
      <c r="C59">
        <v>444</v>
      </c>
      <c r="D59">
        <v>1058</v>
      </c>
      <c r="E59">
        <v>614</v>
      </c>
      <c r="F59">
        <v>343</v>
      </c>
      <c r="G59">
        <v>232</v>
      </c>
      <c r="H59">
        <v>909</v>
      </c>
      <c r="I59">
        <v>309</v>
      </c>
      <c r="J59">
        <v>286</v>
      </c>
      <c r="K59">
        <v>101</v>
      </c>
      <c r="L59">
        <v>480</v>
      </c>
      <c r="M59">
        <v>480</v>
      </c>
      <c r="N59">
        <v>354</v>
      </c>
      <c r="O59">
        <v>249</v>
      </c>
      <c r="P59">
        <v>337</v>
      </c>
      <c r="Q59">
        <v>258</v>
      </c>
      <c r="R59">
        <v>261</v>
      </c>
      <c r="S59">
        <v>3070</v>
      </c>
      <c r="T59">
        <v>1165</v>
      </c>
      <c r="U59">
        <v>71</v>
      </c>
      <c r="V59">
        <v>329</v>
      </c>
      <c r="W59">
        <v>886</v>
      </c>
      <c r="X59">
        <v>886</v>
      </c>
      <c r="Y59">
        <v>615</v>
      </c>
      <c r="Z59">
        <v>952</v>
      </c>
      <c r="AA59">
        <v>3439</v>
      </c>
      <c r="AB59">
        <v>1310</v>
      </c>
      <c r="AC59">
        <v>2315</v>
      </c>
      <c r="AD59">
        <v>840</v>
      </c>
      <c r="AE59">
        <v>608</v>
      </c>
      <c r="AF59">
        <v>190</v>
      </c>
      <c r="AG59">
        <v>608</v>
      </c>
      <c r="AH59">
        <v>1124</v>
      </c>
      <c r="AI59">
        <v>1875</v>
      </c>
      <c r="AJ59">
        <v>174</v>
      </c>
      <c r="AK59">
        <v>252</v>
      </c>
      <c r="AL59">
        <v>299</v>
      </c>
      <c r="AM59">
        <v>520</v>
      </c>
      <c r="AN59">
        <v>67</v>
      </c>
      <c r="AO59">
        <v>67</v>
      </c>
      <c r="AP59">
        <v>474</v>
      </c>
      <c r="AQ59">
        <v>414</v>
      </c>
      <c r="AR59">
        <v>12017</v>
      </c>
      <c r="AS59">
        <v>309</v>
      </c>
      <c r="AT59">
        <v>45</v>
      </c>
      <c r="AU59">
        <v>45</v>
      </c>
      <c r="AV59">
        <v>361</v>
      </c>
      <c r="AW59">
        <v>604</v>
      </c>
      <c r="AX59">
        <v>185</v>
      </c>
      <c r="AY59">
        <v>2057</v>
      </c>
      <c r="AZ59">
        <v>1171</v>
      </c>
      <c r="BA59">
        <v>161</v>
      </c>
      <c r="BB59">
        <v>278</v>
      </c>
      <c r="BC59">
        <v>71</v>
      </c>
      <c r="BD59" s="9">
        <v>57</v>
      </c>
    </row>
    <row r="60" spans="1:56" x14ac:dyDescent="0.35">
      <c r="A60" t="s">
        <v>133</v>
      </c>
      <c r="B60" s="5" t="s">
        <v>83</v>
      </c>
      <c r="BD60" s="9">
        <v>58</v>
      </c>
    </row>
    <row r="61" spans="1:56" x14ac:dyDescent="0.35">
      <c r="B61" s="5" t="s">
        <v>61</v>
      </c>
      <c r="BD61" s="9">
        <v>59</v>
      </c>
    </row>
    <row r="62" spans="1:56" x14ac:dyDescent="0.35">
      <c r="B62" s="5" t="s">
        <v>78</v>
      </c>
      <c r="BD62" s="9">
        <v>60</v>
      </c>
    </row>
    <row r="63" spans="1:56" x14ac:dyDescent="0.35">
      <c r="B63" s="5" t="s">
        <v>62</v>
      </c>
      <c r="C63">
        <v>367</v>
      </c>
      <c r="D63">
        <v>479</v>
      </c>
      <c r="E63">
        <v>112</v>
      </c>
      <c r="F63">
        <v>222</v>
      </c>
      <c r="G63">
        <v>146</v>
      </c>
      <c r="H63">
        <v>2710</v>
      </c>
      <c r="I63">
        <v>169</v>
      </c>
      <c r="J63">
        <v>594</v>
      </c>
      <c r="K63">
        <v>274</v>
      </c>
      <c r="L63">
        <v>315</v>
      </c>
      <c r="M63">
        <v>315</v>
      </c>
      <c r="N63">
        <v>1259</v>
      </c>
      <c r="O63">
        <v>870</v>
      </c>
      <c r="P63">
        <v>113</v>
      </c>
      <c r="Q63">
        <v>83</v>
      </c>
      <c r="R63">
        <v>167</v>
      </c>
      <c r="S63">
        <v>4509</v>
      </c>
      <c r="T63">
        <v>1504</v>
      </c>
      <c r="U63">
        <v>0</v>
      </c>
      <c r="V63">
        <v>474</v>
      </c>
      <c r="W63">
        <v>1829</v>
      </c>
      <c r="X63">
        <v>1829</v>
      </c>
      <c r="Y63">
        <v>1068</v>
      </c>
      <c r="Z63">
        <v>6019</v>
      </c>
      <c r="AA63">
        <v>12832</v>
      </c>
      <c r="AB63">
        <v>495</v>
      </c>
      <c r="AC63">
        <v>8838</v>
      </c>
      <c r="AD63">
        <v>549</v>
      </c>
      <c r="AE63">
        <v>403</v>
      </c>
      <c r="AF63">
        <v>688</v>
      </c>
      <c r="AG63">
        <v>403</v>
      </c>
      <c r="AH63">
        <v>3994</v>
      </c>
      <c r="AI63">
        <v>2511</v>
      </c>
      <c r="AJ63">
        <v>205</v>
      </c>
      <c r="AK63">
        <v>16</v>
      </c>
      <c r="AL63">
        <v>1351</v>
      </c>
      <c r="AM63">
        <v>2539</v>
      </c>
      <c r="AN63">
        <v>0</v>
      </c>
      <c r="AO63">
        <v>0</v>
      </c>
      <c r="AP63">
        <v>183</v>
      </c>
      <c r="AQ63">
        <v>1046</v>
      </c>
      <c r="AR63">
        <v>24142</v>
      </c>
      <c r="AS63">
        <v>169</v>
      </c>
      <c r="AT63">
        <v>0</v>
      </c>
      <c r="AU63">
        <v>0</v>
      </c>
      <c r="AV63">
        <v>489</v>
      </c>
      <c r="AW63">
        <v>1455</v>
      </c>
      <c r="AX63">
        <v>320</v>
      </c>
      <c r="AY63">
        <v>3493</v>
      </c>
      <c r="AZ63">
        <v>1664</v>
      </c>
      <c r="BA63">
        <v>805</v>
      </c>
      <c r="BB63">
        <v>719</v>
      </c>
      <c r="BC63">
        <v>0</v>
      </c>
      <c r="BD63" s="9">
        <v>61</v>
      </c>
    </row>
    <row r="64" spans="1:56" x14ac:dyDescent="0.35">
      <c r="B64" s="5" t="s">
        <v>63</v>
      </c>
      <c r="C64">
        <v>782</v>
      </c>
      <c r="D64">
        <v>982</v>
      </c>
      <c r="E64">
        <v>200</v>
      </c>
      <c r="F64">
        <v>320</v>
      </c>
      <c r="G64">
        <v>208</v>
      </c>
      <c r="H64">
        <v>4057</v>
      </c>
      <c r="I64">
        <v>217</v>
      </c>
      <c r="J64">
        <v>957</v>
      </c>
      <c r="K64">
        <v>442</v>
      </c>
      <c r="L64">
        <v>502</v>
      </c>
      <c r="M64">
        <v>502</v>
      </c>
      <c r="N64">
        <v>2144</v>
      </c>
      <c r="O64">
        <v>1363</v>
      </c>
      <c r="P64">
        <v>177</v>
      </c>
      <c r="Q64">
        <v>120</v>
      </c>
      <c r="R64">
        <v>229</v>
      </c>
      <c r="S64">
        <v>6262</v>
      </c>
      <c r="T64">
        <v>2376</v>
      </c>
      <c r="U64">
        <v>0</v>
      </c>
      <c r="V64">
        <v>776</v>
      </c>
      <c r="W64">
        <v>2248</v>
      </c>
      <c r="X64">
        <v>2248</v>
      </c>
      <c r="Y64">
        <v>1733</v>
      </c>
      <c r="Z64">
        <v>10248</v>
      </c>
      <c r="AA64">
        <v>20452</v>
      </c>
      <c r="AB64">
        <v>1017</v>
      </c>
      <c r="AC64">
        <v>14969</v>
      </c>
      <c r="AD64">
        <v>811</v>
      </c>
      <c r="AE64">
        <v>603</v>
      </c>
      <c r="AF64">
        <v>1133</v>
      </c>
      <c r="AG64">
        <v>603</v>
      </c>
      <c r="AH64">
        <v>5483</v>
      </c>
      <c r="AI64">
        <v>3797</v>
      </c>
      <c r="AJ64">
        <v>326</v>
      </c>
      <c r="AK64">
        <v>35</v>
      </c>
      <c r="AL64">
        <v>1946</v>
      </c>
      <c r="AM64">
        <v>3424</v>
      </c>
      <c r="AN64">
        <v>0</v>
      </c>
      <c r="AO64">
        <v>0</v>
      </c>
      <c r="AP64">
        <v>326</v>
      </c>
      <c r="AQ64">
        <v>1925</v>
      </c>
      <c r="AR64">
        <v>37624</v>
      </c>
      <c r="AS64">
        <v>217</v>
      </c>
      <c r="AT64">
        <v>0</v>
      </c>
      <c r="AU64">
        <v>0</v>
      </c>
      <c r="AV64">
        <v>748</v>
      </c>
      <c r="AW64">
        <v>2059</v>
      </c>
      <c r="AX64">
        <v>515</v>
      </c>
      <c r="AY64">
        <v>5038</v>
      </c>
      <c r="AZ64">
        <v>2790</v>
      </c>
      <c r="BA64">
        <v>1257</v>
      </c>
      <c r="BB64">
        <v>975</v>
      </c>
      <c r="BC64">
        <v>0</v>
      </c>
      <c r="BD64" s="9">
        <v>62</v>
      </c>
    </row>
    <row r="65" spans="2:56" x14ac:dyDescent="0.35">
      <c r="B65" s="5" t="s">
        <v>64</v>
      </c>
      <c r="C65">
        <v>1031</v>
      </c>
      <c r="D65">
        <v>1269</v>
      </c>
      <c r="E65">
        <v>238</v>
      </c>
      <c r="F65">
        <v>299</v>
      </c>
      <c r="G65">
        <v>172</v>
      </c>
      <c r="H65">
        <v>4063</v>
      </c>
      <c r="I65">
        <v>204</v>
      </c>
      <c r="J65">
        <v>1014</v>
      </c>
      <c r="K65">
        <v>428</v>
      </c>
      <c r="L65">
        <v>504</v>
      </c>
      <c r="M65">
        <v>504</v>
      </c>
      <c r="N65">
        <v>2793</v>
      </c>
      <c r="O65">
        <v>1402</v>
      </c>
      <c r="P65">
        <v>192</v>
      </c>
      <c r="Q65">
        <v>137</v>
      </c>
      <c r="R65">
        <v>220</v>
      </c>
      <c r="S65">
        <v>8045</v>
      </c>
      <c r="T65">
        <v>3578</v>
      </c>
      <c r="U65">
        <v>0</v>
      </c>
      <c r="V65">
        <v>892</v>
      </c>
      <c r="W65">
        <v>2758</v>
      </c>
      <c r="X65">
        <v>2758</v>
      </c>
      <c r="Y65">
        <v>1906</v>
      </c>
      <c r="Z65">
        <v>14159</v>
      </c>
      <c r="AA65">
        <v>25059</v>
      </c>
      <c r="AB65">
        <v>1292</v>
      </c>
      <c r="AC65">
        <v>19205</v>
      </c>
      <c r="AD65">
        <v>767</v>
      </c>
      <c r="AE65">
        <v>595</v>
      </c>
      <c r="AF65">
        <v>1143</v>
      </c>
      <c r="AG65">
        <v>595</v>
      </c>
      <c r="AH65">
        <v>5854</v>
      </c>
      <c r="AI65">
        <v>5083</v>
      </c>
      <c r="AJ65">
        <v>337</v>
      </c>
      <c r="AK65">
        <v>23</v>
      </c>
      <c r="AL65">
        <v>1950</v>
      </c>
      <c r="AM65">
        <v>3719</v>
      </c>
      <c r="AN65">
        <v>0</v>
      </c>
      <c r="AO65">
        <v>0</v>
      </c>
      <c r="AP65">
        <v>401</v>
      </c>
      <c r="AQ65">
        <v>2185</v>
      </c>
      <c r="AR65">
        <v>45129</v>
      </c>
      <c r="AS65">
        <v>204</v>
      </c>
      <c r="AT65">
        <v>0</v>
      </c>
      <c r="AU65">
        <v>0</v>
      </c>
      <c r="AV65">
        <v>711</v>
      </c>
      <c r="AW65">
        <v>2135</v>
      </c>
      <c r="AX65">
        <v>586</v>
      </c>
      <c r="AY65">
        <v>6251</v>
      </c>
      <c r="AZ65">
        <v>3493</v>
      </c>
      <c r="BA65">
        <v>1306</v>
      </c>
      <c r="BB65">
        <v>1031</v>
      </c>
      <c r="BC65">
        <v>0</v>
      </c>
      <c r="BD65" s="9">
        <v>63</v>
      </c>
    </row>
    <row r="66" spans="2:56" x14ac:dyDescent="0.35">
      <c r="B66" s="5" t="s">
        <v>65</v>
      </c>
      <c r="C66">
        <v>906</v>
      </c>
      <c r="D66">
        <v>1141</v>
      </c>
      <c r="E66">
        <v>235</v>
      </c>
      <c r="F66">
        <v>332</v>
      </c>
      <c r="G66">
        <v>201</v>
      </c>
      <c r="H66">
        <v>3606</v>
      </c>
      <c r="I66">
        <v>207</v>
      </c>
      <c r="J66">
        <v>887</v>
      </c>
      <c r="K66">
        <v>409</v>
      </c>
      <c r="L66">
        <v>430</v>
      </c>
      <c r="M66">
        <v>430</v>
      </c>
      <c r="N66">
        <v>2239</v>
      </c>
      <c r="O66">
        <v>1246</v>
      </c>
      <c r="P66">
        <v>165</v>
      </c>
      <c r="Q66">
        <v>124</v>
      </c>
      <c r="R66">
        <v>214</v>
      </c>
      <c r="S66">
        <v>7688</v>
      </c>
      <c r="T66">
        <v>3523</v>
      </c>
      <c r="U66">
        <v>0</v>
      </c>
      <c r="V66">
        <v>874</v>
      </c>
      <c r="W66">
        <v>2433</v>
      </c>
      <c r="X66">
        <v>2433</v>
      </c>
      <c r="Y66">
        <v>1761</v>
      </c>
      <c r="Z66">
        <v>11989</v>
      </c>
      <c r="AA66">
        <v>22794</v>
      </c>
      <c r="AB66">
        <v>1174</v>
      </c>
      <c r="AC66">
        <v>16689</v>
      </c>
      <c r="AD66">
        <v>856</v>
      </c>
      <c r="AE66">
        <v>655</v>
      </c>
      <c r="AF66">
        <v>1118</v>
      </c>
      <c r="AG66">
        <v>655</v>
      </c>
      <c r="AH66">
        <v>6105</v>
      </c>
      <c r="AI66">
        <v>5048</v>
      </c>
      <c r="AJ66">
        <v>296</v>
      </c>
      <c r="AK66">
        <v>33</v>
      </c>
      <c r="AL66">
        <v>1693</v>
      </c>
      <c r="AM66">
        <v>3760</v>
      </c>
      <c r="AN66">
        <v>0</v>
      </c>
      <c r="AO66">
        <v>0</v>
      </c>
      <c r="AP66">
        <v>360</v>
      </c>
      <c r="AQ66">
        <v>1864</v>
      </c>
      <c r="AR66">
        <v>41240</v>
      </c>
      <c r="AS66">
        <v>207</v>
      </c>
      <c r="AT66">
        <v>0</v>
      </c>
      <c r="AU66">
        <v>0</v>
      </c>
      <c r="AV66">
        <v>667</v>
      </c>
      <c r="AW66">
        <v>2345</v>
      </c>
      <c r="AX66">
        <v>478</v>
      </c>
      <c r="AY66">
        <v>5364</v>
      </c>
      <c r="AZ66">
        <v>2931</v>
      </c>
      <c r="BA66">
        <v>1339</v>
      </c>
      <c r="BB66">
        <v>1105</v>
      </c>
      <c r="BC66">
        <v>0</v>
      </c>
      <c r="BD66" s="9">
        <v>64</v>
      </c>
    </row>
    <row r="67" spans="2:56" x14ac:dyDescent="0.35">
      <c r="B67" s="5" t="s">
        <v>66</v>
      </c>
      <c r="C67">
        <v>648</v>
      </c>
      <c r="D67">
        <v>820</v>
      </c>
      <c r="E67">
        <v>172</v>
      </c>
      <c r="F67">
        <v>298</v>
      </c>
      <c r="G67">
        <v>177</v>
      </c>
      <c r="H67">
        <v>3239</v>
      </c>
      <c r="I67">
        <v>192</v>
      </c>
      <c r="J67">
        <v>774</v>
      </c>
      <c r="K67">
        <v>422</v>
      </c>
      <c r="L67">
        <v>361</v>
      </c>
      <c r="M67">
        <v>361</v>
      </c>
      <c r="N67">
        <v>1753</v>
      </c>
      <c r="O67">
        <v>1095</v>
      </c>
      <c r="P67">
        <v>151</v>
      </c>
      <c r="Q67">
        <v>145</v>
      </c>
      <c r="R67">
        <v>215</v>
      </c>
      <c r="S67">
        <v>6597</v>
      </c>
      <c r="T67">
        <v>2822</v>
      </c>
      <c r="U67">
        <v>0</v>
      </c>
      <c r="V67">
        <v>690</v>
      </c>
      <c r="W67">
        <v>2211</v>
      </c>
      <c r="X67">
        <v>2211</v>
      </c>
      <c r="Y67">
        <v>1464</v>
      </c>
      <c r="Z67">
        <v>9938</v>
      </c>
      <c r="AA67">
        <v>19487</v>
      </c>
      <c r="AB67">
        <v>844</v>
      </c>
      <c r="AC67">
        <v>14051</v>
      </c>
      <c r="AD67">
        <v>699</v>
      </c>
      <c r="AE67">
        <v>522</v>
      </c>
      <c r="AF67">
        <v>993</v>
      </c>
      <c r="AG67">
        <v>522</v>
      </c>
      <c r="AH67">
        <v>5436</v>
      </c>
      <c r="AI67">
        <v>4194</v>
      </c>
      <c r="AJ67">
        <v>280</v>
      </c>
      <c r="AK67">
        <v>24</v>
      </c>
      <c r="AL67">
        <v>1582</v>
      </c>
      <c r="AM67">
        <v>3365</v>
      </c>
      <c r="AN67">
        <v>0</v>
      </c>
      <c r="AO67">
        <v>0</v>
      </c>
      <c r="AP67">
        <v>296</v>
      </c>
      <c r="AQ67">
        <v>1645</v>
      </c>
      <c r="AR67">
        <v>35038</v>
      </c>
      <c r="AS67">
        <v>192</v>
      </c>
      <c r="AT67">
        <v>0</v>
      </c>
      <c r="AU67">
        <v>0</v>
      </c>
      <c r="AV67">
        <v>562</v>
      </c>
      <c r="AW67">
        <v>2071</v>
      </c>
      <c r="AX67">
        <v>352</v>
      </c>
      <c r="AY67">
        <v>4558</v>
      </c>
      <c r="AZ67">
        <v>2347</v>
      </c>
      <c r="BA67">
        <v>1109</v>
      </c>
      <c r="BB67">
        <v>947</v>
      </c>
      <c r="BC67">
        <v>0</v>
      </c>
      <c r="BD67" s="9">
        <v>65</v>
      </c>
    </row>
    <row r="68" spans="2:56" x14ac:dyDescent="0.35">
      <c r="B68" s="5" t="s">
        <v>67</v>
      </c>
      <c r="C68">
        <v>661</v>
      </c>
      <c r="D68">
        <v>829</v>
      </c>
      <c r="E68">
        <v>168</v>
      </c>
      <c r="F68">
        <v>255</v>
      </c>
      <c r="G68">
        <v>208</v>
      </c>
      <c r="H68">
        <v>3677</v>
      </c>
      <c r="I68">
        <v>233</v>
      </c>
      <c r="J68">
        <v>774</v>
      </c>
      <c r="K68">
        <v>407</v>
      </c>
      <c r="L68">
        <v>365</v>
      </c>
      <c r="M68">
        <v>365</v>
      </c>
      <c r="N68">
        <v>1449</v>
      </c>
      <c r="O68">
        <v>1232</v>
      </c>
      <c r="P68">
        <v>176</v>
      </c>
      <c r="Q68">
        <v>106</v>
      </c>
      <c r="R68">
        <v>201</v>
      </c>
      <c r="S68">
        <v>6089</v>
      </c>
      <c r="T68">
        <v>2185</v>
      </c>
      <c r="U68">
        <v>0</v>
      </c>
      <c r="V68">
        <v>792</v>
      </c>
      <c r="W68">
        <v>2275</v>
      </c>
      <c r="X68">
        <v>2275</v>
      </c>
      <c r="Y68">
        <v>1566</v>
      </c>
      <c r="Z68">
        <v>8898</v>
      </c>
      <c r="AA68">
        <v>18428</v>
      </c>
      <c r="AB68">
        <v>857</v>
      </c>
      <c r="AC68">
        <v>12865</v>
      </c>
      <c r="AD68">
        <v>734</v>
      </c>
      <c r="AE68">
        <v>526</v>
      </c>
      <c r="AF68">
        <v>999</v>
      </c>
      <c r="AG68">
        <v>526</v>
      </c>
      <c r="AH68">
        <v>5563</v>
      </c>
      <c r="AI68">
        <v>3581</v>
      </c>
      <c r="AJ68">
        <v>284</v>
      </c>
      <c r="AK68">
        <v>28</v>
      </c>
      <c r="AL68">
        <v>1837</v>
      </c>
      <c r="AM68">
        <v>3465</v>
      </c>
      <c r="AN68">
        <v>0</v>
      </c>
      <c r="AO68">
        <v>0</v>
      </c>
      <c r="AP68">
        <v>243</v>
      </c>
      <c r="AQ68">
        <v>1486</v>
      </c>
      <c r="AR68">
        <v>33663</v>
      </c>
      <c r="AS68">
        <v>233</v>
      </c>
      <c r="AT68">
        <v>0</v>
      </c>
      <c r="AU68">
        <v>0</v>
      </c>
      <c r="AV68">
        <v>608</v>
      </c>
      <c r="AW68">
        <v>2098</v>
      </c>
      <c r="AX68">
        <v>367</v>
      </c>
      <c r="AY68">
        <v>4222</v>
      </c>
      <c r="AZ68">
        <v>1947</v>
      </c>
      <c r="BA68">
        <v>1105</v>
      </c>
      <c r="BB68">
        <v>1006</v>
      </c>
      <c r="BC68">
        <v>0</v>
      </c>
      <c r="BD68" s="9">
        <v>66</v>
      </c>
    </row>
    <row r="69" spans="2:56" x14ac:dyDescent="0.35">
      <c r="B69" s="5" t="s">
        <v>68</v>
      </c>
      <c r="C69">
        <v>594</v>
      </c>
      <c r="D69">
        <v>790</v>
      </c>
      <c r="E69">
        <v>196</v>
      </c>
      <c r="F69">
        <v>304</v>
      </c>
      <c r="G69">
        <v>239</v>
      </c>
      <c r="H69">
        <v>4383</v>
      </c>
      <c r="I69">
        <v>227</v>
      </c>
      <c r="J69">
        <v>982</v>
      </c>
      <c r="K69">
        <v>472</v>
      </c>
      <c r="L69">
        <v>458</v>
      </c>
      <c r="M69">
        <v>458</v>
      </c>
      <c r="N69">
        <v>1647</v>
      </c>
      <c r="O69">
        <v>1527</v>
      </c>
      <c r="P69">
        <v>211</v>
      </c>
      <c r="Q69">
        <v>153</v>
      </c>
      <c r="R69">
        <v>246</v>
      </c>
      <c r="S69">
        <v>6820</v>
      </c>
      <c r="T69">
        <v>2329</v>
      </c>
      <c r="U69">
        <v>0</v>
      </c>
      <c r="V69">
        <v>789</v>
      </c>
      <c r="W69">
        <v>2760</v>
      </c>
      <c r="X69">
        <v>2760</v>
      </c>
      <c r="Y69">
        <v>1771</v>
      </c>
      <c r="Z69">
        <v>10444</v>
      </c>
      <c r="AA69">
        <v>21908</v>
      </c>
      <c r="AB69">
        <v>818</v>
      </c>
      <c r="AC69">
        <v>15496</v>
      </c>
      <c r="AD69">
        <v>849</v>
      </c>
      <c r="AE69">
        <v>610</v>
      </c>
      <c r="AF69">
        <v>1343</v>
      </c>
      <c r="AG69">
        <v>610</v>
      </c>
      <c r="AH69">
        <v>6412</v>
      </c>
      <c r="AI69">
        <v>3833</v>
      </c>
      <c r="AJ69">
        <v>312</v>
      </c>
      <c r="AK69">
        <v>28</v>
      </c>
      <c r="AL69">
        <v>2122</v>
      </c>
      <c r="AM69">
        <v>3984</v>
      </c>
      <c r="AN69">
        <v>0</v>
      </c>
      <c r="AO69">
        <v>0</v>
      </c>
      <c r="AP69">
        <v>239</v>
      </c>
      <c r="AQ69">
        <v>1877</v>
      </c>
      <c r="AR69">
        <v>39197</v>
      </c>
      <c r="AS69">
        <v>227</v>
      </c>
      <c r="AT69">
        <v>0</v>
      </c>
      <c r="AU69">
        <v>0</v>
      </c>
      <c r="AV69">
        <v>734</v>
      </c>
      <c r="AW69">
        <v>2428</v>
      </c>
      <c r="AX69">
        <v>510</v>
      </c>
      <c r="AY69">
        <v>4950</v>
      </c>
      <c r="AZ69">
        <v>2190</v>
      </c>
      <c r="BA69">
        <v>1375</v>
      </c>
      <c r="BB69">
        <v>1039</v>
      </c>
      <c r="BC69">
        <v>0</v>
      </c>
      <c r="BD69" s="9">
        <v>67</v>
      </c>
    </row>
    <row r="70" spans="2:56" x14ac:dyDescent="0.35">
      <c r="B70" s="5" t="s">
        <v>69</v>
      </c>
      <c r="C70">
        <v>627</v>
      </c>
      <c r="D70">
        <v>812</v>
      </c>
      <c r="E70">
        <v>185</v>
      </c>
      <c r="F70">
        <v>279</v>
      </c>
      <c r="G70">
        <v>233</v>
      </c>
      <c r="H70">
        <v>4464</v>
      </c>
      <c r="I70">
        <v>220</v>
      </c>
      <c r="J70">
        <v>905</v>
      </c>
      <c r="K70">
        <v>457</v>
      </c>
      <c r="L70">
        <v>473</v>
      </c>
      <c r="M70">
        <v>473</v>
      </c>
      <c r="N70">
        <v>1866</v>
      </c>
      <c r="O70">
        <v>1566</v>
      </c>
      <c r="P70">
        <v>212</v>
      </c>
      <c r="Q70">
        <v>125</v>
      </c>
      <c r="R70">
        <v>258</v>
      </c>
      <c r="S70">
        <v>6559</v>
      </c>
      <c r="T70">
        <v>2093</v>
      </c>
      <c r="U70">
        <v>0</v>
      </c>
      <c r="V70">
        <v>840</v>
      </c>
      <c r="W70">
        <v>2766</v>
      </c>
      <c r="X70">
        <v>2766</v>
      </c>
      <c r="Y70">
        <v>1745</v>
      </c>
      <c r="Z70">
        <v>10956</v>
      </c>
      <c r="AA70">
        <v>22425</v>
      </c>
      <c r="AB70">
        <v>839</v>
      </c>
      <c r="AC70">
        <v>15965</v>
      </c>
      <c r="AD70">
        <v>795</v>
      </c>
      <c r="AE70">
        <v>562</v>
      </c>
      <c r="AF70">
        <v>1323</v>
      </c>
      <c r="AG70">
        <v>562</v>
      </c>
      <c r="AH70">
        <v>6460</v>
      </c>
      <c r="AI70">
        <v>3573</v>
      </c>
      <c r="AJ70">
        <v>317</v>
      </c>
      <c r="AK70">
        <v>27</v>
      </c>
      <c r="AL70">
        <v>2202</v>
      </c>
      <c r="AM70">
        <v>4042</v>
      </c>
      <c r="AN70">
        <v>0</v>
      </c>
      <c r="AO70">
        <v>0</v>
      </c>
      <c r="AP70">
        <v>259</v>
      </c>
      <c r="AQ70">
        <v>1798</v>
      </c>
      <c r="AR70">
        <v>39704</v>
      </c>
      <c r="AS70">
        <v>220</v>
      </c>
      <c r="AT70">
        <v>0</v>
      </c>
      <c r="AU70">
        <v>0</v>
      </c>
      <c r="AV70">
        <v>696</v>
      </c>
      <c r="AW70">
        <v>2418</v>
      </c>
      <c r="AX70">
        <v>448</v>
      </c>
      <c r="AY70">
        <v>5170</v>
      </c>
      <c r="AZ70">
        <v>2404</v>
      </c>
      <c r="BA70">
        <v>1418</v>
      </c>
      <c r="BB70">
        <v>1038</v>
      </c>
      <c r="BC70">
        <v>0</v>
      </c>
      <c r="BD70" s="9">
        <v>68</v>
      </c>
    </row>
    <row r="71" spans="2:56" x14ac:dyDescent="0.35">
      <c r="B71" s="5" t="s">
        <v>70</v>
      </c>
      <c r="C71">
        <v>541</v>
      </c>
      <c r="D71">
        <v>700</v>
      </c>
      <c r="E71">
        <v>159</v>
      </c>
      <c r="F71">
        <v>260</v>
      </c>
      <c r="G71">
        <v>223</v>
      </c>
      <c r="H71">
        <v>3913</v>
      </c>
      <c r="I71">
        <v>195</v>
      </c>
      <c r="J71">
        <v>835</v>
      </c>
      <c r="K71">
        <v>419</v>
      </c>
      <c r="L71">
        <v>384</v>
      </c>
      <c r="M71">
        <v>384</v>
      </c>
      <c r="N71">
        <v>1669</v>
      </c>
      <c r="O71">
        <v>1268</v>
      </c>
      <c r="P71">
        <v>212</v>
      </c>
      <c r="Q71">
        <v>137</v>
      </c>
      <c r="R71">
        <v>195</v>
      </c>
      <c r="S71">
        <v>6082</v>
      </c>
      <c r="T71">
        <v>2063</v>
      </c>
      <c r="U71">
        <v>0</v>
      </c>
      <c r="V71">
        <v>766</v>
      </c>
      <c r="W71">
        <v>2446</v>
      </c>
      <c r="X71">
        <v>2446</v>
      </c>
      <c r="Y71">
        <v>1601</v>
      </c>
      <c r="Z71">
        <v>9487</v>
      </c>
      <c r="AA71">
        <v>19924</v>
      </c>
      <c r="AB71">
        <v>723</v>
      </c>
      <c r="AC71">
        <v>14043</v>
      </c>
      <c r="AD71">
        <v>739</v>
      </c>
      <c r="AE71">
        <v>516</v>
      </c>
      <c r="AF71">
        <v>1263</v>
      </c>
      <c r="AG71">
        <v>516</v>
      </c>
      <c r="AH71">
        <v>5881</v>
      </c>
      <c r="AI71">
        <v>3441</v>
      </c>
      <c r="AJ71">
        <v>310</v>
      </c>
      <c r="AK71">
        <v>23</v>
      </c>
      <c r="AL71">
        <v>1961</v>
      </c>
      <c r="AM71">
        <v>3571</v>
      </c>
      <c r="AN71">
        <v>0</v>
      </c>
      <c r="AO71">
        <v>0</v>
      </c>
      <c r="AP71">
        <v>233</v>
      </c>
      <c r="AQ71">
        <v>1653</v>
      </c>
      <c r="AR71">
        <v>35528</v>
      </c>
      <c r="AS71">
        <v>195</v>
      </c>
      <c r="AT71">
        <v>0</v>
      </c>
      <c r="AU71">
        <v>0</v>
      </c>
      <c r="AV71">
        <v>684</v>
      </c>
      <c r="AW71">
        <v>2310</v>
      </c>
      <c r="AX71">
        <v>416</v>
      </c>
      <c r="AY71">
        <v>4608</v>
      </c>
      <c r="AZ71">
        <v>2162</v>
      </c>
      <c r="BA71">
        <v>1233</v>
      </c>
      <c r="BB71">
        <v>931</v>
      </c>
      <c r="BC71">
        <v>0</v>
      </c>
      <c r="BD71" s="9">
        <v>69</v>
      </c>
    </row>
    <row r="72" spans="2:56" x14ac:dyDescent="0.35">
      <c r="B72" s="5" t="s">
        <v>71</v>
      </c>
      <c r="C72">
        <v>440</v>
      </c>
      <c r="D72">
        <v>565</v>
      </c>
      <c r="E72">
        <v>125</v>
      </c>
      <c r="F72">
        <v>209</v>
      </c>
      <c r="G72">
        <v>200</v>
      </c>
      <c r="H72">
        <v>3543</v>
      </c>
      <c r="I72">
        <v>186</v>
      </c>
      <c r="J72">
        <v>639</v>
      </c>
      <c r="K72">
        <v>338</v>
      </c>
      <c r="L72">
        <v>345</v>
      </c>
      <c r="M72">
        <v>345</v>
      </c>
      <c r="N72">
        <v>1330</v>
      </c>
      <c r="O72">
        <v>1151</v>
      </c>
      <c r="P72">
        <v>163</v>
      </c>
      <c r="Q72">
        <v>97</v>
      </c>
      <c r="R72">
        <v>172</v>
      </c>
      <c r="S72">
        <v>4925</v>
      </c>
      <c r="T72">
        <v>1543</v>
      </c>
      <c r="U72">
        <v>0</v>
      </c>
      <c r="V72">
        <v>649</v>
      </c>
      <c r="W72">
        <v>2086</v>
      </c>
      <c r="X72">
        <v>2086</v>
      </c>
      <c r="Y72">
        <v>1288</v>
      </c>
      <c r="Z72">
        <v>7302</v>
      </c>
      <c r="AA72">
        <v>16077</v>
      </c>
      <c r="AB72">
        <v>602</v>
      </c>
      <c r="AC72">
        <v>10991</v>
      </c>
      <c r="AD72">
        <v>681</v>
      </c>
      <c r="AE72">
        <v>481</v>
      </c>
      <c r="AF72">
        <v>1042</v>
      </c>
      <c r="AG72">
        <v>481</v>
      </c>
      <c r="AH72">
        <v>5086</v>
      </c>
      <c r="AI72">
        <v>2653</v>
      </c>
      <c r="AJ72">
        <v>232</v>
      </c>
      <c r="AK72">
        <v>37</v>
      </c>
      <c r="AL72">
        <v>1762</v>
      </c>
      <c r="AM72">
        <v>3061</v>
      </c>
      <c r="AN72">
        <v>0</v>
      </c>
      <c r="AO72">
        <v>0</v>
      </c>
      <c r="AP72">
        <v>212</v>
      </c>
      <c r="AQ72">
        <v>1259</v>
      </c>
      <c r="AR72">
        <v>29212</v>
      </c>
      <c r="AS72">
        <v>186</v>
      </c>
      <c r="AT72">
        <v>0</v>
      </c>
      <c r="AU72">
        <v>0</v>
      </c>
      <c r="AV72">
        <v>630</v>
      </c>
      <c r="AW72">
        <v>2025</v>
      </c>
      <c r="AX72">
        <v>301</v>
      </c>
      <c r="AY72">
        <v>3837</v>
      </c>
      <c r="AZ72">
        <v>1751</v>
      </c>
      <c r="BA72">
        <v>1053</v>
      </c>
      <c r="BB72">
        <v>781</v>
      </c>
      <c r="BC72">
        <v>0</v>
      </c>
      <c r="BD72" s="9">
        <v>70</v>
      </c>
    </row>
    <row r="73" spans="2:56" x14ac:dyDescent="0.35">
      <c r="B73" s="5" t="s">
        <v>72</v>
      </c>
      <c r="C73">
        <v>408</v>
      </c>
      <c r="D73">
        <v>525</v>
      </c>
      <c r="E73">
        <v>117</v>
      </c>
      <c r="F73">
        <v>187</v>
      </c>
      <c r="G73">
        <v>225</v>
      </c>
      <c r="H73">
        <v>3388</v>
      </c>
      <c r="I73">
        <v>193</v>
      </c>
      <c r="J73">
        <v>684</v>
      </c>
      <c r="K73">
        <v>372</v>
      </c>
      <c r="L73">
        <v>298</v>
      </c>
      <c r="M73">
        <v>298</v>
      </c>
      <c r="N73">
        <v>1327</v>
      </c>
      <c r="O73">
        <v>1122</v>
      </c>
      <c r="P73">
        <v>147</v>
      </c>
      <c r="Q73">
        <v>102</v>
      </c>
      <c r="R73">
        <v>173</v>
      </c>
      <c r="S73">
        <v>4911</v>
      </c>
      <c r="T73">
        <v>1493</v>
      </c>
      <c r="U73">
        <v>0</v>
      </c>
      <c r="V73">
        <v>654</v>
      </c>
      <c r="W73">
        <v>2098</v>
      </c>
      <c r="X73">
        <v>2098</v>
      </c>
      <c r="Y73">
        <v>1338</v>
      </c>
      <c r="Z73">
        <v>6552</v>
      </c>
      <c r="AA73">
        <v>14944</v>
      </c>
      <c r="AB73">
        <v>557</v>
      </c>
      <c r="AC73">
        <v>10089</v>
      </c>
      <c r="AD73">
        <v>630</v>
      </c>
      <c r="AE73">
        <v>405</v>
      </c>
      <c r="AF73">
        <v>1045</v>
      </c>
      <c r="AG73">
        <v>405</v>
      </c>
      <c r="AH73">
        <v>4855</v>
      </c>
      <c r="AI73">
        <v>2620</v>
      </c>
      <c r="AJ73">
        <v>261</v>
      </c>
      <c r="AK73">
        <v>32</v>
      </c>
      <c r="AL73">
        <v>1726</v>
      </c>
      <c r="AM73">
        <v>2902</v>
      </c>
      <c r="AN73">
        <v>0</v>
      </c>
      <c r="AO73">
        <v>0</v>
      </c>
      <c r="AP73">
        <v>182</v>
      </c>
      <c r="AQ73">
        <v>1213</v>
      </c>
      <c r="AR73">
        <v>27762</v>
      </c>
      <c r="AS73">
        <v>193</v>
      </c>
      <c r="AT73">
        <v>0</v>
      </c>
      <c r="AU73">
        <v>0</v>
      </c>
      <c r="AV73">
        <v>540</v>
      </c>
      <c r="AW73">
        <v>1953</v>
      </c>
      <c r="AX73">
        <v>312</v>
      </c>
      <c r="AY73">
        <v>3794</v>
      </c>
      <c r="AZ73">
        <v>1696</v>
      </c>
      <c r="BA73">
        <v>959</v>
      </c>
      <c r="BB73">
        <v>764</v>
      </c>
      <c r="BC73">
        <v>0</v>
      </c>
      <c r="BD73" s="9">
        <v>71</v>
      </c>
    </row>
    <row r="74" spans="2:56" x14ac:dyDescent="0.35">
      <c r="B74" s="5" t="s">
        <v>73</v>
      </c>
      <c r="C74">
        <v>287</v>
      </c>
      <c r="D74">
        <v>367</v>
      </c>
      <c r="E74">
        <v>80</v>
      </c>
      <c r="F74">
        <v>161</v>
      </c>
      <c r="G74">
        <v>166</v>
      </c>
      <c r="H74">
        <v>2652</v>
      </c>
      <c r="I74">
        <v>149</v>
      </c>
      <c r="J74">
        <v>528</v>
      </c>
      <c r="K74">
        <v>279</v>
      </c>
      <c r="L74">
        <v>311</v>
      </c>
      <c r="M74">
        <v>311</v>
      </c>
      <c r="N74">
        <v>958</v>
      </c>
      <c r="O74">
        <v>867</v>
      </c>
      <c r="P74">
        <v>102</v>
      </c>
      <c r="Q74">
        <v>87</v>
      </c>
      <c r="R74">
        <v>124</v>
      </c>
      <c r="S74">
        <v>3786</v>
      </c>
      <c r="T74">
        <v>1086</v>
      </c>
      <c r="U74">
        <v>0</v>
      </c>
      <c r="V74">
        <v>473</v>
      </c>
      <c r="W74">
        <v>1663</v>
      </c>
      <c r="X74">
        <v>1663</v>
      </c>
      <c r="Y74">
        <v>1001</v>
      </c>
      <c r="Z74">
        <v>5396</v>
      </c>
      <c r="AA74">
        <v>11902</v>
      </c>
      <c r="AB74">
        <v>381</v>
      </c>
      <c r="AC74">
        <v>8053</v>
      </c>
      <c r="AD74">
        <v>483</v>
      </c>
      <c r="AE74">
        <v>317</v>
      </c>
      <c r="AF74">
        <v>788</v>
      </c>
      <c r="AG74">
        <v>317</v>
      </c>
      <c r="AH74">
        <v>3849</v>
      </c>
      <c r="AI74">
        <v>1974</v>
      </c>
      <c r="AJ74">
        <v>198</v>
      </c>
      <c r="AK74">
        <v>14</v>
      </c>
      <c r="AL74">
        <v>1345</v>
      </c>
      <c r="AM74">
        <v>2379</v>
      </c>
      <c r="AN74">
        <v>0</v>
      </c>
      <c r="AO74">
        <v>0</v>
      </c>
      <c r="AP74">
        <v>151</v>
      </c>
      <c r="AQ74">
        <v>960</v>
      </c>
      <c r="AR74">
        <v>21786</v>
      </c>
      <c r="AS74">
        <v>149</v>
      </c>
      <c r="AT74">
        <v>0</v>
      </c>
      <c r="AU74">
        <v>0</v>
      </c>
      <c r="AV74">
        <v>440</v>
      </c>
      <c r="AW74">
        <v>1470</v>
      </c>
      <c r="AX74">
        <v>249</v>
      </c>
      <c r="AY74">
        <v>2933</v>
      </c>
      <c r="AZ74">
        <v>1270</v>
      </c>
      <c r="BA74">
        <v>683</v>
      </c>
      <c r="BB74">
        <v>603</v>
      </c>
      <c r="BC74">
        <v>0</v>
      </c>
      <c r="BD74" s="9">
        <v>72</v>
      </c>
    </row>
    <row r="75" spans="2:56" x14ac:dyDescent="0.35">
      <c r="B75" s="5" t="s">
        <v>74</v>
      </c>
      <c r="C75">
        <v>243</v>
      </c>
      <c r="D75">
        <v>297</v>
      </c>
      <c r="E75">
        <v>54</v>
      </c>
      <c r="F75">
        <v>166</v>
      </c>
      <c r="G75">
        <v>144</v>
      </c>
      <c r="H75">
        <v>2288</v>
      </c>
      <c r="I75">
        <v>104</v>
      </c>
      <c r="J75">
        <v>412</v>
      </c>
      <c r="K75">
        <v>213</v>
      </c>
      <c r="L75">
        <v>189</v>
      </c>
      <c r="M75">
        <v>189</v>
      </c>
      <c r="N75">
        <v>839</v>
      </c>
      <c r="O75">
        <v>739</v>
      </c>
      <c r="P75">
        <v>86</v>
      </c>
      <c r="Q75">
        <v>75</v>
      </c>
      <c r="R75">
        <v>109</v>
      </c>
      <c r="S75">
        <v>3115</v>
      </c>
      <c r="T75">
        <v>962</v>
      </c>
      <c r="U75">
        <v>0</v>
      </c>
      <c r="V75">
        <v>508</v>
      </c>
      <c r="W75">
        <v>1365</v>
      </c>
      <c r="X75">
        <v>1365</v>
      </c>
      <c r="Y75">
        <v>920</v>
      </c>
      <c r="Z75">
        <v>5115</v>
      </c>
      <c r="AA75">
        <v>10810</v>
      </c>
      <c r="AB75">
        <v>307</v>
      </c>
      <c r="AC75">
        <v>7609</v>
      </c>
      <c r="AD75">
        <v>409</v>
      </c>
      <c r="AE75">
        <v>265</v>
      </c>
      <c r="AF75">
        <v>751</v>
      </c>
      <c r="AG75">
        <v>265</v>
      </c>
      <c r="AH75">
        <v>3201</v>
      </c>
      <c r="AI75">
        <v>1646</v>
      </c>
      <c r="AJ75">
        <v>130</v>
      </c>
      <c r="AK75">
        <v>10</v>
      </c>
      <c r="AL75">
        <v>1167</v>
      </c>
      <c r="AM75">
        <v>1967</v>
      </c>
      <c r="AN75">
        <v>0</v>
      </c>
      <c r="AO75">
        <v>0</v>
      </c>
      <c r="AP75">
        <v>95</v>
      </c>
      <c r="AQ75">
        <v>958</v>
      </c>
      <c r="AR75">
        <v>19138</v>
      </c>
      <c r="AS75">
        <v>104</v>
      </c>
      <c r="AT75">
        <v>0</v>
      </c>
      <c r="AU75">
        <v>0</v>
      </c>
      <c r="AV75">
        <v>382</v>
      </c>
      <c r="AW75">
        <v>1234</v>
      </c>
      <c r="AX75">
        <v>199</v>
      </c>
      <c r="AY75">
        <v>2465</v>
      </c>
      <c r="AZ75">
        <v>1100</v>
      </c>
      <c r="BA75">
        <v>590</v>
      </c>
      <c r="BB75">
        <v>479</v>
      </c>
      <c r="BC75">
        <v>0</v>
      </c>
      <c r="BD75" s="9">
        <v>73</v>
      </c>
    </row>
    <row r="76" spans="2:56" x14ac:dyDescent="0.35">
      <c r="B76" s="5" t="s">
        <v>75</v>
      </c>
      <c r="C76">
        <v>189</v>
      </c>
      <c r="D76">
        <v>239</v>
      </c>
      <c r="E76">
        <v>50</v>
      </c>
      <c r="F76">
        <v>97</v>
      </c>
      <c r="G76">
        <v>117</v>
      </c>
      <c r="H76">
        <v>1672</v>
      </c>
      <c r="I76">
        <v>82</v>
      </c>
      <c r="J76">
        <v>311</v>
      </c>
      <c r="K76">
        <v>140</v>
      </c>
      <c r="L76">
        <v>151</v>
      </c>
      <c r="M76">
        <v>151</v>
      </c>
      <c r="N76">
        <v>671</v>
      </c>
      <c r="O76">
        <v>560</v>
      </c>
      <c r="P76">
        <v>56</v>
      </c>
      <c r="Q76">
        <v>42</v>
      </c>
      <c r="R76">
        <v>94</v>
      </c>
      <c r="S76">
        <v>2364</v>
      </c>
      <c r="T76">
        <v>762</v>
      </c>
      <c r="U76">
        <v>0</v>
      </c>
      <c r="V76">
        <v>363</v>
      </c>
      <c r="W76">
        <v>986</v>
      </c>
      <c r="X76">
        <v>986</v>
      </c>
      <c r="Y76">
        <v>674</v>
      </c>
      <c r="Z76">
        <v>4049</v>
      </c>
      <c r="AA76">
        <v>8473</v>
      </c>
      <c r="AB76">
        <v>249</v>
      </c>
      <c r="AC76">
        <v>6032</v>
      </c>
      <c r="AD76">
        <v>316</v>
      </c>
      <c r="AE76">
        <v>199</v>
      </c>
      <c r="AF76">
        <v>598</v>
      </c>
      <c r="AG76">
        <v>199</v>
      </c>
      <c r="AH76">
        <v>2441</v>
      </c>
      <c r="AI76">
        <v>1296</v>
      </c>
      <c r="AJ76">
        <v>136</v>
      </c>
      <c r="AK76">
        <v>10</v>
      </c>
      <c r="AL76">
        <v>821</v>
      </c>
      <c r="AM76">
        <v>1481</v>
      </c>
      <c r="AN76">
        <v>0</v>
      </c>
      <c r="AO76">
        <v>0</v>
      </c>
      <c r="AP76">
        <v>109</v>
      </c>
      <c r="AQ76">
        <v>787</v>
      </c>
      <c r="AR76">
        <v>14776</v>
      </c>
      <c r="AS76">
        <v>82</v>
      </c>
      <c r="AT76">
        <v>0</v>
      </c>
      <c r="AU76">
        <v>0</v>
      </c>
      <c r="AV76">
        <v>291</v>
      </c>
      <c r="AW76">
        <v>960</v>
      </c>
      <c r="AX76">
        <v>171</v>
      </c>
      <c r="AY76">
        <v>1863</v>
      </c>
      <c r="AZ76">
        <v>877</v>
      </c>
      <c r="BA76">
        <v>448</v>
      </c>
      <c r="BB76">
        <v>356</v>
      </c>
      <c r="BC76">
        <v>0</v>
      </c>
      <c r="BD76" s="9">
        <v>74</v>
      </c>
    </row>
    <row r="77" spans="2:56" x14ac:dyDescent="0.35">
      <c r="B77" s="5" t="s">
        <v>81</v>
      </c>
      <c r="C77">
        <v>145</v>
      </c>
      <c r="D77">
        <v>180</v>
      </c>
      <c r="E77">
        <v>35</v>
      </c>
      <c r="F77">
        <v>60</v>
      </c>
      <c r="G77">
        <v>86</v>
      </c>
      <c r="H77">
        <v>1027</v>
      </c>
      <c r="I77">
        <v>59</v>
      </c>
      <c r="J77">
        <v>165</v>
      </c>
      <c r="K77">
        <v>88</v>
      </c>
      <c r="L77">
        <v>101</v>
      </c>
      <c r="M77">
        <v>101</v>
      </c>
      <c r="N77">
        <v>442</v>
      </c>
      <c r="O77">
        <v>381</v>
      </c>
      <c r="P77">
        <v>33</v>
      </c>
      <c r="Q77">
        <v>21</v>
      </c>
      <c r="R77">
        <v>44</v>
      </c>
      <c r="S77">
        <v>1424</v>
      </c>
      <c r="T77">
        <v>509</v>
      </c>
      <c r="U77">
        <v>0</v>
      </c>
      <c r="V77">
        <v>217</v>
      </c>
      <c r="W77">
        <v>605</v>
      </c>
      <c r="X77">
        <v>605</v>
      </c>
      <c r="Y77">
        <v>382</v>
      </c>
      <c r="Z77">
        <v>2360</v>
      </c>
      <c r="AA77">
        <v>4985</v>
      </c>
      <c r="AB77">
        <v>188</v>
      </c>
      <c r="AC77">
        <v>3577</v>
      </c>
      <c r="AD77">
        <v>208</v>
      </c>
      <c r="AE77">
        <v>122</v>
      </c>
      <c r="AF77">
        <v>361</v>
      </c>
      <c r="AG77">
        <v>122</v>
      </c>
      <c r="AH77">
        <v>1408</v>
      </c>
      <c r="AI77">
        <v>760</v>
      </c>
      <c r="AJ77">
        <v>72</v>
      </c>
      <c r="AK77">
        <v>8</v>
      </c>
      <c r="AL77">
        <v>453</v>
      </c>
      <c r="AM77">
        <v>894</v>
      </c>
      <c r="AN77">
        <v>0</v>
      </c>
      <c r="AO77">
        <v>0</v>
      </c>
      <c r="AP77">
        <v>52</v>
      </c>
      <c r="AQ77">
        <v>453</v>
      </c>
      <c r="AR77">
        <v>8869</v>
      </c>
      <c r="AS77">
        <v>59</v>
      </c>
      <c r="AT77">
        <v>0</v>
      </c>
      <c r="AU77">
        <v>0</v>
      </c>
      <c r="AV77">
        <v>193</v>
      </c>
      <c r="AW77">
        <v>514</v>
      </c>
      <c r="AX77">
        <v>77</v>
      </c>
      <c r="AY77">
        <v>1159</v>
      </c>
      <c r="AZ77">
        <v>554</v>
      </c>
      <c r="BA77">
        <v>326</v>
      </c>
      <c r="BB77">
        <v>158</v>
      </c>
      <c r="BC77">
        <v>0</v>
      </c>
      <c r="BD77" s="9">
        <v>75</v>
      </c>
    </row>
    <row r="78" spans="2:56" x14ac:dyDescent="0.35">
      <c r="B78" s="5" t="s">
        <v>82</v>
      </c>
      <c r="C78">
        <v>71</v>
      </c>
      <c r="D78">
        <v>89</v>
      </c>
      <c r="E78">
        <v>18</v>
      </c>
      <c r="F78">
        <v>37</v>
      </c>
      <c r="G78">
        <v>55</v>
      </c>
      <c r="H78">
        <v>568</v>
      </c>
      <c r="I78">
        <v>24</v>
      </c>
      <c r="J78">
        <v>100</v>
      </c>
      <c r="K78">
        <v>56</v>
      </c>
      <c r="L78">
        <v>40</v>
      </c>
      <c r="M78">
        <v>40</v>
      </c>
      <c r="N78">
        <v>239</v>
      </c>
      <c r="O78">
        <v>203</v>
      </c>
      <c r="P78">
        <v>5</v>
      </c>
      <c r="Q78">
        <v>6</v>
      </c>
      <c r="R78">
        <v>26</v>
      </c>
      <c r="S78">
        <v>814</v>
      </c>
      <c r="T78">
        <v>271</v>
      </c>
      <c r="U78">
        <v>0</v>
      </c>
      <c r="V78">
        <v>104</v>
      </c>
      <c r="W78">
        <v>352</v>
      </c>
      <c r="X78">
        <v>352</v>
      </c>
      <c r="Y78">
        <v>204</v>
      </c>
      <c r="Z78">
        <v>1272</v>
      </c>
      <c r="AA78">
        <v>2684</v>
      </c>
      <c r="AB78">
        <v>91</v>
      </c>
      <c r="AC78">
        <v>1908</v>
      </c>
      <c r="AD78">
        <v>121</v>
      </c>
      <c r="AE78">
        <v>66</v>
      </c>
      <c r="AF78">
        <v>181</v>
      </c>
      <c r="AG78">
        <v>66</v>
      </c>
      <c r="AH78">
        <v>776</v>
      </c>
      <c r="AI78">
        <v>438</v>
      </c>
      <c r="AJ78">
        <v>38</v>
      </c>
      <c r="AK78">
        <v>2</v>
      </c>
      <c r="AL78">
        <v>257</v>
      </c>
      <c r="AM78">
        <v>464</v>
      </c>
      <c r="AN78">
        <v>0</v>
      </c>
      <c r="AO78">
        <v>0</v>
      </c>
      <c r="AP78">
        <v>27</v>
      </c>
      <c r="AQ78">
        <v>211</v>
      </c>
      <c r="AR78">
        <v>4825</v>
      </c>
      <c r="AS78">
        <v>24</v>
      </c>
      <c r="AT78">
        <v>0</v>
      </c>
      <c r="AU78">
        <v>0</v>
      </c>
      <c r="AV78">
        <v>108</v>
      </c>
      <c r="AW78">
        <v>312</v>
      </c>
      <c r="AX78">
        <v>44</v>
      </c>
      <c r="AY78">
        <v>655</v>
      </c>
      <c r="AZ78">
        <v>303</v>
      </c>
      <c r="BA78">
        <v>213</v>
      </c>
      <c r="BB78">
        <v>123</v>
      </c>
      <c r="BC78">
        <v>0</v>
      </c>
      <c r="BD78" s="9">
        <v>76</v>
      </c>
    </row>
    <row r="79" spans="2:56" x14ac:dyDescent="0.35">
      <c r="B79" s="5" t="s">
        <v>76</v>
      </c>
      <c r="BD79" s="9">
        <v>77</v>
      </c>
    </row>
    <row r="80" spans="2:56" x14ac:dyDescent="0.35">
      <c r="B80" s="5" t="s">
        <v>46</v>
      </c>
      <c r="BD80" s="9">
        <v>78</v>
      </c>
    </row>
    <row r="81" spans="2:56" x14ac:dyDescent="0.35">
      <c r="B81" s="5" t="s">
        <v>77</v>
      </c>
      <c r="BD81" s="9">
        <v>79</v>
      </c>
    </row>
    <row r="82" spans="2:56" x14ac:dyDescent="0.35">
      <c r="B82" s="5" t="s">
        <v>47</v>
      </c>
      <c r="C82">
        <v>377</v>
      </c>
      <c r="D82">
        <v>466</v>
      </c>
      <c r="E82">
        <v>89</v>
      </c>
      <c r="F82">
        <v>241</v>
      </c>
      <c r="G82">
        <v>178</v>
      </c>
      <c r="H82">
        <v>2741</v>
      </c>
      <c r="I82">
        <v>177</v>
      </c>
      <c r="J82">
        <v>694</v>
      </c>
      <c r="K82">
        <v>342</v>
      </c>
      <c r="L82">
        <v>294</v>
      </c>
      <c r="M82">
        <v>294</v>
      </c>
      <c r="N82">
        <v>1171</v>
      </c>
      <c r="O82">
        <v>940</v>
      </c>
      <c r="P82">
        <v>136</v>
      </c>
      <c r="Q82">
        <v>88</v>
      </c>
      <c r="R82">
        <v>163</v>
      </c>
      <c r="S82">
        <v>4493</v>
      </c>
      <c r="T82">
        <v>1501</v>
      </c>
      <c r="U82">
        <v>0</v>
      </c>
      <c r="V82">
        <v>502</v>
      </c>
      <c r="W82">
        <v>1784</v>
      </c>
      <c r="X82">
        <v>1784</v>
      </c>
      <c r="Y82">
        <v>1196</v>
      </c>
      <c r="Z82">
        <v>6797</v>
      </c>
      <c r="AA82">
        <v>13975</v>
      </c>
      <c r="AB82">
        <v>489</v>
      </c>
      <c r="AC82">
        <v>9777</v>
      </c>
      <c r="AD82">
        <v>588</v>
      </c>
      <c r="AE82">
        <v>410</v>
      </c>
      <c r="AF82">
        <v>774</v>
      </c>
      <c r="AG82">
        <v>410</v>
      </c>
      <c r="AH82">
        <v>4198</v>
      </c>
      <c r="AI82">
        <v>2532</v>
      </c>
      <c r="AJ82">
        <v>207</v>
      </c>
      <c r="AK82">
        <v>23</v>
      </c>
      <c r="AL82">
        <v>1370</v>
      </c>
      <c r="AM82">
        <v>2730</v>
      </c>
      <c r="AN82">
        <v>0</v>
      </c>
      <c r="AO82">
        <v>0</v>
      </c>
      <c r="AP82">
        <v>171</v>
      </c>
      <c r="AQ82">
        <v>1068</v>
      </c>
      <c r="AR82">
        <v>25359</v>
      </c>
      <c r="AS82">
        <v>177</v>
      </c>
      <c r="AT82">
        <v>0</v>
      </c>
      <c r="AU82">
        <v>0</v>
      </c>
      <c r="AV82">
        <v>431</v>
      </c>
      <c r="AW82">
        <v>1468</v>
      </c>
      <c r="AX82">
        <v>352</v>
      </c>
      <c r="AY82">
        <v>3367</v>
      </c>
      <c r="AZ82">
        <v>1583</v>
      </c>
      <c r="BA82">
        <v>839</v>
      </c>
      <c r="BB82">
        <v>736</v>
      </c>
      <c r="BC82">
        <v>0</v>
      </c>
      <c r="BD82" s="9">
        <v>80</v>
      </c>
    </row>
    <row r="83" spans="2:56" x14ac:dyDescent="0.35">
      <c r="B83" s="5" t="s">
        <v>48</v>
      </c>
      <c r="C83">
        <v>616</v>
      </c>
      <c r="D83">
        <v>848</v>
      </c>
      <c r="E83">
        <v>232</v>
      </c>
      <c r="F83">
        <v>340</v>
      </c>
      <c r="G83">
        <v>279</v>
      </c>
      <c r="H83">
        <v>3842</v>
      </c>
      <c r="I83">
        <v>211</v>
      </c>
      <c r="J83">
        <v>887</v>
      </c>
      <c r="K83">
        <v>427</v>
      </c>
      <c r="L83">
        <v>439</v>
      </c>
      <c r="M83">
        <v>439</v>
      </c>
      <c r="N83">
        <v>1933</v>
      </c>
      <c r="O83">
        <v>1299</v>
      </c>
      <c r="P83">
        <v>169</v>
      </c>
      <c r="Q83">
        <v>119</v>
      </c>
      <c r="R83">
        <v>194</v>
      </c>
      <c r="S83">
        <v>6147</v>
      </c>
      <c r="T83">
        <v>2198</v>
      </c>
      <c r="U83">
        <v>0</v>
      </c>
      <c r="V83">
        <v>737</v>
      </c>
      <c r="W83">
        <v>2299</v>
      </c>
      <c r="X83">
        <v>2299</v>
      </c>
      <c r="Y83">
        <v>1624</v>
      </c>
      <c r="Z83">
        <v>10608</v>
      </c>
      <c r="AA83">
        <v>20829</v>
      </c>
      <c r="AB83">
        <v>872</v>
      </c>
      <c r="AC83">
        <v>15004</v>
      </c>
      <c r="AD83">
        <v>845</v>
      </c>
      <c r="AE83">
        <v>566</v>
      </c>
      <c r="AF83">
        <v>1102</v>
      </c>
      <c r="AG83">
        <v>566</v>
      </c>
      <c r="AH83">
        <v>5825</v>
      </c>
      <c r="AI83">
        <v>3637</v>
      </c>
      <c r="AJ83">
        <v>331</v>
      </c>
      <c r="AK83">
        <v>24</v>
      </c>
      <c r="AL83">
        <v>1872</v>
      </c>
      <c r="AM83">
        <v>3747</v>
      </c>
      <c r="AN83">
        <v>0</v>
      </c>
      <c r="AO83">
        <v>0</v>
      </c>
      <c r="AP83">
        <v>309</v>
      </c>
      <c r="AQ83">
        <v>1746</v>
      </c>
      <c r="AR83">
        <v>37180</v>
      </c>
      <c r="AS83">
        <v>211</v>
      </c>
      <c r="AT83">
        <v>0</v>
      </c>
      <c r="AU83">
        <v>0</v>
      </c>
      <c r="AV83">
        <v>671</v>
      </c>
      <c r="AW83">
        <v>2078</v>
      </c>
      <c r="AX83">
        <v>460</v>
      </c>
      <c r="AY83">
        <v>4881</v>
      </c>
      <c r="AZ83">
        <v>2582</v>
      </c>
      <c r="BA83">
        <v>1185</v>
      </c>
      <c r="BB83">
        <v>989</v>
      </c>
      <c r="BC83">
        <v>0</v>
      </c>
      <c r="BD83" s="9">
        <v>81</v>
      </c>
    </row>
    <row r="84" spans="2:56" x14ac:dyDescent="0.35">
      <c r="B84" s="5" t="s">
        <v>49</v>
      </c>
      <c r="C84">
        <v>1034</v>
      </c>
      <c r="D84">
        <v>1297</v>
      </c>
      <c r="E84">
        <v>263</v>
      </c>
      <c r="F84">
        <v>314</v>
      </c>
      <c r="G84">
        <v>225</v>
      </c>
      <c r="H84">
        <v>3699</v>
      </c>
      <c r="I84">
        <v>158</v>
      </c>
      <c r="J84">
        <v>865</v>
      </c>
      <c r="K84">
        <v>346</v>
      </c>
      <c r="L84">
        <v>496</v>
      </c>
      <c r="M84">
        <v>496</v>
      </c>
      <c r="N84">
        <v>2715</v>
      </c>
      <c r="O84">
        <v>1282</v>
      </c>
      <c r="P84">
        <v>163</v>
      </c>
      <c r="Q84">
        <v>105</v>
      </c>
      <c r="R84">
        <v>196</v>
      </c>
      <c r="S84">
        <v>7309</v>
      </c>
      <c r="T84">
        <v>3335</v>
      </c>
      <c r="U84">
        <v>0</v>
      </c>
      <c r="V84">
        <v>832</v>
      </c>
      <c r="W84">
        <v>2441</v>
      </c>
      <c r="X84">
        <v>2441</v>
      </c>
      <c r="Y84">
        <v>1697</v>
      </c>
      <c r="Z84">
        <v>13525</v>
      </c>
      <c r="AA84">
        <v>23796</v>
      </c>
      <c r="AB84">
        <v>1309</v>
      </c>
      <c r="AC84">
        <v>18229</v>
      </c>
      <c r="AD84">
        <v>822</v>
      </c>
      <c r="AE84">
        <v>597</v>
      </c>
      <c r="AF84">
        <v>1111</v>
      </c>
      <c r="AG84">
        <v>597</v>
      </c>
      <c r="AH84">
        <v>5567</v>
      </c>
      <c r="AI84">
        <v>4710</v>
      </c>
      <c r="AJ84">
        <v>255</v>
      </c>
      <c r="AK84">
        <v>12</v>
      </c>
      <c r="AL84">
        <v>1707</v>
      </c>
      <c r="AM84">
        <v>3574</v>
      </c>
      <c r="AN84">
        <v>0</v>
      </c>
      <c r="AO84">
        <v>0</v>
      </c>
      <c r="AP84">
        <v>443</v>
      </c>
      <c r="AQ84">
        <v>2064</v>
      </c>
      <c r="AR84">
        <v>42600</v>
      </c>
      <c r="AS84">
        <v>158</v>
      </c>
      <c r="AT84">
        <v>0</v>
      </c>
      <c r="AU84">
        <v>0</v>
      </c>
      <c r="AV84">
        <v>710</v>
      </c>
      <c r="AW84">
        <v>1993</v>
      </c>
      <c r="AX84">
        <v>519</v>
      </c>
      <c r="AY84">
        <v>5913</v>
      </c>
      <c r="AZ84">
        <v>3472</v>
      </c>
      <c r="BA84">
        <v>1170</v>
      </c>
      <c r="BB84">
        <v>1015</v>
      </c>
      <c r="BC84">
        <v>0</v>
      </c>
      <c r="BD84" s="9">
        <v>82</v>
      </c>
    </row>
    <row r="85" spans="2:56" x14ac:dyDescent="0.35">
      <c r="B85" s="5" t="s">
        <v>50</v>
      </c>
      <c r="C85">
        <v>867</v>
      </c>
      <c r="D85">
        <v>1140</v>
      </c>
      <c r="E85">
        <v>273</v>
      </c>
      <c r="F85">
        <v>258</v>
      </c>
      <c r="G85">
        <v>176</v>
      </c>
      <c r="H85">
        <v>3261</v>
      </c>
      <c r="I85">
        <v>174</v>
      </c>
      <c r="J85">
        <v>759</v>
      </c>
      <c r="K85">
        <v>363</v>
      </c>
      <c r="L85">
        <v>346</v>
      </c>
      <c r="M85">
        <v>346</v>
      </c>
      <c r="N85">
        <v>2130</v>
      </c>
      <c r="O85">
        <v>1116</v>
      </c>
      <c r="P85">
        <v>134</v>
      </c>
      <c r="Q85">
        <v>110</v>
      </c>
      <c r="R85">
        <v>184</v>
      </c>
      <c r="S85">
        <v>6619</v>
      </c>
      <c r="T85">
        <v>2881</v>
      </c>
      <c r="U85">
        <v>0</v>
      </c>
      <c r="V85">
        <v>764</v>
      </c>
      <c r="W85">
        <v>2287</v>
      </c>
      <c r="X85">
        <v>2287</v>
      </c>
      <c r="Y85">
        <v>1523</v>
      </c>
      <c r="Z85">
        <v>11843</v>
      </c>
      <c r="AA85">
        <v>21614</v>
      </c>
      <c r="AB85">
        <v>1149</v>
      </c>
      <c r="AC85">
        <v>16292</v>
      </c>
      <c r="AD85">
        <v>796</v>
      </c>
      <c r="AE85">
        <v>620</v>
      </c>
      <c r="AF85">
        <v>1046</v>
      </c>
      <c r="AG85">
        <v>620</v>
      </c>
      <c r="AH85">
        <v>5322</v>
      </c>
      <c r="AI85">
        <v>4158</v>
      </c>
      <c r="AJ85">
        <v>281</v>
      </c>
      <c r="AK85">
        <v>9</v>
      </c>
      <c r="AL85">
        <v>1550</v>
      </c>
      <c r="AM85">
        <v>3370</v>
      </c>
      <c r="AN85">
        <v>0</v>
      </c>
      <c r="AO85">
        <v>0</v>
      </c>
      <c r="AP85">
        <v>310</v>
      </c>
      <c r="AQ85">
        <v>1941</v>
      </c>
      <c r="AR85">
        <v>38006</v>
      </c>
      <c r="AS85">
        <v>174</v>
      </c>
      <c r="AT85">
        <v>0</v>
      </c>
      <c r="AU85">
        <v>0</v>
      </c>
      <c r="AV85">
        <v>595</v>
      </c>
      <c r="AW85">
        <v>1952</v>
      </c>
      <c r="AX85">
        <v>396</v>
      </c>
      <c r="AY85">
        <v>4985</v>
      </c>
      <c r="AZ85">
        <v>2698</v>
      </c>
      <c r="BA85">
        <v>1144</v>
      </c>
      <c r="BB85">
        <v>886</v>
      </c>
      <c r="BC85">
        <v>0</v>
      </c>
      <c r="BD85" s="9">
        <v>83</v>
      </c>
    </row>
    <row r="86" spans="2:56" x14ac:dyDescent="0.35">
      <c r="B86" s="5" t="s">
        <v>51</v>
      </c>
      <c r="C86">
        <v>826</v>
      </c>
      <c r="D86">
        <v>1033</v>
      </c>
      <c r="E86">
        <v>207</v>
      </c>
      <c r="F86">
        <v>256</v>
      </c>
      <c r="G86">
        <v>150</v>
      </c>
      <c r="H86">
        <v>2914</v>
      </c>
      <c r="I86">
        <v>187</v>
      </c>
      <c r="J86">
        <v>657</v>
      </c>
      <c r="K86">
        <v>362</v>
      </c>
      <c r="L86">
        <v>298</v>
      </c>
      <c r="M86">
        <v>298</v>
      </c>
      <c r="N86">
        <v>1533</v>
      </c>
      <c r="O86">
        <v>948</v>
      </c>
      <c r="P86">
        <v>136</v>
      </c>
      <c r="Q86">
        <v>86</v>
      </c>
      <c r="R86">
        <v>165</v>
      </c>
      <c r="S86">
        <v>6118</v>
      </c>
      <c r="T86">
        <v>2620</v>
      </c>
      <c r="U86">
        <v>0</v>
      </c>
      <c r="V86">
        <v>721</v>
      </c>
      <c r="W86">
        <v>2123</v>
      </c>
      <c r="X86">
        <v>2123</v>
      </c>
      <c r="Y86">
        <v>1378</v>
      </c>
      <c r="Z86">
        <v>9660</v>
      </c>
      <c r="AA86">
        <v>18511</v>
      </c>
      <c r="AB86">
        <v>1059</v>
      </c>
      <c r="AC86">
        <v>13358</v>
      </c>
      <c r="AD86">
        <v>612</v>
      </c>
      <c r="AE86">
        <v>462</v>
      </c>
      <c r="AF86">
        <v>831</v>
      </c>
      <c r="AG86">
        <v>462</v>
      </c>
      <c r="AH86">
        <v>5153</v>
      </c>
      <c r="AI86">
        <v>3808</v>
      </c>
      <c r="AJ86">
        <v>238</v>
      </c>
      <c r="AK86">
        <v>26</v>
      </c>
      <c r="AL86">
        <v>1384</v>
      </c>
      <c r="AM86">
        <v>3174</v>
      </c>
      <c r="AN86">
        <v>0</v>
      </c>
      <c r="AO86">
        <v>0</v>
      </c>
      <c r="AP86">
        <v>305</v>
      </c>
      <c r="AQ86">
        <v>1610</v>
      </c>
      <c r="AR86">
        <v>32984</v>
      </c>
      <c r="AS86">
        <v>187</v>
      </c>
      <c r="AT86">
        <v>0</v>
      </c>
      <c r="AU86">
        <v>0</v>
      </c>
      <c r="AV86">
        <v>582</v>
      </c>
      <c r="AW86">
        <v>1979</v>
      </c>
      <c r="AX86">
        <v>295</v>
      </c>
      <c r="AY86">
        <v>4217</v>
      </c>
      <c r="AZ86">
        <v>2094</v>
      </c>
      <c r="BA86">
        <v>956</v>
      </c>
      <c r="BB86">
        <v>864</v>
      </c>
      <c r="BC86">
        <v>0</v>
      </c>
      <c r="BD86" s="9">
        <v>84</v>
      </c>
    </row>
    <row r="87" spans="2:56" x14ac:dyDescent="0.35">
      <c r="B87" s="5" t="s">
        <v>52</v>
      </c>
      <c r="C87">
        <v>675</v>
      </c>
      <c r="D87">
        <v>887</v>
      </c>
      <c r="E87">
        <v>212</v>
      </c>
      <c r="F87">
        <v>251</v>
      </c>
      <c r="G87">
        <v>167</v>
      </c>
      <c r="H87">
        <v>3182</v>
      </c>
      <c r="I87">
        <v>190</v>
      </c>
      <c r="J87">
        <v>633</v>
      </c>
      <c r="K87">
        <v>352</v>
      </c>
      <c r="L87">
        <v>341</v>
      </c>
      <c r="M87">
        <v>341</v>
      </c>
      <c r="N87">
        <v>1296</v>
      </c>
      <c r="O87">
        <v>1123</v>
      </c>
      <c r="P87">
        <v>136</v>
      </c>
      <c r="Q87">
        <v>133</v>
      </c>
      <c r="R87">
        <v>169</v>
      </c>
      <c r="S87">
        <v>5949</v>
      </c>
      <c r="T87">
        <v>2370</v>
      </c>
      <c r="U87">
        <v>0</v>
      </c>
      <c r="V87">
        <v>754</v>
      </c>
      <c r="W87">
        <v>2102</v>
      </c>
      <c r="X87">
        <v>2102</v>
      </c>
      <c r="Y87">
        <v>1387</v>
      </c>
      <c r="Z87">
        <v>8680</v>
      </c>
      <c r="AA87">
        <v>17348</v>
      </c>
      <c r="AB87">
        <v>917</v>
      </c>
      <c r="AC87">
        <v>12125</v>
      </c>
      <c r="AD87">
        <v>700</v>
      </c>
      <c r="AE87">
        <v>533</v>
      </c>
      <c r="AF87">
        <v>854</v>
      </c>
      <c r="AG87">
        <v>533</v>
      </c>
      <c r="AH87">
        <v>5223</v>
      </c>
      <c r="AI87">
        <v>3657</v>
      </c>
      <c r="AJ87">
        <v>267</v>
      </c>
      <c r="AK87">
        <v>30</v>
      </c>
      <c r="AL87">
        <v>1491</v>
      </c>
      <c r="AM87">
        <v>3200</v>
      </c>
      <c r="AN87">
        <v>0</v>
      </c>
      <c r="AO87">
        <v>0</v>
      </c>
      <c r="AP87">
        <v>252</v>
      </c>
      <c r="AQ87">
        <v>1408</v>
      </c>
      <c r="AR87">
        <v>31623</v>
      </c>
      <c r="AS87">
        <v>190</v>
      </c>
      <c r="AT87">
        <v>0</v>
      </c>
      <c r="AU87">
        <v>0</v>
      </c>
      <c r="AV87">
        <v>568</v>
      </c>
      <c r="AW87">
        <v>2023</v>
      </c>
      <c r="AX87">
        <v>281</v>
      </c>
      <c r="AY87">
        <v>3901</v>
      </c>
      <c r="AZ87">
        <v>1799</v>
      </c>
      <c r="BA87">
        <v>878</v>
      </c>
      <c r="BB87">
        <v>887</v>
      </c>
      <c r="BC87">
        <v>0</v>
      </c>
      <c r="BD87" s="9">
        <v>85</v>
      </c>
    </row>
    <row r="88" spans="2:56" x14ac:dyDescent="0.35">
      <c r="B88" s="5" t="s">
        <v>53</v>
      </c>
      <c r="C88">
        <v>626</v>
      </c>
      <c r="D88">
        <v>815</v>
      </c>
      <c r="E88">
        <v>189</v>
      </c>
      <c r="F88">
        <v>277</v>
      </c>
      <c r="G88">
        <v>203</v>
      </c>
      <c r="H88">
        <v>3604</v>
      </c>
      <c r="I88">
        <v>252</v>
      </c>
      <c r="J88">
        <v>780</v>
      </c>
      <c r="K88">
        <v>425</v>
      </c>
      <c r="L88">
        <v>406</v>
      </c>
      <c r="M88">
        <v>406</v>
      </c>
      <c r="N88">
        <v>1626</v>
      </c>
      <c r="O88">
        <v>1280</v>
      </c>
      <c r="P88">
        <v>185</v>
      </c>
      <c r="Q88">
        <v>94</v>
      </c>
      <c r="R88">
        <v>183</v>
      </c>
      <c r="S88">
        <v>6621</v>
      </c>
      <c r="T88">
        <v>2305</v>
      </c>
      <c r="U88">
        <v>0</v>
      </c>
      <c r="V88">
        <v>851</v>
      </c>
      <c r="W88">
        <v>2635</v>
      </c>
      <c r="X88">
        <v>2635</v>
      </c>
      <c r="Y88">
        <v>1631</v>
      </c>
      <c r="Z88">
        <v>9474</v>
      </c>
      <c r="AA88">
        <v>19864</v>
      </c>
      <c r="AB88">
        <v>854</v>
      </c>
      <c r="AC88">
        <v>13826</v>
      </c>
      <c r="AD88">
        <v>738</v>
      </c>
      <c r="AE88">
        <v>535</v>
      </c>
      <c r="AF88">
        <v>1118</v>
      </c>
      <c r="AG88">
        <v>535</v>
      </c>
      <c r="AH88">
        <v>6038</v>
      </c>
      <c r="AI88">
        <v>3734</v>
      </c>
      <c r="AJ88">
        <v>309</v>
      </c>
      <c r="AK88">
        <v>39</v>
      </c>
      <c r="AL88">
        <v>1724</v>
      </c>
      <c r="AM88">
        <v>3787</v>
      </c>
      <c r="AN88">
        <v>0</v>
      </c>
      <c r="AO88">
        <v>0</v>
      </c>
      <c r="AP88">
        <v>257</v>
      </c>
      <c r="AQ88">
        <v>1813</v>
      </c>
      <c r="AR88">
        <v>35878</v>
      </c>
      <c r="AS88">
        <v>252</v>
      </c>
      <c r="AT88">
        <v>0</v>
      </c>
      <c r="AU88">
        <v>0</v>
      </c>
      <c r="AV88">
        <v>600</v>
      </c>
      <c r="AW88">
        <v>2251</v>
      </c>
      <c r="AX88">
        <v>355</v>
      </c>
      <c r="AY88">
        <v>4795</v>
      </c>
      <c r="AZ88">
        <v>2160</v>
      </c>
      <c r="BA88">
        <v>1053</v>
      </c>
      <c r="BB88">
        <v>1026</v>
      </c>
      <c r="BC88">
        <v>0</v>
      </c>
      <c r="BD88" s="9">
        <v>86</v>
      </c>
    </row>
    <row r="89" spans="2:56" x14ac:dyDescent="0.35">
      <c r="B89" s="5" t="s">
        <v>54</v>
      </c>
      <c r="C89">
        <v>615</v>
      </c>
      <c r="D89">
        <v>772</v>
      </c>
      <c r="E89">
        <v>157</v>
      </c>
      <c r="F89">
        <v>292</v>
      </c>
      <c r="G89">
        <v>263</v>
      </c>
      <c r="H89">
        <v>3880</v>
      </c>
      <c r="I89">
        <v>260</v>
      </c>
      <c r="J89">
        <v>861</v>
      </c>
      <c r="K89">
        <v>454</v>
      </c>
      <c r="L89">
        <v>437</v>
      </c>
      <c r="M89">
        <v>437</v>
      </c>
      <c r="N89">
        <v>1665</v>
      </c>
      <c r="O89">
        <v>1353</v>
      </c>
      <c r="P89">
        <v>189</v>
      </c>
      <c r="Q89">
        <v>143</v>
      </c>
      <c r="R89">
        <v>241</v>
      </c>
      <c r="S89">
        <v>6530</v>
      </c>
      <c r="T89">
        <v>2390</v>
      </c>
      <c r="U89">
        <v>0</v>
      </c>
      <c r="V89">
        <v>858</v>
      </c>
      <c r="W89">
        <v>2439</v>
      </c>
      <c r="X89">
        <v>2439</v>
      </c>
      <c r="Y89">
        <v>1719</v>
      </c>
      <c r="Z89">
        <v>9703</v>
      </c>
      <c r="AA89">
        <v>20490</v>
      </c>
      <c r="AB89">
        <v>797</v>
      </c>
      <c r="AC89">
        <v>14561</v>
      </c>
      <c r="AD89">
        <v>815</v>
      </c>
      <c r="AE89">
        <v>552</v>
      </c>
      <c r="AF89">
        <v>1285</v>
      </c>
      <c r="AG89">
        <v>552</v>
      </c>
      <c r="AH89">
        <v>5929</v>
      </c>
      <c r="AI89">
        <v>3831</v>
      </c>
      <c r="AJ89">
        <v>305</v>
      </c>
      <c r="AK89">
        <v>25</v>
      </c>
      <c r="AL89">
        <v>1895</v>
      </c>
      <c r="AM89">
        <v>3785</v>
      </c>
      <c r="AN89">
        <v>0</v>
      </c>
      <c r="AO89">
        <v>0</v>
      </c>
      <c r="AP89">
        <v>297</v>
      </c>
      <c r="AQ89">
        <v>1800</v>
      </c>
      <c r="AR89">
        <v>36922</v>
      </c>
      <c r="AS89">
        <v>260</v>
      </c>
      <c r="AT89">
        <v>0</v>
      </c>
      <c r="AU89">
        <v>0</v>
      </c>
      <c r="AV89">
        <v>632</v>
      </c>
      <c r="AW89">
        <v>2144</v>
      </c>
      <c r="AX89">
        <v>407</v>
      </c>
      <c r="AY89">
        <v>4693</v>
      </c>
      <c r="AZ89">
        <v>2254</v>
      </c>
      <c r="BA89">
        <v>1343</v>
      </c>
      <c r="BB89">
        <v>993</v>
      </c>
      <c r="BC89">
        <v>0</v>
      </c>
      <c r="BD89" s="9">
        <v>87</v>
      </c>
    </row>
    <row r="90" spans="2:56" x14ac:dyDescent="0.35">
      <c r="B90" s="5" t="s">
        <v>55</v>
      </c>
      <c r="C90">
        <v>562</v>
      </c>
      <c r="D90">
        <v>744</v>
      </c>
      <c r="E90">
        <v>182</v>
      </c>
      <c r="F90">
        <v>232</v>
      </c>
      <c r="G90">
        <v>213</v>
      </c>
      <c r="H90">
        <v>3779</v>
      </c>
      <c r="I90">
        <v>197</v>
      </c>
      <c r="J90">
        <v>814</v>
      </c>
      <c r="K90">
        <v>428</v>
      </c>
      <c r="L90">
        <v>389</v>
      </c>
      <c r="M90">
        <v>389</v>
      </c>
      <c r="N90">
        <v>1605</v>
      </c>
      <c r="O90">
        <v>1264</v>
      </c>
      <c r="P90">
        <v>173</v>
      </c>
      <c r="Q90">
        <v>112</v>
      </c>
      <c r="R90">
        <v>193</v>
      </c>
      <c r="S90">
        <v>5690</v>
      </c>
      <c r="T90">
        <v>1884</v>
      </c>
      <c r="U90">
        <v>0</v>
      </c>
      <c r="V90">
        <v>727</v>
      </c>
      <c r="W90">
        <v>2413</v>
      </c>
      <c r="X90">
        <v>2413</v>
      </c>
      <c r="Y90">
        <v>1541</v>
      </c>
      <c r="Z90">
        <v>8490</v>
      </c>
      <c r="AA90">
        <v>18264</v>
      </c>
      <c r="AB90">
        <v>771</v>
      </c>
      <c r="AC90">
        <v>12759</v>
      </c>
      <c r="AD90">
        <v>747</v>
      </c>
      <c r="AE90">
        <v>534</v>
      </c>
      <c r="AF90">
        <v>1125</v>
      </c>
      <c r="AG90">
        <v>534</v>
      </c>
      <c r="AH90">
        <v>5505</v>
      </c>
      <c r="AI90">
        <v>3080</v>
      </c>
      <c r="AJ90">
        <v>269</v>
      </c>
      <c r="AK90">
        <v>27</v>
      </c>
      <c r="AL90">
        <v>1860</v>
      </c>
      <c r="AM90">
        <v>3387</v>
      </c>
      <c r="AN90">
        <v>0</v>
      </c>
      <c r="AO90">
        <v>0</v>
      </c>
      <c r="AP90">
        <v>233</v>
      </c>
      <c r="AQ90">
        <v>1675</v>
      </c>
      <c r="AR90">
        <v>33251</v>
      </c>
      <c r="AS90">
        <v>197</v>
      </c>
      <c r="AT90">
        <v>0</v>
      </c>
      <c r="AU90">
        <v>0</v>
      </c>
      <c r="AV90">
        <v>655</v>
      </c>
      <c r="AW90">
        <v>2118</v>
      </c>
      <c r="AX90">
        <v>386</v>
      </c>
      <c r="AY90">
        <v>4483</v>
      </c>
      <c r="AZ90">
        <v>2070</v>
      </c>
      <c r="BA90">
        <v>1103</v>
      </c>
      <c r="BB90">
        <v>815</v>
      </c>
      <c r="BC90">
        <v>0</v>
      </c>
      <c r="BD90" s="9">
        <v>88</v>
      </c>
    </row>
    <row r="91" spans="2:56" x14ac:dyDescent="0.35">
      <c r="B91" s="5" t="s">
        <v>56</v>
      </c>
      <c r="C91">
        <v>506</v>
      </c>
      <c r="D91">
        <v>607</v>
      </c>
      <c r="E91">
        <v>101</v>
      </c>
      <c r="F91">
        <v>196</v>
      </c>
      <c r="G91">
        <v>207</v>
      </c>
      <c r="H91">
        <v>3230</v>
      </c>
      <c r="I91">
        <v>154</v>
      </c>
      <c r="J91">
        <v>635</v>
      </c>
      <c r="K91">
        <v>333</v>
      </c>
      <c r="L91">
        <v>322</v>
      </c>
      <c r="M91">
        <v>322</v>
      </c>
      <c r="N91">
        <v>1294</v>
      </c>
      <c r="O91">
        <v>1045</v>
      </c>
      <c r="P91">
        <v>160</v>
      </c>
      <c r="Q91">
        <v>87</v>
      </c>
      <c r="R91">
        <v>146</v>
      </c>
      <c r="S91">
        <v>4762</v>
      </c>
      <c r="T91">
        <v>1610</v>
      </c>
      <c r="U91">
        <v>0</v>
      </c>
      <c r="V91">
        <v>623</v>
      </c>
      <c r="W91">
        <v>2018</v>
      </c>
      <c r="X91">
        <v>2018</v>
      </c>
      <c r="Y91">
        <v>1258</v>
      </c>
      <c r="Z91">
        <v>6842</v>
      </c>
      <c r="AA91">
        <v>14830</v>
      </c>
      <c r="AB91">
        <v>627</v>
      </c>
      <c r="AC91">
        <v>10291</v>
      </c>
      <c r="AD91">
        <v>645</v>
      </c>
      <c r="AE91">
        <v>438</v>
      </c>
      <c r="AF91">
        <v>964</v>
      </c>
      <c r="AG91">
        <v>438</v>
      </c>
      <c r="AH91">
        <v>4539</v>
      </c>
      <c r="AI91">
        <v>2590</v>
      </c>
      <c r="AJ91">
        <v>244</v>
      </c>
      <c r="AK91">
        <v>20</v>
      </c>
      <c r="AL91">
        <v>1575</v>
      </c>
      <c r="AM91">
        <v>2722</v>
      </c>
      <c r="AN91">
        <v>0</v>
      </c>
      <c r="AO91">
        <v>0</v>
      </c>
      <c r="AP91">
        <v>194</v>
      </c>
      <c r="AQ91">
        <v>1196</v>
      </c>
      <c r="AR91">
        <v>27358</v>
      </c>
      <c r="AS91">
        <v>154</v>
      </c>
      <c r="AT91">
        <v>0</v>
      </c>
      <c r="AU91">
        <v>0</v>
      </c>
      <c r="AV91">
        <v>610</v>
      </c>
      <c r="AW91">
        <v>1817</v>
      </c>
      <c r="AX91">
        <v>302</v>
      </c>
      <c r="AY91">
        <v>3702</v>
      </c>
      <c r="AZ91">
        <v>1684</v>
      </c>
      <c r="BA91">
        <v>983</v>
      </c>
      <c r="BB91">
        <v>649</v>
      </c>
      <c r="BC91">
        <v>0</v>
      </c>
      <c r="BD91" s="9">
        <v>89</v>
      </c>
    </row>
    <row r="92" spans="2:56" x14ac:dyDescent="0.35">
      <c r="B92" s="5" t="s">
        <v>57</v>
      </c>
      <c r="C92">
        <v>435</v>
      </c>
      <c r="D92">
        <v>554</v>
      </c>
      <c r="E92">
        <v>119</v>
      </c>
      <c r="F92">
        <v>205</v>
      </c>
      <c r="G92">
        <v>171</v>
      </c>
      <c r="H92">
        <v>3104</v>
      </c>
      <c r="I92">
        <v>200</v>
      </c>
      <c r="J92">
        <v>620</v>
      </c>
      <c r="K92">
        <v>337</v>
      </c>
      <c r="L92">
        <v>371</v>
      </c>
      <c r="M92">
        <v>371</v>
      </c>
      <c r="N92">
        <v>1230</v>
      </c>
      <c r="O92">
        <v>1089</v>
      </c>
      <c r="P92">
        <v>127</v>
      </c>
      <c r="Q92">
        <v>101</v>
      </c>
      <c r="R92">
        <v>136</v>
      </c>
      <c r="S92">
        <v>4456</v>
      </c>
      <c r="T92">
        <v>1314</v>
      </c>
      <c r="U92">
        <v>0</v>
      </c>
      <c r="V92">
        <v>644</v>
      </c>
      <c r="W92">
        <v>1949</v>
      </c>
      <c r="X92">
        <v>1949</v>
      </c>
      <c r="Y92">
        <v>1264</v>
      </c>
      <c r="Z92">
        <v>6096</v>
      </c>
      <c r="AA92">
        <v>13626</v>
      </c>
      <c r="AB92">
        <v>573</v>
      </c>
      <c r="AC92">
        <v>9229</v>
      </c>
      <c r="AD92">
        <v>577</v>
      </c>
      <c r="AE92">
        <v>406</v>
      </c>
      <c r="AF92">
        <v>978</v>
      </c>
      <c r="AG92">
        <v>406</v>
      </c>
      <c r="AH92">
        <v>4397</v>
      </c>
      <c r="AI92">
        <v>2307</v>
      </c>
      <c r="AJ92">
        <v>203</v>
      </c>
      <c r="AK92">
        <v>19</v>
      </c>
      <c r="AL92">
        <v>1490</v>
      </c>
      <c r="AM92">
        <v>2667</v>
      </c>
      <c r="AN92">
        <v>0</v>
      </c>
      <c r="AO92">
        <v>0</v>
      </c>
      <c r="AP92">
        <v>161</v>
      </c>
      <c r="AQ92">
        <v>1075</v>
      </c>
      <c r="AR92">
        <v>25567</v>
      </c>
      <c r="AS92">
        <v>200</v>
      </c>
      <c r="AT92">
        <v>0</v>
      </c>
      <c r="AU92">
        <v>0</v>
      </c>
      <c r="AV92">
        <v>525</v>
      </c>
      <c r="AW92">
        <v>1730</v>
      </c>
      <c r="AX92">
        <v>283</v>
      </c>
      <c r="AY92">
        <v>3545</v>
      </c>
      <c r="AZ92">
        <v>1596</v>
      </c>
      <c r="BA92">
        <v>817</v>
      </c>
      <c r="BB92">
        <v>689</v>
      </c>
      <c r="BC92">
        <v>0</v>
      </c>
      <c r="BD92" s="9">
        <v>90</v>
      </c>
    </row>
    <row r="93" spans="2:56" x14ac:dyDescent="0.35">
      <c r="B93" s="5" t="s">
        <v>58</v>
      </c>
      <c r="C93">
        <v>253</v>
      </c>
      <c r="D93">
        <v>320</v>
      </c>
      <c r="E93">
        <v>67</v>
      </c>
      <c r="F93">
        <v>135</v>
      </c>
      <c r="G93">
        <v>156</v>
      </c>
      <c r="H93">
        <v>2302</v>
      </c>
      <c r="I93">
        <v>139</v>
      </c>
      <c r="J93">
        <v>445</v>
      </c>
      <c r="K93">
        <v>245</v>
      </c>
      <c r="L93">
        <v>226</v>
      </c>
      <c r="M93">
        <v>226</v>
      </c>
      <c r="N93">
        <v>875</v>
      </c>
      <c r="O93">
        <v>747</v>
      </c>
      <c r="P93">
        <v>88</v>
      </c>
      <c r="Q93">
        <v>64</v>
      </c>
      <c r="R93">
        <v>87</v>
      </c>
      <c r="S93">
        <v>3277</v>
      </c>
      <c r="T93">
        <v>894</v>
      </c>
      <c r="U93">
        <v>0</v>
      </c>
      <c r="V93">
        <v>406</v>
      </c>
      <c r="W93">
        <v>1490</v>
      </c>
      <c r="X93">
        <v>1490</v>
      </c>
      <c r="Y93">
        <v>851</v>
      </c>
      <c r="Z93">
        <v>4417</v>
      </c>
      <c r="AA93">
        <v>9819</v>
      </c>
      <c r="AB93">
        <v>335</v>
      </c>
      <c r="AC93">
        <v>6634</v>
      </c>
      <c r="AD93">
        <v>419</v>
      </c>
      <c r="AE93">
        <v>263</v>
      </c>
      <c r="AF93">
        <v>674</v>
      </c>
      <c r="AG93">
        <v>263</v>
      </c>
      <c r="AH93">
        <v>3185</v>
      </c>
      <c r="AI93">
        <v>1648</v>
      </c>
      <c r="AJ93">
        <v>152</v>
      </c>
      <c r="AK93">
        <v>15</v>
      </c>
      <c r="AL93">
        <v>1143</v>
      </c>
      <c r="AM93">
        <v>1879</v>
      </c>
      <c r="AN93">
        <v>0</v>
      </c>
      <c r="AO93">
        <v>0</v>
      </c>
      <c r="AP93">
        <v>119</v>
      </c>
      <c r="AQ93">
        <v>770</v>
      </c>
      <c r="AR93">
        <v>18358</v>
      </c>
      <c r="AS93">
        <v>139</v>
      </c>
      <c r="AT93">
        <v>0</v>
      </c>
      <c r="AU93">
        <v>0</v>
      </c>
      <c r="AV93">
        <v>412</v>
      </c>
      <c r="AW93">
        <v>1306</v>
      </c>
      <c r="AX93">
        <v>200</v>
      </c>
      <c r="AY93">
        <v>2619</v>
      </c>
      <c r="AZ93">
        <v>1129</v>
      </c>
      <c r="BA93">
        <v>598</v>
      </c>
      <c r="BB93">
        <v>538</v>
      </c>
      <c r="BC93">
        <v>0</v>
      </c>
      <c r="BD93" s="9">
        <v>91</v>
      </c>
    </row>
    <row r="94" spans="2:56" x14ac:dyDescent="0.35">
      <c r="B94" s="5" t="s">
        <v>59</v>
      </c>
      <c r="C94">
        <v>167</v>
      </c>
      <c r="D94">
        <v>225</v>
      </c>
      <c r="E94">
        <v>58</v>
      </c>
      <c r="F94">
        <v>122</v>
      </c>
      <c r="G94">
        <v>90</v>
      </c>
      <c r="H94">
        <v>1795</v>
      </c>
      <c r="I94">
        <v>73</v>
      </c>
      <c r="J94">
        <v>356</v>
      </c>
      <c r="K94">
        <v>182</v>
      </c>
      <c r="L94">
        <v>183</v>
      </c>
      <c r="M94">
        <v>183</v>
      </c>
      <c r="N94">
        <v>664</v>
      </c>
      <c r="O94">
        <v>635</v>
      </c>
      <c r="P94">
        <v>67</v>
      </c>
      <c r="Q94">
        <v>61</v>
      </c>
      <c r="R94">
        <v>101</v>
      </c>
      <c r="S94">
        <v>2383</v>
      </c>
      <c r="T94">
        <v>725</v>
      </c>
      <c r="U94">
        <v>0</v>
      </c>
      <c r="V94">
        <v>350</v>
      </c>
      <c r="W94">
        <v>1000</v>
      </c>
      <c r="X94">
        <v>1000</v>
      </c>
      <c r="Y94">
        <v>706</v>
      </c>
      <c r="Z94">
        <v>3313</v>
      </c>
      <c r="AA94">
        <v>7452</v>
      </c>
      <c r="AB94">
        <v>232</v>
      </c>
      <c r="AC94">
        <v>5066</v>
      </c>
      <c r="AD94">
        <v>281</v>
      </c>
      <c r="AE94">
        <v>191</v>
      </c>
      <c r="AF94">
        <v>506</v>
      </c>
      <c r="AG94">
        <v>191</v>
      </c>
      <c r="AH94">
        <v>2386</v>
      </c>
      <c r="AI94">
        <v>1310</v>
      </c>
      <c r="AJ94">
        <v>116</v>
      </c>
      <c r="AK94">
        <v>7</v>
      </c>
      <c r="AL94">
        <v>852</v>
      </c>
      <c r="AM94">
        <v>1478</v>
      </c>
      <c r="AN94">
        <v>0</v>
      </c>
      <c r="AO94">
        <v>0</v>
      </c>
      <c r="AP94">
        <v>96</v>
      </c>
      <c r="AQ94">
        <v>679</v>
      </c>
      <c r="AR94">
        <v>13914</v>
      </c>
      <c r="AS94">
        <v>73</v>
      </c>
      <c r="AT94">
        <v>0</v>
      </c>
      <c r="AU94">
        <v>0</v>
      </c>
      <c r="AV94">
        <v>308</v>
      </c>
      <c r="AW94">
        <v>908</v>
      </c>
      <c r="AX94">
        <v>174</v>
      </c>
      <c r="AY94">
        <v>1882</v>
      </c>
      <c r="AZ94">
        <v>882</v>
      </c>
      <c r="BA94">
        <v>400</v>
      </c>
      <c r="BB94">
        <v>408</v>
      </c>
      <c r="BC94">
        <v>0</v>
      </c>
      <c r="BD94" s="9">
        <v>92</v>
      </c>
    </row>
    <row r="95" spans="2:56" x14ac:dyDescent="0.35">
      <c r="B95" s="5" t="s">
        <v>60</v>
      </c>
      <c r="C95">
        <v>120</v>
      </c>
      <c r="D95">
        <v>162</v>
      </c>
      <c r="E95">
        <v>42</v>
      </c>
      <c r="F95">
        <v>69</v>
      </c>
      <c r="G95">
        <v>69</v>
      </c>
      <c r="H95">
        <v>1204</v>
      </c>
      <c r="I95">
        <v>56</v>
      </c>
      <c r="J95">
        <v>170</v>
      </c>
      <c r="K95">
        <v>81</v>
      </c>
      <c r="L95">
        <v>116</v>
      </c>
      <c r="M95">
        <v>116</v>
      </c>
      <c r="N95">
        <v>422</v>
      </c>
      <c r="O95">
        <v>422</v>
      </c>
      <c r="P95">
        <v>43</v>
      </c>
      <c r="Q95">
        <v>39</v>
      </c>
      <c r="R95">
        <v>48</v>
      </c>
      <c r="S95">
        <v>1646</v>
      </c>
      <c r="T95">
        <v>496</v>
      </c>
      <c r="U95">
        <v>0</v>
      </c>
      <c r="V95">
        <v>256</v>
      </c>
      <c r="W95">
        <v>725</v>
      </c>
      <c r="X95">
        <v>725</v>
      </c>
      <c r="Y95">
        <v>426</v>
      </c>
      <c r="Z95">
        <v>2264</v>
      </c>
      <c r="AA95">
        <v>4928</v>
      </c>
      <c r="AB95">
        <v>165</v>
      </c>
      <c r="AC95">
        <v>3371</v>
      </c>
      <c r="AD95">
        <v>196</v>
      </c>
      <c r="AE95">
        <v>127</v>
      </c>
      <c r="AF95">
        <v>325</v>
      </c>
      <c r="AG95">
        <v>127</v>
      </c>
      <c r="AH95">
        <v>1557</v>
      </c>
      <c r="AI95">
        <v>865</v>
      </c>
      <c r="AJ95">
        <v>74</v>
      </c>
      <c r="AK95">
        <v>3</v>
      </c>
      <c r="AL95">
        <v>555</v>
      </c>
      <c r="AM95">
        <v>970</v>
      </c>
      <c r="AN95">
        <v>0</v>
      </c>
      <c r="AO95">
        <v>0</v>
      </c>
      <c r="AP95">
        <v>64</v>
      </c>
      <c r="AQ95">
        <v>425</v>
      </c>
      <c r="AR95">
        <v>9236</v>
      </c>
      <c r="AS95">
        <v>56</v>
      </c>
      <c r="AT95">
        <v>0</v>
      </c>
      <c r="AU95">
        <v>0</v>
      </c>
      <c r="AV95">
        <v>227</v>
      </c>
      <c r="AW95">
        <v>587</v>
      </c>
      <c r="AX95">
        <v>89</v>
      </c>
      <c r="AY95">
        <v>1280</v>
      </c>
      <c r="AZ95">
        <v>555</v>
      </c>
      <c r="BA95">
        <v>266</v>
      </c>
      <c r="BB95">
        <v>256</v>
      </c>
      <c r="BC95">
        <v>0</v>
      </c>
      <c r="BD95" s="9">
        <v>93</v>
      </c>
    </row>
    <row r="96" spans="2:56" x14ac:dyDescent="0.35">
      <c r="B96" s="5" t="s">
        <v>80</v>
      </c>
      <c r="C96">
        <v>62</v>
      </c>
      <c r="D96">
        <v>83</v>
      </c>
      <c r="E96">
        <v>21</v>
      </c>
      <c r="F96">
        <v>37</v>
      </c>
      <c r="G96">
        <v>39</v>
      </c>
      <c r="H96">
        <v>565</v>
      </c>
      <c r="I96">
        <v>38</v>
      </c>
      <c r="J96">
        <v>104</v>
      </c>
      <c r="K96">
        <v>55</v>
      </c>
      <c r="L96">
        <v>67</v>
      </c>
      <c r="M96">
        <v>67</v>
      </c>
      <c r="N96">
        <v>224</v>
      </c>
      <c r="O96">
        <v>208</v>
      </c>
      <c r="P96">
        <v>23</v>
      </c>
      <c r="Q96">
        <v>10</v>
      </c>
      <c r="R96">
        <v>24</v>
      </c>
      <c r="S96">
        <v>789</v>
      </c>
      <c r="T96">
        <v>234</v>
      </c>
      <c r="U96">
        <v>0</v>
      </c>
      <c r="V96">
        <v>104</v>
      </c>
      <c r="W96">
        <v>347</v>
      </c>
      <c r="X96">
        <v>347</v>
      </c>
      <c r="Y96">
        <v>208</v>
      </c>
      <c r="Z96">
        <v>1083</v>
      </c>
      <c r="AA96">
        <v>2336</v>
      </c>
      <c r="AB96">
        <v>87</v>
      </c>
      <c r="AC96">
        <v>1617</v>
      </c>
      <c r="AD96">
        <v>104</v>
      </c>
      <c r="AE96">
        <v>65</v>
      </c>
      <c r="AF96">
        <v>141</v>
      </c>
      <c r="AG96">
        <v>65</v>
      </c>
      <c r="AH96">
        <v>719</v>
      </c>
      <c r="AI96">
        <v>404</v>
      </c>
      <c r="AJ96">
        <v>56</v>
      </c>
      <c r="AK96">
        <v>4</v>
      </c>
      <c r="AL96">
        <v>251</v>
      </c>
      <c r="AM96">
        <v>419</v>
      </c>
      <c r="AN96">
        <v>0</v>
      </c>
      <c r="AO96">
        <v>0</v>
      </c>
      <c r="AP96">
        <v>32</v>
      </c>
      <c r="AQ96">
        <v>226</v>
      </c>
      <c r="AR96">
        <v>4449</v>
      </c>
      <c r="AS96">
        <v>38</v>
      </c>
      <c r="AT96">
        <v>0</v>
      </c>
      <c r="AU96">
        <v>0</v>
      </c>
      <c r="AV96">
        <v>106</v>
      </c>
      <c r="AW96">
        <v>300</v>
      </c>
      <c r="AX96">
        <v>49</v>
      </c>
      <c r="AY96">
        <v>640</v>
      </c>
      <c r="AZ96">
        <v>293</v>
      </c>
      <c r="BA96">
        <v>120</v>
      </c>
      <c r="BB96">
        <v>104</v>
      </c>
      <c r="BC96">
        <v>0</v>
      </c>
      <c r="BD96" s="9">
        <v>94</v>
      </c>
    </row>
    <row r="97" spans="1:56" x14ac:dyDescent="0.35">
      <c r="B97" s="5" t="s">
        <v>79</v>
      </c>
      <c r="C97">
        <v>25</v>
      </c>
      <c r="D97">
        <v>40</v>
      </c>
      <c r="E97">
        <v>15</v>
      </c>
      <c r="F97">
        <v>11</v>
      </c>
      <c r="G97">
        <v>12</v>
      </c>
      <c r="H97">
        <v>215</v>
      </c>
      <c r="I97">
        <v>14</v>
      </c>
      <c r="J97">
        <v>45</v>
      </c>
      <c r="K97">
        <v>29</v>
      </c>
      <c r="L97">
        <v>26</v>
      </c>
      <c r="M97">
        <v>26</v>
      </c>
      <c r="N97">
        <v>91</v>
      </c>
      <c r="O97">
        <v>81</v>
      </c>
      <c r="P97">
        <v>9</v>
      </c>
      <c r="Q97">
        <v>7</v>
      </c>
      <c r="R97">
        <v>11</v>
      </c>
      <c r="S97">
        <v>371</v>
      </c>
      <c r="T97">
        <v>110</v>
      </c>
      <c r="U97">
        <v>0</v>
      </c>
      <c r="V97">
        <v>52</v>
      </c>
      <c r="W97">
        <v>156</v>
      </c>
      <c r="X97">
        <v>156</v>
      </c>
      <c r="Y97">
        <v>97</v>
      </c>
      <c r="Z97">
        <v>464</v>
      </c>
      <c r="AA97">
        <v>1021</v>
      </c>
      <c r="AB97">
        <v>42</v>
      </c>
      <c r="AC97">
        <v>713</v>
      </c>
      <c r="AD97">
        <v>33</v>
      </c>
      <c r="AE97">
        <v>21</v>
      </c>
      <c r="AF97">
        <v>63</v>
      </c>
      <c r="AG97">
        <v>21</v>
      </c>
      <c r="AH97">
        <v>308</v>
      </c>
      <c r="AI97">
        <v>201</v>
      </c>
      <c r="AJ97">
        <v>30</v>
      </c>
      <c r="AK97">
        <v>2</v>
      </c>
      <c r="AL97">
        <v>92</v>
      </c>
      <c r="AM97">
        <v>188</v>
      </c>
      <c r="AN97">
        <v>0</v>
      </c>
      <c r="AO97">
        <v>0</v>
      </c>
      <c r="AP97">
        <v>9</v>
      </c>
      <c r="AQ97">
        <v>94</v>
      </c>
      <c r="AR97">
        <v>1916</v>
      </c>
      <c r="AS97">
        <v>14</v>
      </c>
      <c r="AT97">
        <v>0</v>
      </c>
      <c r="AU97">
        <v>0</v>
      </c>
      <c r="AV97">
        <v>42</v>
      </c>
      <c r="AW97">
        <v>120</v>
      </c>
      <c r="AX97">
        <v>16</v>
      </c>
      <c r="AY97">
        <v>267</v>
      </c>
      <c r="AZ97">
        <v>111</v>
      </c>
      <c r="BA97">
        <v>72</v>
      </c>
      <c r="BB97">
        <v>54</v>
      </c>
      <c r="BC97">
        <v>0</v>
      </c>
      <c r="BD97" s="9">
        <v>95</v>
      </c>
    </row>
    <row r="98" spans="1:56" x14ac:dyDescent="0.35">
      <c r="A98" s="2" t="s">
        <v>134</v>
      </c>
      <c r="B98" s="7" t="s">
        <v>83</v>
      </c>
      <c r="BD98" s="9">
        <v>96</v>
      </c>
    </row>
    <row r="99" spans="1:56" x14ac:dyDescent="0.35">
      <c r="A99" s="3"/>
      <c r="B99" s="5" t="s">
        <v>61</v>
      </c>
      <c r="BD99" s="9">
        <v>97</v>
      </c>
    </row>
    <row r="100" spans="1:56" x14ac:dyDescent="0.35">
      <c r="A100" s="3"/>
      <c r="B100" s="5" t="s">
        <v>78</v>
      </c>
      <c r="BD100" s="9">
        <v>98</v>
      </c>
    </row>
    <row r="101" spans="1:56" x14ac:dyDescent="0.35">
      <c r="A101" s="3"/>
      <c r="B101" s="5" t="s">
        <v>62</v>
      </c>
      <c r="C101">
        <v>959</v>
      </c>
      <c r="D101">
        <v>1342</v>
      </c>
      <c r="E101">
        <v>383</v>
      </c>
      <c r="F101">
        <v>387</v>
      </c>
      <c r="G101">
        <v>281</v>
      </c>
      <c r="H101">
        <v>1847</v>
      </c>
      <c r="I101">
        <v>362</v>
      </c>
      <c r="J101">
        <v>646</v>
      </c>
      <c r="K101">
        <v>329</v>
      </c>
      <c r="L101">
        <v>884</v>
      </c>
      <c r="M101">
        <v>884</v>
      </c>
      <c r="N101">
        <v>668</v>
      </c>
      <c r="O101">
        <v>690</v>
      </c>
      <c r="P101">
        <v>359</v>
      </c>
      <c r="Q101">
        <v>552</v>
      </c>
      <c r="R101">
        <v>215</v>
      </c>
      <c r="S101">
        <v>5913</v>
      </c>
      <c r="T101">
        <v>1606</v>
      </c>
      <c r="U101">
        <v>118</v>
      </c>
      <c r="V101">
        <v>929</v>
      </c>
      <c r="W101">
        <v>1557</v>
      </c>
      <c r="X101">
        <v>1557</v>
      </c>
      <c r="Y101">
        <v>1575</v>
      </c>
      <c r="Z101">
        <v>2401</v>
      </c>
      <c r="AA101">
        <v>8450</v>
      </c>
      <c r="AB101">
        <v>1616</v>
      </c>
      <c r="AC101">
        <v>4538</v>
      </c>
      <c r="AD101">
        <v>1238</v>
      </c>
      <c r="AE101">
        <v>957</v>
      </c>
      <c r="AF101">
        <v>231</v>
      </c>
      <c r="AG101">
        <v>957</v>
      </c>
      <c r="AH101">
        <v>3912</v>
      </c>
      <c r="AI101">
        <v>3994</v>
      </c>
      <c r="AJ101">
        <v>760</v>
      </c>
      <c r="AK101">
        <v>274</v>
      </c>
      <c r="AL101">
        <v>561</v>
      </c>
      <c r="AM101">
        <v>2196</v>
      </c>
      <c r="AN101">
        <v>49</v>
      </c>
      <c r="AO101">
        <v>49</v>
      </c>
      <c r="AP101">
        <v>362</v>
      </c>
      <c r="AQ101">
        <v>755</v>
      </c>
      <c r="AR101">
        <v>23121</v>
      </c>
      <c r="AS101">
        <v>362</v>
      </c>
      <c r="AT101">
        <v>14</v>
      </c>
      <c r="AU101">
        <v>14</v>
      </c>
      <c r="AV101">
        <v>596</v>
      </c>
      <c r="AW101">
        <v>1716</v>
      </c>
      <c r="AX101">
        <v>317</v>
      </c>
      <c r="AY101">
        <v>2974</v>
      </c>
      <c r="AZ101">
        <v>1417</v>
      </c>
      <c r="BA101">
        <v>577</v>
      </c>
      <c r="BB101">
        <v>1076</v>
      </c>
      <c r="BC101">
        <v>118</v>
      </c>
      <c r="BD101" s="9">
        <v>99</v>
      </c>
    </row>
    <row r="102" spans="1:56" x14ac:dyDescent="0.35">
      <c r="A102" s="3"/>
      <c r="B102" s="5" t="s">
        <v>63</v>
      </c>
      <c r="C102">
        <v>2193</v>
      </c>
      <c r="D102">
        <v>2788</v>
      </c>
      <c r="E102">
        <v>595</v>
      </c>
      <c r="F102">
        <v>753</v>
      </c>
      <c r="G102">
        <v>365</v>
      </c>
      <c r="H102">
        <v>2502</v>
      </c>
      <c r="I102">
        <v>553</v>
      </c>
      <c r="J102">
        <v>1032</v>
      </c>
      <c r="K102">
        <v>376</v>
      </c>
      <c r="L102">
        <v>1105</v>
      </c>
      <c r="M102">
        <v>1105</v>
      </c>
      <c r="N102">
        <v>1621</v>
      </c>
      <c r="O102">
        <v>894</v>
      </c>
      <c r="P102">
        <v>514</v>
      </c>
      <c r="Q102">
        <v>929</v>
      </c>
      <c r="R102">
        <v>273</v>
      </c>
      <c r="S102">
        <v>10080</v>
      </c>
      <c r="T102">
        <v>4104</v>
      </c>
      <c r="U102">
        <v>144</v>
      </c>
      <c r="V102">
        <v>1303</v>
      </c>
      <c r="W102">
        <v>2106</v>
      </c>
      <c r="X102">
        <v>2106</v>
      </c>
      <c r="Y102">
        <v>2335</v>
      </c>
      <c r="Z102">
        <v>4568</v>
      </c>
      <c r="AA102">
        <v>12732</v>
      </c>
      <c r="AB102">
        <v>3344</v>
      </c>
      <c r="AC102">
        <v>7386</v>
      </c>
      <c r="AD102">
        <v>1593</v>
      </c>
      <c r="AE102">
        <v>1228</v>
      </c>
      <c r="AF102">
        <v>289</v>
      </c>
      <c r="AG102">
        <v>1228</v>
      </c>
      <c r="AH102">
        <v>5346</v>
      </c>
      <c r="AI102">
        <v>7421</v>
      </c>
      <c r="AJ102">
        <v>953</v>
      </c>
      <c r="AK102">
        <v>556</v>
      </c>
      <c r="AL102">
        <v>762</v>
      </c>
      <c r="AM102">
        <v>2801</v>
      </c>
      <c r="AN102">
        <v>88</v>
      </c>
      <c r="AO102">
        <v>88</v>
      </c>
      <c r="AP102">
        <v>576</v>
      </c>
      <c r="AQ102">
        <v>960</v>
      </c>
      <c r="AR102">
        <v>36899</v>
      </c>
      <c r="AS102">
        <v>553</v>
      </c>
      <c r="AT102">
        <v>26</v>
      </c>
      <c r="AU102">
        <v>26</v>
      </c>
      <c r="AV102">
        <v>846</v>
      </c>
      <c r="AW102">
        <v>2545</v>
      </c>
      <c r="AX102">
        <v>656</v>
      </c>
      <c r="AY102">
        <v>5056</v>
      </c>
      <c r="AZ102">
        <v>2950</v>
      </c>
      <c r="BA102">
        <v>782</v>
      </c>
      <c r="BB102">
        <v>1435</v>
      </c>
      <c r="BC102">
        <v>144</v>
      </c>
      <c r="BD102" s="9">
        <v>100</v>
      </c>
    </row>
    <row r="103" spans="1:56" x14ac:dyDescent="0.35">
      <c r="A103" s="3"/>
      <c r="B103" s="5" t="s">
        <v>64</v>
      </c>
      <c r="C103">
        <v>2497</v>
      </c>
      <c r="D103">
        <v>3162</v>
      </c>
      <c r="E103">
        <v>665</v>
      </c>
      <c r="F103">
        <v>776</v>
      </c>
      <c r="G103">
        <v>428</v>
      </c>
      <c r="H103">
        <v>2689</v>
      </c>
      <c r="I103">
        <v>560</v>
      </c>
      <c r="J103">
        <v>1019</v>
      </c>
      <c r="K103">
        <v>434</v>
      </c>
      <c r="L103">
        <v>1072</v>
      </c>
      <c r="M103">
        <v>1072</v>
      </c>
      <c r="N103">
        <v>1497</v>
      </c>
      <c r="O103">
        <v>1016</v>
      </c>
      <c r="P103">
        <v>584</v>
      </c>
      <c r="Q103">
        <v>927</v>
      </c>
      <c r="R103">
        <v>254</v>
      </c>
      <c r="S103">
        <v>11158</v>
      </c>
      <c r="T103">
        <v>4643</v>
      </c>
      <c r="U103">
        <v>157</v>
      </c>
      <c r="V103">
        <v>1414</v>
      </c>
      <c r="W103">
        <v>2393</v>
      </c>
      <c r="X103">
        <v>2393</v>
      </c>
      <c r="Y103">
        <v>2433</v>
      </c>
      <c r="Z103">
        <v>5944</v>
      </c>
      <c r="AA103">
        <v>14679</v>
      </c>
      <c r="AB103">
        <v>3657</v>
      </c>
      <c r="AC103">
        <v>9066</v>
      </c>
      <c r="AD103">
        <v>1727</v>
      </c>
      <c r="AE103">
        <v>1299</v>
      </c>
      <c r="AF103">
        <v>357</v>
      </c>
      <c r="AG103">
        <v>1299</v>
      </c>
      <c r="AH103">
        <v>5613</v>
      </c>
      <c r="AI103">
        <v>8205</v>
      </c>
      <c r="AJ103">
        <v>1001</v>
      </c>
      <c r="AK103">
        <v>495</v>
      </c>
      <c r="AL103">
        <v>763</v>
      </c>
      <c r="AM103">
        <v>3033</v>
      </c>
      <c r="AN103">
        <v>100</v>
      </c>
      <c r="AO103">
        <v>100</v>
      </c>
      <c r="AP103">
        <v>642</v>
      </c>
      <c r="AQ103">
        <v>1074</v>
      </c>
      <c r="AR103">
        <v>40610</v>
      </c>
      <c r="AS103">
        <v>560</v>
      </c>
      <c r="AT103">
        <v>23</v>
      </c>
      <c r="AU103">
        <v>23</v>
      </c>
      <c r="AV103">
        <v>910</v>
      </c>
      <c r="AW103">
        <v>2580</v>
      </c>
      <c r="AX103">
        <v>585</v>
      </c>
      <c r="AY103">
        <v>5308</v>
      </c>
      <c r="AZ103">
        <v>2915</v>
      </c>
      <c r="BA103">
        <v>853</v>
      </c>
      <c r="BB103">
        <v>1634</v>
      </c>
      <c r="BC103">
        <v>157</v>
      </c>
      <c r="BD103" s="9">
        <v>101</v>
      </c>
    </row>
    <row r="104" spans="1:56" x14ac:dyDescent="0.35">
      <c r="A104" s="3"/>
      <c r="B104" s="5" t="s">
        <v>65</v>
      </c>
      <c r="C104">
        <v>2127</v>
      </c>
      <c r="D104">
        <v>2745</v>
      </c>
      <c r="E104">
        <v>618</v>
      </c>
      <c r="F104">
        <v>706</v>
      </c>
      <c r="G104">
        <v>356</v>
      </c>
      <c r="H104">
        <v>2556</v>
      </c>
      <c r="I104">
        <v>474</v>
      </c>
      <c r="J104">
        <v>846</v>
      </c>
      <c r="K104">
        <v>403</v>
      </c>
      <c r="L104">
        <v>1091</v>
      </c>
      <c r="M104">
        <v>1091</v>
      </c>
      <c r="N104">
        <v>1106</v>
      </c>
      <c r="O104">
        <v>966</v>
      </c>
      <c r="P104">
        <v>516</v>
      </c>
      <c r="Q104">
        <v>953</v>
      </c>
      <c r="R104">
        <v>246</v>
      </c>
      <c r="S104">
        <v>10451</v>
      </c>
      <c r="T104">
        <v>3896</v>
      </c>
      <c r="U104">
        <v>150</v>
      </c>
      <c r="V104">
        <v>1505</v>
      </c>
      <c r="W104">
        <v>2371</v>
      </c>
      <c r="X104">
        <v>2371</v>
      </c>
      <c r="Y104">
        <v>2351</v>
      </c>
      <c r="Z104">
        <v>4938</v>
      </c>
      <c r="AA104">
        <v>13925</v>
      </c>
      <c r="AB104">
        <v>3276</v>
      </c>
      <c r="AC104">
        <v>7994</v>
      </c>
      <c r="AD104">
        <v>1718</v>
      </c>
      <c r="AE104">
        <v>1362</v>
      </c>
      <c r="AF104">
        <v>379</v>
      </c>
      <c r="AG104">
        <v>1362</v>
      </c>
      <c r="AH104">
        <v>5931</v>
      </c>
      <c r="AI104">
        <v>7606</v>
      </c>
      <c r="AJ104">
        <v>1060</v>
      </c>
      <c r="AK104">
        <v>531</v>
      </c>
      <c r="AL104">
        <v>786</v>
      </c>
      <c r="AM104">
        <v>3202</v>
      </c>
      <c r="AN104">
        <v>62</v>
      </c>
      <c r="AO104">
        <v>62</v>
      </c>
      <c r="AP104">
        <v>694</v>
      </c>
      <c r="AQ104">
        <v>1031</v>
      </c>
      <c r="AR104">
        <v>38102</v>
      </c>
      <c r="AS104">
        <v>474</v>
      </c>
      <c r="AT104">
        <v>16</v>
      </c>
      <c r="AU104">
        <v>16</v>
      </c>
      <c r="AV104">
        <v>804</v>
      </c>
      <c r="AW104">
        <v>2729</v>
      </c>
      <c r="AX104">
        <v>443</v>
      </c>
      <c r="AY104">
        <v>4877</v>
      </c>
      <c r="AZ104">
        <v>2506</v>
      </c>
      <c r="BA104">
        <v>884</v>
      </c>
      <c r="BB104">
        <v>1697</v>
      </c>
      <c r="BC104">
        <v>150</v>
      </c>
      <c r="BD104" s="9">
        <v>102</v>
      </c>
    </row>
    <row r="105" spans="1:56" x14ac:dyDescent="0.35">
      <c r="A105" s="3"/>
      <c r="B105" s="5" t="s">
        <v>66</v>
      </c>
      <c r="C105">
        <v>1590</v>
      </c>
      <c r="D105">
        <v>2207</v>
      </c>
      <c r="E105">
        <v>617</v>
      </c>
      <c r="F105">
        <v>566</v>
      </c>
      <c r="G105">
        <v>373</v>
      </c>
      <c r="H105">
        <v>2574</v>
      </c>
      <c r="I105">
        <v>455</v>
      </c>
      <c r="J105">
        <v>848</v>
      </c>
      <c r="K105">
        <v>407</v>
      </c>
      <c r="L105">
        <v>1065</v>
      </c>
      <c r="M105">
        <v>1065</v>
      </c>
      <c r="N105">
        <v>862</v>
      </c>
      <c r="O105">
        <v>960</v>
      </c>
      <c r="P105">
        <v>578</v>
      </c>
      <c r="Q105">
        <v>899</v>
      </c>
      <c r="R105">
        <v>269</v>
      </c>
      <c r="S105">
        <v>8704</v>
      </c>
      <c r="T105">
        <v>2632</v>
      </c>
      <c r="U105">
        <v>153</v>
      </c>
      <c r="V105">
        <v>1467</v>
      </c>
      <c r="W105">
        <v>2235</v>
      </c>
      <c r="X105">
        <v>2235</v>
      </c>
      <c r="Y105">
        <v>2315</v>
      </c>
      <c r="Z105">
        <v>3687</v>
      </c>
      <c r="AA105">
        <v>11871</v>
      </c>
      <c r="AB105">
        <v>2646</v>
      </c>
      <c r="AC105">
        <v>6545</v>
      </c>
      <c r="AD105">
        <v>1625</v>
      </c>
      <c r="AE105">
        <v>1252</v>
      </c>
      <c r="AF105">
        <v>248</v>
      </c>
      <c r="AG105">
        <v>1252</v>
      </c>
      <c r="AH105">
        <v>5326</v>
      </c>
      <c r="AI105">
        <v>6014</v>
      </c>
      <c r="AJ105">
        <v>1025</v>
      </c>
      <c r="AK105">
        <v>439</v>
      </c>
      <c r="AL105">
        <v>770</v>
      </c>
      <c r="AM105">
        <v>2945</v>
      </c>
      <c r="AN105">
        <v>71</v>
      </c>
      <c r="AO105">
        <v>71</v>
      </c>
      <c r="AP105">
        <v>528</v>
      </c>
      <c r="AQ105">
        <v>956</v>
      </c>
      <c r="AR105">
        <v>33014</v>
      </c>
      <c r="AS105">
        <v>455</v>
      </c>
      <c r="AT105">
        <v>34</v>
      </c>
      <c r="AU105">
        <v>34</v>
      </c>
      <c r="AV105">
        <v>844</v>
      </c>
      <c r="AW105">
        <v>2381</v>
      </c>
      <c r="AX105">
        <v>441</v>
      </c>
      <c r="AY105">
        <v>4191</v>
      </c>
      <c r="AZ105">
        <v>1956</v>
      </c>
      <c r="BA105">
        <v>807</v>
      </c>
      <c r="BB105">
        <v>1458</v>
      </c>
      <c r="BC105">
        <v>153</v>
      </c>
      <c r="BD105" s="9">
        <v>103</v>
      </c>
    </row>
    <row r="106" spans="1:56" x14ac:dyDescent="0.35">
      <c r="A106" s="3"/>
      <c r="B106" s="5" t="s">
        <v>67</v>
      </c>
      <c r="C106">
        <v>1433</v>
      </c>
      <c r="D106">
        <v>2044</v>
      </c>
      <c r="E106">
        <v>611</v>
      </c>
      <c r="F106">
        <v>626</v>
      </c>
      <c r="G106">
        <v>439</v>
      </c>
      <c r="H106">
        <v>2816</v>
      </c>
      <c r="I106">
        <v>494</v>
      </c>
      <c r="J106">
        <v>905</v>
      </c>
      <c r="K106">
        <v>462</v>
      </c>
      <c r="L106">
        <v>1197</v>
      </c>
      <c r="M106">
        <v>1197</v>
      </c>
      <c r="N106">
        <v>767</v>
      </c>
      <c r="O106">
        <v>1025</v>
      </c>
      <c r="P106">
        <v>550</v>
      </c>
      <c r="Q106">
        <v>873</v>
      </c>
      <c r="R106">
        <v>266</v>
      </c>
      <c r="S106">
        <v>8657</v>
      </c>
      <c r="T106">
        <v>2320</v>
      </c>
      <c r="U106">
        <v>200</v>
      </c>
      <c r="V106">
        <v>1535</v>
      </c>
      <c r="W106">
        <v>2390</v>
      </c>
      <c r="X106">
        <v>2390</v>
      </c>
      <c r="Y106">
        <v>2440</v>
      </c>
      <c r="Z106">
        <v>3234</v>
      </c>
      <c r="AA106">
        <v>11853</v>
      </c>
      <c r="AB106">
        <v>2501</v>
      </c>
      <c r="AC106">
        <v>6289</v>
      </c>
      <c r="AD106">
        <v>1806</v>
      </c>
      <c r="AE106">
        <v>1367</v>
      </c>
      <c r="AF106">
        <v>291</v>
      </c>
      <c r="AG106">
        <v>1367</v>
      </c>
      <c r="AH106">
        <v>5564</v>
      </c>
      <c r="AI106">
        <v>5773</v>
      </c>
      <c r="AJ106">
        <v>971</v>
      </c>
      <c r="AK106">
        <v>457</v>
      </c>
      <c r="AL106">
        <v>916</v>
      </c>
      <c r="AM106">
        <v>3066</v>
      </c>
      <c r="AN106">
        <v>105</v>
      </c>
      <c r="AO106">
        <v>105</v>
      </c>
      <c r="AP106">
        <v>460</v>
      </c>
      <c r="AQ106">
        <v>1112</v>
      </c>
      <c r="AR106">
        <v>33442</v>
      </c>
      <c r="AS106">
        <v>494</v>
      </c>
      <c r="AT106">
        <v>14</v>
      </c>
      <c r="AU106">
        <v>14</v>
      </c>
      <c r="AV106">
        <v>875</v>
      </c>
      <c r="AW106">
        <v>2498</v>
      </c>
      <c r="AX106">
        <v>443</v>
      </c>
      <c r="AY106">
        <v>4243</v>
      </c>
      <c r="AZ106">
        <v>1853</v>
      </c>
      <c r="BA106">
        <v>836</v>
      </c>
      <c r="BB106">
        <v>1609</v>
      </c>
      <c r="BC106">
        <v>200</v>
      </c>
      <c r="BD106" s="9">
        <v>104</v>
      </c>
    </row>
    <row r="107" spans="1:56" x14ac:dyDescent="0.35">
      <c r="A107" s="3"/>
      <c r="B107" s="5" t="s">
        <v>68</v>
      </c>
      <c r="C107">
        <v>1498</v>
      </c>
      <c r="D107">
        <v>2184</v>
      </c>
      <c r="E107">
        <v>686</v>
      </c>
      <c r="F107">
        <v>665</v>
      </c>
      <c r="G107">
        <v>520</v>
      </c>
      <c r="H107">
        <v>3587</v>
      </c>
      <c r="I107">
        <v>664</v>
      </c>
      <c r="J107">
        <v>1040</v>
      </c>
      <c r="K107">
        <v>545</v>
      </c>
      <c r="L107">
        <v>1566</v>
      </c>
      <c r="M107">
        <v>1566</v>
      </c>
      <c r="N107">
        <v>799</v>
      </c>
      <c r="O107">
        <v>1328</v>
      </c>
      <c r="P107">
        <v>754</v>
      </c>
      <c r="Q107">
        <v>1094</v>
      </c>
      <c r="R107">
        <v>385</v>
      </c>
      <c r="S107">
        <v>9718</v>
      </c>
      <c r="T107">
        <v>2170</v>
      </c>
      <c r="U107">
        <v>233</v>
      </c>
      <c r="V107">
        <v>1758</v>
      </c>
      <c r="W107">
        <v>2735</v>
      </c>
      <c r="X107">
        <v>2735</v>
      </c>
      <c r="Y107">
        <v>2798</v>
      </c>
      <c r="Z107">
        <v>3645</v>
      </c>
      <c r="AA107">
        <v>14257</v>
      </c>
      <c r="AB107">
        <v>2712</v>
      </c>
      <c r="AC107">
        <v>7483</v>
      </c>
      <c r="AD107">
        <v>2134</v>
      </c>
      <c r="AE107">
        <v>1614</v>
      </c>
      <c r="AF107">
        <v>400</v>
      </c>
      <c r="AG107">
        <v>1614</v>
      </c>
      <c r="AH107">
        <v>6774</v>
      </c>
      <c r="AI107">
        <v>6319</v>
      </c>
      <c r="AJ107">
        <v>1216</v>
      </c>
      <c r="AK107">
        <v>528</v>
      </c>
      <c r="AL107">
        <v>1140</v>
      </c>
      <c r="AM107">
        <v>3608</v>
      </c>
      <c r="AN107">
        <v>95</v>
      </c>
      <c r="AO107">
        <v>95</v>
      </c>
      <c r="AP107">
        <v>583</v>
      </c>
      <c r="AQ107">
        <v>1267</v>
      </c>
      <c r="AR107">
        <v>39170</v>
      </c>
      <c r="AS107">
        <v>664</v>
      </c>
      <c r="AT107">
        <v>23</v>
      </c>
      <c r="AU107">
        <v>23</v>
      </c>
      <c r="AV107">
        <v>1119</v>
      </c>
      <c r="AW107">
        <v>3166</v>
      </c>
      <c r="AX107">
        <v>495</v>
      </c>
      <c r="AY107">
        <v>4782</v>
      </c>
      <c r="AZ107">
        <v>2047</v>
      </c>
      <c r="BA107">
        <v>1032</v>
      </c>
      <c r="BB107">
        <v>1839</v>
      </c>
      <c r="BC107">
        <v>233</v>
      </c>
      <c r="BD107" s="9">
        <v>105</v>
      </c>
    </row>
    <row r="108" spans="1:56" x14ac:dyDescent="0.35">
      <c r="A108" s="3"/>
      <c r="B108" s="5" t="s">
        <v>69</v>
      </c>
      <c r="C108">
        <v>1562</v>
      </c>
      <c r="D108">
        <v>2295</v>
      </c>
      <c r="E108">
        <v>733</v>
      </c>
      <c r="F108">
        <v>620</v>
      </c>
      <c r="G108">
        <v>577</v>
      </c>
      <c r="H108">
        <v>3706</v>
      </c>
      <c r="I108">
        <v>713</v>
      </c>
      <c r="J108">
        <v>1090</v>
      </c>
      <c r="K108">
        <v>562</v>
      </c>
      <c r="L108">
        <v>1695</v>
      </c>
      <c r="M108">
        <v>1695</v>
      </c>
      <c r="N108">
        <v>953</v>
      </c>
      <c r="O108">
        <v>1254</v>
      </c>
      <c r="P108">
        <v>740</v>
      </c>
      <c r="Q108">
        <v>1112</v>
      </c>
      <c r="R108">
        <v>363</v>
      </c>
      <c r="S108">
        <v>9801</v>
      </c>
      <c r="T108">
        <v>2060</v>
      </c>
      <c r="U108">
        <v>270</v>
      </c>
      <c r="V108">
        <v>1752</v>
      </c>
      <c r="W108">
        <v>2947</v>
      </c>
      <c r="X108">
        <v>2947</v>
      </c>
      <c r="Y108">
        <v>2842</v>
      </c>
      <c r="Z108">
        <v>3735</v>
      </c>
      <c r="AA108">
        <v>14788</v>
      </c>
      <c r="AB108">
        <v>2808</v>
      </c>
      <c r="AC108">
        <v>7726</v>
      </c>
      <c r="AD108">
        <v>2331</v>
      </c>
      <c r="AE108">
        <v>1754</v>
      </c>
      <c r="AF108">
        <v>480</v>
      </c>
      <c r="AG108">
        <v>1754</v>
      </c>
      <c r="AH108">
        <v>7062</v>
      </c>
      <c r="AI108">
        <v>6141</v>
      </c>
      <c r="AJ108">
        <v>1207</v>
      </c>
      <c r="AK108">
        <v>513</v>
      </c>
      <c r="AL108">
        <v>1189</v>
      </c>
      <c r="AM108">
        <v>3723</v>
      </c>
      <c r="AN108">
        <v>122</v>
      </c>
      <c r="AO108">
        <v>122</v>
      </c>
      <c r="AP108">
        <v>562</v>
      </c>
      <c r="AQ108">
        <v>1315</v>
      </c>
      <c r="AR108">
        <v>40518</v>
      </c>
      <c r="AS108">
        <v>713</v>
      </c>
      <c r="AT108">
        <v>20</v>
      </c>
      <c r="AU108">
        <v>20</v>
      </c>
      <c r="AV108">
        <v>1263</v>
      </c>
      <c r="AW108">
        <v>3339</v>
      </c>
      <c r="AX108">
        <v>528</v>
      </c>
      <c r="AY108">
        <v>5082</v>
      </c>
      <c r="AZ108">
        <v>2135</v>
      </c>
      <c r="BA108">
        <v>1093</v>
      </c>
      <c r="BB108">
        <v>1762</v>
      </c>
      <c r="BC108">
        <v>270</v>
      </c>
      <c r="BD108" s="9">
        <v>106</v>
      </c>
    </row>
    <row r="109" spans="1:56" x14ac:dyDescent="0.35">
      <c r="A109" s="3"/>
      <c r="B109" s="5" t="s">
        <v>70</v>
      </c>
      <c r="C109">
        <v>1390</v>
      </c>
      <c r="D109">
        <v>2044</v>
      </c>
      <c r="E109">
        <v>654</v>
      </c>
      <c r="F109">
        <v>671</v>
      </c>
      <c r="G109">
        <v>587</v>
      </c>
      <c r="H109">
        <v>3484</v>
      </c>
      <c r="I109">
        <v>693</v>
      </c>
      <c r="J109">
        <v>936</v>
      </c>
      <c r="K109">
        <v>471</v>
      </c>
      <c r="L109">
        <v>1582</v>
      </c>
      <c r="M109">
        <v>1582</v>
      </c>
      <c r="N109">
        <v>900</v>
      </c>
      <c r="O109">
        <v>1188</v>
      </c>
      <c r="P109">
        <v>700</v>
      </c>
      <c r="Q109">
        <v>1053</v>
      </c>
      <c r="R109">
        <v>288</v>
      </c>
      <c r="S109">
        <v>9078</v>
      </c>
      <c r="T109">
        <v>1871</v>
      </c>
      <c r="U109">
        <v>231</v>
      </c>
      <c r="V109">
        <v>1530</v>
      </c>
      <c r="W109">
        <v>2660</v>
      </c>
      <c r="X109">
        <v>2660</v>
      </c>
      <c r="Y109">
        <v>2466</v>
      </c>
      <c r="Z109">
        <v>3343</v>
      </c>
      <c r="AA109">
        <v>13419</v>
      </c>
      <c r="AB109">
        <v>2553</v>
      </c>
      <c r="AC109">
        <v>6938</v>
      </c>
      <c r="AD109">
        <v>2259</v>
      </c>
      <c r="AE109">
        <v>1672</v>
      </c>
      <c r="AF109">
        <v>438</v>
      </c>
      <c r="AG109">
        <v>1672</v>
      </c>
      <c r="AH109">
        <v>6481</v>
      </c>
      <c r="AI109">
        <v>5725</v>
      </c>
      <c r="AJ109">
        <v>1183</v>
      </c>
      <c r="AK109">
        <v>509</v>
      </c>
      <c r="AL109">
        <v>1060</v>
      </c>
      <c r="AM109">
        <v>3369</v>
      </c>
      <c r="AN109">
        <v>109</v>
      </c>
      <c r="AO109">
        <v>109</v>
      </c>
      <c r="AP109">
        <v>509</v>
      </c>
      <c r="AQ109">
        <v>1159</v>
      </c>
      <c r="AR109">
        <v>37275</v>
      </c>
      <c r="AS109">
        <v>693</v>
      </c>
      <c r="AT109">
        <v>14</v>
      </c>
      <c r="AU109">
        <v>14</v>
      </c>
      <c r="AV109">
        <v>1236</v>
      </c>
      <c r="AW109">
        <v>3112</v>
      </c>
      <c r="AX109">
        <v>465</v>
      </c>
      <c r="AY109">
        <v>4740</v>
      </c>
      <c r="AZ109">
        <v>2080</v>
      </c>
      <c r="BA109">
        <v>1010</v>
      </c>
      <c r="BB109">
        <v>1618</v>
      </c>
      <c r="BC109">
        <v>231</v>
      </c>
      <c r="BD109" s="9">
        <v>107</v>
      </c>
    </row>
    <row r="110" spans="1:56" x14ac:dyDescent="0.35">
      <c r="A110" s="3"/>
      <c r="B110" s="5" t="s">
        <v>71</v>
      </c>
      <c r="C110">
        <v>1242</v>
      </c>
      <c r="D110">
        <v>1852</v>
      </c>
      <c r="E110">
        <v>610</v>
      </c>
      <c r="F110">
        <v>563</v>
      </c>
      <c r="G110">
        <v>526</v>
      </c>
      <c r="H110">
        <v>3066</v>
      </c>
      <c r="I110">
        <v>629</v>
      </c>
      <c r="J110">
        <v>796</v>
      </c>
      <c r="K110">
        <v>418</v>
      </c>
      <c r="L110">
        <v>1556</v>
      </c>
      <c r="M110">
        <v>1556</v>
      </c>
      <c r="N110">
        <v>775</v>
      </c>
      <c r="O110">
        <v>1040</v>
      </c>
      <c r="P110">
        <v>528</v>
      </c>
      <c r="Q110">
        <v>882</v>
      </c>
      <c r="R110">
        <v>251</v>
      </c>
      <c r="S110">
        <v>7802</v>
      </c>
      <c r="T110">
        <v>1536</v>
      </c>
      <c r="U110">
        <v>248</v>
      </c>
      <c r="V110">
        <v>1426</v>
      </c>
      <c r="W110">
        <v>2425</v>
      </c>
      <c r="X110">
        <v>2425</v>
      </c>
      <c r="Y110">
        <v>2222</v>
      </c>
      <c r="Z110">
        <v>2630</v>
      </c>
      <c r="AA110">
        <v>11399</v>
      </c>
      <c r="AB110">
        <v>2340</v>
      </c>
      <c r="AC110">
        <v>5533</v>
      </c>
      <c r="AD110">
        <v>2041</v>
      </c>
      <c r="AE110">
        <v>1515</v>
      </c>
      <c r="AF110">
        <v>318</v>
      </c>
      <c r="AG110">
        <v>1515</v>
      </c>
      <c r="AH110">
        <v>5866</v>
      </c>
      <c r="AI110">
        <v>4748</v>
      </c>
      <c r="AJ110">
        <v>969</v>
      </c>
      <c r="AK110">
        <v>488</v>
      </c>
      <c r="AL110">
        <v>923</v>
      </c>
      <c r="AM110">
        <v>3059</v>
      </c>
      <c r="AN110">
        <v>104</v>
      </c>
      <c r="AO110">
        <v>104</v>
      </c>
      <c r="AP110">
        <v>498</v>
      </c>
      <c r="AQ110">
        <v>941</v>
      </c>
      <c r="AR110">
        <v>32644</v>
      </c>
      <c r="AS110">
        <v>629</v>
      </c>
      <c r="AT110">
        <v>30</v>
      </c>
      <c r="AU110">
        <v>30</v>
      </c>
      <c r="AV110">
        <v>1103</v>
      </c>
      <c r="AW110">
        <v>2807</v>
      </c>
      <c r="AX110">
        <v>378</v>
      </c>
      <c r="AY110">
        <v>4261</v>
      </c>
      <c r="AZ110">
        <v>1836</v>
      </c>
      <c r="BA110">
        <v>865</v>
      </c>
      <c r="BB110">
        <v>1361</v>
      </c>
      <c r="BC110">
        <v>248</v>
      </c>
      <c r="BD110" s="9">
        <v>108</v>
      </c>
    </row>
    <row r="111" spans="1:56" x14ac:dyDescent="0.35">
      <c r="A111" s="3"/>
      <c r="B111" s="5" t="s">
        <v>72</v>
      </c>
      <c r="C111">
        <v>1175</v>
      </c>
      <c r="D111">
        <v>1846</v>
      </c>
      <c r="E111">
        <v>671</v>
      </c>
      <c r="F111">
        <v>601</v>
      </c>
      <c r="G111">
        <v>577</v>
      </c>
      <c r="H111">
        <v>3156</v>
      </c>
      <c r="I111">
        <v>684</v>
      </c>
      <c r="J111">
        <v>825</v>
      </c>
      <c r="K111">
        <v>459</v>
      </c>
      <c r="L111">
        <v>1539</v>
      </c>
      <c r="M111">
        <v>1539</v>
      </c>
      <c r="N111">
        <v>799</v>
      </c>
      <c r="O111">
        <v>1047</v>
      </c>
      <c r="P111">
        <v>523</v>
      </c>
      <c r="Q111">
        <v>858</v>
      </c>
      <c r="R111">
        <v>247</v>
      </c>
      <c r="S111">
        <v>8027</v>
      </c>
      <c r="T111">
        <v>1507</v>
      </c>
      <c r="U111">
        <v>236</v>
      </c>
      <c r="V111">
        <v>1421</v>
      </c>
      <c r="W111">
        <v>2498</v>
      </c>
      <c r="X111">
        <v>2498</v>
      </c>
      <c r="Y111">
        <v>2246</v>
      </c>
      <c r="Z111">
        <v>2289</v>
      </c>
      <c r="AA111">
        <v>10956</v>
      </c>
      <c r="AB111">
        <v>2299</v>
      </c>
      <c r="AC111">
        <v>5323</v>
      </c>
      <c r="AD111">
        <v>2117</v>
      </c>
      <c r="AE111">
        <v>1540</v>
      </c>
      <c r="AF111">
        <v>360</v>
      </c>
      <c r="AG111">
        <v>1540</v>
      </c>
      <c r="AH111">
        <v>5633</v>
      </c>
      <c r="AI111">
        <v>4845</v>
      </c>
      <c r="AJ111">
        <v>1041</v>
      </c>
      <c r="AK111">
        <v>453</v>
      </c>
      <c r="AL111">
        <v>976</v>
      </c>
      <c r="AM111">
        <v>2936</v>
      </c>
      <c r="AN111">
        <v>119</v>
      </c>
      <c r="AO111">
        <v>119</v>
      </c>
      <c r="AP111">
        <v>460</v>
      </c>
      <c r="AQ111">
        <v>1056</v>
      </c>
      <c r="AR111">
        <v>32580</v>
      </c>
      <c r="AS111">
        <v>684</v>
      </c>
      <c r="AT111">
        <v>25</v>
      </c>
      <c r="AU111">
        <v>25</v>
      </c>
      <c r="AV111">
        <v>1133</v>
      </c>
      <c r="AW111">
        <v>2697</v>
      </c>
      <c r="AX111">
        <v>366</v>
      </c>
      <c r="AY111">
        <v>4358</v>
      </c>
      <c r="AZ111">
        <v>1860</v>
      </c>
      <c r="BA111">
        <v>848</v>
      </c>
      <c r="BB111">
        <v>1439</v>
      </c>
      <c r="BC111">
        <v>236</v>
      </c>
      <c r="BD111" s="9">
        <v>109</v>
      </c>
    </row>
    <row r="112" spans="1:56" x14ac:dyDescent="0.35">
      <c r="A112" s="3"/>
      <c r="B112" s="5" t="s">
        <v>73</v>
      </c>
      <c r="C112">
        <v>810</v>
      </c>
      <c r="D112">
        <v>1333</v>
      </c>
      <c r="E112">
        <v>523</v>
      </c>
      <c r="F112">
        <v>485</v>
      </c>
      <c r="G112">
        <v>476</v>
      </c>
      <c r="H112">
        <v>2542</v>
      </c>
      <c r="I112">
        <v>547</v>
      </c>
      <c r="J112">
        <v>672</v>
      </c>
      <c r="K112">
        <v>353</v>
      </c>
      <c r="L112">
        <v>1252</v>
      </c>
      <c r="M112">
        <v>1252</v>
      </c>
      <c r="N112">
        <v>642</v>
      </c>
      <c r="O112">
        <v>854</v>
      </c>
      <c r="P112">
        <v>468</v>
      </c>
      <c r="Q112">
        <v>694</v>
      </c>
      <c r="R112">
        <v>146</v>
      </c>
      <c r="S112">
        <v>6254</v>
      </c>
      <c r="T112">
        <v>1136</v>
      </c>
      <c r="U112">
        <v>173</v>
      </c>
      <c r="V112">
        <v>1160</v>
      </c>
      <c r="W112">
        <v>1922</v>
      </c>
      <c r="X112">
        <v>1922</v>
      </c>
      <c r="Y112">
        <v>1832</v>
      </c>
      <c r="Z112">
        <v>1748</v>
      </c>
      <c r="AA112">
        <v>8804</v>
      </c>
      <c r="AB112">
        <v>1687</v>
      </c>
      <c r="AC112">
        <v>4127</v>
      </c>
      <c r="AD112">
        <v>1602</v>
      </c>
      <c r="AE112">
        <v>1126</v>
      </c>
      <c r="AF112">
        <v>274</v>
      </c>
      <c r="AG112">
        <v>1126</v>
      </c>
      <c r="AH112">
        <v>4677</v>
      </c>
      <c r="AI112">
        <v>3785</v>
      </c>
      <c r="AJ112">
        <v>756</v>
      </c>
      <c r="AK112">
        <v>354</v>
      </c>
      <c r="AL112">
        <v>747</v>
      </c>
      <c r="AM112">
        <v>2486</v>
      </c>
      <c r="AN112">
        <v>103</v>
      </c>
      <c r="AO112">
        <v>103</v>
      </c>
      <c r="AP112">
        <v>369</v>
      </c>
      <c r="AQ112">
        <v>855</v>
      </c>
      <c r="AR112">
        <v>25764</v>
      </c>
      <c r="AS112">
        <v>547</v>
      </c>
      <c r="AT112">
        <v>19</v>
      </c>
      <c r="AU112">
        <v>19</v>
      </c>
      <c r="AV112">
        <v>941</v>
      </c>
      <c r="AW112">
        <v>2191</v>
      </c>
      <c r="AX112">
        <v>319</v>
      </c>
      <c r="AY112">
        <v>3418</v>
      </c>
      <c r="AZ112">
        <v>1496</v>
      </c>
      <c r="BA112">
        <v>636</v>
      </c>
      <c r="BB112">
        <v>1199</v>
      </c>
      <c r="BC112">
        <v>173</v>
      </c>
      <c r="BD112" s="9">
        <v>110</v>
      </c>
    </row>
    <row r="113" spans="1:56" x14ac:dyDescent="0.35">
      <c r="A113" s="3"/>
      <c r="B113" s="5" t="s">
        <v>74</v>
      </c>
      <c r="C113">
        <v>804</v>
      </c>
      <c r="D113">
        <v>1228</v>
      </c>
      <c r="E113">
        <v>424</v>
      </c>
      <c r="F113">
        <v>427</v>
      </c>
      <c r="G113">
        <v>440</v>
      </c>
      <c r="H113">
        <v>2066</v>
      </c>
      <c r="I113">
        <v>442</v>
      </c>
      <c r="J113">
        <v>534</v>
      </c>
      <c r="K113">
        <v>240</v>
      </c>
      <c r="L113">
        <v>981</v>
      </c>
      <c r="M113">
        <v>981</v>
      </c>
      <c r="N113">
        <v>617</v>
      </c>
      <c r="O113">
        <v>730</v>
      </c>
      <c r="P113">
        <v>380</v>
      </c>
      <c r="Q113">
        <v>613</v>
      </c>
      <c r="R113">
        <v>158</v>
      </c>
      <c r="S113">
        <v>5240</v>
      </c>
      <c r="T113">
        <v>1088</v>
      </c>
      <c r="U113">
        <v>166</v>
      </c>
      <c r="V113">
        <v>962</v>
      </c>
      <c r="W113">
        <v>1578</v>
      </c>
      <c r="X113">
        <v>1578</v>
      </c>
      <c r="Y113">
        <v>1496</v>
      </c>
      <c r="Z113">
        <v>1715</v>
      </c>
      <c r="AA113">
        <v>7811</v>
      </c>
      <c r="AB113">
        <v>1536</v>
      </c>
      <c r="AC113">
        <v>3868</v>
      </c>
      <c r="AD113">
        <v>1472</v>
      </c>
      <c r="AE113">
        <v>1032</v>
      </c>
      <c r="AF113">
        <v>202</v>
      </c>
      <c r="AG113">
        <v>1032</v>
      </c>
      <c r="AH113">
        <v>3943</v>
      </c>
      <c r="AI113">
        <v>3220</v>
      </c>
      <c r="AJ113">
        <v>601</v>
      </c>
      <c r="AK113">
        <v>308</v>
      </c>
      <c r="AL113">
        <v>568</v>
      </c>
      <c r="AM113">
        <v>2070</v>
      </c>
      <c r="AN113">
        <v>63</v>
      </c>
      <c r="AO113">
        <v>63</v>
      </c>
      <c r="AP113">
        <v>282</v>
      </c>
      <c r="AQ113">
        <v>805</v>
      </c>
      <c r="AR113">
        <v>22167</v>
      </c>
      <c r="AS113">
        <v>442</v>
      </c>
      <c r="AT113">
        <v>10</v>
      </c>
      <c r="AU113">
        <v>10</v>
      </c>
      <c r="AV113">
        <v>768</v>
      </c>
      <c r="AW113">
        <v>1873</v>
      </c>
      <c r="AX113">
        <v>294</v>
      </c>
      <c r="AY113">
        <v>2904</v>
      </c>
      <c r="AZ113">
        <v>1326</v>
      </c>
      <c r="BA113">
        <v>608</v>
      </c>
      <c r="BB113">
        <v>918</v>
      </c>
      <c r="BC113">
        <v>166</v>
      </c>
      <c r="BD113" s="9">
        <v>111</v>
      </c>
    </row>
    <row r="114" spans="1:56" x14ac:dyDescent="0.35">
      <c r="A114" s="3"/>
      <c r="B114" s="5" t="s">
        <v>75</v>
      </c>
      <c r="C114">
        <v>713</v>
      </c>
      <c r="D114">
        <v>1051</v>
      </c>
      <c r="E114">
        <v>338</v>
      </c>
      <c r="F114">
        <v>330</v>
      </c>
      <c r="G114">
        <v>334</v>
      </c>
      <c r="H114">
        <v>1620</v>
      </c>
      <c r="I114">
        <v>350</v>
      </c>
      <c r="J114">
        <v>357</v>
      </c>
      <c r="K114">
        <v>161</v>
      </c>
      <c r="L114">
        <v>817</v>
      </c>
      <c r="M114">
        <v>817</v>
      </c>
      <c r="N114">
        <v>502</v>
      </c>
      <c r="O114">
        <v>541</v>
      </c>
      <c r="P114">
        <v>350</v>
      </c>
      <c r="Q114">
        <v>483</v>
      </c>
      <c r="R114">
        <v>151</v>
      </c>
      <c r="S114">
        <v>4031</v>
      </c>
      <c r="T114">
        <v>815</v>
      </c>
      <c r="U114">
        <v>153</v>
      </c>
      <c r="V114">
        <v>693</v>
      </c>
      <c r="W114">
        <v>1257</v>
      </c>
      <c r="X114">
        <v>1257</v>
      </c>
      <c r="Y114">
        <v>1050</v>
      </c>
      <c r="Z114">
        <v>1545</v>
      </c>
      <c r="AA114">
        <v>6306</v>
      </c>
      <c r="AB114">
        <v>1272</v>
      </c>
      <c r="AC114">
        <v>3305</v>
      </c>
      <c r="AD114">
        <v>1078</v>
      </c>
      <c r="AE114">
        <v>744</v>
      </c>
      <c r="AF114">
        <v>156</v>
      </c>
      <c r="AG114">
        <v>744</v>
      </c>
      <c r="AH114">
        <v>3001</v>
      </c>
      <c r="AI114">
        <v>2424</v>
      </c>
      <c r="AJ114">
        <v>473</v>
      </c>
      <c r="AK114">
        <v>221</v>
      </c>
      <c r="AL114">
        <v>478</v>
      </c>
      <c r="AM114">
        <v>1529</v>
      </c>
      <c r="AN114">
        <v>60</v>
      </c>
      <c r="AO114">
        <v>60</v>
      </c>
      <c r="AP114">
        <v>236</v>
      </c>
      <c r="AQ114">
        <v>671</v>
      </c>
      <c r="AR114">
        <v>17470</v>
      </c>
      <c r="AS114">
        <v>350</v>
      </c>
      <c r="AT114">
        <v>15</v>
      </c>
      <c r="AU114">
        <v>15</v>
      </c>
      <c r="AV114">
        <v>601</v>
      </c>
      <c r="AW114">
        <v>1472</v>
      </c>
      <c r="AX114">
        <v>196</v>
      </c>
      <c r="AY114">
        <v>2325</v>
      </c>
      <c r="AZ114">
        <v>1068</v>
      </c>
      <c r="BA114">
        <v>432</v>
      </c>
      <c r="BB114">
        <v>653</v>
      </c>
      <c r="BC114">
        <v>153</v>
      </c>
      <c r="BD114" s="9">
        <v>112</v>
      </c>
    </row>
    <row r="115" spans="1:56" x14ac:dyDescent="0.35">
      <c r="A115" s="3"/>
      <c r="B115" s="5" t="s">
        <v>81</v>
      </c>
      <c r="C115">
        <v>401</v>
      </c>
      <c r="D115">
        <v>587</v>
      </c>
      <c r="E115">
        <v>186</v>
      </c>
      <c r="F115">
        <v>245</v>
      </c>
      <c r="G115">
        <v>187</v>
      </c>
      <c r="H115">
        <v>890</v>
      </c>
      <c r="I115">
        <v>213</v>
      </c>
      <c r="J115">
        <v>208</v>
      </c>
      <c r="K115">
        <v>102</v>
      </c>
      <c r="L115">
        <v>455</v>
      </c>
      <c r="M115">
        <v>455</v>
      </c>
      <c r="N115">
        <v>275</v>
      </c>
      <c r="O115">
        <v>289</v>
      </c>
      <c r="P115">
        <v>203</v>
      </c>
      <c r="Q115">
        <v>272</v>
      </c>
      <c r="R115">
        <v>67</v>
      </c>
      <c r="S115">
        <v>2527</v>
      </c>
      <c r="T115">
        <v>556</v>
      </c>
      <c r="U115">
        <v>63</v>
      </c>
      <c r="V115">
        <v>433</v>
      </c>
      <c r="W115">
        <v>809</v>
      </c>
      <c r="X115">
        <v>809</v>
      </c>
      <c r="Y115">
        <v>641</v>
      </c>
      <c r="Z115">
        <v>960</v>
      </c>
      <c r="AA115">
        <v>3673</v>
      </c>
      <c r="AB115">
        <v>728</v>
      </c>
      <c r="AC115">
        <v>1920</v>
      </c>
      <c r="AD115">
        <v>676</v>
      </c>
      <c r="AE115">
        <v>489</v>
      </c>
      <c r="AF115">
        <v>80</v>
      </c>
      <c r="AG115">
        <v>489</v>
      </c>
      <c r="AH115">
        <v>1753</v>
      </c>
      <c r="AI115">
        <v>1505</v>
      </c>
      <c r="AJ115">
        <v>307</v>
      </c>
      <c r="AK115">
        <v>141</v>
      </c>
      <c r="AL115">
        <v>244</v>
      </c>
      <c r="AM115">
        <v>842</v>
      </c>
      <c r="AN115">
        <v>29</v>
      </c>
      <c r="AO115">
        <v>29</v>
      </c>
      <c r="AP115">
        <v>204</v>
      </c>
      <c r="AQ115">
        <v>353</v>
      </c>
      <c r="AR115">
        <v>10411</v>
      </c>
      <c r="AS115">
        <v>213</v>
      </c>
      <c r="AT115">
        <v>5</v>
      </c>
      <c r="AU115">
        <v>5</v>
      </c>
      <c r="AV115">
        <v>357</v>
      </c>
      <c r="AW115">
        <v>911</v>
      </c>
      <c r="AX115">
        <v>106</v>
      </c>
      <c r="AY115">
        <v>1533</v>
      </c>
      <c r="AZ115">
        <v>724</v>
      </c>
      <c r="BA115">
        <v>257</v>
      </c>
      <c r="BB115">
        <v>370</v>
      </c>
      <c r="BC115">
        <v>63</v>
      </c>
      <c r="BD115" s="9">
        <v>113</v>
      </c>
    </row>
    <row r="116" spans="1:56" x14ac:dyDescent="0.35">
      <c r="A116" s="3"/>
      <c r="B116" s="5" t="s">
        <v>82</v>
      </c>
      <c r="C116">
        <v>195</v>
      </c>
      <c r="D116">
        <v>309</v>
      </c>
      <c r="E116">
        <v>114</v>
      </c>
      <c r="F116">
        <v>161</v>
      </c>
      <c r="G116">
        <v>104</v>
      </c>
      <c r="H116">
        <v>620</v>
      </c>
      <c r="I116">
        <v>147</v>
      </c>
      <c r="J116">
        <v>126</v>
      </c>
      <c r="K116">
        <v>61</v>
      </c>
      <c r="L116">
        <v>276</v>
      </c>
      <c r="M116">
        <v>276</v>
      </c>
      <c r="N116">
        <v>165</v>
      </c>
      <c r="O116">
        <v>184</v>
      </c>
      <c r="P116">
        <v>139</v>
      </c>
      <c r="Q116">
        <v>147</v>
      </c>
      <c r="R116">
        <v>35</v>
      </c>
      <c r="S116">
        <v>1456</v>
      </c>
      <c r="T116">
        <v>336</v>
      </c>
      <c r="U116">
        <v>57</v>
      </c>
      <c r="V116">
        <v>276</v>
      </c>
      <c r="W116">
        <v>482</v>
      </c>
      <c r="X116">
        <v>482</v>
      </c>
      <c r="Y116">
        <v>402</v>
      </c>
      <c r="Z116">
        <v>563</v>
      </c>
      <c r="AA116">
        <v>1897</v>
      </c>
      <c r="AB116">
        <v>373</v>
      </c>
      <c r="AC116">
        <v>1033</v>
      </c>
      <c r="AD116">
        <v>376</v>
      </c>
      <c r="AE116">
        <v>272</v>
      </c>
      <c r="AF116">
        <v>26</v>
      </c>
      <c r="AG116">
        <v>272</v>
      </c>
      <c r="AH116">
        <v>864</v>
      </c>
      <c r="AI116">
        <v>827</v>
      </c>
      <c r="AJ116">
        <v>139</v>
      </c>
      <c r="AK116">
        <v>64</v>
      </c>
      <c r="AL116">
        <v>154</v>
      </c>
      <c r="AM116">
        <v>360</v>
      </c>
      <c r="AN116">
        <v>12</v>
      </c>
      <c r="AO116">
        <v>12</v>
      </c>
      <c r="AP116">
        <v>96</v>
      </c>
      <c r="AQ116">
        <v>168</v>
      </c>
      <c r="AR116">
        <v>5892</v>
      </c>
      <c r="AS116">
        <v>147</v>
      </c>
      <c r="AT116">
        <v>1</v>
      </c>
      <c r="AU116">
        <v>1</v>
      </c>
      <c r="AV116">
        <v>282</v>
      </c>
      <c r="AW116">
        <v>504</v>
      </c>
      <c r="AX116">
        <v>65</v>
      </c>
      <c r="AY116">
        <v>904</v>
      </c>
      <c r="AZ116">
        <v>422</v>
      </c>
      <c r="BA116">
        <v>102</v>
      </c>
      <c r="BB116">
        <v>205</v>
      </c>
      <c r="BC116">
        <v>57</v>
      </c>
      <c r="BD116" s="9">
        <v>114</v>
      </c>
    </row>
    <row r="117" spans="1:56" x14ac:dyDescent="0.35">
      <c r="A117" s="3"/>
      <c r="B117" s="5" t="s">
        <v>76</v>
      </c>
      <c r="BD117" s="9">
        <v>115</v>
      </c>
    </row>
    <row r="118" spans="1:56" x14ac:dyDescent="0.35">
      <c r="A118" s="3"/>
      <c r="B118" s="5" t="s">
        <v>46</v>
      </c>
      <c r="BD118" s="9">
        <v>116</v>
      </c>
    </row>
    <row r="119" spans="1:56" x14ac:dyDescent="0.35">
      <c r="A119" s="3"/>
      <c r="B119" s="5" t="s">
        <v>77</v>
      </c>
      <c r="BD119" s="9">
        <v>117</v>
      </c>
    </row>
    <row r="120" spans="1:56" x14ac:dyDescent="0.35">
      <c r="A120" s="3"/>
      <c r="B120" s="5" t="s">
        <v>47</v>
      </c>
      <c r="C120">
        <v>925</v>
      </c>
      <c r="D120">
        <v>1350</v>
      </c>
      <c r="E120">
        <v>425</v>
      </c>
      <c r="F120">
        <v>390</v>
      </c>
      <c r="G120">
        <v>304</v>
      </c>
      <c r="H120">
        <v>2032</v>
      </c>
      <c r="I120">
        <v>365</v>
      </c>
      <c r="J120">
        <v>621</v>
      </c>
      <c r="K120">
        <v>306</v>
      </c>
      <c r="L120">
        <v>904</v>
      </c>
      <c r="M120">
        <v>904</v>
      </c>
      <c r="N120">
        <v>564</v>
      </c>
      <c r="O120">
        <v>727</v>
      </c>
      <c r="P120">
        <v>419</v>
      </c>
      <c r="Q120">
        <v>608</v>
      </c>
      <c r="R120">
        <v>218</v>
      </c>
      <c r="S120">
        <v>5932</v>
      </c>
      <c r="T120">
        <v>1517</v>
      </c>
      <c r="U120">
        <v>140</v>
      </c>
      <c r="V120">
        <v>1094</v>
      </c>
      <c r="W120">
        <v>1635</v>
      </c>
      <c r="X120">
        <v>1635</v>
      </c>
      <c r="Y120">
        <v>1715</v>
      </c>
      <c r="Z120">
        <v>2329</v>
      </c>
      <c r="AA120">
        <v>8547</v>
      </c>
      <c r="AB120">
        <v>1696</v>
      </c>
      <c r="AC120">
        <v>4487</v>
      </c>
      <c r="AD120">
        <v>1318</v>
      </c>
      <c r="AE120">
        <v>1014</v>
      </c>
      <c r="AF120">
        <v>213</v>
      </c>
      <c r="AG120">
        <v>1014</v>
      </c>
      <c r="AH120">
        <v>4060</v>
      </c>
      <c r="AI120">
        <v>3932</v>
      </c>
      <c r="AJ120">
        <v>717</v>
      </c>
      <c r="AK120">
        <v>346</v>
      </c>
      <c r="AL120">
        <v>663</v>
      </c>
      <c r="AM120">
        <v>2211</v>
      </c>
      <c r="AN120">
        <v>67</v>
      </c>
      <c r="AO120">
        <v>67</v>
      </c>
      <c r="AP120">
        <v>380</v>
      </c>
      <c r="AQ120">
        <v>725</v>
      </c>
      <c r="AR120">
        <v>23693</v>
      </c>
      <c r="AS120">
        <v>365</v>
      </c>
      <c r="AT120">
        <v>8</v>
      </c>
      <c r="AU120">
        <v>8</v>
      </c>
      <c r="AV120">
        <v>642</v>
      </c>
      <c r="AW120">
        <v>1849</v>
      </c>
      <c r="AX120">
        <v>315</v>
      </c>
      <c r="AY120">
        <v>2969</v>
      </c>
      <c r="AZ120">
        <v>1334</v>
      </c>
      <c r="BA120">
        <v>583</v>
      </c>
      <c r="BB120">
        <v>1090</v>
      </c>
      <c r="BC120">
        <v>140</v>
      </c>
      <c r="BD120" s="9">
        <v>118</v>
      </c>
    </row>
    <row r="121" spans="1:56" x14ac:dyDescent="0.35">
      <c r="A121" s="3"/>
      <c r="B121" s="5" t="s">
        <v>48</v>
      </c>
      <c r="C121">
        <v>2227</v>
      </c>
      <c r="D121">
        <v>2839</v>
      </c>
      <c r="E121">
        <v>612</v>
      </c>
      <c r="F121">
        <v>608</v>
      </c>
      <c r="G121">
        <v>398</v>
      </c>
      <c r="H121">
        <v>2609</v>
      </c>
      <c r="I121">
        <v>540</v>
      </c>
      <c r="J121">
        <v>1032</v>
      </c>
      <c r="K121">
        <v>406</v>
      </c>
      <c r="L121">
        <v>1220</v>
      </c>
      <c r="M121">
        <v>1220</v>
      </c>
      <c r="N121">
        <v>1679</v>
      </c>
      <c r="O121">
        <v>978</v>
      </c>
      <c r="P121">
        <v>616</v>
      </c>
      <c r="Q121">
        <v>853</v>
      </c>
      <c r="R121">
        <v>295</v>
      </c>
      <c r="S121">
        <v>8771</v>
      </c>
      <c r="T121">
        <v>2929</v>
      </c>
      <c r="U121">
        <v>156</v>
      </c>
      <c r="V121">
        <v>1315</v>
      </c>
      <c r="W121">
        <v>2030</v>
      </c>
      <c r="X121">
        <v>2030</v>
      </c>
      <c r="Y121">
        <v>2347</v>
      </c>
      <c r="Z121">
        <v>4391</v>
      </c>
      <c r="AA121">
        <v>12741</v>
      </c>
      <c r="AB121">
        <v>3325</v>
      </c>
      <c r="AC121">
        <v>7435</v>
      </c>
      <c r="AD121">
        <v>1706</v>
      </c>
      <c r="AE121">
        <v>1308</v>
      </c>
      <c r="AF121">
        <v>322</v>
      </c>
      <c r="AG121">
        <v>1308</v>
      </c>
      <c r="AH121">
        <v>5306</v>
      </c>
      <c r="AI121">
        <v>6201</v>
      </c>
      <c r="AJ121">
        <v>886</v>
      </c>
      <c r="AK121">
        <v>486</v>
      </c>
      <c r="AL121">
        <v>832</v>
      </c>
      <c r="AM121">
        <v>2832</v>
      </c>
      <c r="AN121">
        <v>91</v>
      </c>
      <c r="AO121">
        <v>91</v>
      </c>
      <c r="AP121">
        <v>669</v>
      </c>
      <c r="AQ121">
        <v>976</v>
      </c>
      <c r="AR121">
        <v>35964</v>
      </c>
      <c r="AS121">
        <v>540</v>
      </c>
      <c r="AT121">
        <v>42</v>
      </c>
      <c r="AU121">
        <v>42</v>
      </c>
      <c r="AV121">
        <v>799</v>
      </c>
      <c r="AW121">
        <v>2474</v>
      </c>
      <c r="AX121">
        <v>626</v>
      </c>
      <c r="AY121">
        <v>4986</v>
      </c>
      <c r="AZ121">
        <v>2956</v>
      </c>
      <c r="BA121">
        <v>835</v>
      </c>
      <c r="BB121">
        <v>1533</v>
      </c>
      <c r="BC121">
        <v>156</v>
      </c>
      <c r="BD121" s="9">
        <v>119</v>
      </c>
    </row>
    <row r="122" spans="1:56" x14ac:dyDescent="0.35">
      <c r="A122" s="3"/>
      <c r="B122" s="5" t="s">
        <v>49</v>
      </c>
      <c r="C122">
        <v>2659</v>
      </c>
      <c r="D122">
        <v>3378</v>
      </c>
      <c r="E122">
        <v>719</v>
      </c>
      <c r="F122">
        <v>711</v>
      </c>
      <c r="G122">
        <v>364</v>
      </c>
      <c r="H122">
        <v>2551</v>
      </c>
      <c r="I122">
        <v>568</v>
      </c>
      <c r="J122">
        <v>1041</v>
      </c>
      <c r="K122">
        <v>387</v>
      </c>
      <c r="L122">
        <v>993</v>
      </c>
      <c r="M122">
        <v>993</v>
      </c>
      <c r="N122">
        <v>1555</v>
      </c>
      <c r="O122">
        <v>940</v>
      </c>
      <c r="P122">
        <v>580</v>
      </c>
      <c r="Q122">
        <v>850</v>
      </c>
      <c r="R122">
        <v>258</v>
      </c>
      <c r="S122">
        <v>10315</v>
      </c>
      <c r="T122">
        <v>4305</v>
      </c>
      <c r="U122">
        <v>177</v>
      </c>
      <c r="V122">
        <v>1333</v>
      </c>
      <c r="W122">
        <v>2157</v>
      </c>
      <c r="X122">
        <v>2157</v>
      </c>
      <c r="Y122">
        <v>2374</v>
      </c>
      <c r="Z122">
        <v>6039</v>
      </c>
      <c r="AA122">
        <v>14465</v>
      </c>
      <c r="AB122">
        <v>3910</v>
      </c>
      <c r="AC122">
        <v>9057</v>
      </c>
      <c r="AD122">
        <v>1655</v>
      </c>
      <c r="AE122">
        <v>1291</v>
      </c>
      <c r="AF122">
        <v>320</v>
      </c>
      <c r="AG122">
        <v>1291</v>
      </c>
      <c r="AH122">
        <v>5408</v>
      </c>
      <c r="AI122">
        <v>7590</v>
      </c>
      <c r="AJ122">
        <v>932</v>
      </c>
      <c r="AK122">
        <v>532</v>
      </c>
      <c r="AL122">
        <v>776</v>
      </c>
      <c r="AM122">
        <v>2896</v>
      </c>
      <c r="AN122">
        <v>104</v>
      </c>
      <c r="AO122">
        <v>104</v>
      </c>
      <c r="AP122">
        <v>755</v>
      </c>
      <c r="AQ122">
        <v>1016</v>
      </c>
      <c r="AR122">
        <v>39611</v>
      </c>
      <c r="AS122">
        <v>568</v>
      </c>
      <c r="AT122">
        <v>46</v>
      </c>
      <c r="AU122">
        <v>46</v>
      </c>
      <c r="AV122">
        <v>835</v>
      </c>
      <c r="AW122">
        <v>2512</v>
      </c>
      <c r="AX122">
        <v>654</v>
      </c>
      <c r="AY122">
        <v>5178</v>
      </c>
      <c r="AZ122">
        <v>3021</v>
      </c>
      <c r="BA122">
        <v>844</v>
      </c>
      <c r="BB122">
        <v>1503</v>
      </c>
      <c r="BC122">
        <v>177</v>
      </c>
      <c r="BD122" s="9">
        <v>120</v>
      </c>
    </row>
    <row r="123" spans="1:56" x14ac:dyDescent="0.35">
      <c r="A123" s="3"/>
      <c r="B123" s="5" t="s">
        <v>50</v>
      </c>
      <c r="C123">
        <v>2113</v>
      </c>
      <c r="D123">
        <v>2753</v>
      </c>
      <c r="E123">
        <v>640</v>
      </c>
      <c r="F123">
        <v>719</v>
      </c>
      <c r="G123">
        <v>387</v>
      </c>
      <c r="H123">
        <v>2429</v>
      </c>
      <c r="I123">
        <v>483</v>
      </c>
      <c r="J123">
        <v>825</v>
      </c>
      <c r="K123">
        <v>367</v>
      </c>
      <c r="L123">
        <v>997</v>
      </c>
      <c r="M123">
        <v>997</v>
      </c>
      <c r="N123">
        <v>1196</v>
      </c>
      <c r="O123">
        <v>961</v>
      </c>
      <c r="P123">
        <v>508</v>
      </c>
      <c r="Q123">
        <v>831</v>
      </c>
      <c r="R123">
        <v>220</v>
      </c>
      <c r="S123">
        <v>9827</v>
      </c>
      <c r="T123">
        <v>3889</v>
      </c>
      <c r="U123">
        <v>146</v>
      </c>
      <c r="V123">
        <v>1335</v>
      </c>
      <c r="W123">
        <v>2107</v>
      </c>
      <c r="X123">
        <v>2107</v>
      </c>
      <c r="Y123">
        <v>2160</v>
      </c>
      <c r="Z123">
        <v>5603</v>
      </c>
      <c r="AA123">
        <v>13940</v>
      </c>
      <c r="AB123">
        <v>3248</v>
      </c>
      <c r="AC123">
        <v>8561</v>
      </c>
      <c r="AD123">
        <v>1637</v>
      </c>
      <c r="AE123">
        <v>1250</v>
      </c>
      <c r="AF123">
        <v>319</v>
      </c>
      <c r="AG123">
        <v>1250</v>
      </c>
      <c r="AH123">
        <v>5379</v>
      </c>
      <c r="AI123">
        <v>7237</v>
      </c>
      <c r="AJ123">
        <v>902</v>
      </c>
      <c r="AK123">
        <v>495</v>
      </c>
      <c r="AL123">
        <v>704</v>
      </c>
      <c r="AM123">
        <v>2963</v>
      </c>
      <c r="AN123">
        <v>71</v>
      </c>
      <c r="AO123">
        <v>71</v>
      </c>
      <c r="AP123">
        <v>752</v>
      </c>
      <c r="AQ123">
        <v>1092</v>
      </c>
      <c r="AR123">
        <v>37146</v>
      </c>
      <c r="AS123">
        <v>483</v>
      </c>
      <c r="AT123">
        <v>24</v>
      </c>
      <c r="AU123">
        <v>24</v>
      </c>
      <c r="AV123">
        <v>764</v>
      </c>
      <c r="AW123">
        <v>2416</v>
      </c>
      <c r="AX123">
        <v>458</v>
      </c>
      <c r="AY123">
        <v>4774</v>
      </c>
      <c r="AZ123">
        <v>2667</v>
      </c>
      <c r="BA123">
        <v>819</v>
      </c>
      <c r="BB123">
        <v>1615</v>
      </c>
      <c r="BC123">
        <v>146</v>
      </c>
      <c r="BD123" s="9">
        <v>121</v>
      </c>
    </row>
    <row r="124" spans="1:56" x14ac:dyDescent="0.35">
      <c r="A124" s="3"/>
      <c r="B124" s="5" t="s">
        <v>51</v>
      </c>
      <c r="C124">
        <v>1642</v>
      </c>
      <c r="D124">
        <v>2265</v>
      </c>
      <c r="E124">
        <v>623</v>
      </c>
      <c r="F124">
        <v>614</v>
      </c>
      <c r="G124">
        <v>377</v>
      </c>
      <c r="H124">
        <v>2151</v>
      </c>
      <c r="I124">
        <v>472</v>
      </c>
      <c r="J124">
        <v>729</v>
      </c>
      <c r="K124">
        <v>384</v>
      </c>
      <c r="L124">
        <v>940</v>
      </c>
      <c r="M124">
        <v>940</v>
      </c>
      <c r="N124">
        <v>817</v>
      </c>
      <c r="O124">
        <v>848</v>
      </c>
      <c r="P124">
        <v>442</v>
      </c>
      <c r="Q124">
        <v>798</v>
      </c>
      <c r="R124">
        <v>199</v>
      </c>
      <c r="S124">
        <v>8615</v>
      </c>
      <c r="T124">
        <v>2981</v>
      </c>
      <c r="U124">
        <v>142</v>
      </c>
      <c r="V124">
        <v>1335</v>
      </c>
      <c r="W124">
        <v>2065</v>
      </c>
      <c r="X124">
        <v>2065</v>
      </c>
      <c r="Y124">
        <v>2064</v>
      </c>
      <c r="Z124">
        <v>4380</v>
      </c>
      <c r="AA124">
        <v>11927</v>
      </c>
      <c r="AB124">
        <v>2731</v>
      </c>
      <c r="AC124">
        <v>6999</v>
      </c>
      <c r="AD124">
        <v>1557</v>
      </c>
      <c r="AE124">
        <v>1180</v>
      </c>
      <c r="AF124">
        <v>307</v>
      </c>
      <c r="AG124">
        <v>1180</v>
      </c>
      <c r="AH124">
        <v>4928</v>
      </c>
      <c r="AI124">
        <v>6078</v>
      </c>
      <c r="AJ124">
        <v>886</v>
      </c>
      <c r="AK124">
        <v>466</v>
      </c>
      <c r="AL124">
        <v>603</v>
      </c>
      <c r="AM124">
        <v>2651</v>
      </c>
      <c r="AN124">
        <v>72</v>
      </c>
      <c r="AO124">
        <v>72</v>
      </c>
      <c r="AP124">
        <v>678</v>
      </c>
      <c r="AQ124">
        <v>866</v>
      </c>
      <c r="AR124">
        <v>32341</v>
      </c>
      <c r="AS124">
        <v>472</v>
      </c>
      <c r="AT124">
        <v>33</v>
      </c>
      <c r="AU124">
        <v>33</v>
      </c>
      <c r="AV124">
        <v>700</v>
      </c>
      <c r="AW124">
        <v>2277</v>
      </c>
      <c r="AX124">
        <v>345</v>
      </c>
      <c r="AY124">
        <v>4174</v>
      </c>
      <c r="AZ124">
        <v>2109</v>
      </c>
      <c r="BA124">
        <v>805</v>
      </c>
      <c r="BB124">
        <v>1413</v>
      </c>
      <c r="BC124">
        <v>142</v>
      </c>
      <c r="BD124" s="9">
        <v>122</v>
      </c>
    </row>
    <row r="125" spans="1:56" x14ac:dyDescent="0.35">
      <c r="A125" s="3"/>
      <c r="B125" s="5" t="s">
        <v>52</v>
      </c>
      <c r="C125">
        <v>1429</v>
      </c>
      <c r="D125">
        <v>2014</v>
      </c>
      <c r="E125">
        <v>585</v>
      </c>
      <c r="F125">
        <v>580</v>
      </c>
      <c r="G125">
        <v>360</v>
      </c>
      <c r="H125">
        <v>2509</v>
      </c>
      <c r="I125">
        <v>514</v>
      </c>
      <c r="J125">
        <v>785</v>
      </c>
      <c r="K125">
        <v>417</v>
      </c>
      <c r="L125">
        <v>1122</v>
      </c>
      <c r="M125">
        <v>1122</v>
      </c>
      <c r="N125">
        <v>767</v>
      </c>
      <c r="O125">
        <v>944</v>
      </c>
      <c r="P125">
        <v>496</v>
      </c>
      <c r="Q125">
        <v>822</v>
      </c>
      <c r="R125">
        <v>265</v>
      </c>
      <c r="S125">
        <v>8563</v>
      </c>
      <c r="T125">
        <v>2552</v>
      </c>
      <c r="U125">
        <v>199</v>
      </c>
      <c r="V125">
        <v>1446</v>
      </c>
      <c r="W125">
        <v>2265</v>
      </c>
      <c r="X125">
        <v>2265</v>
      </c>
      <c r="Y125">
        <v>2231</v>
      </c>
      <c r="Z125">
        <v>3379</v>
      </c>
      <c r="AA125">
        <v>11460</v>
      </c>
      <c r="AB125">
        <v>2417</v>
      </c>
      <c r="AC125">
        <v>6072</v>
      </c>
      <c r="AD125">
        <v>1530</v>
      </c>
      <c r="AE125">
        <v>1170</v>
      </c>
      <c r="AF125">
        <v>261</v>
      </c>
      <c r="AG125">
        <v>1170</v>
      </c>
      <c r="AH125">
        <v>5388</v>
      </c>
      <c r="AI125">
        <v>5784</v>
      </c>
      <c r="AJ125">
        <v>883</v>
      </c>
      <c r="AK125">
        <v>403</v>
      </c>
      <c r="AL125">
        <v>743</v>
      </c>
      <c r="AM125">
        <v>2932</v>
      </c>
      <c r="AN125">
        <v>102</v>
      </c>
      <c r="AO125">
        <v>102</v>
      </c>
      <c r="AP125">
        <v>505</v>
      </c>
      <c r="AQ125">
        <v>918</v>
      </c>
      <c r="AR125">
        <v>32014</v>
      </c>
      <c r="AS125">
        <v>514</v>
      </c>
      <c r="AT125">
        <v>29</v>
      </c>
      <c r="AU125">
        <v>29</v>
      </c>
      <c r="AV125">
        <v>822</v>
      </c>
      <c r="AW125">
        <v>2456</v>
      </c>
      <c r="AX125">
        <v>368</v>
      </c>
      <c r="AY125">
        <v>4117</v>
      </c>
      <c r="AZ125">
        <v>1852</v>
      </c>
      <c r="BA125">
        <v>753</v>
      </c>
      <c r="BB125">
        <v>1527</v>
      </c>
      <c r="BC125">
        <v>199</v>
      </c>
      <c r="BD125" s="9">
        <v>123</v>
      </c>
    </row>
    <row r="126" spans="1:56" x14ac:dyDescent="0.35">
      <c r="A126" s="3"/>
      <c r="B126" s="5" t="s">
        <v>53</v>
      </c>
      <c r="C126">
        <v>1517</v>
      </c>
      <c r="D126">
        <v>2140</v>
      </c>
      <c r="E126">
        <v>623</v>
      </c>
      <c r="F126">
        <v>666</v>
      </c>
      <c r="G126">
        <v>498</v>
      </c>
      <c r="H126">
        <v>3221</v>
      </c>
      <c r="I126">
        <v>612</v>
      </c>
      <c r="J126">
        <v>967</v>
      </c>
      <c r="K126">
        <v>533</v>
      </c>
      <c r="L126">
        <v>1351</v>
      </c>
      <c r="M126">
        <v>1351</v>
      </c>
      <c r="N126">
        <v>912</v>
      </c>
      <c r="O126">
        <v>1179</v>
      </c>
      <c r="P126">
        <v>566</v>
      </c>
      <c r="Q126">
        <v>936</v>
      </c>
      <c r="R126">
        <v>284</v>
      </c>
      <c r="S126">
        <v>9183</v>
      </c>
      <c r="T126">
        <v>2341</v>
      </c>
      <c r="U126">
        <v>235</v>
      </c>
      <c r="V126">
        <v>1710</v>
      </c>
      <c r="W126">
        <v>2595</v>
      </c>
      <c r="X126">
        <v>2595</v>
      </c>
      <c r="Y126">
        <v>2677</v>
      </c>
      <c r="Z126">
        <v>3570</v>
      </c>
      <c r="AA126">
        <v>13124</v>
      </c>
      <c r="AB126">
        <v>2662</v>
      </c>
      <c r="AC126">
        <v>6727</v>
      </c>
      <c r="AD126">
        <v>1928</v>
      </c>
      <c r="AE126">
        <v>1430</v>
      </c>
      <c r="AF126">
        <v>319</v>
      </c>
      <c r="AG126">
        <v>1430</v>
      </c>
      <c r="AH126">
        <v>6397</v>
      </c>
      <c r="AI126">
        <v>5976</v>
      </c>
      <c r="AJ126">
        <v>1025</v>
      </c>
      <c r="AK126">
        <v>522</v>
      </c>
      <c r="AL126">
        <v>992</v>
      </c>
      <c r="AM126">
        <v>3316</v>
      </c>
      <c r="AN126">
        <v>105</v>
      </c>
      <c r="AO126">
        <v>105</v>
      </c>
      <c r="AP126">
        <v>611</v>
      </c>
      <c r="AQ126">
        <v>1061</v>
      </c>
      <c r="AR126">
        <v>36688</v>
      </c>
      <c r="AS126">
        <v>612</v>
      </c>
      <c r="AT126">
        <v>13</v>
      </c>
      <c r="AU126">
        <v>13</v>
      </c>
      <c r="AV126">
        <v>1050</v>
      </c>
      <c r="AW126">
        <v>3081</v>
      </c>
      <c r="AX126">
        <v>434</v>
      </c>
      <c r="AY126">
        <v>4784</v>
      </c>
      <c r="AZ126">
        <v>2189</v>
      </c>
      <c r="BA126">
        <v>927</v>
      </c>
      <c r="BB126">
        <v>1674</v>
      </c>
      <c r="BC126">
        <v>235</v>
      </c>
      <c r="BD126" s="9">
        <v>124</v>
      </c>
    </row>
    <row r="127" spans="1:56" x14ac:dyDescent="0.35">
      <c r="A127" s="3"/>
      <c r="B127" s="5" t="s">
        <v>54</v>
      </c>
      <c r="C127">
        <v>1408</v>
      </c>
      <c r="D127">
        <v>2065</v>
      </c>
      <c r="E127">
        <v>657</v>
      </c>
      <c r="F127">
        <v>667</v>
      </c>
      <c r="G127">
        <v>512</v>
      </c>
      <c r="H127">
        <v>3406</v>
      </c>
      <c r="I127">
        <v>693</v>
      </c>
      <c r="J127">
        <v>977</v>
      </c>
      <c r="K127">
        <v>498</v>
      </c>
      <c r="L127">
        <v>1582</v>
      </c>
      <c r="M127">
        <v>1582</v>
      </c>
      <c r="N127">
        <v>848</v>
      </c>
      <c r="O127">
        <v>1234</v>
      </c>
      <c r="P127">
        <v>726</v>
      </c>
      <c r="Q127">
        <v>1012</v>
      </c>
      <c r="R127">
        <v>342</v>
      </c>
      <c r="S127">
        <v>9438</v>
      </c>
      <c r="T127">
        <v>2254</v>
      </c>
      <c r="U127">
        <v>259</v>
      </c>
      <c r="V127">
        <v>1662</v>
      </c>
      <c r="W127">
        <v>2706</v>
      </c>
      <c r="X127">
        <v>2706</v>
      </c>
      <c r="Y127">
        <v>2639</v>
      </c>
      <c r="Z127">
        <v>3451</v>
      </c>
      <c r="AA127">
        <v>13528</v>
      </c>
      <c r="AB127">
        <v>2570</v>
      </c>
      <c r="AC127">
        <v>7034</v>
      </c>
      <c r="AD127">
        <v>2125</v>
      </c>
      <c r="AE127">
        <v>1613</v>
      </c>
      <c r="AF127">
        <v>419</v>
      </c>
      <c r="AG127">
        <v>1613</v>
      </c>
      <c r="AH127">
        <v>6494</v>
      </c>
      <c r="AI127">
        <v>6039</v>
      </c>
      <c r="AJ127">
        <v>1112</v>
      </c>
      <c r="AK127">
        <v>505</v>
      </c>
      <c r="AL127">
        <v>1006</v>
      </c>
      <c r="AM127">
        <v>3378</v>
      </c>
      <c r="AN127">
        <v>119</v>
      </c>
      <c r="AO127">
        <v>119</v>
      </c>
      <c r="AP127">
        <v>602</v>
      </c>
      <c r="AQ127">
        <v>1120</v>
      </c>
      <c r="AR127">
        <v>37819</v>
      </c>
      <c r="AS127">
        <v>693</v>
      </c>
      <c r="AT127">
        <v>36</v>
      </c>
      <c r="AU127">
        <v>36</v>
      </c>
      <c r="AV127">
        <v>1166</v>
      </c>
      <c r="AW127">
        <v>3116</v>
      </c>
      <c r="AX127">
        <v>479</v>
      </c>
      <c r="AY127">
        <v>4823</v>
      </c>
      <c r="AZ127">
        <v>2117</v>
      </c>
      <c r="BA127">
        <v>976</v>
      </c>
      <c r="BB127">
        <v>1661</v>
      </c>
      <c r="BC127">
        <v>259</v>
      </c>
      <c r="BD127" s="9">
        <v>125</v>
      </c>
    </row>
    <row r="128" spans="1:56" x14ac:dyDescent="0.35">
      <c r="A128" s="3"/>
      <c r="B128" s="5" t="s">
        <v>55</v>
      </c>
      <c r="C128">
        <v>1385</v>
      </c>
      <c r="D128">
        <v>2032</v>
      </c>
      <c r="E128">
        <v>647</v>
      </c>
      <c r="F128">
        <v>563</v>
      </c>
      <c r="G128">
        <v>542</v>
      </c>
      <c r="H128">
        <v>3150</v>
      </c>
      <c r="I128">
        <v>671</v>
      </c>
      <c r="J128">
        <v>911</v>
      </c>
      <c r="K128">
        <v>448</v>
      </c>
      <c r="L128">
        <v>1530</v>
      </c>
      <c r="M128">
        <v>1530</v>
      </c>
      <c r="N128">
        <v>788</v>
      </c>
      <c r="O128">
        <v>1136</v>
      </c>
      <c r="P128">
        <v>622</v>
      </c>
      <c r="Q128">
        <v>950</v>
      </c>
      <c r="R128">
        <v>282</v>
      </c>
      <c r="S128">
        <v>8618</v>
      </c>
      <c r="T128">
        <v>1937</v>
      </c>
      <c r="U128">
        <v>257</v>
      </c>
      <c r="V128">
        <v>1517</v>
      </c>
      <c r="W128">
        <v>2522</v>
      </c>
      <c r="X128">
        <v>2522</v>
      </c>
      <c r="Y128">
        <v>2428</v>
      </c>
      <c r="Z128">
        <v>3099</v>
      </c>
      <c r="AA128">
        <v>12461</v>
      </c>
      <c r="AB128">
        <v>2499</v>
      </c>
      <c r="AC128">
        <v>6391</v>
      </c>
      <c r="AD128">
        <v>2091</v>
      </c>
      <c r="AE128">
        <v>1549</v>
      </c>
      <c r="AF128">
        <v>381</v>
      </c>
      <c r="AG128">
        <v>1549</v>
      </c>
      <c r="AH128">
        <v>6070</v>
      </c>
      <c r="AI128">
        <v>5425</v>
      </c>
      <c r="AJ128">
        <v>1049</v>
      </c>
      <c r="AK128">
        <v>467</v>
      </c>
      <c r="AL128">
        <v>914</v>
      </c>
      <c r="AM128">
        <v>3042</v>
      </c>
      <c r="AN128">
        <v>110</v>
      </c>
      <c r="AO128">
        <v>110</v>
      </c>
      <c r="AP128">
        <v>515</v>
      </c>
      <c r="AQ128">
        <v>1055</v>
      </c>
      <c r="AR128">
        <v>35036</v>
      </c>
      <c r="AS128">
        <v>671</v>
      </c>
      <c r="AT128">
        <v>26</v>
      </c>
      <c r="AU128">
        <v>26</v>
      </c>
      <c r="AV128">
        <v>1100</v>
      </c>
      <c r="AW128">
        <v>3028</v>
      </c>
      <c r="AX128">
        <v>463</v>
      </c>
      <c r="AY128">
        <v>4388</v>
      </c>
      <c r="AZ128">
        <v>1866</v>
      </c>
      <c r="BA128">
        <v>952</v>
      </c>
      <c r="BB128">
        <v>1489</v>
      </c>
      <c r="BC128">
        <v>257</v>
      </c>
      <c r="BD128" s="9">
        <v>126</v>
      </c>
    </row>
    <row r="129" spans="1:56" x14ac:dyDescent="0.35">
      <c r="A129" s="3"/>
      <c r="B129" s="5" t="s">
        <v>56</v>
      </c>
      <c r="C129">
        <v>1133</v>
      </c>
      <c r="D129">
        <v>1677</v>
      </c>
      <c r="E129">
        <v>544</v>
      </c>
      <c r="F129">
        <v>560</v>
      </c>
      <c r="G129">
        <v>505</v>
      </c>
      <c r="H129">
        <v>2766</v>
      </c>
      <c r="I129">
        <v>642</v>
      </c>
      <c r="J129">
        <v>766</v>
      </c>
      <c r="K129">
        <v>412</v>
      </c>
      <c r="L129">
        <v>1384</v>
      </c>
      <c r="M129">
        <v>1384</v>
      </c>
      <c r="N129">
        <v>655</v>
      </c>
      <c r="O129">
        <v>953</v>
      </c>
      <c r="P129">
        <v>492</v>
      </c>
      <c r="Q129">
        <v>749</v>
      </c>
      <c r="R129">
        <v>257</v>
      </c>
      <c r="S129">
        <v>7336</v>
      </c>
      <c r="T129">
        <v>1534</v>
      </c>
      <c r="U129">
        <v>259</v>
      </c>
      <c r="V129">
        <v>1249</v>
      </c>
      <c r="W129">
        <v>2270</v>
      </c>
      <c r="X129">
        <v>2270</v>
      </c>
      <c r="Y129">
        <v>2015</v>
      </c>
      <c r="Z129">
        <v>2467</v>
      </c>
      <c r="AA129">
        <v>10473</v>
      </c>
      <c r="AB129">
        <v>2051</v>
      </c>
      <c r="AC129">
        <v>5204</v>
      </c>
      <c r="AD129">
        <v>1879</v>
      </c>
      <c r="AE129">
        <v>1374</v>
      </c>
      <c r="AF129">
        <v>287</v>
      </c>
      <c r="AG129">
        <v>1374</v>
      </c>
      <c r="AH129">
        <v>5269</v>
      </c>
      <c r="AI129">
        <v>4424</v>
      </c>
      <c r="AJ129">
        <v>921</v>
      </c>
      <c r="AK129">
        <v>374</v>
      </c>
      <c r="AL129">
        <v>847</v>
      </c>
      <c r="AM129">
        <v>2728</v>
      </c>
      <c r="AN129">
        <v>109</v>
      </c>
      <c r="AO129">
        <v>109</v>
      </c>
      <c r="AP129">
        <v>472</v>
      </c>
      <c r="AQ129">
        <v>923</v>
      </c>
      <c r="AR129">
        <v>29980</v>
      </c>
      <c r="AS129">
        <v>642</v>
      </c>
      <c r="AT129">
        <v>21</v>
      </c>
      <c r="AU129">
        <v>21</v>
      </c>
      <c r="AV129">
        <v>966</v>
      </c>
      <c r="AW129">
        <v>2541</v>
      </c>
      <c r="AX129">
        <v>354</v>
      </c>
      <c r="AY129">
        <v>3957</v>
      </c>
      <c r="AZ129">
        <v>1687</v>
      </c>
      <c r="BA129">
        <v>778</v>
      </c>
      <c r="BB129">
        <v>1220</v>
      </c>
      <c r="BC129">
        <v>259</v>
      </c>
      <c r="BD129" s="9">
        <v>127</v>
      </c>
    </row>
    <row r="130" spans="1:56" x14ac:dyDescent="0.35">
      <c r="A130" s="3"/>
      <c r="B130" s="5" t="s">
        <v>57</v>
      </c>
      <c r="C130">
        <v>1034</v>
      </c>
      <c r="D130">
        <v>1670</v>
      </c>
      <c r="E130">
        <v>636</v>
      </c>
      <c r="F130">
        <v>598</v>
      </c>
      <c r="G130">
        <v>547</v>
      </c>
      <c r="H130">
        <v>2950</v>
      </c>
      <c r="I130">
        <v>661</v>
      </c>
      <c r="J130">
        <v>800</v>
      </c>
      <c r="K130">
        <v>404</v>
      </c>
      <c r="L130">
        <v>1537</v>
      </c>
      <c r="M130">
        <v>1537</v>
      </c>
      <c r="N130">
        <v>728</v>
      </c>
      <c r="O130">
        <v>959</v>
      </c>
      <c r="P130">
        <v>443</v>
      </c>
      <c r="Q130">
        <v>765</v>
      </c>
      <c r="R130">
        <v>202</v>
      </c>
      <c r="S130">
        <v>7355</v>
      </c>
      <c r="T130">
        <v>1418</v>
      </c>
      <c r="U130">
        <v>255</v>
      </c>
      <c r="V130">
        <v>1398</v>
      </c>
      <c r="W130">
        <v>2351</v>
      </c>
      <c r="X130">
        <v>2351</v>
      </c>
      <c r="Y130">
        <v>2198</v>
      </c>
      <c r="Z130">
        <v>2048</v>
      </c>
      <c r="AA130">
        <v>9471</v>
      </c>
      <c r="AB130">
        <v>2054</v>
      </c>
      <c r="AC130">
        <v>4509</v>
      </c>
      <c r="AD130">
        <v>2003</v>
      </c>
      <c r="AE130">
        <v>1456</v>
      </c>
      <c r="AF130">
        <v>271</v>
      </c>
      <c r="AG130">
        <v>1456</v>
      </c>
      <c r="AH130">
        <v>4962</v>
      </c>
      <c r="AI130">
        <v>4343</v>
      </c>
      <c r="AJ130">
        <v>881</v>
      </c>
      <c r="AK130">
        <v>384</v>
      </c>
      <c r="AL130">
        <v>883</v>
      </c>
      <c r="AM130">
        <v>2561</v>
      </c>
      <c r="AN130">
        <v>121</v>
      </c>
      <c r="AO130">
        <v>121</v>
      </c>
      <c r="AP130">
        <v>434</v>
      </c>
      <c r="AQ130">
        <v>842</v>
      </c>
      <c r="AR130">
        <v>29727</v>
      </c>
      <c r="AS130">
        <v>661</v>
      </c>
      <c r="AT130">
        <v>23</v>
      </c>
      <c r="AU130">
        <v>23</v>
      </c>
      <c r="AV130">
        <v>1108</v>
      </c>
      <c r="AW130">
        <v>2401</v>
      </c>
      <c r="AX130">
        <v>396</v>
      </c>
      <c r="AY130">
        <v>4111</v>
      </c>
      <c r="AZ130">
        <v>1760</v>
      </c>
      <c r="BA130">
        <v>703</v>
      </c>
      <c r="BB130">
        <v>1279</v>
      </c>
      <c r="BC130">
        <v>255</v>
      </c>
      <c r="BD130" s="9">
        <v>128</v>
      </c>
    </row>
    <row r="131" spans="1:56" x14ac:dyDescent="0.35">
      <c r="A131" s="3"/>
      <c r="B131" s="5" t="s">
        <v>58</v>
      </c>
      <c r="C131">
        <v>672</v>
      </c>
      <c r="D131">
        <v>1103</v>
      </c>
      <c r="E131">
        <v>431</v>
      </c>
      <c r="F131">
        <v>406</v>
      </c>
      <c r="G131">
        <v>433</v>
      </c>
      <c r="H131">
        <v>2179</v>
      </c>
      <c r="I131">
        <v>474</v>
      </c>
      <c r="J131">
        <v>531</v>
      </c>
      <c r="K131">
        <v>287</v>
      </c>
      <c r="L131">
        <v>1161</v>
      </c>
      <c r="M131">
        <v>1161</v>
      </c>
      <c r="N131">
        <v>498</v>
      </c>
      <c r="O131">
        <v>722</v>
      </c>
      <c r="P131">
        <v>319</v>
      </c>
      <c r="Q131">
        <v>546</v>
      </c>
      <c r="R131">
        <v>121</v>
      </c>
      <c r="S131">
        <v>5419</v>
      </c>
      <c r="T131">
        <v>1031</v>
      </c>
      <c r="U131">
        <v>163</v>
      </c>
      <c r="V131">
        <v>980</v>
      </c>
      <c r="W131">
        <v>1692</v>
      </c>
      <c r="X131">
        <v>1692</v>
      </c>
      <c r="Y131">
        <v>1511</v>
      </c>
      <c r="Z131">
        <v>1516</v>
      </c>
      <c r="AA131">
        <v>7393</v>
      </c>
      <c r="AB131">
        <v>1401</v>
      </c>
      <c r="AC131">
        <v>3466</v>
      </c>
      <c r="AD131">
        <v>1508</v>
      </c>
      <c r="AE131">
        <v>1075</v>
      </c>
      <c r="AF131">
        <v>216</v>
      </c>
      <c r="AG131">
        <v>1075</v>
      </c>
      <c r="AH131">
        <v>3927</v>
      </c>
      <c r="AI131">
        <v>3253</v>
      </c>
      <c r="AJ131">
        <v>680</v>
      </c>
      <c r="AK131">
        <v>298</v>
      </c>
      <c r="AL131">
        <v>610</v>
      </c>
      <c r="AM131">
        <v>2005</v>
      </c>
      <c r="AN131">
        <v>98</v>
      </c>
      <c r="AO131">
        <v>98</v>
      </c>
      <c r="AP131">
        <v>291</v>
      </c>
      <c r="AQ131">
        <v>704</v>
      </c>
      <c r="AR131">
        <v>22052</v>
      </c>
      <c r="AS131">
        <v>474</v>
      </c>
      <c r="AT131">
        <v>24</v>
      </c>
      <c r="AU131">
        <v>24</v>
      </c>
      <c r="AV131">
        <v>847</v>
      </c>
      <c r="AW131">
        <v>1922</v>
      </c>
      <c r="AX131">
        <v>244</v>
      </c>
      <c r="AY131">
        <v>2887</v>
      </c>
      <c r="AZ131">
        <v>1195</v>
      </c>
      <c r="BA131">
        <v>590</v>
      </c>
      <c r="BB131">
        <v>996</v>
      </c>
      <c r="BC131">
        <v>163</v>
      </c>
      <c r="BD131" s="9">
        <v>129</v>
      </c>
    </row>
    <row r="132" spans="1:56" x14ac:dyDescent="0.35">
      <c r="A132" s="3"/>
      <c r="B132" s="5" t="s">
        <v>59</v>
      </c>
      <c r="C132">
        <v>558</v>
      </c>
      <c r="D132">
        <v>884</v>
      </c>
      <c r="E132">
        <v>326</v>
      </c>
      <c r="F132">
        <v>303</v>
      </c>
      <c r="G132">
        <v>321</v>
      </c>
      <c r="H132">
        <v>1673</v>
      </c>
      <c r="I132">
        <v>350</v>
      </c>
      <c r="J132">
        <v>423</v>
      </c>
      <c r="K132">
        <v>214</v>
      </c>
      <c r="L132">
        <v>919</v>
      </c>
      <c r="M132">
        <v>919</v>
      </c>
      <c r="N132">
        <v>446</v>
      </c>
      <c r="O132">
        <v>575</v>
      </c>
      <c r="P132">
        <v>282</v>
      </c>
      <c r="Q132">
        <v>463</v>
      </c>
      <c r="R132">
        <v>98</v>
      </c>
      <c r="S132">
        <v>4030</v>
      </c>
      <c r="T132">
        <v>750</v>
      </c>
      <c r="U132">
        <v>145</v>
      </c>
      <c r="V132">
        <v>725</v>
      </c>
      <c r="W132">
        <v>1276</v>
      </c>
      <c r="X132">
        <v>1276</v>
      </c>
      <c r="Y132">
        <v>1148</v>
      </c>
      <c r="Z132">
        <v>1131</v>
      </c>
      <c r="AA132">
        <v>5554</v>
      </c>
      <c r="AB132">
        <v>1091</v>
      </c>
      <c r="AC132">
        <v>2681</v>
      </c>
      <c r="AD132">
        <v>1066</v>
      </c>
      <c r="AE132">
        <v>745</v>
      </c>
      <c r="AF132">
        <v>152</v>
      </c>
      <c r="AG132">
        <v>745</v>
      </c>
      <c r="AH132">
        <v>2873</v>
      </c>
      <c r="AI132">
        <v>2404</v>
      </c>
      <c r="AJ132">
        <v>472</v>
      </c>
      <c r="AK132">
        <v>207</v>
      </c>
      <c r="AL132">
        <v>468</v>
      </c>
      <c r="AM132">
        <v>1489</v>
      </c>
      <c r="AN132">
        <v>81</v>
      </c>
      <c r="AO132">
        <v>81</v>
      </c>
      <c r="AP132">
        <v>231</v>
      </c>
      <c r="AQ132">
        <v>589</v>
      </c>
      <c r="AR132">
        <v>16695</v>
      </c>
      <c r="AS132">
        <v>350</v>
      </c>
      <c r="AT132">
        <v>8</v>
      </c>
      <c r="AU132">
        <v>8</v>
      </c>
      <c r="AV132">
        <v>630</v>
      </c>
      <c r="AW132">
        <v>1384</v>
      </c>
      <c r="AX132">
        <v>209</v>
      </c>
      <c r="AY132">
        <v>2256</v>
      </c>
      <c r="AZ132">
        <v>980</v>
      </c>
      <c r="BA132">
        <v>429</v>
      </c>
      <c r="BB132">
        <v>719</v>
      </c>
      <c r="BC132">
        <v>145</v>
      </c>
      <c r="BD132" s="9">
        <v>130</v>
      </c>
    </row>
    <row r="133" spans="1:56" x14ac:dyDescent="0.35">
      <c r="A133" s="3"/>
      <c r="B133" s="5" t="s">
        <v>60</v>
      </c>
      <c r="C133">
        <v>451</v>
      </c>
      <c r="D133">
        <v>719</v>
      </c>
      <c r="E133">
        <v>268</v>
      </c>
      <c r="F133">
        <v>227</v>
      </c>
      <c r="G133">
        <v>211</v>
      </c>
      <c r="H133">
        <v>1039</v>
      </c>
      <c r="I133">
        <v>221</v>
      </c>
      <c r="J133">
        <v>271</v>
      </c>
      <c r="K133">
        <v>127</v>
      </c>
      <c r="L133">
        <v>583</v>
      </c>
      <c r="M133">
        <v>583</v>
      </c>
      <c r="N133">
        <v>297</v>
      </c>
      <c r="O133">
        <v>357</v>
      </c>
      <c r="P133">
        <v>202</v>
      </c>
      <c r="Q133">
        <v>324</v>
      </c>
      <c r="R133">
        <v>82</v>
      </c>
      <c r="S133">
        <v>2740</v>
      </c>
      <c r="T133">
        <v>546</v>
      </c>
      <c r="U133">
        <v>89</v>
      </c>
      <c r="V133">
        <v>525</v>
      </c>
      <c r="W133">
        <v>878</v>
      </c>
      <c r="X133">
        <v>878</v>
      </c>
      <c r="Y133">
        <v>796</v>
      </c>
      <c r="Z133">
        <v>800</v>
      </c>
      <c r="AA133">
        <v>3807</v>
      </c>
      <c r="AB133">
        <v>867</v>
      </c>
      <c r="AC133">
        <v>1869</v>
      </c>
      <c r="AD133">
        <v>697</v>
      </c>
      <c r="AE133">
        <v>486</v>
      </c>
      <c r="AF133">
        <v>107</v>
      </c>
      <c r="AG133">
        <v>486</v>
      </c>
      <c r="AH133">
        <v>1938</v>
      </c>
      <c r="AI133">
        <v>1641</v>
      </c>
      <c r="AJ133">
        <v>294</v>
      </c>
      <c r="AK133">
        <v>148</v>
      </c>
      <c r="AL133">
        <v>292</v>
      </c>
      <c r="AM133">
        <v>1002</v>
      </c>
      <c r="AN133">
        <v>35</v>
      </c>
      <c r="AO133">
        <v>35</v>
      </c>
      <c r="AP133">
        <v>150</v>
      </c>
      <c r="AQ133">
        <v>413</v>
      </c>
      <c r="AR133">
        <v>11333</v>
      </c>
      <c r="AS133">
        <v>221</v>
      </c>
      <c r="AT133">
        <v>6</v>
      </c>
      <c r="AU133">
        <v>6</v>
      </c>
      <c r="AV133">
        <v>390</v>
      </c>
      <c r="AW133">
        <v>936</v>
      </c>
      <c r="AX133">
        <v>144</v>
      </c>
      <c r="AY133">
        <v>1552</v>
      </c>
      <c r="AZ133">
        <v>674</v>
      </c>
      <c r="BA133">
        <v>265</v>
      </c>
      <c r="BB133">
        <v>477</v>
      </c>
      <c r="BC133">
        <v>89</v>
      </c>
      <c r="BD133" s="9">
        <v>131</v>
      </c>
    </row>
    <row r="134" spans="1:56" x14ac:dyDescent="0.35">
      <c r="A134" s="3"/>
      <c r="B134" s="5" t="s">
        <v>80</v>
      </c>
      <c r="C134">
        <v>231</v>
      </c>
      <c r="D134">
        <v>334</v>
      </c>
      <c r="E134">
        <v>103</v>
      </c>
      <c r="F134">
        <v>122</v>
      </c>
      <c r="G134">
        <v>104</v>
      </c>
      <c r="H134">
        <v>550</v>
      </c>
      <c r="I134">
        <v>151</v>
      </c>
      <c r="J134">
        <v>127</v>
      </c>
      <c r="K134">
        <v>62</v>
      </c>
      <c r="L134">
        <v>284</v>
      </c>
      <c r="M134">
        <v>284</v>
      </c>
      <c r="N134">
        <v>145</v>
      </c>
      <c r="O134">
        <v>191</v>
      </c>
      <c r="P134">
        <v>115</v>
      </c>
      <c r="Q134">
        <v>150</v>
      </c>
      <c r="R134">
        <v>32</v>
      </c>
      <c r="S134">
        <v>1369</v>
      </c>
      <c r="T134">
        <v>272</v>
      </c>
      <c r="U134">
        <v>49</v>
      </c>
      <c r="V134">
        <v>253</v>
      </c>
      <c r="W134">
        <v>430</v>
      </c>
      <c r="X134">
        <v>430</v>
      </c>
      <c r="Y134">
        <v>380</v>
      </c>
      <c r="Z134">
        <v>396</v>
      </c>
      <c r="AA134">
        <v>1801</v>
      </c>
      <c r="AB134">
        <v>406</v>
      </c>
      <c r="AC134">
        <v>894</v>
      </c>
      <c r="AD134">
        <v>364</v>
      </c>
      <c r="AE134">
        <v>260</v>
      </c>
      <c r="AF134">
        <v>49</v>
      </c>
      <c r="AG134">
        <v>260</v>
      </c>
      <c r="AH134">
        <v>907</v>
      </c>
      <c r="AI134">
        <v>788</v>
      </c>
      <c r="AJ134">
        <v>157</v>
      </c>
      <c r="AK134">
        <v>72</v>
      </c>
      <c r="AL134">
        <v>136</v>
      </c>
      <c r="AM134">
        <v>447</v>
      </c>
      <c r="AN134">
        <v>16</v>
      </c>
      <c r="AO134">
        <v>16</v>
      </c>
      <c r="AP134">
        <v>81</v>
      </c>
      <c r="AQ134">
        <v>174</v>
      </c>
      <c r="AR134">
        <v>5568</v>
      </c>
      <c r="AS134">
        <v>151</v>
      </c>
      <c r="AT134">
        <v>1</v>
      </c>
      <c r="AU134">
        <v>1</v>
      </c>
      <c r="AV134">
        <v>223</v>
      </c>
      <c r="AW134">
        <v>460</v>
      </c>
      <c r="AX134">
        <v>65</v>
      </c>
      <c r="AY134">
        <v>778</v>
      </c>
      <c r="AZ134">
        <v>348</v>
      </c>
      <c r="BA134">
        <v>128</v>
      </c>
      <c r="BB134">
        <v>209</v>
      </c>
      <c r="BC134">
        <v>49</v>
      </c>
      <c r="BD134" s="9">
        <v>132</v>
      </c>
    </row>
    <row r="135" spans="1:56" x14ac:dyDescent="0.35">
      <c r="A135" s="4"/>
      <c r="B135" s="8" t="s">
        <v>79</v>
      </c>
      <c r="C135">
        <v>93</v>
      </c>
      <c r="D135">
        <v>149</v>
      </c>
      <c r="E135">
        <v>56</v>
      </c>
      <c r="F135">
        <v>68</v>
      </c>
      <c r="G135">
        <v>35</v>
      </c>
      <c r="H135">
        <v>214</v>
      </c>
      <c r="I135">
        <v>56</v>
      </c>
      <c r="J135">
        <v>37</v>
      </c>
      <c r="K135">
        <v>20</v>
      </c>
      <c r="L135">
        <v>124</v>
      </c>
      <c r="M135">
        <v>124</v>
      </c>
      <c r="N135">
        <v>67</v>
      </c>
      <c r="O135">
        <v>70</v>
      </c>
      <c r="P135">
        <v>64</v>
      </c>
      <c r="Q135">
        <v>67</v>
      </c>
      <c r="R135">
        <v>17</v>
      </c>
      <c r="S135">
        <v>598</v>
      </c>
      <c r="T135">
        <v>145</v>
      </c>
      <c r="U135">
        <v>9</v>
      </c>
      <c r="V135">
        <v>93</v>
      </c>
      <c r="W135">
        <v>192</v>
      </c>
      <c r="X135">
        <v>192</v>
      </c>
      <c r="Y135">
        <v>130</v>
      </c>
      <c r="Z135">
        <v>164</v>
      </c>
      <c r="AA135">
        <v>686</v>
      </c>
      <c r="AB135">
        <v>180</v>
      </c>
      <c r="AC135">
        <v>374</v>
      </c>
      <c r="AD135">
        <v>171</v>
      </c>
      <c r="AE135">
        <v>136</v>
      </c>
      <c r="AF135">
        <v>18</v>
      </c>
      <c r="AG135">
        <v>136</v>
      </c>
      <c r="AH135">
        <v>312</v>
      </c>
      <c r="AI135">
        <v>350</v>
      </c>
      <c r="AJ135">
        <v>64</v>
      </c>
      <c r="AK135">
        <v>31</v>
      </c>
      <c r="AL135">
        <v>56</v>
      </c>
      <c r="AM135">
        <v>148</v>
      </c>
      <c r="AN135">
        <v>9</v>
      </c>
      <c r="AO135">
        <v>9</v>
      </c>
      <c r="AP135">
        <v>30</v>
      </c>
      <c r="AQ135">
        <v>73</v>
      </c>
      <c r="AR135">
        <v>2286</v>
      </c>
      <c r="AS135">
        <v>56</v>
      </c>
      <c r="AT135">
        <v>0</v>
      </c>
      <c r="AU135">
        <v>0</v>
      </c>
      <c r="AV135">
        <v>88</v>
      </c>
      <c r="AW135">
        <v>164</v>
      </c>
      <c r="AX135">
        <v>17</v>
      </c>
      <c r="AY135">
        <v>357</v>
      </c>
      <c r="AZ135">
        <v>165</v>
      </c>
      <c r="BA135">
        <v>38</v>
      </c>
      <c r="BB135">
        <v>74</v>
      </c>
      <c r="BC135">
        <v>9</v>
      </c>
      <c r="BD135" s="9">
        <v>133</v>
      </c>
    </row>
    <row r="136" spans="1:56" x14ac:dyDescent="0.35">
      <c r="A136" t="s">
        <v>135</v>
      </c>
      <c r="B136" s="5" t="s">
        <v>83</v>
      </c>
      <c r="BD136" s="9">
        <v>134</v>
      </c>
    </row>
    <row r="137" spans="1:56" x14ac:dyDescent="0.35">
      <c r="B137" s="5" t="s">
        <v>61</v>
      </c>
      <c r="BD137" s="9">
        <v>135</v>
      </c>
    </row>
    <row r="138" spans="1:56" x14ac:dyDescent="0.35">
      <c r="B138" s="5" t="s">
        <v>78</v>
      </c>
      <c r="BD138" s="9">
        <v>136</v>
      </c>
    </row>
    <row r="139" spans="1:56" x14ac:dyDescent="0.35">
      <c r="B139" s="5" t="s">
        <v>62</v>
      </c>
      <c r="C139">
        <v>686</v>
      </c>
      <c r="D139">
        <v>1739</v>
      </c>
      <c r="E139">
        <v>1053</v>
      </c>
      <c r="F139">
        <v>783</v>
      </c>
      <c r="G139">
        <v>761</v>
      </c>
      <c r="H139">
        <v>1343</v>
      </c>
      <c r="I139">
        <v>778</v>
      </c>
      <c r="J139">
        <v>521</v>
      </c>
      <c r="K139">
        <v>175</v>
      </c>
      <c r="L139">
        <v>1068</v>
      </c>
      <c r="M139">
        <v>1068</v>
      </c>
      <c r="N139">
        <v>476</v>
      </c>
      <c r="O139">
        <v>417</v>
      </c>
      <c r="P139">
        <v>164</v>
      </c>
      <c r="Q139">
        <v>454</v>
      </c>
      <c r="R139">
        <v>231</v>
      </c>
      <c r="S139">
        <v>5612</v>
      </c>
      <c r="T139">
        <v>1436</v>
      </c>
      <c r="U139">
        <v>359</v>
      </c>
      <c r="V139">
        <v>598</v>
      </c>
      <c r="W139">
        <v>1613</v>
      </c>
      <c r="X139">
        <v>1613</v>
      </c>
      <c r="Y139">
        <v>1119</v>
      </c>
      <c r="Z139">
        <v>2366</v>
      </c>
      <c r="AA139">
        <v>6658</v>
      </c>
      <c r="AB139">
        <v>2309</v>
      </c>
      <c r="AC139">
        <v>3947</v>
      </c>
      <c r="AD139">
        <v>2204</v>
      </c>
      <c r="AE139">
        <v>1443</v>
      </c>
      <c r="AF139">
        <v>276</v>
      </c>
      <c r="AG139">
        <v>1443</v>
      </c>
      <c r="AH139">
        <v>2711</v>
      </c>
      <c r="AI139">
        <v>3221</v>
      </c>
      <c r="AJ139">
        <v>478</v>
      </c>
      <c r="AK139">
        <v>570</v>
      </c>
      <c r="AL139">
        <v>407</v>
      </c>
      <c r="AM139">
        <v>1401</v>
      </c>
      <c r="AN139">
        <v>123</v>
      </c>
      <c r="AO139">
        <v>123</v>
      </c>
      <c r="AP139">
        <v>661</v>
      </c>
      <c r="AQ139">
        <v>662</v>
      </c>
      <c r="AR139">
        <v>22864</v>
      </c>
      <c r="AS139">
        <v>778</v>
      </c>
      <c r="AT139">
        <v>149</v>
      </c>
      <c r="AU139">
        <v>149</v>
      </c>
      <c r="AV139">
        <v>519</v>
      </c>
      <c r="AW139">
        <v>1310</v>
      </c>
      <c r="AX139">
        <v>346</v>
      </c>
      <c r="AY139">
        <v>3533</v>
      </c>
      <c r="AZ139">
        <v>1920</v>
      </c>
      <c r="BA139">
        <v>248</v>
      </c>
      <c r="BB139">
        <v>853</v>
      </c>
      <c r="BC139">
        <v>359</v>
      </c>
      <c r="BD139" s="9">
        <v>137</v>
      </c>
    </row>
    <row r="140" spans="1:56" x14ac:dyDescent="0.35">
      <c r="B140" s="5" t="s">
        <v>63</v>
      </c>
      <c r="C140">
        <v>2047</v>
      </c>
      <c r="D140">
        <v>3366</v>
      </c>
      <c r="E140">
        <v>1319</v>
      </c>
      <c r="F140">
        <v>892</v>
      </c>
      <c r="G140">
        <v>679</v>
      </c>
      <c r="H140">
        <v>1536</v>
      </c>
      <c r="I140">
        <v>944</v>
      </c>
      <c r="J140">
        <v>908</v>
      </c>
      <c r="K140">
        <v>256</v>
      </c>
      <c r="L140">
        <v>1258</v>
      </c>
      <c r="M140">
        <v>1258</v>
      </c>
      <c r="N140">
        <v>856</v>
      </c>
      <c r="O140">
        <v>496</v>
      </c>
      <c r="P140">
        <v>216</v>
      </c>
      <c r="Q140">
        <v>627</v>
      </c>
      <c r="R140">
        <v>258</v>
      </c>
      <c r="S140">
        <v>9979</v>
      </c>
      <c r="T140">
        <v>4577</v>
      </c>
      <c r="U140">
        <v>365</v>
      </c>
      <c r="V140">
        <v>780</v>
      </c>
      <c r="W140">
        <v>2249</v>
      </c>
      <c r="X140">
        <v>2249</v>
      </c>
      <c r="Y140">
        <v>1688</v>
      </c>
      <c r="Z140">
        <v>5281</v>
      </c>
      <c r="AA140">
        <v>10715</v>
      </c>
      <c r="AB140">
        <v>4056</v>
      </c>
      <c r="AC140">
        <v>7340</v>
      </c>
      <c r="AD140">
        <v>2329</v>
      </c>
      <c r="AE140">
        <v>1650</v>
      </c>
      <c r="AF140">
        <v>319</v>
      </c>
      <c r="AG140">
        <v>1650</v>
      </c>
      <c r="AH140">
        <v>3375</v>
      </c>
      <c r="AI140">
        <v>6786</v>
      </c>
      <c r="AJ140">
        <v>516</v>
      </c>
      <c r="AK140">
        <v>690</v>
      </c>
      <c r="AL140">
        <v>475</v>
      </c>
      <c r="AM140">
        <v>1711</v>
      </c>
      <c r="AN140">
        <v>169</v>
      </c>
      <c r="AO140">
        <v>169</v>
      </c>
      <c r="AP140">
        <v>894</v>
      </c>
      <c r="AQ140">
        <v>872</v>
      </c>
      <c r="AR140">
        <v>34910</v>
      </c>
      <c r="AS140">
        <v>944</v>
      </c>
      <c r="AT140">
        <v>173</v>
      </c>
      <c r="AU140">
        <v>173</v>
      </c>
      <c r="AV140">
        <v>565</v>
      </c>
      <c r="AW140">
        <v>1664</v>
      </c>
      <c r="AX140">
        <v>652</v>
      </c>
      <c r="AY140">
        <v>4891</v>
      </c>
      <c r="AZ140">
        <v>2642</v>
      </c>
      <c r="BA140">
        <v>394</v>
      </c>
      <c r="BB140">
        <v>1066</v>
      </c>
      <c r="BC140">
        <v>365</v>
      </c>
      <c r="BD140" s="9">
        <v>138</v>
      </c>
    </row>
    <row r="141" spans="1:56" x14ac:dyDescent="0.35">
      <c r="B141" s="5" t="s">
        <v>64</v>
      </c>
      <c r="C141">
        <v>2001</v>
      </c>
      <c r="D141">
        <v>3419</v>
      </c>
      <c r="E141">
        <v>1418</v>
      </c>
      <c r="F141">
        <v>811</v>
      </c>
      <c r="G141">
        <v>728</v>
      </c>
      <c r="H141">
        <v>1569</v>
      </c>
      <c r="I141">
        <v>769</v>
      </c>
      <c r="J141">
        <v>843</v>
      </c>
      <c r="K141">
        <v>265</v>
      </c>
      <c r="L141">
        <v>1309</v>
      </c>
      <c r="M141">
        <v>1309</v>
      </c>
      <c r="N141">
        <v>957</v>
      </c>
      <c r="O141">
        <v>535</v>
      </c>
      <c r="P141">
        <v>200</v>
      </c>
      <c r="Q141">
        <v>591</v>
      </c>
      <c r="R141">
        <v>266</v>
      </c>
      <c r="S141">
        <v>11165</v>
      </c>
      <c r="T141">
        <v>5634</v>
      </c>
      <c r="U141">
        <v>413</v>
      </c>
      <c r="V141">
        <v>789</v>
      </c>
      <c r="W141">
        <v>2483</v>
      </c>
      <c r="X141">
        <v>2483</v>
      </c>
      <c r="Y141">
        <v>1632</v>
      </c>
      <c r="Z141">
        <v>4977</v>
      </c>
      <c r="AA141">
        <v>10596</v>
      </c>
      <c r="AB141">
        <v>4149</v>
      </c>
      <c r="AC141">
        <v>7016</v>
      </c>
      <c r="AD141">
        <v>2509</v>
      </c>
      <c r="AE141">
        <v>1781</v>
      </c>
      <c r="AF141">
        <v>307</v>
      </c>
      <c r="AG141">
        <v>1781</v>
      </c>
      <c r="AH141">
        <v>3580</v>
      </c>
      <c r="AI141">
        <v>7913</v>
      </c>
      <c r="AJ141">
        <v>581</v>
      </c>
      <c r="AK141">
        <v>730</v>
      </c>
      <c r="AL141">
        <v>430</v>
      </c>
      <c r="AM141">
        <v>1886</v>
      </c>
      <c r="AN141">
        <v>184</v>
      </c>
      <c r="AO141">
        <v>184</v>
      </c>
      <c r="AP141">
        <v>928</v>
      </c>
      <c r="AQ141">
        <v>883</v>
      </c>
      <c r="AR141">
        <v>36432</v>
      </c>
      <c r="AS141">
        <v>769</v>
      </c>
      <c r="AT141">
        <v>210</v>
      </c>
      <c r="AU141">
        <v>210</v>
      </c>
      <c r="AV141">
        <v>604</v>
      </c>
      <c r="AW141">
        <v>1694</v>
      </c>
      <c r="AX141">
        <v>578</v>
      </c>
      <c r="AY141">
        <v>5179</v>
      </c>
      <c r="AZ141">
        <v>2696</v>
      </c>
      <c r="BA141">
        <v>383</v>
      </c>
      <c r="BB141">
        <v>1107</v>
      </c>
      <c r="BC141">
        <v>413</v>
      </c>
      <c r="BD141" s="9">
        <v>139</v>
      </c>
    </row>
    <row r="142" spans="1:56" x14ac:dyDescent="0.35">
      <c r="B142" s="5" t="s">
        <v>65</v>
      </c>
      <c r="C142">
        <v>1580</v>
      </c>
      <c r="D142">
        <v>3122</v>
      </c>
      <c r="E142">
        <v>1542</v>
      </c>
      <c r="F142">
        <v>1001</v>
      </c>
      <c r="G142">
        <v>825</v>
      </c>
      <c r="H142">
        <v>1684</v>
      </c>
      <c r="I142">
        <v>948</v>
      </c>
      <c r="J142">
        <v>690</v>
      </c>
      <c r="K142">
        <v>274</v>
      </c>
      <c r="L142">
        <v>1254</v>
      </c>
      <c r="M142">
        <v>1254</v>
      </c>
      <c r="N142">
        <v>616</v>
      </c>
      <c r="O142">
        <v>555</v>
      </c>
      <c r="P142">
        <v>161</v>
      </c>
      <c r="Q142">
        <v>607</v>
      </c>
      <c r="R142">
        <v>281</v>
      </c>
      <c r="S142">
        <v>10090</v>
      </c>
      <c r="T142">
        <v>4317</v>
      </c>
      <c r="U142">
        <v>453</v>
      </c>
      <c r="V142">
        <v>918</v>
      </c>
      <c r="W142">
        <v>2372</v>
      </c>
      <c r="X142">
        <v>2372</v>
      </c>
      <c r="Y142">
        <v>1608</v>
      </c>
      <c r="Z142">
        <v>3952</v>
      </c>
      <c r="AA142">
        <v>9993</v>
      </c>
      <c r="AB142">
        <v>3968</v>
      </c>
      <c r="AC142">
        <v>6020</v>
      </c>
      <c r="AD142">
        <v>2744</v>
      </c>
      <c r="AE142">
        <v>1919</v>
      </c>
      <c r="AF142">
        <v>269</v>
      </c>
      <c r="AG142">
        <v>1919</v>
      </c>
      <c r="AH142">
        <v>3973</v>
      </c>
      <c r="AI142">
        <v>6770</v>
      </c>
      <c r="AJ142">
        <v>615</v>
      </c>
      <c r="AK142">
        <v>846</v>
      </c>
      <c r="AL142">
        <v>465</v>
      </c>
      <c r="AM142">
        <v>2153</v>
      </c>
      <c r="AN142">
        <v>203</v>
      </c>
      <c r="AO142">
        <v>203</v>
      </c>
      <c r="AP142">
        <v>993</v>
      </c>
      <c r="AQ142">
        <v>973</v>
      </c>
      <c r="AR142">
        <v>34795</v>
      </c>
      <c r="AS142">
        <v>948</v>
      </c>
      <c r="AT142">
        <v>188</v>
      </c>
      <c r="AU142">
        <v>188</v>
      </c>
      <c r="AV142">
        <v>664</v>
      </c>
      <c r="AW142">
        <v>1820</v>
      </c>
      <c r="AX142">
        <v>416</v>
      </c>
      <c r="AY142">
        <v>4982</v>
      </c>
      <c r="AZ142">
        <v>2610</v>
      </c>
      <c r="BA142">
        <v>384</v>
      </c>
      <c r="BB142">
        <v>1231</v>
      </c>
      <c r="BC142">
        <v>453</v>
      </c>
      <c r="BD142" s="9">
        <v>140</v>
      </c>
    </row>
    <row r="143" spans="1:56" x14ac:dyDescent="0.35">
      <c r="B143" s="5" t="s">
        <v>66</v>
      </c>
      <c r="C143">
        <v>986</v>
      </c>
      <c r="D143">
        <v>2487</v>
      </c>
      <c r="E143">
        <v>1501</v>
      </c>
      <c r="F143">
        <v>1074</v>
      </c>
      <c r="G143">
        <v>844</v>
      </c>
      <c r="H143">
        <v>1712</v>
      </c>
      <c r="I143">
        <v>901</v>
      </c>
      <c r="J143">
        <v>700</v>
      </c>
      <c r="K143">
        <v>237</v>
      </c>
      <c r="L143">
        <v>1233</v>
      </c>
      <c r="M143">
        <v>1233</v>
      </c>
      <c r="N143">
        <v>481</v>
      </c>
      <c r="O143">
        <v>545</v>
      </c>
      <c r="P143">
        <v>195</v>
      </c>
      <c r="Q143">
        <v>619</v>
      </c>
      <c r="R143">
        <v>295</v>
      </c>
      <c r="S143">
        <v>8723</v>
      </c>
      <c r="T143">
        <v>2948</v>
      </c>
      <c r="U143">
        <v>547</v>
      </c>
      <c r="V143">
        <v>934</v>
      </c>
      <c r="W143">
        <v>2446</v>
      </c>
      <c r="X143">
        <v>2446</v>
      </c>
      <c r="Y143">
        <v>1634</v>
      </c>
      <c r="Z143">
        <v>2996</v>
      </c>
      <c r="AA143">
        <v>9211</v>
      </c>
      <c r="AB143">
        <v>3196</v>
      </c>
      <c r="AC143">
        <v>5164</v>
      </c>
      <c r="AD143">
        <v>2899</v>
      </c>
      <c r="AE143">
        <v>2055</v>
      </c>
      <c r="AF143">
        <v>373</v>
      </c>
      <c r="AG143">
        <v>2055</v>
      </c>
      <c r="AH143">
        <v>4047</v>
      </c>
      <c r="AI143">
        <v>5376</v>
      </c>
      <c r="AJ143">
        <v>619</v>
      </c>
      <c r="AK143">
        <v>709</v>
      </c>
      <c r="AL143">
        <v>499</v>
      </c>
      <c r="AM143">
        <v>2218</v>
      </c>
      <c r="AN143">
        <v>142</v>
      </c>
      <c r="AO143">
        <v>142</v>
      </c>
      <c r="AP143">
        <v>915</v>
      </c>
      <c r="AQ143">
        <v>930</v>
      </c>
      <c r="AR143">
        <v>31957</v>
      </c>
      <c r="AS143">
        <v>901</v>
      </c>
      <c r="AT143">
        <v>190</v>
      </c>
      <c r="AU143">
        <v>190</v>
      </c>
      <c r="AV143">
        <v>668</v>
      </c>
      <c r="AW143">
        <v>1829</v>
      </c>
      <c r="AX143">
        <v>463</v>
      </c>
      <c r="AY143">
        <v>4916</v>
      </c>
      <c r="AZ143">
        <v>2470</v>
      </c>
      <c r="BA143">
        <v>375</v>
      </c>
      <c r="BB143">
        <v>1190</v>
      </c>
      <c r="BC143">
        <v>547</v>
      </c>
      <c r="BD143" s="9">
        <v>141</v>
      </c>
    </row>
    <row r="144" spans="1:56" x14ac:dyDescent="0.35">
      <c r="B144" s="5" t="s">
        <v>67</v>
      </c>
      <c r="C144">
        <v>869</v>
      </c>
      <c r="D144">
        <v>2490</v>
      </c>
      <c r="E144">
        <v>1621</v>
      </c>
      <c r="F144">
        <v>1248</v>
      </c>
      <c r="G144">
        <v>1048</v>
      </c>
      <c r="H144">
        <v>1991</v>
      </c>
      <c r="I144">
        <v>1201</v>
      </c>
      <c r="J144">
        <v>773</v>
      </c>
      <c r="K144">
        <v>293</v>
      </c>
      <c r="L144">
        <v>1568</v>
      </c>
      <c r="M144">
        <v>1568</v>
      </c>
      <c r="N144">
        <v>422</v>
      </c>
      <c r="O144">
        <v>658</v>
      </c>
      <c r="P144">
        <v>213</v>
      </c>
      <c r="Q144">
        <v>683</v>
      </c>
      <c r="R144">
        <v>311</v>
      </c>
      <c r="S144">
        <v>8627</v>
      </c>
      <c r="T144">
        <v>2347</v>
      </c>
      <c r="U144">
        <v>574</v>
      </c>
      <c r="V144">
        <v>1000</v>
      </c>
      <c r="W144">
        <v>2434</v>
      </c>
      <c r="X144">
        <v>2434</v>
      </c>
      <c r="Y144">
        <v>1773</v>
      </c>
      <c r="Z144">
        <v>2508</v>
      </c>
      <c r="AA144">
        <v>9074</v>
      </c>
      <c r="AB144">
        <v>3339</v>
      </c>
      <c r="AC144">
        <v>4878</v>
      </c>
      <c r="AD144">
        <v>3250</v>
      </c>
      <c r="AE144">
        <v>2202</v>
      </c>
      <c r="AF144">
        <v>415</v>
      </c>
      <c r="AG144">
        <v>2202</v>
      </c>
      <c r="AH144">
        <v>4196</v>
      </c>
      <c r="AI144">
        <v>4992</v>
      </c>
      <c r="AJ144">
        <v>659</v>
      </c>
      <c r="AK144">
        <v>849</v>
      </c>
      <c r="AL144">
        <v>586</v>
      </c>
      <c r="AM144">
        <v>2292</v>
      </c>
      <c r="AN144">
        <v>193</v>
      </c>
      <c r="AO144">
        <v>193</v>
      </c>
      <c r="AP144">
        <v>1034</v>
      </c>
      <c r="AQ144">
        <v>1027</v>
      </c>
      <c r="AR144">
        <v>33291</v>
      </c>
      <c r="AS144">
        <v>1201</v>
      </c>
      <c r="AT144">
        <v>198</v>
      </c>
      <c r="AU144">
        <v>198</v>
      </c>
      <c r="AV144">
        <v>747</v>
      </c>
      <c r="AW144">
        <v>1904</v>
      </c>
      <c r="AX144">
        <v>480</v>
      </c>
      <c r="AY144">
        <v>5138</v>
      </c>
      <c r="AZ144">
        <v>2704</v>
      </c>
      <c r="BA144">
        <v>404</v>
      </c>
      <c r="BB144">
        <v>1303</v>
      </c>
      <c r="BC144">
        <v>574</v>
      </c>
      <c r="BD144" s="9">
        <v>142</v>
      </c>
    </row>
    <row r="145" spans="2:56" x14ac:dyDescent="0.35">
      <c r="B145" s="5" t="s">
        <v>68</v>
      </c>
      <c r="C145">
        <v>895</v>
      </c>
      <c r="D145">
        <v>2978</v>
      </c>
      <c r="E145">
        <v>2083</v>
      </c>
      <c r="F145">
        <v>1415</v>
      </c>
      <c r="G145">
        <v>1294</v>
      </c>
      <c r="H145">
        <v>2544</v>
      </c>
      <c r="I145">
        <v>1550</v>
      </c>
      <c r="J145">
        <v>940</v>
      </c>
      <c r="K145">
        <v>393</v>
      </c>
      <c r="L145">
        <v>2162</v>
      </c>
      <c r="M145">
        <v>2162</v>
      </c>
      <c r="N145">
        <v>536</v>
      </c>
      <c r="O145">
        <v>868</v>
      </c>
      <c r="P145">
        <v>310</v>
      </c>
      <c r="Q145">
        <v>942</v>
      </c>
      <c r="R145">
        <v>357</v>
      </c>
      <c r="S145">
        <v>10109</v>
      </c>
      <c r="T145">
        <v>2094</v>
      </c>
      <c r="U145">
        <v>709</v>
      </c>
      <c r="V145">
        <v>1129</v>
      </c>
      <c r="W145">
        <v>3028</v>
      </c>
      <c r="X145">
        <v>3028</v>
      </c>
      <c r="Y145">
        <v>2069</v>
      </c>
      <c r="Z145">
        <v>2734</v>
      </c>
      <c r="AA145">
        <v>10876</v>
      </c>
      <c r="AB145">
        <v>3978</v>
      </c>
      <c r="AC145">
        <v>5847</v>
      </c>
      <c r="AD145">
        <v>4181</v>
      </c>
      <c r="AE145">
        <v>2887</v>
      </c>
      <c r="AF145">
        <v>489</v>
      </c>
      <c r="AG145">
        <v>2887</v>
      </c>
      <c r="AH145">
        <v>5029</v>
      </c>
      <c r="AI145">
        <v>5531</v>
      </c>
      <c r="AJ145">
        <v>869</v>
      </c>
      <c r="AK145">
        <v>1000</v>
      </c>
      <c r="AL145">
        <v>744</v>
      </c>
      <c r="AM145">
        <v>2502</v>
      </c>
      <c r="AN145">
        <v>260</v>
      </c>
      <c r="AO145">
        <v>260</v>
      </c>
      <c r="AP145">
        <v>1369</v>
      </c>
      <c r="AQ145">
        <v>1377</v>
      </c>
      <c r="AR145">
        <v>40488</v>
      </c>
      <c r="AS145">
        <v>1550</v>
      </c>
      <c r="AT145">
        <v>280</v>
      </c>
      <c r="AU145">
        <v>280</v>
      </c>
      <c r="AV145">
        <v>932</v>
      </c>
      <c r="AW145">
        <v>2527</v>
      </c>
      <c r="AX145">
        <v>547</v>
      </c>
      <c r="AY145">
        <v>6348</v>
      </c>
      <c r="AZ145">
        <v>3320</v>
      </c>
      <c r="BA145">
        <v>580</v>
      </c>
      <c r="BB145">
        <v>1626</v>
      </c>
      <c r="BC145">
        <v>709</v>
      </c>
      <c r="BD145" s="9">
        <v>143</v>
      </c>
    </row>
    <row r="146" spans="2:56" x14ac:dyDescent="0.35">
      <c r="B146" s="5" t="s">
        <v>69</v>
      </c>
      <c r="C146">
        <v>996</v>
      </c>
      <c r="D146">
        <v>3074</v>
      </c>
      <c r="E146">
        <v>2078</v>
      </c>
      <c r="F146">
        <v>1588</v>
      </c>
      <c r="G146">
        <v>1612</v>
      </c>
      <c r="H146">
        <v>2825</v>
      </c>
      <c r="I146">
        <v>1593</v>
      </c>
      <c r="J146">
        <v>997</v>
      </c>
      <c r="K146">
        <v>405</v>
      </c>
      <c r="L146">
        <v>2340</v>
      </c>
      <c r="M146">
        <v>2340</v>
      </c>
      <c r="N146">
        <v>660</v>
      </c>
      <c r="O146">
        <v>926</v>
      </c>
      <c r="P146">
        <v>266</v>
      </c>
      <c r="Q146">
        <v>849</v>
      </c>
      <c r="R146">
        <v>404</v>
      </c>
      <c r="S146">
        <v>10273</v>
      </c>
      <c r="T146">
        <v>2070</v>
      </c>
      <c r="U146">
        <v>719</v>
      </c>
      <c r="V146">
        <v>1196</v>
      </c>
      <c r="W146">
        <v>3271</v>
      </c>
      <c r="X146">
        <v>3271</v>
      </c>
      <c r="Y146">
        <v>2193</v>
      </c>
      <c r="Z146">
        <v>2861</v>
      </c>
      <c r="AA146">
        <v>10969</v>
      </c>
      <c r="AB146">
        <v>4168</v>
      </c>
      <c r="AC146">
        <v>5977</v>
      </c>
      <c r="AD146">
        <v>4739</v>
      </c>
      <c r="AE146">
        <v>3127</v>
      </c>
      <c r="AF146">
        <v>546</v>
      </c>
      <c r="AG146">
        <v>3127</v>
      </c>
      <c r="AH146">
        <v>4992</v>
      </c>
      <c r="AI146">
        <v>5409</v>
      </c>
      <c r="AJ146">
        <v>875</v>
      </c>
      <c r="AK146">
        <v>1094</v>
      </c>
      <c r="AL146">
        <v>798</v>
      </c>
      <c r="AM146">
        <v>2428</v>
      </c>
      <c r="AN146">
        <v>284</v>
      </c>
      <c r="AO146">
        <v>284</v>
      </c>
      <c r="AP146">
        <v>1497</v>
      </c>
      <c r="AQ146">
        <v>1329</v>
      </c>
      <c r="AR146">
        <v>42537</v>
      </c>
      <c r="AS146">
        <v>1593</v>
      </c>
      <c r="AT146">
        <v>282</v>
      </c>
      <c r="AU146">
        <v>282</v>
      </c>
      <c r="AV146">
        <v>1101</v>
      </c>
      <c r="AW146">
        <v>2564</v>
      </c>
      <c r="AX146">
        <v>592</v>
      </c>
      <c r="AY146">
        <v>7016</v>
      </c>
      <c r="AZ146">
        <v>3745</v>
      </c>
      <c r="BA146">
        <v>571</v>
      </c>
      <c r="BB146">
        <v>1615</v>
      </c>
      <c r="BC146">
        <v>719</v>
      </c>
      <c r="BD146" s="9">
        <v>144</v>
      </c>
    </row>
    <row r="147" spans="2:56" x14ac:dyDescent="0.35">
      <c r="B147" s="5" t="s">
        <v>70</v>
      </c>
      <c r="C147">
        <v>906</v>
      </c>
      <c r="D147">
        <v>2768</v>
      </c>
      <c r="E147">
        <v>1862</v>
      </c>
      <c r="F147">
        <v>1542</v>
      </c>
      <c r="G147">
        <v>1487</v>
      </c>
      <c r="H147">
        <v>2500</v>
      </c>
      <c r="I147">
        <v>1570</v>
      </c>
      <c r="J147">
        <v>898</v>
      </c>
      <c r="K147">
        <v>386</v>
      </c>
      <c r="L147">
        <v>2173</v>
      </c>
      <c r="M147">
        <v>2173</v>
      </c>
      <c r="N147">
        <v>638</v>
      </c>
      <c r="O147">
        <v>808</v>
      </c>
      <c r="P147">
        <v>279</v>
      </c>
      <c r="Q147">
        <v>836</v>
      </c>
      <c r="R147">
        <v>395</v>
      </c>
      <c r="S147">
        <v>9353</v>
      </c>
      <c r="T147">
        <v>1821</v>
      </c>
      <c r="U147">
        <v>683</v>
      </c>
      <c r="V147">
        <v>1070</v>
      </c>
      <c r="W147">
        <v>2987</v>
      </c>
      <c r="X147">
        <v>2987</v>
      </c>
      <c r="Y147">
        <v>1968</v>
      </c>
      <c r="Z147">
        <v>2555</v>
      </c>
      <c r="AA147">
        <v>10187</v>
      </c>
      <c r="AB147">
        <v>3724</v>
      </c>
      <c r="AC147">
        <v>5518</v>
      </c>
      <c r="AD147">
        <v>4507</v>
      </c>
      <c r="AE147">
        <v>3020</v>
      </c>
      <c r="AF147">
        <v>571</v>
      </c>
      <c r="AG147">
        <v>3020</v>
      </c>
      <c r="AH147">
        <v>4669</v>
      </c>
      <c r="AI147">
        <v>4796</v>
      </c>
      <c r="AJ147">
        <v>764</v>
      </c>
      <c r="AK147">
        <v>956</v>
      </c>
      <c r="AL147">
        <v>764</v>
      </c>
      <c r="AM147">
        <v>2144</v>
      </c>
      <c r="AN147">
        <v>244</v>
      </c>
      <c r="AO147">
        <v>244</v>
      </c>
      <c r="AP147">
        <v>1372</v>
      </c>
      <c r="AQ147">
        <v>1172</v>
      </c>
      <c r="AR147">
        <v>39153</v>
      </c>
      <c r="AS147">
        <v>1570</v>
      </c>
      <c r="AT147">
        <v>262</v>
      </c>
      <c r="AU147">
        <v>262</v>
      </c>
      <c r="AV147">
        <v>928</v>
      </c>
      <c r="AW147">
        <v>2525</v>
      </c>
      <c r="AX147">
        <v>512</v>
      </c>
      <c r="AY147">
        <v>6539</v>
      </c>
      <c r="AZ147">
        <v>3552</v>
      </c>
      <c r="BA147">
        <v>546</v>
      </c>
      <c r="BB147">
        <v>1375</v>
      </c>
      <c r="BC147">
        <v>683</v>
      </c>
      <c r="BD147" s="9">
        <v>145</v>
      </c>
    </row>
    <row r="148" spans="2:56" x14ac:dyDescent="0.35">
      <c r="B148" s="5" t="s">
        <v>71</v>
      </c>
      <c r="C148">
        <v>841</v>
      </c>
      <c r="D148">
        <v>2642</v>
      </c>
      <c r="E148">
        <v>1801</v>
      </c>
      <c r="F148">
        <v>1362</v>
      </c>
      <c r="G148">
        <v>1473</v>
      </c>
      <c r="H148">
        <v>2298</v>
      </c>
      <c r="I148">
        <v>1415</v>
      </c>
      <c r="J148">
        <v>833</v>
      </c>
      <c r="K148">
        <v>326</v>
      </c>
      <c r="L148">
        <v>2131</v>
      </c>
      <c r="M148">
        <v>2131</v>
      </c>
      <c r="N148">
        <v>526</v>
      </c>
      <c r="O148">
        <v>666</v>
      </c>
      <c r="P148">
        <v>240</v>
      </c>
      <c r="Q148">
        <v>729</v>
      </c>
      <c r="R148">
        <v>343</v>
      </c>
      <c r="S148">
        <v>8015</v>
      </c>
      <c r="T148">
        <v>1486</v>
      </c>
      <c r="U148">
        <v>693</v>
      </c>
      <c r="V148">
        <v>970</v>
      </c>
      <c r="W148">
        <v>2581</v>
      </c>
      <c r="X148">
        <v>2581</v>
      </c>
      <c r="Y148">
        <v>1803</v>
      </c>
      <c r="Z148">
        <v>1882</v>
      </c>
      <c r="AA148">
        <v>8296</v>
      </c>
      <c r="AB148">
        <v>3506</v>
      </c>
      <c r="AC148">
        <v>4371</v>
      </c>
      <c r="AD148">
        <v>4238</v>
      </c>
      <c r="AE148">
        <v>2765</v>
      </c>
      <c r="AF148">
        <v>397</v>
      </c>
      <c r="AG148">
        <v>2765</v>
      </c>
      <c r="AH148">
        <v>3925</v>
      </c>
      <c r="AI148">
        <v>4019</v>
      </c>
      <c r="AJ148">
        <v>649</v>
      </c>
      <c r="AK148">
        <v>864</v>
      </c>
      <c r="AL148">
        <v>762</v>
      </c>
      <c r="AM148">
        <v>1815</v>
      </c>
      <c r="AN148">
        <v>221</v>
      </c>
      <c r="AO148">
        <v>221</v>
      </c>
      <c r="AP148">
        <v>1235</v>
      </c>
      <c r="AQ148">
        <v>1017</v>
      </c>
      <c r="AR148">
        <v>34585</v>
      </c>
      <c r="AS148">
        <v>1415</v>
      </c>
      <c r="AT148">
        <v>261</v>
      </c>
      <c r="AU148">
        <v>261</v>
      </c>
      <c r="AV148">
        <v>870</v>
      </c>
      <c r="AW148">
        <v>2110</v>
      </c>
      <c r="AX148">
        <v>507</v>
      </c>
      <c r="AY148">
        <v>5704</v>
      </c>
      <c r="AZ148">
        <v>3123</v>
      </c>
      <c r="BA148">
        <v>492</v>
      </c>
      <c r="BB148">
        <v>1155</v>
      </c>
      <c r="BC148">
        <v>693</v>
      </c>
      <c r="BD148" s="9">
        <v>146</v>
      </c>
    </row>
    <row r="149" spans="2:56" x14ac:dyDescent="0.35">
      <c r="B149" s="5" t="s">
        <v>72</v>
      </c>
      <c r="C149">
        <v>794</v>
      </c>
      <c r="D149">
        <v>2604</v>
      </c>
      <c r="E149">
        <v>1810</v>
      </c>
      <c r="F149">
        <v>1443</v>
      </c>
      <c r="G149">
        <v>1556</v>
      </c>
      <c r="H149">
        <v>2476</v>
      </c>
      <c r="I149">
        <v>1515</v>
      </c>
      <c r="J149">
        <v>823</v>
      </c>
      <c r="K149">
        <v>359</v>
      </c>
      <c r="L149">
        <v>2297</v>
      </c>
      <c r="M149">
        <v>2297</v>
      </c>
      <c r="N149">
        <v>548</v>
      </c>
      <c r="O149">
        <v>770</v>
      </c>
      <c r="P149">
        <v>211</v>
      </c>
      <c r="Q149">
        <v>739</v>
      </c>
      <c r="R149">
        <v>327</v>
      </c>
      <c r="S149">
        <v>8396</v>
      </c>
      <c r="T149">
        <v>1422</v>
      </c>
      <c r="U149">
        <v>707</v>
      </c>
      <c r="V149">
        <v>1016</v>
      </c>
      <c r="W149">
        <v>2823</v>
      </c>
      <c r="X149">
        <v>2823</v>
      </c>
      <c r="Y149">
        <v>1839</v>
      </c>
      <c r="Z149">
        <v>1598</v>
      </c>
      <c r="AA149">
        <v>7763</v>
      </c>
      <c r="AB149">
        <v>3496</v>
      </c>
      <c r="AC149">
        <v>4058</v>
      </c>
      <c r="AD149">
        <v>4342</v>
      </c>
      <c r="AE149">
        <v>2786</v>
      </c>
      <c r="AF149">
        <v>395</v>
      </c>
      <c r="AG149">
        <v>2786</v>
      </c>
      <c r="AH149">
        <v>3705</v>
      </c>
      <c r="AI149">
        <v>4058</v>
      </c>
      <c r="AJ149">
        <v>720</v>
      </c>
      <c r="AK149">
        <v>892</v>
      </c>
      <c r="AL149">
        <v>784</v>
      </c>
      <c r="AM149">
        <v>1794</v>
      </c>
      <c r="AN149">
        <v>227</v>
      </c>
      <c r="AO149">
        <v>227</v>
      </c>
      <c r="AP149">
        <v>1293</v>
      </c>
      <c r="AQ149">
        <v>1042</v>
      </c>
      <c r="AR149">
        <v>35061</v>
      </c>
      <c r="AS149">
        <v>1515</v>
      </c>
      <c r="AT149">
        <v>234</v>
      </c>
      <c r="AU149">
        <v>234</v>
      </c>
      <c r="AV149">
        <v>922</v>
      </c>
      <c r="AW149">
        <v>1911</v>
      </c>
      <c r="AX149">
        <v>464</v>
      </c>
      <c r="AY149">
        <v>6107</v>
      </c>
      <c r="AZ149">
        <v>3284</v>
      </c>
      <c r="BA149">
        <v>485</v>
      </c>
      <c r="BB149">
        <v>1177</v>
      </c>
      <c r="BC149">
        <v>707</v>
      </c>
      <c r="BD149" s="9">
        <v>147</v>
      </c>
    </row>
    <row r="150" spans="2:56" x14ac:dyDescent="0.35">
      <c r="B150" s="5" t="s">
        <v>73</v>
      </c>
      <c r="C150">
        <v>599</v>
      </c>
      <c r="D150">
        <v>1937</v>
      </c>
      <c r="E150">
        <v>1338</v>
      </c>
      <c r="F150">
        <v>1085</v>
      </c>
      <c r="G150">
        <v>1160</v>
      </c>
      <c r="H150">
        <v>1997</v>
      </c>
      <c r="I150">
        <v>1143</v>
      </c>
      <c r="J150">
        <v>657</v>
      </c>
      <c r="K150">
        <v>279</v>
      </c>
      <c r="L150">
        <v>1869</v>
      </c>
      <c r="M150">
        <v>1869</v>
      </c>
      <c r="N150">
        <v>415</v>
      </c>
      <c r="O150">
        <v>608</v>
      </c>
      <c r="P150">
        <v>162</v>
      </c>
      <c r="Q150">
        <v>589</v>
      </c>
      <c r="R150">
        <v>261</v>
      </c>
      <c r="S150">
        <v>6421</v>
      </c>
      <c r="T150">
        <v>1066</v>
      </c>
      <c r="U150">
        <v>575</v>
      </c>
      <c r="V150">
        <v>729</v>
      </c>
      <c r="W150">
        <v>2149</v>
      </c>
      <c r="X150">
        <v>2149</v>
      </c>
      <c r="Y150">
        <v>1386</v>
      </c>
      <c r="Z150">
        <v>1242</v>
      </c>
      <c r="AA150">
        <v>6160</v>
      </c>
      <c r="AB150">
        <v>2692</v>
      </c>
      <c r="AC150">
        <v>3141</v>
      </c>
      <c r="AD150">
        <v>3394</v>
      </c>
      <c r="AE150">
        <v>2234</v>
      </c>
      <c r="AF150">
        <v>329</v>
      </c>
      <c r="AG150">
        <v>2234</v>
      </c>
      <c r="AH150">
        <v>3019</v>
      </c>
      <c r="AI150">
        <v>3129</v>
      </c>
      <c r="AJ150">
        <v>545</v>
      </c>
      <c r="AK150">
        <v>755</v>
      </c>
      <c r="AL150">
        <v>653</v>
      </c>
      <c r="AM150">
        <v>1406</v>
      </c>
      <c r="AN150">
        <v>229</v>
      </c>
      <c r="AO150">
        <v>229</v>
      </c>
      <c r="AP150">
        <v>1119</v>
      </c>
      <c r="AQ150">
        <v>795</v>
      </c>
      <c r="AR150">
        <v>27558</v>
      </c>
      <c r="AS150">
        <v>1143</v>
      </c>
      <c r="AT150">
        <v>216</v>
      </c>
      <c r="AU150">
        <v>216</v>
      </c>
      <c r="AV150">
        <v>736</v>
      </c>
      <c r="AW150">
        <v>1613</v>
      </c>
      <c r="AX150">
        <v>378</v>
      </c>
      <c r="AY150">
        <v>4768</v>
      </c>
      <c r="AZ150">
        <v>2619</v>
      </c>
      <c r="BA150">
        <v>352</v>
      </c>
      <c r="BB150">
        <v>929</v>
      </c>
      <c r="BC150">
        <v>575</v>
      </c>
      <c r="BD150" s="9">
        <v>148</v>
      </c>
    </row>
    <row r="151" spans="2:56" x14ac:dyDescent="0.35">
      <c r="B151" s="5" t="s">
        <v>74</v>
      </c>
      <c r="C151">
        <v>553</v>
      </c>
      <c r="D151">
        <v>1598</v>
      </c>
      <c r="E151">
        <v>1045</v>
      </c>
      <c r="F151">
        <v>818</v>
      </c>
      <c r="G151">
        <v>954</v>
      </c>
      <c r="H151">
        <v>1479</v>
      </c>
      <c r="I151">
        <v>921</v>
      </c>
      <c r="J151">
        <v>537</v>
      </c>
      <c r="K151">
        <v>217</v>
      </c>
      <c r="L151">
        <v>1422</v>
      </c>
      <c r="M151">
        <v>1422</v>
      </c>
      <c r="N151">
        <v>400</v>
      </c>
      <c r="O151">
        <v>433</v>
      </c>
      <c r="P151">
        <v>119</v>
      </c>
      <c r="Q151">
        <v>501</v>
      </c>
      <c r="R151">
        <v>257</v>
      </c>
      <c r="S151">
        <v>5125</v>
      </c>
      <c r="T151">
        <v>892</v>
      </c>
      <c r="U151">
        <v>509</v>
      </c>
      <c r="V151">
        <v>604</v>
      </c>
      <c r="W151">
        <v>1689</v>
      </c>
      <c r="X151">
        <v>1689</v>
      </c>
      <c r="Y151">
        <v>1141</v>
      </c>
      <c r="Z151">
        <v>1038</v>
      </c>
      <c r="AA151">
        <v>5134</v>
      </c>
      <c r="AB151">
        <v>2207</v>
      </c>
      <c r="AC151">
        <v>2637</v>
      </c>
      <c r="AD151">
        <v>2589</v>
      </c>
      <c r="AE151">
        <v>1635</v>
      </c>
      <c r="AF151">
        <v>296</v>
      </c>
      <c r="AG151">
        <v>1635</v>
      </c>
      <c r="AH151">
        <v>2497</v>
      </c>
      <c r="AI151">
        <v>2515</v>
      </c>
      <c r="AJ151">
        <v>430</v>
      </c>
      <c r="AK151">
        <v>609</v>
      </c>
      <c r="AL151">
        <v>517</v>
      </c>
      <c r="AM151">
        <v>1087</v>
      </c>
      <c r="AN151">
        <v>185</v>
      </c>
      <c r="AO151">
        <v>185</v>
      </c>
      <c r="AP151">
        <v>851</v>
      </c>
      <c r="AQ151">
        <v>639</v>
      </c>
      <c r="AR151">
        <v>22028</v>
      </c>
      <c r="AS151">
        <v>921</v>
      </c>
      <c r="AT151">
        <v>168</v>
      </c>
      <c r="AU151">
        <v>168</v>
      </c>
      <c r="AV151">
        <v>529</v>
      </c>
      <c r="AW151">
        <v>1410</v>
      </c>
      <c r="AX151">
        <v>320</v>
      </c>
      <c r="AY151">
        <v>3758</v>
      </c>
      <c r="AZ151">
        <v>2069</v>
      </c>
      <c r="BA151">
        <v>288</v>
      </c>
      <c r="BB151">
        <v>692</v>
      </c>
      <c r="BC151">
        <v>509</v>
      </c>
      <c r="BD151" s="9">
        <v>149</v>
      </c>
    </row>
    <row r="152" spans="2:56" x14ac:dyDescent="0.35">
      <c r="B152" s="5" t="s">
        <v>75</v>
      </c>
      <c r="C152">
        <v>501</v>
      </c>
      <c r="D152">
        <v>1179</v>
      </c>
      <c r="E152">
        <v>678</v>
      </c>
      <c r="F152">
        <v>624</v>
      </c>
      <c r="G152">
        <v>676</v>
      </c>
      <c r="H152">
        <v>1081</v>
      </c>
      <c r="I152">
        <v>680</v>
      </c>
      <c r="J152">
        <v>386</v>
      </c>
      <c r="K152">
        <v>148</v>
      </c>
      <c r="L152">
        <v>1051</v>
      </c>
      <c r="M152">
        <v>1051</v>
      </c>
      <c r="N152">
        <v>397</v>
      </c>
      <c r="O152">
        <v>318</v>
      </c>
      <c r="P152">
        <v>78</v>
      </c>
      <c r="Q152">
        <v>390</v>
      </c>
      <c r="R152">
        <v>250</v>
      </c>
      <c r="S152">
        <v>3774</v>
      </c>
      <c r="T152">
        <v>707</v>
      </c>
      <c r="U152">
        <v>381</v>
      </c>
      <c r="V152">
        <v>419</v>
      </c>
      <c r="W152">
        <v>1223</v>
      </c>
      <c r="X152">
        <v>1223</v>
      </c>
      <c r="Y152">
        <v>805</v>
      </c>
      <c r="Z152">
        <v>937</v>
      </c>
      <c r="AA152">
        <v>4117</v>
      </c>
      <c r="AB152">
        <v>1687</v>
      </c>
      <c r="AC152">
        <v>2178</v>
      </c>
      <c r="AD152">
        <v>1879</v>
      </c>
      <c r="AE152">
        <v>1203</v>
      </c>
      <c r="AF152">
        <v>216</v>
      </c>
      <c r="AG152">
        <v>1203</v>
      </c>
      <c r="AH152">
        <v>1939</v>
      </c>
      <c r="AI152">
        <v>1871</v>
      </c>
      <c r="AJ152">
        <v>297</v>
      </c>
      <c r="AK152">
        <v>508</v>
      </c>
      <c r="AL152">
        <v>359</v>
      </c>
      <c r="AM152">
        <v>834</v>
      </c>
      <c r="AN152">
        <v>106</v>
      </c>
      <c r="AO152">
        <v>106</v>
      </c>
      <c r="AP152">
        <v>671</v>
      </c>
      <c r="AQ152">
        <v>454</v>
      </c>
      <c r="AR152">
        <v>16697</v>
      </c>
      <c r="AS152">
        <v>680</v>
      </c>
      <c r="AT152">
        <v>124</v>
      </c>
      <c r="AU152">
        <v>124</v>
      </c>
      <c r="AV152">
        <v>404</v>
      </c>
      <c r="AW152">
        <v>1105</v>
      </c>
      <c r="AX152">
        <v>238</v>
      </c>
      <c r="AY152">
        <v>2915</v>
      </c>
      <c r="AZ152">
        <v>1692</v>
      </c>
      <c r="BA152">
        <v>243</v>
      </c>
      <c r="BB152">
        <v>477</v>
      </c>
      <c r="BC152">
        <v>381</v>
      </c>
      <c r="BD152" s="9">
        <v>150</v>
      </c>
    </row>
    <row r="153" spans="2:56" x14ac:dyDescent="0.35">
      <c r="B153" s="5" t="s">
        <v>81</v>
      </c>
      <c r="C153">
        <v>331</v>
      </c>
      <c r="D153">
        <v>820</v>
      </c>
      <c r="E153">
        <v>489</v>
      </c>
      <c r="F153">
        <v>408</v>
      </c>
      <c r="G153">
        <v>407</v>
      </c>
      <c r="H153">
        <v>610</v>
      </c>
      <c r="I153">
        <v>397</v>
      </c>
      <c r="J153">
        <v>243</v>
      </c>
      <c r="K153">
        <v>108</v>
      </c>
      <c r="L153">
        <v>717</v>
      </c>
      <c r="M153">
        <v>717</v>
      </c>
      <c r="N153">
        <v>222</v>
      </c>
      <c r="O153">
        <v>144</v>
      </c>
      <c r="P153">
        <v>50</v>
      </c>
      <c r="Q153">
        <v>302</v>
      </c>
      <c r="R153">
        <v>154</v>
      </c>
      <c r="S153">
        <v>2406</v>
      </c>
      <c r="T153">
        <v>491</v>
      </c>
      <c r="U153">
        <v>245</v>
      </c>
      <c r="V153">
        <v>220</v>
      </c>
      <c r="W153">
        <v>815</v>
      </c>
      <c r="X153">
        <v>815</v>
      </c>
      <c r="Y153">
        <v>463</v>
      </c>
      <c r="Z153">
        <v>565</v>
      </c>
      <c r="AA153">
        <v>2472</v>
      </c>
      <c r="AB153">
        <v>1088</v>
      </c>
      <c r="AC153">
        <v>1337</v>
      </c>
      <c r="AD153">
        <v>1219</v>
      </c>
      <c r="AE153">
        <v>812</v>
      </c>
      <c r="AF153">
        <v>175</v>
      </c>
      <c r="AG153">
        <v>812</v>
      </c>
      <c r="AH153">
        <v>1135</v>
      </c>
      <c r="AI153">
        <v>1194</v>
      </c>
      <c r="AJ153">
        <v>155</v>
      </c>
      <c r="AK153">
        <v>268</v>
      </c>
      <c r="AL153">
        <v>227</v>
      </c>
      <c r="AM153">
        <v>441</v>
      </c>
      <c r="AN153">
        <v>78</v>
      </c>
      <c r="AO153">
        <v>78</v>
      </c>
      <c r="AP153">
        <v>458</v>
      </c>
      <c r="AQ153">
        <v>259</v>
      </c>
      <c r="AR153">
        <v>10459</v>
      </c>
      <c r="AS153">
        <v>397</v>
      </c>
      <c r="AT153">
        <v>73</v>
      </c>
      <c r="AU153">
        <v>73</v>
      </c>
      <c r="AV153">
        <v>239</v>
      </c>
      <c r="AW153">
        <v>694</v>
      </c>
      <c r="AX153">
        <v>135</v>
      </c>
      <c r="AY153">
        <v>1903</v>
      </c>
      <c r="AZ153">
        <v>1088</v>
      </c>
      <c r="BA153">
        <v>134</v>
      </c>
      <c r="BB153">
        <v>246</v>
      </c>
      <c r="BC153">
        <v>245</v>
      </c>
      <c r="BD153" s="9">
        <v>151</v>
      </c>
    </row>
    <row r="154" spans="2:56" x14ac:dyDescent="0.35">
      <c r="B154" s="5" t="s">
        <v>82</v>
      </c>
      <c r="C154">
        <v>190</v>
      </c>
      <c r="D154">
        <v>459</v>
      </c>
      <c r="E154">
        <v>269</v>
      </c>
      <c r="F154">
        <v>274</v>
      </c>
      <c r="G154">
        <v>271</v>
      </c>
      <c r="H154">
        <v>363</v>
      </c>
      <c r="I154">
        <v>232</v>
      </c>
      <c r="J154">
        <v>142</v>
      </c>
      <c r="K154">
        <v>45</v>
      </c>
      <c r="L154">
        <v>413</v>
      </c>
      <c r="M154">
        <v>413</v>
      </c>
      <c r="N154">
        <v>132</v>
      </c>
      <c r="O154">
        <v>97</v>
      </c>
      <c r="P154">
        <v>47</v>
      </c>
      <c r="Q154">
        <v>172</v>
      </c>
      <c r="R154">
        <v>82</v>
      </c>
      <c r="S154">
        <v>1406</v>
      </c>
      <c r="T154">
        <v>290</v>
      </c>
      <c r="U154">
        <v>172</v>
      </c>
      <c r="V154">
        <v>104</v>
      </c>
      <c r="W154">
        <v>451</v>
      </c>
      <c r="X154">
        <v>451</v>
      </c>
      <c r="Y154">
        <v>246</v>
      </c>
      <c r="Z154">
        <v>383</v>
      </c>
      <c r="AA154">
        <v>1563</v>
      </c>
      <c r="AB154">
        <v>629</v>
      </c>
      <c r="AC154">
        <v>981</v>
      </c>
      <c r="AD154">
        <v>666</v>
      </c>
      <c r="AE154">
        <v>395</v>
      </c>
      <c r="AF154">
        <v>153</v>
      </c>
      <c r="AG154">
        <v>395</v>
      </c>
      <c r="AH154">
        <v>582</v>
      </c>
      <c r="AI154">
        <v>723</v>
      </c>
      <c r="AJ154">
        <v>109</v>
      </c>
      <c r="AK154">
        <v>170</v>
      </c>
      <c r="AL154">
        <v>149</v>
      </c>
      <c r="AM154">
        <v>199</v>
      </c>
      <c r="AN154">
        <v>67</v>
      </c>
      <c r="AO154">
        <v>67</v>
      </c>
      <c r="AP154">
        <v>288</v>
      </c>
      <c r="AQ154">
        <v>243</v>
      </c>
      <c r="AR154">
        <v>6278</v>
      </c>
      <c r="AS154">
        <v>232</v>
      </c>
      <c r="AT154">
        <v>59</v>
      </c>
      <c r="AU154">
        <v>59</v>
      </c>
      <c r="AV154">
        <v>117</v>
      </c>
      <c r="AW154">
        <v>383</v>
      </c>
      <c r="AX154">
        <v>97</v>
      </c>
      <c r="AY154">
        <v>1145</v>
      </c>
      <c r="AZ154">
        <v>694</v>
      </c>
      <c r="BA154">
        <v>73</v>
      </c>
      <c r="BB154">
        <v>152</v>
      </c>
      <c r="BC154">
        <v>172</v>
      </c>
      <c r="BD154" s="9">
        <v>152</v>
      </c>
    </row>
    <row r="155" spans="2:56" x14ac:dyDescent="0.35">
      <c r="B155" s="5" t="s">
        <v>76</v>
      </c>
      <c r="BD155" s="9">
        <v>153</v>
      </c>
    </row>
    <row r="156" spans="2:56" x14ac:dyDescent="0.35">
      <c r="B156" s="5" t="s">
        <v>46</v>
      </c>
      <c r="BD156" s="9">
        <v>154</v>
      </c>
    </row>
    <row r="157" spans="2:56" x14ac:dyDescent="0.35">
      <c r="B157" s="5" t="s">
        <v>77</v>
      </c>
      <c r="BD157" s="9">
        <v>155</v>
      </c>
    </row>
    <row r="158" spans="2:56" x14ac:dyDescent="0.35">
      <c r="B158" s="5" t="s">
        <v>47</v>
      </c>
      <c r="C158">
        <v>619</v>
      </c>
      <c r="D158">
        <v>1851</v>
      </c>
      <c r="E158">
        <v>1232</v>
      </c>
      <c r="F158">
        <v>925</v>
      </c>
      <c r="G158">
        <v>815</v>
      </c>
      <c r="H158">
        <v>1444</v>
      </c>
      <c r="I158">
        <v>794</v>
      </c>
      <c r="J158">
        <v>512</v>
      </c>
      <c r="K158">
        <v>217</v>
      </c>
      <c r="L158">
        <v>1208</v>
      </c>
      <c r="M158">
        <v>1208</v>
      </c>
      <c r="N158">
        <v>389</v>
      </c>
      <c r="O158">
        <v>465</v>
      </c>
      <c r="P158">
        <v>160</v>
      </c>
      <c r="Q158">
        <v>516</v>
      </c>
      <c r="R158">
        <v>246</v>
      </c>
      <c r="S158">
        <v>5571</v>
      </c>
      <c r="T158">
        <v>1311</v>
      </c>
      <c r="U158">
        <v>381</v>
      </c>
      <c r="V158">
        <v>626</v>
      </c>
      <c r="W158">
        <v>1656</v>
      </c>
      <c r="X158">
        <v>1656</v>
      </c>
      <c r="Y158">
        <v>1138</v>
      </c>
      <c r="Z158">
        <v>2054</v>
      </c>
      <c r="AA158">
        <v>6634</v>
      </c>
      <c r="AB158">
        <v>2408</v>
      </c>
      <c r="AC158">
        <v>3768</v>
      </c>
      <c r="AD158">
        <v>2505</v>
      </c>
      <c r="AE158">
        <v>1690</v>
      </c>
      <c r="AF158">
        <v>260</v>
      </c>
      <c r="AG158">
        <v>1690</v>
      </c>
      <c r="AH158">
        <v>2866</v>
      </c>
      <c r="AI158">
        <v>3121</v>
      </c>
      <c r="AJ158">
        <v>412</v>
      </c>
      <c r="AK158">
        <v>557</v>
      </c>
      <c r="AL158">
        <v>383</v>
      </c>
      <c r="AM158">
        <v>1487</v>
      </c>
      <c r="AN158">
        <v>150</v>
      </c>
      <c r="AO158">
        <v>150</v>
      </c>
      <c r="AP158">
        <v>807</v>
      </c>
      <c r="AQ158">
        <v>785</v>
      </c>
      <c r="AR158">
        <v>23727</v>
      </c>
      <c r="AS158">
        <v>794</v>
      </c>
      <c r="AT158">
        <v>167</v>
      </c>
      <c r="AU158">
        <v>167</v>
      </c>
      <c r="AV158">
        <v>596</v>
      </c>
      <c r="AW158">
        <v>1379</v>
      </c>
      <c r="AX158">
        <v>295</v>
      </c>
      <c r="AY158">
        <v>3777</v>
      </c>
      <c r="AZ158">
        <v>2121</v>
      </c>
      <c r="BA158">
        <v>263</v>
      </c>
      <c r="BB158">
        <v>882</v>
      </c>
      <c r="BC158">
        <v>381</v>
      </c>
      <c r="BD158" s="9">
        <v>156</v>
      </c>
    </row>
    <row r="159" spans="2:56" x14ac:dyDescent="0.35">
      <c r="B159" s="5" t="s">
        <v>48</v>
      </c>
      <c r="C159">
        <v>2020</v>
      </c>
      <c r="D159">
        <v>3535</v>
      </c>
      <c r="E159">
        <v>1515</v>
      </c>
      <c r="F159">
        <v>983</v>
      </c>
      <c r="G159">
        <v>822</v>
      </c>
      <c r="H159">
        <v>1804</v>
      </c>
      <c r="I159">
        <v>938</v>
      </c>
      <c r="J159">
        <v>931</v>
      </c>
      <c r="K159">
        <v>293</v>
      </c>
      <c r="L159">
        <v>1382</v>
      </c>
      <c r="M159">
        <v>1382</v>
      </c>
      <c r="N159">
        <v>762</v>
      </c>
      <c r="O159">
        <v>629</v>
      </c>
      <c r="P159">
        <v>221</v>
      </c>
      <c r="Q159">
        <v>635</v>
      </c>
      <c r="R159">
        <v>326</v>
      </c>
      <c r="S159">
        <v>9367</v>
      </c>
      <c r="T159">
        <v>3675</v>
      </c>
      <c r="U159">
        <v>447</v>
      </c>
      <c r="V159">
        <v>830</v>
      </c>
      <c r="W159">
        <v>2293</v>
      </c>
      <c r="X159">
        <v>2293</v>
      </c>
      <c r="Y159">
        <v>1761</v>
      </c>
      <c r="Z159">
        <v>4734</v>
      </c>
      <c r="AA159">
        <v>10454</v>
      </c>
      <c r="AB159">
        <v>4210</v>
      </c>
      <c r="AC159">
        <v>6922</v>
      </c>
      <c r="AD159">
        <v>2598</v>
      </c>
      <c r="AE159">
        <v>1776</v>
      </c>
      <c r="AF159">
        <v>386</v>
      </c>
      <c r="AG159">
        <v>1776</v>
      </c>
      <c r="AH159">
        <v>3532</v>
      </c>
      <c r="AI159">
        <v>6136</v>
      </c>
      <c r="AJ159">
        <v>599</v>
      </c>
      <c r="AK159">
        <v>675</v>
      </c>
      <c r="AL159">
        <v>528</v>
      </c>
      <c r="AM159">
        <v>1746</v>
      </c>
      <c r="AN159">
        <v>180</v>
      </c>
      <c r="AO159">
        <v>180</v>
      </c>
      <c r="AP159">
        <v>1070</v>
      </c>
      <c r="AQ159">
        <v>864</v>
      </c>
      <c r="AR159">
        <v>35247</v>
      </c>
      <c r="AS159">
        <v>938</v>
      </c>
      <c r="AT159">
        <v>229</v>
      </c>
      <c r="AU159">
        <v>229</v>
      </c>
      <c r="AV159">
        <v>647</v>
      </c>
      <c r="AW159">
        <v>1786</v>
      </c>
      <c r="AX159">
        <v>638</v>
      </c>
      <c r="AY159">
        <v>5108</v>
      </c>
      <c r="AZ159">
        <v>2815</v>
      </c>
      <c r="BA159">
        <v>391</v>
      </c>
      <c r="BB159">
        <v>1227</v>
      </c>
      <c r="BC159">
        <v>447</v>
      </c>
      <c r="BD159" s="9">
        <v>157</v>
      </c>
    </row>
    <row r="160" spans="2:56" x14ac:dyDescent="0.35">
      <c r="B160" s="5" t="s">
        <v>49</v>
      </c>
      <c r="C160">
        <v>2507</v>
      </c>
      <c r="D160">
        <v>3861</v>
      </c>
      <c r="E160">
        <v>1354</v>
      </c>
      <c r="F160">
        <v>874</v>
      </c>
      <c r="G160">
        <v>741</v>
      </c>
      <c r="H160">
        <v>1601</v>
      </c>
      <c r="I160">
        <v>868</v>
      </c>
      <c r="J160">
        <v>783</v>
      </c>
      <c r="K160">
        <v>228</v>
      </c>
      <c r="L160">
        <v>1315</v>
      </c>
      <c r="M160">
        <v>1315</v>
      </c>
      <c r="N160">
        <v>898</v>
      </c>
      <c r="O160">
        <v>628</v>
      </c>
      <c r="P160">
        <v>208</v>
      </c>
      <c r="Q160">
        <v>597</v>
      </c>
      <c r="R160">
        <v>252</v>
      </c>
      <c r="S160">
        <v>10586</v>
      </c>
      <c r="T160">
        <v>5065</v>
      </c>
      <c r="U160">
        <v>411</v>
      </c>
      <c r="V160">
        <v>773</v>
      </c>
      <c r="W160">
        <v>2284</v>
      </c>
      <c r="X160">
        <v>2284</v>
      </c>
      <c r="Y160">
        <v>1556</v>
      </c>
      <c r="Z160">
        <v>4871</v>
      </c>
      <c r="AA160">
        <v>10361</v>
      </c>
      <c r="AB160">
        <v>4548</v>
      </c>
      <c r="AC160">
        <v>7046</v>
      </c>
      <c r="AD160">
        <v>2522</v>
      </c>
      <c r="AE160">
        <v>1781</v>
      </c>
      <c r="AF160">
        <v>364</v>
      </c>
      <c r="AG160">
        <v>1781</v>
      </c>
      <c r="AH160">
        <v>3315</v>
      </c>
      <c r="AI160">
        <v>7434</v>
      </c>
      <c r="AJ160">
        <v>568</v>
      </c>
      <c r="AK160">
        <v>687</v>
      </c>
      <c r="AL160">
        <v>422</v>
      </c>
      <c r="AM160">
        <v>1654</v>
      </c>
      <c r="AN160">
        <v>203</v>
      </c>
      <c r="AO160">
        <v>203</v>
      </c>
      <c r="AP160">
        <v>863</v>
      </c>
      <c r="AQ160">
        <v>916</v>
      </c>
      <c r="AR160">
        <v>35940</v>
      </c>
      <c r="AS160">
        <v>868</v>
      </c>
      <c r="AT160">
        <v>202</v>
      </c>
      <c r="AU160">
        <v>202</v>
      </c>
      <c r="AV160">
        <v>551</v>
      </c>
      <c r="AW160">
        <v>1661</v>
      </c>
      <c r="AX160">
        <v>555</v>
      </c>
      <c r="AY160">
        <v>4919</v>
      </c>
      <c r="AZ160">
        <v>2635</v>
      </c>
      <c r="BA160">
        <v>435</v>
      </c>
      <c r="BB160">
        <v>1204</v>
      </c>
      <c r="BC160">
        <v>411</v>
      </c>
      <c r="BD160" s="9">
        <v>158</v>
      </c>
    </row>
    <row r="161" spans="1:56" x14ac:dyDescent="0.35">
      <c r="B161" s="5" t="s">
        <v>50</v>
      </c>
      <c r="C161">
        <v>1901</v>
      </c>
      <c r="D161">
        <v>3336</v>
      </c>
      <c r="E161">
        <v>1435</v>
      </c>
      <c r="F161">
        <v>977</v>
      </c>
      <c r="G161">
        <v>702</v>
      </c>
      <c r="H161">
        <v>1491</v>
      </c>
      <c r="I161">
        <v>885</v>
      </c>
      <c r="J161">
        <v>655</v>
      </c>
      <c r="K161">
        <v>220</v>
      </c>
      <c r="L161">
        <v>1233</v>
      </c>
      <c r="M161">
        <v>1233</v>
      </c>
      <c r="N161">
        <v>736</v>
      </c>
      <c r="O161">
        <v>532</v>
      </c>
      <c r="P161">
        <v>179</v>
      </c>
      <c r="Q161">
        <v>525</v>
      </c>
      <c r="R161">
        <v>254</v>
      </c>
      <c r="S161">
        <v>9969</v>
      </c>
      <c r="T161">
        <v>4483</v>
      </c>
      <c r="U161">
        <v>449</v>
      </c>
      <c r="V161">
        <v>775</v>
      </c>
      <c r="W161">
        <v>2265</v>
      </c>
      <c r="X161">
        <v>2265</v>
      </c>
      <c r="Y161">
        <v>1430</v>
      </c>
      <c r="Z161">
        <v>4492</v>
      </c>
      <c r="AA161">
        <v>10217</v>
      </c>
      <c r="AB161">
        <v>4128</v>
      </c>
      <c r="AC161">
        <v>6576</v>
      </c>
      <c r="AD161">
        <v>2653</v>
      </c>
      <c r="AE161">
        <v>1951</v>
      </c>
      <c r="AF161">
        <v>323</v>
      </c>
      <c r="AG161">
        <v>1951</v>
      </c>
      <c r="AH161">
        <v>3641</v>
      </c>
      <c r="AI161">
        <v>6819</v>
      </c>
      <c r="AJ161">
        <v>567</v>
      </c>
      <c r="AK161">
        <v>792</v>
      </c>
      <c r="AL161">
        <v>394</v>
      </c>
      <c r="AM161">
        <v>1927</v>
      </c>
      <c r="AN161">
        <v>175</v>
      </c>
      <c r="AO161">
        <v>175</v>
      </c>
      <c r="AP161">
        <v>963</v>
      </c>
      <c r="AQ161">
        <v>950</v>
      </c>
      <c r="AR161">
        <v>34643</v>
      </c>
      <c r="AS161">
        <v>885</v>
      </c>
      <c r="AT161">
        <v>222</v>
      </c>
      <c r="AU161">
        <v>222</v>
      </c>
      <c r="AV161">
        <v>565</v>
      </c>
      <c r="AW161">
        <v>1714</v>
      </c>
      <c r="AX161">
        <v>435</v>
      </c>
      <c r="AY161">
        <v>4941</v>
      </c>
      <c r="AZ161">
        <v>2676</v>
      </c>
      <c r="BA161">
        <v>378</v>
      </c>
      <c r="BB161">
        <v>1244</v>
      </c>
      <c r="BC161">
        <v>449</v>
      </c>
      <c r="BD161" s="9">
        <v>159</v>
      </c>
    </row>
    <row r="162" spans="1:56" x14ac:dyDescent="0.35">
      <c r="B162" s="5" t="s">
        <v>51</v>
      </c>
      <c r="C162">
        <v>1378</v>
      </c>
      <c r="D162">
        <v>2828</v>
      </c>
      <c r="E162">
        <v>1450</v>
      </c>
      <c r="F162">
        <v>967</v>
      </c>
      <c r="G162">
        <v>788</v>
      </c>
      <c r="H162">
        <v>1594</v>
      </c>
      <c r="I162">
        <v>835</v>
      </c>
      <c r="J162">
        <v>642</v>
      </c>
      <c r="K162">
        <v>222</v>
      </c>
      <c r="L162">
        <v>1144</v>
      </c>
      <c r="M162">
        <v>1144</v>
      </c>
      <c r="N162">
        <v>528</v>
      </c>
      <c r="O162">
        <v>598</v>
      </c>
      <c r="P162">
        <v>158</v>
      </c>
      <c r="Q162">
        <v>540</v>
      </c>
      <c r="R162">
        <v>263</v>
      </c>
      <c r="S162">
        <v>8852</v>
      </c>
      <c r="T162">
        <v>3418</v>
      </c>
      <c r="U162">
        <v>495</v>
      </c>
      <c r="V162">
        <v>936</v>
      </c>
      <c r="W162">
        <v>2232</v>
      </c>
      <c r="X162">
        <v>2232</v>
      </c>
      <c r="Y162">
        <v>1578</v>
      </c>
      <c r="Z162">
        <v>3444</v>
      </c>
      <c r="AA162">
        <v>9199</v>
      </c>
      <c r="AB162">
        <v>3551</v>
      </c>
      <c r="AC162">
        <v>5375</v>
      </c>
      <c r="AD162">
        <v>2770</v>
      </c>
      <c r="AE162">
        <v>1982</v>
      </c>
      <c r="AF162">
        <v>347</v>
      </c>
      <c r="AG162">
        <v>1982</v>
      </c>
      <c r="AH162">
        <v>3824</v>
      </c>
      <c r="AI162">
        <v>5785</v>
      </c>
      <c r="AJ162">
        <v>586</v>
      </c>
      <c r="AK162">
        <v>723</v>
      </c>
      <c r="AL162">
        <v>417</v>
      </c>
      <c r="AM162">
        <v>2112</v>
      </c>
      <c r="AN162">
        <v>162</v>
      </c>
      <c r="AO162">
        <v>162</v>
      </c>
      <c r="AP162">
        <v>942</v>
      </c>
      <c r="AQ162">
        <v>831</v>
      </c>
      <c r="AR162">
        <v>32007</v>
      </c>
      <c r="AS162">
        <v>835</v>
      </c>
      <c r="AT162">
        <v>225</v>
      </c>
      <c r="AU162">
        <v>225</v>
      </c>
      <c r="AV162">
        <v>579</v>
      </c>
      <c r="AW162">
        <v>1712</v>
      </c>
      <c r="AX162">
        <v>420</v>
      </c>
      <c r="AY162">
        <v>4669</v>
      </c>
      <c r="AZ162">
        <v>2437</v>
      </c>
      <c r="BA162">
        <v>332</v>
      </c>
      <c r="BB162">
        <v>1241</v>
      </c>
      <c r="BC162">
        <v>495</v>
      </c>
      <c r="BD162" s="9">
        <v>160</v>
      </c>
    </row>
    <row r="163" spans="1:56" x14ac:dyDescent="0.35">
      <c r="B163" s="5" t="s">
        <v>52</v>
      </c>
      <c r="C163">
        <v>1063</v>
      </c>
      <c r="D163">
        <v>2661</v>
      </c>
      <c r="E163">
        <v>1598</v>
      </c>
      <c r="F163">
        <v>1136</v>
      </c>
      <c r="G163">
        <v>943</v>
      </c>
      <c r="H163">
        <v>1780</v>
      </c>
      <c r="I163">
        <v>1098</v>
      </c>
      <c r="J163">
        <v>717</v>
      </c>
      <c r="K163">
        <v>292</v>
      </c>
      <c r="L163">
        <v>1367</v>
      </c>
      <c r="M163">
        <v>1367</v>
      </c>
      <c r="N163">
        <v>478</v>
      </c>
      <c r="O163">
        <v>609</v>
      </c>
      <c r="P163">
        <v>188</v>
      </c>
      <c r="Q163">
        <v>701</v>
      </c>
      <c r="R163">
        <v>265</v>
      </c>
      <c r="S163">
        <v>8689</v>
      </c>
      <c r="T163">
        <v>2555</v>
      </c>
      <c r="U163">
        <v>562</v>
      </c>
      <c r="V163">
        <v>954</v>
      </c>
      <c r="W163">
        <v>2385</v>
      </c>
      <c r="X163">
        <v>2385</v>
      </c>
      <c r="Y163">
        <v>1671</v>
      </c>
      <c r="Z163">
        <v>2499</v>
      </c>
      <c r="AA163">
        <v>8483</v>
      </c>
      <c r="AB163">
        <v>3466</v>
      </c>
      <c r="AC163">
        <v>4552</v>
      </c>
      <c r="AD163">
        <v>2890</v>
      </c>
      <c r="AE163">
        <v>1947</v>
      </c>
      <c r="AF163">
        <v>349</v>
      </c>
      <c r="AG163">
        <v>1947</v>
      </c>
      <c r="AH163">
        <v>3931</v>
      </c>
      <c r="AI163">
        <v>5206</v>
      </c>
      <c r="AJ163">
        <v>640</v>
      </c>
      <c r="AK163">
        <v>805</v>
      </c>
      <c r="AL163">
        <v>515</v>
      </c>
      <c r="AM163">
        <v>2101</v>
      </c>
      <c r="AN163">
        <v>166</v>
      </c>
      <c r="AO163">
        <v>166</v>
      </c>
      <c r="AP163">
        <v>923</v>
      </c>
      <c r="AQ163">
        <v>847</v>
      </c>
      <c r="AR163">
        <v>31831</v>
      </c>
      <c r="AS163">
        <v>1098</v>
      </c>
      <c r="AT163">
        <v>220</v>
      </c>
      <c r="AU163">
        <v>220</v>
      </c>
      <c r="AV163">
        <v>656</v>
      </c>
      <c r="AW163">
        <v>1830</v>
      </c>
      <c r="AX163">
        <v>425</v>
      </c>
      <c r="AY163">
        <v>4922</v>
      </c>
      <c r="AZ163">
        <v>2537</v>
      </c>
      <c r="BA163">
        <v>404</v>
      </c>
      <c r="BB163">
        <v>1310</v>
      </c>
      <c r="BC163">
        <v>562</v>
      </c>
      <c r="BD163" s="9">
        <v>161</v>
      </c>
    </row>
    <row r="164" spans="1:56" x14ac:dyDescent="0.35">
      <c r="B164" s="5" t="s">
        <v>53</v>
      </c>
      <c r="C164">
        <v>1045</v>
      </c>
      <c r="D164">
        <v>3055</v>
      </c>
      <c r="E164">
        <v>2010</v>
      </c>
      <c r="F164">
        <v>1368</v>
      </c>
      <c r="G164">
        <v>1251</v>
      </c>
      <c r="H164">
        <v>2296</v>
      </c>
      <c r="I164">
        <v>1359</v>
      </c>
      <c r="J164">
        <v>882</v>
      </c>
      <c r="K164">
        <v>370</v>
      </c>
      <c r="L164">
        <v>1886</v>
      </c>
      <c r="M164">
        <v>1886</v>
      </c>
      <c r="N164">
        <v>501</v>
      </c>
      <c r="O164">
        <v>798</v>
      </c>
      <c r="P164">
        <v>236</v>
      </c>
      <c r="Q164">
        <v>802</v>
      </c>
      <c r="R164">
        <v>305</v>
      </c>
      <c r="S164">
        <v>9492</v>
      </c>
      <c r="T164">
        <v>2240</v>
      </c>
      <c r="U164">
        <v>755</v>
      </c>
      <c r="V164">
        <v>1160</v>
      </c>
      <c r="W164">
        <v>2847</v>
      </c>
      <c r="X164">
        <v>2847</v>
      </c>
      <c r="Y164">
        <v>2042</v>
      </c>
      <c r="Z164">
        <v>2602</v>
      </c>
      <c r="AA164">
        <v>9794</v>
      </c>
      <c r="AB164">
        <v>4032</v>
      </c>
      <c r="AC164">
        <v>5135</v>
      </c>
      <c r="AD164">
        <v>3799</v>
      </c>
      <c r="AE164">
        <v>2548</v>
      </c>
      <c r="AF164">
        <v>402</v>
      </c>
      <c r="AG164">
        <v>2548</v>
      </c>
      <c r="AH164">
        <v>4659</v>
      </c>
      <c r="AI164">
        <v>5286</v>
      </c>
      <c r="AJ164">
        <v>743</v>
      </c>
      <c r="AK164">
        <v>977</v>
      </c>
      <c r="AL164">
        <v>674</v>
      </c>
      <c r="AM164">
        <v>2351</v>
      </c>
      <c r="AN164">
        <v>216</v>
      </c>
      <c r="AO164">
        <v>216</v>
      </c>
      <c r="AP164">
        <v>1207</v>
      </c>
      <c r="AQ164">
        <v>1096</v>
      </c>
      <c r="AR164">
        <v>37651</v>
      </c>
      <c r="AS164">
        <v>1359</v>
      </c>
      <c r="AT164">
        <v>263</v>
      </c>
      <c r="AU164">
        <v>263</v>
      </c>
      <c r="AV164">
        <v>824</v>
      </c>
      <c r="AW164">
        <v>2308</v>
      </c>
      <c r="AX164">
        <v>512</v>
      </c>
      <c r="AY164">
        <v>5923</v>
      </c>
      <c r="AZ164">
        <v>3076</v>
      </c>
      <c r="BA164">
        <v>494</v>
      </c>
      <c r="BB164">
        <v>1501</v>
      </c>
      <c r="BC164">
        <v>755</v>
      </c>
      <c r="BD164" s="9">
        <v>162</v>
      </c>
    </row>
    <row r="165" spans="1:56" x14ac:dyDescent="0.35">
      <c r="B165" s="5" t="s">
        <v>54</v>
      </c>
      <c r="C165">
        <v>1068</v>
      </c>
      <c r="D165">
        <v>3059</v>
      </c>
      <c r="E165">
        <v>1991</v>
      </c>
      <c r="F165">
        <v>1592</v>
      </c>
      <c r="G165">
        <v>1399</v>
      </c>
      <c r="H165">
        <v>2568</v>
      </c>
      <c r="I165">
        <v>1561</v>
      </c>
      <c r="J165">
        <v>946</v>
      </c>
      <c r="K165">
        <v>380</v>
      </c>
      <c r="L165">
        <v>2194</v>
      </c>
      <c r="M165">
        <v>2194</v>
      </c>
      <c r="N165">
        <v>642</v>
      </c>
      <c r="O165">
        <v>905</v>
      </c>
      <c r="P165">
        <v>242</v>
      </c>
      <c r="Q165">
        <v>819</v>
      </c>
      <c r="R165">
        <v>388</v>
      </c>
      <c r="S165">
        <v>9822</v>
      </c>
      <c r="T165">
        <v>2201</v>
      </c>
      <c r="U165">
        <v>720</v>
      </c>
      <c r="V165">
        <v>1203</v>
      </c>
      <c r="W165">
        <v>2967</v>
      </c>
      <c r="X165">
        <v>2967</v>
      </c>
      <c r="Y165">
        <v>2149</v>
      </c>
      <c r="Z165">
        <v>2611</v>
      </c>
      <c r="AA165">
        <v>10234</v>
      </c>
      <c r="AB165">
        <v>4060</v>
      </c>
      <c r="AC165">
        <v>5533</v>
      </c>
      <c r="AD165">
        <v>4402</v>
      </c>
      <c r="AE165">
        <v>3003</v>
      </c>
      <c r="AF165">
        <v>479</v>
      </c>
      <c r="AG165">
        <v>3003</v>
      </c>
      <c r="AH165">
        <v>4701</v>
      </c>
      <c r="AI165">
        <v>5294</v>
      </c>
      <c r="AJ165">
        <v>749</v>
      </c>
      <c r="AK165">
        <v>1001</v>
      </c>
      <c r="AL165">
        <v>756</v>
      </c>
      <c r="AM165">
        <v>2320</v>
      </c>
      <c r="AN165">
        <v>284</v>
      </c>
      <c r="AO165">
        <v>284</v>
      </c>
      <c r="AP165">
        <v>1419</v>
      </c>
      <c r="AQ165">
        <v>1267</v>
      </c>
      <c r="AR165">
        <v>40386</v>
      </c>
      <c r="AS165">
        <v>1561</v>
      </c>
      <c r="AT165">
        <v>300</v>
      </c>
      <c r="AU165">
        <v>300</v>
      </c>
      <c r="AV165">
        <v>907</v>
      </c>
      <c r="AW165">
        <v>2381</v>
      </c>
      <c r="AX165">
        <v>566</v>
      </c>
      <c r="AY165">
        <v>6620</v>
      </c>
      <c r="AZ165">
        <v>3653</v>
      </c>
      <c r="BA165">
        <v>546</v>
      </c>
      <c r="BB165">
        <v>1525</v>
      </c>
      <c r="BC165">
        <v>720</v>
      </c>
      <c r="BD165" s="9">
        <v>163</v>
      </c>
    </row>
    <row r="166" spans="1:56" x14ac:dyDescent="0.35">
      <c r="B166" s="5" t="s">
        <v>55</v>
      </c>
      <c r="C166">
        <v>947</v>
      </c>
      <c r="D166">
        <v>2791</v>
      </c>
      <c r="E166">
        <v>1844</v>
      </c>
      <c r="F166">
        <v>1476</v>
      </c>
      <c r="G166">
        <v>1413</v>
      </c>
      <c r="H166">
        <v>2249</v>
      </c>
      <c r="I166">
        <v>1530</v>
      </c>
      <c r="J166">
        <v>888</v>
      </c>
      <c r="K166">
        <v>376</v>
      </c>
      <c r="L166">
        <v>2106</v>
      </c>
      <c r="M166">
        <v>2106</v>
      </c>
      <c r="N166">
        <v>596</v>
      </c>
      <c r="O166">
        <v>713</v>
      </c>
      <c r="P166">
        <v>231</v>
      </c>
      <c r="Q166">
        <v>839</v>
      </c>
      <c r="R166">
        <v>380</v>
      </c>
      <c r="S166">
        <v>9193</v>
      </c>
      <c r="T166">
        <v>1854</v>
      </c>
      <c r="U166">
        <v>709</v>
      </c>
      <c r="V166">
        <v>1022</v>
      </c>
      <c r="W166">
        <v>2906</v>
      </c>
      <c r="X166">
        <v>2906</v>
      </c>
      <c r="Y166">
        <v>1910</v>
      </c>
      <c r="Z166">
        <v>2317</v>
      </c>
      <c r="AA166">
        <v>9276</v>
      </c>
      <c r="AB166">
        <v>3753</v>
      </c>
      <c r="AC166">
        <v>5061</v>
      </c>
      <c r="AD166">
        <v>4380</v>
      </c>
      <c r="AE166">
        <v>2967</v>
      </c>
      <c r="AF166">
        <v>511</v>
      </c>
      <c r="AG166">
        <v>2967</v>
      </c>
      <c r="AH166">
        <v>4215</v>
      </c>
      <c r="AI166">
        <v>4757</v>
      </c>
      <c r="AJ166">
        <v>692</v>
      </c>
      <c r="AK166">
        <v>962</v>
      </c>
      <c r="AL166">
        <v>722</v>
      </c>
      <c r="AM166">
        <v>1919</v>
      </c>
      <c r="AN166">
        <v>303</v>
      </c>
      <c r="AO166">
        <v>303</v>
      </c>
      <c r="AP166">
        <v>1324</v>
      </c>
      <c r="AQ166">
        <v>1096</v>
      </c>
      <c r="AR166">
        <v>37545</v>
      </c>
      <c r="AS166">
        <v>1530</v>
      </c>
      <c r="AT166">
        <v>270</v>
      </c>
      <c r="AU166">
        <v>270</v>
      </c>
      <c r="AV166">
        <v>814</v>
      </c>
      <c r="AW166">
        <v>2296</v>
      </c>
      <c r="AX166">
        <v>512</v>
      </c>
      <c r="AY166">
        <v>6302</v>
      </c>
      <c r="AZ166">
        <v>3396</v>
      </c>
      <c r="BA166">
        <v>526</v>
      </c>
      <c r="BB166">
        <v>1372</v>
      </c>
      <c r="BC166">
        <v>709</v>
      </c>
      <c r="BD166" s="9">
        <v>164</v>
      </c>
    </row>
    <row r="167" spans="1:56" x14ac:dyDescent="0.35">
      <c r="B167" s="5" t="s">
        <v>56</v>
      </c>
      <c r="C167">
        <v>850</v>
      </c>
      <c r="D167">
        <v>2574</v>
      </c>
      <c r="E167">
        <v>1724</v>
      </c>
      <c r="F167">
        <v>1256</v>
      </c>
      <c r="G167">
        <v>1370</v>
      </c>
      <c r="H167">
        <v>2167</v>
      </c>
      <c r="I167">
        <v>1350</v>
      </c>
      <c r="J167">
        <v>778</v>
      </c>
      <c r="K167">
        <v>308</v>
      </c>
      <c r="L167">
        <v>2038</v>
      </c>
      <c r="M167">
        <v>2038</v>
      </c>
      <c r="N167">
        <v>500</v>
      </c>
      <c r="O167">
        <v>680</v>
      </c>
      <c r="P167">
        <v>204</v>
      </c>
      <c r="Q167">
        <v>739</v>
      </c>
      <c r="R167">
        <v>296</v>
      </c>
      <c r="S167">
        <v>7823</v>
      </c>
      <c r="T167">
        <v>1524</v>
      </c>
      <c r="U167">
        <v>683</v>
      </c>
      <c r="V167">
        <v>847</v>
      </c>
      <c r="W167">
        <v>2431</v>
      </c>
      <c r="X167">
        <v>2431</v>
      </c>
      <c r="Y167">
        <v>1625</v>
      </c>
      <c r="Z167">
        <v>1935</v>
      </c>
      <c r="AA167">
        <v>7810</v>
      </c>
      <c r="AB167">
        <v>3410</v>
      </c>
      <c r="AC167">
        <v>4163</v>
      </c>
      <c r="AD167">
        <v>4178</v>
      </c>
      <c r="AE167">
        <v>2808</v>
      </c>
      <c r="AF167">
        <v>383</v>
      </c>
      <c r="AG167">
        <v>2808</v>
      </c>
      <c r="AH167">
        <v>3647</v>
      </c>
      <c r="AI167">
        <v>4042</v>
      </c>
      <c r="AJ167">
        <v>658</v>
      </c>
      <c r="AK167">
        <v>836</v>
      </c>
      <c r="AL167">
        <v>641</v>
      </c>
      <c r="AM167">
        <v>1637</v>
      </c>
      <c r="AN167">
        <v>242</v>
      </c>
      <c r="AO167">
        <v>242</v>
      </c>
      <c r="AP167">
        <v>1249</v>
      </c>
      <c r="AQ167">
        <v>882</v>
      </c>
      <c r="AR167">
        <v>33247</v>
      </c>
      <c r="AS167">
        <v>1350</v>
      </c>
      <c r="AT167">
        <v>266</v>
      </c>
      <c r="AU167">
        <v>266</v>
      </c>
      <c r="AV167">
        <v>846</v>
      </c>
      <c r="AW167">
        <v>2010</v>
      </c>
      <c r="AX167">
        <v>470</v>
      </c>
      <c r="AY167">
        <v>5436</v>
      </c>
      <c r="AZ167">
        <v>3005</v>
      </c>
      <c r="BA167">
        <v>463</v>
      </c>
      <c r="BB167">
        <v>1121</v>
      </c>
      <c r="BC167">
        <v>683</v>
      </c>
      <c r="BD167" s="9">
        <v>165</v>
      </c>
    </row>
    <row r="168" spans="1:56" x14ac:dyDescent="0.35">
      <c r="B168" s="5" t="s">
        <v>57</v>
      </c>
      <c r="C168">
        <v>802</v>
      </c>
      <c r="D168">
        <v>2600</v>
      </c>
      <c r="E168">
        <v>1798</v>
      </c>
      <c r="F168">
        <v>1465</v>
      </c>
      <c r="G168">
        <v>1569</v>
      </c>
      <c r="H168">
        <v>2320</v>
      </c>
      <c r="I168">
        <v>1462</v>
      </c>
      <c r="J168">
        <v>797</v>
      </c>
      <c r="K168">
        <v>326</v>
      </c>
      <c r="L168">
        <v>2190</v>
      </c>
      <c r="M168">
        <v>2190</v>
      </c>
      <c r="N168">
        <v>503</v>
      </c>
      <c r="O168">
        <v>709</v>
      </c>
      <c r="P168">
        <v>222</v>
      </c>
      <c r="Q168">
        <v>691</v>
      </c>
      <c r="R168">
        <v>261</v>
      </c>
      <c r="S168">
        <v>7857</v>
      </c>
      <c r="T168">
        <v>1374</v>
      </c>
      <c r="U168">
        <v>743</v>
      </c>
      <c r="V168">
        <v>911</v>
      </c>
      <c r="W168">
        <v>2594</v>
      </c>
      <c r="X168">
        <v>2594</v>
      </c>
      <c r="Y168">
        <v>1708</v>
      </c>
      <c r="Z168">
        <v>1535</v>
      </c>
      <c r="AA168">
        <v>7064</v>
      </c>
      <c r="AB168">
        <v>3469</v>
      </c>
      <c r="AC168">
        <v>3692</v>
      </c>
      <c r="AD168">
        <v>4333</v>
      </c>
      <c r="AE168">
        <v>2764</v>
      </c>
      <c r="AF168">
        <v>358</v>
      </c>
      <c r="AG168">
        <v>2764</v>
      </c>
      <c r="AH168">
        <v>3372</v>
      </c>
      <c r="AI168">
        <v>3801</v>
      </c>
      <c r="AJ168">
        <v>662</v>
      </c>
      <c r="AK168">
        <v>869</v>
      </c>
      <c r="AL168">
        <v>763</v>
      </c>
      <c r="AM168">
        <v>1649</v>
      </c>
      <c r="AN168">
        <v>234</v>
      </c>
      <c r="AO168">
        <v>234</v>
      </c>
      <c r="AP168">
        <v>1208</v>
      </c>
      <c r="AQ168">
        <v>918</v>
      </c>
      <c r="AR168">
        <v>33371</v>
      </c>
      <c r="AS168">
        <v>1462</v>
      </c>
      <c r="AT168">
        <v>277</v>
      </c>
      <c r="AU168">
        <v>277</v>
      </c>
      <c r="AV168">
        <v>848</v>
      </c>
      <c r="AW168">
        <v>1723</v>
      </c>
      <c r="AX168">
        <v>471</v>
      </c>
      <c r="AY168">
        <v>5770</v>
      </c>
      <c r="AZ168">
        <v>3176</v>
      </c>
      <c r="BA168">
        <v>398</v>
      </c>
      <c r="BB168">
        <v>1074</v>
      </c>
      <c r="BC168">
        <v>743</v>
      </c>
      <c r="BD168" s="9">
        <v>166</v>
      </c>
    </row>
    <row r="169" spans="1:56" x14ac:dyDescent="0.35">
      <c r="B169" s="5" t="s">
        <v>58</v>
      </c>
      <c r="C169">
        <v>496</v>
      </c>
      <c r="D169">
        <v>1770</v>
      </c>
      <c r="E169">
        <v>1274</v>
      </c>
      <c r="F169">
        <v>957</v>
      </c>
      <c r="G169">
        <v>1133</v>
      </c>
      <c r="H169">
        <v>1761</v>
      </c>
      <c r="I169">
        <v>1079</v>
      </c>
      <c r="J169">
        <v>571</v>
      </c>
      <c r="K169">
        <v>249</v>
      </c>
      <c r="L169">
        <v>1755</v>
      </c>
      <c r="M169">
        <v>1755</v>
      </c>
      <c r="N169">
        <v>354</v>
      </c>
      <c r="O169">
        <v>545</v>
      </c>
      <c r="P169">
        <v>123</v>
      </c>
      <c r="Q169">
        <v>526</v>
      </c>
      <c r="R169">
        <v>217</v>
      </c>
      <c r="S169">
        <v>5596</v>
      </c>
      <c r="T169">
        <v>815</v>
      </c>
      <c r="U169">
        <v>536</v>
      </c>
      <c r="V169">
        <v>687</v>
      </c>
      <c r="W169">
        <v>1900</v>
      </c>
      <c r="X169">
        <v>1900</v>
      </c>
      <c r="Y169">
        <v>1258</v>
      </c>
      <c r="Z169">
        <v>1089</v>
      </c>
      <c r="AA169">
        <v>5184</v>
      </c>
      <c r="AB169">
        <v>2408</v>
      </c>
      <c r="AC169">
        <v>2713</v>
      </c>
      <c r="AD169">
        <v>3255</v>
      </c>
      <c r="AE169">
        <v>2122</v>
      </c>
      <c r="AF169">
        <v>301</v>
      </c>
      <c r="AG169">
        <v>2122</v>
      </c>
      <c r="AH169">
        <v>2471</v>
      </c>
      <c r="AI169">
        <v>2617</v>
      </c>
      <c r="AJ169">
        <v>470</v>
      </c>
      <c r="AK169">
        <v>638</v>
      </c>
      <c r="AL169">
        <v>574</v>
      </c>
      <c r="AM169">
        <v>1160</v>
      </c>
      <c r="AN169">
        <v>195</v>
      </c>
      <c r="AO169">
        <v>195</v>
      </c>
      <c r="AP169">
        <v>970</v>
      </c>
      <c r="AQ169">
        <v>679</v>
      </c>
      <c r="AR169">
        <v>24436</v>
      </c>
      <c r="AS169">
        <v>1079</v>
      </c>
      <c r="AT169">
        <v>207</v>
      </c>
      <c r="AU169">
        <v>207</v>
      </c>
      <c r="AV169">
        <v>642</v>
      </c>
      <c r="AW169">
        <v>1311</v>
      </c>
      <c r="AX169">
        <v>322</v>
      </c>
      <c r="AY169">
        <v>4181</v>
      </c>
      <c r="AZ169">
        <v>2281</v>
      </c>
      <c r="BA169">
        <v>304</v>
      </c>
      <c r="BB169">
        <v>806</v>
      </c>
      <c r="BC169">
        <v>536</v>
      </c>
      <c r="BD169" s="9">
        <v>167</v>
      </c>
    </row>
    <row r="170" spans="1:56" x14ac:dyDescent="0.35">
      <c r="B170" s="5" t="s">
        <v>59</v>
      </c>
      <c r="C170">
        <v>449</v>
      </c>
      <c r="D170">
        <v>1329</v>
      </c>
      <c r="E170">
        <v>880</v>
      </c>
      <c r="F170">
        <v>715</v>
      </c>
      <c r="G170">
        <v>851</v>
      </c>
      <c r="H170">
        <v>1302</v>
      </c>
      <c r="I170">
        <v>799</v>
      </c>
      <c r="J170">
        <v>400</v>
      </c>
      <c r="K170">
        <v>165</v>
      </c>
      <c r="L170">
        <v>1317</v>
      </c>
      <c r="M170">
        <v>1317</v>
      </c>
      <c r="N170">
        <v>308</v>
      </c>
      <c r="O170">
        <v>407</v>
      </c>
      <c r="P170">
        <v>68</v>
      </c>
      <c r="Q170">
        <v>349</v>
      </c>
      <c r="R170">
        <v>172</v>
      </c>
      <c r="S170">
        <v>4159</v>
      </c>
      <c r="T170">
        <v>651</v>
      </c>
      <c r="U170">
        <v>413</v>
      </c>
      <c r="V170">
        <v>488</v>
      </c>
      <c r="W170">
        <v>1438</v>
      </c>
      <c r="X170">
        <v>1438</v>
      </c>
      <c r="Y170">
        <v>888</v>
      </c>
      <c r="Z170">
        <v>776</v>
      </c>
      <c r="AA170">
        <v>3820</v>
      </c>
      <c r="AB170">
        <v>1893</v>
      </c>
      <c r="AC170">
        <v>1896</v>
      </c>
      <c r="AD170">
        <v>2293</v>
      </c>
      <c r="AE170">
        <v>1442</v>
      </c>
      <c r="AF170">
        <v>214</v>
      </c>
      <c r="AG170">
        <v>1442</v>
      </c>
      <c r="AH170">
        <v>1924</v>
      </c>
      <c r="AI170">
        <v>1922</v>
      </c>
      <c r="AJ170">
        <v>344</v>
      </c>
      <c r="AK170">
        <v>564</v>
      </c>
      <c r="AL170">
        <v>429</v>
      </c>
      <c r="AM170">
        <v>846</v>
      </c>
      <c r="AN170">
        <v>140</v>
      </c>
      <c r="AO170">
        <v>140</v>
      </c>
      <c r="AP170">
        <v>742</v>
      </c>
      <c r="AQ170">
        <v>479</v>
      </c>
      <c r="AR170">
        <v>18146</v>
      </c>
      <c r="AS170">
        <v>799</v>
      </c>
      <c r="AT170">
        <v>156</v>
      </c>
      <c r="AU170">
        <v>156</v>
      </c>
      <c r="AV170">
        <v>466</v>
      </c>
      <c r="AW170">
        <v>1078</v>
      </c>
      <c r="AX170">
        <v>235</v>
      </c>
      <c r="AY170">
        <v>3203</v>
      </c>
      <c r="AZ170">
        <v>1765</v>
      </c>
      <c r="BA170">
        <v>187</v>
      </c>
      <c r="BB170">
        <v>578</v>
      </c>
      <c r="BC170">
        <v>413</v>
      </c>
      <c r="BD170" s="9">
        <v>168</v>
      </c>
    </row>
    <row r="171" spans="1:56" x14ac:dyDescent="0.35">
      <c r="B171" s="5" t="s">
        <v>60</v>
      </c>
      <c r="C171">
        <v>317</v>
      </c>
      <c r="D171">
        <v>916</v>
      </c>
      <c r="E171">
        <v>599</v>
      </c>
      <c r="F171">
        <v>470</v>
      </c>
      <c r="G171">
        <v>508</v>
      </c>
      <c r="H171">
        <v>803</v>
      </c>
      <c r="I171">
        <v>522</v>
      </c>
      <c r="J171">
        <v>283</v>
      </c>
      <c r="K171">
        <v>105</v>
      </c>
      <c r="L171">
        <v>892</v>
      </c>
      <c r="M171">
        <v>892</v>
      </c>
      <c r="N171">
        <v>210</v>
      </c>
      <c r="O171">
        <v>259</v>
      </c>
      <c r="P171">
        <v>69</v>
      </c>
      <c r="Q171">
        <v>274</v>
      </c>
      <c r="R171">
        <v>129</v>
      </c>
      <c r="S171">
        <v>2829</v>
      </c>
      <c r="T171">
        <v>545</v>
      </c>
      <c r="U171">
        <v>245</v>
      </c>
      <c r="V171">
        <v>290</v>
      </c>
      <c r="W171">
        <v>910</v>
      </c>
      <c r="X171">
        <v>910</v>
      </c>
      <c r="Y171">
        <v>573</v>
      </c>
      <c r="Z171">
        <v>535</v>
      </c>
      <c r="AA171">
        <v>2594</v>
      </c>
      <c r="AB171">
        <v>1232</v>
      </c>
      <c r="AC171">
        <v>1373</v>
      </c>
      <c r="AD171">
        <v>1521</v>
      </c>
      <c r="AE171">
        <v>1013</v>
      </c>
      <c r="AF171">
        <v>141</v>
      </c>
      <c r="AG171">
        <v>1013</v>
      </c>
      <c r="AH171">
        <v>1221</v>
      </c>
      <c r="AI171">
        <v>1397</v>
      </c>
      <c r="AJ171">
        <v>223</v>
      </c>
      <c r="AK171">
        <v>316</v>
      </c>
      <c r="AL171">
        <v>274</v>
      </c>
      <c r="AM171">
        <v>511</v>
      </c>
      <c r="AN171">
        <v>105</v>
      </c>
      <c r="AO171">
        <v>105</v>
      </c>
      <c r="AP171">
        <v>529</v>
      </c>
      <c r="AQ171">
        <v>335</v>
      </c>
      <c r="AR171">
        <v>12096</v>
      </c>
      <c r="AS171">
        <v>522</v>
      </c>
      <c r="AT171">
        <v>93</v>
      </c>
      <c r="AU171">
        <v>93</v>
      </c>
      <c r="AV171">
        <v>270</v>
      </c>
      <c r="AW171">
        <v>710</v>
      </c>
      <c r="AX171">
        <v>178</v>
      </c>
      <c r="AY171">
        <v>2119</v>
      </c>
      <c r="AZ171">
        <v>1209</v>
      </c>
      <c r="BA171">
        <v>164</v>
      </c>
      <c r="BB171">
        <v>355</v>
      </c>
      <c r="BC171">
        <v>245</v>
      </c>
      <c r="BD171" s="9">
        <v>169</v>
      </c>
    </row>
    <row r="172" spans="1:56" x14ac:dyDescent="0.35">
      <c r="B172" s="5" t="s">
        <v>80</v>
      </c>
      <c r="C172">
        <v>158</v>
      </c>
      <c r="D172">
        <v>417</v>
      </c>
      <c r="E172">
        <v>259</v>
      </c>
      <c r="F172">
        <v>267</v>
      </c>
      <c r="G172">
        <v>245</v>
      </c>
      <c r="H172">
        <v>374</v>
      </c>
      <c r="I172">
        <v>259</v>
      </c>
      <c r="J172">
        <v>124</v>
      </c>
      <c r="K172">
        <v>56</v>
      </c>
      <c r="L172">
        <v>413</v>
      </c>
      <c r="M172">
        <v>413</v>
      </c>
      <c r="N172">
        <v>144</v>
      </c>
      <c r="O172">
        <v>106</v>
      </c>
      <c r="P172">
        <v>20</v>
      </c>
      <c r="Q172">
        <v>140</v>
      </c>
      <c r="R172">
        <v>71</v>
      </c>
      <c r="S172">
        <v>1413</v>
      </c>
      <c r="T172">
        <v>248</v>
      </c>
      <c r="U172">
        <v>149</v>
      </c>
      <c r="V172">
        <v>125</v>
      </c>
      <c r="W172">
        <v>467</v>
      </c>
      <c r="X172">
        <v>467</v>
      </c>
      <c r="Y172">
        <v>249</v>
      </c>
      <c r="Z172">
        <v>237</v>
      </c>
      <c r="AA172">
        <v>1267</v>
      </c>
      <c r="AB172">
        <v>607</v>
      </c>
      <c r="AC172">
        <v>694</v>
      </c>
      <c r="AD172">
        <v>740</v>
      </c>
      <c r="AE172">
        <v>495</v>
      </c>
      <c r="AF172">
        <v>89</v>
      </c>
      <c r="AG172">
        <v>495</v>
      </c>
      <c r="AH172">
        <v>573</v>
      </c>
      <c r="AI172">
        <v>687</v>
      </c>
      <c r="AJ172">
        <v>121</v>
      </c>
      <c r="AK172">
        <v>190</v>
      </c>
      <c r="AL172">
        <v>117</v>
      </c>
      <c r="AM172">
        <v>244</v>
      </c>
      <c r="AN172">
        <v>53</v>
      </c>
      <c r="AO172">
        <v>53</v>
      </c>
      <c r="AP172">
        <v>286</v>
      </c>
      <c r="AQ172">
        <v>208</v>
      </c>
      <c r="AR172">
        <v>6019</v>
      </c>
      <c r="AS172">
        <v>259</v>
      </c>
      <c r="AT172">
        <v>57</v>
      </c>
      <c r="AU172">
        <v>57</v>
      </c>
      <c r="AV172">
        <v>151</v>
      </c>
      <c r="AW172">
        <v>329</v>
      </c>
      <c r="AX172">
        <v>68</v>
      </c>
      <c r="AY172">
        <v>1164</v>
      </c>
      <c r="AZ172">
        <v>697</v>
      </c>
      <c r="BA172">
        <v>69</v>
      </c>
      <c r="BB172">
        <v>178</v>
      </c>
      <c r="BC172">
        <v>149</v>
      </c>
      <c r="BD172" s="9">
        <v>170</v>
      </c>
    </row>
    <row r="173" spans="1:56" x14ac:dyDescent="0.35">
      <c r="B173" s="5" t="s">
        <v>79</v>
      </c>
      <c r="C173">
        <v>63</v>
      </c>
      <c r="D173">
        <v>186</v>
      </c>
      <c r="E173">
        <v>123</v>
      </c>
      <c r="F173">
        <v>117</v>
      </c>
      <c r="G173">
        <v>101</v>
      </c>
      <c r="H173">
        <v>149</v>
      </c>
      <c r="I173">
        <v>93</v>
      </c>
      <c r="J173">
        <v>56</v>
      </c>
      <c r="K173">
        <v>27</v>
      </c>
      <c r="L173">
        <v>200</v>
      </c>
      <c r="M173">
        <v>200</v>
      </c>
      <c r="N173">
        <v>52</v>
      </c>
      <c r="O173">
        <v>35</v>
      </c>
      <c r="P173">
        <v>12</v>
      </c>
      <c r="Q173">
        <v>59</v>
      </c>
      <c r="R173">
        <v>35</v>
      </c>
      <c r="S173">
        <v>573</v>
      </c>
      <c r="T173">
        <v>105</v>
      </c>
      <c r="U173">
        <v>60</v>
      </c>
      <c r="V173">
        <v>64</v>
      </c>
      <c r="W173">
        <v>197</v>
      </c>
      <c r="X173">
        <v>197</v>
      </c>
      <c r="Y173">
        <v>120</v>
      </c>
      <c r="Z173">
        <v>120</v>
      </c>
      <c r="AA173">
        <v>600</v>
      </c>
      <c r="AB173">
        <v>260</v>
      </c>
      <c r="AC173">
        <v>362</v>
      </c>
      <c r="AD173">
        <v>288</v>
      </c>
      <c r="AE173">
        <v>187</v>
      </c>
      <c r="AF173">
        <v>38</v>
      </c>
      <c r="AG173">
        <v>187</v>
      </c>
      <c r="AH173">
        <v>238</v>
      </c>
      <c r="AI173">
        <v>283</v>
      </c>
      <c r="AJ173">
        <v>38</v>
      </c>
      <c r="AK173">
        <v>74</v>
      </c>
      <c r="AL173">
        <v>59</v>
      </c>
      <c r="AM173">
        <v>90</v>
      </c>
      <c r="AN173">
        <v>21</v>
      </c>
      <c r="AO173">
        <v>21</v>
      </c>
      <c r="AP173">
        <v>133</v>
      </c>
      <c r="AQ173">
        <v>133</v>
      </c>
      <c r="AR173">
        <v>2593</v>
      </c>
      <c r="AS173">
        <v>93</v>
      </c>
      <c r="AT173">
        <v>20</v>
      </c>
      <c r="AU173">
        <v>20</v>
      </c>
      <c r="AV173">
        <v>55</v>
      </c>
      <c r="AW173">
        <v>148</v>
      </c>
      <c r="AX173">
        <v>29</v>
      </c>
      <c r="AY173">
        <v>499</v>
      </c>
      <c r="AZ173">
        <v>302</v>
      </c>
      <c r="BA173">
        <v>24</v>
      </c>
      <c r="BB173">
        <v>81</v>
      </c>
      <c r="BC173">
        <v>60</v>
      </c>
      <c r="BD173" s="9">
        <v>171</v>
      </c>
    </row>
    <row r="174" spans="1:56" x14ac:dyDescent="0.35">
      <c r="A174" s="2" t="s">
        <v>136</v>
      </c>
      <c r="B174" s="7" t="s">
        <v>83</v>
      </c>
      <c r="BD174" s="9">
        <v>172</v>
      </c>
    </row>
    <row r="175" spans="1:56" x14ac:dyDescent="0.35">
      <c r="A175" s="3"/>
      <c r="B175" s="5" t="s">
        <v>61</v>
      </c>
      <c r="BD175" s="9">
        <v>173</v>
      </c>
    </row>
    <row r="176" spans="1:56" x14ac:dyDescent="0.35">
      <c r="A176" s="3"/>
      <c r="B176" s="5" t="s">
        <v>78</v>
      </c>
      <c r="BD176" s="9">
        <v>174</v>
      </c>
    </row>
    <row r="177" spans="1:56" x14ac:dyDescent="0.35">
      <c r="A177" s="3"/>
      <c r="B177" s="5" t="s">
        <v>62</v>
      </c>
      <c r="C177">
        <v>1082</v>
      </c>
      <c r="D177">
        <v>2976</v>
      </c>
      <c r="E177">
        <v>1894</v>
      </c>
      <c r="F177">
        <v>569</v>
      </c>
      <c r="G177">
        <v>433</v>
      </c>
      <c r="H177">
        <v>1093</v>
      </c>
      <c r="I177">
        <v>875</v>
      </c>
      <c r="J177">
        <v>880</v>
      </c>
      <c r="K177">
        <v>179</v>
      </c>
      <c r="L177">
        <v>481</v>
      </c>
      <c r="M177">
        <v>481</v>
      </c>
      <c r="N177">
        <v>911</v>
      </c>
      <c r="O177">
        <v>337</v>
      </c>
      <c r="P177">
        <v>362</v>
      </c>
      <c r="Q177">
        <v>874</v>
      </c>
      <c r="R177">
        <v>347</v>
      </c>
      <c r="S177">
        <v>5276</v>
      </c>
      <c r="T177">
        <v>1328</v>
      </c>
      <c r="U177">
        <v>29</v>
      </c>
      <c r="V177">
        <v>605</v>
      </c>
      <c r="W177">
        <v>1236</v>
      </c>
      <c r="X177">
        <v>1236</v>
      </c>
      <c r="Y177">
        <v>1485</v>
      </c>
      <c r="Z177">
        <v>1386</v>
      </c>
      <c r="AA177">
        <v>5855</v>
      </c>
      <c r="AB177">
        <v>3751</v>
      </c>
      <c r="AC177">
        <v>3282</v>
      </c>
      <c r="AD177">
        <v>1946</v>
      </c>
      <c r="AE177">
        <v>1513</v>
      </c>
      <c r="AF177">
        <v>325</v>
      </c>
      <c r="AG177">
        <v>1513</v>
      </c>
      <c r="AH177">
        <v>2573</v>
      </c>
      <c r="AI177">
        <v>3165</v>
      </c>
      <c r="AJ177">
        <v>287</v>
      </c>
      <c r="AK177">
        <v>775</v>
      </c>
      <c r="AL177">
        <v>461</v>
      </c>
      <c r="AM177">
        <v>1132</v>
      </c>
      <c r="AN177">
        <v>197</v>
      </c>
      <c r="AO177">
        <v>197</v>
      </c>
      <c r="AP177">
        <v>1452</v>
      </c>
      <c r="AQ177">
        <v>647</v>
      </c>
      <c r="AR177">
        <v>23408</v>
      </c>
      <c r="AS177">
        <v>875</v>
      </c>
      <c r="AT177">
        <v>363</v>
      </c>
      <c r="AU177">
        <v>363</v>
      </c>
      <c r="AV177">
        <v>295</v>
      </c>
      <c r="AW177">
        <v>1441</v>
      </c>
      <c r="AX177">
        <v>701</v>
      </c>
      <c r="AY177">
        <v>4168</v>
      </c>
      <c r="AZ177">
        <v>2932</v>
      </c>
      <c r="BA177">
        <v>215</v>
      </c>
      <c r="BB177">
        <v>676</v>
      </c>
      <c r="BC177">
        <v>29</v>
      </c>
      <c r="BD177" s="9">
        <v>175</v>
      </c>
    </row>
    <row r="178" spans="1:56" x14ac:dyDescent="0.35">
      <c r="A178" s="3"/>
      <c r="B178" s="5" t="s">
        <v>63</v>
      </c>
      <c r="C178">
        <v>2572</v>
      </c>
      <c r="D178">
        <v>4756</v>
      </c>
      <c r="E178">
        <v>2184</v>
      </c>
      <c r="F178">
        <v>634</v>
      </c>
      <c r="G178">
        <v>461</v>
      </c>
      <c r="H178">
        <v>1319</v>
      </c>
      <c r="I178">
        <v>840</v>
      </c>
      <c r="J178">
        <v>1254</v>
      </c>
      <c r="K178">
        <v>191</v>
      </c>
      <c r="L178">
        <v>624</v>
      </c>
      <c r="M178">
        <v>624</v>
      </c>
      <c r="N178">
        <v>1990</v>
      </c>
      <c r="O178">
        <v>445</v>
      </c>
      <c r="P178">
        <v>550</v>
      </c>
      <c r="Q178">
        <v>1110</v>
      </c>
      <c r="R178">
        <v>357</v>
      </c>
      <c r="S178">
        <v>8161</v>
      </c>
      <c r="T178">
        <v>3456</v>
      </c>
      <c r="U178">
        <v>50</v>
      </c>
      <c r="V178">
        <v>805</v>
      </c>
      <c r="W178">
        <v>1598</v>
      </c>
      <c r="X178">
        <v>1598</v>
      </c>
      <c r="Y178">
        <v>2059</v>
      </c>
      <c r="Z178">
        <v>4937</v>
      </c>
      <c r="AA178">
        <v>10228</v>
      </c>
      <c r="AB178">
        <v>5560</v>
      </c>
      <c r="AC178">
        <v>7331</v>
      </c>
      <c r="AD178">
        <v>2129</v>
      </c>
      <c r="AE178">
        <v>1668</v>
      </c>
      <c r="AF178">
        <v>397</v>
      </c>
      <c r="AG178">
        <v>1668</v>
      </c>
      <c r="AH178">
        <v>2897</v>
      </c>
      <c r="AI178">
        <v>5723</v>
      </c>
      <c r="AJ178">
        <v>332</v>
      </c>
      <c r="AK178">
        <v>804</v>
      </c>
      <c r="AL178">
        <v>535</v>
      </c>
      <c r="AM178">
        <v>1272</v>
      </c>
      <c r="AN178">
        <v>233</v>
      </c>
      <c r="AO178">
        <v>233</v>
      </c>
      <c r="AP178">
        <v>1483</v>
      </c>
      <c r="AQ178">
        <v>814</v>
      </c>
      <c r="AR178">
        <v>34833</v>
      </c>
      <c r="AS178">
        <v>840</v>
      </c>
      <c r="AT178">
        <v>363</v>
      </c>
      <c r="AU178">
        <v>363</v>
      </c>
      <c r="AV178">
        <v>339</v>
      </c>
      <c r="AW178">
        <v>1625</v>
      </c>
      <c r="AX178">
        <v>1063</v>
      </c>
      <c r="AY178">
        <v>5705</v>
      </c>
      <c r="AZ178">
        <v>4107</v>
      </c>
      <c r="BA178">
        <v>276</v>
      </c>
      <c r="BB178">
        <v>825</v>
      </c>
      <c r="BC178">
        <v>50</v>
      </c>
      <c r="BD178" s="9">
        <v>176</v>
      </c>
    </row>
    <row r="179" spans="1:56" x14ac:dyDescent="0.35">
      <c r="A179" s="3"/>
      <c r="B179" s="5" t="s">
        <v>64</v>
      </c>
      <c r="C179">
        <v>2096</v>
      </c>
      <c r="D179">
        <v>4458</v>
      </c>
      <c r="E179">
        <v>2362</v>
      </c>
      <c r="F179">
        <v>631</v>
      </c>
      <c r="G179">
        <v>406</v>
      </c>
      <c r="H179">
        <v>1203</v>
      </c>
      <c r="I179">
        <v>792</v>
      </c>
      <c r="J179">
        <v>987</v>
      </c>
      <c r="K179">
        <v>175</v>
      </c>
      <c r="L179">
        <v>607</v>
      </c>
      <c r="M179">
        <v>607</v>
      </c>
      <c r="N179">
        <v>998</v>
      </c>
      <c r="O179">
        <v>412</v>
      </c>
      <c r="P179">
        <v>436</v>
      </c>
      <c r="Q179">
        <v>777</v>
      </c>
      <c r="R179">
        <v>382</v>
      </c>
      <c r="S179">
        <v>9342</v>
      </c>
      <c r="T179">
        <v>4806</v>
      </c>
      <c r="U179">
        <v>41</v>
      </c>
      <c r="V179">
        <v>776</v>
      </c>
      <c r="W179">
        <v>1580</v>
      </c>
      <c r="X179">
        <v>1580</v>
      </c>
      <c r="Y179">
        <v>1763</v>
      </c>
      <c r="Z179">
        <v>4096</v>
      </c>
      <c r="AA179">
        <v>9115</v>
      </c>
      <c r="AB179">
        <v>5351</v>
      </c>
      <c r="AC179">
        <v>6268</v>
      </c>
      <c r="AD179">
        <v>2277</v>
      </c>
      <c r="AE179">
        <v>1871</v>
      </c>
      <c r="AF179">
        <v>319</v>
      </c>
      <c r="AG179">
        <v>1871</v>
      </c>
      <c r="AH179">
        <v>2847</v>
      </c>
      <c r="AI179">
        <v>6970</v>
      </c>
      <c r="AJ179">
        <v>385</v>
      </c>
      <c r="AK179">
        <v>893</v>
      </c>
      <c r="AL179">
        <v>498</v>
      </c>
      <c r="AM179">
        <v>1234</v>
      </c>
      <c r="AN179">
        <v>257</v>
      </c>
      <c r="AO179">
        <v>257</v>
      </c>
      <c r="AP179">
        <v>1387</v>
      </c>
      <c r="AQ179">
        <v>750</v>
      </c>
      <c r="AR179">
        <v>33433</v>
      </c>
      <c r="AS179">
        <v>792</v>
      </c>
      <c r="AT179">
        <v>461</v>
      </c>
      <c r="AU179">
        <v>461</v>
      </c>
      <c r="AV179">
        <v>293</v>
      </c>
      <c r="AW179">
        <v>1613</v>
      </c>
      <c r="AX179">
        <v>812</v>
      </c>
      <c r="AY179">
        <v>4596</v>
      </c>
      <c r="AZ179">
        <v>3016</v>
      </c>
      <c r="BA179">
        <v>285</v>
      </c>
      <c r="BB179">
        <v>1002</v>
      </c>
      <c r="BC179">
        <v>41</v>
      </c>
      <c r="BD179" s="9">
        <v>177</v>
      </c>
    </row>
    <row r="180" spans="1:56" x14ac:dyDescent="0.35">
      <c r="A180" s="3"/>
      <c r="B180" s="5" t="s">
        <v>65</v>
      </c>
      <c r="C180">
        <v>1659</v>
      </c>
      <c r="D180">
        <v>4533</v>
      </c>
      <c r="E180">
        <v>2874</v>
      </c>
      <c r="F180">
        <v>707</v>
      </c>
      <c r="G180">
        <v>426</v>
      </c>
      <c r="H180">
        <v>1307</v>
      </c>
      <c r="I180">
        <v>920</v>
      </c>
      <c r="J180">
        <v>894</v>
      </c>
      <c r="K180">
        <v>235</v>
      </c>
      <c r="L180">
        <v>624</v>
      </c>
      <c r="M180">
        <v>624</v>
      </c>
      <c r="N180">
        <v>781</v>
      </c>
      <c r="O180">
        <v>461</v>
      </c>
      <c r="P180">
        <v>467</v>
      </c>
      <c r="Q180">
        <v>863</v>
      </c>
      <c r="R180">
        <v>341</v>
      </c>
      <c r="S180">
        <v>9182</v>
      </c>
      <c r="T180">
        <v>4054</v>
      </c>
      <c r="U180">
        <v>61</v>
      </c>
      <c r="V180">
        <v>882</v>
      </c>
      <c r="W180">
        <v>1666</v>
      </c>
      <c r="X180">
        <v>1666</v>
      </c>
      <c r="Y180">
        <v>1776</v>
      </c>
      <c r="Z180">
        <v>3266</v>
      </c>
      <c r="AA180">
        <v>8788</v>
      </c>
      <c r="AB180">
        <v>5547</v>
      </c>
      <c r="AC180">
        <v>5502</v>
      </c>
      <c r="AD180">
        <v>2667</v>
      </c>
      <c r="AE180">
        <v>2241</v>
      </c>
      <c r="AF180">
        <v>285</v>
      </c>
      <c r="AG180">
        <v>2241</v>
      </c>
      <c r="AH180">
        <v>3286</v>
      </c>
      <c r="AI180">
        <v>6596</v>
      </c>
      <c r="AJ180">
        <v>481</v>
      </c>
      <c r="AK180">
        <v>1014</v>
      </c>
      <c r="AL180">
        <v>469</v>
      </c>
      <c r="AM180">
        <v>1365</v>
      </c>
      <c r="AN180">
        <v>290</v>
      </c>
      <c r="AO180">
        <v>290</v>
      </c>
      <c r="AP180">
        <v>1671</v>
      </c>
      <c r="AQ180">
        <v>859</v>
      </c>
      <c r="AR180">
        <v>33838</v>
      </c>
      <c r="AS180">
        <v>920</v>
      </c>
      <c r="AT180">
        <v>437</v>
      </c>
      <c r="AU180">
        <v>437</v>
      </c>
      <c r="AV180">
        <v>377</v>
      </c>
      <c r="AW180">
        <v>1921</v>
      </c>
      <c r="AX180">
        <v>659</v>
      </c>
      <c r="AY180">
        <v>4825</v>
      </c>
      <c r="AZ180">
        <v>3159</v>
      </c>
      <c r="BA180">
        <v>284</v>
      </c>
      <c r="BB180">
        <v>1198</v>
      </c>
      <c r="BC180">
        <v>61</v>
      </c>
      <c r="BD180" s="9">
        <v>178</v>
      </c>
    </row>
    <row r="181" spans="1:56" x14ac:dyDescent="0.35">
      <c r="A181" s="3"/>
      <c r="B181" s="5" t="s">
        <v>66</v>
      </c>
      <c r="C181">
        <v>1289</v>
      </c>
      <c r="D181">
        <v>4279</v>
      </c>
      <c r="E181">
        <v>2990</v>
      </c>
      <c r="F181">
        <v>763</v>
      </c>
      <c r="G181">
        <v>521</v>
      </c>
      <c r="H181">
        <v>1435</v>
      </c>
      <c r="I181">
        <v>946</v>
      </c>
      <c r="J181">
        <v>980</v>
      </c>
      <c r="K181">
        <v>244</v>
      </c>
      <c r="L181">
        <v>605</v>
      </c>
      <c r="M181">
        <v>605</v>
      </c>
      <c r="N181">
        <v>660</v>
      </c>
      <c r="O181">
        <v>543</v>
      </c>
      <c r="P181">
        <v>502</v>
      </c>
      <c r="Q181">
        <v>958</v>
      </c>
      <c r="R181">
        <v>404</v>
      </c>
      <c r="S181">
        <v>8414</v>
      </c>
      <c r="T181">
        <v>3028</v>
      </c>
      <c r="U181">
        <v>46</v>
      </c>
      <c r="V181">
        <v>941</v>
      </c>
      <c r="W181">
        <v>1788</v>
      </c>
      <c r="X181">
        <v>1788</v>
      </c>
      <c r="Y181">
        <v>1921</v>
      </c>
      <c r="Z181">
        <v>2401</v>
      </c>
      <c r="AA181">
        <v>8648</v>
      </c>
      <c r="AB181">
        <v>5267</v>
      </c>
      <c r="AC181">
        <v>4827</v>
      </c>
      <c r="AD181">
        <v>2670</v>
      </c>
      <c r="AE181">
        <v>2149</v>
      </c>
      <c r="AF181">
        <v>403</v>
      </c>
      <c r="AG181">
        <v>2149</v>
      </c>
      <c r="AH181">
        <v>3821</v>
      </c>
      <c r="AI181">
        <v>5680</v>
      </c>
      <c r="AJ181">
        <v>492</v>
      </c>
      <c r="AK181">
        <v>988</v>
      </c>
      <c r="AL181">
        <v>512</v>
      </c>
      <c r="AM181">
        <v>1524</v>
      </c>
      <c r="AN181">
        <v>315</v>
      </c>
      <c r="AO181">
        <v>315</v>
      </c>
      <c r="AP181">
        <v>1580</v>
      </c>
      <c r="AQ181">
        <v>853</v>
      </c>
      <c r="AR181">
        <v>32800</v>
      </c>
      <c r="AS181">
        <v>946</v>
      </c>
      <c r="AT181">
        <v>476</v>
      </c>
      <c r="AU181">
        <v>476</v>
      </c>
      <c r="AV181">
        <v>380</v>
      </c>
      <c r="AW181">
        <v>2297</v>
      </c>
      <c r="AX181">
        <v>736</v>
      </c>
      <c r="AY181">
        <v>4791</v>
      </c>
      <c r="AZ181">
        <v>3003</v>
      </c>
      <c r="BA181">
        <v>264</v>
      </c>
      <c r="BB181">
        <v>1202</v>
      </c>
      <c r="BC181">
        <v>46</v>
      </c>
      <c r="BD181" s="9">
        <v>179</v>
      </c>
    </row>
    <row r="182" spans="1:56" x14ac:dyDescent="0.35">
      <c r="A182" s="3"/>
      <c r="B182" s="5" t="s">
        <v>67</v>
      </c>
      <c r="C182">
        <v>1032</v>
      </c>
      <c r="D182">
        <v>4278</v>
      </c>
      <c r="E182">
        <v>3246</v>
      </c>
      <c r="F182">
        <v>824</v>
      </c>
      <c r="G182">
        <v>642</v>
      </c>
      <c r="H182">
        <v>1765</v>
      </c>
      <c r="I182">
        <v>1248</v>
      </c>
      <c r="J182">
        <v>1195</v>
      </c>
      <c r="K182">
        <v>324</v>
      </c>
      <c r="L182">
        <v>749</v>
      </c>
      <c r="M182">
        <v>749</v>
      </c>
      <c r="N182">
        <v>647</v>
      </c>
      <c r="O182">
        <v>559</v>
      </c>
      <c r="P182">
        <v>597</v>
      </c>
      <c r="Q182">
        <v>1156</v>
      </c>
      <c r="R182">
        <v>463</v>
      </c>
      <c r="S182">
        <v>8792</v>
      </c>
      <c r="T182">
        <v>2583</v>
      </c>
      <c r="U182">
        <v>52</v>
      </c>
      <c r="V182">
        <v>1157</v>
      </c>
      <c r="W182">
        <v>2062</v>
      </c>
      <c r="X182">
        <v>2062</v>
      </c>
      <c r="Y182">
        <v>2352</v>
      </c>
      <c r="Z182">
        <v>2023</v>
      </c>
      <c r="AA182">
        <v>9050</v>
      </c>
      <c r="AB182">
        <v>5535</v>
      </c>
      <c r="AC182">
        <v>4898</v>
      </c>
      <c r="AD182">
        <v>3193</v>
      </c>
      <c r="AE182">
        <v>2551</v>
      </c>
      <c r="AF182">
        <v>466</v>
      </c>
      <c r="AG182">
        <v>2551</v>
      </c>
      <c r="AH182">
        <v>4152</v>
      </c>
      <c r="AI182">
        <v>5482</v>
      </c>
      <c r="AJ182">
        <v>472</v>
      </c>
      <c r="AK182">
        <v>1257</v>
      </c>
      <c r="AL182">
        <v>661</v>
      </c>
      <c r="AM182">
        <v>1717</v>
      </c>
      <c r="AN182">
        <v>338</v>
      </c>
      <c r="AO182">
        <v>338</v>
      </c>
      <c r="AP182">
        <v>1999</v>
      </c>
      <c r="AQ182">
        <v>1017</v>
      </c>
      <c r="AR182">
        <v>35805</v>
      </c>
      <c r="AS182">
        <v>1248</v>
      </c>
      <c r="AT182">
        <v>509</v>
      </c>
      <c r="AU182">
        <v>509</v>
      </c>
      <c r="AV182">
        <v>545</v>
      </c>
      <c r="AW182">
        <v>2435</v>
      </c>
      <c r="AX182">
        <v>871</v>
      </c>
      <c r="AY182">
        <v>5532</v>
      </c>
      <c r="AZ182">
        <v>3470</v>
      </c>
      <c r="BA182">
        <v>332</v>
      </c>
      <c r="BB182">
        <v>1271</v>
      </c>
      <c r="BC182">
        <v>52</v>
      </c>
      <c r="BD182" s="9">
        <v>180</v>
      </c>
    </row>
    <row r="183" spans="1:56" x14ac:dyDescent="0.35">
      <c r="A183" s="3"/>
      <c r="B183" s="5" t="s">
        <v>68</v>
      </c>
      <c r="C183">
        <v>1060</v>
      </c>
      <c r="D183">
        <v>4916</v>
      </c>
      <c r="E183">
        <v>3856</v>
      </c>
      <c r="F183">
        <v>1089</v>
      </c>
      <c r="G183">
        <v>851</v>
      </c>
      <c r="H183">
        <v>2127</v>
      </c>
      <c r="I183">
        <v>1657</v>
      </c>
      <c r="J183">
        <v>1405</v>
      </c>
      <c r="K183">
        <v>401</v>
      </c>
      <c r="L183">
        <v>1025</v>
      </c>
      <c r="M183">
        <v>1025</v>
      </c>
      <c r="N183">
        <v>749</v>
      </c>
      <c r="O183">
        <v>671</v>
      </c>
      <c r="P183">
        <v>762</v>
      </c>
      <c r="Q183">
        <v>1391</v>
      </c>
      <c r="R183">
        <v>564</v>
      </c>
      <c r="S183">
        <v>9998</v>
      </c>
      <c r="T183">
        <v>2440</v>
      </c>
      <c r="U183">
        <v>52</v>
      </c>
      <c r="V183">
        <v>1304</v>
      </c>
      <c r="W183">
        <v>2558</v>
      </c>
      <c r="X183">
        <v>2558</v>
      </c>
      <c r="Y183">
        <v>2709</v>
      </c>
      <c r="Z183">
        <v>2256</v>
      </c>
      <c r="AA183">
        <v>10779</v>
      </c>
      <c r="AB183">
        <v>6352</v>
      </c>
      <c r="AC183">
        <v>5996</v>
      </c>
      <c r="AD183">
        <v>3821</v>
      </c>
      <c r="AE183">
        <v>2970</v>
      </c>
      <c r="AF183">
        <v>619</v>
      </c>
      <c r="AG183">
        <v>2970</v>
      </c>
      <c r="AH183">
        <v>4783</v>
      </c>
      <c r="AI183">
        <v>5783</v>
      </c>
      <c r="AJ183">
        <v>552</v>
      </c>
      <c r="AK183">
        <v>1436</v>
      </c>
      <c r="AL183">
        <v>848</v>
      </c>
      <c r="AM183">
        <v>2076</v>
      </c>
      <c r="AN183">
        <v>395</v>
      </c>
      <c r="AO183">
        <v>395</v>
      </c>
      <c r="AP183">
        <v>2547</v>
      </c>
      <c r="AQ183">
        <v>1313</v>
      </c>
      <c r="AR183">
        <v>42189</v>
      </c>
      <c r="AS183">
        <v>1657</v>
      </c>
      <c r="AT183">
        <v>546</v>
      </c>
      <c r="AU183">
        <v>546</v>
      </c>
      <c r="AV183">
        <v>608</v>
      </c>
      <c r="AW183">
        <v>2707</v>
      </c>
      <c r="AX183">
        <v>1004</v>
      </c>
      <c r="AY183">
        <v>6943</v>
      </c>
      <c r="AZ183">
        <v>4385</v>
      </c>
      <c r="BA183">
        <v>482</v>
      </c>
      <c r="BB183">
        <v>1400</v>
      </c>
      <c r="BC183">
        <v>52</v>
      </c>
      <c r="BD183" s="9">
        <v>181</v>
      </c>
    </row>
    <row r="184" spans="1:56" x14ac:dyDescent="0.35">
      <c r="A184" s="3"/>
      <c r="B184" s="5" t="s">
        <v>69</v>
      </c>
      <c r="C184">
        <v>1120</v>
      </c>
      <c r="D184">
        <v>5059</v>
      </c>
      <c r="E184">
        <v>3939</v>
      </c>
      <c r="F184">
        <v>1238</v>
      </c>
      <c r="G184">
        <v>908</v>
      </c>
      <c r="H184">
        <v>2293</v>
      </c>
      <c r="I184">
        <v>1803</v>
      </c>
      <c r="J184">
        <v>1481</v>
      </c>
      <c r="K184">
        <v>361</v>
      </c>
      <c r="L184">
        <v>1135</v>
      </c>
      <c r="M184">
        <v>1135</v>
      </c>
      <c r="N184">
        <v>834</v>
      </c>
      <c r="O184">
        <v>692</v>
      </c>
      <c r="P184">
        <v>853</v>
      </c>
      <c r="Q184">
        <v>1356</v>
      </c>
      <c r="R184">
        <v>566</v>
      </c>
      <c r="S184">
        <v>10326</v>
      </c>
      <c r="T184">
        <v>2652</v>
      </c>
      <c r="U184">
        <v>66</v>
      </c>
      <c r="V184">
        <v>1218</v>
      </c>
      <c r="W184">
        <v>2674</v>
      </c>
      <c r="X184">
        <v>2674</v>
      </c>
      <c r="Y184">
        <v>2699</v>
      </c>
      <c r="Z184">
        <v>2381</v>
      </c>
      <c r="AA184">
        <v>11241</v>
      </c>
      <c r="AB184">
        <v>6550</v>
      </c>
      <c r="AC184">
        <v>6431</v>
      </c>
      <c r="AD184">
        <v>4130</v>
      </c>
      <c r="AE184">
        <v>3222</v>
      </c>
      <c r="AF184">
        <v>690</v>
      </c>
      <c r="AG184">
        <v>3222</v>
      </c>
      <c r="AH184">
        <v>4810</v>
      </c>
      <c r="AI184">
        <v>5849</v>
      </c>
      <c r="AJ184">
        <v>539</v>
      </c>
      <c r="AK184">
        <v>1491</v>
      </c>
      <c r="AL184">
        <v>986</v>
      </c>
      <c r="AM184">
        <v>2063</v>
      </c>
      <c r="AN184">
        <v>411</v>
      </c>
      <c r="AO184">
        <v>411</v>
      </c>
      <c r="AP184">
        <v>2584</v>
      </c>
      <c r="AQ184">
        <v>1401</v>
      </c>
      <c r="AR184">
        <v>44075</v>
      </c>
      <c r="AS184">
        <v>1803</v>
      </c>
      <c r="AT184">
        <v>568</v>
      </c>
      <c r="AU184">
        <v>568</v>
      </c>
      <c r="AV184">
        <v>615</v>
      </c>
      <c r="AW184">
        <v>2747</v>
      </c>
      <c r="AX184">
        <v>1120</v>
      </c>
      <c r="AY184">
        <v>7330</v>
      </c>
      <c r="AZ184">
        <v>4656</v>
      </c>
      <c r="BA184">
        <v>540</v>
      </c>
      <c r="BB184">
        <v>1302</v>
      </c>
      <c r="BC184">
        <v>66</v>
      </c>
      <c r="BD184" s="9">
        <v>182</v>
      </c>
    </row>
    <row r="185" spans="1:56" x14ac:dyDescent="0.35">
      <c r="A185" s="3"/>
      <c r="B185" s="5" t="s">
        <v>70</v>
      </c>
      <c r="C185">
        <v>1037</v>
      </c>
      <c r="D185">
        <v>4423</v>
      </c>
      <c r="E185">
        <v>3386</v>
      </c>
      <c r="F185">
        <v>1097</v>
      </c>
      <c r="G185">
        <v>848</v>
      </c>
      <c r="H185">
        <v>2195</v>
      </c>
      <c r="I185">
        <v>1691</v>
      </c>
      <c r="J185">
        <v>1228</v>
      </c>
      <c r="K185">
        <v>322</v>
      </c>
      <c r="L185">
        <v>1139</v>
      </c>
      <c r="M185">
        <v>1139</v>
      </c>
      <c r="N185">
        <v>841</v>
      </c>
      <c r="O185">
        <v>660</v>
      </c>
      <c r="P185">
        <v>914</v>
      </c>
      <c r="Q185">
        <v>1271</v>
      </c>
      <c r="R185">
        <v>522</v>
      </c>
      <c r="S185">
        <v>9310</v>
      </c>
      <c r="T185">
        <v>2379</v>
      </c>
      <c r="U185">
        <v>58</v>
      </c>
      <c r="V185">
        <v>1067</v>
      </c>
      <c r="W185">
        <v>2469</v>
      </c>
      <c r="X185">
        <v>2469</v>
      </c>
      <c r="Y185">
        <v>2295</v>
      </c>
      <c r="Z185">
        <v>2093</v>
      </c>
      <c r="AA185">
        <v>10126</v>
      </c>
      <c r="AB185">
        <v>5775</v>
      </c>
      <c r="AC185">
        <v>5988</v>
      </c>
      <c r="AD185">
        <v>3761</v>
      </c>
      <c r="AE185">
        <v>2913</v>
      </c>
      <c r="AF185">
        <v>591</v>
      </c>
      <c r="AG185">
        <v>2913</v>
      </c>
      <c r="AH185">
        <v>4138</v>
      </c>
      <c r="AI185">
        <v>5150</v>
      </c>
      <c r="AJ185">
        <v>462</v>
      </c>
      <c r="AK185">
        <v>1352</v>
      </c>
      <c r="AL185">
        <v>889</v>
      </c>
      <c r="AM185">
        <v>1694</v>
      </c>
      <c r="AN185">
        <v>399</v>
      </c>
      <c r="AO185">
        <v>399</v>
      </c>
      <c r="AP185">
        <v>2318</v>
      </c>
      <c r="AQ185">
        <v>1309</v>
      </c>
      <c r="AR185">
        <v>39814</v>
      </c>
      <c r="AS185">
        <v>1691</v>
      </c>
      <c r="AT185">
        <v>500</v>
      </c>
      <c r="AU185">
        <v>500</v>
      </c>
      <c r="AV185">
        <v>646</v>
      </c>
      <c r="AW185">
        <v>2444</v>
      </c>
      <c r="AX185">
        <v>906</v>
      </c>
      <c r="AY185">
        <v>6725</v>
      </c>
      <c r="AZ185">
        <v>4256</v>
      </c>
      <c r="BA185">
        <v>559</v>
      </c>
      <c r="BB185">
        <v>1038</v>
      </c>
      <c r="BC185">
        <v>58</v>
      </c>
      <c r="BD185" s="9">
        <v>183</v>
      </c>
    </row>
    <row r="186" spans="1:56" x14ac:dyDescent="0.35">
      <c r="A186" s="3"/>
      <c r="B186" s="5" t="s">
        <v>71</v>
      </c>
      <c r="C186">
        <v>959</v>
      </c>
      <c r="D186">
        <v>3995</v>
      </c>
      <c r="E186">
        <v>3036</v>
      </c>
      <c r="F186">
        <v>1106</v>
      </c>
      <c r="G186">
        <v>803</v>
      </c>
      <c r="H186">
        <v>2041</v>
      </c>
      <c r="I186">
        <v>1524</v>
      </c>
      <c r="J186">
        <v>1023</v>
      </c>
      <c r="K186">
        <v>264</v>
      </c>
      <c r="L186">
        <v>1097</v>
      </c>
      <c r="M186">
        <v>1097</v>
      </c>
      <c r="N186">
        <v>601</v>
      </c>
      <c r="O186">
        <v>589</v>
      </c>
      <c r="P186">
        <v>730</v>
      </c>
      <c r="Q186">
        <v>1062</v>
      </c>
      <c r="R186">
        <v>466</v>
      </c>
      <c r="S186">
        <v>8119</v>
      </c>
      <c r="T186">
        <v>1996</v>
      </c>
      <c r="U186">
        <v>38</v>
      </c>
      <c r="V186">
        <v>888</v>
      </c>
      <c r="W186">
        <v>2250</v>
      </c>
      <c r="X186">
        <v>2250</v>
      </c>
      <c r="Y186">
        <v>1911</v>
      </c>
      <c r="Z186">
        <v>1635</v>
      </c>
      <c r="AA186">
        <v>8356</v>
      </c>
      <c r="AB186">
        <v>5199</v>
      </c>
      <c r="AC186">
        <v>4848</v>
      </c>
      <c r="AD186">
        <v>3583</v>
      </c>
      <c r="AE186">
        <v>2780</v>
      </c>
      <c r="AF186">
        <v>464</v>
      </c>
      <c r="AG186">
        <v>2780</v>
      </c>
      <c r="AH186">
        <v>3508</v>
      </c>
      <c r="AI186">
        <v>4345</v>
      </c>
      <c r="AJ186">
        <v>422</v>
      </c>
      <c r="AK186">
        <v>1204</v>
      </c>
      <c r="AL186">
        <v>891</v>
      </c>
      <c r="AM186">
        <v>1445</v>
      </c>
      <c r="AN186">
        <v>369</v>
      </c>
      <c r="AO186">
        <v>369</v>
      </c>
      <c r="AP186">
        <v>2190</v>
      </c>
      <c r="AQ186">
        <v>1135</v>
      </c>
      <c r="AR186">
        <v>35061</v>
      </c>
      <c r="AS186">
        <v>1524</v>
      </c>
      <c r="AT186">
        <v>451</v>
      </c>
      <c r="AU186">
        <v>451</v>
      </c>
      <c r="AV186">
        <v>561</v>
      </c>
      <c r="AW186">
        <v>2063</v>
      </c>
      <c r="AX186">
        <v>759</v>
      </c>
      <c r="AY186">
        <v>6147</v>
      </c>
      <c r="AZ186">
        <v>3897</v>
      </c>
      <c r="BA186">
        <v>418</v>
      </c>
      <c r="BB186">
        <v>865</v>
      </c>
      <c r="BC186">
        <v>38</v>
      </c>
      <c r="BD186" s="9">
        <v>184</v>
      </c>
    </row>
    <row r="187" spans="1:56" x14ac:dyDescent="0.35">
      <c r="A187" s="3"/>
      <c r="B187" s="5" t="s">
        <v>72</v>
      </c>
      <c r="C187">
        <v>988</v>
      </c>
      <c r="D187">
        <v>3965</v>
      </c>
      <c r="E187">
        <v>2977</v>
      </c>
      <c r="F187">
        <v>1187</v>
      </c>
      <c r="G187">
        <v>921</v>
      </c>
      <c r="H187">
        <v>2080</v>
      </c>
      <c r="I187">
        <v>1655</v>
      </c>
      <c r="J187">
        <v>1061</v>
      </c>
      <c r="K187">
        <v>293</v>
      </c>
      <c r="L187">
        <v>1044</v>
      </c>
      <c r="M187">
        <v>1044</v>
      </c>
      <c r="N187">
        <v>664</v>
      </c>
      <c r="O187">
        <v>582</v>
      </c>
      <c r="P187">
        <v>714</v>
      </c>
      <c r="Q187">
        <v>1063</v>
      </c>
      <c r="R187">
        <v>425</v>
      </c>
      <c r="S187">
        <v>8269</v>
      </c>
      <c r="T187">
        <v>1919</v>
      </c>
      <c r="U187">
        <v>59</v>
      </c>
      <c r="V187">
        <v>987</v>
      </c>
      <c r="W187">
        <v>2316</v>
      </c>
      <c r="X187">
        <v>2316</v>
      </c>
      <c r="Y187">
        <v>2048</v>
      </c>
      <c r="Z187">
        <v>1431</v>
      </c>
      <c r="AA187">
        <v>7576</v>
      </c>
      <c r="AB187">
        <v>5290</v>
      </c>
      <c r="AC187">
        <v>4498</v>
      </c>
      <c r="AD187">
        <v>3646</v>
      </c>
      <c r="AE187">
        <v>2725</v>
      </c>
      <c r="AF187">
        <v>434</v>
      </c>
      <c r="AG187">
        <v>2725</v>
      </c>
      <c r="AH187">
        <v>3078</v>
      </c>
      <c r="AI187">
        <v>4298</v>
      </c>
      <c r="AJ187">
        <v>459</v>
      </c>
      <c r="AK187">
        <v>1325</v>
      </c>
      <c r="AL187">
        <v>914</v>
      </c>
      <c r="AM187">
        <v>1206</v>
      </c>
      <c r="AN187">
        <v>382</v>
      </c>
      <c r="AO187">
        <v>382</v>
      </c>
      <c r="AP187">
        <v>2219</v>
      </c>
      <c r="AQ187">
        <v>1057</v>
      </c>
      <c r="AR187">
        <v>34888</v>
      </c>
      <c r="AS187">
        <v>1655</v>
      </c>
      <c r="AT187">
        <v>424</v>
      </c>
      <c r="AU187">
        <v>424</v>
      </c>
      <c r="AV187">
        <v>584</v>
      </c>
      <c r="AW187">
        <v>1872</v>
      </c>
      <c r="AX187">
        <v>768</v>
      </c>
      <c r="AY187">
        <v>6386</v>
      </c>
      <c r="AZ187">
        <v>4070</v>
      </c>
      <c r="BA187">
        <v>437</v>
      </c>
      <c r="BB187">
        <v>857</v>
      </c>
      <c r="BC187">
        <v>59</v>
      </c>
      <c r="BD187" s="9">
        <v>185</v>
      </c>
    </row>
    <row r="188" spans="1:56" x14ac:dyDescent="0.35">
      <c r="A188" s="3"/>
      <c r="B188" s="5" t="s">
        <v>73</v>
      </c>
      <c r="C188">
        <v>696</v>
      </c>
      <c r="D188">
        <v>2869</v>
      </c>
      <c r="E188">
        <v>2173</v>
      </c>
      <c r="F188">
        <v>943</v>
      </c>
      <c r="G188">
        <v>729</v>
      </c>
      <c r="H188">
        <v>1752</v>
      </c>
      <c r="I188">
        <v>1324</v>
      </c>
      <c r="J188">
        <v>844</v>
      </c>
      <c r="K188">
        <v>227</v>
      </c>
      <c r="L188">
        <v>900</v>
      </c>
      <c r="M188">
        <v>900</v>
      </c>
      <c r="N188">
        <v>466</v>
      </c>
      <c r="O188">
        <v>431</v>
      </c>
      <c r="P188">
        <v>507</v>
      </c>
      <c r="Q188">
        <v>761</v>
      </c>
      <c r="R188">
        <v>332</v>
      </c>
      <c r="S188">
        <v>6267</v>
      </c>
      <c r="T188">
        <v>1445</v>
      </c>
      <c r="U188">
        <v>46</v>
      </c>
      <c r="V188">
        <v>739</v>
      </c>
      <c r="W188">
        <v>1793</v>
      </c>
      <c r="X188">
        <v>1793</v>
      </c>
      <c r="Y188">
        <v>1583</v>
      </c>
      <c r="Z188">
        <v>1025</v>
      </c>
      <c r="AA188">
        <v>5385</v>
      </c>
      <c r="AB188">
        <v>3866</v>
      </c>
      <c r="AC188">
        <v>3323</v>
      </c>
      <c r="AD188">
        <v>2793</v>
      </c>
      <c r="AE188">
        <v>2064</v>
      </c>
      <c r="AF188">
        <v>363</v>
      </c>
      <c r="AG188">
        <v>2064</v>
      </c>
      <c r="AH188">
        <v>2062</v>
      </c>
      <c r="AI188">
        <v>3150</v>
      </c>
      <c r="AJ188">
        <v>354</v>
      </c>
      <c r="AK188">
        <v>997</v>
      </c>
      <c r="AL188">
        <v>745</v>
      </c>
      <c r="AM188">
        <v>790</v>
      </c>
      <c r="AN188">
        <v>289</v>
      </c>
      <c r="AO188">
        <v>289</v>
      </c>
      <c r="AP188">
        <v>1688</v>
      </c>
      <c r="AQ188">
        <v>760</v>
      </c>
      <c r="AR188">
        <v>26320</v>
      </c>
      <c r="AS188">
        <v>1324</v>
      </c>
      <c r="AT188">
        <v>342</v>
      </c>
      <c r="AU188">
        <v>342</v>
      </c>
      <c r="AV188">
        <v>576</v>
      </c>
      <c r="AW188">
        <v>1272</v>
      </c>
      <c r="AX188">
        <v>617</v>
      </c>
      <c r="AY188">
        <v>4890</v>
      </c>
      <c r="AZ188">
        <v>3097</v>
      </c>
      <c r="BA188">
        <v>336</v>
      </c>
      <c r="BB188">
        <v>590</v>
      </c>
      <c r="BC188">
        <v>46</v>
      </c>
      <c r="BD188" s="9">
        <v>186</v>
      </c>
    </row>
    <row r="189" spans="1:56" x14ac:dyDescent="0.35">
      <c r="A189" s="3"/>
      <c r="B189" s="5" t="s">
        <v>74</v>
      </c>
      <c r="C189">
        <v>592</v>
      </c>
      <c r="D189">
        <v>2298</v>
      </c>
      <c r="E189">
        <v>1706</v>
      </c>
      <c r="F189">
        <v>734</v>
      </c>
      <c r="G189">
        <v>561</v>
      </c>
      <c r="H189">
        <v>1235</v>
      </c>
      <c r="I189">
        <v>1068</v>
      </c>
      <c r="J189">
        <v>619</v>
      </c>
      <c r="K189">
        <v>149</v>
      </c>
      <c r="L189">
        <v>709</v>
      </c>
      <c r="M189">
        <v>709</v>
      </c>
      <c r="N189">
        <v>407</v>
      </c>
      <c r="O189">
        <v>305</v>
      </c>
      <c r="P189">
        <v>480</v>
      </c>
      <c r="Q189">
        <v>570</v>
      </c>
      <c r="R189">
        <v>302</v>
      </c>
      <c r="S189">
        <v>4862</v>
      </c>
      <c r="T189">
        <v>1182</v>
      </c>
      <c r="U189">
        <v>38</v>
      </c>
      <c r="V189">
        <v>582</v>
      </c>
      <c r="W189">
        <v>1309</v>
      </c>
      <c r="X189">
        <v>1309</v>
      </c>
      <c r="Y189">
        <v>1201</v>
      </c>
      <c r="Z189">
        <v>920</v>
      </c>
      <c r="AA189">
        <v>4486</v>
      </c>
      <c r="AB189">
        <v>3022</v>
      </c>
      <c r="AC189">
        <v>2785</v>
      </c>
      <c r="AD189">
        <v>2157</v>
      </c>
      <c r="AE189">
        <v>1596</v>
      </c>
      <c r="AF189">
        <v>242</v>
      </c>
      <c r="AG189">
        <v>1596</v>
      </c>
      <c r="AH189">
        <v>1701</v>
      </c>
      <c r="AI189">
        <v>2485</v>
      </c>
      <c r="AJ189">
        <v>263</v>
      </c>
      <c r="AK189">
        <v>724</v>
      </c>
      <c r="AL189">
        <v>512</v>
      </c>
      <c r="AM189">
        <v>677</v>
      </c>
      <c r="AN189">
        <v>227</v>
      </c>
      <c r="AO189">
        <v>227</v>
      </c>
      <c r="AP189">
        <v>1389</v>
      </c>
      <c r="AQ189">
        <v>570</v>
      </c>
      <c r="AR189">
        <v>20708</v>
      </c>
      <c r="AS189">
        <v>1068</v>
      </c>
      <c r="AT189">
        <v>241</v>
      </c>
      <c r="AU189">
        <v>241</v>
      </c>
      <c r="AV189">
        <v>418</v>
      </c>
      <c r="AW189">
        <v>1024</v>
      </c>
      <c r="AX189">
        <v>470</v>
      </c>
      <c r="AY189">
        <v>3839</v>
      </c>
      <c r="AZ189">
        <v>2530</v>
      </c>
      <c r="BA189">
        <v>271</v>
      </c>
      <c r="BB189">
        <v>470</v>
      </c>
      <c r="BC189">
        <v>38</v>
      </c>
      <c r="BD189" s="9">
        <v>187</v>
      </c>
    </row>
    <row r="190" spans="1:56" x14ac:dyDescent="0.35">
      <c r="A190" s="3"/>
      <c r="B190" s="5" t="s">
        <v>75</v>
      </c>
      <c r="C190">
        <v>457</v>
      </c>
      <c r="D190">
        <v>1728</v>
      </c>
      <c r="E190">
        <v>1271</v>
      </c>
      <c r="F190">
        <v>591</v>
      </c>
      <c r="G190">
        <v>383</v>
      </c>
      <c r="H190">
        <v>941</v>
      </c>
      <c r="I190">
        <v>729</v>
      </c>
      <c r="J190">
        <v>486</v>
      </c>
      <c r="K190">
        <v>110</v>
      </c>
      <c r="L190">
        <v>561</v>
      </c>
      <c r="M190">
        <v>561</v>
      </c>
      <c r="N190">
        <v>405</v>
      </c>
      <c r="O190">
        <v>191</v>
      </c>
      <c r="P190">
        <v>337</v>
      </c>
      <c r="Q190">
        <v>443</v>
      </c>
      <c r="R190">
        <v>257</v>
      </c>
      <c r="S190">
        <v>3631</v>
      </c>
      <c r="T190">
        <v>1013</v>
      </c>
      <c r="U190">
        <v>19</v>
      </c>
      <c r="V190">
        <v>423</v>
      </c>
      <c r="W190">
        <v>976</v>
      </c>
      <c r="X190">
        <v>976</v>
      </c>
      <c r="Y190">
        <v>909</v>
      </c>
      <c r="Z190">
        <v>691</v>
      </c>
      <c r="AA190">
        <v>3303</v>
      </c>
      <c r="AB190">
        <v>2317</v>
      </c>
      <c r="AC190">
        <v>2127</v>
      </c>
      <c r="AD190">
        <v>1636</v>
      </c>
      <c r="AE190">
        <v>1253</v>
      </c>
      <c r="AF190">
        <v>226</v>
      </c>
      <c r="AG190">
        <v>1253</v>
      </c>
      <c r="AH190">
        <v>1176</v>
      </c>
      <c r="AI190">
        <v>1926</v>
      </c>
      <c r="AJ190">
        <v>178</v>
      </c>
      <c r="AK190">
        <v>589</v>
      </c>
      <c r="AL190">
        <v>381</v>
      </c>
      <c r="AM190">
        <v>429</v>
      </c>
      <c r="AN190">
        <v>134</v>
      </c>
      <c r="AO190">
        <v>134</v>
      </c>
      <c r="AP190">
        <v>1015</v>
      </c>
      <c r="AQ190">
        <v>439</v>
      </c>
      <c r="AR190">
        <v>15634</v>
      </c>
      <c r="AS190">
        <v>729</v>
      </c>
      <c r="AT190">
        <v>172</v>
      </c>
      <c r="AU190">
        <v>172</v>
      </c>
      <c r="AV190">
        <v>369</v>
      </c>
      <c r="AW190">
        <v>747</v>
      </c>
      <c r="AX190">
        <v>376</v>
      </c>
      <c r="AY190">
        <v>2987</v>
      </c>
      <c r="AZ190">
        <v>2011</v>
      </c>
      <c r="BA190">
        <v>177</v>
      </c>
      <c r="BB190">
        <v>292</v>
      </c>
      <c r="BC190">
        <v>19</v>
      </c>
      <c r="BD190" s="9">
        <v>188</v>
      </c>
    </row>
    <row r="191" spans="1:56" x14ac:dyDescent="0.35">
      <c r="A191" s="3"/>
      <c r="B191" s="5" t="s">
        <v>81</v>
      </c>
      <c r="C191">
        <v>280</v>
      </c>
      <c r="D191">
        <v>1087</v>
      </c>
      <c r="E191">
        <v>807</v>
      </c>
      <c r="F191">
        <v>349</v>
      </c>
      <c r="G191">
        <v>250</v>
      </c>
      <c r="H191">
        <v>552</v>
      </c>
      <c r="I191">
        <v>474</v>
      </c>
      <c r="J191">
        <v>299</v>
      </c>
      <c r="K191">
        <v>69</v>
      </c>
      <c r="L191">
        <v>328</v>
      </c>
      <c r="M191">
        <v>328</v>
      </c>
      <c r="N191">
        <v>324</v>
      </c>
      <c r="O191">
        <v>116</v>
      </c>
      <c r="P191">
        <v>258</v>
      </c>
      <c r="Q191">
        <v>253</v>
      </c>
      <c r="R191">
        <v>169</v>
      </c>
      <c r="S191">
        <v>2389</v>
      </c>
      <c r="T191">
        <v>835</v>
      </c>
      <c r="U191">
        <v>22</v>
      </c>
      <c r="V191">
        <v>254</v>
      </c>
      <c r="W191">
        <v>592</v>
      </c>
      <c r="X191">
        <v>592</v>
      </c>
      <c r="Y191">
        <v>553</v>
      </c>
      <c r="Z191">
        <v>445</v>
      </c>
      <c r="AA191">
        <v>2100</v>
      </c>
      <c r="AB191">
        <v>1464</v>
      </c>
      <c r="AC191">
        <v>1421</v>
      </c>
      <c r="AD191">
        <v>1002</v>
      </c>
      <c r="AE191">
        <v>752</v>
      </c>
      <c r="AF191">
        <v>144</v>
      </c>
      <c r="AG191">
        <v>752</v>
      </c>
      <c r="AH191">
        <v>679</v>
      </c>
      <c r="AI191">
        <v>1323</v>
      </c>
      <c r="AJ191">
        <v>96</v>
      </c>
      <c r="AK191">
        <v>377</v>
      </c>
      <c r="AL191">
        <v>226</v>
      </c>
      <c r="AM191">
        <v>178</v>
      </c>
      <c r="AN191">
        <v>98</v>
      </c>
      <c r="AO191">
        <v>98</v>
      </c>
      <c r="AP191">
        <v>696</v>
      </c>
      <c r="AQ191">
        <v>294</v>
      </c>
      <c r="AR191">
        <v>9988</v>
      </c>
      <c r="AS191">
        <v>474</v>
      </c>
      <c r="AT191">
        <v>111</v>
      </c>
      <c r="AU191">
        <v>111</v>
      </c>
      <c r="AV191">
        <v>210</v>
      </c>
      <c r="AW191">
        <v>501</v>
      </c>
      <c r="AX191">
        <v>230</v>
      </c>
      <c r="AY191">
        <v>1961</v>
      </c>
      <c r="AZ191">
        <v>1369</v>
      </c>
      <c r="BA191">
        <v>111</v>
      </c>
      <c r="BB191">
        <v>139</v>
      </c>
      <c r="BC191">
        <v>22</v>
      </c>
      <c r="BD191" s="9">
        <v>189</v>
      </c>
    </row>
    <row r="192" spans="1:56" x14ac:dyDescent="0.35">
      <c r="A192" s="3"/>
      <c r="B192" s="5" t="s">
        <v>82</v>
      </c>
      <c r="C192">
        <v>129</v>
      </c>
      <c r="D192">
        <v>593</v>
      </c>
      <c r="E192">
        <v>464</v>
      </c>
      <c r="F192">
        <v>283</v>
      </c>
      <c r="G192">
        <v>160</v>
      </c>
      <c r="H192">
        <v>342</v>
      </c>
      <c r="I192">
        <v>279</v>
      </c>
      <c r="J192">
        <v>217</v>
      </c>
      <c r="K192">
        <v>45</v>
      </c>
      <c r="L192">
        <v>171</v>
      </c>
      <c r="M192">
        <v>171</v>
      </c>
      <c r="N192">
        <v>187</v>
      </c>
      <c r="O192">
        <v>71</v>
      </c>
      <c r="P192">
        <v>129</v>
      </c>
      <c r="Q192">
        <v>129</v>
      </c>
      <c r="R192">
        <v>168</v>
      </c>
      <c r="S192">
        <v>1420</v>
      </c>
      <c r="T192">
        <v>493</v>
      </c>
      <c r="U192">
        <v>11</v>
      </c>
      <c r="V192">
        <v>173</v>
      </c>
      <c r="W192">
        <v>407</v>
      </c>
      <c r="X192">
        <v>407</v>
      </c>
      <c r="Y192">
        <v>390</v>
      </c>
      <c r="Z192">
        <v>274</v>
      </c>
      <c r="AA192">
        <v>1185</v>
      </c>
      <c r="AB192">
        <v>790</v>
      </c>
      <c r="AC192">
        <v>862</v>
      </c>
      <c r="AD192">
        <v>652</v>
      </c>
      <c r="AE192">
        <v>492</v>
      </c>
      <c r="AF192">
        <v>75</v>
      </c>
      <c r="AG192">
        <v>492</v>
      </c>
      <c r="AH192">
        <v>323</v>
      </c>
      <c r="AI192">
        <v>734</v>
      </c>
      <c r="AJ192">
        <v>71</v>
      </c>
      <c r="AK192">
        <v>197</v>
      </c>
      <c r="AL192">
        <v>150</v>
      </c>
      <c r="AM192">
        <v>79</v>
      </c>
      <c r="AN192">
        <v>48</v>
      </c>
      <c r="AO192">
        <v>48</v>
      </c>
      <c r="AP192">
        <v>454</v>
      </c>
      <c r="AQ192">
        <v>161</v>
      </c>
      <c r="AR192">
        <v>5998</v>
      </c>
      <c r="AS192">
        <v>279</v>
      </c>
      <c r="AT192">
        <v>65</v>
      </c>
      <c r="AU192">
        <v>65</v>
      </c>
      <c r="AV192">
        <v>121</v>
      </c>
      <c r="AW192">
        <v>244</v>
      </c>
      <c r="AX192">
        <v>172</v>
      </c>
      <c r="AY192">
        <v>1331</v>
      </c>
      <c r="AZ192">
        <v>924</v>
      </c>
      <c r="BA192">
        <v>55</v>
      </c>
      <c r="BB192">
        <v>41</v>
      </c>
      <c r="BC192">
        <v>11</v>
      </c>
      <c r="BD192" s="9">
        <v>190</v>
      </c>
    </row>
    <row r="193" spans="1:56" x14ac:dyDescent="0.35">
      <c r="A193" s="3"/>
      <c r="B193" s="5" t="s">
        <v>76</v>
      </c>
      <c r="BD193" s="9">
        <v>191</v>
      </c>
    </row>
    <row r="194" spans="1:56" x14ac:dyDescent="0.35">
      <c r="A194" s="3"/>
      <c r="B194" s="5" t="s">
        <v>46</v>
      </c>
      <c r="BD194" s="9">
        <v>192</v>
      </c>
    </row>
    <row r="195" spans="1:56" x14ac:dyDescent="0.35">
      <c r="A195" s="3"/>
      <c r="B195" s="5" t="s">
        <v>77</v>
      </c>
      <c r="BD195" s="9">
        <v>193</v>
      </c>
    </row>
    <row r="196" spans="1:56" x14ac:dyDescent="0.35">
      <c r="A196" s="3"/>
      <c r="B196" s="5" t="s">
        <v>47</v>
      </c>
      <c r="C196">
        <v>864</v>
      </c>
      <c r="D196">
        <v>3036</v>
      </c>
      <c r="E196">
        <v>2172</v>
      </c>
      <c r="F196">
        <v>703</v>
      </c>
      <c r="G196">
        <v>506</v>
      </c>
      <c r="H196">
        <v>1224</v>
      </c>
      <c r="I196">
        <v>850</v>
      </c>
      <c r="J196">
        <v>887</v>
      </c>
      <c r="K196">
        <v>230</v>
      </c>
      <c r="L196">
        <v>530</v>
      </c>
      <c r="M196">
        <v>530</v>
      </c>
      <c r="N196">
        <v>764</v>
      </c>
      <c r="O196">
        <v>360</v>
      </c>
      <c r="P196">
        <v>450</v>
      </c>
      <c r="Q196">
        <v>741</v>
      </c>
      <c r="R196">
        <v>351</v>
      </c>
      <c r="S196">
        <v>5165</v>
      </c>
      <c r="T196">
        <v>1255</v>
      </c>
      <c r="U196">
        <v>35</v>
      </c>
      <c r="V196">
        <v>817</v>
      </c>
      <c r="W196">
        <v>1393</v>
      </c>
      <c r="X196">
        <v>1393</v>
      </c>
      <c r="Y196">
        <v>1704</v>
      </c>
      <c r="Z196">
        <v>1295</v>
      </c>
      <c r="AA196">
        <v>6138</v>
      </c>
      <c r="AB196">
        <v>3869</v>
      </c>
      <c r="AC196">
        <v>3424</v>
      </c>
      <c r="AD196">
        <v>2351</v>
      </c>
      <c r="AE196">
        <v>1845</v>
      </c>
      <c r="AF196">
        <v>396</v>
      </c>
      <c r="AG196">
        <v>1845</v>
      </c>
      <c r="AH196">
        <v>2714</v>
      </c>
      <c r="AI196">
        <v>2922</v>
      </c>
      <c r="AJ196">
        <v>275</v>
      </c>
      <c r="AK196">
        <v>833</v>
      </c>
      <c r="AL196">
        <v>516</v>
      </c>
      <c r="AM196">
        <v>1150</v>
      </c>
      <c r="AN196">
        <v>247</v>
      </c>
      <c r="AO196">
        <v>247</v>
      </c>
      <c r="AP196">
        <v>1628</v>
      </c>
      <c r="AQ196">
        <v>709</v>
      </c>
      <c r="AR196">
        <v>24732</v>
      </c>
      <c r="AS196">
        <v>850</v>
      </c>
      <c r="AT196">
        <v>374</v>
      </c>
      <c r="AU196">
        <v>374</v>
      </c>
      <c r="AV196">
        <v>348</v>
      </c>
      <c r="AW196">
        <v>1564</v>
      </c>
      <c r="AX196">
        <v>657</v>
      </c>
      <c r="AY196">
        <v>4488</v>
      </c>
      <c r="AZ196">
        <v>3095</v>
      </c>
      <c r="BA196">
        <v>223</v>
      </c>
      <c r="BB196">
        <v>651</v>
      </c>
      <c r="BC196">
        <v>35</v>
      </c>
      <c r="BD196" s="9">
        <v>194</v>
      </c>
    </row>
    <row r="197" spans="1:56" x14ac:dyDescent="0.35">
      <c r="A197" s="3"/>
      <c r="B197" s="5" t="s">
        <v>48</v>
      </c>
      <c r="C197">
        <v>2141</v>
      </c>
      <c r="D197">
        <v>4587</v>
      </c>
      <c r="E197">
        <v>2446</v>
      </c>
      <c r="F197">
        <v>841</v>
      </c>
      <c r="G197">
        <v>566</v>
      </c>
      <c r="H197">
        <v>1330</v>
      </c>
      <c r="I197">
        <v>880</v>
      </c>
      <c r="J197">
        <v>1289</v>
      </c>
      <c r="K197">
        <v>301</v>
      </c>
      <c r="L197">
        <v>642</v>
      </c>
      <c r="M197">
        <v>642</v>
      </c>
      <c r="N197">
        <v>1669</v>
      </c>
      <c r="O197">
        <v>402</v>
      </c>
      <c r="P197">
        <v>597</v>
      </c>
      <c r="Q197">
        <v>931</v>
      </c>
      <c r="R197">
        <v>359</v>
      </c>
      <c r="S197">
        <v>7703</v>
      </c>
      <c r="T197">
        <v>2963</v>
      </c>
      <c r="U197">
        <v>47</v>
      </c>
      <c r="V197">
        <v>956</v>
      </c>
      <c r="W197">
        <v>1822</v>
      </c>
      <c r="X197">
        <v>1822</v>
      </c>
      <c r="Y197">
        <v>2245</v>
      </c>
      <c r="Z197">
        <v>4227</v>
      </c>
      <c r="AA197">
        <v>10081</v>
      </c>
      <c r="AB197">
        <v>5633</v>
      </c>
      <c r="AC197">
        <v>6841</v>
      </c>
      <c r="AD197">
        <v>2612</v>
      </c>
      <c r="AE197">
        <v>2046</v>
      </c>
      <c r="AF197">
        <v>415</v>
      </c>
      <c r="AG197">
        <v>2046</v>
      </c>
      <c r="AH197">
        <v>3240</v>
      </c>
      <c r="AI197">
        <v>5001</v>
      </c>
      <c r="AJ197">
        <v>299</v>
      </c>
      <c r="AK197">
        <v>1046</v>
      </c>
      <c r="AL197">
        <v>586</v>
      </c>
      <c r="AM197">
        <v>1511</v>
      </c>
      <c r="AN197">
        <v>259</v>
      </c>
      <c r="AO197">
        <v>259</v>
      </c>
      <c r="AP197">
        <v>1717</v>
      </c>
      <c r="AQ197">
        <v>915</v>
      </c>
      <c r="AR197">
        <v>35228</v>
      </c>
      <c r="AS197">
        <v>880</v>
      </c>
      <c r="AT197">
        <v>449</v>
      </c>
      <c r="AU197">
        <v>449</v>
      </c>
      <c r="AV197">
        <v>342</v>
      </c>
      <c r="AW197">
        <v>1729</v>
      </c>
      <c r="AX197">
        <v>988</v>
      </c>
      <c r="AY197">
        <v>6049</v>
      </c>
      <c r="AZ197">
        <v>4227</v>
      </c>
      <c r="BA197">
        <v>328</v>
      </c>
      <c r="BB197">
        <v>808</v>
      </c>
      <c r="BC197">
        <v>47</v>
      </c>
      <c r="BD197" s="9">
        <v>195</v>
      </c>
    </row>
    <row r="198" spans="1:56" x14ac:dyDescent="0.35">
      <c r="A198" s="3"/>
      <c r="B198" s="5" t="s">
        <v>49</v>
      </c>
      <c r="C198">
        <v>2425</v>
      </c>
      <c r="D198">
        <v>4870</v>
      </c>
      <c r="E198">
        <v>2445</v>
      </c>
      <c r="F198">
        <v>698</v>
      </c>
      <c r="G198">
        <v>460</v>
      </c>
      <c r="H198">
        <v>1183</v>
      </c>
      <c r="I198">
        <v>705</v>
      </c>
      <c r="J198">
        <v>923</v>
      </c>
      <c r="K198">
        <v>250</v>
      </c>
      <c r="L198">
        <v>607</v>
      </c>
      <c r="M198">
        <v>607</v>
      </c>
      <c r="N198">
        <v>1097</v>
      </c>
      <c r="O198">
        <v>396</v>
      </c>
      <c r="P198">
        <v>471</v>
      </c>
      <c r="Q198">
        <v>656</v>
      </c>
      <c r="R198">
        <v>379</v>
      </c>
      <c r="S198">
        <v>8535</v>
      </c>
      <c r="T198">
        <v>4394</v>
      </c>
      <c r="U198">
        <v>25</v>
      </c>
      <c r="V198">
        <v>783</v>
      </c>
      <c r="W198">
        <v>1592</v>
      </c>
      <c r="X198">
        <v>1592</v>
      </c>
      <c r="Y198">
        <v>1706</v>
      </c>
      <c r="Z198">
        <v>4060</v>
      </c>
      <c r="AA198">
        <v>9419</v>
      </c>
      <c r="AB198">
        <v>5814</v>
      </c>
      <c r="AC198">
        <v>6535</v>
      </c>
      <c r="AD198">
        <v>2476</v>
      </c>
      <c r="AE198">
        <v>2016</v>
      </c>
      <c r="AF198">
        <v>329</v>
      </c>
      <c r="AG198">
        <v>2016</v>
      </c>
      <c r="AH198">
        <v>2884</v>
      </c>
      <c r="AI198">
        <v>6238</v>
      </c>
      <c r="AJ198">
        <v>329</v>
      </c>
      <c r="AK198">
        <v>944</v>
      </c>
      <c r="AL198">
        <v>447</v>
      </c>
      <c r="AM198">
        <v>1294</v>
      </c>
      <c r="AN198">
        <v>253</v>
      </c>
      <c r="AO198">
        <v>253</v>
      </c>
      <c r="AP198">
        <v>1446</v>
      </c>
      <c r="AQ198">
        <v>969</v>
      </c>
      <c r="AR198">
        <v>33718</v>
      </c>
      <c r="AS198">
        <v>705</v>
      </c>
      <c r="AT198">
        <v>459</v>
      </c>
      <c r="AU198">
        <v>459</v>
      </c>
      <c r="AV198">
        <v>340</v>
      </c>
      <c r="AW198">
        <v>1590</v>
      </c>
      <c r="AX198">
        <v>673</v>
      </c>
      <c r="AY198">
        <v>4833</v>
      </c>
      <c r="AZ198">
        <v>3241</v>
      </c>
      <c r="BA198">
        <v>327</v>
      </c>
      <c r="BB198">
        <v>859</v>
      </c>
      <c r="BC198">
        <v>25</v>
      </c>
      <c r="BD198" s="9">
        <v>196</v>
      </c>
    </row>
    <row r="199" spans="1:56" x14ac:dyDescent="0.35">
      <c r="A199" s="3"/>
      <c r="B199" s="5" t="s">
        <v>50</v>
      </c>
      <c r="C199">
        <v>1793</v>
      </c>
      <c r="D199">
        <v>4435</v>
      </c>
      <c r="E199">
        <v>2642</v>
      </c>
      <c r="F199">
        <v>681</v>
      </c>
      <c r="G199">
        <v>400</v>
      </c>
      <c r="H199">
        <v>1120</v>
      </c>
      <c r="I199">
        <v>711</v>
      </c>
      <c r="J199">
        <v>862</v>
      </c>
      <c r="K199">
        <v>311</v>
      </c>
      <c r="L199">
        <v>641</v>
      </c>
      <c r="M199">
        <v>641</v>
      </c>
      <c r="N199">
        <v>696</v>
      </c>
      <c r="O199">
        <v>421</v>
      </c>
      <c r="P199">
        <v>426</v>
      </c>
      <c r="Q199">
        <v>691</v>
      </c>
      <c r="R199">
        <v>297</v>
      </c>
      <c r="S199">
        <v>8655</v>
      </c>
      <c r="T199">
        <v>4162</v>
      </c>
      <c r="U199">
        <v>23</v>
      </c>
      <c r="V199">
        <v>811</v>
      </c>
      <c r="W199">
        <v>1593</v>
      </c>
      <c r="X199">
        <v>1593</v>
      </c>
      <c r="Y199">
        <v>1673</v>
      </c>
      <c r="Z199">
        <v>3364</v>
      </c>
      <c r="AA199">
        <v>8697</v>
      </c>
      <c r="AB199">
        <v>5396</v>
      </c>
      <c r="AC199">
        <v>5455</v>
      </c>
      <c r="AD199">
        <v>2509</v>
      </c>
      <c r="AE199">
        <v>2109</v>
      </c>
      <c r="AF199">
        <v>350</v>
      </c>
      <c r="AG199">
        <v>2109</v>
      </c>
      <c r="AH199">
        <v>3242</v>
      </c>
      <c r="AI199">
        <v>6351</v>
      </c>
      <c r="AJ199">
        <v>386</v>
      </c>
      <c r="AK199">
        <v>961</v>
      </c>
      <c r="AL199">
        <v>379</v>
      </c>
      <c r="AM199">
        <v>1407</v>
      </c>
      <c r="AN199">
        <v>253</v>
      </c>
      <c r="AO199">
        <v>253</v>
      </c>
      <c r="AP199">
        <v>1593</v>
      </c>
      <c r="AQ199">
        <v>763</v>
      </c>
      <c r="AR199">
        <v>32346</v>
      </c>
      <c r="AS199">
        <v>711</v>
      </c>
      <c r="AT199">
        <v>409</v>
      </c>
      <c r="AU199">
        <v>409</v>
      </c>
      <c r="AV199">
        <v>320</v>
      </c>
      <c r="AW199">
        <v>1835</v>
      </c>
      <c r="AX199">
        <v>551</v>
      </c>
      <c r="AY199">
        <v>4563</v>
      </c>
      <c r="AZ199">
        <v>2970</v>
      </c>
      <c r="BA199">
        <v>255</v>
      </c>
      <c r="BB199">
        <v>1112</v>
      </c>
      <c r="BC199">
        <v>23</v>
      </c>
      <c r="BD199" s="9">
        <v>197</v>
      </c>
    </row>
    <row r="200" spans="1:56" x14ac:dyDescent="0.35">
      <c r="A200" s="3"/>
      <c r="B200" s="5" t="s">
        <v>51</v>
      </c>
      <c r="C200">
        <v>1410</v>
      </c>
      <c r="D200">
        <v>4392</v>
      </c>
      <c r="E200">
        <v>2982</v>
      </c>
      <c r="F200">
        <v>650</v>
      </c>
      <c r="G200">
        <v>500</v>
      </c>
      <c r="H200">
        <v>1313</v>
      </c>
      <c r="I200">
        <v>843</v>
      </c>
      <c r="J200">
        <v>1016</v>
      </c>
      <c r="K200">
        <v>315</v>
      </c>
      <c r="L200">
        <v>547</v>
      </c>
      <c r="M200">
        <v>547</v>
      </c>
      <c r="N200">
        <v>567</v>
      </c>
      <c r="O200">
        <v>468</v>
      </c>
      <c r="P200">
        <v>424</v>
      </c>
      <c r="Q200">
        <v>839</v>
      </c>
      <c r="R200">
        <v>355</v>
      </c>
      <c r="S200">
        <v>8327</v>
      </c>
      <c r="T200">
        <v>3277</v>
      </c>
      <c r="U200">
        <v>50</v>
      </c>
      <c r="V200">
        <v>937</v>
      </c>
      <c r="W200">
        <v>1744</v>
      </c>
      <c r="X200">
        <v>1744</v>
      </c>
      <c r="Y200">
        <v>1953</v>
      </c>
      <c r="Z200">
        <v>2491</v>
      </c>
      <c r="AA200">
        <v>8318</v>
      </c>
      <c r="AB200">
        <v>5349</v>
      </c>
      <c r="AC200">
        <v>4664</v>
      </c>
      <c r="AD200">
        <v>2650</v>
      </c>
      <c r="AE200">
        <v>2150</v>
      </c>
      <c r="AF200">
        <v>338</v>
      </c>
      <c r="AG200">
        <v>2150</v>
      </c>
      <c r="AH200">
        <v>3654</v>
      </c>
      <c r="AI200">
        <v>5740</v>
      </c>
      <c r="AJ200">
        <v>473</v>
      </c>
      <c r="AK200">
        <v>957</v>
      </c>
      <c r="AL200">
        <v>472</v>
      </c>
      <c r="AM200">
        <v>1527</v>
      </c>
      <c r="AN200">
        <v>241</v>
      </c>
      <c r="AO200">
        <v>241</v>
      </c>
      <c r="AP200">
        <v>1602</v>
      </c>
      <c r="AQ200">
        <v>833</v>
      </c>
      <c r="AR200">
        <v>32021</v>
      </c>
      <c r="AS200">
        <v>843</v>
      </c>
      <c r="AT200">
        <v>454</v>
      </c>
      <c r="AU200">
        <v>454</v>
      </c>
      <c r="AV200">
        <v>373</v>
      </c>
      <c r="AW200">
        <v>2127</v>
      </c>
      <c r="AX200">
        <v>701</v>
      </c>
      <c r="AY200">
        <v>4563</v>
      </c>
      <c r="AZ200">
        <v>2819</v>
      </c>
      <c r="BA200">
        <v>223</v>
      </c>
      <c r="BB200">
        <v>1151</v>
      </c>
      <c r="BC200">
        <v>50</v>
      </c>
      <c r="BD200" s="9">
        <v>198</v>
      </c>
    </row>
    <row r="201" spans="1:56" x14ac:dyDescent="0.35">
      <c r="A201" s="3"/>
      <c r="B201" s="5" t="s">
        <v>52</v>
      </c>
      <c r="C201">
        <v>1182</v>
      </c>
      <c r="D201">
        <v>4472</v>
      </c>
      <c r="E201">
        <v>3290</v>
      </c>
      <c r="F201">
        <v>768</v>
      </c>
      <c r="G201">
        <v>626</v>
      </c>
      <c r="H201">
        <v>1567</v>
      </c>
      <c r="I201">
        <v>1096</v>
      </c>
      <c r="J201">
        <v>1129</v>
      </c>
      <c r="K201">
        <v>340</v>
      </c>
      <c r="L201">
        <v>713</v>
      </c>
      <c r="M201">
        <v>713</v>
      </c>
      <c r="N201">
        <v>578</v>
      </c>
      <c r="O201">
        <v>556</v>
      </c>
      <c r="P201">
        <v>506</v>
      </c>
      <c r="Q201">
        <v>1115</v>
      </c>
      <c r="R201">
        <v>431</v>
      </c>
      <c r="S201">
        <v>8523</v>
      </c>
      <c r="T201">
        <v>2736</v>
      </c>
      <c r="U201">
        <v>55</v>
      </c>
      <c r="V201">
        <v>1029</v>
      </c>
      <c r="W201">
        <v>1858</v>
      </c>
      <c r="X201">
        <v>1858</v>
      </c>
      <c r="Y201">
        <v>2158</v>
      </c>
      <c r="Z201">
        <v>2165</v>
      </c>
      <c r="AA201">
        <v>8703</v>
      </c>
      <c r="AB201">
        <v>5637</v>
      </c>
      <c r="AC201">
        <v>4733</v>
      </c>
      <c r="AD201">
        <v>2996</v>
      </c>
      <c r="AE201">
        <v>2370</v>
      </c>
      <c r="AF201">
        <v>409</v>
      </c>
      <c r="AG201">
        <v>2370</v>
      </c>
      <c r="AH201">
        <v>3970</v>
      </c>
      <c r="AI201">
        <v>5569</v>
      </c>
      <c r="AJ201">
        <v>453</v>
      </c>
      <c r="AK201">
        <v>1165</v>
      </c>
      <c r="AL201">
        <v>599</v>
      </c>
      <c r="AM201">
        <v>1714</v>
      </c>
      <c r="AN201">
        <v>308</v>
      </c>
      <c r="AO201">
        <v>308</v>
      </c>
      <c r="AP201">
        <v>1791</v>
      </c>
      <c r="AQ201">
        <v>917</v>
      </c>
      <c r="AR201">
        <v>34348</v>
      </c>
      <c r="AS201">
        <v>1096</v>
      </c>
      <c r="AT201">
        <v>551</v>
      </c>
      <c r="AU201">
        <v>551</v>
      </c>
      <c r="AV201">
        <v>412</v>
      </c>
      <c r="AW201">
        <v>2256</v>
      </c>
      <c r="AX201">
        <v>789</v>
      </c>
      <c r="AY201">
        <v>4995</v>
      </c>
      <c r="AZ201">
        <v>3137</v>
      </c>
      <c r="BA201">
        <v>305</v>
      </c>
      <c r="BB201">
        <v>1265</v>
      </c>
      <c r="BC201">
        <v>55</v>
      </c>
      <c r="BD201" s="9">
        <v>199</v>
      </c>
    </row>
    <row r="202" spans="1:56" x14ac:dyDescent="0.35">
      <c r="A202" s="3"/>
      <c r="B202" s="5" t="s">
        <v>53</v>
      </c>
      <c r="C202">
        <v>1108</v>
      </c>
      <c r="D202">
        <v>4649</v>
      </c>
      <c r="E202">
        <v>3541</v>
      </c>
      <c r="F202">
        <v>985</v>
      </c>
      <c r="G202">
        <v>767</v>
      </c>
      <c r="H202">
        <v>1992</v>
      </c>
      <c r="I202">
        <v>1507</v>
      </c>
      <c r="J202">
        <v>1411</v>
      </c>
      <c r="K202">
        <v>427</v>
      </c>
      <c r="L202">
        <v>944</v>
      </c>
      <c r="M202">
        <v>944</v>
      </c>
      <c r="N202">
        <v>692</v>
      </c>
      <c r="O202">
        <v>628</v>
      </c>
      <c r="P202">
        <v>668</v>
      </c>
      <c r="Q202">
        <v>1232</v>
      </c>
      <c r="R202">
        <v>447</v>
      </c>
      <c r="S202">
        <v>9571</v>
      </c>
      <c r="T202">
        <v>2552</v>
      </c>
      <c r="U202">
        <v>72</v>
      </c>
      <c r="V202">
        <v>1240</v>
      </c>
      <c r="W202">
        <v>2496</v>
      </c>
      <c r="X202">
        <v>2496</v>
      </c>
      <c r="Y202">
        <v>2651</v>
      </c>
      <c r="Z202">
        <v>2237</v>
      </c>
      <c r="AA202">
        <v>10048</v>
      </c>
      <c r="AB202">
        <v>6126</v>
      </c>
      <c r="AC202">
        <v>5484</v>
      </c>
      <c r="AD202">
        <v>3583</v>
      </c>
      <c r="AE202">
        <v>2816</v>
      </c>
      <c r="AF202">
        <v>566</v>
      </c>
      <c r="AG202">
        <v>2816</v>
      </c>
      <c r="AH202">
        <v>4564</v>
      </c>
      <c r="AI202">
        <v>5568</v>
      </c>
      <c r="AJ202">
        <v>471</v>
      </c>
      <c r="AK202">
        <v>1477</v>
      </c>
      <c r="AL202">
        <v>782</v>
      </c>
      <c r="AM202">
        <v>1991</v>
      </c>
      <c r="AN202">
        <v>406</v>
      </c>
      <c r="AO202">
        <v>406</v>
      </c>
      <c r="AP202">
        <v>2238</v>
      </c>
      <c r="AQ202">
        <v>1135</v>
      </c>
      <c r="AR202">
        <v>39846</v>
      </c>
      <c r="AS202">
        <v>1507</v>
      </c>
      <c r="AT202">
        <v>538</v>
      </c>
      <c r="AU202">
        <v>538</v>
      </c>
      <c r="AV202">
        <v>582</v>
      </c>
      <c r="AW202">
        <v>2573</v>
      </c>
      <c r="AX202">
        <v>984</v>
      </c>
      <c r="AY202">
        <v>6411</v>
      </c>
      <c r="AZ202">
        <v>3915</v>
      </c>
      <c r="BA202">
        <v>431</v>
      </c>
      <c r="BB202">
        <v>1313</v>
      </c>
      <c r="BC202">
        <v>72</v>
      </c>
      <c r="BD202" s="9">
        <v>200</v>
      </c>
    </row>
    <row r="203" spans="1:56" x14ac:dyDescent="0.35">
      <c r="A203" s="3"/>
      <c r="B203" s="5" t="s">
        <v>54</v>
      </c>
      <c r="C203">
        <v>1144</v>
      </c>
      <c r="D203">
        <v>4977</v>
      </c>
      <c r="E203">
        <v>3833</v>
      </c>
      <c r="F203">
        <v>1168</v>
      </c>
      <c r="G203">
        <v>865</v>
      </c>
      <c r="H203">
        <v>2145</v>
      </c>
      <c r="I203">
        <v>1729</v>
      </c>
      <c r="J203">
        <v>1457</v>
      </c>
      <c r="K203">
        <v>400</v>
      </c>
      <c r="L203">
        <v>1119</v>
      </c>
      <c r="M203">
        <v>1119</v>
      </c>
      <c r="N203">
        <v>765</v>
      </c>
      <c r="O203">
        <v>662</v>
      </c>
      <c r="P203">
        <v>716</v>
      </c>
      <c r="Q203">
        <v>1335</v>
      </c>
      <c r="R203">
        <v>559</v>
      </c>
      <c r="S203">
        <v>9927</v>
      </c>
      <c r="T203">
        <v>2528</v>
      </c>
      <c r="U203">
        <v>56</v>
      </c>
      <c r="V203">
        <v>1183</v>
      </c>
      <c r="W203">
        <v>2559</v>
      </c>
      <c r="X203">
        <v>2559</v>
      </c>
      <c r="Y203">
        <v>2640</v>
      </c>
      <c r="Z203">
        <v>2180</v>
      </c>
      <c r="AA203">
        <v>10501</v>
      </c>
      <c r="AB203">
        <v>6471</v>
      </c>
      <c r="AC203">
        <v>5827</v>
      </c>
      <c r="AD203">
        <v>3900</v>
      </c>
      <c r="AE203">
        <v>3035</v>
      </c>
      <c r="AF203">
        <v>645</v>
      </c>
      <c r="AG203">
        <v>3035</v>
      </c>
      <c r="AH203">
        <v>4674</v>
      </c>
      <c r="AI203">
        <v>5639</v>
      </c>
      <c r="AJ203">
        <v>485</v>
      </c>
      <c r="AK203">
        <v>1494</v>
      </c>
      <c r="AL203">
        <v>887</v>
      </c>
      <c r="AM203">
        <v>2030</v>
      </c>
      <c r="AN203">
        <v>442</v>
      </c>
      <c r="AO203">
        <v>442</v>
      </c>
      <c r="AP203">
        <v>2532</v>
      </c>
      <c r="AQ203">
        <v>1256</v>
      </c>
      <c r="AR203">
        <v>42258</v>
      </c>
      <c r="AS203">
        <v>1729</v>
      </c>
      <c r="AT203">
        <v>592</v>
      </c>
      <c r="AU203">
        <v>592</v>
      </c>
      <c r="AV203">
        <v>596</v>
      </c>
      <c r="AW203">
        <v>2644</v>
      </c>
      <c r="AX203">
        <v>1057</v>
      </c>
      <c r="AY203">
        <v>7024</v>
      </c>
      <c r="AZ203">
        <v>4465</v>
      </c>
      <c r="BA203">
        <v>471</v>
      </c>
      <c r="BB203">
        <v>1291</v>
      </c>
      <c r="BC203">
        <v>56</v>
      </c>
      <c r="BD203" s="9">
        <v>201</v>
      </c>
    </row>
    <row r="204" spans="1:56" x14ac:dyDescent="0.35">
      <c r="A204" s="3"/>
      <c r="B204" s="5" t="s">
        <v>55</v>
      </c>
      <c r="C204">
        <v>1038</v>
      </c>
      <c r="D204">
        <v>4504</v>
      </c>
      <c r="E204">
        <v>3466</v>
      </c>
      <c r="F204">
        <v>1025</v>
      </c>
      <c r="G204">
        <v>803</v>
      </c>
      <c r="H204">
        <v>2055</v>
      </c>
      <c r="I204">
        <v>1594</v>
      </c>
      <c r="J204">
        <v>1286</v>
      </c>
      <c r="K204">
        <v>335</v>
      </c>
      <c r="L204">
        <v>1032</v>
      </c>
      <c r="M204">
        <v>1032</v>
      </c>
      <c r="N204">
        <v>828</v>
      </c>
      <c r="O204">
        <v>629</v>
      </c>
      <c r="P204">
        <v>765</v>
      </c>
      <c r="Q204">
        <v>1249</v>
      </c>
      <c r="R204">
        <v>420</v>
      </c>
      <c r="S204">
        <v>9120</v>
      </c>
      <c r="T204">
        <v>2326</v>
      </c>
      <c r="U204">
        <v>52</v>
      </c>
      <c r="V204">
        <v>1095</v>
      </c>
      <c r="W204">
        <v>2389</v>
      </c>
      <c r="X204">
        <v>2389</v>
      </c>
      <c r="Y204">
        <v>2381</v>
      </c>
      <c r="Z204">
        <v>1892</v>
      </c>
      <c r="AA204">
        <v>9235</v>
      </c>
      <c r="AB204">
        <v>5816</v>
      </c>
      <c r="AC204">
        <v>5354</v>
      </c>
      <c r="AD204">
        <v>3697</v>
      </c>
      <c r="AE204">
        <v>2894</v>
      </c>
      <c r="AF204">
        <v>566</v>
      </c>
      <c r="AG204">
        <v>2894</v>
      </c>
      <c r="AH204">
        <v>3881</v>
      </c>
      <c r="AI204">
        <v>5137</v>
      </c>
      <c r="AJ204">
        <v>464</v>
      </c>
      <c r="AK204">
        <v>1312</v>
      </c>
      <c r="AL204">
        <v>830</v>
      </c>
      <c r="AM204">
        <v>1589</v>
      </c>
      <c r="AN204">
        <v>390</v>
      </c>
      <c r="AO204">
        <v>390</v>
      </c>
      <c r="AP204">
        <v>2322</v>
      </c>
      <c r="AQ204">
        <v>1225</v>
      </c>
      <c r="AR204">
        <v>38483</v>
      </c>
      <c r="AS204">
        <v>1594</v>
      </c>
      <c r="AT204">
        <v>530</v>
      </c>
      <c r="AU204">
        <v>530</v>
      </c>
      <c r="AV204">
        <v>596</v>
      </c>
      <c r="AW204">
        <v>2292</v>
      </c>
      <c r="AX204">
        <v>951</v>
      </c>
      <c r="AY204">
        <v>6564</v>
      </c>
      <c r="AZ204">
        <v>4175</v>
      </c>
      <c r="BA204">
        <v>486</v>
      </c>
      <c r="BB204">
        <v>1098</v>
      </c>
      <c r="BC204">
        <v>52</v>
      </c>
      <c r="BD204" s="9">
        <v>202</v>
      </c>
    </row>
    <row r="205" spans="1:56" x14ac:dyDescent="0.35">
      <c r="A205" s="3"/>
      <c r="B205" s="5" t="s">
        <v>56</v>
      </c>
      <c r="C205">
        <v>999</v>
      </c>
      <c r="D205">
        <v>4067</v>
      </c>
      <c r="E205">
        <v>3068</v>
      </c>
      <c r="F205">
        <v>1028</v>
      </c>
      <c r="G205">
        <v>788</v>
      </c>
      <c r="H205">
        <v>1873</v>
      </c>
      <c r="I205">
        <v>1526</v>
      </c>
      <c r="J205">
        <v>1018</v>
      </c>
      <c r="K205">
        <v>257</v>
      </c>
      <c r="L205">
        <v>1046</v>
      </c>
      <c r="M205">
        <v>1046</v>
      </c>
      <c r="N205">
        <v>623</v>
      </c>
      <c r="O205">
        <v>584</v>
      </c>
      <c r="P205">
        <v>688</v>
      </c>
      <c r="Q205">
        <v>957</v>
      </c>
      <c r="R205">
        <v>435</v>
      </c>
      <c r="S205">
        <v>7736</v>
      </c>
      <c r="T205">
        <v>2022</v>
      </c>
      <c r="U205">
        <v>45</v>
      </c>
      <c r="V205">
        <v>849</v>
      </c>
      <c r="W205">
        <v>2043</v>
      </c>
      <c r="X205">
        <v>2043</v>
      </c>
      <c r="Y205">
        <v>1867</v>
      </c>
      <c r="Z205">
        <v>1603</v>
      </c>
      <c r="AA205">
        <v>7844</v>
      </c>
      <c r="AB205">
        <v>5335</v>
      </c>
      <c r="AC205">
        <v>4598</v>
      </c>
      <c r="AD205">
        <v>3435</v>
      </c>
      <c r="AE205">
        <v>2647</v>
      </c>
      <c r="AF205">
        <v>474</v>
      </c>
      <c r="AG205">
        <v>2647</v>
      </c>
      <c r="AH205">
        <v>3246</v>
      </c>
      <c r="AI205">
        <v>4167</v>
      </c>
      <c r="AJ205">
        <v>392</v>
      </c>
      <c r="AK205">
        <v>1268</v>
      </c>
      <c r="AL205">
        <v>767</v>
      </c>
      <c r="AM205">
        <v>1323</v>
      </c>
      <c r="AN205">
        <v>361</v>
      </c>
      <c r="AO205">
        <v>361</v>
      </c>
      <c r="AP205">
        <v>2142</v>
      </c>
      <c r="AQ205">
        <v>1002</v>
      </c>
      <c r="AR205">
        <v>33820</v>
      </c>
      <c r="AS205">
        <v>1526</v>
      </c>
      <c r="AT205">
        <v>485</v>
      </c>
      <c r="AU205">
        <v>485</v>
      </c>
      <c r="AV205">
        <v>522</v>
      </c>
      <c r="AW205">
        <v>1923</v>
      </c>
      <c r="AX205">
        <v>761</v>
      </c>
      <c r="AY205">
        <v>5836</v>
      </c>
      <c r="AZ205">
        <v>3793</v>
      </c>
      <c r="BA205">
        <v>396</v>
      </c>
      <c r="BB205">
        <v>796</v>
      </c>
      <c r="BC205">
        <v>45</v>
      </c>
      <c r="BD205" s="9">
        <v>203</v>
      </c>
    </row>
    <row r="206" spans="1:56" x14ac:dyDescent="0.35">
      <c r="A206" s="3"/>
      <c r="B206" s="5" t="s">
        <v>57</v>
      </c>
      <c r="C206">
        <v>920</v>
      </c>
      <c r="D206">
        <v>4039</v>
      </c>
      <c r="E206">
        <v>3119</v>
      </c>
      <c r="F206">
        <v>1056</v>
      </c>
      <c r="G206">
        <v>822</v>
      </c>
      <c r="H206">
        <v>1882</v>
      </c>
      <c r="I206">
        <v>1618</v>
      </c>
      <c r="J206">
        <v>974</v>
      </c>
      <c r="K206">
        <v>265</v>
      </c>
      <c r="L206">
        <v>1053</v>
      </c>
      <c r="M206">
        <v>1053</v>
      </c>
      <c r="N206">
        <v>585</v>
      </c>
      <c r="O206">
        <v>538</v>
      </c>
      <c r="P206">
        <v>687</v>
      </c>
      <c r="Q206">
        <v>936</v>
      </c>
      <c r="R206">
        <v>388</v>
      </c>
      <c r="S206">
        <v>7692</v>
      </c>
      <c r="T206">
        <v>1704</v>
      </c>
      <c r="U206">
        <v>52</v>
      </c>
      <c r="V206">
        <v>891</v>
      </c>
      <c r="W206">
        <v>2202</v>
      </c>
      <c r="X206">
        <v>2202</v>
      </c>
      <c r="Y206">
        <v>1865</v>
      </c>
      <c r="Z206">
        <v>1386</v>
      </c>
      <c r="AA206">
        <v>7242</v>
      </c>
      <c r="AB206">
        <v>5241</v>
      </c>
      <c r="AC206">
        <v>4231</v>
      </c>
      <c r="AD206">
        <v>3458</v>
      </c>
      <c r="AE206">
        <v>2636</v>
      </c>
      <c r="AF206">
        <v>403</v>
      </c>
      <c r="AG206">
        <v>2636</v>
      </c>
      <c r="AH206">
        <v>3011</v>
      </c>
      <c r="AI206">
        <v>3872</v>
      </c>
      <c r="AJ206">
        <v>430</v>
      </c>
      <c r="AK206">
        <v>1202</v>
      </c>
      <c r="AL206">
        <v>837</v>
      </c>
      <c r="AM206">
        <v>1159</v>
      </c>
      <c r="AN206">
        <v>352</v>
      </c>
      <c r="AO206">
        <v>352</v>
      </c>
      <c r="AP206">
        <v>2162</v>
      </c>
      <c r="AQ206">
        <v>944</v>
      </c>
      <c r="AR206">
        <v>33114</v>
      </c>
      <c r="AS206">
        <v>1618</v>
      </c>
      <c r="AT206">
        <v>474</v>
      </c>
      <c r="AU206">
        <v>474</v>
      </c>
      <c r="AV206">
        <v>507</v>
      </c>
      <c r="AW206">
        <v>1852</v>
      </c>
      <c r="AX206">
        <v>709</v>
      </c>
      <c r="AY206">
        <v>6005</v>
      </c>
      <c r="AZ206">
        <v>3803</v>
      </c>
      <c r="BA206">
        <v>423</v>
      </c>
      <c r="BB206">
        <v>802</v>
      </c>
      <c r="BC206">
        <v>52</v>
      </c>
      <c r="BD206" s="9">
        <v>204</v>
      </c>
    </row>
    <row r="207" spans="1:56" x14ac:dyDescent="0.35">
      <c r="A207" s="3"/>
      <c r="B207" s="5" t="s">
        <v>58</v>
      </c>
      <c r="C207">
        <v>663</v>
      </c>
      <c r="D207">
        <v>2714</v>
      </c>
      <c r="E207">
        <v>2051</v>
      </c>
      <c r="F207">
        <v>866</v>
      </c>
      <c r="G207">
        <v>675</v>
      </c>
      <c r="H207">
        <v>1555</v>
      </c>
      <c r="I207">
        <v>1242</v>
      </c>
      <c r="J207">
        <v>803</v>
      </c>
      <c r="K207">
        <v>207</v>
      </c>
      <c r="L207">
        <v>826</v>
      </c>
      <c r="M207">
        <v>826</v>
      </c>
      <c r="N207">
        <v>410</v>
      </c>
      <c r="O207">
        <v>439</v>
      </c>
      <c r="P207">
        <v>479</v>
      </c>
      <c r="Q207">
        <v>744</v>
      </c>
      <c r="R207">
        <v>277</v>
      </c>
      <c r="S207">
        <v>5750</v>
      </c>
      <c r="T207">
        <v>1199</v>
      </c>
      <c r="U207">
        <v>42</v>
      </c>
      <c r="V207">
        <v>643</v>
      </c>
      <c r="W207">
        <v>1652</v>
      </c>
      <c r="X207">
        <v>1652</v>
      </c>
      <c r="Y207">
        <v>1446</v>
      </c>
      <c r="Z207">
        <v>896</v>
      </c>
      <c r="AA207">
        <v>4974</v>
      </c>
      <c r="AB207">
        <v>3647</v>
      </c>
      <c r="AC207">
        <v>2962</v>
      </c>
      <c r="AD207">
        <v>2680</v>
      </c>
      <c r="AE207">
        <v>2005</v>
      </c>
      <c r="AF207">
        <v>307</v>
      </c>
      <c r="AG207">
        <v>2005</v>
      </c>
      <c r="AH207">
        <v>2012</v>
      </c>
      <c r="AI207">
        <v>2856</v>
      </c>
      <c r="AJ207">
        <v>353</v>
      </c>
      <c r="AK207">
        <v>933</v>
      </c>
      <c r="AL207">
        <v>678</v>
      </c>
      <c r="AM207">
        <v>793</v>
      </c>
      <c r="AN207">
        <v>277</v>
      </c>
      <c r="AO207">
        <v>277</v>
      </c>
      <c r="AP207">
        <v>1580</v>
      </c>
      <c r="AQ207">
        <v>720</v>
      </c>
      <c r="AR207">
        <v>24360</v>
      </c>
      <c r="AS207">
        <v>1242</v>
      </c>
      <c r="AT207">
        <v>307</v>
      </c>
      <c r="AU207">
        <v>307</v>
      </c>
      <c r="AV207">
        <v>438</v>
      </c>
      <c r="AW207">
        <v>1219</v>
      </c>
      <c r="AX207">
        <v>596</v>
      </c>
      <c r="AY207">
        <v>4508</v>
      </c>
      <c r="AZ207">
        <v>2856</v>
      </c>
      <c r="BA207">
        <v>283</v>
      </c>
      <c r="BB207">
        <v>560</v>
      </c>
      <c r="BC207">
        <v>42</v>
      </c>
      <c r="BD207" s="9">
        <v>205</v>
      </c>
    </row>
    <row r="208" spans="1:56" x14ac:dyDescent="0.35">
      <c r="A208" s="3"/>
      <c r="B208" s="5" t="s">
        <v>59</v>
      </c>
      <c r="C208">
        <v>448</v>
      </c>
      <c r="D208">
        <v>1947</v>
      </c>
      <c r="E208">
        <v>1499</v>
      </c>
      <c r="F208">
        <v>681</v>
      </c>
      <c r="G208">
        <v>453</v>
      </c>
      <c r="H208">
        <v>1024</v>
      </c>
      <c r="I208">
        <v>911</v>
      </c>
      <c r="J208">
        <v>527</v>
      </c>
      <c r="K208">
        <v>128</v>
      </c>
      <c r="L208">
        <v>609</v>
      </c>
      <c r="M208">
        <v>609</v>
      </c>
      <c r="N208">
        <v>317</v>
      </c>
      <c r="O208">
        <v>253</v>
      </c>
      <c r="P208">
        <v>373</v>
      </c>
      <c r="Q208">
        <v>491</v>
      </c>
      <c r="R208">
        <v>207</v>
      </c>
      <c r="S208">
        <v>4096</v>
      </c>
      <c r="T208">
        <v>953</v>
      </c>
      <c r="U208">
        <v>22</v>
      </c>
      <c r="V208">
        <v>475</v>
      </c>
      <c r="W208">
        <v>1142</v>
      </c>
      <c r="X208">
        <v>1142</v>
      </c>
      <c r="Y208">
        <v>1002</v>
      </c>
      <c r="Z208">
        <v>699</v>
      </c>
      <c r="AA208">
        <v>3473</v>
      </c>
      <c r="AB208">
        <v>2624</v>
      </c>
      <c r="AC208">
        <v>2183</v>
      </c>
      <c r="AD208">
        <v>1770</v>
      </c>
      <c r="AE208">
        <v>1317</v>
      </c>
      <c r="AF208">
        <v>221</v>
      </c>
      <c r="AG208">
        <v>1317</v>
      </c>
      <c r="AH208">
        <v>1290</v>
      </c>
      <c r="AI208">
        <v>2043</v>
      </c>
      <c r="AJ208">
        <v>207</v>
      </c>
      <c r="AK208">
        <v>677</v>
      </c>
      <c r="AL208">
        <v>461</v>
      </c>
      <c r="AM208">
        <v>506</v>
      </c>
      <c r="AN208">
        <v>224</v>
      </c>
      <c r="AO208">
        <v>224</v>
      </c>
      <c r="AP208">
        <v>1216</v>
      </c>
      <c r="AQ208">
        <v>494</v>
      </c>
      <c r="AR208">
        <v>17285</v>
      </c>
      <c r="AS208">
        <v>911</v>
      </c>
      <c r="AT208">
        <v>227</v>
      </c>
      <c r="AU208">
        <v>227</v>
      </c>
      <c r="AV208">
        <v>310</v>
      </c>
      <c r="AW208">
        <v>784</v>
      </c>
      <c r="AX208">
        <v>399</v>
      </c>
      <c r="AY208">
        <v>3356</v>
      </c>
      <c r="AZ208">
        <v>2214</v>
      </c>
      <c r="BA208">
        <v>189</v>
      </c>
      <c r="BB208">
        <v>392</v>
      </c>
      <c r="BC208">
        <v>22</v>
      </c>
      <c r="BD208" s="9">
        <v>206</v>
      </c>
    </row>
    <row r="209" spans="1:56" x14ac:dyDescent="0.35">
      <c r="A209" s="3"/>
      <c r="B209" s="5" t="s">
        <v>60</v>
      </c>
      <c r="C209">
        <v>305</v>
      </c>
      <c r="D209">
        <v>1272</v>
      </c>
      <c r="E209">
        <v>967</v>
      </c>
      <c r="F209">
        <v>409</v>
      </c>
      <c r="G209">
        <v>307</v>
      </c>
      <c r="H209">
        <v>702</v>
      </c>
      <c r="I209">
        <v>594</v>
      </c>
      <c r="J209">
        <v>362</v>
      </c>
      <c r="K209">
        <v>92</v>
      </c>
      <c r="L209">
        <v>456</v>
      </c>
      <c r="M209">
        <v>456</v>
      </c>
      <c r="N209">
        <v>278</v>
      </c>
      <c r="O209">
        <v>156</v>
      </c>
      <c r="P209">
        <v>270</v>
      </c>
      <c r="Q209">
        <v>327</v>
      </c>
      <c r="R209">
        <v>157</v>
      </c>
      <c r="S209">
        <v>2720</v>
      </c>
      <c r="T209">
        <v>696</v>
      </c>
      <c r="U209">
        <v>21</v>
      </c>
      <c r="V209">
        <v>341</v>
      </c>
      <c r="W209">
        <v>720</v>
      </c>
      <c r="X209">
        <v>720</v>
      </c>
      <c r="Y209">
        <v>703</v>
      </c>
      <c r="Z209">
        <v>501</v>
      </c>
      <c r="AA209">
        <v>2361</v>
      </c>
      <c r="AB209">
        <v>1719</v>
      </c>
      <c r="AC209">
        <v>1523</v>
      </c>
      <c r="AD209">
        <v>1230</v>
      </c>
      <c r="AE209">
        <v>923</v>
      </c>
      <c r="AF209">
        <v>133</v>
      </c>
      <c r="AG209">
        <v>923</v>
      </c>
      <c r="AH209">
        <v>838</v>
      </c>
      <c r="AI209">
        <v>1406</v>
      </c>
      <c r="AJ209">
        <v>158</v>
      </c>
      <c r="AK209">
        <v>447</v>
      </c>
      <c r="AL209">
        <v>309</v>
      </c>
      <c r="AM209">
        <v>302</v>
      </c>
      <c r="AN209">
        <v>126</v>
      </c>
      <c r="AO209">
        <v>126</v>
      </c>
      <c r="AP209">
        <v>855</v>
      </c>
      <c r="AQ209">
        <v>307</v>
      </c>
      <c r="AR209">
        <v>11713</v>
      </c>
      <c r="AS209">
        <v>594</v>
      </c>
      <c r="AT209">
        <v>133</v>
      </c>
      <c r="AU209">
        <v>133</v>
      </c>
      <c r="AV209">
        <v>237</v>
      </c>
      <c r="AW209">
        <v>536</v>
      </c>
      <c r="AX209">
        <v>270</v>
      </c>
      <c r="AY209">
        <v>2262</v>
      </c>
      <c r="AZ209">
        <v>1542</v>
      </c>
      <c r="BA209">
        <v>155</v>
      </c>
      <c r="BB209">
        <v>225</v>
      </c>
      <c r="BC209">
        <v>21</v>
      </c>
      <c r="BD209" s="9">
        <v>207</v>
      </c>
    </row>
    <row r="210" spans="1:56" x14ac:dyDescent="0.35">
      <c r="A210" s="3"/>
      <c r="B210" s="5" t="s">
        <v>80</v>
      </c>
      <c r="C210">
        <v>141</v>
      </c>
      <c r="D210">
        <v>684</v>
      </c>
      <c r="E210">
        <v>543</v>
      </c>
      <c r="F210">
        <v>250</v>
      </c>
      <c r="G210">
        <v>140</v>
      </c>
      <c r="H210">
        <v>324</v>
      </c>
      <c r="I210">
        <v>344</v>
      </c>
      <c r="J210">
        <v>200</v>
      </c>
      <c r="K210">
        <v>42</v>
      </c>
      <c r="L210">
        <v>229</v>
      </c>
      <c r="M210">
        <v>229</v>
      </c>
      <c r="N210">
        <v>152</v>
      </c>
      <c r="O210">
        <v>63</v>
      </c>
      <c r="P210">
        <v>144</v>
      </c>
      <c r="Q210">
        <v>197</v>
      </c>
      <c r="R210">
        <v>76</v>
      </c>
      <c r="S210">
        <v>1510</v>
      </c>
      <c r="T210">
        <v>429</v>
      </c>
      <c r="U210">
        <v>12</v>
      </c>
      <c r="V210">
        <v>171</v>
      </c>
      <c r="W210">
        <v>360</v>
      </c>
      <c r="X210">
        <v>360</v>
      </c>
      <c r="Y210">
        <v>371</v>
      </c>
      <c r="Z210">
        <v>256</v>
      </c>
      <c r="AA210">
        <v>1204</v>
      </c>
      <c r="AB210">
        <v>898</v>
      </c>
      <c r="AC210">
        <v>792</v>
      </c>
      <c r="AD210">
        <v>639</v>
      </c>
      <c r="AE210">
        <v>499</v>
      </c>
      <c r="AF210">
        <v>77</v>
      </c>
      <c r="AG210">
        <v>499</v>
      </c>
      <c r="AH210">
        <v>412</v>
      </c>
      <c r="AI210">
        <v>806</v>
      </c>
      <c r="AJ210">
        <v>70</v>
      </c>
      <c r="AK210">
        <v>214</v>
      </c>
      <c r="AL210">
        <v>153</v>
      </c>
      <c r="AM210">
        <v>129</v>
      </c>
      <c r="AN210">
        <v>68</v>
      </c>
      <c r="AO210">
        <v>68</v>
      </c>
      <c r="AP210">
        <v>466</v>
      </c>
      <c r="AQ210">
        <v>180</v>
      </c>
      <c r="AR210">
        <v>6184</v>
      </c>
      <c r="AS210">
        <v>344</v>
      </c>
      <c r="AT210">
        <v>61</v>
      </c>
      <c r="AU210">
        <v>61</v>
      </c>
      <c r="AV210">
        <v>108</v>
      </c>
      <c r="AW210">
        <v>283</v>
      </c>
      <c r="AX210">
        <v>158</v>
      </c>
      <c r="AY210">
        <v>1228</v>
      </c>
      <c r="AZ210">
        <v>868</v>
      </c>
      <c r="BA210">
        <v>59</v>
      </c>
      <c r="BB210">
        <v>110</v>
      </c>
      <c r="BC210">
        <v>12</v>
      </c>
      <c r="BD210" s="9">
        <v>208</v>
      </c>
    </row>
    <row r="211" spans="1:56" x14ac:dyDescent="0.35">
      <c r="A211" s="4"/>
      <c r="B211" s="8" t="s">
        <v>79</v>
      </c>
      <c r="C211">
        <v>41</v>
      </c>
      <c r="D211">
        <v>270</v>
      </c>
      <c r="E211">
        <v>229</v>
      </c>
      <c r="F211">
        <v>95</v>
      </c>
      <c r="G211">
        <v>70</v>
      </c>
      <c r="H211">
        <v>140</v>
      </c>
      <c r="I211">
        <v>123</v>
      </c>
      <c r="J211">
        <v>76</v>
      </c>
      <c r="K211">
        <v>16</v>
      </c>
      <c r="L211">
        <v>86</v>
      </c>
      <c r="M211">
        <v>86</v>
      </c>
      <c r="N211">
        <v>83</v>
      </c>
      <c r="O211">
        <v>33</v>
      </c>
      <c r="P211">
        <v>62</v>
      </c>
      <c r="Q211">
        <v>62</v>
      </c>
      <c r="R211">
        <v>49</v>
      </c>
      <c r="S211">
        <v>596</v>
      </c>
      <c r="T211">
        <v>211</v>
      </c>
      <c r="U211">
        <v>2</v>
      </c>
      <c r="V211">
        <v>70</v>
      </c>
      <c r="W211">
        <v>159</v>
      </c>
      <c r="X211">
        <v>159</v>
      </c>
      <c r="Y211">
        <v>146</v>
      </c>
      <c r="Z211">
        <v>104</v>
      </c>
      <c r="AA211">
        <v>498</v>
      </c>
      <c r="AB211">
        <v>368</v>
      </c>
      <c r="AC211">
        <v>345</v>
      </c>
      <c r="AD211">
        <v>278</v>
      </c>
      <c r="AE211">
        <v>208</v>
      </c>
      <c r="AF211">
        <v>29</v>
      </c>
      <c r="AG211">
        <v>208</v>
      </c>
      <c r="AH211">
        <v>153</v>
      </c>
      <c r="AI211">
        <v>314</v>
      </c>
      <c r="AJ211">
        <v>18</v>
      </c>
      <c r="AK211">
        <v>98</v>
      </c>
      <c r="AL211">
        <v>50</v>
      </c>
      <c r="AM211">
        <v>54</v>
      </c>
      <c r="AN211">
        <v>33</v>
      </c>
      <c r="AO211">
        <v>33</v>
      </c>
      <c r="AP211">
        <v>194</v>
      </c>
      <c r="AQ211">
        <v>76</v>
      </c>
      <c r="AR211">
        <v>2544</v>
      </c>
      <c r="AS211">
        <v>123</v>
      </c>
      <c r="AT211">
        <v>25</v>
      </c>
      <c r="AU211">
        <v>25</v>
      </c>
      <c r="AV211">
        <v>57</v>
      </c>
      <c r="AW211">
        <v>99</v>
      </c>
      <c r="AX211">
        <v>60</v>
      </c>
      <c r="AY211">
        <v>531</v>
      </c>
      <c r="AZ211">
        <v>372</v>
      </c>
      <c r="BA211">
        <v>25</v>
      </c>
      <c r="BB211">
        <v>23</v>
      </c>
      <c r="BC211">
        <v>2</v>
      </c>
      <c r="BD211" s="9">
        <v>209</v>
      </c>
    </row>
    <row r="212" spans="1:56" x14ac:dyDescent="0.35">
      <c r="A212" s="2" t="s">
        <v>137</v>
      </c>
      <c r="B212" s="7" t="s">
        <v>83</v>
      </c>
      <c r="BD212" s="9">
        <v>210</v>
      </c>
    </row>
    <row r="213" spans="1:56" x14ac:dyDescent="0.35">
      <c r="A213" s="3"/>
      <c r="B213" s="5" t="s">
        <v>61</v>
      </c>
      <c r="BD213" s="9">
        <v>211</v>
      </c>
    </row>
    <row r="214" spans="1:56" x14ac:dyDescent="0.35">
      <c r="A214" s="3"/>
      <c r="B214" s="5" t="s">
        <v>78</v>
      </c>
      <c r="BD214" s="9">
        <v>212</v>
      </c>
    </row>
    <row r="215" spans="1:56" x14ac:dyDescent="0.35">
      <c r="A215" s="3"/>
      <c r="B215" s="5" t="s">
        <v>62</v>
      </c>
      <c r="C215">
        <v>2038</v>
      </c>
      <c r="D215">
        <v>3913</v>
      </c>
      <c r="E215">
        <v>1875</v>
      </c>
      <c r="F215">
        <v>459</v>
      </c>
      <c r="G215">
        <v>134</v>
      </c>
      <c r="H215">
        <v>1062</v>
      </c>
      <c r="I215">
        <v>210</v>
      </c>
      <c r="J215">
        <v>1237</v>
      </c>
      <c r="K215">
        <v>163</v>
      </c>
      <c r="L215">
        <v>259</v>
      </c>
      <c r="M215">
        <v>259</v>
      </c>
      <c r="N215">
        <v>632</v>
      </c>
      <c r="O215">
        <v>318</v>
      </c>
      <c r="P215">
        <v>1321</v>
      </c>
      <c r="Q215">
        <v>357</v>
      </c>
      <c r="R215">
        <v>1309</v>
      </c>
      <c r="S215">
        <v>8569</v>
      </c>
      <c r="T215">
        <v>4607</v>
      </c>
      <c r="U215">
        <v>0</v>
      </c>
      <c r="V215">
        <v>677</v>
      </c>
      <c r="W215">
        <v>2298</v>
      </c>
      <c r="X215">
        <v>2298</v>
      </c>
      <c r="Y215">
        <v>1914</v>
      </c>
      <c r="Z215">
        <v>1490</v>
      </c>
      <c r="AA215">
        <v>6939</v>
      </c>
      <c r="AB215">
        <v>4329</v>
      </c>
      <c r="AC215">
        <v>5165</v>
      </c>
      <c r="AD215">
        <v>575</v>
      </c>
      <c r="AE215">
        <v>441</v>
      </c>
      <c r="AF215">
        <v>195</v>
      </c>
      <c r="AG215">
        <v>441</v>
      </c>
      <c r="AH215">
        <v>1774</v>
      </c>
      <c r="AI215">
        <v>6061</v>
      </c>
      <c r="AJ215">
        <v>283</v>
      </c>
      <c r="AK215">
        <v>416</v>
      </c>
      <c r="AL215">
        <v>256</v>
      </c>
      <c r="AM215">
        <v>787</v>
      </c>
      <c r="AN215">
        <v>26</v>
      </c>
      <c r="AO215">
        <v>26</v>
      </c>
      <c r="AP215">
        <v>504</v>
      </c>
      <c r="AQ215">
        <v>748</v>
      </c>
      <c r="AR215">
        <v>25268</v>
      </c>
      <c r="AS215">
        <v>210</v>
      </c>
      <c r="AT215">
        <v>0</v>
      </c>
      <c r="AU215">
        <v>0</v>
      </c>
      <c r="AV215">
        <v>488</v>
      </c>
      <c r="AW215">
        <v>987</v>
      </c>
      <c r="AX215">
        <v>1074</v>
      </c>
      <c r="AY215">
        <v>3893</v>
      </c>
      <c r="AZ215">
        <v>1595</v>
      </c>
      <c r="BA215">
        <v>102</v>
      </c>
      <c r="BB215">
        <v>814</v>
      </c>
      <c r="BC215">
        <v>0</v>
      </c>
      <c r="BD215" s="9">
        <v>213</v>
      </c>
    </row>
    <row r="216" spans="1:56" x14ac:dyDescent="0.35">
      <c r="A216" s="3"/>
      <c r="B216" s="5" t="s">
        <v>63</v>
      </c>
      <c r="C216">
        <v>3592</v>
      </c>
      <c r="D216">
        <v>5647</v>
      </c>
      <c r="E216">
        <v>2055</v>
      </c>
      <c r="F216">
        <v>424</v>
      </c>
      <c r="G216">
        <v>184</v>
      </c>
      <c r="H216">
        <v>1035</v>
      </c>
      <c r="I216">
        <v>203</v>
      </c>
      <c r="J216">
        <v>1289</v>
      </c>
      <c r="K216">
        <v>146</v>
      </c>
      <c r="L216">
        <v>308</v>
      </c>
      <c r="M216">
        <v>308</v>
      </c>
      <c r="N216">
        <v>776</v>
      </c>
      <c r="O216">
        <v>318</v>
      </c>
      <c r="P216">
        <v>1390</v>
      </c>
      <c r="Q216">
        <v>358</v>
      </c>
      <c r="R216">
        <v>1374</v>
      </c>
      <c r="S216">
        <v>16115</v>
      </c>
      <c r="T216">
        <v>10278</v>
      </c>
      <c r="U216">
        <v>0</v>
      </c>
      <c r="V216">
        <v>801</v>
      </c>
      <c r="W216">
        <v>4167</v>
      </c>
      <c r="X216">
        <v>4167</v>
      </c>
      <c r="Y216">
        <v>2090</v>
      </c>
      <c r="Z216">
        <v>3864</v>
      </c>
      <c r="AA216">
        <v>9888</v>
      </c>
      <c r="AB216">
        <v>6082</v>
      </c>
      <c r="AC216">
        <v>7874</v>
      </c>
      <c r="AD216">
        <v>676</v>
      </c>
      <c r="AE216">
        <v>492</v>
      </c>
      <c r="AF216">
        <v>245</v>
      </c>
      <c r="AG216">
        <v>492</v>
      </c>
      <c r="AH216">
        <v>2014</v>
      </c>
      <c r="AI216">
        <v>11745</v>
      </c>
      <c r="AJ216">
        <v>349</v>
      </c>
      <c r="AK216">
        <v>435</v>
      </c>
      <c r="AL216">
        <v>249</v>
      </c>
      <c r="AM216">
        <v>859</v>
      </c>
      <c r="AN216">
        <v>44</v>
      </c>
      <c r="AO216">
        <v>44</v>
      </c>
      <c r="AP216">
        <v>575</v>
      </c>
      <c r="AQ216">
        <v>883</v>
      </c>
      <c r="AR216">
        <v>38013</v>
      </c>
      <c r="AS216">
        <v>203</v>
      </c>
      <c r="AT216">
        <v>0</v>
      </c>
      <c r="AU216">
        <v>0</v>
      </c>
      <c r="AV216">
        <v>468</v>
      </c>
      <c r="AW216">
        <v>1155</v>
      </c>
      <c r="AX216">
        <v>1143</v>
      </c>
      <c r="AY216">
        <v>5942</v>
      </c>
      <c r="AZ216">
        <v>1775</v>
      </c>
      <c r="BA216">
        <v>118</v>
      </c>
      <c r="BB216">
        <v>760</v>
      </c>
      <c r="BC216">
        <v>0</v>
      </c>
      <c r="BD216" s="9">
        <v>214</v>
      </c>
    </row>
    <row r="217" spans="1:56" x14ac:dyDescent="0.35">
      <c r="A217" s="3"/>
      <c r="B217" s="5" t="s">
        <v>64</v>
      </c>
      <c r="C217">
        <v>4021</v>
      </c>
      <c r="D217">
        <v>6104</v>
      </c>
      <c r="E217">
        <v>2083</v>
      </c>
      <c r="F217">
        <v>402</v>
      </c>
      <c r="G217">
        <v>146</v>
      </c>
      <c r="H217">
        <v>869</v>
      </c>
      <c r="I217">
        <v>158</v>
      </c>
      <c r="J217">
        <v>797</v>
      </c>
      <c r="K217">
        <v>106</v>
      </c>
      <c r="L217">
        <v>354</v>
      </c>
      <c r="M217">
        <v>354</v>
      </c>
      <c r="N217">
        <v>639</v>
      </c>
      <c r="O217">
        <v>341</v>
      </c>
      <c r="P217">
        <v>1057</v>
      </c>
      <c r="Q217">
        <v>364</v>
      </c>
      <c r="R217">
        <v>1126</v>
      </c>
      <c r="S217">
        <v>12373</v>
      </c>
      <c r="T217">
        <v>8825</v>
      </c>
      <c r="U217">
        <v>0</v>
      </c>
      <c r="V217">
        <v>770</v>
      </c>
      <c r="W217">
        <v>1932</v>
      </c>
      <c r="X217">
        <v>1932</v>
      </c>
      <c r="Y217">
        <v>1567</v>
      </c>
      <c r="Z217">
        <v>3427</v>
      </c>
      <c r="AA217">
        <v>8261</v>
      </c>
      <c r="AB217">
        <v>6570</v>
      </c>
      <c r="AC217">
        <v>6581</v>
      </c>
      <c r="AD217">
        <v>750</v>
      </c>
      <c r="AE217">
        <v>604</v>
      </c>
      <c r="AF217">
        <v>171</v>
      </c>
      <c r="AG217">
        <v>604</v>
      </c>
      <c r="AH217">
        <v>1680</v>
      </c>
      <c r="AI217">
        <v>10283</v>
      </c>
      <c r="AJ217">
        <v>349</v>
      </c>
      <c r="AK217">
        <v>466</v>
      </c>
      <c r="AL217">
        <v>182</v>
      </c>
      <c r="AM217">
        <v>735</v>
      </c>
      <c r="AN217">
        <v>54</v>
      </c>
      <c r="AO217">
        <v>54</v>
      </c>
      <c r="AP217">
        <v>532</v>
      </c>
      <c r="AQ217">
        <v>732</v>
      </c>
      <c r="AR217">
        <v>32371</v>
      </c>
      <c r="AS217">
        <v>158</v>
      </c>
      <c r="AT217">
        <v>0</v>
      </c>
      <c r="AU217">
        <v>0</v>
      </c>
      <c r="AV217">
        <v>346</v>
      </c>
      <c r="AW217">
        <v>945</v>
      </c>
      <c r="AX217">
        <v>691</v>
      </c>
      <c r="AY217">
        <v>3505</v>
      </c>
      <c r="AZ217">
        <v>1573</v>
      </c>
      <c r="BA217">
        <v>68</v>
      </c>
      <c r="BB217">
        <v>745</v>
      </c>
      <c r="BC217">
        <v>0</v>
      </c>
      <c r="BD217" s="9">
        <v>215</v>
      </c>
    </row>
    <row r="218" spans="1:56" x14ac:dyDescent="0.35">
      <c r="A218" s="3"/>
      <c r="B218" s="5" t="s">
        <v>65</v>
      </c>
      <c r="C218">
        <v>3440</v>
      </c>
      <c r="D218">
        <v>6402</v>
      </c>
      <c r="E218">
        <v>2962</v>
      </c>
      <c r="F218">
        <v>492</v>
      </c>
      <c r="G218">
        <v>112</v>
      </c>
      <c r="H218">
        <v>1021</v>
      </c>
      <c r="I218">
        <v>279</v>
      </c>
      <c r="J218">
        <v>679</v>
      </c>
      <c r="K218">
        <v>141</v>
      </c>
      <c r="L218">
        <v>354</v>
      </c>
      <c r="M218">
        <v>354</v>
      </c>
      <c r="N218">
        <v>619</v>
      </c>
      <c r="O218">
        <v>394</v>
      </c>
      <c r="P218">
        <v>1128</v>
      </c>
      <c r="Q218">
        <v>422</v>
      </c>
      <c r="R218">
        <v>1114</v>
      </c>
      <c r="S218">
        <v>11249</v>
      </c>
      <c r="T218">
        <v>7206</v>
      </c>
      <c r="U218">
        <v>0</v>
      </c>
      <c r="V218">
        <v>1035</v>
      </c>
      <c r="W218">
        <v>2038</v>
      </c>
      <c r="X218">
        <v>2038</v>
      </c>
      <c r="Y218">
        <v>1714</v>
      </c>
      <c r="Z218">
        <v>2563</v>
      </c>
      <c r="AA218">
        <v>7796</v>
      </c>
      <c r="AB218">
        <v>6912</v>
      </c>
      <c r="AC218">
        <v>5816</v>
      </c>
      <c r="AD218">
        <v>770</v>
      </c>
      <c r="AE218">
        <v>658</v>
      </c>
      <c r="AF218">
        <v>179</v>
      </c>
      <c r="AG218">
        <v>658</v>
      </c>
      <c r="AH218">
        <v>1980</v>
      </c>
      <c r="AI218">
        <v>8932</v>
      </c>
      <c r="AJ218">
        <v>426</v>
      </c>
      <c r="AK218">
        <v>510</v>
      </c>
      <c r="AL218">
        <v>263</v>
      </c>
      <c r="AM218">
        <v>864</v>
      </c>
      <c r="AN218">
        <v>39</v>
      </c>
      <c r="AO218">
        <v>39</v>
      </c>
      <c r="AP218">
        <v>667</v>
      </c>
      <c r="AQ218">
        <v>750</v>
      </c>
      <c r="AR218">
        <v>31633</v>
      </c>
      <c r="AS218">
        <v>279</v>
      </c>
      <c r="AT218">
        <v>0</v>
      </c>
      <c r="AU218">
        <v>0</v>
      </c>
      <c r="AV218">
        <v>364</v>
      </c>
      <c r="AW218">
        <v>1116</v>
      </c>
      <c r="AX218">
        <v>538</v>
      </c>
      <c r="AY218">
        <v>3816</v>
      </c>
      <c r="AZ218">
        <v>1778</v>
      </c>
      <c r="BA218">
        <v>82</v>
      </c>
      <c r="BB218">
        <v>878</v>
      </c>
      <c r="BC218">
        <v>0</v>
      </c>
      <c r="BD218" s="9">
        <v>216</v>
      </c>
    </row>
    <row r="219" spans="1:56" x14ac:dyDescent="0.35">
      <c r="A219" s="3"/>
      <c r="B219" s="5" t="s">
        <v>66</v>
      </c>
      <c r="C219">
        <v>3070</v>
      </c>
      <c r="D219">
        <v>6292</v>
      </c>
      <c r="E219">
        <v>3222</v>
      </c>
      <c r="F219">
        <v>575</v>
      </c>
      <c r="G219">
        <v>168</v>
      </c>
      <c r="H219">
        <v>1233</v>
      </c>
      <c r="I219">
        <v>311</v>
      </c>
      <c r="J219">
        <v>828</v>
      </c>
      <c r="K219">
        <v>194</v>
      </c>
      <c r="L219">
        <v>348</v>
      </c>
      <c r="M219">
        <v>348</v>
      </c>
      <c r="N219">
        <v>572</v>
      </c>
      <c r="O219">
        <v>404</v>
      </c>
      <c r="P219">
        <v>1618</v>
      </c>
      <c r="Q219">
        <v>550</v>
      </c>
      <c r="R219">
        <v>1719</v>
      </c>
      <c r="S219">
        <v>11648</v>
      </c>
      <c r="T219">
        <v>6969</v>
      </c>
      <c r="U219">
        <v>0</v>
      </c>
      <c r="V219">
        <v>1079</v>
      </c>
      <c r="W219">
        <v>2293</v>
      </c>
      <c r="X219">
        <v>2293</v>
      </c>
      <c r="Y219">
        <v>1907</v>
      </c>
      <c r="Z219">
        <v>2021</v>
      </c>
      <c r="AA219">
        <v>9082</v>
      </c>
      <c r="AB219">
        <v>6699</v>
      </c>
      <c r="AC219">
        <v>6649</v>
      </c>
      <c r="AD219">
        <v>866</v>
      </c>
      <c r="AE219">
        <v>698</v>
      </c>
      <c r="AF219">
        <v>232</v>
      </c>
      <c r="AG219">
        <v>698</v>
      </c>
      <c r="AH219">
        <v>2433</v>
      </c>
      <c r="AI219">
        <v>9044</v>
      </c>
      <c r="AJ219">
        <v>477</v>
      </c>
      <c r="AK219">
        <v>407</v>
      </c>
      <c r="AL219">
        <v>316</v>
      </c>
      <c r="AM219">
        <v>1036</v>
      </c>
      <c r="AN219">
        <v>59</v>
      </c>
      <c r="AO219">
        <v>59</v>
      </c>
      <c r="AP219">
        <v>687</v>
      </c>
      <c r="AQ219">
        <v>934</v>
      </c>
      <c r="AR219">
        <v>33676</v>
      </c>
      <c r="AS219">
        <v>311</v>
      </c>
      <c r="AT219">
        <v>0</v>
      </c>
      <c r="AU219">
        <v>0</v>
      </c>
      <c r="AV219">
        <v>513</v>
      </c>
      <c r="AW219">
        <v>1397</v>
      </c>
      <c r="AX219">
        <v>634</v>
      </c>
      <c r="AY219">
        <v>4127</v>
      </c>
      <c r="AZ219">
        <v>1834</v>
      </c>
      <c r="BA219">
        <v>125</v>
      </c>
      <c r="BB219">
        <v>1048</v>
      </c>
      <c r="BC219">
        <v>0</v>
      </c>
      <c r="BD219" s="9">
        <v>217</v>
      </c>
    </row>
    <row r="220" spans="1:56" x14ac:dyDescent="0.35">
      <c r="A220" s="3"/>
      <c r="B220" s="5" t="s">
        <v>67</v>
      </c>
      <c r="C220">
        <v>2829</v>
      </c>
      <c r="D220">
        <v>6257</v>
      </c>
      <c r="E220">
        <v>3428</v>
      </c>
      <c r="F220">
        <v>709</v>
      </c>
      <c r="G220">
        <v>194</v>
      </c>
      <c r="H220">
        <v>1572</v>
      </c>
      <c r="I220">
        <v>481</v>
      </c>
      <c r="J220">
        <v>1053</v>
      </c>
      <c r="K220">
        <v>250</v>
      </c>
      <c r="L220">
        <v>376</v>
      </c>
      <c r="M220">
        <v>376</v>
      </c>
      <c r="N220">
        <v>672</v>
      </c>
      <c r="O220">
        <v>528</v>
      </c>
      <c r="P220">
        <v>1879</v>
      </c>
      <c r="Q220">
        <v>639</v>
      </c>
      <c r="R220">
        <v>1941</v>
      </c>
      <c r="S220">
        <v>12203</v>
      </c>
      <c r="T220">
        <v>6642</v>
      </c>
      <c r="U220">
        <v>0</v>
      </c>
      <c r="V220">
        <v>1314</v>
      </c>
      <c r="W220">
        <v>2634</v>
      </c>
      <c r="X220">
        <v>2634</v>
      </c>
      <c r="Y220">
        <v>2367</v>
      </c>
      <c r="Z220">
        <v>1882</v>
      </c>
      <c r="AA220">
        <v>9910</v>
      </c>
      <c r="AB220">
        <v>6794</v>
      </c>
      <c r="AC220">
        <v>7193</v>
      </c>
      <c r="AD220">
        <v>1000</v>
      </c>
      <c r="AE220">
        <v>806</v>
      </c>
      <c r="AF220">
        <v>303</v>
      </c>
      <c r="AG220">
        <v>806</v>
      </c>
      <c r="AH220">
        <v>2717</v>
      </c>
      <c r="AI220">
        <v>9088</v>
      </c>
      <c r="AJ220">
        <v>494</v>
      </c>
      <c r="AK220">
        <v>537</v>
      </c>
      <c r="AL220">
        <v>405</v>
      </c>
      <c r="AM220">
        <v>1115</v>
      </c>
      <c r="AN220">
        <v>43</v>
      </c>
      <c r="AO220">
        <v>43</v>
      </c>
      <c r="AP220">
        <v>862</v>
      </c>
      <c r="AQ220">
        <v>1065</v>
      </c>
      <c r="AR220">
        <v>36508</v>
      </c>
      <c r="AS220">
        <v>481</v>
      </c>
      <c r="AT220">
        <v>0</v>
      </c>
      <c r="AU220">
        <v>0</v>
      </c>
      <c r="AV220">
        <v>639</v>
      </c>
      <c r="AW220">
        <v>1602</v>
      </c>
      <c r="AX220">
        <v>803</v>
      </c>
      <c r="AY220">
        <v>4877</v>
      </c>
      <c r="AZ220">
        <v>2243</v>
      </c>
      <c r="BA220">
        <v>123</v>
      </c>
      <c r="BB220">
        <v>1313</v>
      </c>
      <c r="BC220">
        <v>0</v>
      </c>
      <c r="BD220" s="9">
        <v>218</v>
      </c>
    </row>
    <row r="221" spans="1:56" x14ac:dyDescent="0.35">
      <c r="A221" s="3"/>
      <c r="B221" s="5" t="s">
        <v>68</v>
      </c>
      <c r="C221">
        <v>3012</v>
      </c>
      <c r="D221">
        <v>6692</v>
      </c>
      <c r="E221">
        <v>3680</v>
      </c>
      <c r="F221">
        <v>815</v>
      </c>
      <c r="G221">
        <v>264</v>
      </c>
      <c r="H221">
        <v>1996</v>
      </c>
      <c r="I221">
        <v>493</v>
      </c>
      <c r="J221">
        <v>1369</v>
      </c>
      <c r="K221">
        <v>295</v>
      </c>
      <c r="L221">
        <v>502</v>
      </c>
      <c r="M221">
        <v>502</v>
      </c>
      <c r="N221">
        <v>854</v>
      </c>
      <c r="O221">
        <v>605</v>
      </c>
      <c r="P221">
        <v>2263</v>
      </c>
      <c r="Q221">
        <v>781</v>
      </c>
      <c r="R221">
        <v>2276</v>
      </c>
      <c r="S221">
        <v>13387</v>
      </c>
      <c r="T221">
        <v>7082</v>
      </c>
      <c r="U221">
        <v>0</v>
      </c>
      <c r="V221">
        <v>1415</v>
      </c>
      <c r="W221">
        <v>2891</v>
      </c>
      <c r="X221">
        <v>2891</v>
      </c>
      <c r="Y221">
        <v>2784</v>
      </c>
      <c r="Z221">
        <v>2125</v>
      </c>
      <c r="AA221">
        <v>11893</v>
      </c>
      <c r="AB221">
        <v>7308</v>
      </c>
      <c r="AC221">
        <v>8616</v>
      </c>
      <c r="AD221">
        <v>1146</v>
      </c>
      <c r="AE221">
        <v>882</v>
      </c>
      <c r="AF221">
        <v>394</v>
      </c>
      <c r="AG221">
        <v>882</v>
      </c>
      <c r="AH221">
        <v>3277</v>
      </c>
      <c r="AI221">
        <v>10003</v>
      </c>
      <c r="AJ221">
        <v>562</v>
      </c>
      <c r="AK221">
        <v>616</v>
      </c>
      <c r="AL221">
        <v>537</v>
      </c>
      <c r="AM221">
        <v>1435</v>
      </c>
      <c r="AN221">
        <v>75</v>
      </c>
      <c r="AO221">
        <v>75</v>
      </c>
      <c r="AP221">
        <v>1025</v>
      </c>
      <c r="AQ221">
        <v>1377</v>
      </c>
      <c r="AR221">
        <v>41785</v>
      </c>
      <c r="AS221">
        <v>493</v>
      </c>
      <c r="AT221">
        <v>0</v>
      </c>
      <c r="AU221">
        <v>0</v>
      </c>
      <c r="AV221">
        <v>854</v>
      </c>
      <c r="AW221">
        <v>1842</v>
      </c>
      <c r="AX221">
        <v>1074</v>
      </c>
      <c r="AY221">
        <v>5585</v>
      </c>
      <c r="AZ221">
        <v>2694</v>
      </c>
      <c r="BA221">
        <v>181</v>
      </c>
      <c r="BB221">
        <v>1578</v>
      </c>
      <c r="BC221">
        <v>0</v>
      </c>
      <c r="BD221" s="9">
        <v>219</v>
      </c>
    </row>
    <row r="222" spans="1:56" x14ac:dyDescent="0.35">
      <c r="A222" s="3"/>
      <c r="B222" s="5" t="s">
        <v>69</v>
      </c>
      <c r="C222">
        <v>3209</v>
      </c>
      <c r="D222">
        <v>6762</v>
      </c>
      <c r="E222">
        <v>3553</v>
      </c>
      <c r="F222">
        <v>836</v>
      </c>
      <c r="G222">
        <v>276</v>
      </c>
      <c r="H222">
        <v>2055</v>
      </c>
      <c r="I222">
        <v>444</v>
      </c>
      <c r="J222">
        <v>1343</v>
      </c>
      <c r="K222">
        <v>314</v>
      </c>
      <c r="L222">
        <v>604</v>
      </c>
      <c r="M222">
        <v>604</v>
      </c>
      <c r="N222">
        <v>909</v>
      </c>
      <c r="O222">
        <v>578</v>
      </c>
      <c r="P222">
        <v>2470</v>
      </c>
      <c r="Q222">
        <v>734</v>
      </c>
      <c r="R222">
        <v>2279</v>
      </c>
      <c r="S222">
        <v>13203</v>
      </c>
      <c r="T222">
        <v>7211</v>
      </c>
      <c r="U222">
        <v>0</v>
      </c>
      <c r="V222">
        <v>1302</v>
      </c>
      <c r="W222">
        <v>2803</v>
      </c>
      <c r="X222">
        <v>2803</v>
      </c>
      <c r="Y222">
        <v>2645</v>
      </c>
      <c r="Z222">
        <v>2159</v>
      </c>
      <c r="AA222">
        <v>12434</v>
      </c>
      <c r="AB222">
        <v>7340</v>
      </c>
      <c r="AC222">
        <v>9001</v>
      </c>
      <c r="AD222">
        <v>1205</v>
      </c>
      <c r="AE222">
        <v>929</v>
      </c>
      <c r="AF222">
        <v>399</v>
      </c>
      <c r="AG222">
        <v>929</v>
      </c>
      <c r="AH222">
        <v>3433</v>
      </c>
      <c r="AI222">
        <v>9956</v>
      </c>
      <c r="AJ222">
        <v>530</v>
      </c>
      <c r="AK222">
        <v>578</v>
      </c>
      <c r="AL222">
        <v>519</v>
      </c>
      <c r="AM222">
        <v>1412</v>
      </c>
      <c r="AN222">
        <v>67</v>
      </c>
      <c r="AO222">
        <v>67</v>
      </c>
      <c r="AP222">
        <v>1130</v>
      </c>
      <c r="AQ222">
        <v>1489</v>
      </c>
      <c r="AR222">
        <v>42428</v>
      </c>
      <c r="AS222">
        <v>444</v>
      </c>
      <c r="AT222">
        <v>0</v>
      </c>
      <c r="AU222">
        <v>0</v>
      </c>
      <c r="AV222">
        <v>958</v>
      </c>
      <c r="AW222">
        <v>2021</v>
      </c>
      <c r="AX222">
        <v>1029</v>
      </c>
      <c r="AY222">
        <v>5678</v>
      </c>
      <c r="AZ222">
        <v>2875</v>
      </c>
      <c r="BA222">
        <v>205</v>
      </c>
      <c r="BB222">
        <v>1481</v>
      </c>
      <c r="BC222">
        <v>0</v>
      </c>
      <c r="BD222" s="9">
        <v>220</v>
      </c>
    </row>
    <row r="223" spans="1:56" x14ac:dyDescent="0.35">
      <c r="A223" s="3"/>
      <c r="B223" s="5" t="s">
        <v>70</v>
      </c>
      <c r="C223">
        <v>2966</v>
      </c>
      <c r="D223">
        <v>5963</v>
      </c>
      <c r="E223">
        <v>2997</v>
      </c>
      <c r="F223">
        <v>778</v>
      </c>
      <c r="G223">
        <v>298</v>
      </c>
      <c r="H223">
        <v>2136</v>
      </c>
      <c r="I223">
        <v>392</v>
      </c>
      <c r="J223">
        <v>1171</v>
      </c>
      <c r="K223">
        <v>266</v>
      </c>
      <c r="L223">
        <v>535</v>
      </c>
      <c r="M223">
        <v>535</v>
      </c>
      <c r="N223">
        <v>901</v>
      </c>
      <c r="O223">
        <v>560</v>
      </c>
      <c r="P223">
        <v>2227</v>
      </c>
      <c r="Q223">
        <v>618</v>
      </c>
      <c r="R223">
        <v>2036</v>
      </c>
      <c r="S223">
        <v>11974</v>
      </c>
      <c r="T223">
        <v>6741</v>
      </c>
      <c r="U223">
        <v>0</v>
      </c>
      <c r="V223">
        <v>1070</v>
      </c>
      <c r="W223">
        <v>2593</v>
      </c>
      <c r="X223">
        <v>2593</v>
      </c>
      <c r="Y223">
        <v>2241</v>
      </c>
      <c r="Z223">
        <v>1943</v>
      </c>
      <c r="AA223">
        <v>11077</v>
      </c>
      <c r="AB223">
        <v>6463</v>
      </c>
      <c r="AC223">
        <v>8061</v>
      </c>
      <c r="AD223">
        <v>1107</v>
      </c>
      <c r="AE223">
        <v>809</v>
      </c>
      <c r="AF223">
        <v>348</v>
      </c>
      <c r="AG223">
        <v>809</v>
      </c>
      <c r="AH223">
        <v>3016</v>
      </c>
      <c r="AI223">
        <v>8989</v>
      </c>
      <c r="AJ223">
        <v>498</v>
      </c>
      <c r="AK223">
        <v>500</v>
      </c>
      <c r="AL223">
        <v>534</v>
      </c>
      <c r="AM223">
        <v>1233</v>
      </c>
      <c r="AN223">
        <v>53</v>
      </c>
      <c r="AO223">
        <v>53</v>
      </c>
      <c r="AP223">
        <v>1049</v>
      </c>
      <c r="AQ223">
        <v>1337</v>
      </c>
      <c r="AR223">
        <v>38314</v>
      </c>
      <c r="AS223">
        <v>392</v>
      </c>
      <c r="AT223">
        <v>0</v>
      </c>
      <c r="AU223">
        <v>0</v>
      </c>
      <c r="AV223">
        <v>1042</v>
      </c>
      <c r="AW223">
        <v>1783</v>
      </c>
      <c r="AX223">
        <v>905</v>
      </c>
      <c r="AY223">
        <v>5321</v>
      </c>
      <c r="AZ223">
        <v>2728</v>
      </c>
      <c r="BA223">
        <v>170</v>
      </c>
      <c r="BB223">
        <v>1132</v>
      </c>
      <c r="BC223">
        <v>0</v>
      </c>
      <c r="BD223" s="9">
        <v>221</v>
      </c>
    </row>
    <row r="224" spans="1:56" x14ac:dyDescent="0.35">
      <c r="A224" s="3"/>
      <c r="B224" s="5" t="s">
        <v>71</v>
      </c>
      <c r="C224">
        <v>2338</v>
      </c>
      <c r="D224">
        <v>5110</v>
      </c>
      <c r="E224">
        <v>2772</v>
      </c>
      <c r="F224">
        <v>726</v>
      </c>
      <c r="G224">
        <v>219</v>
      </c>
      <c r="H224">
        <v>1993</v>
      </c>
      <c r="I224">
        <v>363</v>
      </c>
      <c r="J224">
        <v>1106</v>
      </c>
      <c r="K224">
        <v>309</v>
      </c>
      <c r="L224">
        <v>515</v>
      </c>
      <c r="M224">
        <v>515</v>
      </c>
      <c r="N224">
        <v>672</v>
      </c>
      <c r="O224">
        <v>502</v>
      </c>
      <c r="P224">
        <v>1995</v>
      </c>
      <c r="Q224">
        <v>540</v>
      </c>
      <c r="R224">
        <v>1767</v>
      </c>
      <c r="S224">
        <v>10432</v>
      </c>
      <c r="T224">
        <v>5738</v>
      </c>
      <c r="U224">
        <v>0</v>
      </c>
      <c r="V224">
        <v>892</v>
      </c>
      <c r="W224">
        <v>2404</v>
      </c>
      <c r="X224">
        <v>2404</v>
      </c>
      <c r="Y224">
        <v>1998</v>
      </c>
      <c r="Z224">
        <v>1707</v>
      </c>
      <c r="AA224">
        <v>9653</v>
      </c>
      <c r="AB224">
        <v>5615</v>
      </c>
      <c r="AC224">
        <v>7121</v>
      </c>
      <c r="AD224">
        <v>997</v>
      </c>
      <c r="AE224">
        <v>778</v>
      </c>
      <c r="AF224">
        <v>400</v>
      </c>
      <c r="AG224">
        <v>778</v>
      </c>
      <c r="AH224">
        <v>2532</v>
      </c>
      <c r="AI224">
        <v>7665</v>
      </c>
      <c r="AJ224">
        <v>430</v>
      </c>
      <c r="AK224">
        <v>505</v>
      </c>
      <c r="AL224">
        <v>472</v>
      </c>
      <c r="AM224">
        <v>968</v>
      </c>
      <c r="AN224">
        <v>56</v>
      </c>
      <c r="AO224">
        <v>56</v>
      </c>
      <c r="AP224">
        <v>987</v>
      </c>
      <c r="AQ224">
        <v>1118</v>
      </c>
      <c r="AR224">
        <v>33644</v>
      </c>
      <c r="AS224">
        <v>363</v>
      </c>
      <c r="AT224">
        <v>0</v>
      </c>
      <c r="AU224">
        <v>0</v>
      </c>
      <c r="AV224">
        <v>1019</v>
      </c>
      <c r="AW224">
        <v>1564</v>
      </c>
      <c r="AX224">
        <v>797</v>
      </c>
      <c r="AY224">
        <v>4789</v>
      </c>
      <c r="AZ224">
        <v>2385</v>
      </c>
      <c r="BA224">
        <v>134</v>
      </c>
      <c r="BB224">
        <v>957</v>
      </c>
      <c r="BC224">
        <v>0</v>
      </c>
      <c r="BD224" s="9">
        <v>222</v>
      </c>
    </row>
    <row r="225" spans="1:56" x14ac:dyDescent="0.35">
      <c r="A225" s="3"/>
      <c r="B225" s="5" t="s">
        <v>72</v>
      </c>
      <c r="C225">
        <v>2257</v>
      </c>
      <c r="D225">
        <v>4775</v>
      </c>
      <c r="E225">
        <v>2518</v>
      </c>
      <c r="F225">
        <v>888</v>
      </c>
      <c r="G225">
        <v>253</v>
      </c>
      <c r="H225">
        <v>2156</v>
      </c>
      <c r="I225">
        <v>400</v>
      </c>
      <c r="J225">
        <v>1180</v>
      </c>
      <c r="K225">
        <v>304</v>
      </c>
      <c r="L225">
        <v>487</v>
      </c>
      <c r="M225">
        <v>487</v>
      </c>
      <c r="N225">
        <v>769</v>
      </c>
      <c r="O225">
        <v>510</v>
      </c>
      <c r="P225">
        <v>2027</v>
      </c>
      <c r="Q225">
        <v>588</v>
      </c>
      <c r="R225">
        <v>1704</v>
      </c>
      <c r="S225">
        <v>10838</v>
      </c>
      <c r="T225">
        <v>5936</v>
      </c>
      <c r="U225">
        <v>0</v>
      </c>
      <c r="V225">
        <v>865</v>
      </c>
      <c r="W225">
        <v>2683</v>
      </c>
      <c r="X225">
        <v>2683</v>
      </c>
      <c r="Y225">
        <v>2045</v>
      </c>
      <c r="Z225">
        <v>1418</v>
      </c>
      <c r="AA225">
        <v>9049</v>
      </c>
      <c r="AB225">
        <v>5295</v>
      </c>
      <c r="AC225">
        <v>6755</v>
      </c>
      <c r="AD225">
        <v>1022</v>
      </c>
      <c r="AE225">
        <v>769</v>
      </c>
      <c r="AF225">
        <v>405</v>
      </c>
      <c r="AG225">
        <v>769</v>
      </c>
      <c r="AH225">
        <v>2294</v>
      </c>
      <c r="AI225">
        <v>7755</v>
      </c>
      <c r="AJ225">
        <v>415</v>
      </c>
      <c r="AK225">
        <v>520</v>
      </c>
      <c r="AL225">
        <v>528</v>
      </c>
      <c r="AM225">
        <v>868</v>
      </c>
      <c r="AN225">
        <v>51</v>
      </c>
      <c r="AO225">
        <v>51</v>
      </c>
      <c r="AP225">
        <v>1166</v>
      </c>
      <c r="AQ225">
        <v>1106</v>
      </c>
      <c r="AR225">
        <v>33766</v>
      </c>
      <c r="AS225">
        <v>400</v>
      </c>
      <c r="AT225">
        <v>0</v>
      </c>
      <c r="AU225">
        <v>0</v>
      </c>
      <c r="AV225">
        <v>1118</v>
      </c>
      <c r="AW225">
        <v>1426</v>
      </c>
      <c r="AX225">
        <v>876</v>
      </c>
      <c r="AY225">
        <v>5506</v>
      </c>
      <c r="AZ225">
        <v>2823</v>
      </c>
      <c r="BA225">
        <v>95</v>
      </c>
      <c r="BB225">
        <v>816</v>
      </c>
      <c r="BC225">
        <v>0</v>
      </c>
      <c r="BD225" s="9">
        <v>223</v>
      </c>
    </row>
    <row r="226" spans="1:56" x14ac:dyDescent="0.35">
      <c r="A226" s="3"/>
      <c r="B226" s="5" t="s">
        <v>73</v>
      </c>
      <c r="C226">
        <v>1737</v>
      </c>
      <c r="D226">
        <v>3551</v>
      </c>
      <c r="E226">
        <v>1814</v>
      </c>
      <c r="F226">
        <v>639</v>
      </c>
      <c r="G226">
        <v>208</v>
      </c>
      <c r="H226">
        <v>1661</v>
      </c>
      <c r="I226">
        <v>303</v>
      </c>
      <c r="J226">
        <v>909</v>
      </c>
      <c r="K226">
        <v>208</v>
      </c>
      <c r="L226">
        <v>469</v>
      </c>
      <c r="M226">
        <v>469</v>
      </c>
      <c r="N226">
        <v>618</v>
      </c>
      <c r="O226">
        <v>350</v>
      </c>
      <c r="P226">
        <v>1696</v>
      </c>
      <c r="Q226">
        <v>496</v>
      </c>
      <c r="R226">
        <v>1467</v>
      </c>
      <c r="S226">
        <v>8114</v>
      </c>
      <c r="T226">
        <v>4419</v>
      </c>
      <c r="U226">
        <v>0</v>
      </c>
      <c r="V226">
        <v>612</v>
      </c>
      <c r="W226">
        <v>2020</v>
      </c>
      <c r="X226">
        <v>2020</v>
      </c>
      <c r="Y226">
        <v>1521</v>
      </c>
      <c r="Z226">
        <v>849</v>
      </c>
      <c r="AA226">
        <v>6886</v>
      </c>
      <c r="AB226">
        <v>4003</v>
      </c>
      <c r="AC226">
        <v>5212</v>
      </c>
      <c r="AD226">
        <v>821</v>
      </c>
      <c r="AE226">
        <v>613</v>
      </c>
      <c r="AF226">
        <v>322</v>
      </c>
      <c r="AG226">
        <v>613</v>
      </c>
      <c r="AH226">
        <v>1674</v>
      </c>
      <c r="AI226">
        <v>5791</v>
      </c>
      <c r="AJ226">
        <v>298</v>
      </c>
      <c r="AK226">
        <v>452</v>
      </c>
      <c r="AL226">
        <v>411</v>
      </c>
      <c r="AM226">
        <v>577</v>
      </c>
      <c r="AN226">
        <v>45</v>
      </c>
      <c r="AO226">
        <v>45</v>
      </c>
      <c r="AP226">
        <v>945</v>
      </c>
      <c r="AQ226">
        <v>831</v>
      </c>
      <c r="AR226">
        <v>25722</v>
      </c>
      <c r="AS226">
        <v>303</v>
      </c>
      <c r="AT226">
        <v>0</v>
      </c>
      <c r="AU226">
        <v>0</v>
      </c>
      <c r="AV226">
        <v>900</v>
      </c>
      <c r="AW226">
        <v>1097</v>
      </c>
      <c r="AX226">
        <v>701</v>
      </c>
      <c r="AY226">
        <v>4222</v>
      </c>
      <c r="AZ226">
        <v>2202</v>
      </c>
      <c r="BA226">
        <v>47</v>
      </c>
      <c r="BB226">
        <v>578</v>
      </c>
      <c r="BC226">
        <v>0</v>
      </c>
      <c r="BD226" s="9">
        <v>224</v>
      </c>
    </row>
    <row r="227" spans="1:56" x14ac:dyDescent="0.35">
      <c r="A227" s="3"/>
      <c r="B227" s="5" t="s">
        <v>74</v>
      </c>
      <c r="C227">
        <v>1503</v>
      </c>
      <c r="D227">
        <v>2860</v>
      </c>
      <c r="E227">
        <v>1357</v>
      </c>
      <c r="F227">
        <v>497</v>
      </c>
      <c r="G227">
        <v>146</v>
      </c>
      <c r="H227">
        <v>1248</v>
      </c>
      <c r="I227">
        <v>265</v>
      </c>
      <c r="J227">
        <v>748</v>
      </c>
      <c r="K227">
        <v>164</v>
      </c>
      <c r="L227">
        <v>359</v>
      </c>
      <c r="M227">
        <v>359</v>
      </c>
      <c r="N227">
        <v>503</v>
      </c>
      <c r="O227">
        <v>242</v>
      </c>
      <c r="P227">
        <v>1532</v>
      </c>
      <c r="Q227">
        <v>389</v>
      </c>
      <c r="R227">
        <v>1122</v>
      </c>
      <c r="S227">
        <v>6433</v>
      </c>
      <c r="T227">
        <v>3743</v>
      </c>
      <c r="U227">
        <v>0</v>
      </c>
      <c r="V227">
        <v>453</v>
      </c>
      <c r="W227">
        <v>1429</v>
      </c>
      <c r="X227">
        <v>1429</v>
      </c>
      <c r="Y227">
        <v>1201</v>
      </c>
      <c r="Z227">
        <v>742</v>
      </c>
      <c r="AA227">
        <v>5457</v>
      </c>
      <c r="AB227">
        <v>3182</v>
      </c>
      <c r="AC227">
        <v>4221</v>
      </c>
      <c r="AD227">
        <v>606</v>
      </c>
      <c r="AE227">
        <v>460</v>
      </c>
      <c r="AF227">
        <v>255</v>
      </c>
      <c r="AG227">
        <v>460</v>
      </c>
      <c r="AH227">
        <v>1236</v>
      </c>
      <c r="AI227">
        <v>4739</v>
      </c>
      <c r="AJ227">
        <v>229</v>
      </c>
      <c r="AK227">
        <v>322</v>
      </c>
      <c r="AL227">
        <v>298</v>
      </c>
      <c r="AM227">
        <v>432</v>
      </c>
      <c r="AN227">
        <v>23</v>
      </c>
      <c r="AO227">
        <v>23</v>
      </c>
      <c r="AP227">
        <v>781</v>
      </c>
      <c r="AQ227">
        <v>537</v>
      </c>
      <c r="AR227">
        <v>20290</v>
      </c>
      <c r="AS227">
        <v>265</v>
      </c>
      <c r="AT227">
        <v>0</v>
      </c>
      <c r="AU227">
        <v>0</v>
      </c>
      <c r="AV227">
        <v>708</v>
      </c>
      <c r="AW227">
        <v>804</v>
      </c>
      <c r="AX227">
        <v>584</v>
      </c>
      <c r="AY227">
        <v>3210</v>
      </c>
      <c r="AZ227">
        <v>1781</v>
      </c>
      <c r="BA227">
        <v>33</v>
      </c>
      <c r="BB227">
        <v>378</v>
      </c>
      <c r="BC227">
        <v>0</v>
      </c>
      <c r="BD227" s="9">
        <v>225</v>
      </c>
    </row>
    <row r="228" spans="1:56" x14ac:dyDescent="0.35">
      <c r="A228" s="3"/>
      <c r="B228" s="5" t="s">
        <v>75</v>
      </c>
      <c r="C228">
        <v>1173</v>
      </c>
      <c r="D228">
        <v>2191</v>
      </c>
      <c r="E228">
        <v>1018</v>
      </c>
      <c r="F228">
        <v>392</v>
      </c>
      <c r="G228">
        <v>122</v>
      </c>
      <c r="H228">
        <v>932</v>
      </c>
      <c r="I228">
        <v>159</v>
      </c>
      <c r="J228">
        <v>514</v>
      </c>
      <c r="K228">
        <v>103</v>
      </c>
      <c r="L228">
        <v>290</v>
      </c>
      <c r="M228">
        <v>290</v>
      </c>
      <c r="N228">
        <v>404</v>
      </c>
      <c r="O228">
        <v>194</v>
      </c>
      <c r="P228">
        <v>1130</v>
      </c>
      <c r="Q228">
        <v>277</v>
      </c>
      <c r="R228">
        <v>933</v>
      </c>
      <c r="S228">
        <v>5039</v>
      </c>
      <c r="T228">
        <v>3157</v>
      </c>
      <c r="U228">
        <v>0</v>
      </c>
      <c r="V228">
        <v>298</v>
      </c>
      <c r="W228">
        <v>1053</v>
      </c>
      <c r="X228">
        <v>1053</v>
      </c>
      <c r="Y228">
        <v>812</v>
      </c>
      <c r="Z228">
        <v>631</v>
      </c>
      <c r="AA228">
        <v>4169</v>
      </c>
      <c r="AB228">
        <v>2456</v>
      </c>
      <c r="AC228">
        <v>3283</v>
      </c>
      <c r="AD228">
        <v>517</v>
      </c>
      <c r="AE228">
        <v>395</v>
      </c>
      <c r="AF228">
        <v>186</v>
      </c>
      <c r="AG228">
        <v>395</v>
      </c>
      <c r="AH228">
        <v>886</v>
      </c>
      <c r="AI228">
        <v>3827</v>
      </c>
      <c r="AJ228">
        <v>154</v>
      </c>
      <c r="AK228">
        <v>265</v>
      </c>
      <c r="AL228">
        <v>234</v>
      </c>
      <c r="AM228">
        <v>275</v>
      </c>
      <c r="AN228">
        <v>27</v>
      </c>
      <c r="AO228">
        <v>27</v>
      </c>
      <c r="AP228">
        <v>602</v>
      </c>
      <c r="AQ228">
        <v>381</v>
      </c>
      <c r="AR228">
        <v>15640</v>
      </c>
      <c r="AS228">
        <v>159</v>
      </c>
      <c r="AT228">
        <v>0</v>
      </c>
      <c r="AU228">
        <v>0</v>
      </c>
      <c r="AV228">
        <v>504</v>
      </c>
      <c r="AW228">
        <v>611</v>
      </c>
      <c r="AX228">
        <v>411</v>
      </c>
      <c r="AY228">
        <v>2451</v>
      </c>
      <c r="AZ228">
        <v>1398</v>
      </c>
      <c r="BA228">
        <v>22</v>
      </c>
      <c r="BB228">
        <v>239</v>
      </c>
      <c r="BC228">
        <v>0</v>
      </c>
      <c r="BD228" s="9">
        <v>226</v>
      </c>
    </row>
    <row r="229" spans="1:56" x14ac:dyDescent="0.35">
      <c r="A229" s="3"/>
      <c r="B229" s="5" t="s">
        <v>81</v>
      </c>
      <c r="C229">
        <v>860</v>
      </c>
      <c r="D229">
        <v>1506</v>
      </c>
      <c r="E229">
        <v>646</v>
      </c>
      <c r="F229">
        <v>253</v>
      </c>
      <c r="G229">
        <v>70</v>
      </c>
      <c r="H229">
        <v>553</v>
      </c>
      <c r="I229">
        <v>84</v>
      </c>
      <c r="J229">
        <v>288</v>
      </c>
      <c r="K229">
        <v>45</v>
      </c>
      <c r="L229">
        <v>156</v>
      </c>
      <c r="M229">
        <v>156</v>
      </c>
      <c r="N229">
        <v>263</v>
      </c>
      <c r="O229">
        <v>118</v>
      </c>
      <c r="P229">
        <v>659</v>
      </c>
      <c r="Q229">
        <v>182</v>
      </c>
      <c r="R229">
        <v>648</v>
      </c>
      <c r="S229">
        <v>3357</v>
      </c>
      <c r="T229">
        <v>2204</v>
      </c>
      <c r="U229">
        <v>0</v>
      </c>
      <c r="V229">
        <v>161</v>
      </c>
      <c r="W229">
        <v>652</v>
      </c>
      <c r="X229">
        <v>652</v>
      </c>
      <c r="Y229">
        <v>449</v>
      </c>
      <c r="Z229">
        <v>423</v>
      </c>
      <c r="AA229">
        <v>2555</v>
      </c>
      <c r="AB229">
        <v>1666</v>
      </c>
      <c r="AC229">
        <v>2092</v>
      </c>
      <c r="AD229">
        <v>310</v>
      </c>
      <c r="AE229">
        <v>240</v>
      </c>
      <c r="AF229">
        <v>132</v>
      </c>
      <c r="AG229">
        <v>240</v>
      </c>
      <c r="AH229">
        <v>463</v>
      </c>
      <c r="AI229">
        <v>2621</v>
      </c>
      <c r="AJ229">
        <v>63</v>
      </c>
      <c r="AK229">
        <v>160</v>
      </c>
      <c r="AL229">
        <v>133</v>
      </c>
      <c r="AM229">
        <v>123</v>
      </c>
      <c r="AN229">
        <v>14</v>
      </c>
      <c r="AO229">
        <v>14</v>
      </c>
      <c r="AP229">
        <v>388</v>
      </c>
      <c r="AQ229">
        <v>220</v>
      </c>
      <c r="AR229">
        <v>9964</v>
      </c>
      <c r="AS229">
        <v>84</v>
      </c>
      <c r="AT229">
        <v>0</v>
      </c>
      <c r="AU229">
        <v>0</v>
      </c>
      <c r="AV229">
        <v>302</v>
      </c>
      <c r="AW229">
        <v>340</v>
      </c>
      <c r="AX229">
        <v>243</v>
      </c>
      <c r="AY229">
        <v>1556</v>
      </c>
      <c r="AZ229">
        <v>904</v>
      </c>
      <c r="BA229">
        <v>10</v>
      </c>
      <c r="BB229">
        <v>172</v>
      </c>
      <c r="BC229">
        <v>0</v>
      </c>
      <c r="BD229" s="9">
        <v>227</v>
      </c>
    </row>
    <row r="230" spans="1:56" x14ac:dyDescent="0.35">
      <c r="A230" s="3"/>
      <c r="B230" s="5" t="s">
        <v>82</v>
      </c>
      <c r="C230">
        <v>524</v>
      </c>
      <c r="D230">
        <v>939</v>
      </c>
      <c r="E230">
        <v>415</v>
      </c>
      <c r="F230">
        <v>129</v>
      </c>
      <c r="G230">
        <v>44</v>
      </c>
      <c r="H230">
        <v>360</v>
      </c>
      <c r="I230">
        <v>69</v>
      </c>
      <c r="J230">
        <v>162</v>
      </c>
      <c r="K230">
        <v>18</v>
      </c>
      <c r="L230">
        <v>91</v>
      </c>
      <c r="M230">
        <v>91</v>
      </c>
      <c r="N230">
        <v>117</v>
      </c>
      <c r="O230">
        <v>53</v>
      </c>
      <c r="P230">
        <v>390</v>
      </c>
      <c r="Q230">
        <v>114</v>
      </c>
      <c r="R230">
        <v>356</v>
      </c>
      <c r="S230">
        <v>2136</v>
      </c>
      <c r="T230">
        <v>1368</v>
      </c>
      <c r="U230">
        <v>0</v>
      </c>
      <c r="V230">
        <v>123</v>
      </c>
      <c r="W230">
        <v>432</v>
      </c>
      <c r="X230">
        <v>432</v>
      </c>
      <c r="Y230">
        <v>285</v>
      </c>
      <c r="Z230">
        <v>276</v>
      </c>
      <c r="AA230">
        <v>1452</v>
      </c>
      <c r="AB230">
        <v>1042</v>
      </c>
      <c r="AC230">
        <v>1218</v>
      </c>
      <c r="AD230">
        <v>174</v>
      </c>
      <c r="AE230">
        <v>130</v>
      </c>
      <c r="AF230">
        <v>90</v>
      </c>
      <c r="AG230">
        <v>130</v>
      </c>
      <c r="AH230">
        <v>234</v>
      </c>
      <c r="AI230">
        <v>1635</v>
      </c>
      <c r="AJ230">
        <v>46</v>
      </c>
      <c r="AK230">
        <v>103</v>
      </c>
      <c r="AL230">
        <v>73</v>
      </c>
      <c r="AM230">
        <v>66</v>
      </c>
      <c r="AN230">
        <v>7</v>
      </c>
      <c r="AO230">
        <v>7</v>
      </c>
      <c r="AP230">
        <v>264</v>
      </c>
      <c r="AQ230">
        <v>99</v>
      </c>
      <c r="AR230">
        <v>6057</v>
      </c>
      <c r="AS230">
        <v>69</v>
      </c>
      <c r="AT230">
        <v>0</v>
      </c>
      <c r="AU230">
        <v>0</v>
      </c>
      <c r="AV230">
        <v>234</v>
      </c>
      <c r="AW230">
        <v>168</v>
      </c>
      <c r="AX230">
        <v>144</v>
      </c>
      <c r="AY230">
        <v>942</v>
      </c>
      <c r="AZ230">
        <v>510</v>
      </c>
      <c r="BA230">
        <v>7</v>
      </c>
      <c r="BB230">
        <v>107</v>
      </c>
      <c r="BC230">
        <v>0</v>
      </c>
      <c r="BD230" s="9">
        <v>228</v>
      </c>
    </row>
    <row r="231" spans="1:56" x14ac:dyDescent="0.35">
      <c r="A231" s="3"/>
      <c r="B231" s="5" t="s">
        <v>76</v>
      </c>
      <c r="BD231" s="9">
        <v>229</v>
      </c>
    </row>
    <row r="232" spans="1:56" x14ac:dyDescent="0.35">
      <c r="A232" s="3"/>
      <c r="B232" s="5" t="s">
        <v>46</v>
      </c>
      <c r="BD232" s="9">
        <v>230</v>
      </c>
    </row>
    <row r="233" spans="1:56" x14ac:dyDescent="0.35">
      <c r="A233" s="3"/>
      <c r="B233" s="5" t="s">
        <v>77</v>
      </c>
      <c r="BD233" s="9">
        <v>231</v>
      </c>
    </row>
    <row r="234" spans="1:56" x14ac:dyDescent="0.35">
      <c r="A234" s="3"/>
      <c r="B234" s="5" t="s">
        <v>47</v>
      </c>
      <c r="C234">
        <v>1833</v>
      </c>
      <c r="D234">
        <v>4038</v>
      </c>
      <c r="E234">
        <v>2205</v>
      </c>
      <c r="F234">
        <v>503</v>
      </c>
      <c r="G234">
        <v>336</v>
      </c>
      <c r="H234">
        <v>1155</v>
      </c>
      <c r="I234">
        <v>292</v>
      </c>
      <c r="J234">
        <v>1196</v>
      </c>
      <c r="K234">
        <v>157</v>
      </c>
      <c r="L234">
        <v>285</v>
      </c>
      <c r="M234">
        <v>285</v>
      </c>
      <c r="N234">
        <v>636</v>
      </c>
      <c r="O234">
        <v>336</v>
      </c>
      <c r="P234">
        <v>1458</v>
      </c>
      <c r="Q234">
        <v>356</v>
      </c>
      <c r="R234">
        <v>1497</v>
      </c>
      <c r="S234">
        <v>8997</v>
      </c>
      <c r="T234">
        <v>4948</v>
      </c>
      <c r="U234">
        <v>0</v>
      </c>
      <c r="V234">
        <v>708</v>
      </c>
      <c r="W234">
        <v>2180</v>
      </c>
      <c r="X234">
        <v>2180</v>
      </c>
      <c r="Y234">
        <v>1904</v>
      </c>
      <c r="Z234">
        <v>1316</v>
      </c>
      <c r="AA234">
        <v>7345</v>
      </c>
      <c r="AB234">
        <v>4642</v>
      </c>
      <c r="AC234">
        <v>5415</v>
      </c>
      <c r="AD234">
        <v>834</v>
      </c>
      <c r="AE234">
        <v>498</v>
      </c>
      <c r="AF234">
        <v>205</v>
      </c>
      <c r="AG234">
        <v>498</v>
      </c>
      <c r="AH234">
        <v>1930</v>
      </c>
      <c r="AI234">
        <v>6525</v>
      </c>
      <c r="AJ234">
        <v>350</v>
      </c>
      <c r="AK234">
        <v>604</v>
      </c>
      <c r="AL234">
        <v>313</v>
      </c>
      <c r="AM234">
        <v>823</v>
      </c>
      <c r="AN234">
        <v>30</v>
      </c>
      <c r="AO234">
        <v>30</v>
      </c>
      <c r="AP234">
        <v>576</v>
      </c>
      <c r="AQ234">
        <v>831</v>
      </c>
      <c r="AR234">
        <v>26907</v>
      </c>
      <c r="AS234">
        <v>292</v>
      </c>
      <c r="AT234">
        <v>0</v>
      </c>
      <c r="AU234">
        <v>0</v>
      </c>
      <c r="AV234">
        <v>506</v>
      </c>
      <c r="AW234">
        <v>1107</v>
      </c>
      <c r="AX234">
        <v>1039</v>
      </c>
      <c r="AY234">
        <v>3895</v>
      </c>
      <c r="AZ234">
        <v>1715</v>
      </c>
      <c r="BA234">
        <v>108</v>
      </c>
      <c r="BB234">
        <v>871</v>
      </c>
      <c r="BC234">
        <v>0</v>
      </c>
      <c r="BD234" s="9">
        <v>232</v>
      </c>
    </row>
    <row r="235" spans="1:56" x14ac:dyDescent="0.35">
      <c r="A235" s="3"/>
      <c r="B235" s="5" t="s">
        <v>48</v>
      </c>
      <c r="C235">
        <v>3051</v>
      </c>
      <c r="D235">
        <v>5432</v>
      </c>
      <c r="E235">
        <v>2381</v>
      </c>
      <c r="F235">
        <v>525</v>
      </c>
      <c r="G235">
        <v>890</v>
      </c>
      <c r="H235">
        <v>1262</v>
      </c>
      <c r="I235">
        <v>240</v>
      </c>
      <c r="J235">
        <v>1355</v>
      </c>
      <c r="K235">
        <v>164</v>
      </c>
      <c r="L235">
        <v>313</v>
      </c>
      <c r="M235">
        <v>313</v>
      </c>
      <c r="N235">
        <v>807</v>
      </c>
      <c r="O235">
        <v>381</v>
      </c>
      <c r="P235">
        <v>1732</v>
      </c>
      <c r="Q235">
        <v>452</v>
      </c>
      <c r="R235">
        <v>1641</v>
      </c>
      <c r="S235">
        <v>14630</v>
      </c>
      <c r="T235">
        <v>9034</v>
      </c>
      <c r="U235">
        <v>0</v>
      </c>
      <c r="V235">
        <v>832</v>
      </c>
      <c r="W235">
        <v>3576</v>
      </c>
      <c r="X235">
        <v>3576</v>
      </c>
      <c r="Y235">
        <v>2187</v>
      </c>
      <c r="Z235">
        <v>3142</v>
      </c>
      <c r="AA235">
        <v>10042</v>
      </c>
      <c r="AB235">
        <v>6219</v>
      </c>
      <c r="AC235">
        <v>7802</v>
      </c>
      <c r="AD235">
        <v>1372</v>
      </c>
      <c r="AE235">
        <v>482</v>
      </c>
      <c r="AF235">
        <v>187</v>
      </c>
      <c r="AG235">
        <v>482</v>
      </c>
      <c r="AH235">
        <v>2240</v>
      </c>
      <c r="AI235">
        <v>10814</v>
      </c>
      <c r="AJ235">
        <v>393</v>
      </c>
      <c r="AK235">
        <v>787</v>
      </c>
      <c r="AL235">
        <v>330</v>
      </c>
      <c r="AM235">
        <v>925</v>
      </c>
      <c r="AN235">
        <v>47</v>
      </c>
      <c r="AO235">
        <v>47</v>
      </c>
      <c r="AP235">
        <v>665</v>
      </c>
      <c r="AQ235">
        <v>963</v>
      </c>
      <c r="AR235">
        <v>38069</v>
      </c>
      <c r="AS235">
        <v>240</v>
      </c>
      <c r="AT235">
        <v>0</v>
      </c>
      <c r="AU235">
        <v>0</v>
      </c>
      <c r="AV235">
        <v>551</v>
      </c>
      <c r="AW235">
        <v>1315</v>
      </c>
      <c r="AX235">
        <v>1191</v>
      </c>
      <c r="AY235">
        <v>5573</v>
      </c>
      <c r="AZ235">
        <v>1997</v>
      </c>
      <c r="BA235">
        <v>137</v>
      </c>
      <c r="BB235">
        <v>935</v>
      </c>
      <c r="BC235">
        <v>0</v>
      </c>
      <c r="BD235" s="9">
        <v>233</v>
      </c>
    </row>
    <row r="236" spans="1:56" x14ac:dyDescent="0.35">
      <c r="A236" s="3"/>
      <c r="B236" s="5" t="s">
        <v>49</v>
      </c>
      <c r="C236">
        <v>4459</v>
      </c>
      <c r="D236">
        <v>6747</v>
      </c>
      <c r="E236">
        <v>2288</v>
      </c>
      <c r="F236">
        <v>411</v>
      </c>
      <c r="G236">
        <v>696</v>
      </c>
      <c r="H236">
        <v>881</v>
      </c>
      <c r="I236">
        <v>166</v>
      </c>
      <c r="J236">
        <v>708</v>
      </c>
      <c r="K236">
        <v>115</v>
      </c>
      <c r="L236">
        <v>261</v>
      </c>
      <c r="M236">
        <v>261</v>
      </c>
      <c r="N236">
        <v>750</v>
      </c>
      <c r="O236">
        <v>306</v>
      </c>
      <c r="P236">
        <v>1401</v>
      </c>
      <c r="Q236">
        <v>343</v>
      </c>
      <c r="R236">
        <v>1150</v>
      </c>
      <c r="S236">
        <v>12554</v>
      </c>
      <c r="T236">
        <v>8854</v>
      </c>
      <c r="U236">
        <v>0</v>
      </c>
      <c r="V236">
        <v>817</v>
      </c>
      <c r="W236">
        <v>1992</v>
      </c>
      <c r="X236">
        <v>1992</v>
      </c>
      <c r="Y236">
        <v>1525</v>
      </c>
      <c r="Z236">
        <v>3333</v>
      </c>
      <c r="AA236">
        <v>8671</v>
      </c>
      <c r="AB236">
        <v>7461</v>
      </c>
      <c r="AC236">
        <v>6928</v>
      </c>
      <c r="AD236">
        <v>1187</v>
      </c>
      <c r="AE236">
        <v>491</v>
      </c>
      <c r="AF236">
        <v>198</v>
      </c>
      <c r="AG236">
        <v>491</v>
      </c>
      <c r="AH236">
        <v>1743</v>
      </c>
      <c r="AI236">
        <v>10396</v>
      </c>
      <c r="AJ236">
        <v>376</v>
      </c>
      <c r="AK236">
        <v>714</v>
      </c>
      <c r="AL236">
        <v>212</v>
      </c>
      <c r="AM236">
        <v>779</v>
      </c>
      <c r="AN236">
        <v>45</v>
      </c>
      <c r="AO236">
        <v>45</v>
      </c>
      <c r="AP236">
        <v>534</v>
      </c>
      <c r="AQ236">
        <v>754</v>
      </c>
      <c r="AR236">
        <v>34280</v>
      </c>
      <c r="AS236">
        <v>166</v>
      </c>
      <c r="AT236">
        <v>0</v>
      </c>
      <c r="AU236">
        <v>0</v>
      </c>
      <c r="AV236">
        <v>363</v>
      </c>
      <c r="AW236">
        <v>964</v>
      </c>
      <c r="AX236">
        <v>593</v>
      </c>
      <c r="AY236">
        <v>3687</v>
      </c>
      <c r="AZ236">
        <v>1695</v>
      </c>
      <c r="BA236">
        <v>92</v>
      </c>
      <c r="BB236">
        <v>823</v>
      </c>
      <c r="BC236">
        <v>0</v>
      </c>
      <c r="BD236" s="9">
        <v>234</v>
      </c>
    </row>
    <row r="237" spans="1:56" x14ac:dyDescent="0.35">
      <c r="A237" s="3"/>
      <c r="B237" s="5" t="s">
        <v>50</v>
      </c>
      <c r="C237">
        <v>3859</v>
      </c>
      <c r="D237">
        <v>6532</v>
      </c>
      <c r="E237">
        <v>2673</v>
      </c>
      <c r="F237">
        <v>463</v>
      </c>
      <c r="G237">
        <v>328</v>
      </c>
      <c r="H237">
        <v>796</v>
      </c>
      <c r="I237">
        <v>185</v>
      </c>
      <c r="J237">
        <v>585</v>
      </c>
      <c r="K237">
        <v>118</v>
      </c>
      <c r="L237">
        <v>302</v>
      </c>
      <c r="M237">
        <v>302</v>
      </c>
      <c r="N237">
        <v>517</v>
      </c>
      <c r="O237">
        <v>328</v>
      </c>
      <c r="P237">
        <v>1183</v>
      </c>
      <c r="Q237">
        <v>373</v>
      </c>
      <c r="R237">
        <v>937</v>
      </c>
      <c r="S237">
        <v>10672</v>
      </c>
      <c r="T237">
        <v>7034</v>
      </c>
      <c r="U237">
        <v>0</v>
      </c>
      <c r="V237">
        <v>972</v>
      </c>
      <c r="W237">
        <v>1945</v>
      </c>
      <c r="X237">
        <v>1945</v>
      </c>
      <c r="Y237">
        <v>1557</v>
      </c>
      <c r="Z237">
        <v>2602</v>
      </c>
      <c r="AA237">
        <v>7297</v>
      </c>
      <c r="AB237">
        <v>7089</v>
      </c>
      <c r="AC237">
        <v>5667</v>
      </c>
      <c r="AD237">
        <v>862</v>
      </c>
      <c r="AE237">
        <v>534</v>
      </c>
      <c r="AF237">
        <v>189</v>
      </c>
      <c r="AG237">
        <v>534</v>
      </c>
      <c r="AH237">
        <v>1630</v>
      </c>
      <c r="AI237">
        <v>8542</v>
      </c>
      <c r="AJ237">
        <v>382</v>
      </c>
      <c r="AK237">
        <v>557</v>
      </c>
      <c r="AL237">
        <v>197</v>
      </c>
      <c r="AM237">
        <v>690</v>
      </c>
      <c r="AN237">
        <v>41</v>
      </c>
      <c r="AO237">
        <v>41</v>
      </c>
      <c r="AP237">
        <v>568</v>
      </c>
      <c r="AQ237">
        <v>672</v>
      </c>
      <c r="AR237">
        <v>30164</v>
      </c>
      <c r="AS237">
        <v>185</v>
      </c>
      <c r="AT237">
        <v>0</v>
      </c>
      <c r="AU237">
        <v>0</v>
      </c>
      <c r="AV237">
        <v>271</v>
      </c>
      <c r="AW237">
        <v>940</v>
      </c>
      <c r="AX237">
        <v>467</v>
      </c>
      <c r="AY237">
        <v>3493</v>
      </c>
      <c r="AZ237">
        <v>1548</v>
      </c>
      <c r="BA237">
        <v>84</v>
      </c>
      <c r="BB237">
        <v>753</v>
      </c>
      <c r="BC237">
        <v>0</v>
      </c>
      <c r="BD237" s="9">
        <v>235</v>
      </c>
    </row>
    <row r="238" spans="1:56" x14ac:dyDescent="0.35">
      <c r="A238" s="3"/>
      <c r="B238" s="5" t="s">
        <v>51</v>
      </c>
      <c r="C238">
        <v>3262</v>
      </c>
      <c r="D238">
        <v>6354</v>
      </c>
      <c r="E238">
        <v>3092</v>
      </c>
      <c r="F238">
        <v>503</v>
      </c>
      <c r="G238">
        <v>296</v>
      </c>
      <c r="H238">
        <v>1088</v>
      </c>
      <c r="I238">
        <v>270</v>
      </c>
      <c r="J238">
        <v>723</v>
      </c>
      <c r="K238">
        <v>150</v>
      </c>
      <c r="L238">
        <v>323</v>
      </c>
      <c r="M238">
        <v>323</v>
      </c>
      <c r="N238">
        <v>563</v>
      </c>
      <c r="O238">
        <v>384</v>
      </c>
      <c r="P238">
        <v>1406</v>
      </c>
      <c r="Q238">
        <v>450</v>
      </c>
      <c r="R238">
        <v>1414</v>
      </c>
      <c r="S238">
        <v>10842</v>
      </c>
      <c r="T238">
        <v>6629</v>
      </c>
      <c r="U238">
        <v>0</v>
      </c>
      <c r="V238">
        <v>1065</v>
      </c>
      <c r="W238">
        <v>2116</v>
      </c>
      <c r="X238">
        <v>2116</v>
      </c>
      <c r="Y238">
        <v>1788</v>
      </c>
      <c r="Z238">
        <v>2207</v>
      </c>
      <c r="AA238">
        <v>8261</v>
      </c>
      <c r="AB238">
        <v>6825</v>
      </c>
      <c r="AC238">
        <v>6103</v>
      </c>
      <c r="AD238">
        <v>1003</v>
      </c>
      <c r="AE238">
        <v>707</v>
      </c>
      <c r="AF238">
        <v>187</v>
      </c>
      <c r="AG238">
        <v>707</v>
      </c>
      <c r="AH238">
        <v>2158</v>
      </c>
      <c r="AI238">
        <v>8456</v>
      </c>
      <c r="AJ238">
        <v>431</v>
      </c>
      <c r="AK238">
        <v>471</v>
      </c>
      <c r="AL238">
        <v>281</v>
      </c>
      <c r="AM238">
        <v>916</v>
      </c>
      <c r="AN238">
        <v>61</v>
      </c>
      <c r="AO238">
        <v>61</v>
      </c>
      <c r="AP238">
        <v>658</v>
      </c>
      <c r="AQ238">
        <v>802</v>
      </c>
      <c r="AR238">
        <v>31915</v>
      </c>
      <c r="AS238">
        <v>270</v>
      </c>
      <c r="AT238">
        <v>0</v>
      </c>
      <c r="AU238">
        <v>0</v>
      </c>
      <c r="AV238">
        <v>423</v>
      </c>
      <c r="AW238">
        <v>1242</v>
      </c>
      <c r="AX238">
        <v>573</v>
      </c>
      <c r="AY238">
        <v>3840</v>
      </c>
      <c r="AZ238">
        <v>1724</v>
      </c>
      <c r="BA238">
        <v>87</v>
      </c>
      <c r="BB238">
        <v>946</v>
      </c>
      <c r="BC238">
        <v>0</v>
      </c>
      <c r="BD238" s="9">
        <v>236</v>
      </c>
    </row>
    <row r="239" spans="1:56" x14ac:dyDescent="0.35">
      <c r="A239" s="3"/>
      <c r="B239" s="5" t="s">
        <v>52</v>
      </c>
      <c r="C239">
        <v>2959</v>
      </c>
      <c r="D239">
        <v>6397</v>
      </c>
      <c r="E239">
        <v>3438</v>
      </c>
      <c r="F239">
        <v>654</v>
      </c>
      <c r="G239">
        <v>343</v>
      </c>
      <c r="H239">
        <v>1420</v>
      </c>
      <c r="I239">
        <v>375</v>
      </c>
      <c r="J239">
        <v>1012</v>
      </c>
      <c r="K239">
        <v>212</v>
      </c>
      <c r="L239">
        <v>351</v>
      </c>
      <c r="M239">
        <v>351</v>
      </c>
      <c r="N239">
        <v>566</v>
      </c>
      <c r="O239">
        <v>482</v>
      </c>
      <c r="P239">
        <v>1735</v>
      </c>
      <c r="Q239">
        <v>611</v>
      </c>
      <c r="R239">
        <v>1726</v>
      </c>
      <c r="S239">
        <v>11821</v>
      </c>
      <c r="T239">
        <v>6553</v>
      </c>
      <c r="U239">
        <v>0</v>
      </c>
      <c r="V239">
        <v>1215</v>
      </c>
      <c r="W239">
        <v>2580</v>
      </c>
      <c r="X239">
        <v>2580</v>
      </c>
      <c r="Y239">
        <v>2227</v>
      </c>
      <c r="Z239">
        <v>1994</v>
      </c>
      <c r="AA239">
        <v>9301</v>
      </c>
      <c r="AB239">
        <v>6974</v>
      </c>
      <c r="AC239">
        <v>6734</v>
      </c>
      <c r="AD239">
        <v>1037</v>
      </c>
      <c r="AE239">
        <v>694</v>
      </c>
      <c r="AF239">
        <v>245</v>
      </c>
      <c r="AG239">
        <v>694</v>
      </c>
      <c r="AH239">
        <v>2567</v>
      </c>
      <c r="AI239">
        <v>8866</v>
      </c>
      <c r="AJ239">
        <v>474</v>
      </c>
      <c r="AK239">
        <v>577</v>
      </c>
      <c r="AL239">
        <v>352</v>
      </c>
      <c r="AM239">
        <v>1075</v>
      </c>
      <c r="AN239">
        <v>46</v>
      </c>
      <c r="AO239">
        <v>46</v>
      </c>
      <c r="AP239">
        <v>716</v>
      </c>
      <c r="AQ239">
        <v>940</v>
      </c>
      <c r="AR239">
        <v>35113</v>
      </c>
      <c r="AS239">
        <v>375</v>
      </c>
      <c r="AT239">
        <v>0</v>
      </c>
      <c r="AU239">
        <v>0</v>
      </c>
      <c r="AV239">
        <v>586</v>
      </c>
      <c r="AW239">
        <v>1492</v>
      </c>
      <c r="AX239">
        <v>800</v>
      </c>
      <c r="AY239">
        <v>4516</v>
      </c>
      <c r="AZ239">
        <v>1936</v>
      </c>
      <c r="BA239">
        <v>94</v>
      </c>
      <c r="BB239">
        <v>1228</v>
      </c>
      <c r="BC239">
        <v>0</v>
      </c>
      <c r="BD239" s="9">
        <v>237</v>
      </c>
    </row>
    <row r="240" spans="1:56" x14ac:dyDescent="0.35">
      <c r="A240" s="3"/>
      <c r="B240" s="5" t="s">
        <v>53</v>
      </c>
      <c r="C240">
        <v>2985</v>
      </c>
      <c r="D240">
        <v>6569</v>
      </c>
      <c r="E240">
        <v>3584</v>
      </c>
      <c r="F240">
        <v>722</v>
      </c>
      <c r="G240">
        <v>290</v>
      </c>
      <c r="H240">
        <v>1753</v>
      </c>
      <c r="I240">
        <v>501</v>
      </c>
      <c r="J240">
        <v>1297</v>
      </c>
      <c r="K240">
        <v>301</v>
      </c>
      <c r="L240">
        <v>474</v>
      </c>
      <c r="M240">
        <v>474</v>
      </c>
      <c r="N240">
        <v>783</v>
      </c>
      <c r="O240">
        <v>581</v>
      </c>
      <c r="P240">
        <v>2049</v>
      </c>
      <c r="Q240">
        <v>677</v>
      </c>
      <c r="R240">
        <v>1989</v>
      </c>
      <c r="S240">
        <v>12932</v>
      </c>
      <c r="T240">
        <v>6865</v>
      </c>
      <c r="U240">
        <v>0</v>
      </c>
      <c r="V240">
        <v>1318</v>
      </c>
      <c r="W240">
        <v>2835</v>
      </c>
      <c r="X240">
        <v>2835</v>
      </c>
      <c r="Y240">
        <v>2615</v>
      </c>
      <c r="Z240">
        <v>2065</v>
      </c>
      <c r="AA240">
        <v>10760</v>
      </c>
      <c r="AB240">
        <v>7236</v>
      </c>
      <c r="AC240">
        <v>7764</v>
      </c>
      <c r="AD240">
        <v>1145</v>
      </c>
      <c r="AE240">
        <v>855</v>
      </c>
      <c r="AF240">
        <v>289</v>
      </c>
      <c r="AG240">
        <v>855</v>
      </c>
      <c r="AH240">
        <v>2996</v>
      </c>
      <c r="AI240">
        <v>9596</v>
      </c>
      <c r="AJ240">
        <v>580</v>
      </c>
      <c r="AK240">
        <v>667</v>
      </c>
      <c r="AL240">
        <v>473</v>
      </c>
      <c r="AM240">
        <v>1245</v>
      </c>
      <c r="AN240">
        <v>68</v>
      </c>
      <c r="AO240">
        <v>68</v>
      </c>
      <c r="AP240">
        <v>871</v>
      </c>
      <c r="AQ240">
        <v>1207</v>
      </c>
      <c r="AR240">
        <v>39359</v>
      </c>
      <c r="AS240">
        <v>501</v>
      </c>
      <c r="AT240">
        <v>0</v>
      </c>
      <c r="AU240">
        <v>0</v>
      </c>
      <c r="AV240">
        <v>699</v>
      </c>
      <c r="AW240">
        <v>1751</v>
      </c>
      <c r="AX240">
        <v>996</v>
      </c>
      <c r="AY240">
        <v>5211</v>
      </c>
      <c r="AZ240">
        <v>2376</v>
      </c>
      <c r="BA240">
        <v>165</v>
      </c>
      <c r="BB240">
        <v>1474</v>
      </c>
      <c r="BC240">
        <v>0</v>
      </c>
      <c r="BD240" s="9">
        <v>238</v>
      </c>
    </row>
    <row r="241" spans="1:56" x14ac:dyDescent="0.35">
      <c r="A241" s="3"/>
      <c r="B241" s="5" t="s">
        <v>54</v>
      </c>
      <c r="C241">
        <v>3049</v>
      </c>
      <c r="D241">
        <v>6537</v>
      </c>
      <c r="E241">
        <v>3488</v>
      </c>
      <c r="F241">
        <v>851</v>
      </c>
      <c r="G241">
        <v>318</v>
      </c>
      <c r="H241">
        <v>1910</v>
      </c>
      <c r="I241">
        <v>414</v>
      </c>
      <c r="J241">
        <v>1250</v>
      </c>
      <c r="K241">
        <v>289</v>
      </c>
      <c r="L241">
        <v>552</v>
      </c>
      <c r="M241">
        <v>552</v>
      </c>
      <c r="N241">
        <v>773</v>
      </c>
      <c r="O241">
        <v>531</v>
      </c>
      <c r="P241">
        <v>2287</v>
      </c>
      <c r="Q241">
        <v>781</v>
      </c>
      <c r="R241">
        <v>1943</v>
      </c>
      <c r="S241">
        <v>12608</v>
      </c>
      <c r="T241">
        <v>6804</v>
      </c>
      <c r="U241">
        <v>0</v>
      </c>
      <c r="V241">
        <v>1280</v>
      </c>
      <c r="W241">
        <v>2656</v>
      </c>
      <c r="X241">
        <v>2656</v>
      </c>
      <c r="Y241">
        <v>2530</v>
      </c>
      <c r="Z241">
        <v>2031</v>
      </c>
      <c r="AA241">
        <v>11368</v>
      </c>
      <c r="AB241">
        <v>7129</v>
      </c>
      <c r="AC241">
        <v>8236</v>
      </c>
      <c r="AD241">
        <v>1170</v>
      </c>
      <c r="AE241">
        <v>852</v>
      </c>
      <c r="AF241">
        <v>428</v>
      </c>
      <c r="AG241">
        <v>852</v>
      </c>
      <c r="AH241">
        <v>3132</v>
      </c>
      <c r="AI241">
        <v>9538</v>
      </c>
      <c r="AJ241">
        <v>535</v>
      </c>
      <c r="AK241">
        <v>592</v>
      </c>
      <c r="AL241">
        <v>525</v>
      </c>
      <c r="AM241">
        <v>1345</v>
      </c>
      <c r="AN241">
        <v>63</v>
      </c>
      <c r="AO241">
        <v>63</v>
      </c>
      <c r="AP241">
        <v>1090</v>
      </c>
      <c r="AQ241">
        <v>1371</v>
      </c>
      <c r="AR241">
        <v>40044</v>
      </c>
      <c r="AS241">
        <v>414</v>
      </c>
      <c r="AT241">
        <v>0</v>
      </c>
      <c r="AU241">
        <v>0</v>
      </c>
      <c r="AV241">
        <v>854</v>
      </c>
      <c r="AW241">
        <v>1787</v>
      </c>
      <c r="AX241">
        <v>961</v>
      </c>
      <c r="AY241">
        <v>5370</v>
      </c>
      <c r="AZ241">
        <v>2714</v>
      </c>
      <c r="BA241">
        <v>176</v>
      </c>
      <c r="BB241">
        <v>1418</v>
      </c>
      <c r="BC241">
        <v>0</v>
      </c>
      <c r="BD241" s="9">
        <v>239</v>
      </c>
    </row>
    <row r="242" spans="1:56" x14ac:dyDescent="0.35">
      <c r="A242" s="3"/>
      <c r="B242" s="5" t="s">
        <v>55</v>
      </c>
      <c r="C242">
        <v>2865</v>
      </c>
      <c r="D242">
        <v>5865</v>
      </c>
      <c r="E242">
        <v>3000</v>
      </c>
      <c r="F242">
        <v>736</v>
      </c>
      <c r="G242">
        <v>275</v>
      </c>
      <c r="H242">
        <v>1940</v>
      </c>
      <c r="I242">
        <v>349</v>
      </c>
      <c r="J242">
        <v>1065</v>
      </c>
      <c r="K242">
        <v>241</v>
      </c>
      <c r="L242">
        <v>495</v>
      </c>
      <c r="M242">
        <v>495</v>
      </c>
      <c r="N242">
        <v>815</v>
      </c>
      <c r="O242">
        <v>541</v>
      </c>
      <c r="P242">
        <v>2085</v>
      </c>
      <c r="Q242">
        <v>594</v>
      </c>
      <c r="R242">
        <v>1958</v>
      </c>
      <c r="S242">
        <v>11446</v>
      </c>
      <c r="T242">
        <v>6275</v>
      </c>
      <c r="U242">
        <v>0</v>
      </c>
      <c r="V242">
        <v>1060</v>
      </c>
      <c r="W242">
        <v>2549</v>
      </c>
      <c r="X242">
        <v>2549</v>
      </c>
      <c r="Y242">
        <v>2125</v>
      </c>
      <c r="Z242">
        <v>1782</v>
      </c>
      <c r="AA242">
        <v>10493</v>
      </c>
      <c r="AB242">
        <v>6358</v>
      </c>
      <c r="AC242">
        <v>7647</v>
      </c>
      <c r="AD242">
        <v>1047</v>
      </c>
      <c r="AE242">
        <v>772</v>
      </c>
      <c r="AF242">
        <v>382</v>
      </c>
      <c r="AG242">
        <v>772</v>
      </c>
      <c r="AH242">
        <v>2846</v>
      </c>
      <c r="AI242">
        <v>8548</v>
      </c>
      <c r="AJ242">
        <v>468</v>
      </c>
      <c r="AK242">
        <v>493</v>
      </c>
      <c r="AL242">
        <v>464</v>
      </c>
      <c r="AM242">
        <v>1166</v>
      </c>
      <c r="AN242">
        <v>73</v>
      </c>
      <c r="AO242">
        <v>73</v>
      </c>
      <c r="AP242">
        <v>894</v>
      </c>
      <c r="AQ242">
        <v>1299</v>
      </c>
      <c r="AR242">
        <v>36422</v>
      </c>
      <c r="AS242">
        <v>349</v>
      </c>
      <c r="AT242">
        <v>0</v>
      </c>
      <c r="AU242">
        <v>0</v>
      </c>
      <c r="AV242">
        <v>935</v>
      </c>
      <c r="AW242">
        <v>1680</v>
      </c>
      <c r="AX242">
        <v>824</v>
      </c>
      <c r="AY242">
        <v>4994</v>
      </c>
      <c r="AZ242">
        <v>2445</v>
      </c>
      <c r="BA242">
        <v>141</v>
      </c>
      <c r="BB242">
        <v>1211</v>
      </c>
      <c r="BC242">
        <v>0</v>
      </c>
      <c r="BD242" s="9">
        <v>240</v>
      </c>
    </row>
    <row r="243" spans="1:56" x14ac:dyDescent="0.35">
      <c r="A243" s="3"/>
      <c r="B243" s="5" t="s">
        <v>56</v>
      </c>
      <c r="C243">
        <v>2539</v>
      </c>
      <c r="D243">
        <v>5286</v>
      </c>
      <c r="E243">
        <v>2747</v>
      </c>
      <c r="F243">
        <v>683</v>
      </c>
      <c r="G243">
        <v>227</v>
      </c>
      <c r="H243">
        <v>1821</v>
      </c>
      <c r="I243">
        <v>368</v>
      </c>
      <c r="J243">
        <v>1012</v>
      </c>
      <c r="K243">
        <v>269</v>
      </c>
      <c r="L243">
        <v>471</v>
      </c>
      <c r="M243">
        <v>471</v>
      </c>
      <c r="N243">
        <v>663</v>
      </c>
      <c r="O243">
        <v>469</v>
      </c>
      <c r="P243">
        <v>1843</v>
      </c>
      <c r="Q243">
        <v>502</v>
      </c>
      <c r="R243">
        <v>1657</v>
      </c>
      <c r="S243">
        <v>9755</v>
      </c>
      <c r="T243">
        <v>5398</v>
      </c>
      <c r="U243">
        <v>0</v>
      </c>
      <c r="V243">
        <v>863</v>
      </c>
      <c r="W243">
        <v>2194</v>
      </c>
      <c r="X243">
        <v>2194</v>
      </c>
      <c r="Y243">
        <v>1875</v>
      </c>
      <c r="Z243">
        <v>1586</v>
      </c>
      <c r="AA243">
        <v>9088</v>
      </c>
      <c r="AB243">
        <v>5754</v>
      </c>
      <c r="AC243">
        <v>6602</v>
      </c>
      <c r="AD243">
        <v>940</v>
      </c>
      <c r="AE243">
        <v>713</v>
      </c>
      <c r="AF243">
        <v>317</v>
      </c>
      <c r="AG243">
        <v>713</v>
      </c>
      <c r="AH243">
        <v>2486</v>
      </c>
      <c r="AI243">
        <v>7193</v>
      </c>
      <c r="AJ243">
        <v>394</v>
      </c>
      <c r="AK243">
        <v>468</v>
      </c>
      <c r="AL243">
        <v>474</v>
      </c>
      <c r="AM243">
        <v>967</v>
      </c>
      <c r="AN243">
        <v>54</v>
      </c>
      <c r="AO243">
        <v>54</v>
      </c>
      <c r="AP243">
        <v>897</v>
      </c>
      <c r="AQ243">
        <v>1060</v>
      </c>
      <c r="AR243">
        <v>32001</v>
      </c>
      <c r="AS243">
        <v>368</v>
      </c>
      <c r="AT243">
        <v>0</v>
      </c>
      <c r="AU243">
        <v>0</v>
      </c>
      <c r="AV243">
        <v>878</v>
      </c>
      <c r="AW243">
        <v>1519</v>
      </c>
      <c r="AX243">
        <v>743</v>
      </c>
      <c r="AY243">
        <v>4437</v>
      </c>
      <c r="AZ243">
        <v>2243</v>
      </c>
      <c r="BA243">
        <v>139</v>
      </c>
      <c r="BB243">
        <v>899</v>
      </c>
      <c r="BC243">
        <v>0</v>
      </c>
      <c r="BD243" s="9">
        <v>241</v>
      </c>
    </row>
    <row r="244" spans="1:56" x14ac:dyDescent="0.35">
      <c r="A244" s="3"/>
      <c r="B244" s="5" t="s">
        <v>57</v>
      </c>
      <c r="C244">
        <v>2245</v>
      </c>
      <c r="D244">
        <v>4804</v>
      </c>
      <c r="E244">
        <v>2559</v>
      </c>
      <c r="F244">
        <v>815</v>
      </c>
      <c r="G244">
        <v>242</v>
      </c>
      <c r="H244">
        <v>2024</v>
      </c>
      <c r="I244">
        <v>403</v>
      </c>
      <c r="J244">
        <v>1120</v>
      </c>
      <c r="K244">
        <v>305</v>
      </c>
      <c r="L244">
        <v>512</v>
      </c>
      <c r="M244">
        <v>512</v>
      </c>
      <c r="N244">
        <v>657</v>
      </c>
      <c r="O244">
        <v>492</v>
      </c>
      <c r="P244">
        <v>1842</v>
      </c>
      <c r="Q244">
        <v>508</v>
      </c>
      <c r="R244">
        <v>1491</v>
      </c>
      <c r="S244">
        <v>9962</v>
      </c>
      <c r="T244">
        <v>5381</v>
      </c>
      <c r="U244">
        <v>0</v>
      </c>
      <c r="V244">
        <v>838</v>
      </c>
      <c r="W244">
        <v>2421</v>
      </c>
      <c r="X244">
        <v>2421</v>
      </c>
      <c r="Y244">
        <v>1958</v>
      </c>
      <c r="Z244">
        <v>1408</v>
      </c>
      <c r="AA244">
        <v>8382</v>
      </c>
      <c r="AB244">
        <v>5273</v>
      </c>
      <c r="AC244">
        <v>6226</v>
      </c>
      <c r="AD244">
        <v>989</v>
      </c>
      <c r="AE244">
        <v>747</v>
      </c>
      <c r="AF244">
        <v>351</v>
      </c>
      <c r="AG244">
        <v>747</v>
      </c>
      <c r="AH244">
        <v>2156</v>
      </c>
      <c r="AI244">
        <v>7138</v>
      </c>
      <c r="AJ244">
        <v>426</v>
      </c>
      <c r="AK244">
        <v>469</v>
      </c>
      <c r="AL244">
        <v>505</v>
      </c>
      <c r="AM244">
        <v>842</v>
      </c>
      <c r="AN244">
        <v>63</v>
      </c>
      <c r="AO244">
        <v>63</v>
      </c>
      <c r="AP244">
        <v>1053</v>
      </c>
      <c r="AQ244">
        <v>1037</v>
      </c>
      <c r="AR244">
        <v>31688</v>
      </c>
      <c r="AS244">
        <v>403</v>
      </c>
      <c r="AT244">
        <v>0</v>
      </c>
      <c r="AU244">
        <v>0</v>
      </c>
      <c r="AV244">
        <v>1027</v>
      </c>
      <c r="AW244">
        <v>1314</v>
      </c>
      <c r="AX244">
        <v>815</v>
      </c>
      <c r="AY244">
        <v>4946</v>
      </c>
      <c r="AZ244">
        <v>2525</v>
      </c>
      <c r="BA244">
        <v>97</v>
      </c>
      <c r="BB244">
        <v>823</v>
      </c>
      <c r="BC244">
        <v>0</v>
      </c>
      <c r="BD244" s="9">
        <v>242</v>
      </c>
    </row>
    <row r="245" spans="1:56" x14ac:dyDescent="0.35">
      <c r="A245" s="3"/>
      <c r="B245" s="5" t="s">
        <v>58</v>
      </c>
      <c r="C245">
        <v>1467</v>
      </c>
      <c r="D245">
        <v>3173</v>
      </c>
      <c r="E245">
        <v>1706</v>
      </c>
      <c r="F245">
        <v>604</v>
      </c>
      <c r="G245">
        <v>202</v>
      </c>
      <c r="H245">
        <v>1531</v>
      </c>
      <c r="I245">
        <v>260</v>
      </c>
      <c r="J245">
        <v>762</v>
      </c>
      <c r="K245">
        <v>197</v>
      </c>
      <c r="L245">
        <v>365</v>
      </c>
      <c r="M245">
        <v>365</v>
      </c>
      <c r="N245">
        <v>513</v>
      </c>
      <c r="O245">
        <v>320</v>
      </c>
      <c r="P245">
        <v>1463</v>
      </c>
      <c r="Q245">
        <v>425</v>
      </c>
      <c r="R245">
        <v>1142</v>
      </c>
      <c r="S245">
        <v>7147</v>
      </c>
      <c r="T245">
        <v>3753</v>
      </c>
      <c r="U245">
        <v>0</v>
      </c>
      <c r="V245">
        <v>550</v>
      </c>
      <c r="W245">
        <v>1899</v>
      </c>
      <c r="X245">
        <v>1899</v>
      </c>
      <c r="Y245">
        <v>1312</v>
      </c>
      <c r="Z245">
        <v>842</v>
      </c>
      <c r="AA245">
        <v>6066</v>
      </c>
      <c r="AB245">
        <v>3547</v>
      </c>
      <c r="AC245">
        <v>4552</v>
      </c>
      <c r="AD245">
        <v>731</v>
      </c>
      <c r="AE245">
        <v>529</v>
      </c>
      <c r="AF245">
        <v>297</v>
      </c>
      <c r="AG245">
        <v>529</v>
      </c>
      <c r="AH245">
        <v>1514</v>
      </c>
      <c r="AI245">
        <v>4988</v>
      </c>
      <c r="AJ245">
        <v>284</v>
      </c>
      <c r="AK245">
        <v>374</v>
      </c>
      <c r="AL245">
        <v>386</v>
      </c>
      <c r="AM245">
        <v>505</v>
      </c>
      <c r="AN245">
        <v>41</v>
      </c>
      <c r="AO245">
        <v>41</v>
      </c>
      <c r="AP245">
        <v>806</v>
      </c>
      <c r="AQ245">
        <v>759</v>
      </c>
      <c r="AR245">
        <v>22663</v>
      </c>
      <c r="AS245">
        <v>260</v>
      </c>
      <c r="AT245">
        <v>0</v>
      </c>
      <c r="AU245">
        <v>0</v>
      </c>
      <c r="AV245">
        <v>825</v>
      </c>
      <c r="AW245">
        <v>1009</v>
      </c>
      <c r="AX245">
        <v>565</v>
      </c>
      <c r="AY245">
        <v>3822</v>
      </c>
      <c r="AZ245">
        <v>1923</v>
      </c>
      <c r="BA245">
        <v>49</v>
      </c>
      <c r="BB245">
        <v>526</v>
      </c>
      <c r="BC245">
        <v>0</v>
      </c>
      <c r="BD245" s="9">
        <v>243</v>
      </c>
    </row>
    <row r="246" spans="1:56" x14ac:dyDescent="0.35">
      <c r="A246" s="3"/>
      <c r="B246" s="5" t="s">
        <v>59</v>
      </c>
      <c r="C246">
        <v>1112</v>
      </c>
      <c r="D246">
        <v>2328</v>
      </c>
      <c r="E246">
        <v>1216</v>
      </c>
      <c r="F246">
        <v>397</v>
      </c>
      <c r="G246">
        <v>126</v>
      </c>
      <c r="H246">
        <v>1065</v>
      </c>
      <c r="I246">
        <v>177</v>
      </c>
      <c r="J246">
        <v>612</v>
      </c>
      <c r="K246">
        <v>121</v>
      </c>
      <c r="L246">
        <v>311</v>
      </c>
      <c r="M246">
        <v>311</v>
      </c>
      <c r="N246">
        <v>422</v>
      </c>
      <c r="O246">
        <v>216</v>
      </c>
      <c r="P246">
        <v>1223</v>
      </c>
      <c r="Q246">
        <v>326</v>
      </c>
      <c r="R246">
        <v>941</v>
      </c>
      <c r="S246">
        <v>5059</v>
      </c>
      <c r="T246">
        <v>2802</v>
      </c>
      <c r="U246">
        <v>0</v>
      </c>
      <c r="V246">
        <v>370</v>
      </c>
      <c r="W246">
        <v>1204</v>
      </c>
      <c r="X246">
        <v>1204</v>
      </c>
      <c r="Y246">
        <v>982</v>
      </c>
      <c r="Z246">
        <v>584</v>
      </c>
      <c r="AA246">
        <v>4497</v>
      </c>
      <c r="AB246">
        <v>2617</v>
      </c>
      <c r="AC246">
        <v>3464</v>
      </c>
      <c r="AD246">
        <v>487</v>
      </c>
      <c r="AE246">
        <v>361</v>
      </c>
      <c r="AF246">
        <v>200</v>
      </c>
      <c r="AG246">
        <v>361</v>
      </c>
      <c r="AH246">
        <v>1033</v>
      </c>
      <c r="AI246">
        <v>3678</v>
      </c>
      <c r="AJ246">
        <v>182</v>
      </c>
      <c r="AK246">
        <v>289</v>
      </c>
      <c r="AL246">
        <v>251</v>
      </c>
      <c r="AM246">
        <v>360</v>
      </c>
      <c r="AN246">
        <v>22</v>
      </c>
      <c r="AO246">
        <v>22</v>
      </c>
      <c r="AP246">
        <v>616</v>
      </c>
      <c r="AQ246">
        <v>484</v>
      </c>
      <c r="AR246">
        <v>16475</v>
      </c>
      <c r="AS246">
        <v>177</v>
      </c>
      <c r="AT246">
        <v>0</v>
      </c>
      <c r="AU246">
        <v>0</v>
      </c>
      <c r="AV246">
        <v>598</v>
      </c>
      <c r="AW246">
        <v>673</v>
      </c>
      <c r="AX246">
        <v>491</v>
      </c>
      <c r="AY246">
        <v>2639</v>
      </c>
      <c r="AZ246">
        <v>1435</v>
      </c>
      <c r="BA246">
        <v>32</v>
      </c>
      <c r="BB246">
        <v>368</v>
      </c>
      <c r="BC246">
        <v>0</v>
      </c>
      <c r="BD246" s="9">
        <v>244</v>
      </c>
    </row>
    <row r="247" spans="1:56" x14ac:dyDescent="0.35">
      <c r="A247" s="3"/>
      <c r="B247" s="5" t="s">
        <v>60</v>
      </c>
      <c r="C247">
        <v>823</v>
      </c>
      <c r="D247">
        <v>1612</v>
      </c>
      <c r="E247">
        <v>789</v>
      </c>
      <c r="F247">
        <v>330</v>
      </c>
      <c r="G247">
        <v>76</v>
      </c>
      <c r="H247">
        <v>764</v>
      </c>
      <c r="I247">
        <v>130</v>
      </c>
      <c r="J247">
        <v>426</v>
      </c>
      <c r="K247">
        <v>81</v>
      </c>
      <c r="L247">
        <v>203</v>
      </c>
      <c r="M247">
        <v>203</v>
      </c>
      <c r="N247">
        <v>327</v>
      </c>
      <c r="O247">
        <v>135</v>
      </c>
      <c r="P247">
        <v>911</v>
      </c>
      <c r="Q247">
        <v>224</v>
      </c>
      <c r="R247">
        <v>686</v>
      </c>
      <c r="S247">
        <v>3734</v>
      </c>
      <c r="T247">
        <v>2207</v>
      </c>
      <c r="U247">
        <v>0</v>
      </c>
      <c r="V247">
        <v>271</v>
      </c>
      <c r="W247">
        <v>872</v>
      </c>
      <c r="X247">
        <v>872</v>
      </c>
      <c r="Y247">
        <v>697</v>
      </c>
      <c r="Z247">
        <v>388</v>
      </c>
      <c r="AA247">
        <v>3122</v>
      </c>
      <c r="AB247">
        <v>1806</v>
      </c>
      <c r="AC247">
        <v>2438</v>
      </c>
      <c r="AD247">
        <v>345</v>
      </c>
      <c r="AE247">
        <v>269</v>
      </c>
      <c r="AF247">
        <v>141</v>
      </c>
      <c r="AG247">
        <v>269</v>
      </c>
      <c r="AH247">
        <v>684</v>
      </c>
      <c r="AI247">
        <v>2732</v>
      </c>
      <c r="AJ247">
        <v>113</v>
      </c>
      <c r="AK247">
        <v>194</v>
      </c>
      <c r="AL247">
        <v>190</v>
      </c>
      <c r="AM247">
        <v>196</v>
      </c>
      <c r="AN247">
        <v>16</v>
      </c>
      <c r="AO247">
        <v>16</v>
      </c>
      <c r="AP247">
        <v>479</v>
      </c>
      <c r="AQ247">
        <v>291</v>
      </c>
      <c r="AR247">
        <v>11823</v>
      </c>
      <c r="AS247">
        <v>130</v>
      </c>
      <c r="AT247">
        <v>0</v>
      </c>
      <c r="AU247">
        <v>0</v>
      </c>
      <c r="AV247">
        <v>439</v>
      </c>
      <c r="AW247">
        <v>488</v>
      </c>
      <c r="AX247">
        <v>345</v>
      </c>
      <c r="AY247">
        <v>2008</v>
      </c>
      <c r="AZ247">
        <v>1136</v>
      </c>
      <c r="BA247">
        <v>21</v>
      </c>
      <c r="BB247">
        <v>188</v>
      </c>
      <c r="BC247">
        <v>0</v>
      </c>
      <c r="BD247" s="9">
        <v>245</v>
      </c>
    </row>
    <row r="248" spans="1:56" x14ac:dyDescent="0.35">
      <c r="A248" s="3"/>
      <c r="B248" s="5" t="s">
        <v>80</v>
      </c>
      <c r="C248">
        <v>454</v>
      </c>
      <c r="D248">
        <v>876</v>
      </c>
      <c r="E248">
        <v>422</v>
      </c>
      <c r="F248">
        <v>144</v>
      </c>
      <c r="G248">
        <v>52</v>
      </c>
      <c r="H248">
        <v>393</v>
      </c>
      <c r="I248">
        <v>80</v>
      </c>
      <c r="J248">
        <v>177</v>
      </c>
      <c r="K248">
        <v>34</v>
      </c>
      <c r="L248">
        <v>105</v>
      </c>
      <c r="M248">
        <v>105</v>
      </c>
      <c r="N248">
        <v>187</v>
      </c>
      <c r="O248">
        <v>75</v>
      </c>
      <c r="P248">
        <v>447</v>
      </c>
      <c r="Q248">
        <v>101</v>
      </c>
      <c r="R248">
        <v>358</v>
      </c>
      <c r="S248">
        <v>1976</v>
      </c>
      <c r="T248">
        <v>1228</v>
      </c>
      <c r="U248">
        <v>0</v>
      </c>
      <c r="V248">
        <v>110</v>
      </c>
      <c r="W248">
        <v>426</v>
      </c>
      <c r="X248">
        <v>426</v>
      </c>
      <c r="Y248">
        <v>287</v>
      </c>
      <c r="Z248">
        <v>190</v>
      </c>
      <c r="AA248">
        <v>1512</v>
      </c>
      <c r="AB248">
        <v>995</v>
      </c>
      <c r="AC248">
        <v>1210</v>
      </c>
      <c r="AD248">
        <v>193</v>
      </c>
      <c r="AE248">
        <v>141</v>
      </c>
      <c r="AF248">
        <v>67</v>
      </c>
      <c r="AG248">
        <v>141</v>
      </c>
      <c r="AH248">
        <v>302</v>
      </c>
      <c r="AI248">
        <v>1470</v>
      </c>
      <c r="AJ248">
        <v>56</v>
      </c>
      <c r="AK248">
        <v>119</v>
      </c>
      <c r="AL248">
        <v>91</v>
      </c>
      <c r="AM248">
        <v>87</v>
      </c>
      <c r="AN248">
        <v>10</v>
      </c>
      <c r="AO248">
        <v>10</v>
      </c>
      <c r="AP248">
        <v>265</v>
      </c>
      <c r="AQ248">
        <v>142</v>
      </c>
      <c r="AR248">
        <v>6067</v>
      </c>
      <c r="AS248">
        <v>80</v>
      </c>
      <c r="AT248">
        <v>0</v>
      </c>
      <c r="AU248">
        <v>0</v>
      </c>
      <c r="AV248">
        <v>227</v>
      </c>
      <c r="AW248">
        <v>215</v>
      </c>
      <c r="AX248">
        <v>143</v>
      </c>
      <c r="AY248">
        <v>1022</v>
      </c>
      <c r="AZ248">
        <v>596</v>
      </c>
      <c r="BA248">
        <v>6</v>
      </c>
      <c r="BB248">
        <v>85</v>
      </c>
      <c r="BC248">
        <v>0</v>
      </c>
      <c r="BD248" s="9">
        <v>246</v>
      </c>
    </row>
    <row r="249" spans="1:56" x14ac:dyDescent="0.35">
      <c r="A249" s="4"/>
      <c r="B249" s="8" t="s">
        <v>79</v>
      </c>
      <c r="C249">
        <v>222</v>
      </c>
      <c r="D249">
        <v>413</v>
      </c>
      <c r="E249">
        <v>191</v>
      </c>
      <c r="F249">
        <v>52</v>
      </c>
      <c r="G249">
        <v>14</v>
      </c>
      <c r="H249">
        <v>191</v>
      </c>
      <c r="I249">
        <v>23</v>
      </c>
      <c r="J249">
        <v>72</v>
      </c>
      <c r="K249">
        <v>9</v>
      </c>
      <c r="L249">
        <v>44</v>
      </c>
      <c r="M249">
        <v>44</v>
      </c>
      <c r="N249">
        <v>61</v>
      </c>
      <c r="O249">
        <v>30</v>
      </c>
      <c r="P249">
        <v>190</v>
      </c>
      <c r="Q249">
        <v>63</v>
      </c>
      <c r="R249">
        <v>149</v>
      </c>
      <c r="S249">
        <v>932</v>
      </c>
      <c r="T249">
        <v>594</v>
      </c>
      <c r="U249">
        <v>0</v>
      </c>
      <c r="V249">
        <v>50</v>
      </c>
      <c r="W249">
        <v>182</v>
      </c>
      <c r="X249">
        <v>182</v>
      </c>
      <c r="Y249">
        <v>122</v>
      </c>
      <c r="Z249">
        <v>100</v>
      </c>
      <c r="AA249">
        <v>634</v>
      </c>
      <c r="AB249">
        <v>460</v>
      </c>
      <c r="AC249">
        <v>521</v>
      </c>
      <c r="AD249">
        <v>70</v>
      </c>
      <c r="AE249">
        <v>56</v>
      </c>
      <c r="AF249">
        <v>42</v>
      </c>
      <c r="AG249">
        <v>56</v>
      </c>
      <c r="AH249">
        <v>113</v>
      </c>
      <c r="AI249">
        <v>727</v>
      </c>
      <c r="AJ249">
        <v>24</v>
      </c>
      <c r="AK249">
        <v>47</v>
      </c>
      <c r="AL249">
        <v>42</v>
      </c>
      <c r="AM249">
        <v>40</v>
      </c>
      <c r="AN249">
        <v>4</v>
      </c>
      <c r="AO249">
        <v>4</v>
      </c>
      <c r="AP249">
        <v>108</v>
      </c>
      <c r="AQ249">
        <v>38</v>
      </c>
      <c r="AR249">
        <v>2678</v>
      </c>
      <c r="AS249">
        <v>23</v>
      </c>
      <c r="AT249">
        <v>0</v>
      </c>
      <c r="AU249">
        <v>0</v>
      </c>
      <c r="AV249">
        <v>119</v>
      </c>
      <c r="AW249">
        <v>73</v>
      </c>
      <c r="AX249">
        <v>63</v>
      </c>
      <c r="AY249">
        <v>403</v>
      </c>
      <c r="AZ249">
        <v>221</v>
      </c>
      <c r="BA249">
        <v>2</v>
      </c>
      <c r="BB249">
        <v>46</v>
      </c>
      <c r="BC249">
        <v>0</v>
      </c>
      <c r="BD249" s="9">
        <v>247</v>
      </c>
    </row>
    <row r="250" spans="1:56" x14ac:dyDescent="0.35">
      <c r="BD250" s="9"/>
    </row>
    <row r="251" spans="1:56" x14ac:dyDescent="0.35">
      <c r="BD251" s="9"/>
    </row>
  </sheetData>
  <sortState columnSort="1" ref="C1:BC251">
    <sortCondition ref="C3:BC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Introduction</vt:lpstr>
      <vt:lpstr>User Guide</vt:lpstr>
      <vt:lpstr>Options</vt:lpstr>
      <vt:lpstr>Results</vt:lpstr>
      <vt:lpstr>Evidence</vt:lpstr>
      <vt:lpstr>SHEETS TO BE HIDDEN -&gt;</vt:lpstr>
      <vt:lpstr>Calculations</vt:lpstr>
      <vt:lpstr>Inequalities</vt:lpstr>
      <vt:lpstr>Population 2016</vt:lpstr>
      <vt:lpstr>Lists</vt:lpstr>
      <vt:lpstr>Demographic data</vt:lpstr>
      <vt:lpstr>Health outcome totals 2016</vt:lpstr>
      <vt:lpstr>Prevalence Rates</vt:lpstr>
      <vt:lpstr>Population at Risk</vt:lpstr>
      <vt:lpstr>Pop2016fraction</vt:lpstr>
      <vt:lpstr>Pop2016fractionQ1</vt:lpstr>
      <vt:lpstr>Pop2016fractionQ1&amp;2</vt:lpstr>
      <vt:lpstr>PARfraction</vt:lpstr>
      <vt:lpstr>Targeting</vt:lpstr>
      <vt:lpstr>Introduction!_ftn1</vt:lpstr>
      <vt:lpstr>Introduction!_ftnref1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Richardson</dc:creator>
  <cp:lastModifiedBy>Elizabeth Richardson</cp:lastModifiedBy>
  <cp:lastPrinted>2018-02-01T16:52:43Z</cp:lastPrinted>
  <dcterms:created xsi:type="dcterms:W3CDTF">2017-03-21T16:39:29Z</dcterms:created>
  <dcterms:modified xsi:type="dcterms:W3CDTF">2019-04-21T16:42:03Z</dcterms:modified>
</cp:coreProperties>
</file>